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ocuments\ESIN\Alejandro Vitesse\Hisense\Mario Hisense\"/>
    </mc:Choice>
  </mc:AlternateContent>
  <bookViews>
    <workbookView xWindow="0" yWindow="0" windowWidth="20490" windowHeight="7920"/>
  </bookViews>
  <sheets>
    <sheet name="Consolidado" sheetId="3" r:id="rId1"/>
  </sheets>
  <externalReferences>
    <externalReference r:id="rId2"/>
    <externalReference r:id="rId3"/>
    <externalReference r:id="rId4"/>
  </externalReferences>
  <definedNames>
    <definedName name="_xlnm._FilterDatabase" localSheetId="0" hidden="1">Consolidado!$A$1:$AC$200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91" i="3" l="1"/>
  <c r="P191" i="3" s="1"/>
  <c r="J191" i="3"/>
  <c r="H191" i="3"/>
  <c r="L191" i="3" s="1"/>
  <c r="E191" i="3"/>
  <c r="F191" i="3" s="1"/>
  <c r="D191" i="3"/>
  <c r="C191" i="3"/>
  <c r="M190" i="3"/>
  <c r="J190" i="3"/>
  <c r="H190" i="3"/>
  <c r="E190" i="3"/>
  <c r="F190" i="3" s="1"/>
  <c r="D190" i="3"/>
  <c r="C190" i="3"/>
  <c r="M189" i="3"/>
  <c r="J189" i="3"/>
  <c r="H189" i="3"/>
  <c r="E189" i="3"/>
  <c r="F189" i="3" s="1"/>
  <c r="D189" i="3"/>
  <c r="C189" i="3"/>
  <c r="M188" i="3"/>
  <c r="P188" i="3" s="1"/>
  <c r="H188" i="3"/>
  <c r="E188" i="3"/>
  <c r="F188" i="3" s="1"/>
  <c r="D188" i="3"/>
  <c r="C188" i="3"/>
  <c r="M187" i="3"/>
  <c r="H187" i="3"/>
  <c r="E187" i="3"/>
  <c r="F187" i="3" s="1"/>
  <c r="D187" i="3"/>
  <c r="C187" i="3"/>
  <c r="M186" i="3"/>
  <c r="P186" i="3" s="1"/>
  <c r="H186" i="3"/>
  <c r="E186" i="3"/>
  <c r="F186" i="3" s="1"/>
  <c r="D186" i="3"/>
  <c r="C186" i="3"/>
  <c r="M185" i="3"/>
  <c r="P185" i="3" s="1"/>
  <c r="H185" i="3"/>
  <c r="F185" i="3"/>
  <c r="E185" i="3"/>
  <c r="D185" i="3"/>
  <c r="C185" i="3"/>
  <c r="U184" i="3"/>
  <c r="T184" i="3"/>
  <c r="S184" i="3"/>
  <c r="R184" i="3"/>
  <c r="Q184" i="3"/>
  <c r="M184" i="3"/>
  <c r="P184" i="3" s="1"/>
  <c r="H184" i="3"/>
  <c r="I184" i="3" s="1"/>
  <c r="E184" i="3"/>
  <c r="F184" i="3" s="1"/>
  <c r="D184" i="3"/>
  <c r="C184" i="3"/>
  <c r="M183" i="3"/>
  <c r="H183" i="3"/>
  <c r="I183" i="3" s="1"/>
  <c r="E183" i="3"/>
  <c r="F183" i="3" s="1"/>
  <c r="D183" i="3"/>
  <c r="C183" i="3"/>
  <c r="U182" i="3"/>
  <c r="T182" i="3"/>
  <c r="S182" i="3"/>
  <c r="R182" i="3"/>
  <c r="Q182" i="3"/>
  <c r="M182" i="3"/>
  <c r="H182" i="3"/>
  <c r="I182" i="3" s="1"/>
  <c r="E182" i="3"/>
  <c r="F182" i="3" s="1"/>
  <c r="D182" i="3"/>
  <c r="C182" i="3"/>
  <c r="M181" i="3"/>
  <c r="P181" i="3" s="1"/>
  <c r="H181" i="3"/>
  <c r="E181" i="3"/>
  <c r="F181" i="3" s="1"/>
  <c r="D181" i="3"/>
  <c r="C181" i="3"/>
  <c r="M180" i="3"/>
  <c r="N180" i="3" s="1"/>
  <c r="H180" i="3"/>
  <c r="L180" i="3" s="1"/>
  <c r="T180" i="3" s="1"/>
  <c r="E180" i="3"/>
  <c r="F180" i="3" s="1"/>
  <c r="D180" i="3"/>
  <c r="C180" i="3"/>
  <c r="M179" i="3"/>
  <c r="P179" i="3" s="1"/>
  <c r="H179" i="3"/>
  <c r="E179" i="3"/>
  <c r="F179" i="3" s="1"/>
  <c r="D179" i="3"/>
  <c r="C179" i="3"/>
  <c r="M178" i="3"/>
  <c r="H178" i="3"/>
  <c r="L178" i="3" s="1"/>
  <c r="E178" i="3"/>
  <c r="F178" i="3" s="1"/>
  <c r="D178" i="3"/>
  <c r="C178" i="3"/>
  <c r="U177" i="3"/>
  <c r="T177" i="3"/>
  <c r="S177" i="3"/>
  <c r="R177" i="3"/>
  <c r="Q177" i="3"/>
  <c r="M177" i="3"/>
  <c r="P177" i="3" s="1"/>
  <c r="J177" i="3"/>
  <c r="H177" i="3"/>
  <c r="I177" i="3" s="1"/>
  <c r="E177" i="3"/>
  <c r="D177" i="3"/>
  <c r="C177" i="3"/>
  <c r="M176" i="3"/>
  <c r="P176" i="3" s="1"/>
  <c r="H176" i="3"/>
  <c r="L176" i="3" s="1"/>
  <c r="S176" i="3" s="1"/>
  <c r="E176" i="3"/>
  <c r="F176" i="3" s="1"/>
  <c r="D176" i="3"/>
  <c r="C176" i="3"/>
  <c r="U175" i="3"/>
  <c r="T175" i="3"/>
  <c r="S175" i="3"/>
  <c r="R175" i="3"/>
  <c r="Q175" i="3"/>
  <c r="M175" i="3"/>
  <c r="P175" i="3" s="1"/>
  <c r="H175" i="3"/>
  <c r="I175" i="3" s="1"/>
  <c r="E175" i="3"/>
  <c r="D175" i="3"/>
  <c r="C175" i="3"/>
  <c r="U174" i="3"/>
  <c r="T174" i="3"/>
  <c r="S174" i="3"/>
  <c r="R174" i="3"/>
  <c r="Q174" i="3"/>
  <c r="M174" i="3"/>
  <c r="P174" i="3" s="1"/>
  <c r="H174" i="3"/>
  <c r="I174" i="3" s="1"/>
  <c r="E174" i="3"/>
  <c r="D174" i="3"/>
  <c r="C174" i="3"/>
  <c r="M173" i="3"/>
  <c r="P173" i="3" s="1"/>
  <c r="H173" i="3"/>
  <c r="L173" i="3" s="1"/>
  <c r="S173" i="3" s="1"/>
  <c r="E173" i="3"/>
  <c r="F173" i="3" s="1"/>
  <c r="D173" i="3"/>
  <c r="C173" i="3"/>
  <c r="M172" i="3"/>
  <c r="H172" i="3"/>
  <c r="L172" i="3" s="1"/>
  <c r="S172" i="3" s="1"/>
  <c r="E172" i="3"/>
  <c r="F172" i="3" s="1"/>
  <c r="D172" i="3"/>
  <c r="C172" i="3"/>
  <c r="M171" i="3"/>
  <c r="H171" i="3"/>
  <c r="L171" i="3" s="1"/>
  <c r="S171" i="3" s="1"/>
  <c r="E171" i="3"/>
  <c r="F171" i="3" s="1"/>
  <c r="D171" i="3"/>
  <c r="C171" i="3"/>
  <c r="U170" i="3"/>
  <c r="T170" i="3"/>
  <c r="S170" i="3"/>
  <c r="R170" i="3"/>
  <c r="Q170" i="3"/>
  <c r="M170" i="3"/>
  <c r="P170" i="3" s="1"/>
  <c r="H170" i="3"/>
  <c r="I170" i="3" s="1"/>
  <c r="E170" i="3"/>
  <c r="F170" i="3" s="1"/>
  <c r="D170" i="3"/>
  <c r="C170" i="3"/>
  <c r="M169" i="3"/>
  <c r="N169" i="3" s="1"/>
  <c r="H169" i="3"/>
  <c r="E169" i="3"/>
  <c r="F169" i="3" s="1"/>
  <c r="D169" i="3"/>
  <c r="C169" i="3"/>
  <c r="M168" i="3"/>
  <c r="N168" i="3" s="1"/>
  <c r="H168" i="3"/>
  <c r="E168" i="3"/>
  <c r="F168" i="3" s="1"/>
  <c r="D168" i="3"/>
  <c r="C168" i="3"/>
  <c r="M167" i="3"/>
  <c r="O167" i="3" s="1"/>
  <c r="H167" i="3"/>
  <c r="I167" i="3" s="1"/>
  <c r="E167" i="3"/>
  <c r="F167" i="3" s="1"/>
  <c r="D167" i="3"/>
  <c r="C167" i="3"/>
  <c r="M166" i="3"/>
  <c r="H166" i="3"/>
  <c r="I166" i="3" s="1"/>
  <c r="E166" i="3"/>
  <c r="F166" i="3" s="1"/>
  <c r="D166" i="3"/>
  <c r="C166" i="3"/>
  <c r="M165" i="3"/>
  <c r="O165" i="3" s="1"/>
  <c r="H165" i="3"/>
  <c r="I165" i="3" s="1"/>
  <c r="E165" i="3"/>
  <c r="F165" i="3" s="1"/>
  <c r="D165" i="3"/>
  <c r="C165" i="3"/>
  <c r="M164" i="3"/>
  <c r="H164" i="3"/>
  <c r="I164" i="3" s="1"/>
  <c r="E164" i="3"/>
  <c r="F164" i="3" s="1"/>
  <c r="D164" i="3"/>
  <c r="C164" i="3"/>
  <c r="M163" i="3"/>
  <c r="H163" i="3"/>
  <c r="I163" i="3" s="1"/>
  <c r="E163" i="3"/>
  <c r="F163" i="3" s="1"/>
  <c r="D163" i="3"/>
  <c r="C163" i="3"/>
  <c r="M162" i="3"/>
  <c r="N162" i="3" s="1"/>
  <c r="H162" i="3"/>
  <c r="I162" i="3" s="1"/>
  <c r="E162" i="3"/>
  <c r="F162" i="3" s="1"/>
  <c r="D162" i="3"/>
  <c r="C162" i="3"/>
  <c r="M161" i="3"/>
  <c r="O161" i="3" s="1"/>
  <c r="H161" i="3"/>
  <c r="E161" i="3"/>
  <c r="F161" i="3" s="1"/>
  <c r="D161" i="3"/>
  <c r="C161" i="3"/>
  <c r="M160" i="3"/>
  <c r="H160" i="3"/>
  <c r="I160" i="3" s="1"/>
  <c r="E160" i="3"/>
  <c r="F160" i="3" s="1"/>
  <c r="D160" i="3"/>
  <c r="C160" i="3"/>
  <c r="M159" i="3"/>
  <c r="H159" i="3"/>
  <c r="L159" i="3" s="1"/>
  <c r="E159" i="3"/>
  <c r="F159" i="3" s="1"/>
  <c r="D159" i="3"/>
  <c r="C159" i="3"/>
  <c r="M158" i="3"/>
  <c r="H158" i="3"/>
  <c r="L158" i="3" s="1"/>
  <c r="E158" i="3"/>
  <c r="F158" i="3" s="1"/>
  <c r="D158" i="3"/>
  <c r="C158" i="3"/>
  <c r="M157" i="3"/>
  <c r="H157" i="3"/>
  <c r="I157" i="3" s="1"/>
  <c r="E157" i="3"/>
  <c r="F157" i="3" s="1"/>
  <c r="D157" i="3"/>
  <c r="C157" i="3"/>
  <c r="M156" i="3"/>
  <c r="P156" i="3" s="1"/>
  <c r="H156" i="3"/>
  <c r="E156" i="3"/>
  <c r="F156" i="3" s="1"/>
  <c r="D156" i="3"/>
  <c r="C156" i="3"/>
  <c r="M155" i="3"/>
  <c r="P155" i="3" s="1"/>
  <c r="H155" i="3"/>
  <c r="L155" i="3" s="1"/>
  <c r="E155" i="3"/>
  <c r="F155" i="3" s="1"/>
  <c r="D155" i="3"/>
  <c r="C155" i="3"/>
  <c r="M154" i="3"/>
  <c r="P154" i="3" s="1"/>
  <c r="H154" i="3"/>
  <c r="L154" i="3" s="1"/>
  <c r="E154" i="3"/>
  <c r="F154" i="3" s="1"/>
  <c r="D154" i="3"/>
  <c r="C154" i="3"/>
  <c r="M153" i="3"/>
  <c r="H153" i="3"/>
  <c r="L153" i="3" s="1"/>
  <c r="T153" i="3" s="1"/>
  <c r="E153" i="3"/>
  <c r="F153" i="3" s="1"/>
  <c r="D153" i="3"/>
  <c r="C153" i="3"/>
  <c r="M152" i="3"/>
  <c r="P152" i="3" s="1"/>
  <c r="H152" i="3"/>
  <c r="E152" i="3"/>
  <c r="F152" i="3" s="1"/>
  <c r="D152" i="3"/>
  <c r="C152" i="3"/>
  <c r="M151" i="3"/>
  <c r="P151" i="3" s="1"/>
  <c r="H151" i="3"/>
  <c r="L151" i="3" s="1"/>
  <c r="E151" i="3"/>
  <c r="F151" i="3" s="1"/>
  <c r="D151" i="3"/>
  <c r="C151" i="3"/>
  <c r="M150" i="3"/>
  <c r="P150" i="3" s="1"/>
  <c r="H150" i="3"/>
  <c r="L150" i="3" s="1"/>
  <c r="E150" i="3"/>
  <c r="F150" i="3" s="1"/>
  <c r="D150" i="3"/>
  <c r="C150" i="3"/>
  <c r="M149" i="3"/>
  <c r="H149" i="3"/>
  <c r="L149" i="3" s="1"/>
  <c r="T149" i="3" s="1"/>
  <c r="E149" i="3"/>
  <c r="F149" i="3" s="1"/>
  <c r="D149" i="3"/>
  <c r="C149" i="3"/>
  <c r="M148" i="3"/>
  <c r="P148" i="3" s="1"/>
  <c r="H148" i="3"/>
  <c r="E148" i="3"/>
  <c r="F148" i="3" s="1"/>
  <c r="D148" i="3"/>
  <c r="C148" i="3"/>
  <c r="M147" i="3"/>
  <c r="P147" i="3" s="1"/>
  <c r="H147" i="3"/>
  <c r="L147" i="3" s="1"/>
  <c r="E147" i="3"/>
  <c r="F147" i="3" s="1"/>
  <c r="D147" i="3"/>
  <c r="C147" i="3"/>
  <c r="M146" i="3"/>
  <c r="P146" i="3" s="1"/>
  <c r="H146" i="3"/>
  <c r="L146" i="3" s="1"/>
  <c r="E146" i="3"/>
  <c r="F146" i="3" s="1"/>
  <c r="D146" i="3"/>
  <c r="C146" i="3"/>
  <c r="M145" i="3"/>
  <c r="H145" i="3"/>
  <c r="L145" i="3" s="1"/>
  <c r="T145" i="3" s="1"/>
  <c r="E145" i="3"/>
  <c r="F145" i="3" s="1"/>
  <c r="D145" i="3"/>
  <c r="C145" i="3"/>
  <c r="U144" i="3"/>
  <c r="T144" i="3"/>
  <c r="S144" i="3"/>
  <c r="R144" i="3"/>
  <c r="Q144" i="3"/>
  <c r="M144" i="3"/>
  <c r="P144" i="3" s="1"/>
  <c r="H144" i="3"/>
  <c r="I144" i="3" s="1"/>
  <c r="E144" i="3"/>
  <c r="F144" i="3" s="1"/>
  <c r="D144" i="3"/>
  <c r="C144" i="3"/>
  <c r="M143" i="3"/>
  <c r="P143" i="3" s="1"/>
  <c r="H143" i="3"/>
  <c r="L143" i="3" s="1"/>
  <c r="T143" i="3" s="1"/>
  <c r="E143" i="3"/>
  <c r="F143" i="3" s="1"/>
  <c r="D143" i="3"/>
  <c r="C143" i="3"/>
  <c r="M142" i="3"/>
  <c r="P142" i="3" s="1"/>
  <c r="H142" i="3"/>
  <c r="L142" i="3" s="1"/>
  <c r="R142" i="3" s="1"/>
  <c r="E142" i="3"/>
  <c r="F142" i="3" s="1"/>
  <c r="D142" i="3"/>
  <c r="C142" i="3"/>
  <c r="M141" i="3"/>
  <c r="P141" i="3" s="1"/>
  <c r="H141" i="3"/>
  <c r="L141" i="3" s="1"/>
  <c r="T141" i="3" s="1"/>
  <c r="E141" i="3"/>
  <c r="F141" i="3" s="1"/>
  <c r="D141" i="3"/>
  <c r="C141" i="3"/>
  <c r="M140" i="3"/>
  <c r="P140" i="3" s="1"/>
  <c r="H140" i="3"/>
  <c r="L140" i="3" s="1"/>
  <c r="E140" i="3"/>
  <c r="F140" i="3" s="1"/>
  <c r="D140" i="3"/>
  <c r="C140" i="3"/>
  <c r="M139" i="3"/>
  <c r="P139" i="3" s="1"/>
  <c r="H139" i="3"/>
  <c r="L139" i="3" s="1"/>
  <c r="E139" i="3"/>
  <c r="F139" i="3" s="1"/>
  <c r="D139" i="3"/>
  <c r="C139" i="3"/>
  <c r="U138" i="3"/>
  <c r="T138" i="3"/>
  <c r="S138" i="3"/>
  <c r="R138" i="3"/>
  <c r="Q138" i="3"/>
  <c r="M138" i="3"/>
  <c r="P138" i="3" s="1"/>
  <c r="H138" i="3"/>
  <c r="I138" i="3" s="1"/>
  <c r="E138" i="3"/>
  <c r="D138" i="3"/>
  <c r="C138" i="3"/>
  <c r="M137" i="3"/>
  <c r="O137" i="3" s="1"/>
  <c r="H137" i="3"/>
  <c r="I137" i="3" s="1"/>
  <c r="E137" i="3"/>
  <c r="F137" i="3" s="1"/>
  <c r="D137" i="3"/>
  <c r="C137" i="3"/>
  <c r="M136" i="3"/>
  <c r="O136" i="3" s="1"/>
  <c r="H136" i="3"/>
  <c r="I136" i="3" s="1"/>
  <c r="E136" i="3"/>
  <c r="F136" i="3" s="1"/>
  <c r="D136" i="3"/>
  <c r="C136" i="3"/>
  <c r="M135" i="3"/>
  <c r="O135" i="3" s="1"/>
  <c r="J135" i="3"/>
  <c r="H135" i="3"/>
  <c r="I135" i="3" s="1"/>
  <c r="E135" i="3"/>
  <c r="F135" i="3" s="1"/>
  <c r="D135" i="3"/>
  <c r="C135" i="3"/>
  <c r="M134" i="3"/>
  <c r="P134" i="3" s="1"/>
  <c r="J134" i="3"/>
  <c r="H134" i="3"/>
  <c r="L134" i="3" s="1"/>
  <c r="E134" i="3"/>
  <c r="F134" i="3" s="1"/>
  <c r="D134" i="3"/>
  <c r="C134" i="3"/>
  <c r="U133" i="3"/>
  <c r="T133" i="3"/>
  <c r="S133" i="3"/>
  <c r="R133" i="3"/>
  <c r="Q133" i="3"/>
  <c r="M133" i="3"/>
  <c r="P133" i="3" s="1"/>
  <c r="J133" i="3"/>
  <c r="H133" i="3"/>
  <c r="I133" i="3" s="1"/>
  <c r="E133" i="3"/>
  <c r="F133" i="3" s="1"/>
  <c r="D133" i="3"/>
  <c r="C133" i="3"/>
  <c r="M132" i="3"/>
  <c r="O132" i="3" s="1"/>
  <c r="H132" i="3"/>
  <c r="L132" i="3" s="1"/>
  <c r="E132" i="3"/>
  <c r="F132" i="3" s="1"/>
  <c r="D132" i="3"/>
  <c r="C132" i="3"/>
  <c r="M131" i="3"/>
  <c r="O131" i="3" s="1"/>
  <c r="H131" i="3"/>
  <c r="L131" i="3" s="1"/>
  <c r="E131" i="3"/>
  <c r="F131" i="3" s="1"/>
  <c r="D131" i="3"/>
  <c r="C131" i="3"/>
  <c r="M130" i="3"/>
  <c r="O130" i="3" s="1"/>
  <c r="H130" i="3"/>
  <c r="L130" i="3" s="1"/>
  <c r="E130" i="3"/>
  <c r="F130" i="3" s="1"/>
  <c r="D130" i="3"/>
  <c r="C130" i="3"/>
  <c r="M129" i="3"/>
  <c r="J129" i="3"/>
  <c r="H129" i="3"/>
  <c r="L129" i="3" s="1"/>
  <c r="E129" i="3"/>
  <c r="F129" i="3" s="1"/>
  <c r="D129" i="3"/>
  <c r="C129" i="3"/>
  <c r="U128" i="3"/>
  <c r="T128" i="3"/>
  <c r="S128" i="3"/>
  <c r="R128" i="3"/>
  <c r="Q128" i="3"/>
  <c r="M128" i="3"/>
  <c r="P128" i="3" s="1"/>
  <c r="J128" i="3"/>
  <c r="H128" i="3"/>
  <c r="I128" i="3" s="1"/>
  <c r="E128" i="3"/>
  <c r="D128" i="3"/>
  <c r="C128" i="3"/>
  <c r="M127" i="3"/>
  <c r="O127" i="3" s="1"/>
  <c r="J127" i="3"/>
  <c r="H127" i="3"/>
  <c r="L127" i="3" s="1"/>
  <c r="E127" i="3"/>
  <c r="F127" i="3" s="1"/>
  <c r="D127" i="3"/>
  <c r="C127" i="3"/>
  <c r="M126" i="3"/>
  <c r="O126" i="3" s="1"/>
  <c r="J126" i="3"/>
  <c r="H126" i="3"/>
  <c r="I126" i="3" s="1"/>
  <c r="E126" i="3"/>
  <c r="F126" i="3" s="1"/>
  <c r="D126" i="3"/>
  <c r="C126" i="3"/>
  <c r="M125" i="3"/>
  <c r="J125" i="3"/>
  <c r="H125" i="3"/>
  <c r="I125" i="3" s="1"/>
  <c r="E125" i="3"/>
  <c r="F125" i="3" s="1"/>
  <c r="D125" i="3"/>
  <c r="C125" i="3"/>
  <c r="M124" i="3"/>
  <c r="P124" i="3" s="1"/>
  <c r="J124" i="3"/>
  <c r="H124" i="3"/>
  <c r="L124" i="3" s="1"/>
  <c r="E124" i="3"/>
  <c r="F124" i="3" s="1"/>
  <c r="D124" i="3"/>
  <c r="C124" i="3"/>
  <c r="M123" i="3"/>
  <c r="J123" i="3"/>
  <c r="H123" i="3"/>
  <c r="E123" i="3"/>
  <c r="F123" i="3" s="1"/>
  <c r="D123" i="3"/>
  <c r="C123" i="3"/>
  <c r="M122" i="3"/>
  <c r="N122" i="3" s="1"/>
  <c r="H122" i="3"/>
  <c r="L122" i="3" s="1"/>
  <c r="R122" i="3" s="1"/>
  <c r="E122" i="3"/>
  <c r="F122" i="3" s="1"/>
  <c r="D122" i="3"/>
  <c r="C122" i="3"/>
  <c r="M121" i="3"/>
  <c r="P121" i="3" s="1"/>
  <c r="H121" i="3"/>
  <c r="E121" i="3"/>
  <c r="F121" i="3" s="1"/>
  <c r="D121" i="3"/>
  <c r="C121" i="3"/>
  <c r="M120" i="3"/>
  <c r="P120" i="3" s="1"/>
  <c r="H120" i="3"/>
  <c r="L120" i="3" s="1"/>
  <c r="E120" i="3"/>
  <c r="F120" i="3" s="1"/>
  <c r="D120" i="3"/>
  <c r="C120" i="3"/>
  <c r="M119" i="3"/>
  <c r="N119" i="3" s="1"/>
  <c r="H119" i="3"/>
  <c r="L119" i="3" s="1"/>
  <c r="E119" i="3"/>
  <c r="F119" i="3" s="1"/>
  <c r="D119" i="3"/>
  <c r="C119" i="3"/>
  <c r="M118" i="3"/>
  <c r="O118" i="3" s="1"/>
  <c r="H118" i="3"/>
  <c r="L118" i="3" s="1"/>
  <c r="E118" i="3"/>
  <c r="F118" i="3" s="1"/>
  <c r="D118" i="3"/>
  <c r="C118" i="3"/>
  <c r="M117" i="3"/>
  <c r="N117" i="3" s="1"/>
  <c r="J117" i="3"/>
  <c r="H117" i="3"/>
  <c r="I117" i="3" s="1"/>
  <c r="E117" i="3"/>
  <c r="F117" i="3" s="1"/>
  <c r="D117" i="3"/>
  <c r="C117" i="3"/>
  <c r="M116" i="3"/>
  <c r="N116" i="3" s="1"/>
  <c r="J116" i="3"/>
  <c r="H116" i="3"/>
  <c r="E116" i="3"/>
  <c r="F116" i="3" s="1"/>
  <c r="D116" i="3"/>
  <c r="C116" i="3"/>
  <c r="M115" i="3"/>
  <c r="J115" i="3"/>
  <c r="H115" i="3"/>
  <c r="E115" i="3"/>
  <c r="F115" i="3" s="1"/>
  <c r="D115" i="3"/>
  <c r="C115" i="3"/>
  <c r="M114" i="3"/>
  <c r="P114" i="3" s="1"/>
  <c r="J114" i="3"/>
  <c r="H114" i="3"/>
  <c r="L114" i="3" s="1"/>
  <c r="R114" i="3" s="1"/>
  <c r="F114" i="3"/>
  <c r="D114" i="3"/>
  <c r="C114" i="3"/>
  <c r="M113" i="3"/>
  <c r="J113" i="3"/>
  <c r="H113" i="3"/>
  <c r="L113" i="3" s="1"/>
  <c r="R113" i="3" s="1"/>
  <c r="E113" i="3"/>
  <c r="F113" i="3" s="1"/>
  <c r="D113" i="3"/>
  <c r="C113" i="3"/>
  <c r="M112" i="3"/>
  <c r="N112" i="3" s="1"/>
  <c r="J112" i="3"/>
  <c r="H112" i="3"/>
  <c r="I112" i="3" s="1"/>
  <c r="E112" i="3"/>
  <c r="F112" i="3" s="1"/>
  <c r="D112" i="3"/>
  <c r="C112" i="3"/>
  <c r="M111" i="3"/>
  <c r="N111" i="3" s="1"/>
  <c r="J111" i="3"/>
  <c r="H111" i="3"/>
  <c r="E111" i="3"/>
  <c r="F111" i="3" s="1"/>
  <c r="D111" i="3"/>
  <c r="C111" i="3"/>
  <c r="M110" i="3"/>
  <c r="J110" i="3"/>
  <c r="H110" i="3"/>
  <c r="E110" i="3"/>
  <c r="F110" i="3" s="1"/>
  <c r="D110" i="3"/>
  <c r="C110" i="3"/>
  <c r="M109" i="3"/>
  <c r="P109" i="3" s="1"/>
  <c r="J109" i="3"/>
  <c r="H109" i="3"/>
  <c r="L109" i="3" s="1"/>
  <c r="E109" i="3"/>
  <c r="F109" i="3" s="1"/>
  <c r="D109" i="3"/>
  <c r="C109" i="3"/>
  <c r="M108" i="3"/>
  <c r="P108" i="3" s="1"/>
  <c r="J108" i="3"/>
  <c r="H108" i="3"/>
  <c r="L108" i="3" s="1"/>
  <c r="U108" i="3" s="1"/>
  <c r="E108" i="3"/>
  <c r="F108" i="3" s="1"/>
  <c r="D108" i="3"/>
  <c r="C108" i="3"/>
  <c r="M107" i="3"/>
  <c r="P107" i="3" s="1"/>
  <c r="J107" i="3"/>
  <c r="H107" i="3"/>
  <c r="I107" i="3" s="1"/>
  <c r="E107" i="3"/>
  <c r="F107" i="3" s="1"/>
  <c r="D107" i="3"/>
  <c r="C107" i="3"/>
  <c r="M106" i="3"/>
  <c r="J106" i="3"/>
  <c r="H106" i="3"/>
  <c r="E106" i="3"/>
  <c r="F106" i="3" s="1"/>
  <c r="D106" i="3"/>
  <c r="C106" i="3"/>
  <c r="M105" i="3"/>
  <c r="J105" i="3"/>
  <c r="H105" i="3"/>
  <c r="L105" i="3" s="1"/>
  <c r="R105" i="3" s="1"/>
  <c r="E105" i="3"/>
  <c r="F105" i="3" s="1"/>
  <c r="D105" i="3"/>
  <c r="C105" i="3"/>
  <c r="M104" i="3"/>
  <c r="N104" i="3" s="1"/>
  <c r="J104" i="3"/>
  <c r="H104" i="3"/>
  <c r="I104" i="3" s="1"/>
  <c r="E104" i="3"/>
  <c r="F104" i="3" s="1"/>
  <c r="D104" i="3"/>
  <c r="C104" i="3"/>
  <c r="M103" i="3"/>
  <c r="N103" i="3" s="1"/>
  <c r="J103" i="3"/>
  <c r="H103" i="3"/>
  <c r="E103" i="3"/>
  <c r="F103" i="3" s="1"/>
  <c r="D103" i="3"/>
  <c r="C103" i="3"/>
  <c r="M102" i="3"/>
  <c r="J102" i="3"/>
  <c r="H102" i="3"/>
  <c r="E102" i="3"/>
  <c r="F102" i="3" s="1"/>
  <c r="D102" i="3"/>
  <c r="C102" i="3"/>
  <c r="M101" i="3"/>
  <c r="N101" i="3" s="1"/>
  <c r="H101" i="3"/>
  <c r="E101" i="3"/>
  <c r="F101" i="3" s="1"/>
  <c r="D101" i="3"/>
  <c r="C101" i="3"/>
  <c r="M100" i="3"/>
  <c r="N100" i="3" s="1"/>
  <c r="H100" i="3"/>
  <c r="E100" i="3"/>
  <c r="F100" i="3" s="1"/>
  <c r="D100" i="3"/>
  <c r="C100" i="3"/>
  <c r="M99" i="3"/>
  <c r="N99" i="3" s="1"/>
  <c r="H99" i="3"/>
  <c r="E99" i="3"/>
  <c r="F99" i="3" s="1"/>
  <c r="D99" i="3"/>
  <c r="C99" i="3"/>
  <c r="M98" i="3"/>
  <c r="N98" i="3" s="1"/>
  <c r="H98" i="3"/>
  <c r="E98" i="3"/>
  <c r="F98" i="3" s="1"/>
  <c r="D98" i="3"/>
  <c r="C98" i="3"/>
  <c r="M97" i="3"/>
  <c r="P97" i="3" s="1"/>
  <c r="H97" i="3"/>
  <c r="L97" i="3" s="1"/>
  <c r="T97" i="3" s="1"/>
  <c r="E97" i="3"/>
  <c r="F97" i="3" s="1"/>
  <c r="D97" i="3"/>
  <c r="C97" i="3"/>
  <c r="M96" i="3"/>
  <c r="P96" i="3" s="1"/>
  <c r="J96" i="3"/>
  <c r="H96" i="3"/>
  <c r="L96" i="3" s="1"/>
  <c r="T96" i="3" s="1"/>
  <c r="E96" i="3"/>
  <c r="F96" i="3" s="1"/>
  <c r="D96" i="3"/>
  <c r="C96" i="3"/>
  <c r="M95" i="3"/>
  <c r="O95" i="3" s="1"/>
  <c r="J95" i="3"/>
  <c r="H95" i="3"/>
  <c r="I95" i="3" s="1"/>
  <c r="E95" i="3"/>
  <c r="F95" i="3" s="1"/>
  <c r="D95" i="3"/>
  <c r="C95" i="3"/>
  <c r="M94" i="3"/>
  <c r="N94" i="3" s="1"/>
  <c r="J94" i="3"/>
  <c r="H94" i="3"/>
  <c r="I94" i="3" s="1"/>
  <c r="E94" i="3"/>
  <c r="F94" i="3" s="1"/>
  <c r="D94" i="3"/>
  <c r="C94" i="3"/>
  <c r="M93" i="3"/>
  <c r="O93" i="3" s="1"/>
  <c r="J93" i="3"/>
  <c r="H93" i="3"/>
  <c r="I93" i="3" s="1"/>
  <c r="E93" i="3"/>
  <c r="F93" i="3" s="1"/>
  <c r="D93" i="3"/>
  <c r="C93" i="3"/>
  <c r="M92" i="3"/>
  <c r="O92" i="3" s="1"/>
  <c r="J92" i="3"/>
  <c r="H92" i="3"/>
  <c r="L92" i="3" s="1"/>
  <c r="T92" i="3" s="1"/>
  <c r="E92" i="3"/>
  <c r="F92" i="3" s="1"/>
  <c r="D92" i="3"/>
  <c r="C92" i="3"/>
  <c r="M91" i="3"/>
  <c r="O91" i="3" s="1"/>
  <c r="J91" i="3"/>
  <c r="H91" i="3"/>
  <c r="I91" i="3" s="1"/>
  <c r="E91" i="3"/>
  <c r="F91" i="3" s="1"/>
  <c r="D91" i="3"/>
  <c r="C91" i="3"/>
  <c r="M90" i="3"/>
  <c r="O90" i="3" s="1"/>
  <c r="J90" i="3"/>
  <c r="H90" i="3"/>
  <c r="L90" i="3" s="1"/>
  <c r="E90" i="3"/>
  <c r="F90" i="3" s="1"/>
  <c r="D90" i="3"/>
  <c r="C90" i="3"/>
  <c r="M89" i="3"/>
  <c r="J89" i="3"/>
  <c r="H89" i="3"/>
  <c r="L89" i="3" s="1"/>
  <c r="E89" i="3"/>
  <c r="F89" i="3" s="1"/>
  <c r="D89" i="3"/>
  <c r="C89" i="3"/>
  <c r="M88" i="3"/>
  <c r="O88" i="3" s="1"/>
  <c r="J88" i="3"/>
  <c r="H88" i="3"/>
  <c r="L88" i="3" s="1"/>
  <c r="R88" i="3" s="1"/>
  <c r="E88" i="3"/>
  <c r="F88" i="3" s="1"/>
  <c r="D88" i="3"/>
  <c r="C88" i="3"/>
  <c r="U87" i="3"/>
  <c r="T87" i="3"/>
  <c r="S87" i="3"/>
  <c r="R87" i="3"/>
  <c r="Q87" i="3"/>
  <c r="M87" i="3"/>
  <c r="O87" i="3" s="1"/>
  <c r="J87" i="3"/>
  <c r="H87" i="3"/>
  <c r="I87" i="3" s="1"/>
  <c r="E87" i="3"/>
  <c r="D87" i="3"/>
  <c r="C87" i="3"/>
  <c r="M86" i="3"/>
  <c r="P86" i="3" s="1"/>
  <c r="J86" i="3"/>
  <c r="H86" i="3"/>
  <c r="L86" i="3" s="1"/>
  <c r="R86" i="3" s="1"/>
  <c r="E86" i="3"/>
  <c r="F86" i="3" s="1"/>
  <c r="D86" i="3"/>
  <c r="C86" i="3"/>
  <c r="M85" i="3"/>
  <c r="O85" i="3" s="1"/>
  <c r="J85" i="3"/>
  <c r="H85" i="3"/>
  <c r="I85" i="3" s="1"/>
  <c r="E85" i="3"/>
  <c r="F85" i="3" s="1"/>
  <c r="D85" i="3"/>
  <c r="C85" i="3"/>
  <c r="M84" i="3"/>
  <c r="O84" i="3" s="1"/>
  <c r="J84" i="3"/>
  <c r="H84" i="3"/>
  <c r="L84" i="3" s="1"/>
  <c r="E84" i="3"/>
  <c r="F84" i="3" s="1"/>
  <c r="D84" i="3"/>
  <c r="C84" i="3"/>
  <c r="M83" i="3"/>
  <c r="P83" i="3" s="1"/>
  <c r="J83" i="3"/>
  <c r="H83" i="3"/>
  <c r="L83" i="3" s="1"/>
  <c r="E83" i="3"/>
  <c r="F83" i="3" s="1"/>
  <c r="D83" i="3"/>
  <c r="C83" i="3"/>
  <c r="M82" i="3"/>
  <c r="P82" i="3" s="1"/>
  <c r="H82" i="3"/>
  <c r="L82" i="3" s="1"/>
  <c r="R82" i="3" s="1"/>
  <c r="E82" i="3"/>
  <c r="F82" i="3" s="1"/>
  <c r="D82" i="3"/>
  <c r="C82" i="3"/>
  <c r="M81" i="3"/>
  <c r="O81" i="3" s="1"/>
  <c r="H81" i="3"/>
  <c r="L81" i="3" s="1"/>
  <c r="R81" i="3" s="1"/>
  <c r="E81" i="3"/>
  <c r="F81" i="3" s="1"/>
  <c r="D81" i="3"/>
  <c r="C81" i="3"/>
  <c r="M80" i="3"/>
  <c r="P80" i="3" s="1"/>
  <c r="J80" i="3"/>
  <c r="H80" i="3"/>
  <c r="L80" i="3" s="1"/>
  <c r="R80" i="3" s="1"/>
  <c r="E80" i="3"/>
  <c r="F80" i="3" s="1"/>
  <c r="D80" i="3"/>
  <c r="C80" i="3"/>
  <c r="L157" i="3" l="1"/>
  <c r="T157" i="3" s="1"/>
  <c r="L126" i="3"/>
  <c r="I173" i="3"/>
  <c r="O138" i="3"/>
  <c r="N144" i="3"/>
  <c r="L137" i="3"/>
  <c r="S137" i="3" s="1"/>
  <c r="N156" i="3"/>
  <c r="L163" i="3"/>
  <c r="N165" i="3"/>
  <c r="L117" i="3"/>
  <c r="P126" i="3"/>
  <c r="I153" i="3"/>
  <c r="N154" i="3"/>
  <c r="N128" i="3"/>
  <c r="N114" i="3"/>
  <c r="N143" i="3"/>
  <c r="I145" i="3"/>
  <c r="N147" i="3"/>
  <c r="N155" i="3"/>
  <c r="P180" i="3"/>
  <c r="I84" i="3"/>
  <c r="O96" i="3"/>
  <c r="I105" i="3"/>
  <c r="N121" i="3"/>
  <c r="N126" i="3"/>
  <c r="I129" i="3"/>
  <c r="O80" i="3"/>
  <c r="I97" i="3"/>
  <c r="I109" i="3"/>
  <c r="O111" i="3"/>
  <c r="O112" i="3"/>
  <c r="I118" i="3"/>
  <c r="I141" i="3"/>
  <c r="N146" i="3"/>
  <c r="N148" i="3"/>
  <c r="I180" i="3"/>
  <c r="P111" i="3"/>
  <c r="P112" i="3"/>
  <c r="L125" i="3"/>
  <c r="S125" i="3" s="1"/>
  <c r="R173" i="3"/>
  <c r="I86" i="3"/>
  <c r="N88" i="3"/>
  <c r="S97" i="3"/>
  <c r="P103" i="3"/>
  <c r="I113" i="3"/>
  <c r="I122" i="3"/>
  <c r="P136" i="3"/>
  <c r="N138" i="3"/>
  <c r="N139" i="3"/>
  <c r="Q141" i="3"/>
  <c r="O180" i="3"/>
  <c r="P84" i="3"/>
  <c r="I90" i="3"/>
  <c r="P94" i="3"/>
  <c r="I96" i="3"/>
  <c r="R96" i="3"/>
  <c r="O117" i="3"/>
  <c r="N118" i="3"/>
  <c r="N120" i="3"/>
  <c r="N133" i="3"/>
  <c r="P135" i="3"/>
  <c r="N140" i="3"/>
  <c r="O143" i="3"/>
  <c r="O144" i="3"/>
  <c r="O146" i="3"/>
  <c r="O147" i="3"/>
  <c r="O148" i="3"/>
  <c r="N170" i="3"/>
  <c r="L183" i="3"/>
  <c r="N184" i="3"/>
  <c r="N185" i="3"/>
  <c r="P117" i="3"/>
  <c r="P118" i="3"/>
  <c r="O133" i="3"/>
  <c r="N80" i="3"/>
  <c r="I83" i="3"/>
  <c r="I88" i="3"/>
  <c r="O104" i="3"/>
  <c r="N108" i="3"/>
  <c r="N109" i="3"/>
  <c r="I114" i="3"/>
  <c r="T178" i="3"/>
  <c r="S178" i="3"/>
  <c r="I80" i="3"/>
  <c r="I81" i="3"/>
  <c r="N82" i="3"/>
  <c r="N90" i="3"/>
  <c r="N91" i="3"/>
  <c r="U96" i="3"/>
  <c r="N97" i="3"/>
  <c r="O119" i="3"/>
  <c r="O120" i="3"/>
  <c r="O121" i="3"/>
  <c r="O122" i="3"/>
  <c r="I127" i="3"/>
  <c r="O128" i="3"/>
  <c r="P137" i="3"/>
  <c r="O139" i="3"/>
  <c r="O140" i="3"/>
  <c r="I149" i="3"/>
  <c r="N150" i="3"/>
  <c r="N151" i="3"/>
  <c r="N152" i="3"/>
  <c r="O154" i="3"/>
  <c r="O155" i="3"/>
  <c r="O156" i="3"/>
  <c r="N161" i="3"/>
  <c r="L167" i="3"/>
  <c r="Q167" i="3" s="1"/>
  <c r="N173" i="3"/>
  <c r="N175" i="3"/>
  <c r="N176" i="3"/>
  <c r="N177" i="3"/>
  <c r="I178" i="3"/>
  <c r="O82" i="3"/>
  <c r="N84" i="3"/>
  <c r="N86" i="3"/>
  <c r="P90" i="3"/>
  <c r="P91" i="3"/>
  <c r="R97" i="3"/>
  <c r="O103" i="3"/>
  <c r="L107" i="3"/>
  <c r="P119" i="3"/>
  <c r="S141" i="3"/>
  <c r="O150" i="3"/>
  <c r="O151" i="3"/>
  <c r="O152" i="3"/>
  <c r="O173" i="3"/>
  <c r="O175" i="3"/>
  <c r="O177" i="3"/>
  <c r="N179" i="3"/>
  <c r="N181" i="3"/>
  <c r="N186" i="3"/>
  <c r="N188" i="3"/>
  <c r="O191" i="3"/>
  <c r="P81" i="3"/>
  <c r="P89" i="3"/>
  <c r="O89" i="3"/>
  <c r="T90" i="3"/>
  <c r="R90" i="3"/>
  <c r="L95" i="3"/>
  <c r="R95" i="3" s="1"/>
  <c r="N107" i="3"/>
  <c r="O107" i="3"/>
  <c r="S108" i="3"/>
  <c r="I111" i="3"/>
  <c r="L111" i="3"/>
  <c r="S111" i="3" s="1"/>
  <c r="O125" i="3"/>
  <c r="P125" i="3"/>
  <c r="P130" i="3"/>
  <c r="N130" i="3"/>
  <c r="O157" i="3"/>
  <c r="N157" i="3"/>
  <c r="P157" i="3"/>
  <c r="L179" i="3"/>
  <c r="T179" i="3" s="1"/>
  <c r="I179" i="3"/>
  <c r="L181" i="3"/>
  <c r="Q181" i="3" s="1"/>
  <c r="I181" i="3"/>
  <c r="P187" i="3"/>
  <c r="N187" i="3"/>
  <c r="O190" i="3"/>
  <c r="N190" i="3"/>
  <c r="P190" i="3"/>
  <c r="I82" i="3"/>
  <c r="U117" i="3"/>
  <c r="S117" i="3"/>
  <c r="R117" i="3"/>
  <c r="P123" i="3"/>
  <c r="O123" i="3"/>
  <c r="P129" i="3"/>
  <c r="N129" i="3"/>
  <c r="T142" i="3"/>
  <c r="Q142" i="3"/>
  <c r="O145" i="3"/>
  <c r="N145" i="3"/>
  <c r="O149" i="3"/>
  <c r="N149" i="3"/>
  <c r="O153" i="3"/>
  <c r="N153" i="3"/>
  <c r="P153" i="3"/>
  <c r="O158" i="3"/>
  <c r="N158" i="3"/>
  <c r="P158" i="3"/>
  <c r="O164" i="3"/>
  <c r="P164" i="3"/>
  <c r="P172" i="3"/>
  <c r="O172" i="3"/>
  <c r="N172" i="3"/>
  <c r="N81" i="3"/>
  <c r="N83" i="3"/>
  <c r="O86" i="3"/>
  <c r="P88" i="3"/>
  <c r="N95" i="3"/>
  <c r="P104" i="3"/>
  <c r="P105" i="3"/>
  <c r="N105" i="3"/>
  <c r="I108" i="3"/>
  <c r="O108" i="3"/>
  <c r="L112" i="3"/>
  <c r="O116" i="3"/>
  <c r="I119" i="3"/>
  <c r="I120" i="3"/>
  <c r="L121" i="3"/>
  <c r="R121" i="3" s="1"/>
  <c r="I121" i="3"/>
  <c r="P122" i="3"/>
  <c r="N123" i="3"/>
  <c r="P127" i="3"/>
  <c r="N127" i="3"/>
  <c r="O129" i="3"/>
  <c r="P132" i="3"/>
  <c r="N132" i="3"/>
  <c r="L136" i="3"/>
  <c r="S136" i="3" s="1"/>
  <c r="I142" i="3"/>
  <c r="P145" i="3"/>
  <c r="P149" i="3"/>
  <c r="I156" i="3"/>
  <c r="L156" i="3"/>
  <c r="Q156" i="3" s="1"/>
  <c r="O159" i="3"/>
  <c r="N159" i="3"/>
  <c r="P159" i="3"/>
  <c r="I190" i="3"/>
  <c r="L190" i="3"/>
  <c r="Q92" i="3"/>
  <c r="I103" i="3"/>
  <c r="L103" i="3"/>
  <c r="Q103" i="3" s="1"/>
  <c r="P113" i="3"/>
  <c r="N113" i="3"/>
  <c r="O83" i="3"/>
  <c r="P92" i="3"/>
  <c r="N92" i="3"/>
  <c r="P95" i="3"/>
  <c r="L104" i="3"/>
  <c r="T104" i="3" s="1"/>
  <c r="R108" i="3"/>
  <c r="I116" i="3"/>
  <c r="L116" i="3"/>
  <c r="R116" i="3" s="1"/>
  <c r="P116" i="3"/>
  <c r="S122" i="3"/>
  <c r="L123" i="3"/>
  <c r="S123" i="3" s="1"/>
  <c r="I123" i="3"/>
  <c r="R126" i="3"/>
  <c r="S126" i="3"/>
  <c r="P131" i="3"/>
  <c r="N131" i="3"/>
  <c r="L135" i="3"/>
  <c r="S135" i="3" s="1"/>
  <c r="I148" i="3"/>
  <c r="L148" i="3"/>
  <c r="I152" i="3"/>
  <c r="L152" i="3"/>
  <c r="Q152" i="3" s="1"/>
  <c r="O160" i="3"/>
  <c r="P160" i="3"/>
  <c r="Q163" i="3"/>
  <c r="R163" i="3"/>
  <c r="P171" i="3"/>
  <c r="O171" i="3"/>
  <c r="N171" i="3"/>
  <c r="O178" i="3"/>
  <c r="N178" i="3"/>
  <c r="P178" i="3"/>
  <c r="S183" i="3"/>
  <c r="Q183" i="3"/>
  <c r="U183" i="3"/>
  <c r="Q97" i="3"/>
  <c r="R141" i="3"/>
  <c r="P161" i="3"/>
  <c r="P165" i="3"/>
  <c r="O170" i="3"/>
  <c r="O176" i="3"/>
  <c r="O179" i="3"/>
  <c r="O181" i="3"/>
  <c r="U83" i="3"/>
  <c r="Q83" i="3"/>
  <c r="T83" i="3"/>
  <c r="R83" i="3"/>
  <c r="S83" i="3"/>
  <c r="U89" i="3"/>
  <c r="Q89" i="3"/>
  <c r="S89" i="3"/>
  <c r="T89" i="3"/>
  <c r="R89" i="3"/>
  <c r="T84" i="3"/>
  <c r="S84" i="3"/>
  <c r="U84" i="3"/>
  <c r="Q84" i="3"/>
  <c r="R84" i="3"/>
  <c r="T81" i="3"/>
  <c r="T82" i="3"/>
  <c r="T86" i="3"/>
  <c r="S80" i="3"/>
  <c r="S81" i="3"/>
  <c r="S82" i="3"/>
  <c r="L85" i="3"/>
  <c r="P85" i="3"/>
  <c r="S86" i="3"/>
  <c r="P87" i="3"/>
  <c r="S88" i="3"/>
  <c r="I89" i="3"/>
  <c r="N89" i="3"/>
  <c r="Q90" i="3"/>
  <c r="U90" i="3"/>
  <c r="L91" i="3"/>
  <c r="I92" i="3"/>
  <c r="U92" i="3"/>
  <c r="L93" i="3"/>
  <c r="O94" i="3"/>
  <c r="N96" i="3"/>
  <c r="S96" i="3"/>
  <c r="P98" i="3"/>
  <c r="O98" i="3"/>
  <c r="P100" i="3"/>
  <c r="O100" i="3"/>
  <c r="S107" i="3"/>
  <c r="R107" i="3"/>
  <c r="U107" i="3"/>
  <c r="Q107" i="3"/>
  <c r="T107" i="3"/>
  <c r="U114" i="3"/>
  <c r="Q114" i="3"/>
  <c r="T114" i="3"/>
  <c r="S114" i="3"/>
  <c r="P115" i="3"/>
  <c r="O115" i="3"/>
  <c r="N115" i="3"/>
  <c r="R120" i="3"/>
  <c r="U120" i="3"/>
  <c r="Q120" i="3"/>
  <c r="T120" i="3"/>
  <c r="S120" i="3"/>
  <c r="U130" i="3"/>
  <c r="Q130" i="3"/>
  <c r="T130" i="3"/>
  <c r="S130" i="3"/>
  <c r="R130" i="3"/>
  <c r="U131" i="3"/>
  <c r="Q131" i="3"/>
  <c r="T131" i="3"/>
  <c r="S131" i="3"/>
  <c r="R131" i="3"/>
  <c r="U132" i="3"/>
  <c r="Q132" i="3"/>
  <c r="T132" i="3"/>
  <c r="S132" i="3"/>
  <c r="R132" i="3"/>
  <c r="U158" i="3"/>
  <c r="Q158" i="3"/>
  <c r="R158" i="3"/>
  <c r="T158" i="3"/>
  <c r="S158" i="3"/>
  <c r="U159" i="3"/>
  <c r="Q159" i="3"/>
  <c r="T159" i="3"/>
  <c r="S159" i="3"/>
  <c r="R159" i="3"/>
  <c r="T88" i="3"/>
  <c r="L99" i="3"/>
  <c r="I99" i="3"/>
  <c r="L101" i="3"/>
  <c r="I101" i="3"/>
  <c r="L106" i="3"/>
  <c r="I106" i="3"/>
  <c r="U109" i="3"/>
  <c r="Q109" i="3"/>
  <c r="T109" i="3"/>
  <c r="S109" i="3"/>
  <c r="P110" i="3"/>
  <c r="O110" i="3"/>
  <c r="N110" i="3"/>
  <c r="Q121" i="3"/>
  <c r="Q123" i="3"/>
  <c r="T123" i="3"/>
  <c r="U146" i="3"/>
  <c r="Q146" i="3"/>
  <c r="R146" i="3"/>
  <c r="T146" i="3"/>
  <c r="S146" i="3"/>
  <c r="U147" i="3"/>
  <c r="Q147" i="3"/>
  <c r="T147" i="3"/>
  <c r="S147" i="3"/>
  <c r="R147" i="3"/>
  <c r="U150" i="3"/>
  <c r="Q150" i="3"/>
  <c r="R150" i="3"/>
  <c r="T150" i="3"/>
  <c r="S150" i="3"/>
  <c r="U151" i="3"/>
  <c r="Q151" i="3"/>
  <c r="T151" i="3"/>
  <c r="S151" i="3"/>
  <c r="R151" i="3"/>
  <c r="U154" i="3"/>
  <c r="Q154" i="3"/>
  <c r="R154" i="3"/>
  <c r="T154" i="3"/>
  <c r="S154" i="3"/>
  <c r="U155" i="3"/>
  <c r="Q155" i="3"/>
  <c r="T155" i="3"/>
  <c r="S155" i="3"/>
  <c r="R155" i="3"/>
  <c r="Q80" i="3"/>
  <c r="U80" i="3"/>
  <c r="Q81" i="3"/>
  <c r="U81" i="3"/>
  <c r="Q82" i="3"/>
  <c r="U82" i="3"/>
  <c r="N85" i="3"/>
  <c r="Q86" i="3"/>
  <c r="U86" i="3"/>
  <c r="N87" i="3"/>
  <c r="Q88" i="3"/>
  <c r="U88" i="3"/>
  <c r="S90" i="3"/>
  <c r="R92" i="3"/>
  <c r="N93" i="3"/>
  <c r="L94" i="3"/>
  <c r="Q96" i="3"/>
  <c r="O97" i="3"/>
  <c r="U97" i="3"/>
  <c r="P99" i="3"/>
  <c r="O99" i="3"/>
  <c r="P101" i="3"/>
  <c r="O101" i="3"/>
  <c r="U103" i="3"/>
  <c r="R109" i="3"/>
  <c r="R111" i="3"/>
  <c r="L115" i="3"/>
  <c r="I115" i="3"/>
  <c r="R118" i="3"/>
  <c r="U118" i="3"/>
  <c r="Q118" i="3"/>
  <c r="T118" i="3"/>
  <c r="S118" i="3"/>
  <c r="U127" i="3"/>
  <c r="Q127" i="3"/>
  <c r="T127" i="3"/>
  <c r="S127" i="3"/>
  <c r="R127" i="3"/>
  <c r="U129" i="3"/>
  <c r="Q129" i="3"/>
  <c r="T129" i="3"/>
  <c r="S129" i="3"/>
  <c r="R129" i="3"/>
  <c r="T134" i="3"/>
  <c r="S134" i="3"/>
  <c r="R134" i="3"/>
  <c r="U134" i="3"/>
  <c r="Q134" i="3"/>
  <c r="U139" i="3"/>
  <c r="Q139" i="3"/>
  <c r="T139" i="3"/>
  <c r="S139" i="3"/>
  <c r="R139" i="3"/>
  <c r="T140" i="3"/>
  <c r="R140" i="3"/>
  <c r="Q140" i="3"/>
  <c r="U140" i="3"/>
  <c r="S140" i="3"/>
  <c r="T80" i="3"/>
  <c r="U95" i="3"/>
  <c r="Q95" i="3"/>
  <c r="P102" i="3"/>
  <c r="O102" i="3"/>
  <c r="N102" i="3"/>
  <c r="S92" i="3"/>
  <c r="P93" i="3"/>
  <c r="S95" i="3"/>
  <c r="L98" i="3"/>
  <c r="I98" i="3"/>
  <c r="L100" i="3"/>
  <c r="I100" i="3"/>
  <c r="L102" i="3"/>
  <c r="I102" i="3"/>
  <c r="U105" i="3"/>
  <c r="Q105" i="3"/>
  <c r="T105" i="3"/>
  <c r="S105" i="3"/>
  <c r="P106" i="3"/>
  <c r="O106" i="3"/>
  <c r="N106" i="3"/>
  <c r="L110" i="3"/>
  <c r="I110" i="3"/>
  <c r="U113" i="3"/>
  <c r="Q113" i="3"/>
  <c r="T113" i="3"/>
  <c r="S113" i="3"/>
  <c r="R119" i="3"/>
  <c r="U119" i="3"/>
  <c r="Q119" i="3"/>
  <c r="T119" i="3"/>
  <c r="S119" i="3"/>
  <c r="T124" i="3"/>
  <c r="S124" i="3"/>
  <c r="R124" i="3"/>
  <c r="U124" i="3"/>
  <c r="Q124" i="3"/>
  <c r="T135" i="3"/>
  <c r="T136" i="3"/>
  <c r="T137" i="3"/>
  <c r="U143" i="3"/>
  <c r="U148" i="3"/>
  <c r="Q148" i="3"/>
  <c r="U156" i="3"/>
  <c r="I161" i="3"/>
  <c r="L161" i="3"/>
  <c r="O163" i="3"/>
  <c r="P163" i="3"/>
  <c r="N163" i="3"/>
  <c r="O105" i="3"/>
  <c r="T108" i="3"/>
  <c r="O109" i="3"/>
  <c r="O113" i="3"/>
  <c r="O114" i="3"/>
  <c r="T117" i="3"/>
  <c r="T122" i="3"/>
  <c r="I124" i="3"/>
  <c r="N124" i="3"/>
  <c r="T126" i="3"/>
  <c r="I130" i="3"/>
  <c r="I131" i="3"/>
  <c r="I132" i="3"/>
  <c r="I134" i="3"/>
  <c r="N134" i="3"/>
  <c r="Q136" i="3"/>
  <c r="U136" i="3"/>
  <c r="Q137" i="3"/>
  <c r="U137" i="3"/>
  <c r="I139" i="3"/>
  <c r="I140" i="3"/>
  <c r="N141" i="3"/>
  <c r="I143" i="3"/>
  <c r="Q143" i="3"/>
  <c r="U145" i="3"/>
  <c r="Q145" i="3"/>
  <c r="I146" i="3"/>
  <c r="R148" i="3"/>
  <c r="U149" i="3"/>
  <c r="Q149" i="3"/>
  <c r="I150" i="3"/>
  <c r="R152" i="3"/>
  <c r="U153" i="3"/>
  <c r="Q153" i="3"/>
  <c r="I154" i="3"/>
  <c r="U157" i="3"/>
  <c r="Q157" i="3"/>
  <c r="I158" i="3"/>
  <c r="O166" i="3"/>
  <c r="N166" i="3"/>
  <c r="P166" i="3"/>
  <c r="Q108" i="3"/>
  <c r="Q112" i="3"/>
  <c r="Q117" i="3"/>
  <c r="Q122" i="3"/>
  <c r="U122" i="3"/>
  <c r="O124" i="3"/>
  <c r="N125" i="3"/>
  <c r="Q126" i="3"/>
  <c r="U126" i="3"/>
  <c r="O134" i="3"/>
  <c r="N135" i="3"/>
  <c r="N136" i="3"/>
  <c r="R136" i="3"/>
  <c r="N137" i="3"/>
  <c r="R137" i="3"/>
  <c r="O141" i="3"/>
  <c r="U141" i="3"/>
  <c r="N142" i="3"/>
  <c r="S142" i="3"/>
  <c r="R143" i="3"/>
  <c r="R145" i="3"/>
  <c r="I147" i="3"/>
  <c r="S148" i="3"/>
  <c r="R149" i="3"/>
  <c r="I151" i="3"/>
  <c r="R153" i="3"/>
  <c r="I155" i="3"/>
  <c r="R157" i="3"/>
  <c r="I159" i="3"/>
  <c r="O142" i="3"/>
  <c r="U142" i="3"/>
  <c r="S143" i="3"/>
  <c r="S145" i="3"/>
  <c r="T148" i="3"/>
  <c r="S149" i="3"/>
  <c r="T152" i="3"/>
  <c r="S153" i="3"/>
  <c r="T156" i="3"/>
  <c r="S157" i="3"/>
  <c r="L160" i="3"/>
  <c r="O162" i="3"/>
  <c r="P162" i="3"/>
  <c r="S163" i="3"/>
  <c r="U163" i="3"/>
  <c r="T163" i="3"/>
  <c r="L164" i="3"/>
  <c r="S167" i="3"/>
  <c r="R167" i="3"/>
  <c r="U167" i="3"/>
  <c r="T167" i="3"/>
  <c r="L165" i="3"/>
  <c r="N167" i="3"/>
  <c r="L169" i="3"/>
  <c r="I169" i="3"/>
  <c r="I171" i="3"/>
  <c r="R171" i="3"/>
  <c r="U176" i="3"/>
  <c r="Q176" i="3"/>
  <c r="T176" i="3"/>
  <c r="O189" i="3"/>
  <c r="N189" i="3"/>
  <c r="P189" i="3"/>
  <c r="N160" i="3"/>
  <c r="L162" i="3"/>
  <c r="N164" i="3"/>
  <c r="L166" i="3"/>
  <c r="P167" i="3"/>
  <c r="P169" i="3"/>
  <c r="O169" i="3"/>
  <c r="U173" i="3"/>
  <c r="Q173" i="3"/>
  <c r="T173" i="3"/>
  <c r="O174" i="3"/>
  <c r="N174" i="3"/>
  <c r="I176" i="3"/>
  <c r="R176" i="3"/>
  <c r="O182" i="3"/>
  <c r="N182" i="3"/>
  <c r="P182" i="3"/>
  <c r="L168" i="3"/>
  <c r="I168" i="3"/>
  <c r="U172" i="3"/>
  <c r="Q172" i="3"/>
  <c r="T172" i="3"/>
  <c r="U181" i="3"/>
  <c r="O183" i="3"/>
  <c r="N183" i="3"/>
  <c r="P183" i="3"/>
  <c r="L185" i="3"/>
  <c r="I185" i="3"/>
  <c r="L186" i="3"/>
  <c r="I186" i="3"/>
  <c r="L187" i="3"/>
  <c r="I187" i="3"/>
  <c r="L188" i="3"/>
  <c r="I188" i="3"/>
  <c r="I189" i="3"/>
  <c r="L189" i="3"/>
  <c r="R190" i="3"/>
  <c r="U190" i="3"/>
  <c r="Q190" i="3"/>
  <c r="S190" i="3"/>
  <c r="P168" i="3"/>
  <c r="O168" i="3"/>
  <c r="U171" i="3"/>
  <c r="Q171" i="3"/>
  <c r="T171" i="3"/>
  <c r="I172" i="3"/>
  <c r="R172" i="3"/>
  <c r="R178" i="3"/>
  <c r="U178" i="3"/>
  <c r="Q178" i="3"/>
  <c r="U179" i="3"/>
  <c r="R180" i="3"/>
  <c r="U180" i="3"/>
  <c r="Q180" i="3"/>
  <c r="S180" i="3"/>
  <c r="T190" i="3"/>
  <c r="U191" i="3"/>
  <c r="Q191" i="3"/>
  <c r="T191" i="3"/>
  <c r="R191" i="3"/>
  <c r="S191" i="3"/>
  <c r="T183" i="3"/>
  <c r="I191" i="3"/>
  <c r="N191" i="3"/>
  <c r="R183" i="3"/>
  <c r="O184" i="3"/>
  <c r="O185" i="3"/>
  <c r="O186" i="3"/>
  <c r="O187" i="3"/>
  <c r="O188" i="3"/>
  <c r="R135" i="3" l="1"/>
  <c r="Q104" i="3"/>
  <c r="Q135" i="3"/>
  <c r="U152" i="3"/>
  <c r="S152" i="3"/>
  <c r="U135" i="3"/>
  <c r="R123" i="3"/>
  <c r="U123" i="3"/>
  <c r="T95" i="3"/>
  <c r="T181" i="3"/>
  <c r="R181" i="3"/>
  <c r="R156" i="3"/>
  <c r="T125" i="3"/>
  <c r="R103" i="3"/>
  <c r="S181" i="3"/>
  <c r="R125" i="3"/>
  <c r="U125" i="3"/>
  <c r="T103" i="3"/>
  <c r="S103" i="3"/>
  <c r="S156" i="3"/>
  <c r="Q125" i="3"/>
  <c r="Q116" i="3"/>
  <c r="S179" i="3"/>
  <c r="Q111" i="3"/>
  <c r="Q179" i="3"/>
  <c r="U111" i="3"/>
  <c r="T121" i="3"/>
  <c r="T116" i="3"/>
  <c r="S116" i="3"/>
  <c r="U104" i="3"/>
  <c r="S104" i="3"/>
  <c r="R104" i="3"/>
  <c r="U112" i="3"/>
  <c r="S112" i="3"/>
  <c r="R112" i="3"/>
  <c r="R179" i="3"/>
  <c r="T111" i="3"/>
  <c r="U121" i="3"/>
  <c r="U116" i="3"/>
  <c r="T112" i="3"/>
  <c r="S121" i="3"/>
  <c r="S160" i="3"/>
  <c r="T160" i="3"/>
  <c r="R160" i="3"/>
  <c r="U160" i="3"/>
  <c r="Q160" i="3"/>
  <c r="S161" i="3"/>
  <c r="R161" i="3"/>
  <c r="Q161" i="3"/>
  <c r="U161" i="3"/>
  <c r="T161" i="3"/>
  <c r="T110" i="3"/>
  <c r="S110" i="3"/>
  <c r="R110" i="3"/>
  <c r="U110" i="3"/>
  <c r="Q110" i="3"/>
  <c r="T101" i="3"/>
  <c r="S101" i="3"/>
  <c r="U101" i="3"/>
  <c r="R101" i="3"/>
  <c r="Q101" i="3"/>
  <c r="T188" i="3"/>
  <c r="S188" i="3"/>
  <c r="U188" i="3"/>
  <c r="Q188" i="3"/>
  <c r="R188" i="3"/>
  <c r="T186" i="3"/>
  <c r="S186" i="3"/>
  <c r="U186" i="3"/>
  <c r="Q186" i="3"/>
  <c r="R186" i="3"/>
  <c r="S166" i="3"/>
  <c r="T166" i="3"/>
  <c r="Q166" i="3"/>
  <c r="U166" i="3"/>
  <c r="R166" i="3"/>
  <c r="S165" i="3"/>
  <c r="U165" i="3"/>
  <c r="R165" i="3"/>
  <c r="Q165" i="3"/>
  <c r="T165" i="3"/>
  <c r="T102" i="3"/>
  <c r="S102" i="3"/>
  <c r="R102" i="3"/>
  <c r="U102" i="3"/>
  <c r="Q102" i="3"/>
  <c r="T98" i="3"/>
  <c r="S98" i="3"/>
  <c r="R98" i="3"/>
  <c r="Q98" i="3"/>
  <c r="U98" i="3"/>
  <c r="R94" i="3"/>
  <c r="S94" i="3"/>
  <c r="U94" i="3"/>
  <c r="Q94" i="3"/>
  <c r="T94" i="3"/>
  <c r="U91" i="3"/>
  <c r="Q91" i="3"/>
  <c r="T91" i="3"/>
  <c r="R91" i="3"/>
  <c r="S91" i="3"/>
  <c r="S189" i="3"/>
  <c r="R189" i="3"/>
  <c r="T189" i="3"/>
  <c r="U189" i="3"/>
  <c r="Q189" i="3"/>
  <c r="S164" i="3"/>
  <c r="T164" i="3"/>
  <c r="R164" i="3"/>
  <c r="U164" i="3"/>
  <c r="Q164" i="3"/>
  <c r="T115" i="3"/>
  <c r="S115" i="3"/>
  <c r="R115" i="3"/>
  <c r="U115" i="3"/>
  <c r="Q115" i="3"/>
  <c r="T106" i="3"/>
  <c r="S106" i="3"/>
  <c r="R106" i="3"/>
  <c r="U106" i="3"/>
  <c r="Q106" i="3"/>
  <c r="T99" i="3"/>
  <c r="S99" i="3"/>
  <c r="U99" i="3"/>
  <c r="R99" i="3"/>
  <c r="Q99" i="3"/>
  <c r="S93" i="3"/>
  <c r="U93" i="3"/>
  <c r="T93" i="3"/>
  <c r="R93" i="3"/>
  <c r="Q93" i="3"/>
  <c r="S85" i="3"/>
  <c r="R85" i="3"/>
  <c r="T85" i="3"/>
  <c r="U85" i="3"/>
  <c r="Q85" i="3"/>
  <c r="T187" i="3"/>
  <c r="S187" i="3"/>
  <c r="U187" i="3"/>
  <c r="Q187" i="3"/>
  <c r="R187" i="3"/>
  <c r="T185" i="3"/>
  <c r="S185" i="3"/>
  <c r="U185" i="3"/>
  <c r="Q185" i="3"/>
  <c r="R185" i="3"/>
  <c r="T168" i="3"/>
  <c r="S168" i="3"/>
  <c r="U168" i="3"/>
  <c r="R168" i="3"/>
  <c r="Q168" i="3"/>
  <c r="S162" i="3"/>
  <c r="Q162" i="3"/>
  <c r="U162" i="3"/>
  <c r="T162" i="3"/>
  <c r="R162" i="3"/>
  <c r="T169" i="3"/>
  <c r="S169" i="3"/>
  <c r="Q169" i="3"/>
  <c r="U169" i="3"/>
  <c r="R169" i="3"/>
  <c r="T100" i="3"/>
  <c r="S100" i="3"/>
  <c r="R100" i="3"/>
  <c r="Q100" i="3"/>
  <c r="U100" i="3"/>
  <c r="M79" i="3" l="1"/>
  <c r="P79" i="3" s="1"/>
  <c r="J79" i="3"/>
  <c r="H79" i="3"/>
  <c r="L79" i="3" s="1"/>
  <c r="E79" i="3"/>
  <c r="F79" i="3" s="1"/>
  <c r="D79" i="3"/>
  <c r="M78" i="3"/>
  <c r="P78" i="3" s="1"/>
  <c r="J78" i="3"/>
  <c r="H78" i="3"/>
  <c r="L78" i="3" s="1"/>
  <c r="E78" i="3"/>
  <c r="F78" i="3" s="1"/>
  <c r="D78" i="3"/>
  <c r="M77" i="3"/>
  <c r="O77" i="3" s="1"/>
  <c r="J77" i="3"/>
  <c r="H77" i="3"/>
  <c r="I77" i="3" s="1"/>
  <c r="E77" i="3"/>
  <c r="F77" i="3" s="1"/>
  <c r="D77" i="3"/>
  <c r="M76" i="3"/>
  <c r="O76" i="3" s="1"/>
  <c r="J76" i="3"/>
  <c r="H76" i="3"/>
  <c r="I76" i="3" s="1"/>
  <c r="E76" i="3"/>
  <c r="F76" i="3" s="1"/>
  <c r="D76" i="3"/>
  <c r="M75" i="3"/>
  <c r="O75" i="3" s="1"/>
  <c r="J75" i="3"/>
  <c r="H75" i="3"/>
  <c r="L75" i="3" s="1"/>
  <c r="U75" i="3" s="1"/>
  <c r="E75" i="3"/>
  <c r="F75" i="3" s="1"/>
  <c r="D75" i="3"/>
  <c r="U74" i="3"/>
  <c r="T74" i="3"/>
  <c r="S74" i="3"/>
  <c r="R74" i="3"/>
  <c r="Q74" i="3"/>
  <c r="M74" i="3"/>
  <c r="O74" i="3" s="1"/>
  <c r="J74" i="3"/>
  <c r="H74" i="3"/>
  <c r="I74" i="3" s="1"/>
  <c r="E74" i="3"/>
  <c r="F74" i="3" s="1"/>
  <c r="D74" i="3"/>
  <c r="M73" i="3"/>
  <c r="P73" i="3" s="1"/>
  <c r="J73" i="3"/>
  <c r="H73" i="3"/>
  <c r="L73" i="3" s="1"/>
  <c r="E73" i="3"/>
  <c r="F73" i="3" s="1"/>
  <c r="D73" i="3"/>
  <c r="I75" i="3" l="1"/>
  <c r="N75" i="3"/>
  <c r="O78" i="3"/>
  <c r="L77" i="3"/>
  <c r="U77" i="3" s="1"/>
  <c r="P74" i="3"/>
  <c r="N77" i="3"/>
  <c r="O79" i="3"/>
  <c r="U79" i="3"/>
  <c r="R79" i="3"/>
  <c r="U78" i="3"/>
  <c r="R78" i="3"/>
  <c r="R75" i="3"/>
  <c r="N74" i="3"/>
  <c r="P75" i="3"/>
  <c r="L76" i="3"/>
  <c r="T76" i="3" s="1"/>
  <c r="I78" i="3"/>
  <c r="N78" i="3"/>
  <c r="I79" i="3"/>
  <c r="N79" i="3"/>
  <c r="N76" i="3"/>
  <c r="P77" i="3"/>
  <c r="P76" i="3"/>
  <c r="T73" i="3"/>
  <c r="S73" i="3"/>
  <c r="U73" i="3"/>
  <c r="Q73" i="3"/>
  <c r="R73" i="3"/>
  <c r="I73" i="3"/>
  <c r="N73" i="3"/>
  <c r="S75" i="3"/>
  <c r="S78" i="3"/>
  <c r="S79" i="3"/>
  <c r="O73" i="3"/>
  <c r="T75" i="3"/>
  <c r="T78" i="3"/>
  <c r="T79" i="3"/>
  <c r="Q75" i="3"/>
  <c r="Q76" i="3"/>
  <c r="Q78" i="3"/>
  <c r="Q79" i="3"/>
  <c r="T77" i="3" l="1"/>
  <c r="S77" i="3"/>
  <c r="R77" i="3"/>
  <c r="Q77" i="3"/>
  <c r="S76" i="3"/>
  <c r="U76" i="3"/>
  <c r="R76" i="3"/>
  <c r="U72" i="3"/>
  <c r="T72" i="3"/>
  <c r="S72" i="3"/>
  <c r="R72" i="3"/>
  <c r="Q72" i="3"/>
  <c r="M72" i="3"/>
  <c r="O72" i="3" s="1"/>
  <c r="J72" i="3"/>
  <c r="H72" i="3"/>
  <c r="I72" i="3" s="1"/>
  <c r="E72" i="3"/>
  <c r="F72" i="3" s="1"/>
  <c r="D72" i="3"/>
  <c r="M71" i="3"/>
  <c r="P71" i="3" s="1"/>
  <c r="J71" i="3"/>
  <c r="H71" i="3"/>
  <c r="L71" i="3" s="1"/>
  <c r="E71" i="3"/>
  <c r="F71" i="3" s="1"/>
  <c r="D71" i="3"/>
  <c r="O71" i="3" l="1"/>
  <c r="P72" i="3"/>
  <c r="T71" i="3"/>
  <c r="S71" i="3"/>
  <c r="R71" i="3"/>
  <c r="U71" i="3"/>
  <c r="Q71" i="3"/>
  <c r="N72" i="3"/>
  <c r="I71" i="3"/>
  <c r="N71" i="3"/>
</calcChain>
</file>

<file path=xl/sharedStrings.xml><?xml version="1.0" encoding="utf-8"?>
<sst xmlns="http://schemas.openxmlformats.org/spreadsheetml/2006/main" count="1355" uniqueCount="295">
  <si>
    <t>CONTRA ENTREGA</t>
  </si>
  <si>
    <t>NORMAL</t>
  </si>
  <si>
    <t>50G155383H00231</t>
  </si>
  <si>
    <t>50G144843H03077</t>
  </si>
  <si>
    <t>PANTALLA 50</t>
  </si>
  <si>
    <t>50J140464H02871</t>
  </si>
  <si>
    <t>32J135306H07503</t>
  </si>
  <si>
    <t>PANTALLA 32</t>
  </si>
  <si>
    <t>32J134805H01325</t>
  </si>
  <si>
    <t>40G1619B0H05110</t>
  </si>
  <si>
    <t>PANTALLA 40</t>
  </si>
  <si>
    <t>40G161181H00536</t>
  </si>
  <si>
    <t>32G143053H01989</t>
  </si>
  <si>
    <t>50G145322H01953</t>
  </si>
  <si>
    <t>50G1635D3H01083</t>
  </si>
  <si>
    <t>40M154330H06492</t>
  </si>
  <si>
    <t>40G145155H00560</t>
  </si>
  <si>
    <t>55H6B</t>
  </si>
  <si>
    <t>FECHA</t>
  </si>
  <si>
    <t>ODS</t>
  </si>
  <si>
    <t>Shipping</t>
  </si>
  <si>
    <t>MODELO DAÑADO</t>
  </si>
  <si>
    <t>NO. SERIE</t>
  </si>
  <si>
    <t>LÍNEA DE PRODUCTO</t>
  </si>
  <si>
    <t>COSTO DAÑADO</t>
  </si>
  <si>
    <t>MODELO NUEVO</t>
  </si>
  <si>
    <t>COSTO NUEVO</t>
  </si>
  <si>
    <t>No. SERIE EQUIPO NUEVO</t>
  </si>
  <si>
    <t>QTY</t>
  </si>
  <si>
    <t>LINEA DE PRODUCTO</t>
  </si>
  <si>
    <t>CSA</t>
  </si>
  <si>
    <t>DIRECCIÓN</t>
  </si>
  <si>
    <t>CONTACTO</t>
  </si>
  <si>
    <t>TELÉFONO</t>
  </si>
  <si>
    <t>PESO</t>
  </si>
  <si>
    <t>ALTO</t>
  </si>
  <si>
    <t>LARGO</t>
  </si>
  <si>
    <t>ANCHO</t>
  </si>
  <si>
    <t>peso volumetrico</t>
  </si>
  <si>
    <t>INSTRUCCIONES DE ENTREGA</t>
  </si>
  <si>
    <t>TIPO DE ENTREGA</t>
  </si>
  <si>
    <t>COMENTARIOS</t>
  </si>
  <si>
    <t>43H7C</t>
  </si>
  <si>
    <t>43G1632G4H00107</t>
  </si>
  <si>
    <t>PANTALLA 43</t>
  </si>
  <si>
    <t>23 Norte No. 3413-A,Las Cuartillas,Puebla,Puebla,C.P. 72050</t>
  </si>
  <si>
    <t>Erik Ortega Méndez</t>
  </si>
  <si>
    <t>Lada:/ 222232 32 49045 22 25 97 95 48</t>
  </si>
  <si>
    <t>LC-55N6000U</t>
  </si>
  <si>
    <t>55G1623O4H00134</t>
  </si>
  <si>
    <t>PANTALLA 55</t>
  </si>
  <si>
    <t>PANTALLA LC</t>
  </si>
  <si>
    <t>Boulevard Insurgentes No. 16174 Local 8B, Plaza De Abastos Los Alamos,Los Álamos,Tijuana,Baja California,C.P. 22110</t>
  </si>
  <si>
    <t>Victor Manuel Ascencio Vazquez</t>
  </si>
  <si>
    <t>Lada:/ 664250 02 32216 81 58</t>
  </si>
  <si>
    <t>43G1618P0MH0102</t>
  </si>
  <si>
    <t>Av. Ctm No. 251 Supermanzana 71 Manzana 5 Lote 49,Cancún,Cancún,Quintana Roo,C.P. 77510</t>
  </si>
  <si>
    <t>Juan Jose Uribe</t>
  </si>
  <si>
    <t>Lada:/ 998255 73 72255 74 13</t>
  </si>
  <si>
    <t>32K20DW</t>
  </si>
  <si>
    <t>32J134902H00243</t>
  </si>
  <si>
    <t>32H3B2</t>
  </si>
  <si>
    <t>Ejército Mexicano No. 31,Centro,Minatitlán,Veracruz,C.P. 96700</t>
  </si>
  <si>
    <t>Jesus Leon Puig</t>
  </si>
  <si>
    <t>Lada:/ 922223 15 44223 12 36</t>
  </si>
  <si>
    <t>32K20D</t>
  </si>
  <si>
    <t>32J134805H01845</t>
  </si>
  <si>
    <t>Cruz De Malta No. 508,Hacienda Los Pinos,Apodaca,Nuevo León,C.P. 66636</t>
  </si>
  <si>
    <t>Esther Cortes Dávila</t>
  </si>
  <si>
    <t>Lada:/ 8183 12 59 4883 12 82 75</t>
  </si>
  <si>
    <t>32J134805H01703</t>
  </si>
  <si>
    <t>Hacienda De Corralejo Y Av. 59 No.2099,Hidalgo,Mexicali,Baja California,C.P. 21389</t>
  </si>
  <si>
    <t>Josefina Fimbres Beltran</t>
  </si>
  <si>
    <t>Lada:/ 686561  98 08290 68 17</t>
  </si>
  <si>
    <t>32H5B2</t>
  </si>
  <si>
    <t xml:space="preserve">32G1614E4H04257 </t>
  </si>
  <si>
    <t>Av. Lopez Mateos No. 894,Ladrón De Guevara,Guadalajara,Jalisco,C.P. 44600</t>
  </si>
  <si>
    <t>Drucila Valentin Ramirez</t>
  </si>
  <si>
    <t>Lada:/ 3336 16 38 0736 41 49 25</t>
  </si>
  <si>
    <t>50K20DW</t>
  </si>
  <si>
    <t>50J140464H00589</t>
  </si>
  <si>
    <t>50H5B</t>
  </si>
  <si>
    <t>50G143067H00292</t>
  </si>
  <si>
    <t>50H7GB</t>
  </si>
  <si>
    <t>Av. Xola No. 1561-B,Narvarte,Benito Juárez,Ciudad De México,C.P. 03020</t>
  </si>
  <si>
    <t>Marco Antonio Olvera Hernández</t>
  </si>
  <si>
    <t>Lada:/ 5555 38 47 6252 35 74 84, 55 30 81 05</t>
  </si>
  <si>
    <t>32J134806H01098</t>
  </si>
  <si>
    <t>50K20D</t>
  </si>
  <si>
    <t>32K21DW</t>
  </si>
  <si>
    <t xml:space="preserve">32J141022H00269  </t>
  </si>
  <si>
    <t>32H3B1</t>
  </si>
  <si>
    <t>40H5B2</t>
  </si>
  <si>
    <t>Nuevo León No. 221-A Sur,Centro,Cd. Obregon (Cajeme),Sonora,C.P. 85000</t>
  </si>
  <si>
    <t>Luis Manuel Medina Viramontes</t>
  </si>
  <si>
    <t>Lada:/ 644415 22 30415 82 09</t>
  </si>
  <si>
    <t>50H5GB</t>
  </si>
  <si>
    <t>Boulevard Revolución No. 76,Santa María Ixtulco,Tlaxcala,Tlaxcala,C.P. 90105</t>
  </si>
  <si>
    <t>Martín Mónico Claudio Sanchez</t>
  </si>
  <si>
    <t>Lada:/ 246466 52 42102 54 30</t>
  </si>
  <si>
    <t>50H3B2</t>
  </si>
  <si>
    <t>50G151264H00323</t>
  </si>
  <si>
    <t>Sierra Gorda No. 435,Las Fuentes Sección Lomas,Reynosa,Tamaulipas,C.P. 88703</t>
  </si>
  <si>
    <t>Eudenis Aguilar Ahuacatitla</t>
  </si>
  <si>
    <t>Lada:/ 899951 92 35</t>
  </si>
  <si>
    <t>50G143291H11020</t>
  </si>
  <si>
    <t>50G143291H08272</t>
  </si>
  <si>
    <t xml:space="preserve">50G143064H01207
</t>
  </si>
  <si>
    <t>32H5B</t>
  </si>
  <si>
    <t>32G163643H05397</t>
  </si>
  <si>
    <t>And. Isabel La Católica No. 1,Revolución,Xalapa,Veracruz,C.P. 91100</t>
  </si>
  <si>
    <t>Alfredo Sanchez Rodriguez</t>
  </si>
  <si>
    <t>Lada:/ 228842 41 57200 81 94</t>
  </si>
  <si>
    <t>40G1635C7H00462</t>
  </si>
  <si>
    <t>32G155365H06558</t>
  </si>
  <si>
    <t>40H4CM</t>
  </si>
  <si>
    <t>40G1623H8H01148</t>
  </si>
  <si>
    <t>Prensa No. 1253,Prensa Nacional,Tlalnepantla,Estado De México,C.P. 54170</t>
  </si>
  <si>
    <t>Daniel Alberto Morales Anguiano</t>
  </si>
  <si>
    <t>Lada:/ 5557 19 47 4457 19 47 48</t>
  </si>
  <si>
    <t>50G143067H00565</t>
  </si>
  <si>
    <t>20 De Noviembre No. 135,Centro,San Andrés Tuxtla,Veracruz,C.P. 95700</t>
  </si>
  <si>
    <t>Alvaro Rubén Aguirre Lopez</t>
  </si>
  <si>
    <t>Lada:/ 294942 61 10</t>
  </si>
  <si>
    <t>32G154814H00520</t>
  </si>
  <si>
    <t>Porfirio Díaz No. 856,Melchor Ocampo,Cd Juarez,Chihuahua,C.P. 32380</t>
  </si>
  <si>
    <t>Sergio Quiñones Alfonzo</t>
  </si>
  <si>
    <t>Lada:/ 656324 72 71251 78 22</t>
  </si>
  <si>
    <t>32G154781H01535</t>
  </si>
  <si>
    <t>50G143291H03549</t>
  </si>
  <si>
    <t>55H5C</t>
  </si>
  <si>
    <t>55G161186H00369</t>
  </si>
  <si>
    <t>Priv.  San Jose No. 102,Pedregal De San Angel,Monclova,Coahuila,C.P. 25740</t>
  </si>
  <si>
    <t>Norma Riojas Zertuche</t>
  </si>
  <si>
    <t>Lada:/ 866648 29 64633 90 94</t>
  </si>
  <si>
    <t>55H6SG</t>
  </si>
  <si>
    <t>55J135006H01089</t>
  </si>
  <si>
    <t>Juan N Alvarez No. 14 int. 9,Centro,Iguala,Guerrero,C.P. 40000</t>
  </si>
  <si>
    <t>Elodia Martinez Moctezuma</t>
  </si>
  <si>
    <t>Lada:/ 733110 34 39</t>
  </si>
  <si>
    <t>32G153355H03062</t>
  </si>
  <si>
    <t>Av. Javier Rojo Gomez No. 480 Lt. 4 Mzna. 296,Payo Obispo Iii,Chetumal (Othon P. Blanco),Quintana Roo,C.P. 77084</t>
  </si>
  <si>
    <t>Silvia Del Carmen Hernandez Santana</t>
  </si>
  <si>
    <t>Lada:/ 983837 41 96</t>
  </si>
  <si>
    <t>55K20DG</t>
  </si>
  <si>
    <t>55G134402H00768</t>
  </si>
  <si>
    <t>Carretera Mexico-Cuautitlan No. 93,Loma Bonita,Cuautitlan Izcalli,Estado De México,C.P. 54879</t>
  </si>
  <si>
    <t>Aurelio Ortega Sanchez</t>
  </si>
  <si>
    <t>Lada:/ 5558 72 28 3758 70 67 32</t>
  </si>
  <si>
    <t>50G143291H14571</t>
  </si>
  <si>
    <t>Ignacio Allende No. 103-C,Santa Julia,Pachuca De Soto,Hidalgo,C.P. 42080</t>
  </si>
  <si>
    <t>Eugenio Francisco Rafael Zarate Ignacio</t>
  </si>
  <si>
    <t>Lada:/ 771153 36 99</t>
  </si>
  <si>
    <t>32G1613D2H02511</t>
  </si>
  <si>
    <t>Maclovio Herrera No. 250-1,Magisterial,Colima,Colima,C.P. 28000</t>
  </si>
  <si>
    <t>José Antonio Hernandez Cedeño</t>
  </si>
  <si>
    <t>Lada:/ 312159 37 01</t>
  </si>
  <si>
    <t>43G1618P0MH0552</t>
  </si>
  <si>
    <t>43G161942H00034</t>
  </si>
  <si>
    <t>LC-65N5200U</t>
  </si>
  <si>
    <t>65G155271H00417</t>
  </si>
  <si>
    <t>PANTALLA 65</t>
  </si>
  <si>
    <t>50G143291H01144</t>
  </si>
  <si>
    <t>Prolongación Tecnológico No. 1A,La Piedad,Queretaro,Querétaro,C.P. 76150</t>
  </si>
  <si>
    <t>Alfredo Molina Zamora</t>
  </si>
  <si>
    <t>Lada:/ 442215 95 99419 27 45</t>
  </si>
  <si>
    <t>55G154930H00367</t>
  </si>
  <si>
    <t>Emiliano Zapata No. 165,San Mateo Tlatenango,Cuajimalpa,Ciudad De México,C.P. 05600</t>
  </si>
  <si>
    <t>Raúl Eusebio Martinez García</t>
  </si>
  <si>
    <t>Lada:/ 5558 12 44 12</t>
  </si>
  <si>
    <t>32K21D</t>
  </si>
  <si>
    <t>32J134805H02199</t>
  </si>
  <si>
    <t>32G154504H02969</t>
  </si>
  <si>
    <t>40K20D</t>
  </si>
  <si>
    <t>40G143460H08141</t>
  </si>
  <si>
    <t>40H5B</t>
  </si>
  <si>
    <t>50K20DG</t>
  </si>
  <si>
    <t xml:space="preserve">50G134403H00272 </t>
  </si>
  <si>
    <t>39H3C</t>
  </si>
  <si>
    <t xml:space="preserve">39G160354H03312 </t>
  </si>
  <si>
    <t>PANTALLA 39</t>
  </si>
  <si>
    <t xml:space="preserve">50J140916H00852  </t>
  </si>
  <si>
    <t>Escuela Naval Militar No. 754, Plaza Premier, Interior 14 Y 15,Exhacienda Coapa,Coyoacán,Ciudad De México,C.P. 04800</t>
  </si>
  <si>
    <t>Lazcano Juarez Hugo Abraham</t>
  </si>
  <si>
    <t>Lada:/ 5551 12 39 4151 12 42 73</t>
  </si>
  <si>
    <t>40D37</t>
  </si>
  <si>
    <t>40K20DW</t>
  </si>
  <si>
    <t>40G145154H03593</t>
  </si>
  <si>
    <t>Av. Chapultepec No. 360,Fraccionamiento Santa Fe,Cabo San Lucas,Baja California Sur,C.P. 23450</t>
  </si>
  <si>
    <t>Hugo Abraham Lazcano Juarez</t>
  </si>
  <si>
    <t>Lada:/ 624146 33 7955 44 49 01 99</t>
  </si>
  <si>
    <t>40G143464H00218</t>
  </si>
  <si>
    <t>46K366Wn</t>
  </si>
  <si>
    <t>46G133405H01221</t>
  </si>
  <si>
    <t>PANTALLA 46</t>
  </si>
  <si>
    <t>40J140483H00655</t>
  </si>
  <si>
    <t>Cañero No. 405A,Villa Independencia,Martinez De La Torre,Veracruz,C.P. 93610</t>
  </si>
  <si>
    <t>José Ramirez Fernandez</t>
  </si>
  <si>
    <t>Lada:/ 232324 62 68</t>
  </si>
  <si>
    <t>M012</t>
  </si>
  <si>
    <t>M010</t>
  </si>
  <si>
    <t>C20</t>
  </si>
  <si>
    <t>1MH75A91MX10D0H1BH203BF</t>
  </si>
  <si>
    <t>CELULAR</t>
  </si>
  <si>
    <t>F32GD</t>
  </si>
  <si>
    <t>REFORMA NO. 1543 REFORMA SAN MATEO ATENCO C.P. 52120 MEXICO</t>
  </si>
  <si>
    <t>ISMAEL DE LA CRUZ</t>
  </si>
  <si>
    <t>7222136480 EXT 113</t>
  </si>
  <si>
    <t>1M75A91MX10D0HDYZ6B3</t>
  </si>
  <si>
    <t>1MH75A91MX10D0HEKZ50165</t>
  </si>
  <si>
    <t>1MH75A91MX102OH1531B</t>
  </si>
  <si>
    <t>FS281</t>
  </si>
  <si>
    <t>F5281MXSJA9150689</t>
  </si>
  <si>
    <t>U989</t>
  </si>
  <si>
    <t>1MH75A91MX10D0H15H20039</t>
  </si>
  <si>
    <t>1MH75A91MX10D0HB1H2000F</t>
  </si>
  <si>
    <t>1MH75A91MX10D0H2AH201D7</t>
  </si>
  <si>
    <t>7222136480 EXT 114</t>
  </si>
  <si>
    <t>1MH75A91MX10D0H6EZ5011E</t>
  </si>
  <si>
    <t>7222136480 EXT 115</t>
  </si>
  <si>
    <t>1MH75A91MX10D0H1BH2063D</t>
  </si>
  <si>
    <t>7222136480 EXT 116</t>
  </si>
  <si>
    <t>HS-U972</t>
  </si>
  <si>
    <t>1MS75CE9MX10DOH2HD11385</t>
  </si>
  <si>
    <t>U972</t>
  </si>
  <si>
    <t>7222136480 EXT 117</t>
  </si>
  <si>
    <t>HS-C20</t>
  </si>
  <si>
    <t>1MH75A91MX10D0H1BH20369</t>
  </si>
  <si>
    <t>7222136480 EXT 118</t>
  </si>
  <si>
    <t>Status</t>
  </si>
  <si>
    <t>Quien recibe</t>
  </si>
  <si>
    <t>Comentarios</t>
  </si>
  <si>
    <t>Soporte</t>
  </si>
  <si>
    <t>AIRE ACONDICIONADO</t>
  </si>
  <si>
    <t>50J140472H05717</t>
  </si>
  <si>
    <t>Refrigerador 4.2'</t>
  </si>
  <si>
    <t>PROFECO</t>
  </si>
  <si>
    <t>43G161941H00486</t>
  </si>
  <si>
    <t>WSA1401P</t>
  </si>
  <si>
    <t>1WC1403BMX0WFJ3Z140702</t>
  </si>
  <si>
    <t>LAVADORA</t>
  </si>
  <si>
    <t>WSA1601PS</t>
  </si>
  <si>
    <t>50G143291H01736</t>
  </si>
  <si>
    <t>LC-43N6100U</t>
  </si>
  <si>
    <t>43G1622K3H00069</t>
  </si>
  <si>
    <t>50G143064H01109</t>
  </si>
  <si>
    <t>32G153444H02342</t>
  </si>
  <si>
    <t>55H7G</t>
  </si>
  <si>
    <t>55J1436H01872</t>
  </si>
  <si>
    <t>55H7B</t>
  </si>
  <si>
    <t>55J1135006H04453</t>
  </si>
  <si>
    <t>50H3</t>
  </si>
  <si>
    <t>50J141308H02528</t>
  </si>
  <si>
    <t>Hoja SAF firmada por SCA</t>
  </si>
  <si>
    <t>Esther Canto</t>
  </si>
  <si>
    <t>Esther Cortes</t>
  </si>
  <si>
    <t>Carlos Jair Muñoz</t>
  </si>
  <si>
    <t>Hoja Saf firmada por CSA</t>
  </si>
  <si>
    <t>Hoja SAF firmadapor SCA</t>
  </si>
  <si>
    <t>Maribel Sastre</t>
  </si>
  <si>
    <t>Hoja SAF firmado por SCA</t>
  </si>
  <si>
    <t>Autiza Isabel Jaimes dejar equipo nuevo</t>
  </si>
  <si>
    <t>Sofia Vazquez</t>
  </si>
  <si>
    <t>Hoja SAF  firmado por SCA</t>
  </si>
  <si>
    <t>Hoja SAF firmda por SCA</t>
  </si>
  <si>
    <t>Hoja firmada por SCA</t>
  </si>
  <si>
    <t>Esther Muñoz</t>
  </si>
  <si>
    <t>Alma Delia Juarez</t>
  </si>
  <si>
    <t>Hoja fimada por SCA</t>
  </si>
  <si>
    <t>Eudenis Aguilar</t>
  </si>
  <si>
    <t>David Gonzalez Santiao</t>
  </si>
  <si>
    <t>Virginia Anguiano</t>
  </si>
  <si>
    <t>Daniela de Hoyos</t>
  </si>
  <si>
    <t>Ma guadalupe Giron</t>
  </si>
  <si>
    <t>Eugenio Zarate</t>
  </si>
  <si>
    <t>Antonio Hermandez</t>
  </si>
  <si>
    <t>Efrain Rodriguez Sanchez</t>
  </si>
  <si>
    <t>Sandra Ruiz</t>
  </si>
  <si>
    <t>Denise Avila</t>
  </si>
  <si>
    <t>Santa Alvarez Sosa</t>
  </si>
  <si>
    <t>Se entrego y recogio equipo</t>
  </si>
  <si>
    <t>En transito</t>
  </si>
  <si>
    <t>Fecha entrga</t>
  </si>
  <si>
    <t>Maricela ortega</t>
  </si>
  <si>
    <t>En resguardo vitesse</t>
  </si>
  <si>
    <t>Entega de equipo nuevo y se recoge nuevo dañado</t>
  </si>
  <si>
    <t>Entrega de equipo nuevo el dañado esta con cliente</t>
  </si>
  <si>
    <t>No se recogio de almacen Hisense</t>
  </si>
  <si>
    <t>Unicamente se deja equipo</t>
  </si>
  <si>
    <t>Autorizo Cecilio Rivero dejar equipo nuevo</t>
  </si>
  <si>
    <t>Autorizo dejar equipo Ivan Arana</t>
  </si>
  <si>
    <t xml:space="preserve">Pantalla nueva dañada que se recogio en SCA, se dio aviso a Isabel Jaime quien autorizo recoger </t>
  </si>
  <si>
    <t>Se dio aviso a Isabel Jaimes quien autorizo dejar equipo nuevo</t>
  </si>
  <si>
    <t xml:space="preserve">Unidad de regreso </t>
  </si>
  <si>
    <t>Acuse firmado de recibido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</si>
</sst>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164" formatCode="_-&quot;$&quot;* #,##0_-;\-&quot;$&quot;* #,##0_-;_-&quot;$&quot;* &quot;-&quot;??_-;_-@_-"/>
    <numFmt numFmtId="165" formatCode="\$#,##0.00"/>
  </numFmts>
  <fonts count="7">
    <font>
      <sz val="11"/>
      <color theme="1"/>
      <name val="Calibri"/>
      <family val="2"/>
      <scheme val="minor"/>
    </font>
    <font>
      <sz val="11"/>
      <color theme="1"/>
      <name val="Calibri"/>
      <family val="2"/>
      <scheme val="minor"/>
    </font>
    <font>
      <sz val="10"/>
      <name val="Calibri"/>
      <family val="2"/>
      <scheme val="minor"/>
    </font>
    <font>
      <sz val="10"/>
      <color theme="1"/>
      <name val="Calibri"/>
      <family val="2"/>
      <scheme val="minor"/>
    </font>
    <font>
      <sz val="10"/>
      <name val="돋움체"/>
      <family val="3"/>
      <charset val="129"/>
    </font>
    <font>
      <b/>
      <sz val="8"/>
      <name val="Arial"/>
      <family val="2"/>
    </font>
    <font>
      <b/>
      <sz val="11"/>
      <color theme="1"/>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99"/>
        <bgColor rgb="FFFFFFCC"/>
      </patternFill>
    </fill>
    <fill>
      <patternFill patternType="solid">
        <fgColor rgb="FFCCFFFF"/>
        <bgColor rgb="FFCCFFFF"/>
      </patternFill>
    </fill>
    <fill>
      <patternFill patternType="solid">
        <fgColor theme="9" tint="0.39997558519241921"/>
        <bgColor indexed="64"/>
      </patternFill>
    </fill>
    <fill>
      <patternFill patternType="solid">
        <fgColor rgb="FFE46C0A"/>
        <bgColor rgb="FFFF9900"/>
      </patternFill>
    </fill>
    <fill>
      <patternFill patternType="solid">
        <fgColor rgb="FFFFFF00"/>
        <bgColor rgb="FFFFFF00"/>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4"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44" fontId="1" fillId="0" borderId="0" applyFont="0" applyFill="0" applyBorder="0" applyAlignment="0" applyProtection="0"/>
    <xf numFmtId="0" fontId="4" fillId="0" borderId="0">
      <alignment vertical="center"/>
    </xf>
  </cellStyleXfs>
  <cellXfs count="82">
    <xf numFmtId="0" fontId="0" fillId="0" borderId="0" xfId="0"/>
    <xf numFmtId="14" fontId="2" fillId="0" borderId="1" xfId="0" applyNumberFormat="1" applyFont="1" applyFill="1" applyBorder="1" applyAlignment="1">
      <alignment horizontal="left" vertical="center"/>
    </xf>
    <xf numFmtId="0" fontId="3" fillId="2" borderId="1" xfId="0" applyFont="1" applyFill="1" applyBorder="1" applyAlignment="1">
      <alignment horizontal="center"/>
    </xf>
    <xf numFmtId="0" fontId="2" fillId="0" borderId="1" xfId="0" applyFont="1" applyFill="1" applyBorder="1" applyAlignment="1">
      <alignment horizontal="left" vertical="center"/>
    </xf>
    <xf numFmtId="164" fontId="2" fillId="0" borderId="1" xfId="1" applyNumberFormat="1" applyFont="1" applyFill="1" applyBorder="1" applyAlignment="1">
      <alignment horizontal="left" vertical="center"/>
    </xf>
    <xf numFmtId="165" fontId="2" fillId="0" borderId="1" xfId="2" applyNumberFormat="1" applyFont="1" applyFill="1" applyBorder="1" applyAlignment="1">
      <alignment horizontal="left" vertical="center" wrapText="1"/>
    </xf>
    <xf numFmtId="0" fontId="3" fillId="0" borderId="1" xfId="0" applyFont="1" applyFill="1" applyBorder="1" applyAlignment="1">
      <alignment horizontal="left"/>
    </xf>
    <xf numFmtId="0" fontId="2" fillId="0" borderId="1" xfId="0" applyFont="1" applyFill="1" applyBorder="1" applyAlignment="1">
      <alignment horizontal="left"/>
    </xf>
    <xf numFmtId="0" fontId="2" fillId="0" borderId="1" xfId="2" applyFont="1" applyFill="1" applyBorder="1" applyAlignment="1">
      <alignment horizontal="left" vertical="center"/>
    </xf>
    <xf numFmtId="0" fontId="0" fillId="0" borderId="1" xfId="0" applyFont="1" applyFill="1" applyBorder="1" applyAlignment="1">
      <alignment horizontal="left"/>
    </xf>
    <xf numFmtId="0" fontId="0" fillId="0" borderId="1" xfId="0" applyFill="1" applyBorder="1"/>
    <xf numFmtId="0" fontId="0" fillId="2" borderId="1" xfId="0" applyFill="1" applyBorder="1" applyAlignment="1">
      <alignment horizontal="center"/>
    </xf>
    <xf numFmtId="0" fontId="2" fillId="2" borderId="1" xfId="0" applyFont="1" applyFill="1" applyBorder="1" applyAlignment="1">
      <alignment horizontal="left" vertical="center"/>
    </xf>
    <xf numFmtId="0" fontId="5" fillId="3" borderId="2" xfId="2" applyFont="1" applyFill="1" applyBorder="1" applyAlignment="1">
      <alignment horizontal="center" vertical="center" wrapText="1"/>
    </xf>
    <xf numFmtId="0" fontId="5" fillId="3" borderId="3" xfId="2" applyFont="1" applyFill="1" applyBorder="1" applyAlignment="1">
      <alignment horizontal="center" vertical="center" wrapText="1"/>
    </xf>
    <xf numFmtId="0" fontId="5" fillId="3" borderId="4" xfId="2" applyFont="1" applyFill="1" applyBorder="1" applyAlignment="1">
      <alignment horizontal="center" vertical="center" wrapText="1"/>
    </xf>
    <xf numFmtId="0" fontId="5" fillId="4" borderId="4" xfId="2" applyFont="1" applyFill="1" applyBorder="1" applyAlignment="1">
      <alignment horizontal="center" vertical="center" wrapText="1"/>
    </xf>
    <xf numFmtId="0" fontId="5" fillId="0" borderId="4" xfId="2" applyFont="1" applyBorder="1" applyAlignment="1">
      <alignment horizontal="center" vertical="center"/>
    </xf>
    <xf numFmtId="0" fontId="5" fillId="5" borderId="4" xfId="2" applyFont="1" applyFill="1" applyBorder="1" applyAlignment="1">
      <alignment horizontal="center" vertical="center"/>
    </xf>
    <xf numFmtId="0" fontId="5" fillId="6" borderId="4" xfId="2" applyFont="1" applyFill="1" applyBorder="1" applyAlignment="1">
      <alignment horizontal="center" vertical="center"/>
    </xf>
    <xf numFmtId="0" fontId="5" fillId="7" borderId="4" xfId="2" applyFont="1" applyFill="1" applyBorder="1" applyAlignment="1">
      <alignment horizontal="center" vertical="center" wrapText="1"/>
    </xf>
    <xf numFmtId="0" fontId="5" fillId="7" borderId="4" xfId="2" applyFont="1" applyFill="1" applyBorder="1" applyAlignment="1">
      <alignment horizontal="center" vertical="center"/>
    </xf>
    <xf numFmtId="0" fontId="0" fillId="0" borderId="1" xfId="0" applyFill="1" applyBorder="1" applyAlignment="1">
      <alignment horizontal="center"/>
    </xf>
    <xf numFmtId="0" fontId="0" fillId="8" borderId="1" xfId="0" applyFill="1" applyBorder="1" applyAlignment="1">
      <alignment horizontal="center"/>
    </xf>
    <xf numFmtId="0" fontId="0" fillId="8" borderId="1" xfId="0" applyFill="1" applyBorder="1"/>
    <xf numFmtId="0" fontId="2" fillId="8" borderId="1" xfId="0" applyFont="1" applyFill="1" applyBorder="1" applyAlignment="1">
      <alignment horizontal="left" vertical="center"/>
    </xf>
    <xf numFmtId="164" fontId="2" fillId="8" borderId="1" xfId="1" applyNumberFormat="1" applyFont="1" applyFill="1" applyBorder="1" applyAlignment="1">
      <alignment horizontal="left" vertical="center"/>
    </xf>
    <xf numFmtId="165" fontId="2" fillId="8" borderId="1" xfId="2" applyNumberFormat="1" applyFont="1" applyFill="1" applyBorder="1" applyAlignment="1">
      <alignment horizontal="left" vertical="center" wrapText="1"/>
    </xf>
    <xf numFmtId="0" fontId="3" fillId="8" borderId="1" xfId="0" applyFont="1" applyFill="1" applyBorder="1" applyAlignment="1">
      <alignment horizontal="left"/>
    </xf>
    <xf numFmtId="0" fontId="2" fillId="8" borderId="1" xfId="0" applyFont="1" applyFill="1" applyBorder="1" applyAlignment="1">
      <alignment horizontal="left"/>
    </xf>
    <xf numFmtId="0" fontId="2" fillId="8" borderId="1" xfId="2" applyFont="1" applyFill="1" applyBorder="1" applyAlignment="1">
      <alignment horizontal="left" vertical="center"/>
    </xf>
    <xf numFmtId="0" fontId="0" fillId="8" borderId="1" xfId="0" applyFont="1" applyFill="1" applyBorder="1" applyAlignment="1">
      <alignment horizontal="left"/>
    </xf>
    <xf numFmtId="14" fontId="0" fillId="0" borderId="1" xfId="0" applyNumberFormat="1" applyFill="1" applyBorder="1" applyAlignment="1">
      <alignment horizontal="center"/>
    </xf>
    <xf numFmtId="14" fontId="2" fillId="0" borderId="1" xfId="0" applyNumberFormat="1" applyFont="1" applyFill="1" applyBorder="1" applyAlignment="1">
      <alignment horizontal="center" vertical="center"/>
    </xf>
    <xf numFmtId="14" fontId="2" fillId="8"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165" fontId="2" fillId="0" borderId="1" xfId="2" applyNumberFormat="1" applyFont="1" applyFill="1" applyBorder="1" applyAlignment="1">
      <alignment horizontal="left" vertical="center"/>
    </xf>
    <xf numFmtId="164" fontId="2" fillId="2" borderId="1" xfId="1" applyNumberFormat="1" applyFont="1" applyFill="1" applyBorder="1" applyAlignment="1">
      <alignment horizontal="left" vertical="center"/>
    </xf>
    <xf numFmtId="0" fontId="0" fillId="9" borderId="1" xfId="0" applyFill="1" applyBorder="1" applyAlignment="1">
      <alignment horizontal="center"/>
    </xf>
    <xf numFmtId="14" fontId="2" fillId="9" borderId="1" xfId="0" applyNumberFormat="1" applyFont="1" applyFill="1" applyBorder="1" applyAlignment="1">
      <alignment horizontal="left" vertical="center"/>
    </xf>
    <xf numFmtId="0" fontId="2" fillId="9" borderId="1" xfId="0" applyFont="1" applyFill="1" applyBorder="1" applyAlignment="1">
      <alignment horizontal="left" vertical="center"/>
    </xf>
    <xf numFmtId="164" fontId="2" fillId="9" borderId="1" xfId="1" applyNumberFormat="1" applyFont="1" applyFill="1" applyBorder="1" applyAlignment="1">
      <alignment horizontal="left" vertical="center"/>
    </xf>
    <xf numFmtId="0" fontId="2" fillId="9" borderId="1" xfId="0" applyFont="1" applyFill="1" applyBorder="1" applyAlignment="1">
      <alignment horizontal="center" vertical="center"/>
    </xf>
    <xf numFmtId="165" fontId="2" fillId="9" borderId="1" xfId="2" applyNumberFormat="1" applyFont="1" applyFill="1" applyBorder="1" applyAlignment="1">
      <alignment horizontal="left" vertical="center"/>
    </xf>
    <xf numFmtId="0" fontId="3" fillId="9" borderId="1" xfId="0" applyFont="1" applyFill="1" applyBorder="1" applyAlignment="1">
      <alignment horizontal="left"/>
    </xf>
    <xf numFmtId="0" fontId="2" fillId="9" borderId="1" xfId="0" applyFont="1" applyFill="1" applyBorder="1" applyAlignment="1">
      <alignment horizontal="left"/>
    </xf>
    <xf numFmtId="0" fontId="2" fillId="9" borderId="1" xfId="2" applyFont="1" applyFill="1" applyBorder="1" applyAlignment="1">
      <alignment horizontal="left" vertical="center"/>
    </xf>
    <xf numFmtId="0" fontId="0" fillId="9" borderId="1" xfId="0" applyFont="1" applyFill="1" applyBorder="1" applyAlignment="1">
      <alignment horizontal="left"/>
    </xf>
    <xf numFmtId="14" fontId="2" fillId="10" borderId="1" xfId="0" applyNumberFormat="1" applyFont="1" applyFill="1" applyBorder="1" applyAlignment="1">
      <alignment horizontal="left" vertical="center"/>
    </xf>
    <xf numFmtId="0" fontId="0" fillId="10" borderId="1" xfId="0" applyFill="1" applyBorder="1" applyAlignment="1">
      <alignment horizontal="center"/>
    </xf>
    <xf numFmtId="0" fontId="2" fillId="10" borderId="1" xfId="0" applyFont="1" applyFill="1" applyBorder="1" applyAlignment="1">
      <alignment horizontal="left" vertical="center"/>
    </xf>
    <xf numFmtId="164" fontId="2" fillId="10" borderId="1" xfId="1" applyNumberFormat="1" applyFont="1" applyFill="1" applyBorder="1" applyAlignment="1">
      <alignment horizontal="left" vertical="center"/>
    </xf>
    <xf numFmtId="0" fontId="2" fillId="10" borderId="1" xfId="0" applyFont="1" applyFill="1" applyBorder="1" applyAlignment="1">
      <alignment horizontal="center" vertical="center"/>
    </xf>
    <xf numFmtId="165" fontId="2" fillId="10" borderId="1" xfId="2" applyNumberFormat="1" applyFont="1" applyFill="1" applyBorder="1" applyAlignment="1">
      <alignment horizontal="left" vertical="center" wrapText="1"/>
    </xf>
    <xf numFmtId="0" fontId="3" fillId="10" borderId="1" xfId="0" applyFont="1" applyFill="1" applyBorder="1" applyAlignment="1">
      <alignment horizontal="left"/>
    </xf>
    <xf numFmtId="0" fontId="2" fillId="10" borderId="1" xfId="0" applyFont="1" applyFill="1" applyBorder="1" applyAlignment="1">
      <alignment horizontal="left"/>
    </xf>
    <xf numFmtId="0" fontId="2" fillId="10" borderId="1" xfId="2" applyFont="1" applyFill="1" applyBorder="1" applyAlignment="1">
      <alignment horizontal="left" vertical="center"/>
    </xf>
    <xf numFmtId="0" fontId="0" fillId="10" borderId="1" xfId="0" applyFont="1" applyFill="1" applyBorder="1" applyAlignment="1">
      <alignment horizontal="left"/>
    </xf>
    <xf numFmtId="0" fontId="0" fillId="0" borderId="1" xfId="0" applyBorder="1" applyAlignment="1">
      <alignment horizontal="left" vertical="center" wrapText="1"/>
    </xf>
    <xf numFmtId="16" fontId="0" fillId="0" borderId="1" xfId="0" applyNumberFormat="1" applyBorder="1" applyAlignment="1">
      <alignment horizontal="left" vertical="center" wrapText="1"/>
    </xf>
    <xf numFmtId="15" fontId="0" fillId="0" borderId="1" xfId="0" applyNumberFormat="1" applyBorder="1" applyAlignment="1">
      <alignment horizontal="left" vertical="center" wrapText="1"/>
    </xf>
    <xf numFmtId="0" fontId="0" fillId="0" borderId="1" xfId="0" applyBorder="1"/>
    <xf numFmtId="0" fontId="5" fillId="7" borderId="5" xfId="2" applyFont="1" applyFill="1" applyBorder="1" applyAlignment="1">
      <alignment horizontal="center" vertical="center"/>
    </xf>
    <xf numFmtId="14" fontId="2" fillId="0" borderId="6" xfId="0" applyNumberFormat="1" applyFont="1" applyFill="1" applyBorder="1" applyAlignment="1">
      <alignment horizontal="left" vertical="center"/>
    </xf>
    <xf numFmtId="14" fontId="2" fillId="8" borderId="6" xfId="0" applyNumberFormat="1" applyFont="1" applyFill="1" applyBorder="1" applyAlignment="1">
      <alignment horizontal="left" vertical="center"/>
    </xf>
    <xf numFmtId="14" fontId="2" fillId="9" borderId="6" xfId="0" applyNumberFormat="1" applyFont="1" applyFill="1" applyBorder="1" applyAlignment="1">
      <alignment horizontal="left" vertical="center"/>
    </xf>
    <xf numFmtId="14" fontId="2" fillId="10" borderId="6" xfId="0" applyNumberFormat="1" applyFont="1" applyFill="1" applyBorder="1" applyAlignment="1">
      <alignment horizontal="left" vertical="center"/>
    </xf>
    <xf numFmtId="0" fontId="0" fillId="0" borderId="7" xfId="0" applyBorder="1" applyAlignment="1">
      <alignment horizontal="left" vertical="center" wrapText="1"/>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applyAlignment="1">
      <alignment horizontal="left" vertical="center" wrapText="1"/>
    </xf>
    <xf numFmtId="0" fontId="0" fillId="0" borderId="13" xfId="0" applyBorder="1" applyAlignment="1">
      <alignment horizontal="left" vertical="center" wrapText="1"/>
    </xf>
    <xf numFmtId="16" fontId="0" fillId="0" borderId="13" xfId="0" applyNumberFormat="1" applyBorder="1" applyAlignment="1">
      <alignment horizontal="left" vertical="center" wrapText="1"/>
    </xf>
    <xf numFmtId="0" fontId="0" fillId="0" borderId="14" xfId="0" applyBorder="1" applyAlignment="1">
      <alignment horizontal="left" vertical="center"/>
    </xf>
    <xf numFmtId="0" fontId="6" fillId="11" borderId="15" xfId="0" applyFont="1" applyFill="1" applyBorder="1" applyAlignment="1">
      <alignment horizontal="center" vertical="center"/>
    </xf>
    <xf numFmtId="0" fontId="6" fillId="11" borderId="4" xfId="0" applyFont="1" applyFill="1" applyBorder="1" applyAlignment="1">
      <alignment horizontal="center" vertical="center"/>
    </xf>
    <xf numFmtId="0" fontId="6" fillId="11" borderId="16" xfId="0" applyFont="1" applyFill="1" applyBorder="1" applyAlignment="1">
      <alignment horizontal="center" vertical="center"/>
    </xf>
  </cellXfs>
  <cellStyles count="3">
    <cellStyle name="Moneda" xfId="1" builtinId="4"/>
    <cellStyle name="Normal" xfId="0" builtinId="0"/>
    <cellStyle name="TableStyleLight1" xfId="2"/>
  </cellStyles>
  <dxfs count="70">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guimiento%202/Desktop/EMBARQUE%20VITESSA%2031%20MAY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guimiento%202/Desktop/M012%20VALIDACION%2031%20MAY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eguimiento%202/AppData/Roaming/Skype/My%20Skype%20Received%20Files/EMBARQUE%20PENDIENTE%20FMT%2002%20JUN(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v>0</v>
          </cell>
          <cell r="AP2" t="e">
            <v>#N/A</v>
          </cell>
          <cell r="AQ2" t="e">
            <v>#N/A</v>
          </cell>
          <cell r="AR2" t="e">
            <v>#N/A</v>
          </cell>
          <cell r="AS2" t="str">
            <v>3TE43G1701A4G1701A4M010</v>
          </cell>
          <cell r="AT2" t="str">
            <v>0</v>
          </cell>
          <cell r="AU2" t="str">
            <v>LC-43N4000M</v>
          </cell>
          <cell r="AV2" t="str">
            <v>3TE43G1701A4</v>
          </cell>
          <cell r="AW2" t="str">
            <v>G1701A4</v>
          </cell>
          <cell r="AX2" t="str">
            <v>M010</v>
          </cell>
          <cell r="AY2">
            <v>74006572</v>
          </cell>
          <cell r="AZ2">
            <v>51008179</v>
          </cell>
          <cell r="BA2">
            <v>80122599</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14</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3TE43G1632G6G1632G6M010</v>
          </cell>
          <cell r="AT4" t="str">
            <v>0</v>
          </cell>
          <cell r="AU4" t="str">
            <v>43H7C</v>
          </cell>
          <cell r="AV4" t="str">
            <v>3TE43G1632G6</v>
          </cell>
          <cell r="AW4" t="str">
            <v>G1632G6</v>
          </cell>
          <cell r="AX4" t="str">
            <v>M010</v>
          </cell>
          <cell r="AY4">
            <v>74011218</v>
          </cell>
          <cell r="AZ4">
            <v>51008178</v>
          </cell>
          <cell r="BA4">
            <v>80123215</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1</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3</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3TE50G165140G165140M010</v>
          </cell>
          <cell r="AT9">
            <v>28</v>
          </cell>
          <cell r="AU9" t="str">
            <v>50H7GB</v>
          </cell>
          <cell r="AV9" t="str">
            <v>3TE50G165140</v>
          </cell>
          <cell r="AW9" t="str">
            <v>G165140</v>
          </cell>
          <cell r="AX9" t="str">
            <v>M010</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v>0</v>
          </cell>
          <cell r="AP11" t="e">
            <v>#N/A</v>
          </cell>
          <cell r="AQ11" t="e">
            <v>#N/A</v>
          </cell>
          <cell r="AR11" t="e">
            <v>#N/A</v>
          </cell>
          <cell r="AS11" t="str">
            <v>3TE50G162681G162681M010</v>
          </cell>
          <cell r="AT11">
            <v>6</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v>0</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60304601</v>
          </cell>
          <cell r="E18" t="str">
            <v>B</v>
          </cell>
          <cell r="F18" t="str">
            <v>CELULAR</v>
          </cell>
          <cell r="G18" t="str">
            <v>MarioArroyoReyes</v>
          </cell>
          <cell r="H18" t="str">
            <v>HeribertojaraNo.30,FraccReforma/Veracruz,VER,CP.91919</v>
          </cell>
          <cell r="I18">
            <v>2299782713</v>
          </cell>
          <cell r="J18" t="str">
            <v>HISENSE</v>
          </cell>
          <cell r="K18" t="str">
            <v>C20</v>
          </cell>
          <cell r="L18" t="str">
            <v>1M75A91MX10D0HDYZ6B3</v>
          </cell>
          <cell r="M18" t="str">
            <v>JRD/000164670</v>
          </cell>
          <cell r="N18">
            <v>5998.5</v>
          </cell>
          <cell r="O18">
            <v>42689</v>
          </cell>
          <cell r="P18">
            <v>42699</v>
          </cell>
          <cell r="Q18">
            <v>201709</v>
          </cell>
          <cell r="R18" t="str">
            <v>CFOTORGADOPORSOPORTETECNICO(IRREPARABILIDAD)</v>
          </cell>
          <cell r="S18" t="str">
            <v>EQUIPOMALTRATADO</v>
          </cell>
          <cell r="T18" t="str">
            <v>JuanFranciscoAlvizar</v>
          </cell>
          <cell r="U18" t="str">
            <v>2017-04-21</v>
          </cell>
          <cell r="V18" t="str">
            <v>CELULARES</v>
          </cell>
          <cell r="W18" t="str">
            <v>COMPLETADO</v>
          </cell>
          <cell r="X18" t="str">
            <v>TALLER</v>
          </cell>
          <cell r="Y18">
            <v>42699</v>
          </cell>
          <cell r="Z18">
            <v>10</v>
          </cell>
          <cell r="AA18" t="str">
            <v>M010</v>
          </cell>
          <cell r="AD18" t="str">
            <v>Fracc Reforma/Veracruz</v>
          </cell>
          <cell r="AE18" t="str">
            <v>VER</v>
          </cell>
          <cell r="AF18" t="str">
            <v>MX</v>
          </cell>
          <cell r="AG18" t="str">
            <v>10404586</v>
          </cell>
          <cell r="AH18" t="str">
            <v>MARIO ARROYO REYES</v>
          </cell>
          <cell r="AI18" t="str">
            <v>30 Heriberto jara</v>
          </cell>
          <cell r="AJ18" t="str">
            <v>2299782713</v>
          </cell>
          <cell r="AK18">
            <v>0</v>
          </cell>
          <cell r="AL18" t="str">
            <v>91919</v>
          </cell>
          <cell r="AM1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8" t="e">
            <v>#N/A</v>
          </cell>
          <cell r="AO18" t="e">
            <v>#N/A</v>
          </cell>
          <cell r="AP18" t="e">
            <v>#N/A</v>
          </cell>
          <cell r="AQ18" t="e">
            <v>#N/A</v>
          </cell>
          <cell r="AR18" t="e">
            <v>#N/A</v>
          </cell>
          <cell r="AS18" t="str">
            <v/>
          </cell>
          <cell r="AT18" t="e">
            <v>#N/A</v>
          </cell>
          <cell r="AY18">
            <v>74012856</v>
          </cell>
          <cell r="AZ18">
            <v>51013778</v>
          </cell>
          <cell r="BA18">
            <v>80152954</v>
          </cell>
        </row>
        <row r="19">
          <cell r="D19">
            <v>60311231</v>
          </cell>
          <cell r="E19" t="str">
            <v>B</v>
          </cell>
          <cell r="F19" t="str">
            <v>CELULAR</v>
          </cell>
          <cell r="G19" t="str">
            <v>SERGIO GONZALEZ</v>
          </cell>
          <cell r="H19" t="str">
            <v>Juan Sarabia MONTERREY 5221/Croc Infonavit,NL CP 64200</v>
          </cell>
          <cell r="I19">
            <v>8183060116</v>
          </cell>
          <cell r="J19" t="str">
            <v>HISENSE</v>
          </cell>
          <cell r="K19" t="str">
            <v xml:space="preserve">C20 </v>
          </cell>
          <cell r="L19" t="str">
            <v>SN</v>
          </cell>
          <cell r="M19" t="str">
            <v>WE/000171474</v>
          </cell>
          <cell r="N19">
            <v>5998.52</v>
          </cell>
          <cell r="O19">
            <v>42606</v>
          </cell>
          <cell r="P19">
            <v>42619</v>
          </cell>
          <cell r="Q19">
            <v>201709</v>
          </cell>
          <cell r="R19" t="str">
            <v xml:space="preserve">CF OTORGADO POR SOPORTE TECNICO (IRREPARABILIDAD) </v>
          </cell>
          <cell r="S19" t="str">
            <v xml:space="preserve">EQUIPO RAYADO Y MALTRATADO </v>
          </cell>
          <cell r="T19" t="str">
            <v xml:space="preserve">JUAN FRANCISCO ALVIZAR            </v>
          </cell>
          <cell r="U19" t="str">
            <v>2017-04-19</v>
          </cell>
          <cell r="V19" t="str">
            <v>CELULARES</v>
          </cell>
          <cell r="W19" t="str">
            <v>COMPLETADO</v>
          </cell>
          <cell r="X19" t="str">
            <v>TALLER</v>
          </cell>
          <cell r="Y19">
            <v>42775</v>
          </cell>
          <cell r="Z19">
            <v>13</v>
          </cell>
          <cell r="AA19" t="str">
            <v>M010</v>
          </cell>
          <cell r="AD19" t="str">
            <v>MONTERREY/Croc Infonavit</v>
          </cell>
          <cell r="AE19" t="str">
            <v>NL</v>
          </cell>
          <cell r="AF19" t="str">
            <v>MX</v>
          </cell>
          <cell r="AG19" t="str">
            <v>10411792</v>
          </cell>
          <cell r="AH19" t="str">
            <v>SERGIO GONZALEZ</v>
          </cell>
          <cell r="AI19" t="str">
            <v>5221 Juan Sarabia</v>
          </cell>
          <cell r="AJ19" t="str">
            <v>8183060116</v>
          </cell>
          <cell r="AK19">
            <v>0</v>
          </cell>
          <cell r="AL19" t="str">
            <v>64200</v>
          </cell>
          <cell r="AM19"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9" t="e">
            <v>#N/A</v>
          </cell>
          <cell r="AO19">
            <v>0</v>
          </cell>
          <cell r="AP19" t="e">
            <v>#N/A</v>
          </cell>
          <cell r="AQ19" t="e">
            <v>#N/A</v>
          </cell>
          <cell r="AR19" t="e">
            <v>#N/A</v>
          </cell>
          <cell r="AS19" t="str">
            <v/>
          </cell>
          <cell r="AT19" t="e">
            <v>#N/A</v>
          </cell>
        </row>
        <row r="20">
          <cell r="D20">
            <v>60300822</v>
          </cell>
          <cell r="E20" t="str">
            <v xml:space="preserve">A  </v>
          </cell>
          <cell r="F20" t="str">
            <v>TV</v>
          </cell>
          <cell r="G20" t="str">
            <v>IRMA MIREYA RUIZ TELLEZ</v>
          </cell>
          <cell r="H20" t="str">
            <v xml:space="preserve">ANDADOR CHOLULA NO.18 COL. LA FLORESTA. POZA RICA, VER. </v>
          </cell>
          <cell r="I20">
            <v>7828270687</v>
          </cell>
          <cell r="J20" t="str">
            <v>HISENSE</v>
          </cell>
          <cell r="K20" t="str">
            <v>32H5B</v>
          </cell>
          <cell r="L20" t="str">
            <v>32G154814H00789</v>
          </cell>
          <cell r="M20">
            <v>1746</v>
          </cell>
          <cell r="N20">
            <v>5199</v>
          </cell>
          <cell r="O20">
            <v>42482</v>
          </cell>
          <cell r="P20">
            <v>42665</v>
          </cell>
          <cell r="Q20">
            <v>201060</v>
          </cell>
          <cell r="R20" t="str">
            <v>MAIN BOARD OC-1003074</v>
          </cell>
          <cell r="S20" t="str">
            <v/>
          </cell>
          <cell r="T20" t="str">
            <v xml:space="preserve"> Zeineb Vega Fecha de Aplicación:Y</v>
          </cell>
          <cell r="U20" t="str">
            <v>2017</v>
          </cell>
          <cell r="V20" t="str">
            <v>SUR</v>
          </cell>
          <cell r="W20" t="str">
            <v>COMPLETADO</v>
          </cell>
          <cell r="X20" t="str">
            <v>TALLER</v>
          </cell>
          <cell r="Y20">
            <v>42667</v>
          </cell>
          <cell r="Z20">
            <v>183</v>
          </cell>
          <cell r="AA20" t="str">
            <v>M010</v>
          </cell>
          <cell r="AD20" t="str">
            <v>Poza rica / La floresta</v>
          </cell>
          <cell r="AE20" t="str">
            <v>VER</v>
          </cell>
          <cell r="AF20" t="str">
            <v>MX</v>
          </cell>
          <cell r="AG20" t="str">
            <v>10400812</v>
          </cell>
          <cell r="AH20" t="str">
            <v>IRMA MIREYA RUIZ TELLEZ</v>
          </cell>
          <cell r="AI20" t="str">
            <v>18 Andador cholula</v>
          </cell>
          <cell r="AJ20" t="str">
            <v>7828270687</v>
          </cell>
          <cell r="AK20">
            <v>0</v>
          </cell>
          <cell r="AL20" t="str">
            <v>93320</v>
          </cell>
          <cell r="AM20"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20" t="str">
            <v>3TE32A150815</v>
          </cell>
          <cell r="AO20" t="str">
            <v>Smart</v>
          </cell>
          <cell r="AP20" t="str">
            <v>Hisense</v>
          </cell>
          <cell r="AQ20" t="str">
            <v>Opera</v>
          </cell>
          <cell r="AR20" t="str">
            <v>HD 1366 X 768</v>
          </cell>
          <cell r="AS20" t="str">
            <v>3TE32G163827G163827M010</v>
          </cell>
          <cell r="AT20" t="str">
            <v>0</v>
          </cell>
          <cell r="AU20" t="str">
            <v>32H5B2</v>
          </cell>
          <cell r="AV20" t="str">
            <v>3TE32G163827</v>
          </cell>
          <cell r="AW20" t="str">
            <v>G163827</v>
          </cell>
          <cell r="AX20" t="str">
            <v>M010</v>
          </cell>
          <cell r="AY20">
            <v>74008515</v>
          </cell>
          <cell r="AZ20">
            <v>51007469</v>
          </cell>
          <cell r="BA20">
            <v>80091946</v>
          </cell>
        </row>
        <row r="21">
          <cell r="D21">
            <v>60311994</v>
          </cell>
          <cell r="E21" t="str">
            <v xml:space="preserve">A  </v>
          </cell>
          <cell r="F21" t="str">
            <v>CELULAR</v>
          </cell>
          <cell r="G21" t="str">
            <v>Jose Martin Alfonso Mendieta</v>
          </cell>
          <cell r="H21" t="str">
            <v>Francisco I. Madero No. 210 Int 202, celaya /centro, GTO, CP. 38000</v>
          </cell>
          <cell r="I21" t="str">
            <v xml:space="preserve">461-608-34-44 </v>
          </cell>
          <cell r="J21" t="str">
            <v>HISENSE</v>
          </cell>
          <cell r="K21" t="str">
            <v>C20</v>
          </cell>
          <cell r="L21" t="str">
            <v>1MH75A91MX10D0H51Z503B9</v>
          </cell>
          <cell r="M21" t="str">
            <v>AZT/000258327</v>
          </cell>
          <cell r="N21">
            <v>5998.5</v>
          </cell>
          <cell r="O21">
            <v>42670</v>
          </cell>
          <cell r="P21">
            <v>42786</v>
          </cell>
          <cell r="Q21">
            <v>201709</v>
          </cell>
          <cell r="R21" t="str">
            <v xml:space="preserve">CF POR FALTA DE REFACCION PARTE T1019758,  PCB LOGIC, OC- 1007866
</v>
          </cell>
          <cell r="S21" t="str">
            <v>EQUIPO MALTRATDO CON PORTA SIM</v>
          </cell>
          <cell r="T21" t="str">
            <v xml:space="preserve"> Juan Francisco Alvizar           </v>
          </cell>
          <cell r="U21" t="str">
            <v>2017-04-20</v>
          </cell>
          <cell r="V21" t="str">
            <v>CELULARES</v>
          </cell>
          <cell r="W21" t="str">
            <v>COMPLETADO</v>
          </cell>
          <cell r="X21" t="str">
            <v>TALLER</v>
          </cell>
          <cell r="Y21">
            <v>42786</v>
          </cell>
          <cell r="Z21">
            <v>116</v>
          </cell>
          <cell r="AA21" t="str">
            <v>M010</v>
          </cell>
          <cell r="AD21" t="str">
            <v>celaya /centro</v>
          </cell>
          <cell r="AE21" t="str">
            <v>GTO</v>
          </cell>
          <cell r="AF21" t="str">
            <v>MX</v>
          </cell>
          <cell r="AG21" t="str">
            <v>10410754</v>
          </cell>
          <cell r="AH21" t="str">
            <v>JOSE MARTIN ALFONSO MENDIETA</v>
          </cell>
          <cell r="AI21" t="str">
            <v>Francisco I. Madero No. 210 Int 202</v>
          </cell>
          <cell r="AJ21" t="str">
            <v>461-608-34-44</v>
          </cell>
          <cell r="AK21" t="str">
            <v>461-140-20-28</v>
          </cell>
          <cell r="AL21" t="str">
            <v>38000</v>
          </cell>
          <cell r="AM21"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1" t="str">
            <v>1MH75AL1MX1Z30</v>
          </cell>
          <cell r="AO21">
            <v>0</v>
          </cell>
          <cell r="AP21" t="e">
            <v>#N/A</v>
          </cell>
          <cell r="AQ21" t="e">
            <v>#N/A</v>
          </cell>
          <cell r="AR21" t="e">
            <v>#N/A</v>
          </cell>
          <cell r="AS21" t="str">
            <v/>
          </cell>
          <cell r="AT21" t="e">
            <v>#N/A</v>
          </cell>
          <cell r="AY21">
            <v>74012369</v>
          </cell>
          <cell r="AZ21">
            <v>51013293</v>
          </cell>
        </row>
        <row r="22">
          <cell r="D22">
            <v>60312930</v>
          </cell>
          <cell r="E22" t="str">
            <v xml:space="preserve">A  </v>
          </cell>
          <cell r="F22" t="str">
            <v>CELULAR</v>
          </cell>
          <cell r="G22" t="str">
            <v>Cristian Lucero Madrigal</v>
          </cell>
          <cell r="H22" t="str">
            <v>Maximino perez frias ed c dpt 2, Centro/Jose maria pino suarez,TAB, CP. 86029</v>
          </cell>
          <cell r="I22">
            <v>9932976688</v>
          </cell>
          <cell r="J22" t="str">
            <v>HISENSE</v>
          </cell>
          <cell r="K22" t="str">
            <v>C20</v>
          </cell>
          <cell r="L22" t="str">
            <v>1MH75A91MX10D0HEKZ501E2</v>
          </cell>
          <cell r="M22">
            <v>7211</v>
          </cell>
          <cell r="N22">
            <v>4999</v>
          </cell>
          <cell r="O22">
            <v>42762</v>
          </cell>
          <cell r="P22">
            <v>42793</v>
          </cell>
          <cell r="Q22">
            <v>201709</v>
          </cell>
          <cell r="R22" t="str">
            <v>CF POR FALTA DE REFACCION PCB LOGIC T1019759 OC-1008161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31</v>
          </cell>
          <cell r="AA22" t="str">
            <v>M010</v>
          </cell>
          <cell r="AD22" t="str">
            <v>Centro/Jose maria pinos uarez</v>
          </cell>
          <cell r="AE22" t="str">
            <v>TAB</v>
          </cell>
          <cell r="AF22" t="str">
            <v>MX</v>
          </cell>
          <cell r="AG22" t="str">
            <v>10412798</v>
          </cell>
          <cell r="AH22" t="str">
            <v>CRISTIAN LUCERO MADRIGAL</v>
          </cell>
          <cell r="AI22" t="str">
            <v>Maximino perez frias ed c dpt 2</v>
          </cell>
          <cell r="AJ22" t="str">
            <v>3155279</v>
          </cell>
          <cell r="AK22" t="str">
            <v>3155279</v>
          </cell>
          <cell r="AL22" t="str">
            <v>86029</v>
          </cell>
          <cell r="AM22"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2" t="e">
            <v>#N/A</v>
          </cell>
          <cell r="AO22">
            <v>0</v>
          </cell>
          <cell r="AP22" t="e">
            <v>#N/A</v>
          </cell>
          <cell r="AQ22" t="e">
            <v>#N/A</v>
          </cell>
          <cell r="AR22" t="e">
            <v>#N/A</v>
          </cell>
          <cell r="AS22" t="str">
            <v/>
          </cell>
          <cell r="AT22" t="e">
            <v>#N/A</v>
          </cell>
        </row>
        <row r="23">
          <cell r="D23">
            <v>60312982</v>
          </cell>
          <cell r="E23" t="str">
            <v xml:space="preserve">A  </v>
          </cell>
          <cell r="F23" t="str">
            <v>CELULAR</v>
          </cell>
          <cell r="G23" t="str">
            <v>Maria del Carmen Castell Anguiano</v>
          </cell>
          <cell r="H23" t="str">
            <v>AV. J. MERCED CABRERA No 1200, villa de alvarez/la comarca, COL,  CP. 28989</v>
          </cell>
          <cell r="I23">
            <v>3123163500</v>
          </cell>
          <cell r="J23" t="str">
            <v>HISENSE</v>
          </cell>
          <cell r="K23" t="str">
            <v>C20</v>
          </cell>
          <cell r="L23" t="str">
            <v>1MH75A91MX10D0HB1H2034E</v>
          </cell>
          <cell r="M23" t="str">
            <v>CFDI0009841813</v>
          </cell>
          <cell r="N23">
            <v>3102.76</v>
          </cell>
          <cell r="O23">
            <v>42727</v>
          </cell>
          <cell r="P23">
            <v>42793</v>
          </cell>
          <cell r="Q23">
            <v>201709</v>
          </cell>
          <cell r="R23" t="str">
            <v>CF POR FALTA DE REFACCION PCB T1019761. OC- 1008161</v>
          </cell>
          <cell r="S23" t="str">
            <v xml:space="preserve"> EQUIPO MALTRATADO CON PORTA SIM</v>
          </cell>
          <cell r="T23" t="str">
            <v xml:space="preserve"> Juan Francisco Alvizar           </v>
          </cell>
          <cell r="U23" t="str">
            <v>2017-04-20</v>
          </cell>
          <cell r="V23" t="str">
            <v>CELULARES</v>
          </cell>
          <cell r="W23" t="str">
            <v>COMPLETADO</v>
          </cell>
          <cell r="X23" t="str">
            <v>TALLER</v>
          </cell>
          <cell r="Y23">
            <v>42793</v>
          </cell>
          <cell r="Z23">
            <v>66</v>
          </cell>
          <cell r="AA23" t="str">
            <v>M010</v>
          </cell>
          <cell r="AD23" t="str">
            <v>villa de alvarez/la comarca</v>
          </cell>
          <cell r="AE23" t="str">
            <v>COL</v>
          </cell>
          <cell r="AF23" t="str">
            <v>MX</v>
          </cell>
          <cell r="AG23" t="str">
            <v>10412781</v>
          </cell>
          <cell r="AH23" t="str">
            <v>MARIA DEL CARMEN CASTELL ANGUIANO</v>
          </cell>
          <cell r="AI23" t="str">
            <v>1200 AV. J. MERCED CABRERA</v>
          </cell>
          <cell r="AJ23" t="str">
            <v>3123163500</v>
          </cell>
          <cell r="AK23">
            <v>0</v>
          </cell>
          <cell r="AL23" t="str">
            <v>28989</v>
          </cell>
          <cell r="AM23"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3" t="e">
            <v>#N/A</v>
          </cell>
          <cell r="AO23">
            <v>0</v>
          </cell>
          <cell r="AP23" t="e">
            <v>#N/A</v>
          </cell>
          <cell r="AQ23" t="e">
            <v>#N/A</v>
          </cell>
          <cell r="AR23" t="e">
            <v>#N/A</v>
          </cell>
          <cell r="AS23" t="str">
            <v/>
          </cell>
          <cell r="AT23" t="e">
            <v>#N/A</v>
          </cell>
        </row>
        <row r="24">
          <cell r="D24">
            <v>60313218</v>
          </cell>
          <cell r="E24" t="str">
            <v xml:space="preserve">A  </v>
          </cell>
          <cell r="F24" t="str">
            <v>CELULAR</v>
          </cell>
          <cell r="G24" t="str">
            <v>Zenen Beristain Rico</v>
          </cell>
          <cell r="H24" t="str">
            <v>Av. de la republica esq calle 4 cuichapa/providencia CP 94929</v>
          </cell>
          <cell r="I24" t="str">
            <v>2787330157 / 2711408634</v>
          </cell>
          <cell r="J24" t="str">
            <v>HISENSE</v>
          </cell>
          <cell r="K24" t="str">
            <v>U972</v>
          </cell>
          <cell r="L24" t="str">
            <v>1MS75CE9MX10D0HDFD10526</v>
          </cell>
          <cell r="M24" t="str">
            <v xml:space="preserve">TICKET DE COMPRA </v>
          </cell>
          <cell r="N24">
            <v>3068.03</v>
          </cell>
          <cell r="O24">
            <v>42644</v>
          </cell>
          <cell r="P24">
            <v>42769</v>
          </cell>
          <cell r="Q24">
            <v>201709</v>
          </cell>
          <cell r="R24" t="str">
            <v>CF POR FALTA DE REFACCION DISPLAY T1021644.  1008506</v>
          </cell>
          <cell r="S24" t="str">
            <v xml:space="preserve">EQUIPO RAYADO CON TAPA </v>
          </cell>
          <cell r="T24" t="str">
            <v xml:space="preserve"> JUAN FRANCISCO ALVIZAR           </v>
          </cell>
          <cell r="U24" t="str">
            <v>2017-04-20</v>
          </cell>
          <cell r="V24" t="str">
            <v>CELULARES</v>
          </cell>
          <cell r="W24" t="str">
            <v>COMPLETADO</v>
          </cell>
          <cell r="X24" t="str">
            <v>TALLER</v>
          </cell>
          <cell r="Y24">
            <v>42796</v>
          </cell>
          <cell r="Z24">
            <v>125</v>
          </cell>
          <cell r="AA24" t="str">
            <v>M010</v>
          </cell>
          <cell r="AD24" t="str">
            <v>cuichapa/providencia</v>
          </cell>
          <cell r="AE24" t="str">
            <v>VER</v>
          </cell>
          <cell r="AF24" t="str">
            <v>MX</v>
          </cell>
          <cell r="AG24" t="str">
            <v>10413206</v>
          </cell>
          <cell r="AH24" t="str">
            <v>ZENEN BERISTAIN RICO</v>
          </cell>
          <cell r="AI24" t="str">
            <v>s/n Av. de la republica esq calle 4</v>
          </cell>
          <cell r="AJ24" t="str">
            <v>2711408634</v>
          </cell>
          <cell r="AK24" t="str">
            <v>2711408634</v>
          </cell>
          <cell r="AL24" t="str">
            <v>94929</v>
          </cell>
          <cell r="AM24"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4" t="e">
            <v>#N/A</v>
          </cell>
          <cell r="AO24">
            <v>0</v>
          </cell>
          <cell r="AP24" t="e">
            <v>#N/A</v>
          </cell>
          <cell r="AQ24" t="e">
            <v>#N/A</v>
          </cell>
          <cell r="AR24" t="e">
            <v>#N/A</v>
          </cell>
          <cell r="AS24" t="str">
            <v/>
          </cell>
          <cell r="AT24" t="e">
            <v>#N/A</v>
          </cell>
        </row>
        <row r="25">
          <cell r="D25">
            <v>60313516</v>
          </cell>
          <cell r="E25" t="str">
            <v xml:space="preserve">A  </v>
          </cell>
          <cell r="F25" t="str">
            <v>CELULAR</v>
          </cell>
          <cell r="G25" t="str">
            <v>Jesus Rodriguez</v>
          </cell>
          <cell r="H25" t="str">
            <v>Luis alcaraz nu 1546  Guadalajara/San miguel de huentitan CP 44390</v>
          </cell>
          <cell r="I25">
            <v>3336742322</v>
          </cell>
          <cell r="J25" t="str">
            <v>HISENSE</v>
          </cell>
          <cell r="K25" t="str">
            <v>E51</v>
          </cell>
          <cell r="L25" t="str">
            <v>1MH75ACAMX10D0JF5H2035C</v>
          </cell>
          <cell r="M25" t="str">
            <v xml:space="preserve">CARTA DE ACEPTACION </v>
          </cell>
          <cell r="N25">
            <v>4481.68</v>
          </cell>
          <cell r="O25">
            <v>42590</v>
          </cell>
          <cell r="P25">
            <v>42802</v>
          </cell>
          <cell r="Q25">
            <v>201709</v>
          </cell>
          <cell r="R25" t="str">
            <v xml:space="preserve">CF POR FALTA DE REFACCION DISPLAY  T10214200.   1008687
</v>
          </cell>
          <cell r="S25" t="str">
            <v>EQUIPO RAYADO CON BATERIA Y TAPA</v>
          </cell>
          <cell r="T25" t="str">
            <v xml:space="preserve">JUAN FRANCISCO ALVIZAR            </v>
          </cell>
          <cell r="U25" t="str">
            <v>2017-04-20</v>
          </cell>
          <cell r="V25" t="str">
            <v>CELULARES</v>
          </cell>
          <cell r="W25" t="str">
            <v>COMPLETADO</v>
          </cell>
          <cell r="X25" t="str">
            <v>TALLER</v>
          </cell>
          <cell r="Y25">
            <v>42802</v>
          </cell>
          <cell r="Z25">
            <v>212</v>
          </cell>
          <cell r="AA25" t="str">
            <v>M010</v>
          </cell>
          <cell r="AD25" t="str">
            <v>Guadalajara/San miguel de huentitan</v>
          </cell>
          <cell r="AE25" t="str">
            <v>JAL</v>
          </cell>
          <cell r="AF25" t="str">
            <v>MX</v>
          </cell>
          <cell r="AG25" t="str">
            <v>10412287</v>
          </cell>
          <cell r="AH25" t="str">
            <v>JESUS RODRIGUEZ</v>
          </cell>
          <cell r="AI25" t="str">
            <v>Luis alcaraz nu 1546</v>
          </cell>
          <cell r="AJ25" t="str">
            <v>3336742322</v>
          </cell>
          <cell r="AK25">
            <v>0</v>
          </cell>
          <cell r="AL25" t="str">
            <v>44390</v>
          </cell>
          <cell r="AM25"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5" t="e">
            <v>#N/A</v>
          </cell>
          <cell r="AO25">
            <v>0</v>
          </cell>
          <cell r="AP25" t="e">
            <v>#N/A</v>
          </cell>
          <cell r="AQ25" t="e">
            <v>#N/A</v>
          </cell>
          <cell r="AR25" t="e">
            <v>#N/A</v>
          </cell>
          <cell r="AS25" t="e">
            <v>#N/A</v>
          </cell>
          <cell r="AT25" t="e">
            <v>#N/A</v>
          </cell>
          <cell r="AV25" t="str">
            <v>GMS051NJE000</v>
          </cell>
          <cell r="AW25" t="e">
            <v>#N/A</v>
          </cell>
          <cell r="AY25">
            <v>74012296</v>
          </cell>
          <cell r="AZ25">
            <v>0</v>
          </cell>
        </row>
        <row r="26">
          <cell r="D26">
            <v>60313921</v>
          </cell>
          <cell r="E26" t="str">
            <v>B</v>
          </cell>
          <cell r="F26" t="str">
            <v>CELULAR</v>
          </cell>
          <cell r="G26" t="str">
            <v>Lariza Lopez Lopez</v>
          </cell>
          <cell r="H26" t="str">
            <v>Enrique DIaz de Leon int 6 296 Zapopan/Los maestros CP 45150</v>
          </cell>
          <cell r="I26">
            <v>3320157054</v>
          </cell>
          <cell r="J26" t="str">
            <v>HISENSE</v>
          </cell>
          <cell r="K26" t="str">
            <v>C20</v>
          </cell>
          <cell r="L26" t="str">
            <v>1MH75A91MX10D0HEKZ501ED</v>
          </cell>
          <cell r="M26" t="str">
            <v>BRNUMLQQEFRLYKGWRDCY</v>
          </cell>
          <cell r="N26">
            <v>4499</v>
          </cell>
          <cell r="O26">
            <v>42721</v>
          </cell>
          <cell r="P26">
            <v>42803</v>
          </cell>
          <cell r="Q26">
            <v>201709</v>
          </cell>
          <cell r="R26" t="str">
            <v xml:space="preserve">CF OTORGADO POR SOPORTE TECNICO (IRREPARABILIDAD) </v>
          </cell>
          <cell r="S26" t="str">
            <v xml:space="preserve">EQUIPO RAYADO CON PORTA SIM </v>
          </cell>
          <cell r="T26" t="str">
            <v xml:space="preserve"> JUAN FRANCISCO ALVIZAR           </v>
          </cell>
          <cell r="U26" t="str">
            <v>2017-04-20</v>
          </cell>
          <cell r="V26" t="str">
            <v>CELULARES</v>
          </cell>
          <cell r="W26" t="str">
            <v>COMPLETADO</v>
          </cell>
          <cell r="X26" t="str">
            <v>TALLER</v>
          </cell>
          <cell r="Y26">
            <v>42804</v>
          </cell>
          <cell r="Z26">
            <v>82</v>
          </cell>
          <cell r="AA26" t="str">
            <v>M010</v>
          </cell>
          <cell r="AD26" t="str">
            <v>Zapopan/Los maestros</v>
          </cell>
          <cell r="AE26" t="str">
            <v>JAL</v>
          </cell>
          <cell r="AF26" t="str">
            <v>MX</v>
          </cell>
          <cell r="AG26" t="str">
            <v>10413234</v>
          </cell>
          <cell r="AH26" t="str">
            <v>LARIZA LOPEZ LOPEZ</v>
          </cell>
          <cell r="AI26" t="str">
            <v>296 Enrique DIaz de Leon int 6</v>
          </cell>
          <cell r="AJ26" t="str">
            <v>3310960221</v>
          </cell>
          <cell r="AK26" t="str">
            <v>3310960221</v>
          </cell>
          <cell r="AL26" t="str">
            <v>45150</v>
          </cell>
          <cell r="AM26"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6" t="e">
            <v>#N/A</v>
          </cell>
          <cell r="AO26">
            <v>0</v>
          </cell>
          <cell r="AP26" t="e">
            <v>#N/A</v>
          </cell>
          <cell r="AQ26" t="e">
            <v>#N/A</v>
          </cell>
          <cell r="AR26" t="e">
            <v>#N/A</v>
          </cell>
          <cell r="AS26" t="str">
            <v/>
          </cell>
          <cell r="AT26" t="e">
            <v>#N/A</v>
          </cell>
        </row>
        <row r="27">
          <cell r="D27">
            <v>60303545</v>
          </cell>
          <cell r="E27" t="str">
            <v xml:space="preserve">A </v>
          </cell>
          <cell r="F27" t="str">
            <v>TV</v>
          </cell>
          <cell r="G27" t="str">
            <v xml:space="preserve">Cruz Hernandez Fuentes </v>
          </cell>
          <cell r="H27" t="str">
            <v xml:space="preserve">4a Daniel Gonzales  # 912                 Col. Moctezuma CP. 75740                      Tehuacan Puebla </v>
          </cell>
          <cell r="I27">
            <v>2383837984</v>
          </cell>
          <cell r="J27" t="str">
            <v>HISENSE</v>
          </cell>
          <cell r="K27" t="str">
            <v>32H5B</v>
          </cell>
          <cell r="L27" t="str">
            <v>32G154814H00107</v>
          </cell>
          <cell r="M27" t="str">
            <v xml:space="preserve">SIN FACTURA  CLIENTE  LLAMO A CALL CENTER Y LE AUTORIZARON EL SERVICIO SOLO CON LA POLIZA SELLADA </v>
          </cell>
          <cell r="N27" t="str">
            <v>??</v>
          </cell>
          <cell r="O27">
            <v>42643</v>
          </cell>
          <cell r="P27">
            <v>42693</v>
          </cell>
          <cell r="Q27">
            <v>201067</v>
          </cell>
          <cell r="R27" t="str">
            <v xml:space="preserve">28-11-16 ERNESTO HERNANDEZ NP5: P1: T179250/OC-1003952
</v>
          </cell>
          <cell r="S27" t="str">
            <v xml:space="preserve">   Equipo  en taller.   Sin caja para em</v>
          </cell>
          <cell r="T27" t="str">
            <v xml:space="preserve">   Rafael Ramirez                 </v>
          </cell>
          <cell r="U27" t="str">
            <v>2017-04-21</v>
          </cell>
          <cell r="V27" t="str">
            <v>CENTRO</v>
          </cell>
          <cell r="W27" t="str">
            <v>COMPLETADO</v>
          </cell>
          <cell r="X27" t="str">
            <v>TALLER</v>
          </cell>
          <cell r="Y27">
            <v>42691</v>
          </cell>
          <cell r="Z27">
            <v>50</v>
          </cell>
          <cell r="AA27" t="str">
            <v>M010</v>
          </cell>
          <cell r="AD27" t="str">
            <v>tehuacan/moctezuma</v>
          </cell>
          <cell r="AE27" t="str">
            <v>PUE</v>
          </cell>
          <cell r="AF27" t="str">
            <v>MX</v>
          </cell>
          <cell r="AG27" t="str">
            <v>10403581</v>
          </cell>
          <cell r="AH27" t="str">
            <v>CRUZ HERNANDEZ FUENTES</v>
          </cell>
          <cell r="AI27" t="str">
            <v>912 cyarat de daniel glez</v>
          </cell>
          <cell r="AJ27" t="str">
            <v>2383837984</v>
          </cell>
          <cell r="AK27">
            <v>0</v>
          </cell>
          <cell r="AL27" t="str">
            <v>75740</v>
          </cell>
          <cell r="AM27"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7" t="str">
            <v>3TE32A150815</v>
          </cell>
          <cell r="AO27" t="str">
            <v>Smart</v>
          </cell>
          <cell r="AP27" t="str">
            <v>Hisense</v>
          </cell>
          <cell r="AQ27" t="str">
            <v>Opera</v>
          </cell>
          <cell r="AR27" t="str">
            <v>HD 1366 X 768</v>
          </cell>
          <cell r="AS27" t="str">
            <v>3TE32G164485G164485M010</v>
          </cell>
          <cell r="AT27">
            <v>4</v>
          </cell>
          <cell r="AU27" t="str">
            <v>32H5B2</v>
          </cell>
          <cell r="AV27" t="str">
            <v>3TE32G164485</v>
          </cell>
          <cell r="AW27" t="str">
            <v>G164485</v>
          </cell>
          <cell r="AX27" t="str">
            <v>M010</v>
          </cell>
          <cell r="AY27">
            <v>74008927</v>
          </cell>
          <cell r="AZ27">
            <v>51007768</v>
          </cell>
          <cell r="BA27">
            <v>80093913</v>
          </cell>
        </row>
        <row r="28">
          <cell r="D28">
            <v>60310983</v>
          </cell>
          <cell r="E28" t="str">
            <v>A</v>
          </cell>
          <cell r="F28" t="str">
            <v>AC</v>
          </cell>
          <cell r="G28" t="str">
            <v xml:space="preserve">SANDRA HERNANDEZ </v>
          </cell>
          <cell r="H28" t="str">
            <v xml:space="preserve">AV 100 ESQ. CALLE 28 MZ-148 LOTE 10 COL EJIDO </v>
          </cell>
          <cell r="I28">
            <v>9842062318</v>
          </cell>
          <cell r="J28" t="str">
            <v>HISENSE</v>
          </cell>
          <cell r="K28" t="str">
            <v>AS-22TR5SFBTG-IDU</v>
          </cell>
          <cell r="L28" t="str">
            <v>1KK012052N0P0K5SVSW0070</v>
          </cell>
          <cell r="M28">
            <v>22810</v>
          </cell>
          <cell r="N28">
            <v>11469.83</v>
          </cell>
          <cell r="O28">
            <v>42540</v>
          </cell>
          <cell r="P28">
            <v>42783</v>
          </cell>
          <cell r="Q28">
            <v>201033</v>
          </cell>
          <cell r="R28" t="str">
            <v>OC- 1007518</v>
          </cell>
          <cell r="S28" t="str">
            <v xml:space="preserve"> EQUIPO EN DOMICILIO DEL CLIENTE INSTALA</v>
          </cell>
          <cell r="T28" t="str">
            <v xml:space="preserve"> JUAN OSWALDO URIBE PERAZA   Fecha</v>
          </cell>
          <cell r="U28">
            <v>42845</v>
          </cell>
          <cell r="V28" t="str">
            <v>SUR</v>
          </cell>
          <cell r="W28" t="str">
            <v>COMPLETADO</v>
          </cell>
          <cell r="X28" t="str">
            <v>TALLER</v>
          </cell>
          <cell r="Y28">
            <v>42774</v>
          </cell>
          <cell r="Z28">
            <v>243</v>
          </cell>
          <cell r="AA28" t="str">
            <v>M010</v>
          </cell>
          <cell r="AD28" t="str">
            <v>solidaridad/ejido</v>
          </cell>
          <cell r="AE28" t="str">
            <v>QR</v>
          </cell>
          <cell r="AF28" t="str">
            <v>MX</v>
          </cell>
          <cell r="AG28" t="str">
            <v>10411446</v>
          </cell>
          <cell r="AH28" t="str">
            <v>SANDRA HERNANDEZ</v>
          </cell>
          <cell r="AI28" t="str">
            <v>AV. 100 con esq. calle 28 mz148 lt10</v>
          </cell>
          <cell r="AJ28" t="str">
            <v>9841054674</v>
          </cell>
          <cell r="AK28" t="str">
            <v>9841054674</v>
          </cell>
          <cell r="AL28" t="str">
            <v>77710</v>
          </cell>
          <cell r="AM28"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8" t="str">
            <v>GKK022NK6193</v>
          </cell>
          <cell r="AO28">
            <v>0</v>
          </cell>
          <cell r="AP28" t="e">
            <v>#N/A</v>
          </cell>
          <cell r="AQ28" t="e">
            <v>#N/A</v>
          </cell>
          <cell r="AR28" t="e">
            <v>#N/A</v>
          </cell>
          <cell r="AS28" t="e">
            <v>#N/A</v>
          </cell>
          <cell r="AT28" t="e">
            <v>#N/A</v>
          </cell>
          <cell r="AV28">
            <v>0</v>
          </cell>
          <cell r="AW28" t="e">
            <v>#N/A</v>
          </cell>
          <cell r="AY28">
            <v>77051869</v>
          </cell>
          <cell r="AZ28">
            <v>0</v>
          </cell>
          <cell r="BA28">
            <v>77051869</v>
          </cell>
        </row>
        <row r="29">
          <cell r="D29">
            <v>60314415</v>
          </cell>
          <cell r="E29" t="str">
            <v xml:space="preserve">A </v>
          </cell>
          <cell r="F29" t="str">
            <v>CELULAR</v>
          </cell>
          <cell r="G29" t="str">
            <v>Marcia Baeza</v>
          </cell>
          <cell r="H29" t="str">
            <v>Los angeles num 21, Chihuahua/Fracc los angeles CP, 31106</v>
          </cell>
          <cell r="I29">
            <v>6141383933</v>
          </cell>
          <cell r="J29" t="str">
            <v>HISENSE</v>
          </cell>
          <cell r="K29" t="str">
            <v>E51</v>
          </cell>
          <cell r="L29" t="str">
            <v>1MH75ACAMX10D0H23H20431</v>
          </cell>
          <cell r="M29">
            <v>18474538</v>
          </cell>
          <cell r="N29">
            <v>3331.98</v>
          </cell>
          <cell r="O29">
            <v>42613</v>
          </cell>
          <cell r="P29">
            <v>42811</v>
          </cell>
          <cell r="Q29">
            <v>201709</v>
          </cell>
          <cell r="R29" t="str">
            <v>30/03/2017 00 : 54  ERNESTO.HERN : NP5
23/03/2017 22 : 19 201709 : P1. T1020165.   1008941
EL EQUIPO SE ENCUENTRA PENDIENTE POR PARTE ( PCB LOGIC )</v>
          </cell>
          <cell r="S29" t="str">
            <v>EQUIPO MALTRADO CON TAPA Y BATERIA</v>
          </cell>
          <cell r="T29" t="str">
            <v xml:space="preserve"> JUAN FRANCISCO ALZIVAR           </v>
          </cell>
          <cell r="U29" t="str">
            <v>2017-04-20</v>
          </cell>
          <cell r="V29" t="str">
            <v>CELULARES</v>
          </cell>
          <cell r="W29" t="str">
            <v>COMPLETADO</v>
          </cell>
          <cell r="X29" t="str">
            <v>TALLER</v>
          </cell>
          <cell r="Y29">
            <v>42811</v>
          </cell>
          <cell r="Z29">
            <v>198</v>
          </cell>
          <cell r="AA29" t="str">
            <v>M010</v>
          </cell>
          <cell r="AD29" t="str">
            <v>Chihuahua/Fracc los angeles</v>
          </cell>
          <cell r="AE29" t="str">
            <v>CHI</v>
          </cell>
          <cell r="AF29" t="str">
            <v>MX</v>
          </cell>
          <cell r="AG29" t="str">
            <v>10412487</v>
          </cell>
          <cell r="AH29" t="str">
            <v>MARCIA BAEZA</v>
          </cell>
          <cell r="AI29" t="str">
            <v>Los angeles num 21</v>
          </cell>
          <cell r="AJ29" t="str">
            <v>6141383933</v>
          </cell>
          <cell r="AK29" t="str">
            <v>6141266019</v>
          </cell>
          <cell r="AL29" t="str">
            <v>31106</v>
          </cell>
          <cell r="AM29"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9" t="str">
            <v>1MS75CM9MX1H70</v>
          </cell>
          <cell r="AO29">
            <v>0</v>
          </cell>
          <cell r="AP29" t="e">
            <v>#N/A</v>
          </cell>
          <cell r="AQ29" t="e">
            <v>#N/A</v>
          </cell>
          <cell r="AR29" t="e">
            <v>#N/A</v>
          </cell>
          <cell r="AS29" t="e">
            <v>#N/A</v>
          </cell>
          <cell r="AT29" t="e">
            <v>#N/A</v>
          </cell>
          <cell r="AV29" t="str">
            <v>GMS051NJE000</v>
          </cell>
          <cell r="AW29" t="e">
            <v>#N/A</v>
          </cell>
          <cell r="AY29">
            <v>74012288</v>
          </cell>
          <cell r="AZ29">
            <v>0</v>
          </cell>
        </row>
        <row r="30">
          <cell r="D30">
            <v>60314858</v>
          </cell>
          <cell r="E30" t="str">
            <v xml:space="preserve">A </v>
          </cell>
          <cell r="F30" t="str">
            <v>CELULAR</v>
          </cell>
          <cell r="G30" t="str">
            <v>Ruben Obregon Zamora</v>
          </cell>
          <cell r="H30" t="str">
            <v>rio grijalva num 137, s.nicolas g /villas de oriente sec 3 CP. 66470</v>
          </cell>
          <cell r="I30">
            <v>6515121909</v>
          </cell>
          <cell r="J30" t="str">
            <v>HISENSE</v>
          </cell>
          <cell r="K30" t="str">
            <v>C20</v>
          </cell>
          <cell r="L30" t="str">
            <v>SN</v>
          </cell>
          <cell r="M30">
            <v>47498850</v>
          </cell>
          <cell r="N30">
            <v>5998.5</v>
          </cell>
          <cell r="O30">
            <v>42692</v>
          </cell>
          <cell r="P30">
            <v>42818</v>
          </cell>
          <cell r="Q30">
            <v>201709</v>
          </cell>
          <cell r="R30" t="str">
            <v>31/03/2017 23 : 47  ROGER.R : TCF1
31/03/2017 23 : 46  ROGER.R : TCFT - Irreparabilidad. 11/04/2017 23 : 33  MARCO.DIAZ : TCFINV, TCFCN se pasa a devolucion por falta de producto TCFDEV. Dmc</v>
          </cell>
          <cell r="S30" t="str">
            <v>EQUIPO MALTRADO CON PORTA SIM</v>
          </cell>
          <cell r="T30" t="str">
            <v xml:space="preserve"> JUAN FRANCISCO ALZIVAR           </v>
          </cell>
          <cell r="U30" t="str">
            <v>2017-04-20</v>
          </cell>
          <cell r="V30" t="str">
            <v>CELULARES</v>
          </cell>
          <cell r="W30" t="str">
            <v>COMPLETADO</v>
          </cell>
          <cell r="X30" t="str">
            <v>TALLER</v>
          </cell>
          <cell r="Y30">
            <v>42817</v>
          </cell>
          <cell r="Z30">
            <v>125</v>
          </cell>
          <cell r="AA30" t="str">
            <v>M010</v>
          </cell>
          <cell r="AD30" t="str">
            <v>s.nicolas g /villas de oriente sec 3</v>
          </cell>
          <cell r="AE30" t="str">
            <v>NL</v>
          </cell>
          <cell r="AF30" t="str">
            <v>MX</v>
          </cell>
          <cell r="AG30" t="str">
            <v>10414322</v>
          </cell>
          <cell r="AH30" t="str">
            <v>RUBEN OBREGON ZAMORA</v>
          </cell>
          <cell r="AI30" t="str">
            <v>rio grijalva num 137</v>
          </cell>
          <cell r="AJ30" t="str">
            <v>6515121909</v>
          </cell>
          <cell r="AK30">
            <v>0</v>
          </cell>
          <cell r="AL30" t="str">
            <v>66470</v>
          </cell>
          <cell r="AM30"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30" t="e">
            <v>#N/A</v>
          </cell>
          <cell r="AO30">
            <v>0</v>
          </cell>
          <cell r="AP30" t="e">
            <v>#N/A</v>
          </cell>
          <cell r="AQ30" t="e">
            <v>#N/A</v>
          </cell>
          <cell r="AR30" t="e">
            <v>#N/A</v>
          </cell>
          <cell r="AS30" t="str">
            <v/>
          </cell>
          <cell r="AT30" t="e">
            <v>#N/A</v>
          </cell>
        </row>
        <row r="31">
          <cell r="D31">
            <v>60315194</v>
          </cell>
          <cell r="E31" t="str">
            <v>B</v>
          </cell>
          <cell r="F31" t="str">
            <v>CELULAR</v>
          </cell>
          <cell r="G31" t="str">
            <v>Monica Guevara</v>
          </cell>
          <cell r="H31" t="str">
            <v>Cda Yolac mz 24, lt 44, Ampliacion tepepan/Xochimilco CP 16029</v>
          </cell>
          <cell r="I31">
            <v>5548147912</v>
          </cell>
          <cell r="J31" t="str">
            <v>HISENSE</v>
          </cell>
          <cell r="K31" t="str">
            <v>C20</v>
          </cell>
          <cell r="L31" t="str">
            <v>11MH75A91MX10D0H2AH207DA</v>
          </cell>
          <cell r="M31" t="str">
            <v>SN</v>
          </cell>
          <cell r="N31">
            <v>0</v>
          </cell>
          <cell r="O31">
            <v>42810</v>
          </cell>
          <cell r="P31">
            <v>42825</v>
          </cell>
          <cell r="Q31">
            <v>201709</v>
          </cell>
          <cell r="R31" t="str">
            <v>04/04/2017 00 : 59  ROGER.R : TCFT - Irreparabilidad. 11/04/2017 23 : 50  MARCO.DIAZ : TCFINV, TCFCN se pasa a devolucion por falta de producto TCFDEV</v>
          </cell>
          <cell r="S31" t="str">
            <v>EQUIPO MALTRADO CON PORTA SIM</v>
          </cell>
          <cell r="T31" t="str">
            <v xml:space="preserve"> JUAN FRANCISCO ALZIVAR           </v>
          </cell>
          <cell r="U31" t="str">
            <v>2017-04-20</v>
          </cell>
          <cell r="V31" t="str">
            <v>CELULARES</v>
          </cell>
          <cell r="W31" t="str">
            <v>COMPLETADO</v>
          </cell>
          <cell r="X31" t="str">
            <v>TALLER</v>
          </cell>
          <cell r="Y31">
            <v>42824</v>
          </cell>
          <cell r="Z31">
            <v>14</v>
          </cell>
          <cell r="AA31" t="str">
            <v>M010</v>
          </cell>
          <cell r="AD31" t="str">
            <v>Ampliacion tepepan/Xochimilco</v>
          </cell>
          <cell r="AE31" t="str">
            <v>DF</v>
          </cell>
          <cell r="AF31" t="str">
            <v>MX</v>
          </cell>
          <cell r="AG31" t="str">
            <v>10414647</v>
          </cell>
          <cell r="AH31" t="str">
            <v>MONICA GUEVARA</v>
          </cell>
          <cell r="AI31" t="str">
            <v>lt 44 Cda Yolac mz 24</v>
          </cell>
          <cell r="AJ31" t="str">
            <v>5548147912</v>
          </cell>
          <cell r="AK31">
            <v>0</v>
          </cell>
          <cell r="AL31" t="str">
            <v>16029</v>
          </cell>
          <cell r="AM31"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1" t="e">
            <v>#N/A</v>
          </cell>
          <cell r="AO31">
            <v>0</v>
          </cell>
          <cell r="AP31" t="e">
            <v>#N/A</v>
          </cell>
          <cell r="AQ31" t="e">
            <v>#N/A</v>
          </cell>
          <cell r="AR31" t="e">
            <v>#N/A</v>
          </cell>
          <cell r="AS31" t="str">
            <v/>
          </cell>
          <cell r="AT31" t="e">
            <v>#N/A</v>
          </cell>
        </row>
        <row r="32">
          <cell r="D32">
            <v>60315354</v>
          </cell>
          <cell r="E32" t="str">
            <v xml:space="preserve">A </v>
          </cell>
          <cell r="F32" t="str">
            <v>CELULAR</v>
          </cell>
          <cell r="G32" t="str">
            <v>Aurelio Zavala</v>
          </cell>
          <cell r="H32" t="str">
            <v>calle rivera num 92,  col zona centro/el higo CP. 92400</v>
          </cell>
          <cell r="I32">
            <v>4893751261</v>
          </cell>
          <cell r="J32" t="str">
            <v>HISENSE</v>
          </cell>
          <cell r="K32" t="str">
            <v>U988</v>
          </cell>
          <cell r="L32" t="str">
            <v>1MS75BW9MX1010JDQH20002</v>
          </cell>
          <cell r="M32">
            <v>42747335</v>
          </cell>
          <cell r="N32">
            <v>2778.9</v>
          </cell>
          <cell r="O32">
            <v>42716</v>
          </cell>
          <cell r="P32">
            <v>42829</v>
          </cell>
          <cell r="Q32">
            <v>201709</v>
          </cell>
          <cell r="R32" t="str">
            <v>12/04/2017 04 : 15  ARANTXA.MON : NP5
11/04/2017 22 : 10 201709 : SOLICITUD DE PARTE POR CORREO
11/04/2017 21 : 10 201709 : P1. T10133063
EQUIPO PÉNDIENTE POR PARTE ( MAIN FPC ASSEMBLY )</v>
          </cell>
          <cell r="S32" t="str">
            <v>EQUIPO MALTRADO CON TAPA Y BATERIA</v>
          </cell>
          <cell r="T32" t="str">
            <v xml:space="preserve"> JUAN FRANCISCO ALZIVAR           </v>
          </cell>
          <cell r="U32" t="str">
            <v>2017-04-21</v>
          </cell>
          <cell r="V32" t="str">
            <v>CELULARES</v>
          </cell>
          <cell r="W32" t="str">
            <v>COMPLETADO</v>
          </cell>
          <cell r="X32" t="str">
            <v>TALLER</v>
          </cell>
          <cell r="Y32">
            <v>42828</v>
          </cell>
          <cell r="Z32">
            <v>112</v>
          </cell>
          <cell r="AA32" t="str">
            <v>M010</v>
          </cell>
          <cell r="AD32" t="str">
            <v>col zona centro/el higo</v>
          </cell>
          <cell r="AE32" t="str">
            <v>VER</v>
          </cell>
          <cell r="AF32" t="str">
            <v>MX</v>
          </cell>
          <cell r="AG32" t="str">
            <v>10408575</v>
          </cell>
          <cell r="AH32" t="str">
            <v>AURELIO ZAVALA</v>
          </cell>
          <cell r="AI32" t="str">
            <v>calle rivera num 92</v>
          </cell>
          <cell r="AJ32" t="str">
            <v>4893751261</v>
          </cell>
          <cell r="AK32">
            <v>0</v>
          </cell>
          <cell r="AL32" t="str">
            <v>92400</v>
          </cell>
          <cell r="AM32"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2" t="e">
            <v>#N/A</v>
          </cell>
          <cell r="AO32">
            <v>0</v>
          </cell>
          <cell r="AP32" t="e">
            <v>#N/A</v>
          </cell>
          <cell r="AQ32" t="e">
            <v>#N/A</v>
          </cell>
          <cell r="AR32" t="e">
            <v>#N/A</v>
          </cell>
          <cell r="AS32" t="e">
            <v>#N/A</v>
          </cell>
          <cell r="AT32" t="e">
            <v>#N/A</v>
          </cell>
          <cell r="AV32" t="str">
            <v>GMR988NK5000</v>
          </cell>
          <cell r="AW32" t="e">
            <v>#N/A</v>
          </cell>
          <cell r="AY32">
            <v>74012141</v>
          </cell>
          <cell r="AZ32">
            <v>51013064</v>
          </cell>
          <cell r="BA32">
            <v>80140097</v>
          </cell>
        </row>
        <row r="33">
          <cell r="D33">
            <v>60315761</v>
          </cell>
          <cell r="E33" t="str">
            <v xml:space="preserve">A </v>
          </cell>
          <cell r="F33" t="str">
            <v>CELULAR</v>
          </cell>
          <cell r="G33" t="str">
            <v>JESUS FAUSTO CORRAL</v>
          </cell>
          <cell r="H33" t="str">
            <v>ANTONINO DE MONTES Panamericana/Chihuahua CP 31210</v>
          </cell>
          <cell r="I33">
            <v>6141816980</v>
          </cell>
          <cell r="J33" t="str">
            <v>HISENSE</v>
          </cell>
          <cell r="K33" t="str">
            <v>E51</v>
          </cell>
          <cell r="L33" t="str">
            <v>1MH75ACAMX10D0H23H20541</v>
          </cell>
          <cell r="M33">
            <v>18462761</v>
          </cell>
          <cell r="N33">
            <v>3331.98</v>
          </cell>
          <cell r="O33">
            <v>42609</v>
          </cell>
          <cell r="P33">
            <v>42836</v>
          </cell>
          <cell r="Q33">
            <v>201709</v>
          </cell>
          <cell r="R33" t="str">
            <v xml:space="preserve">18/04/2017 05 : 53  ARANTXA.MON : NP5
14/04/2017 06 : 06 201709 : P1: T10214200  1009648  (DISPLAY TOUCH NEGRO )
</v>
          </cell>
          <cell r="S33" t="str">
            <v xml:space="preserve">EQUIPO MALTRADO CON BATERIA Y TAPA </v>
          </cell>
          <cell r="T33" t="str">
            <v xml:space="preserve"> JUAN FRANCISCO ALZIVAR           </v>
          </cell>
          <cell r="U33" t="str">
            <v>2017-04-21</v>
          </cell>
          <cell r="V33" t="str">
            <v>CELULARES</v>
          </cell>
          <cell r="W33" t="str">
            <v>COMPLETADO</v>
          </cell>
          <cell r="X33" t="str">
            <v>TALLER</v>
          </cell>
          <cell r="Y33">
            <v>42835</v>
          </cell>
          <cell r="Z33">
            <v>226</v>
          </cell>
          <cell r="AA33" t="str">
            <v>M010</v>
          </cell>
          <cell r="AD33" t="str">
            <v>Panamericana/Chihuahua</v>
          </cell>
          <cell r="AE33" t="str">
            <v>CHI</v>
          </cell>
          <cell r="AF33" t="str">
            <v>MX</v>
          </cell>
          <cell r="AG33" t="str">
            <v>10415462</v>
          </cell>
          <cell r="AH33" t="str">
            <v>JESUS FAUSTO CORRAL</v>
          </cell>
          <cell r="AI33" t="str">
            <v>5308 ANTONINO DE MONTES</v>
          </cell>
          <cell r="AJ33" t="str">
            <v>6141816980</v>
          </cell>
          <cell r="AK33">
            <v>0</v>
          </cell>
          <cell r="AL33" t="str">
            <v>31210</v>
          </cell>
          <cell r="AM33"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3" t="str">
            <v>1MS75CM9MX1H70</v>
          </cell>
          <cell r="AO33">
            <v>0</v>
          </cell>
          <cell r="AP33" t="e">
            <v>#N/A</v>
          </cell>
          <cell r="AQ33" t="e">
            <v>#N/A</v>
          </cell>
          <cell r="AR33" t="e">
            <v>#N/A</v>
          </cell>
          <cell r="AS33" t="e">
            <v>#N/A</v>
          </cell>
          <cell r="AT33" t="e">
            <v>#N/A</v>
          </cell>
          <cell r="AV33" t="str">
            <v>GMS051NJE000</v>
          </cell>
          <cell r="AW33" t="e">
            <v>#N/A</v>
          </cell>
          <cell r="AY33">
            <v>74012291</v>
          </cell>
          <cell r="AZ33">
            <v>0</v>
          </cell>
        </row>
        <row r="34">
          <cell r="D34">
            <v>60315204</v>
          </cell>
          <cell r="E34" t="str">
            <v xml:space="preserve">A </v>
          </cell>
          <cell r="F34" t="str">
            <v>CELULAR</v>
          </cell>
          <cell r="G34" t="str">
            <v>Rene Ventura Barriga</v>
          </cell>
          <cell r="H34" t="str">
            <v>av Primavera No. 4, Verginia/corboda 94575</v>
          </cell>
          <cell r="I34">
            <v>2717140151</v>
          </cell>
          <cell r="J34" t="str">
            <v>HISENSE</v>
          </cell>
          <cell r="K34" t="str">
            <v>E51</v>
          </cell>
          <cell r="L34" t="str">
            <v>1MH75ACAMX10D0JFSH20754</v>
          </cell>
          <cell r="M34">
            <v>12160794</v>
          </cell>
          <cell r="N34">
            <v>2799</v>
          </cell>
          <cell r="O34">
            <v>42524</v>
          </cell>
          <cell r="P34">
            <v>42825</v>
          </cell>
          <cell r="Q34">
            <v>201709</v>
          </cell>
          <cell r="R34" t="str">
            <v>31/03/2017 08 : 05 201709 : P1. T1019114   1009245
EQUIPO PENDIENTE POR PARTE ( SUB BOARD ) 06/04/2017 23 : 41  ERNESTO.HERN : NP5</v>
          </cell>
          <cell r="S34" t="str">
            <v>EQUIPO MALTRADO CON TAPA Y BATERIA</v>
          </cell>
          <cell r="T34" t="str">
            <v xml:space="preserve"> JUAN FRANCISCO ALZIVAR           </v>
          </cell>
          <cell r="U34" t="str">
            <v>2017-04-21</v>
          </cell>
          <cell r="V34" t="str">
            <v>CELULARES</v>
          </cell>
          <cell r="W34" t="str">
            <v>COMPLETADO</v>
          </cell>
          <cell r="X34" t="str">
            <v>TALLER</v>
          </cell>
          <cell r="Y34">
            <v>42824</v>
          </cell>
          <cell r="Z34">
            <v>300</v>
          </cell>
          <cell r="AA34" t="str">
            <v>M010</v>
          </cell>
          <cell r="AD34" t="str">
            <v>Verginia/corboda</v>
          </cell>
          <cell r="AE34" t="str">
            <v>VER</v>
          </cell>
          <cell r="AF34" t="str">
            <v>MX</v>
          </cell>
          <cell r="AG34" t="str">
            <v>10415164</v>
          </cell>
          <cell r="AH34" t="str">
            <v>RENE VENTURA BARRIGA</v>
          </cell>
          <cell r="AI34" t="str">
            <v>4 av Primavera</v>
          </cell>
          <cell r="AJ34" t="str">
            <v>2717140151</v>
          </cell>
          <cell r="AK34">
            <v>0</v>
          </cell>
          <cell r="AL34" t="str">
            <v>94575</v>
          </cell>
          <cell r="AM34"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4" t="str">
            <v>GMS961NJ2002</v>
          </cell>
          <cell r="AO34">
            <v>0</v>
          </cell>
          <cell r="AP34" t="e">
            <v>#N/A</v>
          </cell>
          <cell r="AQ34" t="e">
            <v>#N/A</v>
          </cell>
          <cell r="AR34" t="e">
            <v>#N/A</v>
          </cell>
          <cell r="AS34" t="e">
            <v>#N/A</v>
          </cell>
          <cell r="AT34" t="e">
            <v>#N/A</v>
          </cell>
          <cell r="AV34" t="str">
            <v>GMS020NHB000</v>
          </cell>
          <cell r="AW34" t="e">
            <v>#N/A</v>
          </cell>
          <cell r="AY34">
            <v>74012300</v>
          </cell>
          <cell r="AZ34">
            <v>0</v>
          </cell>
        </row>
        <row r="35">
          <cell r="D35">
            <v>60315195</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1MH75A9IMX10D0H1BH2009F</v>
          </cell>
          <cell r="M35">
            <v>7.5401001420709102E+19</v>
          </cell>
          <cell r="N35">
            <v>3879.47</v>
          </cell>
          <cell r="O35">
            <v>42560</v>
          </cell>
          <cell r="P35">
            <v>42825</v>
          </cell>
          <cell r="Q35">
            <v>201709</v>
          </cell>
          <cell r="R35" t="str">
            <v>05/04/2017 22 : 17  ROGER.R : TCFT - Irreparabilidad. 11/04/2017 23 : 51  MARCO.DIAZ : TCFINV, TCFCN se pasa a devolucin por falta de producto TCFDEV. Dmc</v>
          </cell>
          <cell r="S35" t="str">
            <v>EQUIPO MALTRADO CON PORTA SIM</v>
          </cell>
          <cell r="T35" t="str">
            <v xml:space="preserve"> JUAN FRANCISCO ALZIVAR           </v>
          </cell>
          <cell r="U35" t="str">
            <v>2017-04-20</v>
          </cell>
          <cell r="V35" t="str">
            <v>CELULARES</v>
          </cell>
          <cell r="W35" t="str">
            <v>COMPLETADO</v>
          </cell>
          <cell r="X35" t="str">
            <v>TALLER</v>
          </cell>
          <cell r="Y35">
            <v>42824</v>
          </cell>
          <cell r="Z35">
            <v>264</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5" t="str">
            <v>GMS020NJ5004</v>
          </cell>
          <cell r="AO35">
            <v>0</v>
          </cell>
          <cell r="AP35" t="e">
            <v>#N/A</v>
          </cell>
          <cell r="AQ35" t="e">
            <v>#N/A</v>
          </cell>
          <cell r="AR35" t="e">
            <v>#N/A</v>
          </cell>
          <cell r="AS35" t="str">
            <v/>
          </cell>
          <cell r="AT35" t="e">
            <v>#N/A</v>
          </cell>
          <cell r="AY35">
            <v>77051882</v>
          </cell>
          <cell r="AZ35">
            <v>0</v>
          </cell>
        </row>
        <row r="36">
          <cell r="D36">
            <v>60315368</v>
          </cell>
          <cell r="E36" t="str">
            <v>B</v>
          </cell>
          <cell r="F36" t="str">
            <v>CELULAR</v>
          </cell>
          <cell r="G36" t="str">
            <v>Costco Ensenada</v>
          </cell>
          <cell r="H36" t="str">
            <v>Bulevar Reforna No. 4179, Ensenada / Ensenada CP. 22832</v>
          </cell>
          <cell r="I36">
            <v>6461723810</v>
          </cell>
          <cell r="J36" t="str">
            <v>HISENSE</v>
          </cell>
          <cell r="K36" t="str">
            <v>C20</v>
          </cell>
          <cell r="L36" t="str">
            <v>1MH75A91MX10D0H1BH2004B6</v>
          </cell>
          <cell r="M36">
            <v>7.5401002570628104E+19</v>
          </cell>
          <cell r="N36">
            <v>3879.47</v>
          </cell>
          <cell r="O36">
            <v>42549</v>
          </cell>
          <cell r="P36">
            <v>42829</v>
          </cell>
          <cell r="Q36">
            <v>201709</v>
          </cell>
          <cell r="R36" t="str">
            <v>06/04/2017 00 : 39  ROGER.R : TCF1
06/04/2017 00 : 39  ROGER.R : TCFT - Irreparabilidad. 11/04/2017 23 : 54  MARCO.DIAZ : TCFINV, TCFCN se pasa a devolucion por falta de producto .TCFDEV. Dmc</v>
          </cell>
          <cell r="S36" t="str">
            <v>EQUIPO MALTRADO CON PORTA SIM</v>
          </cell>
          <cell r="T36" t="str">
            <v xml:space="preserve"> JUAN FRANCISCO ALZIVAR           </v>
          </cell>
          <cell r="U36" t="str">
            <v>2017-04-21</v>
          </cell>
          <cell r="V36" t="str">
            <v>CELULARES</v>
          </cell>
          <cell r="W36" t="str">
            <v>COMPLETADO</v>
          </cell>
          <cell r="X36" t="str">
            <v>TALLER</v>
          </cell>
          <cell r="Y36">
            <v>42828</v>
          </cell>
          <cell r="Z36">
            <v>279</v>
          </cell>
          <cell r="AA36" t="str">
            <v>M010</v>
          </cell>
          <cell r="AD36" t="str">
            <v>Ensenada / Ensenada</v>
          </cell>
          <cell r="AE36" t="str">
            <v>BC</v>
          </cell>
          <cell r="AF36" t="str">
            <v>MX</v>
          </cell>
          <cell r="AG36" t="str">
            <v>10413300</v>
          </cell>
          <cell r="AH36" t="str">
            <v>COSTCO ENSENADA</v>
          </cell>
          <cell r="AI36" t="str">
            <v>Bulevar Reforna No. 4179</v>
          </cell>
          <cell r="AJ36" t="str">
            <v>6461723810</v>
          </cell>
          <cell r="AK36">
            <v>0</v>
          </cell>
          <cell r="AL36" t="str">
            <v>22832</v>
          </cell>
          <cell r="AM36"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6" t="e">
            <v>#N/A</v>
          </cell>
          <cell r="AO36">
            <v>0</v>
          </cell>
          <cell r="AP36" t="e">
            <v>#N/A</v>
          </cell>
          <cell r="AQ36" t="e">
            <v>#N/A</v>
          </cell>
          <cell r="AR36" t="e">
            <v>#N/A</v>
          </cell>
          <cell r="AS36" t="str">
            <v/>
          </cell>
          <cell r="AT36" t="e">
            <v>#N/A</v>
          </cell>
        </row>
        <row r="37">
          <cell r="D37">
            <v>60315644</v>
          </cell>
          <cell r="E37" t="str">
            <v xml:space="preserve">A </v>
          </cell>
          <cell r="F37" t="str">
            <v>CELULAR</v>
          </cell>
          <cell r="G37" t="str">
            <v>Horacio Rosendo Navarrete</v>
          </cell>
          <cell r="H37" t="str">
            <v>Navarra num 80 int 1 Benito juarez/Alamos CP 03400</v>
          </cell>
          <cell r="I37">
            <v>10541618</v>
          </cell>
          <cell r="J37" t="str">
            <v>HISENSE</v>
          </cell>
          <cell r="K37" t="str">
            <v>C20</v>
          </cell>
          <cell r="L37" t="str">
            <v>1MH75A91MX10D0HEKZ5017A</v>
          </cell>
          <cell r="M37">
            <v>1700028047</v>
          </cell>
          <cell r="N37">
            <v>4999</v>
          </cell>
          <cell r="O37">
            <v>42781</v>
          </cell>
          <cell r="P37">
            <v>42833</v>
          </cell>
          <cell r="Q37">
            <v>201709</v>
          </cell>
          <cell r="R37" t="str">
            <v>12/04/2017 03 : 38  ARANTXA.MON : NP5
11/04/2017 07 : 05 201709 : P1.  1009531.   T1019758
EQUIPO PENDIENTE POR PARTE ( PCB LOGIC</v>
          </cell>
          <cell r="S37" t="str">
            <v xml:space="preserve">EQUIPO MALTRADO CON PORTA SIM </v>
          </cell>
          <cell r="T37" t="str">
            <v xml:space="preserve"> JUAN FRANCISCO ALZIVAR           </v>
          </cell>
          <cell r="U37" t="str">
            <v>2017-04-21</v>
          </cell>
          <cell r="V37" t="str">
            <v>CELULARES</v>
          </cell>
          <cell r="W37" t="str">
            <v>COMPLETADO</v>
          </cell>
          <cell r="X37" t="str">
            <v>TALLER</v>
          </cell>
          <cell r="Y37">
            <v>42832</v>
          </cell>
          <cell r="Z37">
            <v>51</v>
          </cell>
          <cell r="AA37" t="str">
            <v>M010</v>
          </cell>
          <cell r="AD37" t="str">
            <v>Benito juarez/Alamos</v>
          </cell>
          <cell r="AE37" t="str">
            <v>DF</v>
          </cell>
          <cell r="AF37" t="str">
            <v>MX</v>
          </cell>
          <cell r="AG37" t="str">
            <v>10414591</v>
          </cell>
          <cell r="AH37" t="str">
            <v>HORACIO ROSENDO NAVARRETE</v>
          </cell>
          <cell r="AI37" t="str">
            <v>Navarra num 80 int 1</v>
          </cell>
          <cell r="AJ37" t="str">
            <v>55386839</v>
          </cell>
          <cell r="AK37" t="str">
            <v>55386839</v>
          </cell>
          <cell r="AL37" t="str">
            <v>03400</v>
          </cell>
          <cell r="AM37"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7" t="e">
            <v>#N/A</v>
          </cell>
          <cell r="AO37">
            <v>0</v>
          </cell>
          <cell r="AP37" t="e">
            <v>#N/A</v>
          </cell>
          <cell r="AQ37" t="e">
            <v>#N/A</v>
          </cell>
          <cell r="AR37" t="e">
            <v>#N/A</v>
          </cell>
          <cell r="AS37" t="str">
            <v/>
          </cell>
          <cell r="AT37" t="e">
            <v>#N/A</v>
          </cell>
        </row>
        <row r="38">
          <cell r="D38">
            <v>60308214</v>
          </cell>
          <cell r="E38" t="str">
            <v xml:space="preserve">A </v>
          </cell>
          <cell r="F38" t="str">
            <v>CELULAR</v>
          </cell>
          <cell r="G38" t="str">
            <v>Atalia Lozano Vazquez</v>
          </cell>
          <cell r="H38" t="str">
            <v>Boulevard hilario medina 5610 leon/sta rosa de lima Guanajuato c.p. 37210</v>
          </cell>
          <cell r="I38">
            <v>4771806637</v>
          </cell>
          <cell r="J38" t="str">
            <v>HISENSE</v>
          </cell>
          <cell r="K38" t="str">
            <v>E2281</v>
          </cell>
          <cell r="L38" t="str">
            <v>E2281MXBJ2LA10544</v>
          </cell>
          <cell r="M38">
            <v>0</v>
          </cell>
          <cell r="N38">
            <v>1199.01</v>
          </cell>
          <cell r="O38">
            <v>42675</v>
          </cell>
          <cell r="P38">
            <v>42740</v>
          </cell>
          <cell r="Q38">
            <v>201709</v>
          </cell>
          <cell r="R38" t="str">
            <v>08/01/2017 02 : 16 201709 : P1. T9000-00021.  1005763
EQUIPO PENDIENTE POR PARTE ( PCB LOGIC )13/01/2017 01 : 44  ERNESTO.HERN : NP5</v>
          </cell>
          <cell r="S38" t="str">
            <v xml:space="preserve">EQUIPO RAYADO, PORTA SIM </v>
          </cell>
          <cell r="T38" t="str">
            <v xml:space="preserve"> RUBI GONZALEZ                    </v>
          </cell>
          <cell r="U38" t="str">
            <v>2017-04-21</v>
          </cell>
          <cell r="V38" t="str">
            <v>CELULARES</v>
          </cell>
          <cell r="W38" t="str">
            <v>COMPLETADO</v>
          </cell>
          <cell r="X38" t="str">
            <v>TALLER</v>
          </cell>
          <cell r="Y38">
            <v>42740</v>
          </cell>
          <cell r="Z38">
            <v>65</v>
          </cell>
          <cell r="AA38" t="str">
            <v>M010</v>
          </cell>
          <cell r="AD38" t="str">
            <v>leon/sta rosa de lima</v>
          </cell>
          <cell r="AE38" t="str">
            <v>GTO</v>
          </cell>
          <cell r="AF38" t="str">
            <v>MX</v>
          </cell>
          <cell r="AG38" t="str">
            <v>10406882</v>
          </cell>
          <cell r="AH38" t="str">
            <v>ATALIA LOZANO VAZQUEZ</v>
          </cell>
          <cell r="AI38" t="str">
            <v>5610 Boulevard hilario medina</v>
          </cell>
          <cell r="AJ38" t="str">
            <v>044-4771806637</v>
          </cell>
          <cell r="AK38">
            <v>0</v>
          </cell>
          <cell r="AL38" t="str">
            <v>37210</v>
          </cell>
          <cell r="AM38"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8" t="str">
            <v>GFC008WKA000</v>
          </cell>
          <cell r="AO38">
            <v>0</v>
          </cell>
          <cell r="AP38" t="e">
            <v>#N/A</v>
          </cell>
          <cell r="AQ38" t="e">
            <v>#N/A</v>
          </cell>
          <cell r="AR38" t="e">
            <v>#N/A</v>
          </cell>
          <cell r="AS38" t="str">
            <v/>
          </cell>
          <cell r="AT38" t="e">
            <v>#N/A</v>
          </cell>
          <cell r="AY38">
            <v>74009976</v>
          </cell>
          <cell r="AZ38">
            <v>51010908</v>
          </cell>
          <cell r="BA38">
            <v>80138553</v>
          </cell>
        </row>
        <row r="39">
          <cell r="D39">
            <v>60314137</v>
          </cell>
          <cell r="E39" t="str">
            <v xml:space="preserve">A </v>
          </cell>
          <cell r="F39" t="str">
            <v>CELULAR</v>
          </cell>
          <cell r="G39" t="str">
            <v>Jose Juan Lopez Castillo</v>
          </cell>
          <cell r="H39" t="str">
            <v>5 de mayo las canteras/Nuevo Leon C.p 67150</v>
          </cell>
          <cell r="I39">
            <v>8115510074</v>
          </cell>
          <cell r="J39" t="str">
            <v>HISENSE</v>
          </cell>
          <cell r="K39" t="str">
            <v>E51</v>
          </cell>
          <cell r="L39" t="str">
            <v>1MH75ACAMX10D0JFSH204DA</v>
          </cell>
          <cell r="M39" t="str">
            <v>FACTURA</v>
          </cell>
          <cell r="N39">
            <v>2759</v>
          </cell>
          <cell r="O39">
            <v>42789</v>
          </cell>
          <cell r="P39">
            <v>42809</v>
          </cell>
          <cell r="Q39">
            <v>201709</v>
          </cell>
          <cell r="R39" t="str">
            <v>22/03/2017 07 : 52 201709 : P1.  T10054798 ..     1008878
EL EQUIPO SE ENCUENTRA PENDIENTE POR PARTE ( BOCINA ) 06/04/2017 05 : 26  ERNESTO.HERN : TCF1
06/04/2017 05 : 25  ERNESTO.HERN : NP5</v>
          </cell>
          <cell r="S39" t="str">
            <v>EQUIPO TAYADO BATERIA Y TAPA</v>
          </cell>
          <cell r="T39" t="str">
            <v xml:space="preserve">JUAN FRANCISCO ALVIZAR            </v>
          </cell>
          <cell r="U39">
            <v>42844</v>
          </cell>
          <cell r="V39" t="str">
            <v>CELULARES</v>
          </cell>
          <cell r="W39" t="str">
            <v>COMPLETADO</v>
          </cell>
          <cell r="X39" t="str">
            <v>TALLER</v>
          </cell>
          <cell r="Y39">
            <v>42808</v>
          </cell>
          <cell r="Z39">
            <v>19</v>
          </cell>
          <cell r="AA39" t="str">
            <v>M010</v>
          </cell>
          <cell r="AD39" t="str">
            <v>Las Canteras /Nuevo Leon</v>
          </cell>
          <cell r="AE39" t="str">
            <v>NL</v>
          </cell>
          <cell r="AF39" t="str">
            <v>MX</v>
          </cell>
          <cell r="AG39" t="str">
            <v>10413095</v>
          </cell>
          <cell r="AH39" t="str">
            <v>JOSE JUAN LOPEZ CASTILLO</v>
          </cell>
          <cell r="AI39" t="str">
            <v>910 5 de mayo</v>
          </cell>
          <cell r="AJ39" t="str">
            <v>8115510074</v>
          </cell>
          <cell r="AK39">
            <v>0</v>
          </cell>
          <cell r="AL39" t="str">
            <v>67150</v>
          </cell>
          <cell r="AM39"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9" t="e">
            <v>#N/A</v>
          </cell>
          <cell r="AO39">
            <v>0</v>
          </cell>
          <cell r="AP39" t="e">
            <v>#N/A</v>
          </cell>
          <cell r="AQ39" t="e">
            <v>#N/A</v>
          </cell>
          <cell r="AR39" t="e">
            <v>#N/A</v>
          </cell>
          <cell r="AS39" t="e">
            <v>#N/A</v>
          </cell>
          <cell r="AT39" t="e">
            <v>#N/A</v>
          </cell>
          <cell r="AV39" t="str">
            <v>GMS051NJE000</v>
          </cell>
          <cell r="AW39" t="e">
            <v>#N/A</v>
          </cell>
          <cell r="AY39">
            <v>74012301</v>
          </cell>
          <cell r="AZ39">
            <v>0</v>
          </cell>
        </row>
        <row r="40">
          <cell r="D40">
            <v>60314146</v>
          </cell>
          <cell r="E40" t="str">
            <v>B</v>
          </cell>
          <cell r="F40" t="str">
            <v>CELULAR</v>
          </cell>
          <cell r="G40" t="str">
            <v>Sergio Yair Arevalo Rodriguez</v>
          </cell>
          <cell r="H40" t="str">
            <v>5 de mayo 910 cnteras/ guadalupe C.p 67150</v>
          </cell>
          <cell r="I40">
            <v>8115510074</v>
          </cell>
          <cell r="J40" t="str">
            <v>HISENSE</v>
          </cell>
          <cell r="K40" t="str">
            <v>C20</v>
          </cell>
          <cell r="L40" t="str">
            <v>1MH75A91MX10D0H2AH20555</v>
          </cell>
          <cell r="M40" t="str">
            <v>TICKET</v>
          </cell>
          <cell r="N40">
            <v>4967</v>
          </cell>
          <cell r="O40">
            <v>42650</v>
          </cell>
          <cell r="P40">
            <v>42809</v>
          </cell>
          <cell r="Q40">
            <v>201709</v>
          </cell>
          <cell r="R40" t="str">
            <v>18/03/2017 04 : 38  ROGER.R : TCFT - Irreparabilidad.</v>
          </cell>
          <cell r="S40" t="str">
            <v xml:space="preserve">EQUIPO RAYADO, PORTA SIM </v>
          </cell>
          <cell r="T40" t="str">
            <v xml:space="preserve">JUAN FRANCISCO ALVIZAR            </v>
          </cell>
          <cell r="U40">
            <v>42844</v>
          </cell>
          <cell r="V40" t="str">
            <v>CELULARES</v>
          </cell>
          <cell r="W40" t="str">
            <v>COMPLETADO</v>
          </cell>
          <cell r="X40" t="str">
            <v>TALLER</v>
          </cell>
          <cell r="Y40">
            <v>42808</v>
          </cell>
          <cell r="Z40">
            <v>158</v>
          </cell>
          <cell r="AA40" t="str">
            <v>M010</v>
          </cell>
          <cell r="AD40" t="str">
            <v>col canteras/guasalupe</v>
          </cell>
          <cell r="AE40" t="str">
            <v>NL</v>
          </cell>
          <cell r="AF40" t="str">
            <v>MX</v>
          </cell>
          <cell r="AG40" t="str">
            <v>10413987</v>
          </cell>
          <cell r="AH40" t="str">
            <v>SERGIO YAIR AREVALO RODRIGUEZ</v>
          </cell>
          <cell r="AI40" t="str">
            <v>5 de mayo 910</v>
          </cell>
          <cell r="AJ40" t="str">
            <v>8115510074</v>
          </cell>
          <cell r="AK40">
            <v>0</v>
          </cell>
          <cell r="AL40" t="str">
            <v>67150</v>
          </cell>
          <cell r="AM40"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40" t="e">
            <v>#N/A</v>
          </cell>
          <cell r="AO40">
            <v>0</v>
          </cell>
          <cell r="AP40" t="e">
            <v>#N/A</v>
          </cell>
          <cell r="AQ40" t="e">
            <v>#N/A</v>
          </cell>
          <cell r="AR40" t="e">
            <v>#N/A</v>
          </cell>
          <cell r="AS40" t="str">
            <v/>
          </cell>
          <cell r="AT40" t="e">
            <v>#N/A</v>
          </cell>
        </row>
        <row r="41">
          <cell r="D41">
            <v>60315889</v>
          </cell>
          <cell r="E41" t="str">
            <v xml:space="preserve">A </v>
          </cell>
          <cell r="F41" t="str">
            <v>AC</v>
          </cell>
          <cell r="G41" t="str">
            <v xml:space="preserve">ERICKA DIAZ SALDAÑA </v>
          </cell>
          <cell r="H41" t="str">
            <v xml:space="preserve">312 MOREA MZ-27 LOTE 3 ISLA AZUL </v>
          </cell>
          <cell r="I41">
            <v>9981624950</v>
          </cell>
          <cell r="J41" t="str">
            <v>HISENSE</v>
          </cell>
          <cell r="K41" t="str">
            <v>AS-22TR5SFBTG-IDU</v>
          </cell>
          <cell r="L41" t="str">
            <v>1KK022052N0P0JADVJ20321</v>
          </cell>
          <cell r="M41" t="str">
            <v>T-28022</v>
          </cell>
          <cell r="N41">
            <v>13305</v>
          </cell>
          <cell r="O41" t="str">
            <v>30/07/201</v>
          </cell>
          <cell r="P41">
            <v>42838</v>
          </cell>
          <cell r="Q41">
            <v>201033</v>
          </cell>
          <cell r="R41" t="str">
            <v xml:space="preserve"> OC-1009610</v>
          </cell>
          <cell r="S41" t="str">
            <v xml:space="preserve"> EQUIPO INSTALADO EN EL DOMICILIO DEL CL</v>
          </cell>
          <cell r="T41" t="str">
            <v xml:space="preserve">  JUAN OSWALDO URIBE PERAZA     Fe</v>
          </cell>
          <cell r="U41" t="str">
            <v>2017/04/24</v>
          </cell>
          <cell r="V41" t="str">
            <v>SUR</v>
          </cell>
          <cell r="W41" t="str">
            <v>COMPLETADO</v>
          </cell>
          <cell r="X41" t="str">
            <v>TALLER</v>
          </cell>
          <cell r="Y41">
            <v>42837</v>
          </cell>
          <cell r="Z41" t="e">
            <v>#VALUE!</v>
          </cell>
          <cell r="AA41" t="str">
            <v>M010</v>
          </cell>
          <cell r="AD41" t="str">
            <v>Benito j / Isla azul</v>
          </cell>
          <cell r="AE41" t="str">
            <v>QR</v>
          </cell>
          <cell r="AF41" t="str">
            <v>MX</v>
          </cell>
          <cell r="AG41" t="str">
            <v>10413986</v>
          </cell>
          <cell r="AH41" t="str">
            <v>ERICKA DIAZ SALDAÑA</v>
          </cell>
          <cell r="AI41" t="str">
            <v>312 Morea mz 27 lt 3</v>
          </cell>
          <cell r="AJ41" t="str">
            <v>9981624950</v>
          </cell>
          <cell r="AK41">
            <v>0</v>
          </cell>
          <cell r="AL41" t="str">
            <v>77500</v>
          </cell>
          <cell r="AM41"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1" t="str">
            <v>GKK022NK6193</v>
          </cell>
          <cell r="AO41">
            <v>0</v>
          </cell>
          <cell r="AP41" t="e">
            <v>#N/A</v>
          </cell>
          <cell r="AQ41" t="e">
            <v>#N/A</v>
          </cell>
          <cell r="AR41" t="e">
            <v>#N/A</v>
          </cell>
          <cell r="AS41" t="e">
            <v>#N/A</v>
          </cell>
          <cell r="AT41" t="e">
            <v>#N/A</v>
          </cell>
          <cell r="AV41">
            <v>0</v>
          </cell>
          <cell r="AW41" t="e">
            <v>#N/A</v>
          </cell>
          <cell r="AY41">
            <v>77051884</v>
          </cell>
          <cell r="AZ41">
            <v>0</v>
          </cell>
          <cell r="BA41">
            <v>77051875</v>
          </cell>
        </row>
        <row r="42">
          <cell r="D42">
            <v>60307457</v>
          </cell>
          <cell r="E42" t="str">
            <v>A</v>
          </cell>
          <cell r="F42" t="str">
            <v>AC</v>
          </cell>
          <cell r="G42" t="str">
            <v>Cesar Alejandro Cabrera Solis</v>
          </cell>
          <cell r="H42" t="str">
            <v>16 DE SEPTIEMBRE 4352 MZ 19 LT 8, STA. ROSA, SAN JOSE DEL CABO</v>
          </cell>
          <cell r="I42" t="str">
            <v>6241330105 / 6241240559</v>
          </cell>
          <cell r="J42" t="str">
            <v>HISENSE</v>
          </cell>
          <cell r="K42" t="str">
            <v>AS-12UR5SVETG-IDU</v>
          </cell>
          <cell r="L42" t="str">
            <v>1KK012 0T0N0P 0K 5SSSU 0282</v>
          </cell>
          <cell r="M42" t="str">
            <v>0296 433466 FACTURA TIENDA COPPEL S.A. DE C.V.</v>
          </cell>
          <cell r="N42">
            <v>9299</v>
          </cell>
          <cell r="O42">
            <v>42550</v>
          </cell>
          <cell r="P42">
            <v>42738</v>
          </cell>
          <cell r="Q42">
            <v>201767</v>
          </cell>
          <cell r="R42" t="str">
            <v>12/01/2017 01 : 03  ERNESTO.HERN : NP5 / P1A: 1820945 Y 1407678 3/01/17 SE SOLICITAVIA E-MAIL A REFACCIONES@HISENSE.COM.MX</v>
          </cell>
          <cell r="S42" t="str">
            <v>HCF-0190 EQUIPO DAÑADO EN DOMICILIO DE C</v>
          </cell>
          <cell r="T42" t="str">
            <v xml:space="preserve">   RENE ARIAS                     </v>
          </cell>
          <cell r="U42" t="str">
            <v>2017-04-25</v>
          </cell>
          <cell r="V42" t="str">
            <v>CENTRO</v>
          </cell>
          <cell r="W42" t="str">
            <v>COMPLETADO</v>
          </cell>
          <cell r="X42" t="str">
            <v>CLIENTE</v>
          </cell>
          <cell r="Y42">
            <v>42732</v>
          </cell>
          <cell r="AA42" t="str">
            <v>M012</v>
          </cell>
          <cell r="AD42" t="str">
            <v>San Jose del Cabo / Sta ROSA</v>
          </cell>
          <cell r="AE42" t="str">
            <v>BCS</v>
          </cell>
          <cell r="AF42" t="str">
            <v>MX</v>
          </cell>
          <cell r="AG42" t="str">
            <v>10395534</v>
          </cell>
          <cell r="AH42" t="str">
            <v>CESAR ALEJANDRO CABRERA SOLIS</v>
          </cell>
          <cell r="AI42" t="str">
            <v>16 DE SEPTIEMBRE 4352 MZ 19 LT 8</v>
          </cell>
          <cell r="AJ42" t="str">
            <v>66241330105</v>
          </cell>
          <cell r="AK42" t="str">
            <v>66241330105</v>
          </cell>
          <cell r="AL42" t="str">
            <v>23428</v>
          </cell>
          <cell r="AM42"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2" t="str">
            <v>GKK012NK6187</v>
          </cell>
          <cell r="AO42">
            <v>0</v>
          </cell>
          <cell r="AP42" t="e">
            <v>#N/A</v>
          </cell>
          <cell r="AQ42" t="e">
            <v>#N/A</v>
          </cell>
          <cell r="AR42" t="e">
            <v>#N/A</v>
          </cell>
          <cell r="AS42" t="str">
            <v>GKK012NHD118KH5DQM010</v>
          </cell>
          <cell r="AT42">
            <v>1</v>
          </cell>
          <cell r="AU42" t="str">
            <v>AS-12UR5SVETG-IDU</v>
          </cell>
          <cell r="AV42" t="str">
            <v>GKK012NHD118</v>
          </cell>
          <cell r="AW42" t="str">
            <v>KH5DQ</v>
          </cell>
          <cell r="AX42" t="str">
            <v>M010</v>
          </cell>
          <cell r="AY42">
            <v>77051756</v>
          </cell>
          <cell r="AZ42" t="e">
            <v>#N/A</v>
          </cell>
        </row>
        <row r="43">
          <cell r="D43">
            <v>60316060</v>
          </cell>
          <cell r="E43" t="str">
            <v>D</v>
          </cell>
          <cell r="F43" t="str">
            <v>CELULAR</v>
          </cell>
          <cell r="G43" t="str">
            <v>Jose Luis Gonzalez Orozco</v>
          </cell>
          <cell r="H43" t="str">
            <v>Calle 31 #99 Col.maravillas, C.P. 57410, Nezahualcoyotl, Edo. De Mexico</v>
          </cell>
          <cell r="I43">
            <v>57357848</v>
          </cell>
          <cell r="J43" t="str">
            <v>HISENSE</v>
          </cell>
          <cell r="K43" t="str">
            <v>U989</v>
          </cell>
          <cell r="L43" t="str">
            <v>S/N</v>
          </cell>
          <cell r="M43">
            <v>303808</v>
          </cell>
          <cell r="N43">
            <v>2640</v>
          </cell>
          <cell r="O43">
            <v>42551</v>
          </cell>
          <cell r="P43">
            <v>42409</v>
          </cell>
          <cell r="Q43">
            <v>201678</v>
          </cell>
          <cell r="R43" t="str">
            <v>18/04/2017 01 : 45  ANA.LAURA : TCFL</v>
          </cell>
          <cell r="S43" t="str">
            <v>Se le realizo cambio fisico a cliente en</v>
          </cell>
          <cell r="T43" t="str">
            <v xml:space="preserve"> Ana Lemus Moreno                 </v>
          </cell>
          <cell r="U43" t="str">
            <v>2017-04-21</v>
          </cell>
          <cell r="V43" t="str">
            <v>CENTRO</v>
          </cell>
          <cell r="W43" t="str">
            <v>COMPLETADO</v>
          </cell>
          <cell r="X43" t="str">
            <v>CLIENTE</v>
          </cell>
          <cell r="Y43">
            <v>42842</v>
          </cell>
          <cell r="Z43">
            <v>291</v>
          </cell>
          <cell r="AA43" t="str">
            <v>M010</v>
          </cell>
          <cell r="AD43" t="str">
            <v>neza/maravillas</v>
          </cell>
          <cell r="AE43" t="str">
            <v>MEX</v>
          </cell>
          <cell r="AF43" t="str">
            <v>MX</v>
          </cell>
          <cell r="AG43" t="str">
            <v>10384111</v>
          </cell>
          <cell r="AH43" t="str">
            <v>JOSE LUIS GONZALEZ OROZCO</v>
          </cell>
          <cell r="AI43" t="str">
            <v>99 Calle 31</v>
          </cell>
          <cell r="AJ43" t="str">
            <v>5540796772</v>
          </cell>
          <cell r="AK43" t="str">
            <v>5540796772</v>
          </cell>
          <cell r="AL43" t="str">
            <v>57410</v>
          </cell>
          <cell r="AM43"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3" t="e">
            <v>#N/A</v>
          </cell>
          <cell r="AO43">
            <v>0</v>
          </cell>
          <cell r="AP43" t="e">
            <v>#N/A</v>
          </cell>
          <cell r="AQ43" t="e">
            <v>#N/A</v>
          </cell>
          <cell r="AR43" t="e">
            <v>#N/A</v>
          </cell>
          <cell r="AS43" t="str">
            <v/>
          </cell>
          <cell r="AT43" t="e">
            <v>#N/A</v>
          </cell>
        </row>
        <row r="44">
          <cell r="D44">
            <v>60309994</v>
          </cell>
          <cell r="E44" t="str">
            <v>A</v>
          </cell>
          <cell r="F44" t="str">
            <v>TV</v>
          </cell>
          <cell r="G44" t="str">
            <v>BONIFACIOESTEBAN GAONA</v>
          </cell>
          <cell r="H44" t="str">
            <v>MIGUEL ALEMAN MZ21 LT15, COL. LOPEZ MATEOS HUAUCHINANGO, PUEBLA C.P. 73175</v>
          </cell>
          <cell r="I44">
            <v>7767670258</v>
          </cell>
          <cell r="J44" t="str">
            <v>HISENSE</v>
          </cell>
          <cell r="K44" t="str">
            <v>50H5GB</v>
          </cell>
          <cell r="L44" t="str">
            <v>50G150311H03175</v>
          </cell>
          <cell r="M44">
            <v>0</v>
          </cell>
          <cell r="N44">
            <v>0</v>
          </cell>
          <cell r="O44">
            <v>42324</v>
          </cell>
          <cell r="P44">
            <v>42766</v>
          </cell>
          <cell r="Q44">
            <v>200995</v>
          </cell>
          <cell r="R44" t="str">
            <v xml:space="preserve"> T182406 PANEL OC-1006871  31/01/2017                   NP5 2/02/2017 ERNETO HERN.</v>
          </cell>
          <cell r="S44" t="str">
            <v>PANTALLA LLEGO POR MESAJERIA</v>
          </cell>
          <cell r="T44" t="str">
            <v xml:space="preserve"> ALMA RAMIREZ                     </v>
          </cell>
          <cell r="U44" t="str">
            <v>2017-04-27</v>
          </cell>
          <cell r="V44" t="str">
            <v>CENTRO</v>
          </cell>
          <cell r="W44" t="str">
            <v>FIRMA</v>
          </cell>
          <cell r="X44" t="str">
            <v>TALLER</v>
          </cell>
          <cell r="Y44">
            <v>42759</v>
          </cell>
          <cell r="Z44">
            <v>435</v>
          </cell>
          <cell r="AA44" t="str">
            <v>M012</v>
          </cell>
          <cell r="AD44" t="str">
            <v>GUAUCHINANGO/ADOLFO LOPEZ MATEOS</v>
          </cell>
          <cell r="AE44" t="str">
            <v>PUE</v>
          </cell>
          <cell r="AF44" t="str">
            <v>MX</v>
          </cell>
          <cell r="AG44" t="str">
            <v>10399795</v>
          </cell>
          <cell r="AH44" t="str">
            <v>BONIFACIO ESTEBAN GAONA</v>
          </cell>
          <cell r="AI44" t="str">
            <v>46 MIGUEL ALEMAN MZ21 LT15</v>
          </cell>
          <cell r="AJ44" t="str">
            <v>7767624774</v>
          </cell>
          <cell r="AK44" t="str">
            <v>7767670258</v>
          </cell>
          <cell r="AL44" t="str">
            <v>73175</v>
          </cell>
          <cell r="AM44"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4" t="str">
            <v>3TE50A144537</v>
          </cell>
          <cell r="AO44" t="str">
            <v>Smart</v>
          </cell>
          <cell r="AP44" t="str">
            <v>Hisense</v>
          </cell>
          <cell r="AQ44" t="str">
            <v>Opera</v>
          </cell>
          <cell r="AR44" t="str">
            <v>FHD 1920 x 1080</v>
          </cell>
          <cell r="AS44" t="str">
            <v>3TE50G154819CRMM012</v>
          </cell>
          <cell r="AT44">
            <v>6</v>
          </cell>
          <cell r="AU44" t="str">
            <v>50H5B</v>
          </cell>
          <cell r="AV44" t="str">
            <v>3TE50G154819</v>
          </cell>
          <cell r="AW44" t="str">
            <v>CRM</v>
          </cell>
          <cell r="AX44" t="str">
            <v>M012</v>
          </cell>
          <cell r="AY44">
            <v>77051889</v>
          </cell>
          <cell r="AZ44">
            <v>0</v>
          </cell>
        </row>
        <row r="45">
          <cell r="D45">
            <v>60315573</v>
          </cell>
          <cell r="E45" t="str">
            <v xml:space="preserve">A </v>
          </cell>
          <cell r="F45" t="str">
            <v>TV</v>
          </cell>
          <cell r="G45" t="str">
            <v>Bernardo Manrriquez Sanchez</v>
          </cell>
          <cell r="H45" t="str">
            <v xml:space="preserve"> san felipe progre /barrio el agostadero
Street: 
camino a flor de maria s/n ejido de san juan jalpa:</v>
          </cell>
          <cell r="I45">
            <v>7221251453</v>
          </cell>
          <cell r="J45" t="str">
            <v>HISENSE</v>
          </cell>
          <cell r="K45" t="str">
            <v>50K20DW</v>
          </cell>
          <cell r="L45" t="str">
            <v>50G143292H05843</v>
          </cell>
          <cell r="M45">
            <v>6418086686</v>
          </cell>
          <cell r="N45">
            <v>8390</v>
          </cell>
          <cell r="O45">
            <v>42088</v>
          </cell>
          <cell r="P45">
            <v>42846</v>
          </cell>
          <cell r="Q45">
            <v>201612</v>
          </cell>
          <cell r="R45" t="str">
            <v xml:space="preserve">DEMORA EN LLEGADA DE REFACION:: P1_T173331 _OC1010030 PANEL  EN ESPERA DEREFACION SOLICITADA NAC 
</v>
          </cell>
          <cell r="S45" t="str">
            <v>EQUIPO EN TALLER</v>
          </cell>
          <cell r="T45" t="str">
            <v xml:space="preserve">NATALY AGUIRREZ                   </v>
          </cell>
          <cell r="U45">
            <v>42854</v>
          </cell>
          <cell r="V45" t="str">
            <v>CENTRO</v>
          </cell>
          <cell r="W45" t="str">
            <v>COMPLETADO</v>
          </cell>
          <cell r="X45" t="str">
            <v>TALLER</v>
          </cell>
          <cell r="Y45">
            <v>42831</v>
          </cell>
          <cell r="Z45">
            <v>743</v>
          </cell>
          <cell r="AA45" t="str">
            <v>M010</v>
          </cell>
          <cell r="AD45" t="str">
            <v>san felipe progre /barrio el agostadero</v>
          </cell>
          <cell r="AE45" t="str">
            <v>MEX</v>
          </cell>
          <cell r="AF45" t="str">
            <v>MX</v>
          </cell>
          <cell r="AG45" t="str">
            <v>10366779</v>
          </cell>
          <cell r="AH45" t="str">
            <v>BERNARDO MANRRIQUEZ SANCHEZ</v>
          </cell>
          <cell r="AI45" t="str">
            <v>camino a flor de maria s/n ejido de san juan jalpa</v>
          </cell>
          <cell r="AJ45" t="str">
            <v>7221251453</v>
          </cell>
          <cell r="AK45">
            <v>0</v>
          </cell>
          <cell r="AL45" t="str">
            <v>50640</v>
          </cell>
          <cell r="AM45"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5" t="str">
            <v>1TE50B8NUSCB</v>
          </cell>
          <cell r="AO45" t="str">
            <v>Smart</v>
          </cell>
          <cell r="AP45" t="str">
            <v>Hisense</v>
          </cell>
          <cell r="AQ45" t="str">
            <v>Opera</v>
          </cell>
          <cell r="AR45" t="str">
            <v>FHD 1920 x 1080</v>
          </cell>
          <cell r="AS45" t="str">
            <v>3TE50G165140G165140M010</v>
          </cell>
          <cell r="AT45">
            <v>28</v>
          </cell>
          <cell r="AU45" t="str">
            <v>50H7GB</v>
          </cell>
          <cell r="AV45" t="str">
            <v>3TE50G165140</v>
          </cell>
          <cell r="AW45" t="str">
            <v>G165140</v>
          </cell>
          <cell r="AX45" t="str">
            <v>M010</v>
          </cell>
          <cell r="AY45">
            <v>74012412</v>
          </cell>
          <cell r="AZ45">
            <v>51013338</v>
          </cell>
        </row>
        <row r="46">
          <cell r="D46">
            <v>60315632</v>
          </cell>
          <cell r="E46" t="str">
            <v>A</v>
          </cell>
          <cell r="F46" t="str">
            <v>TV</v>
          </cell>
          <cell r="G46" t="str">
            <v>ALONSO GOMEZ VIDRIO</v>
          </cell>
          <cell r="H46" t="str">
            <v>AV COLON 2770 JARDINES CRUZ/1RA SECCION</v>
          </cell>
          <cell r="I46">
            <v>3331470083</v>
          </cell>
          <cell r="J46" t="str">
            <v>HISENSE</v>
          </cell>
          <cell r="K46" t="str">
            <v>50H5C</v>
          </cell>
          <cell r="L46" t="str">
            <v>50G1618N2H00517</v>
          </cell>
          <cell r="M46" t="str">
            <v xml:space="preserve">TICKET DE COMPRA </v>
          </cell>
          <cell r="N46">
            <v>8147</v>
          </cell>
          <cell r="O46">
            <v>42803</v>
          </cell>
          <cell r="P46">
            <v>42836</v>
          </cell>
          <cell r="Q46">
            <v>201109</v>
          </cell>
          <cell r="R46" t="str">
            <v>FALTA DE REFACCIONES 196886 OC-1009552</v>
          </cell>
          <cell r="S46" t="str">
            <v>CLIENTE ENTREGA EQUIPO SIN ACCESORIOS, U</v>
          </cell>
          <cell r="T46" t="str">
            <v>YURIANA HERNANDEZ HERRERA</v>
          </cell>
          <cell r="U46" t="str">
            <v>2017-ABRIL</v>
          </cell>
          <cell r="V46" t="str">
            <v>SUR</v>
          </cell>
          <cell r="W46" t="str">
            <v>COMPLETADO</v>
          </cell>
          <cell r="X46" t="str">
            <v>TALLER</v>
          </cell>
          <cell r="Y46">
            <v>42832</v>
          </cell>
          <cell r="Z46">
            <v>29</v>
          </cell>
          <cell r="AA46" t="str">
            <v>M010</v>
          </cell>
          <cell r="AD46" t="str">
            <v>Jardines Cruz /1 seccion</v>
          </cell>
          <cell r="AE46" t="str">
            <v>JAL</v>
          </cell>
          <cell r="AF46" t="str">
            <v>MX</v>
          </cell>
          <cell r="AG46" t="str">
            <v>10415691</v>
          </cell>
          <cell r="AH46" t="str">
            <v>ALONSO GOMEZ VIDRIO</v>
          </cell>
          <cell r="AI46" t="str">
            <v>2770 Av. Colón</v>
          </cell>
          <cell r="AJ46" t="str">
            <v>3331470083</v>
          </cell>
          <cell r="AK46">
            <v>0</v>
          </cell>
          <cell r="AL46" t="str">
            <v>44950</v>
          </cell>
          <cell r="AM46"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6" t="str">
            <v>3TE50G1618N2</v>
          </cell>
          <cell r="AO46">
            <v>0</v>
          </cell>
          <cell r="AP46" t="e">
            <v>#N/A</v>
          </cell>
          <cell r="AQ46" t="e">
            <v>#N/A</v>
          </cell>
          <cell r="AR46" t="e">
            <v>#N/A</v>
          </cell>
          <cell r="AS46" t="e">
            <v>#N/A</v>
          </cell>
          <cell r="AT46" t="e">
            <v>#N/A</v>
          </cell>
          <cell r="AV46">
            <v>0</v>
          </cell>
          <cell r="AW46" t="e">
            <v>#N/A</v>
          </cell>
          <cell r="AY46">
            <v>77051874</v>
          </cell>
          <cell r="AZ46">
            <v>0</v>
          </cell>
        </row>
        <row r="47">
          <cell r="D47">
            <v>60287264</v>
          </cell>
          <cell r="E47" t="str">
            <v xml:space="preserve">D </v>
          </cell>
          <cell r="F47" t="str">
            <v>FRIGOBAR</v>
          </cell>
          <cell r="G47" t="str">
            <v>Jacqueline Amayrami Pino Castillo</v>
          </cell>
          <cell r="H47" t="str">
            <v>Av. san miguel 19, Col. barrio de san miguel C.P. 40380, TPilcaya, Guerrero</v>
          </cell>
          <cell r="I47" t="str">
            <v>044-7441188310</v>
          </cell>
          <cell r="J47" t="str">
            <v>HISENSE</v>
          </cell>
          <cell r="K47" t="str">
            <v>RR31D6DLX</v>
          </cell>
          <cell r="L47" t="str">
            <v>1B0087Z0000JJHOMME13057</v>
          </cell>
          <cell r="M47" t="str">
            <v>S/N</v>
          </cell>
          <cell r="N47">
            <v>2690</v>
          </cell>
          <cell r="O47">
            <v>42555</v>
          </cell>
          <cell r="P47" t="str">
            <v>S/N</v>
          </cell>
          <cell r="Q47">
            <v>201678</v>
          </cell>
          <cell r="R47" t="str">
            <v>21/09/2016 06 : 19  BRENDA.MORA :
TCFCC</v>
          </cell>
          <cell r="S47" t="str">
            <v>Se le autoriza cambio fisico,debido a qu</v>
          </cell>
          <cell r="T47" t="str">
            <v xml:space="preserve"> Ana Lemus Moreno                 </v>
          </cell>
          <cell r="U47" t="str">
            <v>2017-04-27</v>
          </cell>
          <cell r="V47" t="str">
            <v>CENTRO</v>
          </cell>
          <cell r="W47" t="str">
            <v>FIRMA</v>
          </cell>
          <cell r="X47" t="str">
            <v>CLIENTE</v>
          </cell>
          <cell r="Y47" t="e">
            <v>#N/A</v>
          </cell>
          <cell r="Z47" t="e">
            <v>#N/A</v>
          </cell>
          <cell r="AA47" t="str">
            <v>M010</v>
          </cell>
          <cell r="AD47" t="e">
            <v>#N/A</v>
          </cell>
          <cell r="AE47" t="e">
            <v>#N/A</v>
          </cell>
          <cell r="AF47" t="e">
            <v>#N/A</v>
          </cell>
          <cell r="AG47" t="e">
            <v>#N/A</v>
          </cell>
          <cell r="AH47" t="e">
            <v>#N/A</v>
          </cell>
          <cell r="AI47" t="e">
            <v>#N/A</v>
          </cell>
          <cell r="AJ47" t="e">
            <v>#N/A</v>
          </cell>
          <cell r="AK47" t="e">
            <v>#N/A</v>
          </cell>
          <cell r="AL47" t="e">
            <v>#N/A</v>
          </cell>
          <cell r="AM47" t="e">
            <v>#N/A</v>
          </cell>
          <cell r="AN47" t="str">
            <v>1B0087Z0000J</v>
          </cell>
          <cell r="AO47">
            <v>0</v>
          </cell>
          <cell r="AP47" t="e">
            <v>#N/A</v>
          </cell>
          <cell r="AQ47" t="e">
            <v>#N/A</v>
          </cell>
          <cell r="AR47" t="e">
            <v>#N/A</v>
          </cell>
          <cell r="AS47" t="str">
            <v>GB0087NJA004BHD9EM010</v>
          </cell>
          <cell r="AT47">
            <v>3</v>
          </cell>
          <cell r="AU47" t="str">
            <v>RR31D6DLX</v>
          </cell>
          <cell r="AV47" t="str">
            <v>GB0087NJA004</v>
          </cell>
          <cell r="AW47" t="str">
            <v>BHD9E</v>
          </cell>
          <cell r="AX47" t="str">
            <v>M010</v>
          </cell>
          <cell r="AY47">
            <v>74007107</v>
          </cell>
          <cell r="AZ47">
            <v>51013329</v>
          </cell>
        </row>
        <row r="48">
          <cell r="D48">
            <v>60311377</v>
          </cell>
          <cell r="E48" t="str">
            <v>A</v>
          </cell>
          <cell r="F48" t="str">
            <v>AC</v>
          </cell>
          <cell r="K48" t="str">
            <v>AS-22TR5SFBTG</v>
          </cell>
          <cell r="Q48">
            <v>201035</v>
          </cell>
          <cell r="W48" t="str">
            <v>COMPLETADO</v>
          </cell>
          <cell r="X48" t="str">
            <v>CLIENTE</v>
          </cell>
          <cell r="Y48">
            <v>42779</v>
          </cell>
          <cell r="Z48">
            <v>42779</v>
          </cell>
          <cell r="AD48" t="str">
            <v>reynosa/ col modulo 2000</v>
          </cell>
          <cell r="AE48" t="str">
            <v>TMS</v>
          </cell>
          <cell r="AF48" t="str">
            <v>MX</v>
          </cell>
          <cell r="AG48" t="str">
            <v>10386673</v>
          </cell>
          <cell r="AH48" t="str">
            <v>IVAN JAVIER ZORRILLA SALAZAR</v>
          </cell>
          <cell r="AI48" t="str">
            <v>412 felix perez marquina</v>
          </cell>
          <cell r="AJ48" t="str">
            <v>044-8991341864</v>
          </cell>
          <cell r="AK48">
            <v>0</v>
          </cell>
          <cell r="AL48" t="str">
            <v>88700</v>
          </cell>
          <cell r="AM48"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8" t="str">
            <v>1KK022052N0P0H31D</v>
          </cell>
          <cell r="AO48">
            <v>0</v>
          </cell>
          <cell r="AP48" t="e">
            <v>#N/A</v>
          </cell>
          <cell r="AQ48" t="e">
            <v>#N/A</v>
          </cell>
          <cell r="AR48" t="e">
            <v>#N/A</v>
          </cell>
          <cell r="AS48" t="str">
            <v>GKK012NJF161KH5DPM010</v>
          </cell>
          <cell r="AT48">
            <v>2</v>
          </cell>
          <cell r="AU48" t="str">
            <v>AS-12TR5SVETG-IDU</v>
          </cell>
          <cell r="AV48" t="str">
            <v>GKK012NJF161</v>
          </cell>
          <cell r="AW48" t="str">
            <v>KH5DP</v>
          </cell>
          <cell r="AX48" t="str">
            <v>M010</v>
          </cell>
          <cell r="AY48">
            <v>77051592</v>
          </cell>
          <cell r="AZ48" t="e">
            <v>#N/A</v>
          </cell>
        </row>
        <row r="49">
          <cell r="D49">
            <v>60315120</v>
          </cell>
          <cell r="E49" t="str">
            <v>A</v>
          </cell>
          <cell r="F49" t="str">
            <v>AC</v>
          </cell>
          <cell r="G49" t="str">
            <v>GONZALO XAVIER ALBORNOZ</v>
          </cell>
          <cell r="H49" t="str">
            <v>C. 16-A DIAG # 292 X 23-A Y 21-E             PINOS DEL NORTE                               MERIDA, YUCATAN</v>
          </cell>
          <cell r="I49">
            <v>9994169003</v>
          </cell>
          <cell r="J49" t="str">
            <v>HISENSE</v>
          </cell>
          <cell r="K49" t="str">
            <v>AS-12TR5SYDDB-IDU</v>
          </cell>
          <cell r="L49" t="str">
            <v>1KK012 11KW0P KJFF2JJ 0278</v>
          </cell>
          <cell r="M49" t="str">
            <v>NO. PEDIDO 333129</v>
          </cell>
          <cell r="N49" t="str">
            <v>SIN COSTO</v>
          </cell>
          <cell r="O49">
            <v>42694</v>
          </cell>
          <cell r="P49">
            <v>42825</v>
          </cell>
          <cell r="Q49">
            <v>201470</v>
          </cell>
          <cell r="R49" t="str">
            <v>FALTA DE REFACCIONES OC-1009327/9328/9330/9331   CF:07/04/2017 01 : 59  ERNESTO.HERN : NP5</v>
          </cell>
          <cell r="S49" t="str">
            <v>QUIPO INSTALADO EN DOM DE CLIENTE</v>
          </cell>
          <cell r="T49" t="str">
            <v xml:space="preserve">       Martha I. López Martín     </v>
          </cell>
          <cell r="U49" t="str">
            <v>2017-05-03</v>
          </cell>
          <cell r="V49" t="str">
            <v>SUR</v>
          </cell>
          <cell r="W49" t="str">
            <v>COMPLETADO</v>
          </cell>
          <cell r="X49" t="str">
            <v>TALLER</v>
          </cell>
          <cell r="Y49">
            <v>42823</v>
          </cell>
          <cell r="Z49">
            <v>129</v>
          </cell>
          <cell r="AD49" t="str">
            <v>MERIDA/PINOS DEL NORTE II</v>
          </cell>
          <cell r="AE49" t="str">
            <v>YUC</v>
          </cell>
          <cell r="AF49" t="str">
            <v>MX</v>
          </cell>
          <cell r="AG49" t="str">
            <v>10415262</v>
          </cell>
          <cell r="AH49" t="str">
            <v>GONZALO XAVIER ALBORNOZ PEÑA</v>
          </cell>
          <cell r="AI49" t="str">
            <v>292 16ª DIAGONAL</v>
          </cell>
          <cell r="AJ49" t="str">
            <v>9994169003</v>
          </cell>
          <cell r="AK49">
            <v>0</v>
          </cell>
          <cell r="AL49" t="str">
            <v>97138</v>
          </cell>
          <cell r="AM49"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9" t="str">
            <v>1KK01211KN0P0JEJP</v>
          </cell>
          <cell r="AO49">
            <v>0</v>
          </cell>
          <cell r="AP49" t="e">
            <v>#N/A</v>
          </cell>
          <cell r="AQ49" t="e">
            <v>#N/A</v>
          </cell>
          <cell r="AR49" t="e">
            <v>#N/A</v>
          </cell>
          <cell r="AS49" t="str">
            <v>GKK012NJF161KH5DPM010</v>
          </cell>
          <cell r="AT49">
            <v>2</v>
          </cell>
          <cell r="AU49" t="str">
            <v>AS-12TR5SVETG-IDU</v>
          </cell>
          <cell r="AV49" t="str">
            <v>GKK012NJF161</v>
          </cell>
          <cell r="AW49" t="str">
            <v>KH5DP</v>
          </cell>
          <cell r="AX49" t="str">
            <v>M010</v>
          </cell>
          <cell r="AY49">
            <v>74012891</v>
          </cell>
          <cell r="AZ49">
            <v>0</v>
          </cell>
        </row>
        <row r="50">
          <cell r="D50">
            <v>60315121</v>
          </cell>
          <cell r="E50" t="str">
            <v>A</v>
          </cell>
          <cell r="F50" t="str">
            <v>AC</v>
          </cell>
          <cell r="G50" t="str">
            <v>GONZALO XAVIER ALBORNOZ</v>
          </cell>
          <cell r="H50" t="str">
            <v>C. 16-A DIAG # 292 X 23-A Y 21-E             PINOS DEL NORTE                               MERIDA, YUCATAN</v>
          </cell>
          <cell r="I50">
            <v>9994169003</v>
          </cell>
          <cell r="J50" t="str">
            <v>HISENSE</v>
          </cell>
          <cell r="K50" t="str">
            <v>AS-12TR5SYDDB-IDU</v>
          </cell>
          <cell r="L50" t="str">
            <v>1KK012 11KW0P KJEK2JE 0563</v>
          </cell>
          <cell r="M50" t="str">
            <v>NO. PEDIDO 333129</v>
          </cell>
          <cell r="N50" t="str">
            <v>SIN COSTO</v>
          </cell>
          <cell r="O50">
            <v>42694</v>
          </cell>
          <cell r="P50">
            <v>42825</v>
          </cell>
          <cell r="Q50">
            <v>201470</v>
          </cell>
          <cell r="R50" t="str">
            <v>FALTA DE REFACCIONES OC-1009334/9335/9336   CF:07/04/2017 01 : 08  ERNESTO.HERN : NP5</v>
          </cell>
          <cell r="S50" t="str">
            <v>QUIPO INSTALADO EN DOM DE CLIENTE</v>
          </cell>
          <cell r="T50" t="str">
            <v xml:space="preserve">       Martha I. López Martín     </v>
          </cell>
          <cell r="U50" t="str">
            <v>2017-05-03</v>
          </cell>
          <cell r="V50" t="str">
            <v>SUR</v>
          </cell>
          <cell r="W50" t="str">
            <v>COMPLETADO</v>
          </cell>
          <cell r="X50" t="str">
            <v>TALLER</v>
          </cell>
          <cell r="Y50">
            <v>42823</v>
          </cell>
          <cell r="Z50">
            <v>129</v>
          </cell>
          <cell r="AD50" t="str">
            <v>MERIDA/PINOS DEL NORTE II</v>
          </cell>
          <cell r="AE50" t="str">
            <v>YUC</v>
          </cell>
          <cell r="AF50" t="str">
            <v>MX</v>
          </cell>
          <cell r="AG50" t="str">
            <v>10415262</v>
          </cell>
          <cell r="AH50" t="str">
            <v>GONZALO XAVIER ALBORNOZ PEÑA</v>
          </cell>
          <cell r="AI50" t="str">
            <v>292 16ª DIAGONAL</v>
          </cell>
          <cell r="AJ50" t="str">
            <v>9994169003</v>
          </cell>
          <cell r="AK50">
            <v>0</v>
          </cell>
          <cell r="AL50" t="str">
            <v>97138</v>
          </cell>
          <cell r="AM50"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50" t="str">
            <v>1KK01211KN0P0JEJP</v>
          </cell>
          <cell r="AO50">
            <v>0</v>
          </cell>
          <cell r="AP50" t="e">
            <v>#N/A</v>
          </cell>
          <cell r="AQ50" t="e">
            <v>#N/A</v>
          </cell>
          <cell r="AR50" t="e">
            <v>#N/A</v>
          </cell>
          <cell r="AS50" t="str">
            <v>GKK012NJF185KJEK3M010</v>
          </cell>
          <cell r="AT50">
            <v>1</v>
          </cell>
          <cell r="AU50" t="str">
            <v>AS-12TR5SVETG-ODU</v>
          </cell>
          <cell r="AV50" t="str">
            <v>GKK012NJF185</v>
          </cell>
          <cell r="AW50" t="str">
            <v>KJEK3</v>
          </cell>
          <cell r="AX50" t="str">
            <v>M010</v>
          </cell>
          <cell r="AY50">
            <v>74012892</v>
          </cell>
          <cell r="AZ50">
            <v>0</v>
          </cell>
        </row>
        <row r="51">
          <cell r="D51">
            <v>60295441</v>
          </cell>
          <cell r="K51" t="str">
            <v>32H5B</v>
          </cell>
          <cell r="Q51">
            <v>201017</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3TE32A150815</v>
          </cell>
          <cell r="AO51" t="str">
            <v>Smart</v>
          </cell>
          <cell r="AP51" t="str">
            <v>Hisense</v>
          </cell>
          <cell r="AQ51" t="str">
            <v>Opera</v>
          </cell>
          <cell r="AR51" t="str">
            <v>HD 1366 X 768</v>
          </cell>
          <cell r="AS51" t="str">
            <v/>
          </cell>
          <cell r="AT51" t="e">
            <v>#N/A</v>
          </cell>
        </row>
        <row r="52">
          <cell r="D52">
            <v>60328077</v>
          </cell>
          <cell r="K52" t="e">
            <v>#N/A</v>
          </cell>
          <cell r="Q52">
            <v>201015</v>
          </cell>
          <cell r="V52" t="str">
            <v>NORTE</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e">
            <v>#N/A</v>
          </cell>
          <cell r="AO52">
            <v>0</v>
          </cell>
          <cell r="AP52" t="e">
            <v>#N/A</v>
          </cell>
          <cell r="AQ52" t="e">
            <v>#N/A</v>
          </cell>
          <cell r="AR52" t="e">
            <v>#N/A</v>
          </cell>
          <cell r="AS52" t="str">
            <v/>
          </cell>
          <cell r="AT52" t="e">
            <v>#N/A</v>
          </cell>
        </row>
        <row r="53">
          <cell r="D53">
            <v>60306227</v>
          </cell>
          <cell r="K53" t="str">
            <v>40H5B2</v>
          </cell>
          <cell r="Q53">
            <v>201015</v>
          </cell>
          <cell r="V53" t="str">
            <v>NORTE</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3TE40G155372</v>
          </cell>
          <cell r="AO53" t="str">
            <v>Smart</v>
          </cell>
          <cell r="AP53" t="str">
            <v>Hisense</v>
          </cell>
          <cell r="AQ53" t="str">
            <v>Opera</v>
          </cell>
          <cell r="AR53" t="str">
            <v>FHD 1920 x 1080</v>
          </cell>
          <cell r="AS53" t="str">
            <v/>
          </cell>
          <cell r="AT53" t="e">
            <v>#N/A</v>
          </cell>
          <cell r="AY53">
            <v>74010847</v>
          </cell>
          <cell r="AZ53">
            <v>51008590</v>
          </cell>
          <cell r="BA53">
            <v>80122462</v>
          </cell>
        </row>
        <row r="54">
          <cell r="D54">
            <v>60274248</v>
          </cell>
          <cell r="K54" t="str">
            <v>32H5B</v>
          </cell>
          <cell r="Q54">
            <v>201076</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3TE32A150815</v>
          </cell>
          <cell r="AO54" t="str">
            <v>Smart</v>
          </cell>
          <cell r="AP54" t="str">
            <v>Hisense</v>
          </cell>
          <cell r="AQ54" t="str">
            <v>Opera</v>
          </cell>
          <cell r="AR54" t="str">
            <v>HD 1366 X 768</v>
          </cell>
          <cell r="AS54" t="str">
            <v/>
          </cell>
          <cell r="AT54" t="e">
            <v>#N/A</v>
          </cell>
          <cell r="AY54">
            <v>74005823</v>
          </cell>
          <cell r="AZ54">
            <v>51005411</v>
          </cell>
          <cell r="BA54">
            <v>80078641</v>
          </cell>
        </row>
        <row r="55">
          <cell r="D55">
            <v>60287491</v>
          </cell>
          <cell r="K55" t="str">
            <v>50K20DW</v>
          </cell>
          <cell r="Q55">
            <v>201076</v>
          </cell>
          <cell r="V55" t="str">
            <v>SUR</v>
          </cell>
          <cell r="W55" t="str">
            <v>COMPLETADO</v>
          </cell>
          <cell r="X55" t="str">
            <v>TALLER</v>
          </cell>
          <cell r="Y55" t="e">
            <v>#N/A</v>
          </cell>
          <cell r="Z55" t="e">
            <v>#N/A</v>
          </cell>
          <cell r="AD55" t="e">
            <v>#N/A</v>
          </cell>
          <cell r="AE55" t="e">
            <v>#N/A</v>
          </cell>
          <cell r="AF55" t="e">
            <v>#N/A</v>
          </cell>
          <cell r="AG55" t="e">
            <v>#N/A</v>
          </cell>
          <cell r="AH55" t="e">
            <v>#N/A</v>
          </cell>
          <cell r="AI55" t="e">
            <v>#N/A</v>
          </cell>
          <cell r="AJ55" t="e">
            <v>#N/A</v>
          </cell>
          <cell r="AK55" t="e">
            <v>#N/A</v>
          </cell>
          <cell r="AL55" t="e">
            <v>#N/A</v>
          </cell>
          <cell r="AM55" t="e">
            <v>#N/A</v>
          </cell>
          <cell r="AN55" t="str">
            <v>1TE50B8NUSCB</v>
          </cell>
          <cell r="AO55" t="str">
            <v>Smart</v>
          </cell>
          <cell r="AP55" t="str">
            <v>Hisense</v>
          </cell>
          <cell r="AQ55" t="str">
            <v>Opera</v>
          </cell>
          <cell r="AR55" t="str">
            <v>FHD 1920 x 1080</v>
          </cell>
          <cell r="AS55" t="str">
            <v/>
          </cell>
          <cell r="AT55" t="e">
            <v>#N/A</v>
          </cell>
          <cell r="AY55">
            <v>74006506</v>
          </cell>
          <cell r="AZ55">
            <v>51006056</v>
          </cell>
          <cell r="BA55">
            <v>80079672</v>
          </cell>
        </row>
        <row r="56">
          <cell r="D56">
            <v>60213305</v>
          </cell>
          <cell r="K56" t="str">
            <v>55H6SG</v>
          </cell>
          <cell r="Q56">
            <v>201154</v>
          </cell>
          <cell r="V56" t="str">
            <v>SUR</v>
          </cell>
          <cell r="W56" t="str">
            <v>COMPLETADO</v>
          </cell>
          <cell r="X56" t="str">
            <v>TALLER</v>
          </cell>
          <cell r="Y56" t="e">
            <v>#N/A</v>
          </cell>
          <cell r="Z56" t="e">
            <v>#N/A</v>
          </cell>
          <cell r="AD56" t="e">
            <v>#N/A</v>
          </cell>
          <cell r="AE56" t="e">
            <v>#N/A</v>
          </cell>
          <cell r="AF56" t="e">
            <v>#N/A</v>
          </cell>
          <cell r="AG56" t="e">
            <v>#N/A</v>
          </cell>
          <cell r="AH56" t="e">
            <v>#N/A</v>
          </cell>
          <cell r="AI56" t="e">
            <v>#N/A</v>
          </cell>
          <cell r="AJ56" t="e">
            <v>#N/A</v>
          </cell>
          <cell r="AK56" t="e">
            <v>#N/A</v>
          </cell>
          <cell r="AL56" t="e">
            <v>#N/A</v>
          </cell>
          <cell r="AM56" t="e">
            <v>#N/A</v>
          </cell>
          <cell r="AN56" t="str">
            <v>3TE55J135173</v>
          </cell>
          <cell r="AO56">
            <v>0</v>
          </cell>
          <cell r="AP56" t="e">
            <v>#N/A</v>
          </cell>
          <cell r="AQ56" t="e">
            <v>#N/A</v>
          </cell>
          <cell r="AR56" t="e">
            <v>#N/A</v>
          </cell>
          <cell r="AS56" t="str">
            <v/>
          </cell>
          <cell r="AT56" t="e">
            <v>#N/A</v>
          </cell>
        </row>
        <row r="57">
          <cell r="D57">
            <v>60316014</v>
          </cell>
          <cell r="E57" t="str">
            <v xml:space="preserve">A   </v>
          </cell>
          <cell r="F57" t="str">
            <v>AC</v>
          </cell>
          <cell r="G57" t="str">
            <v>ROSA ELENA MAYA</v>
          </cell>
          <cell r="H57" t="str">
            <v>POLINALA #7 COL.ARMORA, TAMPICO, TAMPS.</v>
          </cell>
          <cell r="I57">
            <v>8332170382</v>
          </cell>
          <cell r="J57" t="str">
            <v>HISENSE</v>
          </cell>
          <cell r="K57" t="str">
            <v>AS-18CR5FWATD</v>
          </cell>
          <cell r="L57" t="str">
            <v>1KK0180MXMOP0KFLMC20422</v>
          </cell>
          <cell r="M57">
            <v>7063</v>
          </cell>
          <cell r="N57">
            <v>8374</v>
          </cell>
          <cell r="O57">
            <v>42489</v>
          </cell>
          <cell r="P57">
            <v>42838</v>
          </cell>
          <cell r="Q57">
            <v>202245</v>
          </cell>
          <cell r="R57">
            <v>0</v>
          </cell>
          <cell r="S57" t="str">
            <v/>
          </cell>
          <cell r="T57" t="str">
            <v xml:space="preserve">    Alfredo Pineda                </v>
          </cell>
          <cell r="U57" t="str">
            <v>2017-04-18</v>
          </cell>
          <cell r="V57" t="str">
            <v>NORTE</v>
          </cell>
          <cell r="W57" t="str">
            <v>COMPLETADO</v>
          </cell>
          <cell r="X57" t="str">
            <v>TALLER</v>
          </cell>
          <cell r="Y57">
            <v>42837</v>
          </cell>
          <cell r="Z57">
            <v>348</v>
          </cell>
          <cell r="AD57" t="str">
            <v>tampico/armora</v>
          </cell>
          <cell r="AE57" t="str">
            <v>TMS</v>
          </cell>
          <cell r="AF57" t="str">
            <v>MX</v>
          </cell>
          <cell r="AG57" t="str">
            <v>10416015</v>
          </cell>
          <cell r="AH57" t="str">
            <v>ROSA ELENA MAYA</v>
          </cell>
          <cell r="AI57" t="str">
            <v>Polinala 7</v>
          </cell>
          <cell r="AJ57" t="str">
            <v>8333441487</v>
          </cell>
          <cell r="AK57" t="str">
            <v>8333441487</v>
          </cell>
          <cell r="AL57" t="str">
            <v>89120</v>
          </cell>
          <cell r="AM57"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7" t="str">
            <v>GKK018NK6177</v>
          </cell>
          <cell r="AO57">
            <v>0</v>
          </cell>
          <cell r="AP57" t="e">
            <v>#N/A</v>
          </cell>
          <cell r="AQ57" t="e">
            <v>#N/A</v>
          </cell>
          <cell r="AR57" t="e">
            <v>#N/A</v>
          </cell>
          <cell r="AS57" t="str">
            <v>GKK022NJF451KH13WM010</v>
          </cell>
          <cell r="AT57">
            <v>1</v>
          </cell>
          <cell r="AU57" t="str">
            <v>AS-22CR5FFBTD-IDU</v>
          </cell>
          <cell r="AV57" t="str">
            <v>GKK022NJF451</v>
          </cell>
          <cell r="AW57" t="str">
            <v>KH13W</v>
          </cell>
          <cell r="AX57" t="str">
            <v>M010</v>
          </cell>
          <cell r="AY57">
            <v>74012893</v>
          </cell>
          <cell r="AZ57">
            <v>51013811</v>
          </cell>
        </row>
        <row r="58">
          <cell r="D58">
            <v>60316184</v>
          </cell>
          <cell r="E58" t="str">
            <v xml:space="preserve">A   </v>
          </cell>
          <cell r="F58" t="str">
            <v>AC</v>
          </cell>
          <cell r="G58" t="str">
            <v>EDITH DIAZ</v>
          </cell>
          <cell r="H58" t="str">
            <v>JESUS ELIAS PIÑA #602 COL. DEL PUEBLO, TAMPICO, TAMPS.</v>
          </cell>
          <cell r="I58">
            <v>8333000989</v>
          </cell>
          <cell r="J58" t="str">
            <v>HISENSE</v>
          </cell>
          <cell r="K58" t="str">
            <v>AS-12TR2SVGVT</v>
          </cell>
          <cell r="L58" t="str">
            <v>1KK0120FVN0E0KADSSU0776</v>
          </cell>
          <cell r="M58" t="str">
            <v>NA/POLIZA</v>
          </cell>
          <cell r="N58" t="str">
            <v>NA</v>
          </cell>
          <cell r="O58">
            <v>42599</v>
          </cell>
          <cell r="P58" t="str">
            <v xml:space="preserve"> 19/04/17</v>
          </cell>
          <cell r="Q58">
            <v>202245</v>
          </cell>
          <cell r="R58">
            <v>0</v>
          </cell>
          <cell r="S58" t="str">
            <v/>
          </cell>
          <cell r="T58" t="str">
            <v xml:space="preserve">    Alfredo Pineda                </v>
          </cell>
          <cell r="U58" t="str">
            <v>2017-04-20</v>
          </cell>
          <cell r="V58" t="str">
            <v>NORTE</v>
          </cell>
          <cell r="W58" t="str">
            <v>COMPLETADO</v>
          </cell>
          <cell r="X58" t="str">
            <v>TALLER</v>
          </cell>
          <cell r="Y58">
            <v>42843</v>
          </cell>
          <cell r="Z58">
            <v>244</v>
          </cell>
          <cell r="AD58" t="str">
            <v>Tampico/Del pueblo</v>
          </cell>
          <cell r="AE58" t="str">
            <v>TMS</v>
          </cell>
          <cell r="AF58" t="str">
            <v>MX</v>
          </cell>
          <cell r="AG58" t="str">
            <v>10416165</v>
          </cell>
          <cell r="AH58" t="str">
            <v>EDITH DIAZ</v>
          </cell>
          <cell r="AI58" t="str">
            <v>602 Jesus Elias Piña</v>
          </cell>
          <cell r="AJ58" t="str">
            <v>8333000989</v>
          </cell>
          <cell r="AK58">
            <v>0</v>
          </cell>
          <cell r="AL58" t="str">
            <v>89190</v>
          </cell>
          <cell r="AM58"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8" t="str">
            <v>GKK012NKA028</v>
          </cell>
          <cell r="AO58">
            <v>0</v>
          </cell>
          <cell r="AP58" t="e">
            <v>#N/A</v>
          </cell>
          <cell r="AQ58" t="e">
            <v>#N/A</v>
          </cell>
          <cell r="AR58" t="e">
            <v>#N/A</v>
          </cell>
          <cell r="AS58" t="str">
            <v/>
          </cell>
          <cell r="AT58" t="e">
            <v>#N/A</v>
          </cell>
        </row>
        <row r="59">
          <cell r="D59">
            <v>60315771</v>
          </cell>
          <cell r="E59" t="str">
            <v xml:space="preserve">A </v>
          </cell>
          <cell r="F59" t="str">
            <v>TV</v>
          </cell>
          <cell r="G59" t="str">
            <v>Adrian Vladimir Valencia Barajas</v>
          </cell>
          <cell r="H59" t="str">
            <v>José Antonio Valenzuela Mz29 Lt8"A", COL. ANGELES, DEL. IZTAPALAPA, C.P. 09830</v>
          </cell>
          <cell r="I59">
            <v>5522415989</v>
          </cell>
          <cell r="J59" t="str">
            <v>HISENSE</v>
          </cell>
          <cell r="K59" t="str">
            <v>50K20DW</v>
          </cell>
          <cell r="L59" t="str">
            <v>50G143064H01109</v>
          </cell>
          <cell r="M59" t="str">
            <v>POLIZA</v>
          </cell>
          <cell r="N59">
            <v>0</v>
          </cell>
          <cell r="O59">
            <v>41958</v>
          </cell>
          <cell r="P59">
            <v>42845</v>
          </cell>
          <cell r="Q59">
            <v>201767</v>
          </cell>
          <cell r="R59" t="str">
            <v>21/04/2017 03 : 34  ARANTXA.MON : NP5 / P1A: 173331 PANEL   20-04-2017  OC-1009780</v>
          </cell>
          <cell r="S59" t="str">
            <v>EQUIPO DAÑADO EN DOMICILIO DE CLIENTE</v>
          </cell>
          <cell r="T59" t="str">
            <v xml:space="preserve">   RENE ARIAS                     </v>
          </cell>
          <cell r="U59" t="str">
            <v>2017-04-24</v>
          </cell>
          <cell r="V59" t="str">
            <v>CENTRO</v>
          </cell>
          <cell r="W59" t="str">
            <v>COMPLETADO</v>
          </cell>
          <cell r="X59" t="str">
            <v>CLIENTE</v>
          </cell>
          <cell r="Y59">
            <v>42836</v>
          </cell>
          <cell r="Z59">
            <v>878</v>
          </cell>
          <cell r="AA59" t="str">
            <v>M010</v>
          </cell>
          <cell r="AD59" t="str">
            <v>Iztapalapa/Angeles</v>
          </cell>
          <cell r="AE59" t="str">
            <v>DF</v>
          </cell>
          <cell r="AF59" t="str">
            <v>MX</v>
          </cell>
          <cell r="AG59" t="str">
            <v>10415822</v>
          </cell>
          <cell r="AH59" t="str">
            <v>ADRIAN VLADIMIR VALENCIA BARAJAS</v>
          </cell>
          <cell r="AI59" t="str">
            <v>José Antonio Valenzuela Mz29 Lt8"A"</v>
          </cell>
          <cell r="AJ59" t="str">
            <v>5522415989</v>
          </cell>
          <cell r="AK59">
            <v>0</v>
          </cell>
          <cell r="AL59" t="str">
            <v>09830</v>
          </cell>
          <cell r="AM59"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9" t="str">
            <v>1TE50B8NUSCB</v>
          </cell>
          <cell r="AO59" t="str">
            <v>Smart</v>
          </cell>
          <cell r="AP59" t="str">
            <v>Hisense</v>
          </cell>
          <cell r="AQ59" t="str">
            <v>Opera</v>
          </cell>
          <cell r="AR59" t="str">
            <v>FHD 1920 x 1080</v>
          </cell>
          <cell r="AS59" t="str">
            <v>3TE50G165140G165140M010</v>
          </cell>
          <cell r="AT59">
            <v>28</v>
          </cell>
          <cell r="AU59" t="str">
            <v>50H7GB</v>
          </cell>
          <cell r="AV59" t="str">
            <v>3TE50G165140</v>
          </cell>
          <cell r="AW59" t="str">
            <v>G165140</v>
          </cell>
          <cell r="AX59" t="str">
            <v>M010</v>
          </cell>
          <cell r="AY59">
            <v>74012211</v>
          </cell>
          <cell r="AZ59">
            <v>51013141</v>
          </cell>
          <cell r="BA59" t="e">
            <v>#N/A</v>
          </cell>
        </row>
        <row r="60">
          <cell r="D60">
            <v>60317906</v>
          </cell>
          <cell r="E60" t="str">
            <v xml:space="preserve">       A</v>
          </cell>
          <cell r="F60" t="str">
            <v>TV</v>
          </cell>
          <cell r="G60" t="str">
            <v>BERTHA ESPINOZA GONZALEZ</v>
          </cell>
          <cell r="H60" t="str">
            <v>DIPUTADA SILVESTRE DORADOR 528, CONSTITUYENTES DE QUERETARO, SAN NICOLAS</v>
          </cell>
          <cell r="I60" t="str">
            <v>8183797764, 8186564862</v>
          </cell>
          <cell r="J60" t="str">
            <v>HISENSE</v>
          </cell>
          <cell r="K60" t="str">
            <v>50K610GWN</v>
          </cell>
          <cell r="L60" t="str">
            <v>50G134211H04258</v>
          </cell>
          <cell r="M60" t="str">
            <v>TIKET</v>
          </cell>
          <cell r="N60">
            <v>10991.08</v>
          </cell>
          <cell r="O60">
            <v>41773</v>
          </cell>
          <cell r="P60">
            <v>42864</v>
          </cell>
          <cell r="Q60">
            <v>201024</v>
          </cell>
          <cell r="R60" t="str">
            <v>13/05/17 10:19 ARANTXA NP5 P1A: OC 1010664 MAIN BOARD 168708 T-CON 166477</v>
          </cell>
          <cell r="S60" t="str">
            <v/>
          </cell>
          <cell r="T60" t="str">
            <v xml:space="preserve">    SOFIA VAZQUEZ                 </v>
          </cell>
          <cell r="U60">
            <v>42878</v>
          </cell>
          <cell r="V60" t="str">
            <v>NORTE</v>
          </cell>
          <cell r="X60" t="str">
            <v>TALLER</v>
          </cell>
          <cell r="Y60">
            <v>42863</v>
          </cell>
          <cell r="AD60" t="str">
            <v>San Nicolas /Cons. de Queretarro sec II</v>
          </cell>
          <cell r="AE60" t="str">
            <v>NL</v>
          </cell>
          <cell r="AF60" t="str">
            <v>MX</v>
          </cell>
          <cell r="AG60" t="str">
            <v>10417108</v>
          </cell>
          <cell r="AH60" t="str">
            <v>BERTHA ESPINOSA GONZALEZ</v>
          </cell>
          <cell r="AI60" t="str">
            <v>Diputado Silvestre Dorador No. 528</v>
          </cell>
          <cell r="AJ60" t="str">
            <v>044-81-86-56-48-62</v>
          </cell>
          <cell r="AK60" t="str">
            <v>044-81-86-56-48-62</v>
          </cell>
          <cell r="AL60" t="str">
            <v>66490</v>
          </cell>
          <cell r="AM60"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60" t="str">
            <v>3TE50G132401</v>
          </cell>
          <cell r="AO60">
            <v>0</v>
          </cell>
          <cell r="AS60" t="str">
            <v>3TE50G165140G165140M010</v>
          </cell>
          <cell r="AU60" t="str">
            <v>50H7GB</v>
          </cell>
          <cell r="AV60" t="str">
            <v>3TE50G165140</v>
          </cell>
          <cell r="AW60" t="str">
            <v>G165140</v>
          </cell>
          <cell r="AX60" t="str">
            <v>M010</v>
          </cell>
          <cell r="AY60">
            <v>74012782</v>
          </cell>
          <cell r="AZ60">
            <v>0</v>
          </cell>
          <cell r="BA60" t="e">
            <v>#N/A</v>
          </cell>
        </row>
        <row r="61">
          <cell r="D61">
            <v>60317371</v>
          </cell>
          <cell r="E61" t="str">
            <v xml:space="preserve">       A</v>
          </cell>
          <cell r="F61" t="str">
            <v>TV</v>
          </cell>
          <cell r="G61" t="str">
            <v>Paulina Cabada Guerrero</v>
          </cell>
          <cell r="H61" t="str">
            <v>Melclhor Ocampo #401 viva reforma II</v>
          </cell>
          <cell r="I61" t="str">
            <v>6181926242 6181737028</v>
          </cell>
          <cell r="J61" t="str">
            <v>HISENSE</v>
          </cell>
          <cell r="K61" t="str">
            <v>50K610GWN</v>
          </cell>
          <cell r="L61" t="str">
            <v>50G134211H05730</v>
          </cell>
          <cell r="M61" t="str">
            <v>TELMEX</v>
          </cell>
          <cell r="N61">
            <v>11999</v>
          </cell>
          <cell r="O61">
            <v>41771</v>
          </cell>
          <cell r="P61">
            <v>42873</v>
          </cell>
          <cell r="Q61">
            <v>201034</v>
          </cell>
          <cell r="R61" t="str">
            <v>19/05/2017 04 : 18  ARANTXA.MON : TCF1
19/05/2017 04 : 18  ARANTXA.MON : Se autoriza NP5; INFORMACION CORRECTA
18/05/2017 04 : 19 201034 : PEND PANEL OC-1010888
PROBLEMA DE BACKLIGHT PROVOCA MALFUNCIONAMIENTO EN FUENTE</v>
          </cell>
          <cell r="S61" t="str">
            <v/>
          </cell>
          <cell r="T61" t="str">
            <v xml:space="preserve">     Ing. Arturo Olguin           </v>
          </cell>
          <cell r="U61">
            <v>42878</v>
          </cell>
          <cell r="V61" t="str">
            <v>NORTE</v>
          </cell>
          <cell r="X61" t="str">
            <v>TALLER</v>
          </cell>
          <cell r="Y61">
            <v>42853</v>
          </cell>
          <cell r="AD61" t="str">
            <v>Durango/Fracc Viva Reforma 2</v>
          </cell>
          <cell r="AE61" t="str">
            <v>DGO</v>
          </cell>
          <cell r="AF61" t="str">
            <v>MX</v>
          </cell>
          <cell r="AG61" t="str">
            <v>10417263</v>
          </cell>
          <cell r="AH61" t="str">
            <v>PAULINA CABADA GUERRERO</v>
          </cell>
          <cell r="AI61" t="str">
            <v>401 Melclhor Ocampo</v>
          </cell>
          <cell r="AJ61" t="str">
            <v>6181737028</v>
          </cell>
          <cell r="AK61" t="str">
            <v>6181737028</v>
          </cell>
          <cell r="AL61" t="str">
            <v>34230</v>
          </cell>
          <cell r="AM61"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61" t="str">
            <v>3TE50G132401</v>
          </cell>
          <cell r="AO61">
            <v>0</v>
          </cell>
          <cell r="AS61" t="str">
            <v>3TE50G165140G165140M010</v>
          </cell>
          <cell r="AT61">
            <v>28</v>
          </cell>
          <cell r="AU61" t="str">
            <v>50H7GB</v>
          </cell>
          <cell r="AV61" t="str">
            <v>3TE50G165140</v>
          </cell>
          <cell r="AW61" t="str">
            <v>G165140</v>
          </cell>
          <cell r="AX61" t="str">
            <v>M010</v>
          </cell>
          <cell r="AY61">
            <v>74012809</v>
          </cell>
          <cell r="AZ61">
            <v>0</v>
          </cell>
          <cell r="BA61" t="e">
            <v>#N/A</v>
          </cell>
        </row>
        <row r="62">
          <cell r="D62">
            <v>60318713</v>
          </cell>
          <cell r="E62" t="str">
            <v xml:space="preserve">     A  </v>
          </cell>
          <cell r="F62" t="str">
            <v>TV</v>
          </cell>
          <cell r="G62" t="str">
            <v>JUAN GONZALEZ</v>
          </cell>
          <cell r="H62" t="str">
            <v>MATERIALISTAS NO. 59 COL. TRES CRUCES ZACATECAS, ZACATECAS</v>
          </cell>
          <cell r="I62">
            <v>4922253601</v>
          </cell>
          <cell r="J62" t="str">
            <v>HISENSE</v>
          </cell>
          <cell r="K62" t="str">
            <v>50K20DW</v>
          </cell>
          <cell r="L62" t="str">
            <v>50G143291H04561</v>
          </cell>
          <cell r="M62" t="str">
            <v>TICKET TELEFONOS DE MEXICO</v>
          </cell>
          <cell r="N62">
            <v>11998.37</v>
          </cell>
          <cell r="O62">
            <v>42198</v>
          </cell>
          <cell r="P62">
            <v>42872</v>
          </cell>
          <cell r="Q62">
            <v>201038</v>
          </cell>
          <cell r="R62" t="str">
            <v>22/05/2017  ARANTXA MON : NP5: NO. DE PEDIDO DE PANEL: OC-1010983</v>
          </cell>
          <cell r="S62" t="str">
            <v>NO HAY REFACCION Y POR ESO SE TRAMITO EL</v>
          </cell>
          <cell r="T62" t="str">
            <v xml:space="preserve">   MARIO COVARRUBIAS              </v>
          </cell>
          <cell r="U62">
            <v>42878</v>
          </cell>
          <cell r="V62" t="str">
            <v>NORTE</v>
          </cell>
          <cell r="X62" t="str">
            <v>TALLER</v>
          </cell>
          <cell r="Y62">
            <v>42873</v>
          </cell>
          <cell r="AD62" t="str">
            <v>Zacatecas/ 3 Cruces</v>
          </cell>
          <cell r="AE62" t="str">
            <v>ZAC</v>
          </cell>
          <cell r="AF62" t="str">
            <v>MX</v>
          </cell>
          <cell r="AG62" t="str">
            <v>10418509</v>
          </cell>
          <cell r="AH62" t="str">
            <v>JUAN GONZALEZ</v>
          </cell>
          <cell r="AI62" t="str">
            <v>59 Materialistas</v>
          </cell>
          <cell r="AJ62" t="str">
            <v>0444922253601</v>
          </cell>
          <cell r="AK62">
            <v>0</v>
          </cell>
          <cell r="AL62" t="str">
            <v>98064</v>
          </cell>
          <cell r="AM62" t="str">
            <v>20/05/2017 01 : 18 201038 : P1- PENDIENTE DE REFACCION SE PIDIO EL PANEL LCD 19/MAYO/2017
NO. DE PARTE: 173331
NO. DE PEDIDO DE COMPRA: OC-101098318/05/2017 04 : 37 GABRIELA.B : RD % MECÁNICOS Y VINATEROS
PERSONA DE LA 3RA EDAD ENTREGA DOCS EN VISITA</v>
          </cell>
          <cell r="AN62" t="str">
            <v>1TE50B8NUSCB</v>
          </cell>
          <cell r="AO62">
            <v>0</v>
          </cell>
          <cell r="AS62" t="str">
            <v>3TE50G170479G170479M010</v>
          </cell>
          <cell r="AU62" t="str">
            <v>50H6D</v>
          </cell>
          <cell r="AV62" t="str">
            <v>3TE50G170479</v>
          </cell>
          <cell r="AW62" t="str">
            <v>G170479</v>
          </cell>
          <cell r="AX62" t="str">
            <v>M010</v>
          </cell>
          <cell r="AY62">
            <v>74012885</v>
          </cell>
          <cell r="AZ62">
            <v>51013806</v>
          </cell>
        </row>
        <row r="63">
          <cell r="D63">
            <v>60311570</v>
          </cell>
          <cell r="E63" t="str">
            <v>A</v>
          </cell>
          <cell r="F63" t="str">
            <v>TV</v>
          </cell>
          <cell r="G63" t="str">
            <v xml:space="preserve">ZENAIDA SANCHEZ PALOMERA
</v>
          </cell>
          <cell r="H63" t="str">
            <v xml:space="preserve">Galeana 210
tecoman/sn isidro
</v>
          </cell>
          <cell r="I63">
            <v>3133244049</v>
          </cell>
          <cell r="J63" t="str">
            <v>HISENSE</v>
          </cell>
          <cell r="K63" t="str">
            <v>50K20D</v>
          </cell>
          <cell r="L63" t="str">
            <v>50J140916H00460</v>
          </cell>
          <cell r="M63" t="str">
            <v>TEM / 000045746</v>
          </cell>
          <cell r="N63">
            <v>7801.2</v>
          </cell>
          <cell r="O63" t="str">
            <v>07/23/2014</v>
          </cell>
          <cell r="P63">
            <v>42794</v>
          </cell>
          <cell r="Q63">
            <v>201518</v>
          </cell>
          <cell r="R63" t="str">
            <v>SE SOLICITO PANEL SIN SURTIMIENTO   OC-1007962 -173064</v>
          </cell>
          <cell r="S63" t="str">
            <v xml:space="preserve">CLIENTE EN ESPERA DE CF </v>
          </cell>
          <cell r="T63" t="str">
            <v xml:space="preserve"> Antonio Hernández Cedeño         </v>
          </cell>
          <cell r="U63">
            <v>42874</v>
          </cell>
          <cell r="V63" t="str">
            <v>SUR</v>
          </cell>
          <cell r="Y63">
            <v>42780</v>
          </cell>
          <cell r="AD63" t="str">
            <v>tecoman/sn isidro</v>
          </cell>
          <cell r="AE63" t="str">
            <v>COL</v>
          </cell>
          <cell r="AF63" t="str">
            <v>MX</v>
          </cell>
          <cell r="AG63" t="str">
            <v>10402205</v>
          </cell>
          <cell r="AH63" t="str">
            <v>ZENAIDA SANCHEZ PALOMERA</v>
          </cell>
          <cell r="AI63" t="str">
            <v>Galeana 210</v>
          </cell>
          <cell r="AJ63" t="str">
            <v>3133244049</v>
          </cell>
          <cell r="AK63" t="str">
            <v>3131357545</v>
          </cell>
          <cell r="AL63" t="str">
            <v>28140</v>
          </cell>
          <cell r="AM63"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63" t="str">
            <v>3TE50G132311</v>
          </cell>
          <cell r="AO63">
            <v>0</v>
          </cell>
          <cell r="AS63" t="str">
            <v>3TE50G170479G170479M010</v>
          </cell>
          <cell r="AU63" t="str">
            <v>50H6D</v>
          </cell>
          <cell r="AV63" t="str">
            <v>3TE50G170479</v>
          </cell>
          <cell r="AW63" t="str">
            <v>G170479</v>
          </cell>
          <cell r="AX63" t="str">
            <v>M010</v>
          </cell>
          <cell r="AY63">
            <v>74012906</v>
          </cell>
          <cell r="AZ63">
            <v>51013824</v>
          </cell>
          <cell r="BA63">
            <v>80154648</v>
          </cell>
        </row>
        <row r="64">
          <cell r="D64">
            <v>60310953</v>
          </cell>
          <cell r="E64" t="str">
            <v>A</v>
          </cell>
          <cell r="F64" t="str">
            <v>TV</v>
          </cell>
          <cell r="G64" t="str">
            <v>Salvador Silva Velazquez</v>
          </cell>
          <cell r="H64" t="str">
            <v xml:space="preserve">Obregon Madero y zaragoza 50 (colima)los tepames/centro
</v>
          </cell>
          <cell r="I64">
            <v>3123210082</v>
          </cell>
          <cell r="J64" t="str">
            <v>HISENSE</v>
          </cell>
          <cell r="K64" t="str">
            <v>50K20DW</v>
          </cell>
          <cell r="L64" t="str">
            <v>50J140464H00525</v>
          </cell>
          <cell r="M64" t="str">
            <v>ticket</v>
          </cell>
          <cell r="N64">
            <v>8499</v>
          </cell>
          <cell r="O64" t="str">
            <v>09/26/2014</v>
          </cell>
          <cell r="P64" t="str">
            <v xml:space="preserve">10/02/2017
</v>
          </cell>
          <cell r="Q64">
            <v>201518</v>
          </cell>
          <cell r="R64" t="str">
            <v>se solicito panel sin surtimiento OC-1007240, 173331</v>
          </cell>
          <cell r="S64" t="str">
            <v>CLIENTE EN ESPERA DE CF</v>
          </cell>
          <cell r="T64" t="str">
            <v xml:space="preserve"> Antonio Hernández Cedeño         </v>
          </cell>
          <cell r="U64">
            <v>42874</v>
          </cell>
          <cell r="V64" t="str">
            <v>SUR</v>
          </cell>
          <cell r="Y64">
            <v>42773</v>
          </cell>
          <cell r="AD64" t="str">
            <v>(colima)los tepames/centro</v>
          </cell>
          <cell r="AE64" t="str">
            <v>COL</v>
          </cell>
          <cell r="AF64" t="str">
            <v>MX</v>
          </cell>
          <cell r="AG64" t="str">
            <v>10406970</v>
          </cell>
          <cell r="AH64" t="str">
            <v>SALVADOR SILVA VELAZQUEZ</v>
          </cell>
          <cell r="AI64" t="str">
            <v>50 Obregon %Madero y zaragoza</v>
          </cell>
          <cell r="AJ64" t="str">
            <v>3121695360</v>
          </cell>
          <cell r="AK64" t="str">
            <v>3121695360</v>
          </cell>
          <cell r="AL64" t="str">
            <v>28600</v>
          </cell>
          <cell r="AM64"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64" t="str">
            <v>1TE50B8NUSCB</v>
          </cell>
          <cell r="AO64">
            <v>0</v>
          </cell>
          <cell r="AS64" t="str">
            <v>3TE50G170479G170479M010</v>
          </cell>
          <cell r="AU64" t="str">
            <v>50H6D</v>
          </cell>
          <cell r="AV64" t="str">
            <v>3TE50G170479</v>
          </cell>
          <cell r="AW64" t="str">
            <v>G170479</v>
          </cell>
          <cell r="AX64" t="str">
            <v>M010</v>
          </cell>
          <cell r="AY64">
            <v>74012907</v>
          </cell>
          <cell r="AZ64">
            <v>51013825</v>
          </cell>
          <cell r="BA64">
            <v>80154651</v>
          </cell>
        </row>
        <row r="65">
          <cell r="D65">
            <v>60311107</v>
          </cell>
          <cell r="E65" t="str">
            <v>A</v>
          </cell>
          <cell r="F65" t="str">
            <v>TV</v>
          </cell>
          <cell r="G65" t="str">
            <v>HUGO BENITEZ HUERTA</v>
          </cell>
          <cell r="H65" t="str">
            <v xml:space="preserve">calle 16 de Sep num 58
ciudad guazman /16 de Sep
</v>
          </cell>
          <cell r="I65">
            <v>3414130783</v>
          </cell>
          <cell r="J65" t="str">
            <v>HISENSE</v>
          </cell>
          <cell r="K65" t="str">
            <v>50H5GB</v>
          </cell>
          <cell r="L65" t="str">
            <v>50G150590H00771</v>
          </cell>
          <cell r="M65" t="str">
            <v>TICKET</v>
          </cell>
          <cell r="N65">
            <v>6833.42</v>
          </cell>
          <cell r="O65">
            <v>42949</v>
          </cell>
          <cell r="P65" t="str">
            <v>equipo en casa del cte.</v>
          </cell>
          <cell r="Q65">
            <v>201518</v>
          </cell>
          <cell r="R65" t="str">
            <v>SE NECESITABA PCB MAIN          OC-1007211 - 183771</v>
          </cell>
          <cell r="S65" t="str">
            <v xml:space="preserve">CLIENTE EN ESPERA DE CF          EQUIPO </v>
          </cell>
          <cell r="T65" t="str">
            <v xml:space="preserve"> Antonio Hernández Cedeño         </v>
          </cell>
          <cell r="U65">
            <v>42874</v>
          </cell>
          <cell r="V65" t="str">
            <v>SUR</v>
          </cell>
          <cell r="Y65">
            <v>42774</v>
          </cell>
          <cell r="AD65" t="str">
            <v>ciudad guazman /16 de Sep</v>
          </cell>
          <cell r="AE65" t="str">
            <v>JAL</v>
          </cell>
          <cell r="AF65" t="str">
            <v>MX</v>
          </cell>
          <cell r="AG65" t="str">
            <v>10411665</v>
          </cell>
          <cell r="AH65" t="str">
            <v>HUGO BENITEZ HUERTA</v>
          </cell>
          <cell r="AI65" t="str">
            <v>calle 16 de Sep num 58</v>
          </cell>
          <cell r="AJ65" t="str">
            <v>3414130783</v>
          </cell>
          <cell r="AK65">
            <v>0</v>
          </cell>
          <cell r="AL65" t="str">
            <v>49050</v>
          </cell>
          <cell r="AM65"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65" t="str">
            <v>3TE50A144537</v>
          </cell>
          <cell r="AO65">
            <v>0</v>
          </cell>
          <cell r="AS65" t="str">
            <v>3TE50G170479G170479M010</v>
          </cell>
          <cell r="AU65" t="str">
            <v>50H6D</v>
          </cell>
          <cell r="AV65" t="str">
            <v>3TE50G170479</v>
          </cell>
          <cell r="AW65" t="str">
            <v>G170479</v>
          </cell>
          <cell r="AX65" t="str">
            <v>M010</v>
          </cell>
          <cell r="AY65">
            <v>74012910</v>
          </cell>
          <cell r="AZ65">
            <v>51013828</v>
          </cell>
          <cell r="BA65">
            <v>80154654</v>
          </cell>
        </row>
        <row r="66">
          <cell r="D66">
            <v>60313310</v>
          </cell>
          <cell r="E66" t="str">
            <v>A</v>
          </cell>
          <cell r="F66" t="str">
            <v>TV</v>
          </cell>
          <cell r="G66" t="str">
            <v>Manuel armando miranda</v>
          </cell>
          <cell r="H66" t="str">
            <v xml:space="preserve">V Guerrero
NO.45   Manzanillo/Centro
</v>
          </cell>
          <cell r="I66">
            <v>3143332850</v>
          </cell>
          <cell r="J66" t="str">
            <v>HISENSE</v>
          </cell>
          <cell r="K66" t="str">
            <v>50K20DW</v>
          </cell>
          <cell r="L66" t="str">
            <v>50G143066H00187</v>
          </cell>
          <cell r="M66" t="str">
            <v>IBBKS4052</v>
          </cell>
          <cell r="N66">
            <v>5890</v>
          </cell>
          <cell r="O66">
            <v>42160</v>
          </cell>
          <cell r="P66">
            <v>42797</v>
          </cell>
          <cell r="Q66">
            <v>201518</v>
          </cell>
          <cell r="R66" t="str">
            <v>SE SOLICITO PANEL  NO. OC-1008418 -173331</v>
          </cell>
          <cell r="S66" t="str">
            <v>CLIENTE MOLESTO EN ESPERA DE CF</v>
          </cell>
          <cell r="T66" t="str">
            <v xml:space="preserve"> Antonio Hernández Cedeño         </v>
          </cell>
          <cell r="U66">
            <v>42874</v>
          </cell>
          <cell r="V66" t="str">
            <v>SUR</v>
          </cell>
          <cell r="Y66">
            <v>42800</v>
          </cell>
          <cell r="AD66" t="str">
            <v>Manzanillo/Centro</v>
          </cell>
          <cell r="AE66" t="str">
            <v>COL</v>
          </cell>
          <cell r="AF66" t="str">
            <v>MX</v>
          </cell>
          <cell r="AG66" t="str">
            <v>10413546</v>
          </cell>
          <cell r="AH66" t="str">
            <v>MANUEL ARMANDO MIRANDA</v>
          </cell>
          <cell r="AI66" t="str">
            <v>45 V Guerrero</v>
          </cell>
          <cell r="AJ66" t="str">
            <v>3141024057</v>
          </cell>
          <cell r="AK66" t="str">
            <v>3141024057</v>
          </cell>
          <cell r="AL66" t="str">
            <v>28860</v>
          </cell>
          <cell r="AM66"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66" t="str">
            <v>1TE50B8NUSCB</v>
          </cell>
          <cell r="AO66">
            <v>0</v>
          </cell>
          <cell r="AS66" t="str">
            <v>3TE50G170479G170479M010</v>
          </cell>
          <cell r="AU66" t="str">
            <v>50H6D</v>
          </cell>
          <cell r="AV66" t="str">
            <v>3TE50G170479</v>
          </cell>
          <cell r="AW66" t="str">
            <v>G170479</v>
          </cell>
          <cell r="AX66" t="str">
            <v>M010</v>
          </cell>
          <cell r="AY66">
            <v>74012918</v>
          </cell>
          <cell r="AZ66">
            <v>51013836</v>
          </cell>
          <cell r="BA66">
            <v>80154655</v>
          </cell>
        </row>
        <row r="67">
          <cell r="D67">
            <v>60310911</v>
          </cell>
          <cell r="E67" t="str">
            <v>A</v>
          </cell>
          <cell r="F67" t="str">
            <v>TV</v>
          </cell>
          <cell r="G67" t="str">
            <v>JEFF SCHATZMAN</v>
          </cell>
          <cell r="H67" t="str">
            <v xml:space="preserve">Boulevard miguel de la madrid hurtado 952 int.18
manzanillo/frac. las garzas
</v>
          </cell>
          <cell r="I67" t="str">
            <v xml:space="preserve">044-3141461456 </v>
          </cell>
          <cell r="J67" t="str">
            <v>HISENSE</v>
          </cell>
          <cell r="K67" t="str">
            <v>50H5GB</v>
          </cell>
          <cell r="L67" t="str">
            <v>50G150658H02596</v>
          </cell>
          <cell r="M67">
            <v>3439445</v>
          </cell>
          <cell r="N67">
            <v>11999</v>
          </cell>
          <cell r="O67" t="str">
            <v>01/20/2016</v>
          </cell>
          <cell r="P67">
            <v>42778</v>
          </cell>
          <cell r="Q67">
            <v>201518</v>
          </cell>
          <cell r="R67" t="str">
            <v>OC-1007418, T182406/Panel - PANEL</v>
          </cell>
          <cell r="S67" t="str">
            <v>equipo en domicilio de cliente se realiz</v>
          </cell>
          <cell r="T67" t="str">
            <v xml:space="preserve"> Antonio Hernández Cedeño         </v>
          </cell>
          <cell r="U67">
            <v>42874</v>
          </cell>
          <cell r="V67" t="str">
            <v>SUR</v>
          </cell>
          <cell r="Y67">
            <v>42773</v>
          </cell>
          <cell r="AD67" t="str">
            <v>manzanillo/frac. las garzas</v>
          </cell>
          <cell r="AE67" t="str">
            <v>COL</v>
          </cell>
          <cell r="AF67" t="str">
            <v>MX</v>
          </cell>
          <cell r="AG67" t="str">
            <v>10411406</v>
          </cell>
          <cell r="AH67" t="str">
            <v>JEFF SCHATZMAN</v>
          </cell>
          <cell r="AI67" t="str">
            <v>Boulevard miguel de la madrid hurtado 952 int.18</v>
          </cell>
          <cell r="AJ67" t="str">
            <v>044-3141461456</v>
          </cell>
          <cell r="AK67">
            <v>0</v>
          </cell>
          <cell r="AL67" t="str">
            <v>28218</v>
          </cell>
          <cell r="AM67"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67" t="str">
            <v>3TE50A144537</v>
          </cell>
          <cell r="AO67">
            <v>0</v>
          </cell>
          <cell r="AS67" t="str">
            <v>3TE50G170479G170479M010</v>
          </cell>
          <cell r="AU67" t="str">
            <v>50H6D</v>
          </cell>
          <cell r="AV67" t="str">
            <v>3TE50G170479</v>
          </cell>
          <cell r="AW67" t="str">
            <v>G170479</v>
          </cell>
          <cell r="AX67" t="str">
            <v>M010</v>
          </cell>
          <cell r="AY67">
            <v>74012924</v>
          </cell>
          <cell r="AZ67">
            <v>51013842</v>
          </cell>
          <cell r="BA67">
            <v>80154657</v>
          </cell>
        </row>
        <row r="68">
          <cell r="D68">
            <v>60307808</v>
          </cell>
          <cell r="E68" t="str">
            <v>E</v>
          </cell>
          <cell r="F68" t="str">
            <v>TV</v>
          </cell>
          <cell r="G68" t="str">
            <v>Rosario Solis Montes</v>
          </cell>
          <cell r="H68" t="str">
            <v>gladiolas 5 Santiago Manzanillo</v>
          </cell>
          <cell r="I68">
            <v>3141383958</v>
          </cell>
          <cell r="J68" t="str">
            <v>HISENSE</v>
          </cell>
          <cell r="K68" t="str">
            <v>50K20DW</v>
          </cell>
          <cell r="L68" t="str">
            <v>50G143291H14897</v>
          </cell>
          <cell r="M68" t="str">
            <v>POLIZA SELLADA</v>
          </cell>
          <cell r="N68" t="str">
            <v>SEALED WARRANTY</v>
          </cell>
          <cell r="O68">
            <v>42174</v>
          </cell>
          <cell r="P68">
            <v>42744</v>
          </cell>
          <cell r="Q68">
            <v>201518</v>
          </cell>
          <cell r="R68" t="str">
            <v>12/01/2017 05 : 47 RODRIGUEZ ERICK : TCFR: CF POR DEMORA SURTIMIENTO DE PARTE CON NP POR PARTE DE REFACCIONES
Panel 173331 EN OC-1005833</v>
          </cell>
          <cell r="S68" t="str">
            <v>Cliente aún en espera de cambio físico.</v>
          </cell>
          <cell r="T68" t="str">
            <v xml:space="preserve"> Antonio Hernández Cedeño         </v>
          </cell>
          <cell r="U68">
            <v>42874</v>
          </cell>
          <cell r="V68" t="str">
            <v>SUR</v>
          </cell>
          <cell r="Y68">
            <v>42737</v>
          </cell>
          <cell r="AD68" t="str">
            <v>manzanillo/jdes santiago</v>
          </cell>
          <cell r="AE68" t="str">
            <v>COL</v>
          </cell>
          <cell r="AF68" t="str">
            <v>MX</v>
          </cell>
          <cell r="AG68" t="str">
            <v>10408528</v>
          </cell>
          <cell r="AH68" t="str">
            <v>ROSARIO SOLIS MONTES</v>
          </cell>
          <cell r="AI68" t="str">
            <v>5 gladiolas</v>
          </cell>
          <cell r="AJ68" t="str">
            <v>3141383958</v>
          </cell>
          <cell r="AK68" t="str">
            <v>3141041687</v>
          </cell>
          <cell r="AL68" t="str">
            <v>28864</v>
          </cell>
          <cell r="AM68"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68" t="str">
            <v>1TE50B8NUSCB</v>
          </cell>
          <cell r="AO68">
            <v>0</v>
          </cell>
          <cell r="AS68" t="str">
            <v>3TE50G170479G170479M010</v>
          </cell>
          <cell r="AU68" t="str">
            <v>50H6D</v>
          </cell>
          <cell r="AV68" t="str">
            <v>3TE50G170479</v>
          </cell>
          <cell r="AW68" t="str">
            <v>G170479</v>
          </cell>
          <cell r="AX68" t="str">
            <v>M010</v>
          </cell>
          <cell r="AY68">
            <v>74012926</v>
          </cell>
          <cell r="AZ68">
            <v>51013843</v>
          </cell>
          <cell r="BA68">
            <v>80154658</v>
          </cell>
        </row>
        <row r="69">
          <cell r="D69">
            <v>60310241</v>
          </cell>
          <cell r="E69" t="str">
            <v>A</v>
          </cell>
          <cell r="F69" t="str">
            <v>TV</v>
          </cell>
          <cell r="G69" t="str">
            <v>Francisco Apolinar</v>
          </cell>
          <cell r="H69" t="str">
            <v>Av J Merced Cabrera Villa de Álvarez /La Comarca</v>
          </cell>
          <cell r="I69">
            <v>3123122918</v>
          </cell>
          <cell r="J69" t="str">
            <v>HISENSE</v>
          </cell>
          <cell r="K69" t="str">
            <v>50K20D</v>
          </cell>
          <cell r="L69" t="str">
            <v>50G150589H01397</v>
          </cell>
          <cell r="M69" t="str">
            <v>POLIZA DE GARANTIA</v>
          </cell>
          <cell r="N69" t="str">
            <v>SEALED WARRANTY</v>
          </cell>
          <cell r="O69">
            <v>42694</v>
          </cell>
          <cell r="P69">
            <v>42766</v>
          </cell>
          <cell r="Q69">
            <v>201518</v>
          </cell>
          <cell r="R69" t="str">
            <v xml:space="preserve"> PCB MAIN 173422 EN OC-1006963</v>
          </cell>
          <cell r="S69" t="str">
            <v>Cliente aún en espera de cambio físico.</v>
          </cell>
          <cell r="T69" t="str">
            <v xml:space="preserve"> Antonio Hernández Cedeño         </v>
          </cell>
          <cell r="U69">
            <v>42874</v>
          </cell>
          <cell r="V69" t="str">
            <v>SUR</v>
          </cell>
          <cell r="Y69">
            <v>42762</v>
          </cell>
          <cell r="AD69" t="str">
            <v>Villa De Alvarez/La Comarca</v>
          </cell>
          <cell r="AE69" t="str">
            <v>COL</v>
          </cell>
          <cell r="AF69" t="str">
            <v>MX</v>
          </cell>
          <cell r="AG69" t="str">
            <v>10410755</v>
          </cell>
          <cell r="AH69" t="str">
            <v>FRANCISCO APOLINAR</v>
          </cell>
          <cell r="AI69" t="str">
            <v>1200 Av J Merced Cabrera</v>
          </cell>
          <cell r="AJ69" t="str">
            <v>3123122918</v>
          </cell>
          <cell r="AK69">
            <v>0</v>
          </cell>
          <cell r="AL69" t="str">
            <v>28989</v>
          </cell>
          <cell r="AM69"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69" t="str">
            <v>3TE50G132311</v>
          </cell>
          <cell r="AO69">
            <v>0</v>
          </cell>
          <cell r="AS69" t="str">
            <v>3TE50G170479G170479M010</v>
          </cell>
          <cell r="AU69" t="str">
            <v>50H6D</v>
          </cell>
          <cell r="AV69" t="str">
            <v>3TE50G170479</v>
          </cell>
          <cell r="AW69" t="str">
            <v>G170479</v>
          </cell>
          <cell r="AX69" t="str">
            <v>M010</v>
          </cell>
          <cell r="AY69">
            <v>74012927</v>
          </cell>
          <cell r="AZ69">
            <v>51013844</v>
          </cell>
          <cell r="BA69">
            <v>80154659</v>
          </cell>
        </row>
        <row r="70">
          <cell r="D70">
            <v>60313110</v>
          </cell>
          <cell r="E70" t="str">
            <v>B</v>
          </cell>
          <cell r="F70" t="str">
            <v>FRIGOBAR</v>
          </cell>
          <cell r="G70" t="str">
            <v xml:space="preserve"> MAINNER BARTOLON</v>
          </cell>
          <cell r="H70" t="str">
            <v>EQUIPO EN TIENDA(WALMART)                          CARRETERA A PUERTO MADERO KM 2.5 LAS HORTENSIAS TAPACHULA CHIAPAS                                                        DENTRO DE PLAZA GALERIAS</v>
          </cell>
          <cell r="I70" t="str">
            <v>01 9626284065</v>
          </cell>
          <cell r="J70" t="str">
            <v>HISENSE</v>
          </cell>
          <cell r="K70" t="str">
            <v>RR31D6DLX</v>
          </cell>
          <cell r="L70" t="str">
            <v>1B0087Z0000JBH0MNE12050</v>
          </cell>
          <cell r="M70" t="str">
            <v>Carta Factura</v>
          </cell>
          <cell r="N70">
            <v>2990</v>
          </cell>
          <cell r="O70">
            <v>42795</v>
          </cell>
          <cell r="P70">
            <v>42798</v>
          </cell>
          <cell r="Q70">
            <v>201070</v>
          </cell>
          <cell r="R70" t="str">
            <v>15/03/2017 01 : 53  SERGIO.FER : TCFT - Intervención de línea de refrigerante R600</v>
          </cell>
          <cell r="S70" t="str">
            <v>Equipo en ASC ubicando en Cd.de Tapachul</v>
          </cell>
          <cell r="T70" t="str">
            <v>Ing. Brenda Romero Flores        F</v>
          </cell>
          <cell r="U70">
            <v>42878</v>
          </cell>
          <cell r="V70" t="str">
            <v>SUR</v>
          </cell>
          <cell r="Y70">
            <v>42795</v>
          </cell>
          <cell r="AD70" t="str">
            <v>Tapachula/Las Hortensias</v>
          </cell>
          <cell r="AE70" t="str">
            <v>CHS</v>
          </cell>
          <cell r="AF70" t="str">
            <v>MX</v>
          </cell>
          <cell r="AG70" t="str">
            <v>10412293</v>
          </cell>
          <cell r="AH70" t="str">
            <v>MAINNER BARTOLON</v>
          </cell>
          <cell r="AI70" t="str">
            <v>C puerto Madero KM2.5</v>
          </cell>
          <cell r="AJ70" t="str">
            <v>044-9621904737</v>
          </cell>
          <cell r="AK70">
            <v>0</v>
          </cell>
          <cell r="AL70" t="str">
            <v>30797</v>
          </cell>
          <cell r="AM7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70" t="str">
            <v>1B0087Z0000J</v>
          </cell>
          <cell r="AO70">
            <v>0</v>
          </cell>
          <cell r="AS70" t="str">
            <v>GB0087NJA004BHD9EM010</v>
          </cell>
          <cell r="AU70" t="str">
            <v>RR31D6DLX</v>
          </cell>
          <cell r="AV70" t="str">
            <v>GB0087NJA004</v>
          </cell>
          <cell r="AW70" t="str">
            <v>BHD9E</v>
          </cell>
          <cell r="AX70" t="str">
            <v>M010</v>
          </cell>
          <cell r="AY70">
            <v>74011394</v>
          </cell>
          <cell r="AZ70">
            <v>51012321</v>
          </cell>
        </row>
        <row r="71">
          <cell r="D71">
            <v>60317370</v>
          </cell>
          <cell r="E71" t="str">
            <v>A</v>
          </cell>
          <cell r="F71" t="str">
            <v>TV</v>
          </cell>
          <cell r="G71" t="str">
            <v>Nelida Martinez Manterrubio</v>
          </cell>
          <cell r="H71" t="str">
            <v>4a ote #33 entre 7a y 9a sur Tapachula Chiapas</v>
          </cell>
          <cell r="I71">
            <v>30798</v>
          </cell>
          <cell r="J71" t="str">
            <v>HISENSE</v>
          </cell>
          <cell r="K71" t="str">
            <v>50K20DW</v>
          </cell>
          <cell r="L71" t="str">
            <v>50G143292H07580</v>
          </cell>
          <cell r="M71" t="str">
            <v xml:space="preserve"> Ticket 000128242</v>
          </cell>
          <cell r="N71">
            <v>11998.37</v>
          </cell>
          <cell r="O71">
            <v>42135</v>
          </cell>
          <cell r="P71">
            <v>42863</v>
          </cell>
          <cell r="Q71">
            <v>201070</v>
          </cell>
          <cell r="R71" t="str">
            <v>P1:T173331,OC-1010459                                                     No se surtió Panel LCD</v>
          </cell>
          <cell r="S71" t="str">
            <v>Equipo en ASC ubicando en Cd.de Tapachul</v>
          </cell>
          <cell r="T71" t="str">
            <v xml:space="preserve">Ing. Brenda Romero Flores         </v>
          </cell>
          <cell r="U71">
            <v>42878</v>
          </cell>
          <cell r="V71" t="str">
            <v>SUR</v>
          </cell>
          <cell r="Y71">
            <v>42853</v>
          </cell>
          <cell r="AD71" t="str">
            <v>Tapachula/Centro</v>
          </cell>
          <cell r="AE71" t="str">
            <v>CHS</v>
          </cell>
          <cell r="AF71" t="str">
            <v>MX</v>
          </cell>
          <cell r="AG71" t="str">
            <v>10416209</v>
          </cell>
          <cell r="AH71" t="str">
            <v>NELIDA MARTINEZ MANTERRUBIO</v>
          </cell>
          <cell r="AI71" t="str">
            <v>Union Mz12 Casa22</v>
          </cell>
          <cell r="AJ71" t="str">
            <v>9622110987</v>
          </cell>
          <cell r="AK71">
            <v>0</v>
          </cell>
          <cell r="AL71" t="str">
            <v>30798</v>
          </cell>
          <cell r="AM71"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71" t="str">
            <v>1TE50B8NUSCB</v>
          </cell>
          <cell r="AO71">
            <v>0</v>
          </cell>
          <cell r="AS71" t="str">
            <v>3TE50G170479G170479M010</v>
          </cell>
          <cell r="AU71" t="str">
            <v>50H6D</v>
          </cell>
          <cell r="AV71" t="str">
            <v>3TE50G170479</v>
          </cell>
          <cell r="AW71" t="str">
            <v>G170479</v>
          </cell>
          <cell r="AX71" t="str">
            <v>M010</v>
          </cell>
          <cell r="AY71">
            <v>74012928</v>
          </cell>
          <cell r="AZ71">
            <v>51013845</v>
          </cell>
          <cell r="BA71">
            <v>80154660</v>
          </cell>
        </row>
        <row r="72">
          <cell r="D72">
            <v>60315703</v>
          </cell>
          <cell r="E72" t="str">
            <v>A</v>
          </cell>
          <cell r="F72" t="str">
            <v>TV</v>
          </cell>
          <cell r="G72" t="str">
            <v>juan jose loramca</v>
          </cell>
          <cell r="H72" t="str">
            <v>Calle C2 No. 331 / 29045 Tuxtla Gutierrez/Fracc. Viva Mejor</v>
          </cell>
          <cell r="I72">
            <v>9611196944</v>
          </cell>
          <cell r="J72" t="str">
            <v>HISENSE</v>
          </cell>
          <cell r="K72" t="str">
            <v>50H5B</v>
          </cell>
          <cell r="L72" t="str">
            <v>50G160243H02611</v>
          </cell>
          <cell r="M72" t="str">
            <v>TIKET</v>
          </cell>
          <cell r="N72">
            <v>9705</v>
          </cell>
          <cell r="O72">
            <v>42680</v>
          </cell>
          <cell r="P72">
            <v>42842</v>
          </cell>
          <cell r="Q72">
            <v>200996</v>
          </cell>
          <cell r="R72" t="str">
            <v>OC-1009946, T196102/Panel - PANEL</v>
          </cell>
          <cell r="S72" t="str">
            <v/>
          </cell>
          <cell r="T72" t="str">
            <v xml:space="preserve">MARITE DE CABALLERO  </v>
          </cell>
          <cell r="U72">
            <v>42878</v>
          </cell>
          <cell r="V72" t="str">
            <v>SUR</v>
          </cell>
          <cell r="Y72">
            <v>42835</v>
          </cell>
          <cell r="AD72" t="str">
            <v>Tuxtla Gutierrez/Fracc. Viva Mejor</v>
          </cell>
          <cell r="AE72" t="str">
            <v>CHS</v>
          </cell>
          <cell r="AF72" t="str">
            <v>MX</v>
          </cell>
          <cell r="AG72" t="str">
            <v>10415359</v>
          </cell>
          <cell r="AH72" t="str">
            <v>JUAN JOSE LORAMCA</v>
          </cell>
          <cell r="AI72" t="str">
            <v>Calle C2 No. 331</v>
          </cell>
          <cell r="AJ72" t="str">
            <v>044-961-11-96-944</v>
          </cell>
          <cell r="AK72">
            <v>0</v>
          </cell>
          <cell r="AL72" t="str">
            <v>29045</v>
          </cell>
          <cell r="AM72"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72" t="str">
            <v>3TE50G151618</v>
          </cell>
          <cell r="AO72">
            <v>0</v>
          </cell>
          <cell r="AS72" t="str">
            <v>3TE50G170479G170479M010</v>
          </cell>
          <cell r="AU72" t="str">
            <v>50H6D</v>
          </cell>
          <cell r="AV72" t="str">
            <v>3TE50G170479</v>
          </cell>
          <cell r="AW72" t="str">
            <v>G170479</v>
          </cell>
          <cell r="AX72" t="str">
            <v>M010</v>
          </cell>
          <cell r="AY72">
            <v>74012929</v>
          </cell>
          <cell r="AZ72">
            <v>51013846</v>
          </cell>
          <cell r="BA72">
            <v>80154661</v>
          </cell>
        </row>
        <row r="73">
          <cell r="D73">
            <v>60316990</v>
          </cell>
          <cell r="E73" t="str">
            <v>A</v>
          </cell>
          <cell r="F73" t="str">
            <v>TV</v>
          </cell>
          <cell r="G73" t="str">
            <v>ANTONIO SALGADO MARTINEZ</v>
          </cell>
          <cell r="H73" t="str">
            <v xml:space="preserve">LOTE 1 TEOPIZCA EDIF 2 INT A MZ-3 SPM 48 FRACC, PUESTA DEL SOL </v>
          </cell>
          <cell r="I73">
            <v>9982522406</v>
          </cell>
          <cell r="J73" t="str">
            <v>HISENSE</v>
          </cell>
          <cell r="K73" t="str">
            <v>50H5B2</v>
          </cell>
          <cell r="L73" t="str">
            <v>50G160244H01343</v>
          </cell>
          <cell r="M73">
            <v>159921</v>
          </cell>
          <cell r="N73">
            <v>14664.97</v>
          </cell>
          <cell r="O73">
            <v>42599</v>
          </cell>
          <cell r="P73">
            <v>42864</v>
          </cell>
          <cell r="Q73">
            <v>201033</v>
          </cell>
          <cell r="R73" t="str">
            <v xml:space="preserve">12/05/2017 ARANTXA MON.: NP5  OC-1010587 , 196102 PANEL DISPLAY </v>
          </cell>
          <cell r="S73" t="str">
            <v xml:space="preserve"> EQUIPO EN RESGUARDO DE CSA CON TODOS SU</v>
          </cell>
          <cell r="T73" t="str">
            <v xml:space="preserve">        JUAN OSWALDO URIBE PERAZA </v>
          </cell>
          <cell r="U73">
            <v>42878</v>
          </cell>
          <cell r="V73" t="str">
            <v>SUR</v>
          </cell>
          <cell r="Y73">
            <v>42850</v>
          </cell>
          <cell r="AD73" t="str">
            <v>Cancun/ Puesta del Sol</v>
          </cell>
          <cell r="AE73" t="str">
            <v>QR</v>
          </cell>
          <cell r="AF73" t="str">
            <v>MX</v>
          </cell>
          <cell r="AG73" t="str">
            <v>10416913</v>
          </cell>
          <cell r="AH73" t="str">
            <v>ANTONIO SALGADO MARTINEZ</v>
          </cell>
          <cell r="AI73" t="str">
            <v>Lt1 Teopizca Edfi 2 Int a Mz3 SM 48</v>
          </cell>
          <cell r="AJ73" t="str">
            <v>9982522406</v>
          </cell>
          <cell r="AK73">
            <v>0</v>
          </cell>
          <cell r="AL73" t="str">
            <v>67506</v>
          </cell>
          <cell r="AM73"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73" t="str">
            <v>3TE50G155377</v>
          </cell>
          <cell r="AO73">
            <v>0</v>
          </cell>
          <cell r="AS73" t="str">
            <v>3TE50G170479G170479M010</v>
          </cell>
          <cell r="AU73" t="str">
            <v>50H6D</v>
          </cell>
          <cell r="AV73" t="str">
            <v>3TE50G170479</v>
          </cell>
          <cell r="AW73" t="str">
            <v>G170479</v>
          </cell>
          <cell r="AX73" t="str">
            <v>M010</v>
          </cell>
          <cell r="AY73">
            <v>74012930</v>
          </cell>
          <cell r="AZ73">
            <v>51013847</v>
          </cell>
          <cell r="BA73">
            <v>80154662</v>
          </cell>
        </row>
        <row r="74">
          <cell r="D74">
            <v>60317607</v>
          </cell>
          <cell r="E74" t="str">
            <v>A</v>
          </cell>
          <cell r="F74" t="str">
            <v>TV</v>
          </cell>
          <cell r="G74" t="str">
            <v>GABRIEL HERNANDEZ MARIN</v>
          </cell>
          <cell r="H74" t="str">
            <v xml:space="preserve">ANTEPEC SPM 48 MZ-10 EDIF-3 DEP A FRACC.PUESTA DEL SOL </v>
          </cell>
          <cell r="I74">
            <v>9982314997</v>
          </cell>
          <cell r="J74" t="str">
            <v>HISENSE</v>
          </cell>
          <cell r="K74" t="str">
            <v>50H3B2</v>
          </cell>
          <cell r="L74" t="str">
            <v>50G151262H00453</v>
          </cell>
          <cell r="M74">
            <v>154725</v>
          </cell>
          <cell r="N74">
            <v>11168.02</v>
          </cell>
          <cell r="O74">
            <v>42377</v>
          </cell>
          <cell r="P74">
            <v>42864</v>
          </cell>
          <cell r="Q74">
            <v>201033</v>
          </cell>
          <cell r="R74" t="str">
            <v xml:space="preserve">10/05/2017 ARANTXA MON.: NP5 OC-1010448 , 186903 PANEL DISPLAY </v>
          </cell>
          <cell r="S74" t="str">
            <v xml:space="preserve"> EQUIPO EN RESGUARDO DE CSA CON TODOS SU</v>
          </cell>
          <cell r="T74" t="str">
            <v xml:space="preserve">        JUAN OSWALDO URIBE PERAZA </v>
          </cell>
          <cell r="U74">
            <v>42878</v>
          </cell>
          <cell r="V74" t="str">
            <v>SUR</v>
          </cell>
          <cell r="Y74">
            <v>42858</v>
          </cell>
          <cell r="AD74" t="str">
            <v>Cancun/Puesta Del Sol</v>
          </cell>
          <cell r="AE74" t="str">
            <v>QR</v>
          </cell>
          <cell r="AF74" t="str">
            <v>MX</v>
          </cell>
          <cell r="AG74" t="str">
            <v>10417514</v>
          </cell>
          <cell r="AH74" t="str">
            <v>GABRIEL HERNANDEZ MARIN</v>
          </cell>
          <cell r="AI74" t="str">
            <v>Antepec SM48 MZ10 Edif 3 Depto A</v>
          </cell>
          <cell r="AJ74" t="str">
            <v>9982314997</v>
          </cell>
          <cell r="AK74">
            <v>0</v>
          </cell>
          <cell r="AL74" t="str">
            <v>77506</v>
          </cell>
          <cell r="AM74"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74" t="str">
            <v>3TE50G151262</v>
          </cell>
          <cell r="AO74">
            <v>0</v>
          </cell>
          <cell r="AS74" t="str">
            <v>3TE50G170479G170479M010</v>
          </cell>
          <cell r="AU74" t="str">
            <v>50H6D</v>
          </cell>
          <cell r="AV74" t="str">
            <v>3TE50G170479</v>
          </cell>
          <cell r="AW74" t="str">
            <v>G170479</v>
          </cell>
          <cell r="AX74" t="str">
            <v>M010</v>
          </cell>
          <cell r="AY74">
            <v>74012931</v>
          </cell>
          <cell r="AZ74">
            <v>51013848</v>
          </cell>
          <cell r="BA74">
            <v>80154663</v>
          </cell>
        </row>
        <row r="75">
          <cell r="D75">
            <v>60316178</v>
          </cell>
          <cell r="E75" t="str">
            <v>A</v>
          </cell>
          <cell r="F75" t="str">
            <v>AC</v>
          </cell>
          <cell r="G75" t="str">
            <v xml:space="preserve">ANTONIO GARRIDO </v>
          </cell>
          <cell r="H75" t="str">
            <v>AV CONJULUYCHS MZ-2 LOTE-3 REG-45</v>
          </cell>
          <cell r="I75">
            <v>9982427280</v>
          </cell>
          <cell r="J75" t="str">
            <v>HISENSE</v>
          </cell>
          <cell r="K75" t="str">
            <v>AS-12TR2SVGVT-idu</v>
          </cell>
          <cell r="L75" t="str">
            <v>1KK0120FVN0P0KADSSU1100</v>
          </cell>
          <cell r="M75" t="str">
            <v>127492T</v>
          </cell>
          <cell r="N75">
            <v>6750</v>
          </cell>
          <cell r="O75">
            <v>42526</v>
          </cell>
          <cell r="P75">
            <v>42769</v>
          </cell>
          <cell r="Q75">
            <v>201033</v>
          </cell>
          <cell r="R75" t="str">
            <v xml:space="preserve">23/04/2017 ARANTXA MON.: NP5 OC-1009811 , 1552730 PCB MAIN,1543101 PCB INVERTER </v>
          </cell>
          <cell r="S75" t="str">
            <v xml:space="preserve"> EQUIPO INSTALADO EN DOMICILIO DEL CLIEN</v>
          </cell>
          <cell r="T75" t="str">
            <v xml:space="preserve">        JUAN OSWALDO URIBE PERAZA </v>
          </cell>
          <cell r="U75">
            <v>42878</v>
          </cell>
          <cell r="V75" t="str">
            <v>SUR</v>
          </cell>
          <cell r="Y75">
            <v>42843</v>
          </cell>
          <cell r="AD75" t="str">
            <v>Benito JUraez / Asienda vallarta</v>
          </cell>
          <cell r="AE75" t="str">
            <v>QR</v>
          </cell>
          <cell r="AF75" t="str">
            <v>MX</v>
          </cell>
          <cell r="AG75" t="str">
            <v>10415897</v>
          </cell>
          <cell r="AH75" t="str">
            <v>ANTONIO GARRIDO</v>
          </cell>
          <cell r="AI75" t="str">
            <v>sn AV conjoluychs mz 2 lt 3</v>
          </cell>
          <cell r="AJ75" t="str">
            <v>9982427280</v>
          </cell>
          <cell r="AK75" t="str">
            <v>9988806138</v>
          </cell>
          <cell r="AL75" t="str">
            <v>77506</v>
          </cell>
          <cell r="AM75"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75" t="str">
            <v>GKK012NKA028</v>
          </cell>
          <cell r="AO75">
            <v>0</v>
          </cell>
          <cell r="AS75" t="str">
            <v>GKK012NJF161KJFF3M010</v>
          </cell>
          <cell r="AT75">
            <v>2</v>
          </cell>
          <cell r="AU75" t="str">
            <v>AS-12TR5SVETG-IDU</v>
          </cell>
          <cell r="AV75" t="str">
            <v>GKK012NJF161</v>
          </cell>
          <cell r="AW75" t="str">
            <v>KJFF3</v>
          </cell>
          <cell r="AX75" t="str">
            <v>M010</v>
          </cell>
          <cell r="AY75">
            <v>74012977</v>
          </cell>
          <cell r="AZ75">
            <v>51013893</v>
          </cell>
        </row>
        <row r="76">
          <cell r="D76">
            <v>60316926</v>
          </cell>
          <cell r="E76" t="str">
            <v>A</v>
          </cell>
          <cell r="F76" t="str">
            <v>TV</v>
          </cell>
          <cell r="G76" t="str">
            <v>JUAN DURAND</v>
          </cell>
          <cell r="H76" t="str">
            <v xml:space="preserve">127 CALLE HOM MZ-17 LOTE 1 PLAYA DEL CARMEN </v>
          </cell>
          <cell r="I76">
            <v>9841095715</v>
          </cell>
          <cell r="J76" t="str">
            <v>HISENSE</v>
          </cell>
          <cell r="K76" t="str">
            <v>50H3</v>
          </cell>
          <cell r="L76" t="str">
            <v>50J141202H02182</v>
          </cell>
          <cell r="M76">
            <v>53152</v>
          </cell>
          <cell r="N76">
            <v>10401</v>
          </cell>
          <cell r="O76">
            <v>42027</v>
          </cell>
          <cell r="P76">
            <v>42858</v>
          </cell>
          <cell r="Q76">
            <v>201033</v>
          </cell>
          <cell r="R76" t="str">
            <v>05/05/2017 ARANTXA MON.: NP5 OC-1010271 , 173331 PANEL DISPLAY</v>
          </cell>
          <cell r="S76" t="str">
            <v xml:space="preserve"> EQUIPO EN RESGUARDO DE CSA CON TODOS SU</v>
          </cell>
          <cell r="T76" t="str">
            <v xml:space="preserve">        JUAN OSWALDO URIBE PERAZA </v>
          </cell>
          <cell r="U76">
            <v>42878</v>
          </cell>
          <cell r="V76" t="str">
            <v>SUR</v>
          </cell>
          <cell r="Y76">
            <v>42850</v>
          </cell>
          <cell r="AD76" t="str">
            <v>Solidaridad/Playa del CarmCol. Balam Tun</v>
          </cell>
          <cell r="AE76" t="str">
            <v>QR</v>
          </cell>
          <cell r="AF76" t="str">
            <v>MX</v>
          </cell>
          <cell r="AG76" t="str">
            <v>10416784</v>
          </cell>
          <cell r="AH76" t="str">
            <v>JUAN DURAND</v>
          </cell>
          <cell r="AI76" t="str">
            <v>127 Calle Hom Mz 17 Lt 1</v>
          </cell>
          <cell r="AJ76" t="str">
            <v>9841414913</v>
          </cell>
          <cell r="AK76" t="str">
            <v>9841414913</v>
          </cell>
          <cell r="AL76" t="str">
            <v>77727</v>
          </cell>
          <cell r="AM76"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76" t="str">
            <v>3TE50J141202</v>
          </cell>
          <cell r="AO76">
            <v>0</v>
          </cell>
          <cell r="AS76" t="str">
            <v>3TE50G170479G170479M010</v>
          </cell>
          <cell r="AU76" t="str">
            <v>50H6D</v>
          </cell>
          <cell r="AV76" t="str">
            <v>3TE50G170479</v>
          </cell>
          <cell r="AW76" t="str">
            <v>G170479</v>
          </cell>
          <cell r="AX76" t="str">
            <v>M010</v>
          </cell>
          <cell r="AY76">
            <v>74012932</v>
          </cell>
          <cell r="AZ76">
            <v>51013849</v>
          </cell>
          <cell r="BA76">
            <v>80154664</v>
          </cell>
        </row>
        <row r="77">
          <cell r="D77">
            <v>60317384</v>
          </cell>
          <cell r="E77" t="str">
            <v>A</v>
          </cell>
          <cell r="F77" t="str">
            <v>TV</v>
          </cell>
          <cell r="G77" t="str">
            <v xml:space="preserve">GUADALUPE DEL CARMEN MEJIA </v>
          </cell>
          <cell r="H77" t="str">
            <v xml:space="preserve">CALLE IRIS CASA 45 MZ-11 LOTE 3 MISION DE LAS FLORES </v>
          </cell>
          <cell r="I77">
            <v>9841790383</v>
          </cell>
          <cell r="J77" t="str">
            <v>HISENSE</v>
          </cell>
          <cell r="K77" t="str">
            <v>40H5B2</v>
          </cell>
          <cell r="L77" t="str">
            <v>40G1619B0H03900</v>
          </cell>
          <cell r="M77" t="str">
            <v>EY12475</v>
          </cell>
          <cell r="N77">
            <v>5999</v>
          </cell>
          <cell r="O77">
            <v>42652</v>
          </cell>
          <cell r="P77">
            <v>42864</v>
          </cell>
          <cell r="Q77">
            <v>201033</v>
          </cell>
          <cell r="R77" t="str">
            <v>12/05/2017 ARANTXA MON.: NP5  OC-1010589 , 202232 PANEL DISPLAY</v>
          </cell>
          <cell r="S77" t="str">
            <v xml:space="preserve"> EQUIPO EN RESGUARDO DE CSA CON TODOS SU</v>
          </cell>
          <cell r="T77" t="str">
            <v xml:space="preserve">        JUAN OSWALDO URIBE PERAZA </v>
          </cell>
          <cell r="U77">
            <v>42878</v>
          </cell>
          <cell r="V77" t="str">
            <v>SUR</v>
          </cell>
          <cell r="Y77">
            <v>42853</v>
          </cell>
          <cell r="AD77" t="str">
            <v>Playa del carmen/Mision las flores</v>
          </cell>
          <cell r="AE77" t="str">
            <v>QR</v>
          </cell>
          <cell r="AF77" t="str">
            <v>MX</v>
          </cell>
          <cell r="AG77" t="str">
            <v>10417187</v>
          </cell>
          <cell r="AH77" t="str">
            <v>GUADALUPE DEL CRAMEN MEJIA</v>
          </cell>
          <cell r="AI77" t="str">
            <v>Calle iris casa 45 mz 11 lt 13</v>
          </cell>
          <cell r="AJ77" t="str">
            <v>9841790383</v>
          </cell>
          <cell r="AK77">
            <v>0</v>
          </cell>
          <cell r="AL77" t="str">
            <v>67723</v>
          </cell>
          <cell r="AM77"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77" t="str">
            <v>3TE40G155372</v>
          </cell>
          <cell r="AO77">
            <v>0</v>
          </cell>
          <cell r="AS77" t="str">
            <v>3TE40G164489G164489M010</v>
          </cell>
          <cell r="AT77">
            <v>1</v>
          </cell>
          <cell r="AU77" t="str">
            <v>40H5B2</v>
          </cell>
          <cell r="AV77" t="str">
            <v>3TE40G164489</v>
          </cell>
          <cell r="AW77" t="str">
            <v>G164489</v>
          </cell>
          <cell r="AX77" t="str">
            <v>M010</v>
          </cell>
        </row>
        <row r="78">
          <cell r="D78">
            <v>60316426</v>
          </cell>
          <cell r="F78" t="str">
            <v>TV</v>
          </cell>
          <cell r="K78" t="str">
            <v>50K20DW</v>
          </cell>
          <cell r="L78" t="str">
            <v>50G143292H00592</v>
          </cell>
          <cell r="Q78">
            <v>202632</v>
          </cell>
          <cell r="Y78">
            <v>42845</v>
          </cell>
          <cell r="AD78" t="str">
            <v>MEZQUITES / CHIHUAHUA</v>
          </cell>
          <cell r="AE78" t="str">
            <v>CHI</v>
          </cell>
          <cell r="AF78" t="str">
            <v>MX</v>
          </cell>
          <cell r="AG78" t="str">
            <v>10416365</v>
          </cell>
          <cell r="AH78" t="str">
            <v>CONCEPCION CHACON NIETO</v>
          </cell>
          <cell r="AI78" t="str">
            <v>6533 PEDRO ROBLES</v>
          </cell>
          <cell r="AJ78" t="str">
            <v>016144221906</v>
          </cell>
          <cell r="AK78" t="str">
            <v>0456142288050</v>
          </cell>
          <cell r="AL78" t="str">
            <v>31110</v>
          </cell>
          <cell r="AM78"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78" t="str">
            <v>1TE50B8NUSCB</v>
          </cell>
          <cell r="AO78">
            <v>0</v>
          </cell>
          <cell r="AS78" t="str">
            <v>3TE55G154930MCRMM012</v>
          </cell>
          <cell r="AT78">
            <v>3</v>
          </cell>
          <cell r="AU78" t="str">
            <v>LC-55N6000U</v>
          </cell>
          <cell r="AV78" t="str">
            <v>3TE55G154930M</v>
          </cell>
          <cell r="AW78" t="str">
            <v>CRM</v>
          </cell>
          <cell r="AX78" t="str">
            <v>M012</v>
          </cell>
          <cell r="AY78">
            <v>74012902</v>
          </cell>
          <cell r="AZ78">
            <v>51013820</v>
          </cell>
          <cell r="BA78">
            <v>80155125</v>
          </cell>
        </row>
        <row r="79">
          <cell r="D79">
            <v>60318136</v>
          </cell>
          <cell r="E79" t="str">
            <v>A</v>
          </cell>
          <cell r="F79" t="str">
            <v>TV</v>
          </cell>
          <cell r="G79" t="str">
            <v>MARIA DEL SOCORRO DZUL CAAMAL</v>
          </cell>
          <cell r="H79" t="str">
            <v>Col. Poligono 2, calle andador 25 lt 5 mz 24 entre Cicilia y andador Díaz C-P 77036</v>
          </cell>
          <cell r="I79" t="str">
            <v>9831090176/9831006355</v>
          </cell>
          <cell r="J79" t="str">
            <v>HISENSE</v>
          </cell>
          <cell r="K79" t="str">
            <v>40H5B2</v>
          </cell>
          <cell r="L79" t="str">
            <v>40G1618N4H00641</v>
          </cell>
          <cell r="M79">
            <v>291819</v>
          </cell>
          <cell r="N79">
            <v>0</v>
          </cell>
          <cell r="O79">
            <v>42748</v>
          </cell>
          <cell r="P79">
            <v>42866</v>
          </cell>
          <cell r="Q79">
            <v>201154</v>
          </cell>
          <cell r="R79" t="str">
            <v>CF por Falta de partes, PANEL dañado, salen lineas, (OC-1010629, T202232)</v>
          </cell>
          <cell r="S79" t="str">
            <v/>
          </cell>
          <cell r="T79" t="str">
            <v xml:space="preserve"> ADRIANA BEATRIZ BALAM HERNANDEZ  </v>
          </cell>
          <cell r="U79">
            <v>42880</v>
          </cell>
          <cell r="V79" t="str">
            <v>SUR</v>
          </cell>
          <cell r="AN79" t="str">
            <v>3TE40G155372</v>
          </cell>
          <cell r="AO79">
            <v>0</v>
          </cell>
          <cell r="AS79" t="str">
            <v>3TE40G164489G164489M010</v>
          </cell>
          <cell r="AT79">
            <v>1</v>
          </cell>
          <cell r="AU79" t="str">
            <v>40H5B2</v>
          </cell>
          <cell r="AV79" t="str">
            <v>3TE40G164489</v>
          </cell>
          <cell r="AW79" t="str">
            <v>G164489</v>
          </cell>
          <cell r="AX79" t="str">
            <v>M010</v>
          </cell>
          <cell r="AY79">
            <v>77051898</v>
          </cell>
          <cell r="AZ79">
            <v>0</v>
          </cell>
        </row>
        <row r="80">
          <cell r="D80">
            <v>60316186</v>
          </cell>
          <cell r="E80" t="str">
            <v>A</v>
          </cell>
          <cell r="F80" t="str">
            <v>TV</v>
          </cell>
          <cell r="G80" t="str">
            <v>TERESA DE JESUS PLACENCIA HERNANDEZ</v>
          </cell>
          <cell r="H80" t="str">
            <v>GARDENIAS 22 COLINA PPG IGUALA GRO</v>
          </cell>
          <cell r="I80">
            <v>7626221561</v>
          </cell>
          <cell r="J80" t="str">
            <v>HISENSE</v>
          </cell>
          <cell r="K80" t="str">
            <v>50K20DW</v>
          </cell>
          <cell r="L80" t="str">
            <v>50J140464H04657</v>
          </cell>
          <cell r="M80" t="str">
            <v>presento poliza de garnatia como comprobante de compra</v>
          </cell>
          <cell r="N80" t="str">
            <v>POLIZA SELLADA</v>
          </cell>
          <cell r="O80">
            <v>41927</v>
          </cell>
          <cell r="P80">
            <v>42846</v>
          </cell>
          <cell r="Q80">
            <v>201611</v>
          </cell>
          <cell r="R80" t="str">
            <v>FALTA DE REFACCION (panel 50") OC-1009842</v>
          </cell>
          <cell r="S80" t="str">
            <v/>
          </cell>
          <cell r="T80" t="str">
            <v xml:space="preserve"> ELODIA MARTINEZ                  </v>
          </cell>
          <cell r="U80">
            <v>42880</v>
          </cell>
          <cell r="V80" t="str">
            <v>SUR</v>
          </cell>
          <cell r="Y80">
            <v>42843</v>
          </cell>
          <cell r="AD80" t="str">
            <v>Taxco/Panoramica</v>
          </cell>
          <cell r="AE80" t="str">
            <v>GRO</v>
          </cell>
          <cell r="AF80" t="str">
            <v>MX</v>
          </cell>
          <cell r="AG80" t="str">
            <v>10416154</v>
          </cell>
          <cell r="AH80" t="str">
            <v>TERESA DE JESUS PLACENCIA HERNANDEZ</v>
          </cell>
          <cell r="AI80" t="str">
            <v>21 Terromotes</v>
          </cell>
          <cell r="AJ80" t="str">
            <v>7621009759</v>
          </cell>
          <cell r="AK80" t="str">
            <v>7621009759</v>
          </cell>
          <cell r="AL80" t="str">
            <v>40240</v>
          </cell>
          <cell r="AM80"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80" t="str">
            <v>1TE50B8NUSCB</v>
          </cell>
          <cell r="AO80">
            <v>0</v>
          </cell>
          <cell r="AS80" t="str">
            <v>3TE50G170479G170479M010</v>
          </cell>
          <cell r="AT80">
            <v>36</v>
          </cell>
          <cell r="AU80" t="str">
            <v>50H6D</v>
          </cell>
          <cell r="AV80" t="str">
            <v>3TE50G170479</v>
          </cell>
          <cell r="AW80" t="str">
            <v>G170479</v>
          </cell>
          <cell r="AX80" t="str">
            <v>M010</v>
          </cell>
          <cell r="AY80">
            <v>74012933</v>
          </cell>
          <cell r="AZ80">
            <v>51013850</v>
          </cell>
          <cell r="BA80">
            <v>80154665</v>
          </cell>
        </row>
        <row r="81">
          <cell r="D81">
            <v>60316301</v>
          </cell>
          <cell r="E81" t="str">
            <v>A</v>
          </cell>
          <cell r="F81" t="str">
            <v>TV</v>
          </cell>
          <cell r="G81" t="str">
            <v>MARIA DE JESUS RODRIGUEZ VALENZUELA</v>
          </cell>
          <cell r="H81" t="str">
            <v>JOSE COBOS RICOH #38, NORA QUINTANA, COSAMALOAPAN, VER.</v>
          </cell>
          <cell r="I81" t="str">
            <v>045 2881309531</v>
          </cell>
          <cell r="J81" t="str">
            <v>HISENSE</v>
          </cell>
          <cell r="K81" t="str">
            <v>50K20DW</v>
          </cell>
          <cell r="L81" t="str">
            <v>50G144287H00173</v>
          </cell>
          <cell r="M81" t="str">
            <v>TICKET</v>
          </cell>
          <cell r="N81">
            <v>11998.37</v>
          </cell>
          <cell r="O81">
            <v>42538</v>
          </cell>
          <cell r="P81">
            <v>42860</v>
          </cell>
          <cell r="Q81">
            <v>201711</v>
          </cell>
          <cell r="R81" t="str">
            <v>PANEL T173331 EN OC-1010345</v>
          </cell>
          <cell r="S81" t="str">
            <v/>
          </cell>
          <cell r="T81" t="str">
            <v xml:space="preserve"> JOSE ANGEL SANTIAGO TOLEDO       </v>
          </cell>
          <cell r="U81">
            <v>42880</v>
          </cell>
          <cell r="V81" t="str">
            <v>SUR</v>
          </cell>
          <cell r="Y81">
            <v>42844</v>
          </cell>
          <cell r="AD81" t="str">
            <v>Nora Quintana/Cosamaloapan de Carpio</v>
          </cell>
          <cell r="AE81" t="str">
            <v>VER</v>
          </cell>
          <cell r="AF81" t="str">
            <v>MX</v>
          </cell>
          <cell r="AG81" t="str">
            <v>10409861</v>
          </cell>
          <cell r="AH81" t="str">
            <v>MARIA DE JESUS RODRIGUEZ VALENZUELA</v>
          </cell>
          <cell r="AI81" t="str">
            <v>38 Jose Cobos Ricoh</v>
          </cell>
          <cell r="AJ81" t="str">
            <v>2881309531</v>
          </cell>
          <cell r="AK81">
            <v>0</v>
          </cell>
          <cell r="AL81" t="str">
            <v>95394</v>
          </cell>
          <cell r="AM81"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81" t="str">
            <v>1TE50B8NUSCB</v>
          </cell>
          <cell r="AO81">
            <v>0</v>
          </cell>
          <cell r="AS81" t="str">
            <v>3TE50G170479G170479M010</v>
          </cell>
          <cell r="AT81">
            <v>36</v>
          </cell>
          <cell r="AU81" t="str">
            <v>50H6D</v>
          </cell>
          <cell r="AV81" t="str">
            <v>3TE50G170479</v>
          </cell>
          <cell r="AW81" t="str">
            <v>G170479</v>
          </cell>
          <cell r="AX81" t="str">
            <v>M010</v>
          </cell>
          <cell r="AY81">
            <v>74012934</v>
          </cell>
          <cell r="AZ81">
            <v>51013851</v>
          </cell>
          <cell r="BA81">
            <v>80154666</v>
          </cell>
        </row>
        <row r="82">
          <cell r="D82">
            <v>60317148</v>
          </cell>
          <cell r="E82" t="str">
            <v>A</v>
          </cell>
          <cell r="F82" t="str">
            <v>TV</v>
          </cell>
          <cell r="G82" t="str">
            <v>LUIS MIGUEL MARTINEZ RAMIREZ</v>
          </cell>
          <cell r="H82" t="str">
            <v>CALLE 13, NO. 61B, COL. ICACOS</v>
          </cell>
          <cell r="I82">
            <v>7441153596</v>
          </cell>
          <cell r="J82" t="str">
            <v>HISENSE</v>
          </cell>
          <cell r="K82" t="str">
            <v>50K20D</v>
          </cell>
          <cell r="L82" t="str">
            <v>50J140472H02051</v>
          </cell>
          <cell r="M82" t="str">
            <v>TICKET DE COMPRA</v>
          </cell>
          <cell r="N82">
            <v>6999</v>
          </cell>
          <cell r="O82" t="str">
            <v>11/0/2014</v>
          </cell>
          <cell r="P82">
            <v>42853</v>
          </cell>
          <cell r="Q82">
            <v>201610</v>
          </cell>
          <cell r="R82" t="str">
            <v>PANEL(173064)
PEDIDO: OC-1010128</v>
          </cell>
          <cell r="S82" t="str">
            <v/>
          </cell>
          <cell r="T82" t="str">
            <v xml:space="preserve"> MAYRA HERNENDEZ BERNAL           </v>
          </cell>
          <cell r="U82">
            <v>42880</v>
          </cell>
          <cell r="V82" t="str">
            <v>SUR</v>
          </cell>
          <cell r="Y82">
            <v>42851</v>
          </cell>
          <cell r="AD82" t="str">
            <v>col. icacos/acapulco</v>
          </cell>
          <cell r="AE82" t="str">
            <v>GRO</v>
          </cell>
          <cell r="AF82" t="str">
            <v>MX</v>
          </cell>
          <cell r="AG82" t="str">
            <v>10408211</v>
          </cell>
          <cell r="AH82" t="str">
            <v>LUIS MIGUEL MARTINEZ RAMIREZ</v>
          </cell>
          <cell r="AI82" t="str">
            <v>calle #13 n°61 b</v>
          </cell>
          <cell r="AJ82" t="str">
            <v>74-45-04-03-23</v>
          </cell>
          <cell r="AK82" t="str">
            <v>74-45-04-03-23</v>
          </cell>
          <cell r="AL82" t="str">
            <v>39860</v>
          </cell>
          <cell r="AM82"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82" t="str">
            <v>3TE50G132311</v>
          </cell>
          <cell r="AO82">
            <v>0</v>
          </cell>
          <cell r="AS82" t="str">
            <v>3TE50G170479G170479M010</v>
          </cell>
          <cell r="AT82">
            <v>36</v>
          </cell>
          <cell r="AU82" t="str">
            <v>50H6D</v>
          </cell>
          <cell r="AV82" t="str">
            <v>3TE50G170479</v>
          </cell>
          <cell r="AW82" t="str">
            <v>G170479</v>
          </cell>
          <cell r="AX82" t="str">
            <v>M010</v>
          </cell>
          <cell r="AY82">
            <v>74012935</v>
          </cell>
          <cell r="AZ82">
            <v>51013852</v>
          </cell>
          <cell r="BA82">
            <v>80154667</v>
          </cell>
        </row>
        <row r="83">
          <cell r="D83">
            <v>60315975</v>
          </cell>
          <cell r="E83" t="str">
            <v>A</v>
          </cell>
          <cell r="F83" t="str">
            <v>TV</v>
          </cell>
          <cell r="G83" t="str">
            <v>SANCHEZ FLORES OSCAR ARGI</v>
          </cell>
          <cell r="H83" t="str">
            <v>AND. RAUL MADERO, NO. 7, COL. FRANCISCO VILLA</v>
          </cell>
          <cell r="I83">
            <v>7444460511</v>
          </cell>
          <cell r="J83" t="str">
            <v>HISENSE</v>
          </cell>
          <cell r="K83" t="str">
            <v>50K20DW</v>
          </cell>
          <cell r="L83" t="str">
            <v>50G143291H09532</v>
          </cell>
          <cell r="M83" t="str">
            <v>CARTA DE ACEPTACION</v>
          </cell>
          <cell r="N83">
            <v>7189</v>
          </cell>
          <cell r="O83">
            <v>42132</v>
          </cell>
          <cell r="P83">
            <v>42842</v>
          </cell>
          <cell r="Q83">
            <v>201610</v>
          </cell>
          <cell r="R83" t="str">
            <v>SE SOLICITA PANEL(173331)</v>
          </cell>
          <cell r="S83" t="str">
            <v/>
          </cell>
          <cell r="T83" t="str">
            <v xml:space="preserve"> MAYRA HERNENDEZ BERNAL           </v>
          </cell>
          <cell r="U83">
            <v>42880</v>
          </cell>
          <cell r="V83" t="str">
            <v>SUR</v>
          </cell>
          <cell r="Y83">
            <v>42837</v>
          </cell>
          <cell r="AD83" t="str">
            <v>Acapulco/Francisco Villa</v>
          </cell>
          <cell r="AE83" t="str">
            <v>GRO</v>
          </cell>
          <cell r="AF83" t="str">
            <v>MX</v>
          </cell>
          <cell r="AG83" t="str">
            <v>10415466</v>
          </cell>
          <cell r="AH83" t="str">
            <v>OSCAR SANCHEZ</v>
          </cell>
          <cell r="AI83" t="str">
            <v>7 And Raul Madero</v>
          </cell>
          <cell r="AJ83" t="str">
            <v>7444460511</v>
          </cell>
          <cell r="AK83">
            <v>0</v>
          </cell>
          <cell r="AL83" t="str">
            <v>39610</v>
          </cell>
          <cell r="AM83"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83" t="str">
            <v>1TE50B8NUSCB</v>
          </cell>
          <cell r="AO83">
            <v>0</v>
          </cell>
          <cell r="AS83" t="str">
            <v>3TE50G170479G170479M010</v>
          </cell>
          <cell r="AT83">
            <v>36</v>
          </cell>
          <cell r="AU83" t="str">
            <v>50H6D</v>
          </cell>
          <cell r="AV83" t="str">
            <v>3TE50G170479</v>
          </cell>
          <cell r="AW83" t="str">
            <v>G170479</v>
          </cell>
          <cell r="AX83" t="str">
            <v>M010</v>
          </cell>
          <cell r="AY83">
            <v>74012947</v>
          </cell>
          <cell r="AZ83">
            <v>51013864</v>
          </cell>
          <cell r="BA83">
            <v>80154668</v>
          </cell>
        </row>
        <row r="84">
          <cell r="D84">
            <v>60316446</v>
          </cell>
          <cell r="E84" t="str">
            <v>A</v>
          </cell>
          <cell r="F84" t="str">
            <v>TV</v>
          </cell>
          <cell r="G84" t="str">
            <v>JAVIER SUAREZ MIRANDA</v>
          </cell>
          <cell r="H84" t="str">
            <v>CIRCUITO INT. MZA.193, LT. 19, SEC. 2, COL. RENACIMIENTO</v>
          </cell>
          <cell r="I84" t="str">
            <v>7444416557 Y 7442274108</v>
          </cell>
          <cell r="J84" t="str">
            <v>HISENSE</v>
          </cell>
          <cell r="K84" t="str">
            <v>50K20DW</v>
          </cell>
          <cell r="L84" t="str">
            <v>50G143292H05703</v>
          </cell>
          <cell r="M84" t="str">
            <v>CARTA DE ACEPTACION</v>
          </cell>
          <cell r="N84">
            <v>10120</v>
          </cell>
          <cell r="O84">
            <v>42100</v>
          </cell>
          <cell r="P84">
            <v>42850</v>
          </cell>
          <cell r="Q84">
            <v>201610</v>
          </cell>
          <cell r="R84" t="str">
            <v>SE SOLICITA PANEL(173331)</v>
          </cell>
          <cell r="S84" t="str">
            <v/>
          </cell>
          <cell r="T84" t="str">
            <v xml:space="preserve"> MAYRA HERNENDEZ BERNAL           </v>
          </cell>
          <cell r="U84">
            <v>42880</v>
          </cell>
          <cell r="V84" t="str">
            <v>SUR</v>
          </cell>
          <cell r="Y84">
            <v>42845</v>
          </cell>
          <cell r="AD84" t="str">
            <v>Acapulco/Sector 2 Renaciemiento</v>
          </cell>
          <cell r="AE84" t="str">
            <v>GRO</v>
          </cell>
          <cell r="AF84" t="str">
            <v>MX</v>
          </cell>
          <cell r="AG84" t="str">
            <v>10415714</v>
          </cell>
          <cell r="AH84" t="str">
            <v>JAVIER SUAREZ MIRANDA</v>
          </cell>
          <cell r="AI84" t="str">
            <v>Circuito Interior mz 193 lt 19</v>
          </cell>
          <cell r="AJ84" t="str">
            <v>7442274108</v>
          </cell>
          <cell r="AK84" t="str">
            <v>7442274108</v>
          </cell>
          <cell r="AL84" t="str">
            <v>39715</v>
          </cell>
          <cell r="AM84"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84" t="str">
            <v>1TE50B8NUSCB</v>
          </cell>
          <cell r="AO84">
            <v>0</v>
          </cell>
          <cell r="AS84" t="str">
            <v>3TE50G170479G170479M010</v>
          </cell>
          <cell r="AT84">
            <v>36</v>
          </cell>
          <cell r="AU84" t="str">
            <v>50H6D</v>
          </cell>
          <cell r="AV84" t="str">
            <v>3TE50G170479</v>
          </cell>
          <cell r="AW84" t="str">
            <v>G170479</v>
          </cell>
          <cell r="AX84" t="str">
            <v>M010</v>
          </cell>
          <cell r="AY84">
            <v>74012948</v>
          </cell>
          <cell r="AZ84">
            <v>51013865</v>
          </cell>
          <cell r="BA84">
            <v>80154669</v>
          </cell>
        </row>
        <row r="85">
          <cell r="D85">
            <v>60316561</v>
          </cell>
          <cell r="E85" t="str">
            <v>A</v>
          </cell>
          <cell r="F85" t="str">
            <v>TV</v>
          </cell>
          <cell r="G85" t="str">
            <v>MARIANA ESTRADA TAPIA</v>
          </cell>
          <cell r="H85" t="str">
            <v>AND. AMATER, MZA.43, LT.10, COL. GENERACION 2000</v>
          </cell>
          <cell r="I85">
            <v>7442365826</v>
          </cell>
          <cell r="J85" t="str">
            <v>HISENSE</v>
          </cell>
          <cell r="K85" t="str">
            <v>50K20DW</v>
          </cell>
          <cell r="L85" t="str">
            <v>50G143292H06155</v>
          </cell>
          <cell r="M85" t="str">
            <v>TICKET 152170</v>
          </cell>
          <cell r="N85">
            <v>11998.37</v>
          </cell>
          <cell r="O85">
            <v>42117</v>
          </cell>
          <cell r="P85">
            <v>42848</v>
          </cell>
          <cell r="Q85">
            <v>201610</v>
          </cell>
          <cell r="R85" t="str">
            <v>SE SOLICITA PANEL(173331) PEDIDO. OC:1009900</v>
          </cell>
          <cell r="S85" t="str">
            <v/>
          </cell>
          <cell r="T85" t="str">
            <v xml:space="preserve"> MAYRA HERNENDEZ BERNAL           </v>
          </cell>
          <cell r="U85">
            <v>42880</v>
          </cell>
          <cell r="V85" t="str">
            <v>SUR</v>
          </cell>
          <cell r="Y85">
            <v>42845</v>
          </cell>
          <cell r="AD85" t="str">
            <v>Acapulco/Generacion 2000</v>
          </cell>
          <cell r="AE85" t="str">
            <v>GRO</v>
          </cell>
          <cell r="AF85" t="str">
            <v>MX</v>
          </cell>
          <cell r="AG85" t="str">
            <v>10416439</v>
          </cell>
          <cell r="AH85" t="str">
            <v>MARIANA ESTRADA TAPIA</v>
          </cell>
          <cell r="AI85" t="str">
            <v>Lt10 Andador Amater Mz43</v>
          </cell>
          <cell r="AJ85" t="str">
            <v>7442365826</v>
          </cell>
          <cell r="AK85">
            <v>0</v>
          </cell>
          <cell r="AL85" t="str">
            <v>39422</v>
          </cell>
          <cell r="AM85"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85" t="str">
            <v>1TE50B8NUSCB</v>
          </cell>
          <cell r="AO85">
            <v>0</v>
          </cell>
          <cell r="AS85" t="str">
            <v>3TE50G170479G170479M010</v>
          </cell>
          <cell r="AT85">
            <v>36</v>
          </cell>
          <cell r="AU85" t="str">
            <v>50H6D</v>
          </cell>
          <cell r="AV85" t="str">
            <v>3TE50G170479</v>
          </cell>
          <cell r="AW85" t="str">
            <v>G170479</v>
          </cell>
          <cell r="AX85" t="str">
            <v>M010</v>
          </cell>
          <cell r="AY85">
            <v>74012949</v>
          </cell>
          <cell r="AZ85">
            <v>51013866</v>
          </cell>
          <cell r="BA85">
            <v>80154670</v>
          </cell>
        </row>
        <row r="86">
          <cell r="D86">
            <v>60317145</v>
          </cell>
          <cell r="E86" t="str">
            <v>A</v>
          </cell>
          <cell r="F86" t="str">
            <v>TV</v>
          </cell>
          <cell r="G86" t="str">
            <v>MA. EUFROSINA JIMENEZ PEREZ</v>
          </cell>
          <cell r="H86" t="str">
            <v>CALLEJON AZTECA SN</v>
          </cell>
          <cell r="I86">
            <v>2323732457</v>
          </cell>
          <cell r="J86" t="str">
            <v>HISENSE</v>
          </cell>
          <cell r="K86" t="str">
            <v>50K20DW</v>
          </cell>
          <cell r="L86" t="str">
            <v>50G144844H01912</v>
          </cell>
          <cell r="M86" t="str">
            <v>MTZ/000129965</v>
          </cell>
          <cell r="N86">
            <v>10121</v>
          </cell>
          <cell r="O86">
            <v>42109</v>
          </cell>
          <cell r="P86">
            <v>42856</v>
          </cell>
          <cell r="Q86">
            <v>201519</v>
          </cell>
          <cell r="R86" t="str">
            <v>NO HAY IMAGEN,  NO SE SURTIO PANEL, OC-1010252</v>
          </cell>
          <cell r="S86" t="str">
            <v/>
          </cell>
          <cell r="T86" t="str">
            <v xml:space="preserve">   DENISE AVILA GALLEGOS          </v>
          </cell>
          <cell r="U86">
            <v>42880</v>
          </cell>
          <cell r="V86" t="str">
            <v>SUR</v>
          </cell>
          <cell r="Y86">
            <v>42851</v>
          </cell>
          <cell r="AD86" t="str">
            <v>mtz de la torre/villa indep</v>
          </cell>
          <cell r="AE86" t="str">
            <v>VER</v>
          </cell>
          <cell r="AF86" t="str">
            <v>MX</v>
          </cell>
          <cell r="AG86" t="str">
            <v>10412728</v>
          </cell>
          <cell r="AH86" t="str">
            <v>MARIA EUFROSINA JIMENEZ PEREZ</v>
          </cell>
          <cell r="AI86" t="str">
            <v>s/n callejon azteca</v>
          </cell>
          <cell r="AJ86" t="str">
            <v>2323732457</v>
          </cell>
          <cell r="AK86" t="str">
            <v>2321355552</v>
          </cell>
          <cell r="AL86" t="str">
            <v>93600</v>
          </cell>
          <cell r="AM86"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86" t="str">
            <v>1TE50B8NUSCB</v>
          </cell>
          <cell r="AO86">
            <v>0</v>
          </cell>
          <cell r="AS86" t="str">
            <v>3TE50G170479G170479M010</v>
          </cell>
          <cell r="AT86">
            <v>36</v>
          </cell>
          <cell r="AU86" t="str">
            <v>50H6D</v>
          </cell>
          <cell r="AV86" t="str">
            <v>3TE50G170479</v>
          </cell>
          <cell r="AW86" t="str">
            <v>G170479</v>
          </cell>
          <cell r="AX86" t="str">
            <v>M010</v>
          </cell>
          <cell r="AY86">
            <v>74012950</v>
          </cell>
          <cell r="AZ86">
            <v>51013867</v>
          </cell>
          <cell r="BA86">
            <v>80154671</v>
          </cell>
        </row>
        <row r="87">
          <cell r="D87">
            <v>60317484</v>
          </cell>
          <cell r="E87" t="str">
            <v>A</v>
          </cell>
          <cell r="F87" t="str">
            <v>TV</v>
          </cell>
          <cell r="G87" t="str">
            <v>CARLOS HERNANDEZ CONDE</v>
          </cell>
          <cell r="H87" t="str">
            <v>ANTONIO SOTO Y GAMA NO. 201, COL. EJIDAL, MARTINEZ DE LA TORRE, VER.</v>
          </cell>
          <cell r="I87">
            <v>2321004291</v>
          </cell>
          <cell r="J87" t="str">
            <v>HISENSE</v>
          </cell>
          <cell r="K87" t="str">
            <v>50H5B</v>
          </cell>
          <cell r="L87" t="str">
            <v>50G155376H01078</v>
          </cell>
          <cell r="M87">
            <v>144013</v>
          </cell>
          <cell r="N87">
            <v>8999</v>
          </cell>
          <cell r="O87">
            <v>42499</v>
          </cell>
          <cell r="P87">
            <v>42859</v>
          </cell>
          <cell r="Q87">
            <v>201519</v>
          </cell>
          <cell r="R87" t="str">
            <v>PANEL DAÑADO,  NO SURTIERON MATERIAL, OC-1010307</v>
          </cell>
          <cell r="S87" t="str">
            <v/>
          </cell>
          <cell r="T87" t="str">
            <v xml:space="preserve">   DENISE AVILA GALLEGOS          </v>
          </cell>
          <cell r="U87">
            <v>42880</v>
          </cell>
          <cell r="V87" t="str">
            <v>SUR</v>
          </cell>
          <cell r="Y87">
            <v>42857</v>
          </cell>
          <cell r="AD87" t="str">
            <v>el pital/sn rafael</v>
          </cell>
          <cell r="AE87" t="str">
            <v>VER</v>
          </cell>
          <cell r="AF87" t="str">
            <v>MX</v>
          </cell>
          <cell r="AG87" t="str">
            <v>10415831</v>
          </cell>
          <cell r="AH87" t="str">
            <v>CARLOS HERNANDEZ CONDE</v>
          </cell>
          <cell r="AI87" t="str">
            <v>francisco i madero s/n</v>
          </cell>
          <cell r="AJ87" t="str">
            <v>2321004291</v>
          </cell>
          <cell r="AK87">
            <v>0</v>
          </cell>
          <cell r="AL87" t="str">
            <v>93628</v>
          </cell>
          <cell r="AM87"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87" t="str">
            <v>3TE50G151618</v>
          </cell>
          <cell r="AO87">
            <v>0</v>
          </cell>
          <cell r="AS87" t="str">
            <v>3TE50G170479G170479M010</v>
          </cell>
          <cell r="AT87">
            <v>36</v>
          </cell>
          <cell r="AU87" t="str">
            <v>50H6D</v>
          </cell>
          <cell r="AV87" t="str">
            <v>3TE50G170479</v>
          </cell>
          <cell r="AW87" t="str">
            <v>G170479</v>
          </cell>
          <cell r="AX87" t="str">
            <v>M010</v>
          </cell>
          <cell r="AY87">
            <v>74012951</v>
          </cell>
          <cell r="AZ87">
            <v>51013868</v>
          </cell>
          <cell r="BA87">
            <v>80154672</v>
          </cell>
        </row>
        <row r="88">
          <cell r="D88">
            <v>60315747</v>
          </cell>
          <cell r="E88" t="str">
            <v>A</v>
          </cell>
          <cell r="F88" t="str">
            <v>TV</v>
          </cell>
          <cell r="G88" t="str">
            <v>MONICA ORTEGA DOMINGUEZ</v>
          </cell>
          <cell r="H88" t="str">
            <v xml:space="preserve">GUILLERMO PRIETO NO. 321 COL. 2 DE ABRIL </v>
          </cell>
          <cell r="I88">
            <v>2288121336</v>
          </cell>
          <cell r="J88" t="str">
            <v>HISENSE</v>
          </cell>
          <cell r="K88" t="str">
            <v>50K20D</v>
          </cell>
          <cell r="L88" t="str">
            <v>50J140916H00252</v>
          </cell>
          <cell r="M88" t="str">
            <v>TICKET 3176092</v>
          </cell>
          <cell r="N88" t="str">
            <v>8,800,00</v>
          </cell>
          <cell r="O88">
            <v>41871</v>
          </cell>
          <cell r="P88">
            <v>43012</v>
          </cell>
          <cell r="Q88">
            <v>201068</v>
          </cell>
          <cell r="R88" t="str">
            <v xml:space="preserve"> PANEL (173064)  OC-1009696
</v>
          </cell>
          <cell r="S88" t="str">
            <v/>
          </cell>
          <cell r="T88" t="str">
            <v xml:space="preserve"> KAREN BAUTISTA                   </v>
          </cell>
          <cell r="U88">
            <v>42880</v>
          </cell>
          <cell r="V88" t="str">
            <v>SUR</v>
          </cell>
          <cell r="Y88">
            <v>42835</v>
          </cell>
          <cell r="AD88" t="str">
            <v>Xalapa/2 de abril</v>
          </cell>
          <cell r="AE88" t="str">
            <v>VER</v>
          </cell>
          <cell r="AF88" t="str">
            <v>MX</v>
          </cell>
          <cell r="AG88" t="str">
            <v>10415309</v>
          </cell>
          <cell r="AH88" t="str">
            <v>MONICA ORTEGA DOMINGUEZ</v>
          </cell>
          <cell r="AI88" t="str">
            <v>Guillermo prieto num 321</v>
          </cell>
          <cell r="AJ88" t="str">
            <v>2288121336</v>
          </cell>
          <cell r="AK88">
            <v>0</v>
          </cell>
          <cell r="AL88" t="str">
            <v>91033</v>
          </cell>
          <cell r="AM88"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88" t="str">
            <v>3TE50G132311</v>
          </cell>
          <cell r="AO88">
            <v>0</v>
          </cell>
          <cell r="AS88" t="str">
            <v>3TE50G170479G170479M010</v>
          </cell>
          <cell r="AT88">
            <v>36</v>
          </cell>
          <cell r="AU88" t="str">
            <v>50H6D</v>
          </cell>
          <cell r="AV88" t="str">
            <v>3TE50G170479</v>
          </cell>
          <cell r="AW88" t="str">
            <v>G170479</v>
          </cell>
          <cell r="AX88" t="str">
            <v>M010</v>
          </cell>
          <cell r="AY88">
            <v>74012952</v>
          </cell>
          <cell r="AZ88">
            <v>51013869</v>
          </cell>
          <cell r="BA88">
            <v>80154673</v>
          </cell>
        </row>
        <row r="89">
          <cell r="D89">
            <v>60315097</v>
          </cell>
          <cell r="E89" t="str">
            <v>A</v>
          </cell>
          <cell r="F89" t="str">
            <v>TV</v>
          </cell>
          <cell r="G89" t="str">
            <v>IGNACIO GONZALEZ CRUZ</v>
          </cell>
          <cell r="H89" t="str">
            <v xml:space="preserve">RIO PANUCO S/N MARTINEZ DE LA TORRE </v>
          </cell>
          <cell r="I89">
            <v>2321258901</v>
          </cell>
          <cell r="J89" t="str">
            <v>HISENSE</v>
          </cell>
          <cell r="K89" t="str">
            <v>50K20DW</v>
          </cell>
          <cell r="L89" t="str">
            <v>50G143291H19341</v>
          </cell>
          <cell r="M89" t="str">
            <v>TICKET 000129326</v>
          </cell>
          <cell r="N89" t="str">
            <v>10,120,86</v>
          </cell>
          <cell r="O89">
            <v>42083</v>
          </cell>
          <cell r="P89" t="str">
            <v>03/28/2017</v>
          </cell>
          <cell r="Q89">
            <v>201068</v>
          </cell>
          <cell r="R89" t="str">
            <v xml:space="preserve">PANEL (173331) OC-1009595
</v>
          </cell>
          <cell r="S89" t="str">
            <v/>
          </cell>
          <cell r="T89" t="str">
            <v xml:space="preserve">  KAREN BAUTISTA               Fec</v>
          </cell>
          <cell r="U89">
            <v>42880</v>
          </cell>
          <cell r="V89" t="str">
            <v>SUR</v>
          </cell>
          <cell r="Y89">
            <v>42822</v>
          </cell>
          <cell r="AD89" t="str">
            <v>Martinez de la Torre/Sn Jose de la union</v>
          </cell>
          <cell r="AE89" t="str">
            <v>VER</v>
          </cell>
          <cell r="AF89" t="str">
            <v>MX</v>
          </cell>
          <cell r="AG89" t="str">
            <v>10415165</v>
          </cell>
          <cell r="AH89" t="str">
            <v>IGNACIO GONZALEZ CRUZ</v>
          </cell>
          <cell r="AI89" t="str">
            <v>S/n Rio Panuco</v>
          </cell>
          <cell r="AJ89" t="str">
            <v>0442321258901</v>
          </cell>
          <cell r="AK89">
            <v>0</v>
          </cell>
          <cell r="AL89" t="str">
            <v>93600</v>
          </cell>
          <cell r="AM89"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89" t="str">
            <v>1TE50B8NUSCB</v>
          </cell>
          <cell r="AO89">
            <v>0</v>
          </cell>
          <cell r="AS89" t="str">
            <v>3TE50G170479G170479M010</v>
          </cell>
          <cell r="AT89">
            <v>36</v>
          </cell>
          <cell r="AU89" t="str">
            <v>50H6D</v>
          </cell>
          <cell r="AV89" t="str">
            <v>3TE50G170479</v>
          </cell>
          <cell r="AW89" t="str">
            <v>G170479</v>
          </cell>
          <cell r="AX89" t="str">
            <v>M010</v>
          </cell>
          <cell r="AY89">
            <v>74012955</v>
          </cell>
          <cell r="AZ89">
            <v>51013872</v>
          </cell>
          <cell r="BA89">
            <v>80154674</v>
          </cell>
        </row>
        <row r="90">
          <cell r="D90">
            <v>60315635</v>
          </cell>
          <cell r="E90" t="str">
            <v>A</v>
          </cell>
          <cell r="F90" t="str">
            <v>TV</v>
          </cell>
          <cell r="G90" t="str">
            <v>JORGE LANDA MENDEZ</v>
          </cell>
          <cell r="H90" t="str">
            <v>ADOLFO LOPEZ MATEOS NO. 55 COACOATZINTLA</v>
          </cell>
          <cell r="I90">
            <v>2281129300</v>
          </cell>
          <cell r="J90" t="str">
            <v>HISENSE</v>
          </cell>
          <cell r="K90" t="str">
            <v>50K20DW</v>
          </cell>
          <cell r="L90" t="str">
            <v>50G143291H06670</v>
          </cell>
          <cell r="M90" t="str">
            <v>TICKET 00182858</v>
          </cell>
          <cell r="N90">
            <v>10120.879999999999</v>
          </cell>
          <cell r="O90">
            <v>42086</v>
          </cell>
          <cell r="P90" t="str">
            <v xml:space="preserve">04/04/2017
</v>
          </cell>
          <cell r="Q90">
            <v>201068</v>
          </cell>
          <cell r="R90" t="str">
            <v xml:space="preserve"> PANEL (173331)  OC-1009628
</v>
          </cell>
          <cell r="S90" t="str">
            <v/>
          </cell>
          <cell r="T90" t="str">
            <v xml:space="preserve">  KAREN BAUTISTA                  </v>
          </cell>
          <cell r="U90">
            <v>42880</v>
          </cell>
          <cell r="V90" t="str">
            <v>SUR</v>
          </cell>
          <cell r="Y90">
            <v>42832</v>
          </cell>
          <cell r="AD90" t="str">
            <v>centro/coaotzinla</v>
          </cell>
          <cell r="AE90" t="str">
            <v>VER</v>
          </cell>
          <cell r="AF90" t="str">
            <v>MX</v>
          </cell>
          <cell r="AG90" t="str">
            <v>10414970</v>
          </cell>
          <cell r="AH90" t="str">
            <v>JORGE LANDA MENDEZ</v>
          </cell>
          <cell r="AI90" t="str">
            <v>adolfo lopez mateos 55</v>
          </cell>
          <cell r="AJ90" t="str">
            <v>2281129300</v>
          </cell>
          <cell r="AK90">
            <v>0</v>
          </cell>
          <cell r="AL90" t="str">
            <v>91370</v>
          </cell>
          <cell r="AM90"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90" t="str">
            <v>1TE50B8NUSCB</v>
          </cell>
          <cell r="AO90">
            <v>0</v>
          </cell>
          <cell r="AS90" t="str">
            <v>3TE50G170479G170479M010</v>
          </cell>
          <cell r="AT90">
            <v>36</v>
          </cell>
          <cell r="AU90" t="str">
            <v>50H6D</v>
          </cell>
          <cell r="AV90" t="str">
            <v>3TE50G170479</v>
          </cell>
          <cell r="AW90" t="str">
            <v>G170479</v>
          </cell>
          <cell r="AX90" t="str">
            <v>M010</v>
          </cell>
          <cell r="AY90">
            <v>74012959</v>
          </cell>
          <cell r="AZ90">
            <v>51013876</v>
          </cell>
          <cell r="BA90">
            <v>80154675</v>
          </cell>
        </row>
        <row r="91">
          <cell r="D91">
            <v>60314967</v>
          </cell>
          <cell r="E91" t="str">
            <v>A</v>
          </cell>
          <cell r="F91" t="str">
            <v>TV</v>
          </cell>
          <cell r="G91" t="str">
            <v>MARIA FRANCO PASTOR</v>
          </cell>
          <cell r="H91" t="str">
            <v xml:space="preserve">PRIV. AGUA SANTA 2 NO.3 COL. BADILLO </v>
          </cell>
          <cell r="I91">
            <v>2281144882</v>
          </cell>
          <cell r="J91" t="str">
            <v>HISENSE</v>
          </cell>
          <cell r="K91" t="str">
            <v>50K20D</v>
          </cell>
          <cell r="L91" t="str">
            <v>50J140472H00347</v>
          </cell>
          <cell r="M91" t="str">
            <v>CARTA FACTURA</v>
          </cell>
          <cell r="N91" t="str">
            <v>CARTA FACTURA</v>
          </cell>
          <cell r="O91">
            <v>41960</v>
          </cell>
          <cell r="P91" t="str">
            <v>03/24/2017</v>
          </cell>
          <cell r="Q91">
            <v>201068</v>
          </cell>
          <cell r="R91" t="str">
            <v xml:space="preserve"> PANEL (173064)  OC-1009211
</v>
          </cell>
          <cell r="S91" t="str">
            <v/>
          </cell>
          <cell r="T91" t="str">
            <v xml:space="preserve"> KAREN BAUTISTA            Fecha d</v>
          </cell>
          <cell r="U91">
            <v>42880</v>
          </cell>
          <cell r="V91" t="str">
            <v>SUR</v>
          </cell>
          <cell r="Y91">
            <v>42818</v>
          </cell>
          <cell r="AD91" t="str">
            <v>Xalapa/Badillo</v>
          </cell>
          <cell r="AE91" t="str">
            <v>VER</v>
          </cell>
          <cell r="AF91" t="str">
            <v>MX</v>
          </cell>
          <cell r="AG91" t="str">
            <v>10414615</v>
          </cell>
          <cell r="AH91" t="str">
            <v>MARIA FRANCO PASTOR</v>
          </cell>
          <cell r="AI91" t="str">
            <v>Priv de agua santa 2 num 3</v>
          </cell>
          <cell r="AJ91" t="str">
            <v>2281144882</v>
          </cell>
          <cell r="AK91">
            <v>0</v>
          </cell>
          <cell r="AL91" t="str">
            <v>91190</v>
          </cell>
          <cell r="AM91"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91" t="str">
            <v>3TE50G132311</v>
          </cell>
          <cell r="AO91">
            <v>0</v>
          </cell>
          <cell r="AS91" t="str">
            <v>3TE50G170479G170479M010</v>
          </cell>
          <cell r="AT91">
            <v>36</v>
          </cell>
          <cell r="AU91" t="str">
            <v>50H6D</v>
          </cell>
          <cell r="AV91" t="str">
            <v>3TE50G170479</v>
          </cell>
          <cell r="AW91" t="str">
            <v>G170479</v>
          </cell>
          <cell r="AX91" t="str">
            <v>M010</v>
          </cell>
          <cell r="AY91">
            <v>74012961</v>
          </cell>
          <cell r="AZ91">
            <v>51013878</v>
          </cell>
          <cell r="BA91">
            <v>80154676</v>
          </cell>
        </row>
        <row r="92">
          <cell r="D92">
            <v>60313754</v>
          </cell>
          <cell r="E92" t="str">
            <v>A</v>
          </cell>
          <cell r="F92" t="str">
            <v>TV</v>
          </cell>
          <cell r="G92" t="str">
            <v>MARIA ANGELICA CINTA CASTILLO</v>
          </cell>
          <cell r="H92" t="str">
            <v>CALLE DOS NO. 59 A COL. BUENAVISTA</v>
          </cell>
          <cell r="I92">
            <v>2288410039</v>
          </cell>
          <cell r="J92" t="str">
            <v>HISENSE</v>
          </cell>
          <cell r="K92" t="str">
            <v>50H5B</v>
          </cell>
          <cell r="L92" t="str">
            <v>50G154817H00964</v>
          </cell>
          <cell r="M92" t="str">
            <v>TICKET 000003771</v>
          </cell>
          <cell r="N92" t="str">
            <v>13,310,88</v>
          </cell>
          <cell r="O92">
            <v>42013</v>
          </cell>
          <cell r="P92">
            <v>42981</v>
          </cell>
          <cell r="Q92">
            <v>201068</v>
          </cell>
          <cell r="R92" t="str">
            <v>CAMBIO FISICO DAÑADO</v>
          </cell>
          <cell r="S92" t="str">
            <v/>
          </cell>
          <cell r="T92" t="str">
            <v xml:space="preserve"> KAREN BAUTISTA                   </v>
          </cell>
          <cell r="U92">
            <v>42880</v>
          </cell>
          <cell r="V92" t="str">
            <v>SUR</v>
          </cell>
          <cell r="Y92">
            <v>42803</v>
          </cell>
          <cell r="AD92" t="str">
            <v>XALAPA/BUENAVISTA</v>
          </cell>
          <cell r="AE92" t="str">
            <v>VER</v>
          </cell>
          <cell r="AF92" t="str">
            <v>MX</v>
          </cell>
          <cell r="AG92" t="str">
            <v>10246203</v>
          </cell>
          <cell r="AH92" t="str">
            <v>MARIA ANGELICA CINTA CASTILLO</v>
          </cell>
          <cell r="AI92" t="str">
            <v>CALLE DOS NO. 59 A</v>
          </cell>
          <cell r="AJ92" t="str">
            <v>044-2287761796</v>
          </cell>
          <cell r="AK92" t="str">
            <v>044-2287761796</v>
          </cell>
          <cell r="AL92" t="str">
            <v>91080</v>
          </cell>
          <cell r="AM92" t="str">
            <v>17/03/2017 04 : 32 GABRIELA.B : CSCSe informa en Seguimiento se pide Esperar14/03/2017 06 : 11 MARCO.DIAZ : TCF1PU CSA10/03/2017 02 : 50 MARTINEZ.G : TCF110/03/2017 02 : 48 MARTINEZ.G : TCFERPENDIENTE CF DE LA ODS: 60309397</v>
          </cell>
          <cell r="AN92" t="str">
            <v>3TE50G151618</v>
          </cell>
          <cell r="AO92">
            <v>0</v>
          </cell>
          <cell r="AS92" t="str">
            <v>3TE50G170479G170479M010</v>
          </cell>
          <cell r="AT92">
            <v>36</v>
          </cell>
          <cell r="AU92" t="str">
            <v>50H6D</v>
          </cell>
          <cell r="AV92" t="str">
            <v>3TE50G170479</v>
          </cell>
          <cell r="AW92" t="str">
            <v>G170479</v>
          </cell>
          <cell r="AX92" t="str">
            <v>M010</v>
          </cell>
          <cell r="AY92">
            <v>74012965</v>
          </cell>
          <cell r="AZ92">
            <v>51013882</v>
          </cell>
          <cell r="BA92">
            <v>80154677</v>
          </cell>
        </row>
        <row r="93">
          <cell r="D93">
            <v>60316837</v>
          </cell>
          <cell r="E93" t="str">
            <v>A</v>
          </cell>
          <cell r="F93" t="str">
            <v>TV</v>
          </cell>
          <cell r="G93" t="str">
            <v>FABIAN SOLORZA  (OFFICE DEPOT)</v>
          </cell>
          <cell r="H93" t="str">
            <v xml:space="preserve">AV LAZARO CARDENAS NO. 48 COL. BADILLO </v>
          </cell>
          <cell r="I93">
            <v>2288128900</v>
          </cell>
          <cell r="J93" t="str">
            <v>HISENSE</v>
          </cell>
          <cell r="K93" t="str">
            <v>50H5B</v>
          </cell>
          <cell r="L93" t="str">
            <v>50G154816H00771</v>
          </cell>
          <cell r="M93" t="str">
            <v>CARTA EQUIPO PROPIEDAD DE TIENDA</v>
          </cell>
          <cell r="N93" t="str">
            <v>EQUIPO DE PISO</v>
          </cell>
          <cell r="O93" t="str">
            <v>EQUIPÓ DE PISO</v>
          </cell>
          <cell r="P93" t="str">
            <v>04/24/2017</v>
          </cell>
          <cell r="Q93">
            <v>201068</v>
          </cell>
          <cell r="R93" t="str">
            <v xml:space="preserve">PANEL (196102)  OC-1010074
</v>
          </cell>
          <cell r="S93" t="str">
            <v/>
          </cell>
          <cell r="T93" t="str">
            <v xml:space="preserve"> KAREN BAUTISTA             Fecha </v>
          </cell>
          <cell r="U93">
            <v>42880</v>
          </cell>
          <cell r="V93" t="str">
            <v>SUR</v>
          </cell>
          <cell r="Y93">
            <v>42849</v>
          </cell>
          <cell r="AD93" t="str">
            <v>XALAPA/BADILLO</v>
          </cell>
          <cell r="AE93" t="str">
            <v>VER</v>
          </cell>
          <cell r="AF93" t="str">
            <v>MX</v>
          </cell>
          <cell r="AG93" t="str">
            <v>10408433</v>
          </cell>
          <cell r="AH93" t="str">
            <v>FABIAN SOLORZA</v>
          </cell>
          <cell r="AI93" t="str">
            <v>48 AV LAZARO CARDENAS</v>
          </cell>
          <cell r="AJ93" t="str">
            <v>2288128900</v>
          </cell>
          <cell r="AK93" t="str">
            <v>2288532248</v>
          </cell>
          <cell r="AL93" t="str">
            <v>91190</v>
          </cell>
          <cell r="AM93" t="str">
            <v>28/04/2017 09 : 13 ARANTXA.MON : TCF128/04/2017 09 : 12 ARANTXA.MON : Se autoriza NP5; numero de serie yticket correcto27/04/2017 07 : 46 201068 : SE REALIZO SOLICITUD DE REFACCION PANEL(196102) OC-101007425/04/2017 00 : 20 ANA.ROSA : ODSWTPRD%ES EQUIPO DE PISO</v>
          </cell>
          <cell r="AN93" t="str">
            <v>3TE50G151618</v>
          </cell>
          <cell r="AO93">
            <v>0</v>
          </cell>
          <cell r="AS93" t="str">
            <v>3TE50G170479G170479M010</v>
          </cell>
          <cell r="AT93">
            <v>36</v>
          </cell>
          <cell r="AU93" t="str">
            <v>50H6D</v>
          </cell>
          <cell r="AV93" t="str">
            <v>3TE50G170479</v>
          </cell>
          <cell r="AW93" t="str">
            <v>G170479</v>
          </cell>
          <cell r="AX93" t="str">
            <v>M010</v>
          </cell>
          <cell r="AY93">
            <v>74012884</v>
          </cell>
          <cell r="AZ93">
            <v>51013805</v>
          </cell>
          <cell r="BA93">
            <v>80154496</v>
          </cell>
        </row>
        <row r="94">
          <cell r="D94">
            <v>60316208</v>
          </cell>
          <cell r="E94" t="str">
            <v>A</v>
          </cell>
          <cell r="F94" t="str">
            <v>TV</v>
          </cell>
          <cell r="G94" t="str">
            <v>ROSA MARIA GARRIDO</v>
          </cell>
          <cell r="H94" t="str">
            <v>PRIV. JAIME NUNO INT. 9D COL. REFORMA</v>
          </cell>
          <cell r="I94">
            <v>2288268156</v>
          </cell>
          <cell r="J94" t="str">
            <v>HISENSE</v>
          </cell>
          <cell r="K94" t="str">
            <v>50K20DW</v>
          </cell>
          <cell r="L94" t="str">
            <v>50G143291H15</v>
          </cell>
          <cell r="M94" t="str">
            <v xml:space="preserve">CARTA FACTURA </v>
          </cell>
          <cell r="N94" t="str">
            <v>8,499,00</v>
          </cell>
          <cell r="O94">
            <v>42019</v>
          </cell>
          <cell r="P94" t="str">
            <v>04/18/2017</v>
          </cell>
          <cell r="Q94">
            <v>201068</v>
          </cell>
          <cell r="R94" t="str">
            <v xml:space="preserve">PANEL (173331)  OC-1009923
</v>
          </cell>
          <cell r="S94" t="str">
            <v/>
          </cell>
          <cell r="T94" t="str">
            <v xml:space="preserve"> KAREN BAUTISTA                   </v>
          </cell>
          <cell r="U94">
            <v>42880</v>
          </cell>
          <cell r="V94" t="str">
            <v>SUR</v>
          </cell>
          <cell r="Y94">
            <v>42843</v>
          </cell>
          <cell r="AD94" t="str">
            <v>Xalapa/ReForma</v>
          </cell>
          <cell r="AE94" t="str">
            <v>VER</v>
          </cell>
          <cell r="AF94" t="str">
            <v>MX</v>
          </cell>
          <cell r="AG94" t="str">
            <v>10416170</v>
          </cell>
          <cell r="AH94" t="str">
            <v>ROSA MARIA GARRIDO</v>
          </cell>
          <cell r="AI94" t="str">
            <v>245 Priv de Jaime Nuno int 9B</v>
          </cell>
          <cell r="AJ94" t="str">
            <v>2288121896</v>
          </cell>
          <cell r="AK94">
            <v>0</v>
          </cell>
          <cell r="AL94" t="str">
            <v>91080</v>
          </cell>
          <cell r="AM94"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94" t="str">
            <v>1TE50B8NUSCB</v>
          </cell>
          <cell r="AO94">
            <v>0</v>
          </cell>
          <cell r="AS94" t="str">
            <v>3TE50G170479G170479M010</v>
          </cell>
          <cell r="AT94">
            <v>36</v>
          </cell>
          <cell r="AU94" t="str">
            <v>50H6D</v>
          </cell>
          <cell r="AV94" t="str">
            <v>3TE50G170479</v>
          </cell>
          <cell r="AW94" t="str">
            <v>G170479</v>
          </cell>
          <cell r="AX94" t="str">
            <v>M010</v>
          </cell>
          <cell r="AY94">
            <v>74012889</v>
          </cell>
          <cell r="AZ94">
            <v>51013809</v>
          </cell>
          <cell r="BA94">
            <v>80154500</v>
          </cell>
        </row>
        <row r="95">
          <cell r="D95">
            <v>60318242</v>
          </cell>
          <cell r="E95" t="str">
            <v>A</v>
          </cell>
          <cell r="F95" t="str">
            <v>TV</v>
          </cell>
          <cell r="G95" t="str">
            <v>JOSE FERNANDO PONCE SAHAGUN</v>
          </cell>
          <cell r="H95" t="str">
            <v>DIONISIO RODRIGUEZ 3916, TETLAN, GUADALAJARA, JALISCO</v>
          </cell>
          <cell r="I95">
            <v>3334973027</v>
          </cell>
          <cell r="J95" t="str">
            <v>HISENSE</v>
          </cell>
          <cell r="K95" t="str">
            <v>50H6B</v>
          </cell>
          <cell r="L95" t="str">
            <v>50G151623H00087</v>
          </cell>
          <cell r="M95">
            <v>208542</v>
          </cell>
          <cell r="N95">
            <v>14999</v>
          </cell>
          <cell r="O95">
            <v>42841</v>
          </cell>
          <cell r="P95">
            <v>42865</v>
          </cell>
          <cell r="Q95">
            <v>201076</v>
          </cell>
          <cell r="R95" t="str">
            <v>NP5 T185195/TARJETA PRINCIPAL/OC-1010733</v>
          </cell>
          <cell r="S95" t="str">
            <v xml:space="preserve"> </v>
          </cell>
          <cell r="T95" t="str">
            <v>Carlos Muñiz</v>
          </cell>
          <cell r="U95">
            <v>42880</v>
          </cell>
          <cell r="V95" t="str">
            <v>SUR</v>
          </cell>
          <cell r="Y95">
            <v>42865</v>
          </cell>
          <cell r="AD95" t="str">
            <v>GUADALAJARA/TETLAN</v>
          </cell>
          <cell r="AE95" t="str">
            <v>JAL</v>
          </cell>
          <cell r="AF95" t="str">
            <v>MX</v>
          </cell>
          <cell r="AG95" t="str">
            <v>10418045</v>
          </cell>
          <cell r="AH95" t="str">
            <v>JOSE GERNANDO PONCE SAHAGUN</v>
          </cell>
          <cell r="AI95" t="str">
            <v>DIONISIO RODRIGUEZ 3916</v>
          </cell>
          <cell r="AJ95" t="str">
            <v>3336690200</v>
          </cell>
          <cell r="AK95">
            <v>0</v>
          </cell>
          <cell r="AL95" t="str">
            <v>44820</v>
          </cell>
          <cell r="AM95"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95" t="str">
            <v>3TE50G151275</v>
          </cell>
          <cell r="AO95">
            <v>0</v>
          </cell>
          <cell r="AS95" t="str">
            <v>3TE50G162681G162681M010</v>
          </cell>
          <cell r="AT95">
            <v>6</v>
          </cell>
          <cell r="AU95" t="str">
            <v>50CU6000</v>
          </cell>
          <cell r="AV95" t="str">
            <v>3TE50G162681</v>
          </cell>
          <cell r="AW95" t="str">
            <v>G162681</v>
          </cell>
          <cell r="AX95" t="str">
            <v>M010</v>
          </cell>
          <cell r="AY95">
            <v>74012874</v>
          </cell>
          <cell r="AZ95">
            <v>51013796</v>
          </cell>
          <cell r="BA95">
            <v>80154502</v>
          </cell>
        </row>
        <row r="96">
          <cell r="D96">
            <v>60318259</v>
          </cell>
          <cell r="E96" t="str">
            <v>A</v>
          </cell>
          <cell r="F96" t="str">
            <v>AC</v>
          </cell>
          <cell r="G96" t="str">
            <v>HOME DEPOT TLAQUEPAQUE</v>
          </cell>
          <cell r="H96" t="str">
            <v>MARCELINO GARCIA BARRAGAN 1455, SAN PEDRO, TLAQUEPAQUE, JALISCO</v>
          </cell>
          <cell r="I96" t="str">
            <v>FRANCISCO ALVAREZ</v>
          </cell>
          <cell r="J96" t="str">
            <v>HISENSE</v>
          </cell>
          <cell r="K96" t="str">
            <v>AP-12CR1SEJS</v>
          </cell>
          <cell r="L96" t="str">
            <v>1KK0120GXZ0PKH5E5JG0317</v>
          </cell>
          <cell r="M96" t="str">
            <v>Carta de equipo propiedad de tienda</v>
          </cell>
          <cell r="N96">
            <v>0</v>
          </cell>
          <cell r="O96">
            <v>42850</v>
          </cell>
          <cell r="P96">
            <v>42866</v>
          </cell>
          <cell r="Q96">
            <v>201076</v>
          </cell>
          <cell r="R96" t="str">
            <v>NP5 K1554064/CHASIS TURBINA/OC-1010826 K1559952/TURBINA CENTRIFUGA/OC-1010827</v>
          </cell>
          <cell r="S96" t="str">
            <v xml:space="preserve"> Comprobante no muestra el importe del e</v>
          </cell>
          <cell r="T96" t="str">
            <v>Carlos Muñiz</v>
          </cell>
          <cell r="U96">
            <v>42880</v>
          </cell>
          <cell r="V96" t="str">
            <v>SUR</v>
          </cell>
          <cell r="Y96">
            <v>42866</v>
          </cell>
          <cell r="AD96" t="str">
            <v>Tlaquepaque/Col Sn Pedro Pescador</v>
          </cell>
          <cell r="AE96" t="str">
            <v>JAL</v>
          </cell>
          <cell r="AF96" t="str">
            <v>MX</v>
          </cell>
          <cell r="AG96" t="str">
            <v>10418037</v>
          </cell>
          <cell r="AH96" t="str">
            <v>HOME DEPOT FRANCISCO J. ALVAREZ</v>
          </cell>
          <cell r="AI96" t="str">
            <v>1455 Gnal. Marcelino Garcia Barragan</v>
          </cell>
          <cell r="AJ96" t="str">
            <v>3338377800</v>
          </cell>
          <cell r="AK96" t="str">
            <v>EXT 2731 2405</v>
          </cell>
          <cell r="AL96" t="str">
            <v>45500</v>
          </cell>
          <cell r="AM96"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96" t="str">
            <v>GKK012NKF054</v>
          </cell>
          <cell r="AO96">
            <v>0</v>
          </cell>
          <cell r="AS96" t="str">
            <v/>
          </cell>
          <cell r="AT96" t="e">
            <v>#N/A</v>
          </cell>
        </row>
        <row r="97">
          <cell r="D97">
            <v>60300074</v>
          </cell>
          <cell r="E97" t="str">
            <v>A</v>
          </cell>
          <cell r="F97" t="str">
            <v>TV</v>
          </cell>
          <cell r="G97" t="str">
            <v>MA. ENRIQUETA RAMOS</v>
          </cell>
          <cell r="H97" t="str">
            <v>PACIENCIA #  125 PRADOS DE STO DOMINGO SAN NICOLAS  DE LOS GARZA , N.L.</v>
          </cell>
          <cell r="I97" t="str">
            <v>83-50-81.-33</v>
          </cell>
          <cell r="J97" t="str">
            <v>HISENSE</v>
          </cell>
          <cell r="K97" t="str">
            <v>40H5B2</v>
          </cell>
          <cell r="L97" t="str">
            <v>40G155372H02235</v>
          </cell>
          <cell r="M97" t="str">
            <v>CARTA DE  ACEPTACION</v>
          </cell>
          <cell r="N97">
            <v>0</v>
          </cell>
          <cell r="O97">
            <v>42550</v>
          </cell>
          <cell r="P97">
            <v>42664</v>
          </cell>
          <cell r="Q97">
            <v>201024</v>
          </cell>
          <cell r="R97" t="str">
            <v>27-10-16- 14:11 ERNESTO HDZ NP5 P1: O.C. 1002861-MAINBOARD 192199</v>
          </cell>
          <cell r="S97" t="str">
            <v/>
          </cell>
          <cell r="T97" t="str">
            <v xml:space="preserve">  Sofia Vazquez                   </v>
          </cell>
          <cell r="U97" t="str">
            <v>2017-04-13</v>
          </cell>
          <cell r="V97" t="str">
            <v>Norte</v>
          </cell>
          <cell r="W97" t="str">
            <v>COMPLETADO</v>
          </cell>
          <cell r="X97" t="str">
            <v>TALLER</v>
          </cell>
          <cell r="Y97">
            <v>42663</v>
          </cell>
          <cell r="Z97">
            <v>114</v>
          </cell>
          <cell r="AA97" t="str">
            <v>M010</v>
          </cell>
          <cell r="AB97" t="str">
            <v>T192199/Tarjeta Principal Madre - MAIN BOARD\Power</v>
          </cell>
          <cell r="AC97" t="str">
            <v>OC-1002861</v>
          </cell>
          <cell r="AD97" t="str">
            <v>sn Nicolas/Padros de Sto Domingo</v>
          </cell>
          <cell r="AE97" t="str">
            <v>NL</v>
          </cell>
          <cell r="AF97" t="str">
            <v>MX</v>
          </cell>
          <cell r="AG97" t="str">
            <v>10388165</v>
          </cell>
          <cell r="AH97" t="str">
            <v>MARIA ENRIQUETA RAMOS</v>
          </cell>
          <cell r="AI97" t="str">
            <v>Calle pasiencia no 125</v>
          </cell>
          <cell r="AJ97" t="str">
            <v>8183508133</v>
          </cell>
          <cell r="AK97">
            <v>0</v>
          </cell>
          <cell r="AL97" t="str">
            <v>66444</v>
          </cell>
          <cell r="AM97"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97" t="str">
            <v>3TE50G155377</v>
          </cell>
          <cell r="AO97" t="str">
            <v>Smart</v>
          </cell>
          <cell r="AP97" t="str">
            <v>Hisense</v>
          </cell>
          <cell r="AQ97" t="str">
            <v>Opera</v>
          </cell>
          <cell r="AR97" t="str">
            <v>FHD 1920 x 1080</v>
          </cell>
          <cell r="AS97" t="str">
            <v>3TE40G164489G164489M010</v>
          </cell>
          <cell r="AT97">
            <v>1</v>
          </cell>
          <cell r="AU97" t="str">
            <v>40H5B2</v>
          </cell>
          <cell r="AV97" t="str">
            <v>3TE40G164489</v>
          </cell>
          <cell r="AW97" t="str">
            <v>G164489</v>
          </cell>
          <cell r="AX97" t="str">
            <v>M010</v>
          </cell>
          <cell r="AY97">
            <v>74008237</v>
          </cell>
          <cell r="AZ97">
            <v>51012431</v>
          </cell>
          <cell r="BA97">
            <v>80152943</v>
          </cell>
        </row>
        <row r="98">
          <cell r="D98">
            <v>60313834</v>
          </cell>
          <cell r="E98" t="str">
            <v>E</v>
          </cell>
          <cell r="F98" t="str">
            <v>TV</v>
          </cell>
          <cell r="G98" t="str">
            <v xml:space="preserve">Alfonso Hernandez Campos </v>
          </cell>
          <cell r="H98" t="str">
            <v>Hacienda del castillo 2344, residencial plutarco sect libertad, Guadalajara, Jalisco.</v>
          </cell>
          <cell r="I98">
            <v>3334764506</v>
          </cell>
          <cell r="J98" t="str">
            <v>HISENSE</v>
          </cell>
          <cell r="K98" t="str">
            <v>50K20DG</v>
          </cell>
          <cell r="L98" t="str">
            <v>50G134403H00304</v>
          </cell>
          <cell r="M98" t="str">
            <v>NOTA MUEBLERIA</v>
          </cell>
          <cell r="N98">
            <v>12900</v>
          </cell>
          <cell r="O98">
            <v>41839</v>
          </cell>
          <cell r="P98">
            <v>42552</v>
          </cell>
          <cell r="Q98">
            <v>201076</v>
          </cell>
          <cell r="R98" t="str">
            <v>11/03/2017 00 : 23  DULCE.M : TCFER.</v>
          </cell>
          <cell r="S98" t="str">
            <v xml:space="preserve"> </v>
          </cell>
          <cell r="T98" t="str">
            <v xml:space="preserve"> Carlos Muñiz                     </v>
          </cell>
          <cell r="U98" t="str">
            <v>2017-04-18</v>
          </cell>
          <cell r="V98" t="str">
            <v>SUR</v>
          </cell>
          <cell r="W98" t="str">
            <v>COMPLETADO</v>
          </cell>
          <cell r="X98" t="str">
            <v>TALLER</v>
          </cell>
          <cell r="Y98">
            <v>42804</v>
          </cell>
          <cell r="AD98" t="str">
            <v>guadala /rdcial plutarco sect libertad</v>
          </cell>
          <cell r="AE98" t="str">
            <v>NL</v>
          </cell>
          <cell r="AF98" t="str">
            <v>MX</v>
          </cell>
          <cell r="AG98" t="str">
            <v>10363107</v>
          </cell>
          <cell r="AH98" t="str">
            <v>ALFONSO HERNANDEZ CAMPOS</v>
          </cell>
          <cell r="AI98" t="str">
            <v>hacienda del castillo 2344</v>
          </cell>
          <cell r="AJ98" t="str">
            <v>0443334764506</v>
          </cell>
          <cell r="AK98">
            <v>0</v>
          </cell>
          <cell r="AL98" t="str">
            <v>44720</v>
          </cell>
          <cell r="AM98" t="str">
            <v>19/05/2017 00 : 27 MARCO.DIAZ : TCF174 7401259211/03/2017 00 : 23 DULCE.M : TCFER.Cte no acepta cambio físicoTCF1</v>
          </cell>
          <cell r="AN98" t="str">
            <v>3TE50G134403</v>
          </cell>
          <cell r="AO98">
            <v>0</v>
          </cell>
          <cell r="AP98" t="e">
            <v>#N/A</v>
          </cell>
          <cell r="AQ98" t="e">
            <v>#N/A</v>
          </cell>
          <cell r="AR98" t="e">
            <v>#N/A</v>
          </cell>
          <cell r="AS98" t="str">
            <v>3TE50G160244G160244M010</v>
          </cell>
          <cell r="AT98">
            <v>1</v>
          </cell>
          <cell r="AU98" t="str">
            <v>50H5B2</v>
          </cell>
          <cell r="AV98" t="str">
            <v>3TE50G160244</v>
          </cell>
          <cell r="AW98" t="str">
            <v>G160244</v>
          </cell>
          <cell r="AX98" t="str">
            <v>M010</v>
          </cell>
          <cell r="AY98">
            <v>74012592</v>
          </cell>
          <cell r="AZ98">
            <v>51013511</v>
          </cell>
          <cell r="BA98">
            <v>80154505</v>
          </cell>
        </row>
        <row r="99">
          <cell r="D99">
            <v>60318098</v>
          </cell>
          <cell r="E99" t="str">
            <v xml:space="preserve">A   </v>
          </cell>
          <cell r="F99" t="str">
            <v>TV</v>
          </cell>
          <cell r="G99" t="str">
            <v>Rogelio Rangel</v>
          </cell>
          <cell r="H99" t="str">
            <v>FLOR SILVESTRE #309, CEL. BENITO JUAREZ, NEZAHUALCOYOTL, C.P. 57000</v>
          </cell>
          <cell r="I99" t="str">
            <v>57308746 / 5560499784</v>
          </cell>
          <cell r="J99" t="str">
            <v>HISENSE</v>
          </cell>
          <cell r="K99" t="str">
            <v>55H6SG</v>
          </cell>
          <cell r="L99" t="str">
            <v>55J1135006H04453</v>
          </cell>
          <cell r="M99" t="str">
            <v>CARTA DE ACEPTACION TIENDA TELMEX</v>
          </cell>
          <cell r="N99" t="str">
            <v>CARTA DE ACEPTACION</v>
          </cell>
          <cell r="O99">
            <v>42010</v>
          </cell>
          <cell r="P99">
            <v>42807</v>
          </cell>
          <cell r="Q99">
            <v>201767</v>
          </cell>
          <cell r="R99" t="str">
            <v>25/03/2017 04 : 21  ERNESTO.HERN : NP5 / P1A: 173567MAIN   13.03.2017   OC-1008576</v>
          </cell>
          <cell r="S99" t="str">
            <v>EQUIPO DAÑADO EN DOMICILIO DE CLIENTE</v>
          </cell>
          <cell r="T99" t="str">
            <v xml:space="preserve">   RENE ARIAS                     </v>
          </cell>
          <cell r="U99">
            <v>42880</v>
          </cell>
          <cell r="V99" t="str">
            <v>CENTRO</v>
          </cell>
          <cell r="W99" t="str">
            <v>COMPLETADO</v>
          </cell>
          <cell r="X99" t="str">
            <v>CLIENTE</v>
          </cell>
          <cell r="Y99">
            <v>42865</v>
          </cell>
          <cell r="AD99" t="str">
            <v>Nezahualcoyotl/Benito Juarez</v>
          </cell>
          <cell r="AE99" t="str">
            <v>MEX</v>
          </cell>
          <cell r="AF99" t="str">
            <v>MX</v>
          </cell>
          <cell r="AG99" t="str">
            <v>10413856</v>
          </cell>
          <cell r="AH99" t="str">
            <v>ROGELIO RANGEL</v>
          </cell>
          <cell r="AI99" t="str">
            <v>Flor silvestre num 309</v>
          </cell>
          <cell r="AJ99" t="str">
            <v>5560499784</v>
          </cell>
          <cell r="AK99" t="str">
            <v>5560499784</v>
          </cell>
          <cell r="AL99" t="str">
            <v>57000</v>
          </cell>
          <cell r="AM99" t="str">
            <v>11/05/2017 22 : 56 201767 : FALTA AUTORIZACION DE CF10/05/2017 07 : 09 201767 : H-24582 TECNICO ASIGNADO T87TAR
10/05/2017 03 : 24 JUANANTONIO : TCFER:
ODSWTP ELABORADA POR EMC*
CLIENTE REPORTA EQUIPO GOLPEADO LLEGO 27 DE ABRIL, CSA SE LLEVA EL EQUIPO</v>
          </cell>
          <cell r="AN99" t="str">
            <v>3TE55J135173</v>
          </cell>
          <cell r="AO99">
            <v>0</v>
          </cell>
          <cell r="AS99" t="str">
            <v>3TE55G170485G170485M010</v>
          </cell>
          <cell r="AT99">
            <v>2</v>
          </cell>
          <cell r="AU99" t="str">
            <v>55H7B</v>
          </cell>
          <cell r="AV99" t="str">
            <v>3TE55G170485</v>
          </cell>
          <cell r="AW99" t="str">
            <v>G170485</v>
          </cell>
          <cell r="AX99" t="str">
            <v>M010</v>
          </cell>
          <cell r="AY99">
            <v>74012875</v>
          </cell>
          <cell r="AZ99">
            <v>51013797</v>
          </cell>
          <cell r="BA99">
            <v>80154506</v>
          </cell>
        </row>
        <row r="100">
          <cell r="D100">
            <v>60318020</v>
          </cell>
          <cell r="E100" t="str">
            <v xml:space="preserve">A   </v>
          </cell>
          <cell r="F100" t="str">
            <v>TV</v>
          </cell>
          <cell r="G100" t="str">
            <v>Marco Antonio Lopez Corona</v>
          </cell>
          <cell r="H100" t="str">
            <v>ZAUCE #110, COL. LAS TIJERAS, TEXCOCO, C.P. 56250</v>
          </cell>
          <cell r="I100" t="str">
            <v>5531787559 / 5532160410</v>
          </cell>
          <cell r="J100" t="str">
            <v>HISENSE</v>
          </cell>
          <cell r="K100" t="str">
            <v>32H3B1</v>
          </cell>
          <cell r="L100" t="str">
            <v>32G153444H02342</v>
          </cell>
          <cell r="M100" t="str">
            <v>POLIZA</v>
          </cell>
          <cell r="N100" t="str">
            <v>POLIZA</v>
          </cell>
          <cell r="O100">
            <v>42556</v>
          </cell>
          <cell r="P100">
            <v>42877</v>
          </cell>
          <cell r="Q100">
            <v>201767</v>
          </cell>
          <cell r="R100" t="str">
            <v>24/05/2017 05 : 34  ARANTXA.MON : NP5    23/05/2017 TCF1 / P1A:  190877 MAIN  22-05-2017  OC- 1011084</v>
          </cell>
          <cell r="S100" t="str">
            <v>EQUIPO DAÑADO EN DOMICILIO DE CLIENTE</v>
          </cell>
          <cell r="T100" t="str">
            <v xml:space="preserve">   RENE ARIAS                     </v>
          </cell>
          <cell r="U100">
            <v>42880</v>
          </cell>
          <cell r="V100" t="str">
            <v>CENTRO</v>
          </cell>
          <cell r="W100" t="str">
            <v>COMPLETADO</v>
          </cell>
          <cell r="X100" t="str">
            <v>CLIENTE</v>
          </cell>
          <cell r="Y100">
            <v>42864</v>
          </cell>
          <cell r="AD100" t="str">
            <v>las tigeras/texcoco</v>
          </cell>
          <cell r="AE100" t="str">
            <v>MEX</v>
          </cell>
          <cell r="AF100" t="str">
            <v>MX</v>
          </cell>
          <cell r="AG100" t="str">
            <v>10417786</v>
          </cell>
          <cell r="AH100" t="str">
            <v>MARCO ANTONIO LOPEZ CORONA</v>
          </cell>
          <cell r="AI100" t="str">
            <v>110 zauce</v>
          </cell>
          <cell r="AJ100" t="str">
            <v>5532160410</v>
          </cell>
          <cell r="AK100" t="str">
            <v>5532160410</v>
          </cell>
          <cell r="AL100" t="str">
            <v>56250</v>
          </cell>
          <cell r="AM100" t="str">
            <v>10/05/2017 00 : 52 201767 : V1. 12/05/2017: 10 A.M. - 6 P.M.
H-24564 SE ASIGNA T52CAE
09/05/2017 00 : 14 GABRIELA.B : ODSWTP
CIPRES Y PALMA, CASA COLOR TERRACOTA, SAGUAN BLANCO</v>
          </cell>
          <cell r="AN100" t="str">
            <v>3TE32G153442</v>
          </cell>
          <cell r="AO100">
            <v>0</v>
          </cell>
          <cell r="AS100" t="str">
            <v>3TE32G164485G164485M010</v>
          </cell>
          <cell r="AT100">
            <v>4</v>
          </cell>
          <cell r="AU100" t="str">
            <v>32H5B2</v>
          </cell>
          <cell r="AV100" t="str">
            <v>3TE32G164485</v>
          </cell>
          <cell r="AW100" t="str">
            <v>G164485</v>
          </cell>
          <cell r="AX100" t="str">
            <v>M010</v>
          </cell>
          <cell r="AY100">
            <v>74012876</v>
          </cell>
          <cell r="AZ100">
            <v>51013798</v>
          </cell>
          <cell r="BA100">
            <v>80154508</v>
          </cell>
        </row>
        <row r="101">
          <cell r="D101">
            <v>60318025</v>
          </cell>
          <cell r="E101" t="str">
            <v xml:space="preserve">A   </v>
          </cell>
          <cell r="F101" t="str">
            <v>TV</v>
          </cell>
          <cell r="G101" t="str">
            <v>Angelica Maria Doñan Cardenas</v>
          </cell>
          <cell r="H101" t="str">
            <v>AV. FRANCISCO ZARCO #36, COL. VIRGENCITAS, NEZAHUALCOYOTL, C.P. 57300</v>
          </cell>
          <cell r="I101">
            <v>5534101259</v>
          </cell>
          <cell r="J101" t="str">
            <v>HISENSE</v>
          </cell>
          <cell r="K101" t="str">
            <v>55H7G</v>
          </cell>
          <cell r="L101" t="str">
            <v>55J1436H01872</v>
          </cell>
          <cell r="M101" t="str">
            <v>NE / 000261127 TICKET DE COMPRA TIENDA TELMEX S.A. DE C.V.</v>
          </cell>
          <cell r="N101">
            <v>12440.76</v>
          </cell>
          <cell r="O101">
            <v>42027</v>
          </cell>
          <cell r="P101">
            <v>42877</v>
          </cell>
          <cell r="Q101">
            <v>201767</v>
          </cell>
          <cell r="R101" t="str">
            <v>24/05/2017 05 : 30  ARANTXA.MON : NP5 23/05/2017 TCF1 /  P1A: 174138 PANEL      173377 MAIN    22-05-2017    OC-1011079</v>
          </cell>
          <cell r="S101" t="str">
            <v>EQUIPO DAÑADO EN DOMICILIO DE CLIENTE</v>
          </cell>
          <cell r="T101" t="str">
            <v xml:space="preserve">   RENE ARIAS                     </v>
          </cell>
          <cell r="U101">
            <v>42880</v>
          </cell>
          <cell r="V101" t="str">
            <v>CENTRO</v>
          </cell>
          <cell r="W101" t="str">
            <v>COMPLETADO</v>
          </cell>
          <cell r="X101" t="str">
            <v>CLIENTE</v>
          </cell>
          <cell r="Y101">
            <v>42864</v>
          </cell>
          <cell r="AD101" t="str">
            <v>Nezahuatlcoyotl/Virgencitas</v>
          </cell>
          <cell r="AE101" t="str">
            <v>MEX</v>
          </cell>
          <cell r="AF101" t="str">
            <v>MX</v>
          </cell>
          <cell r="AG101" t="str">
            <v>10417788</v>
          </cell>
          <cell r="AH101" t="str">
            <v>ANGELICA MARIA DOÑAN CARDENAS</v>
          </cell>
          <cell r="AI101" t="str">
            <v>36 Av Francisco Zarco</v>
          </cell>
          <cell r="AJ101" t="str">
            <v>0445534101259</v>
          </cell>
          <cell r="AK101">
            <v>0</v>
          </cell>
          <cell r="AL101" t="str">
            <v>57300</v>
          </cell>
          <cell r="AM101"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01" t="str">
            <v>3TE55J141036</v>
          </cell>
          <cell r="AO101">
            <v>0</v>
          </cell>
          <cell r="AS101" t="str">
            <v>3TE55G170485G170485M010</v>
          </cell>
          <cell r="AT101">
            <v>2</v>
          </cell>
          <cell r="AU101" t="str">
            <v>55H7B</v>
          </cell>
          <cell r="AV101" t="str">
            <v>3TE55G170485</v>
          </cell>
          <cell r="AW101" t="str">
            <v>G170485</v>
          </cell>
          <cell r="AX101" t="str">
            <v>M010</v>
          </cell>
          <cell r="AY101">
            <v>74012877</v>
          </cell>
          <cell r="AZ101">
            <v>51013799</v>
          </cell>
          <cell r="BA101">
            <v>80154512</v>
          </cell>
        </row>
        <row r="102">
          <cell r="D102">
            <v>60315812</v>
          </cell>
          <cell r="E102" t="str">
            <v xml:space="preserve">A   </v>
          </cell>
          <cell r="F102" t="str">
            <v>TV</v>
          </cell>
          <cell r="G102" t="str">
            <v>MANUEL GUTIERREZ PEREZ</v>
          </cell>
          <cell r="H102" t="str">
            <v xml:space="preserve">OMBIA #148 COLONIA AVIACION </v>
          </cell>
          <cell r="I102">
            <v>8714032878</v>
          </cell>
          <cell r="J102" t="str">
            <v>HISENSE</v>
          </cell>
          <cell r="K102" t="str">
            <v>40H5B2</v>
          </cell>
          <cell r="L102" t="str">
            <v>40G155372H04958</v>
          </cell>
          <cell r="M102" t="str">
            <v>TICKET: 486822</v>
          </cell>
          <cell r="N102">
            <v>7258.2</v>
          </cell>
          <cell r="O102">
            <v>42565</v>
          </cell>
          <cell r="P102">
            <v>42837</v>
          </cell>
          <cell r="Q102">
            <v>201036</v>
          </cell>
          <cell r="R102" t="str">
            <v xml:space="preserve">21/04/2017 01 : 50  ARANTXA.MON : TCF1
21/04/2017 01 : 50  ARANTXA.MON : NP5
20/04/2017 03 : 22 201036 : SE SOLICITA REFACCIÓN CON OC-1009755 </v>
          </cell>
          <cell r="S102" t="str">
            <v>EQUIPO COMPLETO</v>
          </cell>
          <cell r="T102" t="str">
            <v xml:space="preserve">      JAVIER LOPEZ                </v>
          </cell>
          <cell r="U102">
            <v>42880</v>
          </cell>
          <cell r="V102" t="str">
            <v>NORTE</v>
          </cell>
          <cell r="W102" t="str">
            <v>COMPLETADO</v>
          </cell>
          <cell r="X102" t="str">
            <v>TALLER</v>
          </cell>
          <cell r="Y102">
            <v>42836</v>
          </cell>
          <cell r="AD102" t="str">
            <v>Torreón/Aviación</v>
          </cell>
          <cell r="AE102" t="str">
            <v>COA</v>
          </cell>
          <cell r="AF102" t="str">
            <v>MX</v>
          </cell>
          <cell r="AG102" t="str">
            <v>10415872</v>
          </cell>
          <cell r="AH102" t="str">
            <v>MANUEL GUTIERREZ PEREZ</v>
          </cell>
          <cell r="AI102" t="str">
            <v>148 OMBIA</v>
          </cell>
          <cell r="AJ102" t="str">
            <v>8714032878</v>
          </cell>
          <cell r="AK102">
            <v>0</v>
          </cell>
          <cell r="AL102" t="str">
            <v>27000</v>
          </cell>
          <cell r="AM102"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02" t="str">
            <v>3TE40G155372</v>
          </cell>
          <cell r="AO102">
            <v>0</v>
          </cell>
          <cell r="AS102" t="str">
            <v>3TE40G164489G164489M010</v>
          </cell>
          <cell r="AT102">
            <v>1</v>
          </cell>
          <cell r="AU102" t="str">
            <v>40H5B2</v>
          </cell>
          <cell r="AV102" t="str">
            <v>3TE40G164489</v>
          </cell>
          <cell r="AW102" t="str">
            <v>G164489</v>
          </cell>
          <cell r="AX102" t="str">
            <v>M010</v>
          </cell>
          <cell r="AY102">
            <v>74012878</v>
          </cell>
          <cell r="AZ102">
            <v>51013800</v>
          </cell>
          <cell r="BA102">
            <v>80154513</v>
          </cell>
        </row>
        <row r="103">
          <cell r="D103">
            <v>60315698</v>
          </cell>
          <cell r="E103" t="str">
            <v xml:space="preserve">A   </v>
          </cell>
          <cell r="F103" t="str">
            <v>TV</v>
          </cell>
          <cell r="G103" t="str">
            <v>JOSE DE JESUS MARIN GALLEGOS</v>
          </cell>
          <cell r="H103" t="str">
            <v>SILINDRERO NO. 122 COL. FCO. GOITIA FRESNILLO, ZACATECAS</v>
          </cell>
          <cell r="I103">
            <v>4931004524</v>
          </cell>
          <cell r="J103" t="str">
            <v>HISENSE</v>
          </cell>
          <cell r="K103" t="str">
            <v>55H7B</v>
          </cell>
          <cell r="L103" t="str">
            <v>55G1632G0H00217</v>
          </cell>
          <cell r="M103" t="str">
            <v>TICKET WALMART</v>
          </cell>
          <cell r="N103">
            <v>12999</v>
          </cell>
          <cell r="O103">
            <v>42760</v>
          </cell>
          <cell r="P103">
            <v>42835</v>
          </cell>
          <cell r="Q103">
            <v>201038</v>
          </cell>
          <cell r="R103" t="str">
            <v>19/04/2017 03: 04 ARANTXA. MON : TCF1 19/04/2017 03 : 04 ARANTXA.MON: NP5  18/04/2017 08 :09 201038:P1- PENDIENTE DE REFACCION SE PIDIO EL PANEL 17-04-2017    NO. DE PARTE 1203716       NO. DE PEDIDO: OC-1009687</v>
          </cell>
          <cell r="S103" t="str">
            <v>NO HAY REFACCION Y POR ESO SE TRAMITO EL</v>
          </cell>
          <cell r="T103" t="str">
            <v xml:space="preserve">   MARIO COVARRUBIAS              </v>
          </cell>
          <cell r="U103">
            <v>42880</v>
          </cell>
          <cell r="V103" t="str">
            <v>NORTE</v>
          </cell>
          <cell r="W103" t="str">
            <v>COMPLETADO</v>
          </cell>
          <cell r="X103" t="str">
            <v>CLIENTE</v>
          </cell>
          <cell r="Y103">
            <v>42835</v>
          </cell>
          <cell r="AD103" t="str">
            <v>francisco goitia/fresnillo</v>
          </cell>
          <cell r="AE103" t="str">
            <v>ZAC</v>
          </cell>
          <cell r="AF103" t="str">
            <v>MX</v>
          </cell>
          <cell r="AG103" t="str">
            <v>10415751</v>
          </cell>
          <cell r="AH103" t="str">
            <v>JOSE DE JESUS MARIN GALLEGOS</v>
          </cell>
          <cell r="AI103" t="str">
            <v>no. 122 Silindrero</v>
          </cell>
          <cell r="AJ103" t="str">
            <v>0444931004524</v>
          </cell>
          <cell r="AK103">
            <v>0</v>
          </cell>
          <cell r="AL103" t="str">
            <v>99020</v>
          </cell>
          <cell r="AM103"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03" t="str">
            <v>3TE55G1523B1</v>
          </cell>
          <cell r="AO103">
            <v>0</v>
          </cell>
          <cell r="AS103" t="str">
            <v>3TE55G164499G164499M010</v>
          </cell>
          <cell r="AT103">
            <v>2</v>
          </cell>
          <cell r="AU103" t="str">
            <v>55H7B</v>
          </cell>
          <cell r="AV103" t="str">
            <v>3TE55G164499</v>
          </cell>
          <cell r="AW103" t="str">
            <v>G164499</v>
          </cell>
          <cell r="AX103" t="str">
            <v>M010</v>
          </cell>
          <cell r="AY103">
            <v>74012879</v>
          </cell>
          <cell r="AZ103">
            <v>51013801</v>
          </cell>
          <cell r="BA103">
            <v>80154514</v>
          </cell>
        </row>
        <row r="104">
          <cell r="D104">
            <v>60318427</v>
          </cell>
          <cell r="E104" t="str">
            <v xml:space="preserve">A   </v>
          </cell>
          <cell r="F104" t="str">
            <v>TV</v>
          </cell>
          <cell r="G104" t="str">
            <v>MEX-DEV DESARROLLOS, S.A. DE C.V</v>
          </cell>
          <cell r="H104" t="str">
            <v>CARRETERA A BARRA DE NAVIDAD 601, COL. AMAPAS</v>
          </cell>
          <cell r="I104" t="str">
            <v>322 1889783</v>
          </cell>
          <cell r="J104" t="str">
            <v>HISENSE</v>
          </cell>
          <cell r="K104" t="str">
            <v>32D33</v>
          </cell>
          <cell r="L104" t="str">
            <v>32M140843H00428</v>
          </cell>
          <cell r="M104" t="str">
            <v xml:space="preserve">IWAMS33048 </v>
          </cell>
          <cell r="N104">
            <v>2585.34</v>
          </cell>
          <cell r="O104">
            <v>42385</v>
          </cell>
          <cell r="P104">
            <v>42873</v>
          </cell>
          <cell r="Q104">
            <v>201023</v>
          </cell>
          <cell r="R104" t="str">
            <v>SE REALIZO PEDIDO DE PANEL LCD-171862, MAIN BOARD-168828, CON EL OC1010940, NO SURTIDAS</v>
          </cell>
          <cell r="S104" t="str">
            <v>FALLA: MALA IMAGEN, SE REALIZO PEDIDO DE</v>
          </cell>
          <cell r="T104" t="str">
            <v xml:space="preserve">    GABRIELA RIVAS DELGADO        </v>
          </cell>
          <cell r="U104">
            <v>42880</v>
          </cell>
          <cell r="V104" t="str">
            <v>NORTE</v>
          </cell>
          <cell r="W104" t="str">
            <v>COMPLETADO</v>
          </cell>
          <cell r="X104" t="str">
            <v>CLIENTE</v>
          </cell>
          <cell r="Y104">
            <v>42870</v>
          </cell>
          <cell r="AD104" t="str">
            <v>puerto vallarta / col amapas</v>
          </cell>
          <cell r="AE104" t="str">
            <v>JAL</v>
          </cell>
          <cell r="AF104" t="str">
            <v>MX</v>
          </cell>
          <cell r="AG104" t="str">
            <v>10410230</v>
          </cell>
          <cell r="AH104" t="str">
            <v>MEX-DEV DESARROLLOS, S.A. DE C.V.</v>
          </cell>
          <cell r="AI104" t="str">
            <v>601 carretera a barra navidad</v>
          </cell>
          <cell r="AJ104" t="str">
            <v>3221889783</v>
          </cell>
          <cell r="AK104" t="str">
            <v>3222220018</v>
          </cell>
          <cell r="AL104" t="str">
            <v>48399</v>
          </cell>
          <cell r="AM104"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04" t="str">
            <v>3TE32M134512</v>
          </cell>
          <cell r="AO104">
            <v>0</v>
          </cell>
          <cell r="AS104" t="str">
            <v>3TE32G1614E4G1614E4M012</v>
          </cell>
          <cell r="AT104" t="str">
            <v>0</v>
          </cell>
          <cell r="AU104" t="str">
            <v>32H5B2</v>
          </cell>
          <cell r="AV104" t="str">
            <v>3TE32G1614E4</v>
          </cell>
          <cell r="AW104" t="str">
            <v>G1614E4</v>
          </cell>
          <cell r="AX104" t="str">
            <v>M012</v>
          </cell>
          <cell r="AY104">
            <v>74012880</v>
          </cell>
          <cell r="AZ104">
            <v>51013802</v>
          </cell>
          <cell r="BA104">
            <v>80154515</v>
          </cell>
        </row>
        <row r="105">
          <cell r="D105">
            <v>60318304</v>
          </cell>
          <cell r="E105" t="str">
            <v xml:space="preserve">A   </v>
          </cell>
          <cell r="F105" t="str">
            <v>TV</v>
          </cell>
          <cell r="G105" t="str">
            <v>JORGE LUIS PEREZ HUERTA</v>
          </cell>
          <cell r="H105" t="str">
            <v>AMADO NERVO NO. 1 COL. NOVILLERO</v>
          </cell>
          <cell r="I105" t="str">
            <v>311 1363364</v>
          </cell>
          <cell r="J105" t="str">
            <v>HISENSE</v>
          </cell>
          <cell r="K105" t="str">
            <v>32H5B2</v>
          </cell>
          <cell r="L105" t="str">
            <v>32G163667H02929</v>
          </cell>
          <cell r="M105" t="str">
            <v xml:space="preserve">TIKET COPPEL </v>
          </cell>
          <cell r="N105">
            <v>0</v>
          </cell>
          <cell r="O105">
            <v>42655</v>
          </cell>
          <cell r="P105">
            <v>42863</v>
          </cell>
          <cell r="Q105">
            <v>201023</v>
          </cell>
          <cell r="R105" t="str">
            <v>SE REALIZO PEDIDO DE MAIN BOARD-207448-CON EL OC1010851, NO SURTIDA</v>
          </cell>
          <cell r="S105" t="str">
            <v>FALLA: NO GUARDA CANALES LOCALES, SE REA</v>
          </cell>
          <cell r="T105" t="str">
            <v xml:space="preserve">    GABRIELA RIVAS DELGADO        </v>
          </cell>
          <cell r="U105">
            <v>42880</v>
          </cell>
          <cell r="V105" t="str">
            <v>NORTE</v>
          </cell>
          <cell r="W105" t="str">
            <v>COMPLETADO</v>
          </cell>
          <cell r="X105" t="str">
            <v>CLIENTE</v>
          </cell>
          <cell r="Y105">
            <v>42867</v>
          </cell>
          <cell r="AD105" t="str">
            <v>novillero/tepic</v>
          </cell>
          <cell r="AE105" t="str">
            <v>NAY</v>
          </cell>
          <cell r="AF105" t="str">
            <v>MX</v>
          </cell>
          <cell r="AG105" t="str">
            <v>10417781</v>
          </cell>
          <cell r="AH105" t="str">
            <v>JORGE LUIS PEREZ HUERTA</v>
          </cell>
          <cell r="AI105" t="str">
            <v>1 mado nervo</v>
          </cell>
          <cell r="AJ105" t="str">
            <v>3111364765</v>
          </cell>
          <cell r="AK105" t="str">
            <v>3111364765</v>
          </cell>
          <cell r="AL105" t="str">
            <v>63511</v>
          </cell>
          <cell r="AM105"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05" t="str">
            <v>3TE32G155369</v>
          </cell>
          <cell r="AO105">
            <v>0</v>
          </cell>
          <cell r="AS105" t="str">
            <v>3TE32G164485G164485M010</v>
          </cell>
          <cell r="AT105">
            <v>4</v>
          </cell>
          <cell r="AU105" t="str">
            <v>32H5B2</v>
          </cell>
          <cell r="AV105" t="str">
            <v>3TE32G164485</v>
          </cell>
          <cell r="AW105" t="str">
            <v>G164485</v>
          </cell>
          <cell r="AX105" t="str">
            <v>M010</v>
          </cell>
          <cell r="AY105">
            <v>74012881</v>
          </cell>
          <cell r="AZ105">
            <v>51013803</v>
          </cell>
          <cell r="BA105">
            <v>80154517</v>
          </cell>
        </row>
        <row r="106">
          <cell r="D106">
            <v>60304285</v>
          </cell>
          <cell r="E106" t="str">
            <v xml:space="preserve">D </v>
          </cell>
          <cell r="F106" t="str">
            <v>TV</v>
          </cell>
          <cell r="G106" t="str">
            <v>ANA SILVIA GUTIERREZ SANDOVAL</v>
          </cell>
          <cell r="H106" t="str">
            <v>GRANADA MZ 2 LT 168A,UNIDAD HAB HOMEX,ZUMPANGO</v>
          </cell>
          <cell r="I106">
            <v>5539571972</v>
          </cell>
          <cell r="J106" t="str">
            <v>HISENSE</v>
          </cell>
          <cell r="K106" t="str">
            <v>50H5GB</v>
          </cell>
          <cell r="L106" t="str">
            <v>50G150658H02200</v>
          </cell>
          <cell r="M106" t="str">
            <v>TICKET</v>
          </cell>
          <cell r="N106">
            <v>15968.27</v>
          </cell>
          <cell r="O106">
            <v>42374</v>
          </cell>
          <cell r="P106">
            <v>42699</v>
          </cell>
          <cell r="Q106">
            <v>201679</v>
          </cell>
          <cell r="R106" t="str">
            <v>PANEL T182406 OC 1004094</v>
          </cell>
          <cell r="S106" t="str">
            <v>EQUIPO EN CASA DE CLIENTE,REFIERE QUE NO</v>
          </cell>
          <cell r="T106" t="str">
            <v xml:space="preserve"> GUADALUPE GIRON                  </v>
          </cell>
          <cell r="U106" t="str">
            <v>2017-04-19</v>
          </cell>
          <cell r="V106" t="str">
            <v>CENTRO</v>
          </cell>
          <cell r="W106" t="str">
            <v>COMPLETADO</v>
          </cell>
          <cell r="X106" t="str">
            <v>CLIENTE</v>
          </cell>
          <cell r="Y106">
            <v>42698</v>
          </cell>
          <cell r="Z106">
            <v>325</v>
          </cell>
          <cell r="AA106" t="str">
            <v>M010</v>
          </cell>
          <cell r="AD106" t="str">
            <v>Zumpango /unid hab homez santa fe</v>
          </cell>
          <cell r="AE106" t="str">
            <v>MEX</v>
          </cell>
          <cell r="AF106" t="str">
            <v>MX</v>
          </cell>
          <cell r="AG106" t="str">
            <v>10405396</v>
          </cell>
          <cell r="AH106" t="str">
            <v>ANA SILVIA GUTIERREZ SANDOVAL</v>
          </cell>
          <cell r="AI106" t="str">
            <v>calle granada MZ 2 LT 168-A</v>
          </cell>
          <cell r="AJ106" t="str">
            <v>5916906741</v>
          </cell>
          <cell r="AK106">
            <v>0</v>
          </cell>
          <cell r="AL106" t="str">
            <v>55630</v>
          </cell>
          <cell r="AM106"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106" t="str">
            <v>3TE50A144537</v>
          </cell>
          <cell r="AO106" t="str">
            <v>Smart</v>
          </cell>
          <cell r="AP106" t="str">
            <v>Hisense</v>
          </cell>
          <cell r="AQ106" t="str">
            <v>Opera</v>
          </cell>
          <cell r="AR106" t="str">
            <v>FHD 1920 x 1080</v>
          </cell>
          <cell r="AS106" t="str">
            <v>3TE50G165140G165140M010</v>
          </cell>
          <cell r="AT106">
            <v>28</v>
          </cell>
          <cell r="AU106" t="str">
            <v>50H7GB</v>
          </cell>
          <cell r="AV106" t="str">
            <v>3TE50G165140</v>
          </cell>
          <cell r="AW106" t="str">
            <v>G165140</v>
          </cell>
          <cell r="AX106" t="str">
            <v>M010</v>
          </cell>
          <cell r="AY106">
            <v>74012755</v>
          </cell>
          <cell r="AZ106">
            <v>51013673</v>
          </cell>
          <cell r="BA106">
            <v>80152278</v>
          </cell>
        </row>
        <row r="107">
          <cell r="D107">
            <v>60311454</v>
          </cell>
          <cell r="E107" t="str">
            <v>A</v>
          </cell>
          <cell r="F107" t="str">
            <v>TV</v>
          </cell>
          <cell r="G107" t="str">
            <v>JAIME DOMINGUEZ PEñALOZA</v>
          </cell>
          <cell r="H107" t="str">
            <v>CALLE ISLA ASENCION 4019, COL. GUADALAJARA DERECHA</v>
          </cell>
          <cell r="I107" t="str">
            <v>6566326540/6561682121</v>
          </cell>
          <cell r="J107" t="str">
            <v>HISENSE</v>
          </cell>
          <cell r="K107" t="str">
            <v>50K20DW</v>
          </cell>
          <cell r="L107" t="str">
            <v>50G143292H07832</v>
          </cell>
          <cell r="M107" t="str">
            <v>TICKET DE COMPRA</v>
          </cell>
          <cell r="N107">
            <v>11998.37</v>
          </cell>
          <cell r="O107">
            <v>42536</v>
          </cell>
          <cell r="P107">
            <v>42410</v>
          </cell>
          <cell r="Q107">
            <v>202246</v>
          </cell>
          <cell r="R107" t="str">
            <v xml:space="preserve">21/02/2017 06 : 26  ERNESTO.HERN : NP5
18/02/2017 02 : 14 202246 : P1: T173331,   OC-1007576
</v>
          </cell>
          <cell r="S107" t="str">
            <v/>
          </cell>
          <cell r="T107" t="str">
            <v xml:space="preserve">IDALIA LOZA                     </v>
          </cell>
          <cell r="U107" t="str">
            <v>2017/04/12</v>
          </cell>
          <cell r="V107" t="str">
            <v>Norte</v>
          </cell>
          <cell r="W107" t="str">
            <v>COMPLETADO</v>
          </cell>
          <cell r="X107" t="str">
            <v>TALLER</v>
          </cell>
          <cell r="Y107">
            <v>42779</v>
          </cell>
          <cell r="Z107">
            <v>-126</v>
          </cell>
          <cell r="AA107" t="str">
            <v>M010</v>
          </cell>
          <cell r="AD107" t="str">
            <v>cd. juarez/guadalajara derecha</v>
          </cell>
          <cell r="AE107" t="str">
            <v>CHI</v>
          </cell>
          <cell r="AF107" t="str">
            <v>MX</v>
          </cell>
          <cell r="AG107" t="str">
            <v>10411316</v>
          </cell>
          <cell r="AH107" t="str">
            <v>JAIME DOMINGUEZ PEÑALOZA</v>
          </cell>
          <cell r="AI107" t="str">
            <v>4019 Calle isla asencion</v>
          </cell>
          <cell r="AJ107" t="str">
            <v>6561682121</v>
          </cell>
          <cell r="AK107" t="str">
            <v>6561682121</v>
          </cell>
          <cell r="AL107" t="str">
            <v>32220</v>
          </cell>
          <cell r="AM107"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107" t="str">
            <v>1TE50B8NUSCB</v>
          </cell>
          <cell r="AO107" t="str">
            <v>Smart</v>
          </cell>
          <cell r="AP107" t="str">
            <v>Hisense</v>
          </cell>
          <cell r="AQ107" t="str">
            <v>Opera</v>
          </cell>
          <cell r="AR107" t="str">
            <v>FHD 1920 x 1080</v>
          </cell>
          <cell r="AS107" t="str">
            <v>3TE50G165140G165140M010</v>
          </cell>
          <cell r="AT107">
            <v>28</v>
          </cell>
          <cell r="AU107" t="str">
            <v>50H7GB</v>
          </cell>
          <cell r="AV107" t="str">
            <v>3TE50G165140</v>
          </cell>
          <cell r="AW107" t="str">
            <v>G165140</v>
          </cell>
          <cell r="AX107" t="str">
            <v>M010</v>
          </cell>
          <cell r="AY107">
            <v>74012764</v>
          </cell>
          <cell r="AZ107">
            <v>51013682</v>
          </cell>
          <cell r="BA107">
            <v>80152300</v>
          </cell>
        </row>
        <row r="108">
          <cell r="D108">
            <v>60311039</v>
          </cell>
          <cell r="E108" t="str">
            <v xml:space="preserve">A  </v>
          </cell>
          <cell r="F108" t="str">
            <v>TV</v>
          </cell>
          <cell r="G108" t="str">
            <v>Claudia Carbajal</v>
          </cell>
          <cell r="H108" t="str">
            <v>Tlatelolco mz 610 lt 19 Col. Ciudad Azteca Municipio Ecatepec de Morelos C.P. 55120</v>
          </cell>
          <cell r="I108">
            <v>57777321</v>
          </cell>
          <cell r="J108" t="str">
            <v>HISENSE</v>
          </cell>
          <cell r="K108" t="str">
            <v>50H5B</v>
          </cell>
          <cell r="L108" t="str">
            <v>50G151618H01740</v>
          </cell>
          <cell r="M108" t="str">
            <v>G41388 SALYERI, S. A. DE C.V. / Folio fiscal a16d757d-0e54-4426-ac32-af9c22319708</v>
          </cell>
          <cell r="N108">
            <v>8363.6</v>
          </cell>
          <cell r="O108">
            <v>42620</v>
          </cell>
          <cell r="P108">
            <v>42789</v>
          </cell>
          <cell r="Q108">
            <v>201767</v>
          </cell>
          <cell r="R108" t="str">
            <v>28/02/2017 03 : 01  ERNESTO.HERN : NP5 / P1A: 187573 PANEL     189586 MAIN    23-02-2017 OC-1007849</v>
          </cell>
          <cell r="S108" t="str">
            <v>EQUIPO DAÑADO EN DOMICILIO DE CLIENTE (Z</v>
          </cell>
          <cell r="T108" t="str">
            <v xml:space="preserve">   RENE ARIAS                     </v>
          </cell>
          <cell r="U108" t="str">
            <v>2017-04-10</v>
          </cell>
          <cell r="V108" t="str">
            <v>CENTRO</v>
          </cell>
          <cell r="W108" t="str">
            <v>COMPLETADO</v>
          </cell>
          <cell r="X108" t="str">
            <v>CLIENTE</v>
          </cell>
          <cell r="Y108">
            <v>42774</v>
          </cell>
          <cell r="Z108">
            <v>169</v>
          </cell>
          <cell r="AA108" t="str">
            <v>M010</v>
          </cell>
          <cell r="AD108" t="str">
            <v>col cd azteca /ecatepec</v>
          </cell>
          <cell r="AE108" t="str">
            <v>MEX</v>
          </cell>
          <cell r="AF108" t="str">
            <v>MX</v>
          </cell>
          <cell r="AG108" t="str">
            <v>10411598</v>
          </cell>
          <cell r="AH108" t="str">
            <v>CLAUDIA CARBAJAL</v>
          </cell>
          <cell r="AI108" t="str">
            <v>tlatelolco mz 610 lt 19</v>
          </cell>
          <cell r="AJ108" t="str">
            <v>57777321</v>
          </cell>
          <cell r="AK108">
            <v>0</v>
          </cell>
          <cell r="AL108" t="str">
            <v>55120</v>
          </cell>
          <cell r="AM108"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108" t="str">
            <v>3TE50G151618</v>
          </cell>
          <cell r="AO108" t="str">
            <v>Smart</v>
          </cell>
          <cell r="AP108" t="str">
            <v>Hisense</v>
          </cell>
          <cell r="AQ108" t="str">
            <v>Opera</v>
          </cell>
          <cell r="AR108" t="str">
            <v>HD 1366 X 768</v>
          </cell>
          <cell r="AS108" t="str">
            <v>3TE50G165140G165140M010</v>
          </cell>
          <cell r="AT108">
            <v>28</v>
          </cell>
          <cell r="AU108" t="str">
            <v>50H7GB</v>
          </cell>
          <cell r="AV108" t="str">
            <v>3TE50G165140</v>
          </cell>
          <cell r="AW108" t="str">
            <v>G165140</v>
          </cell>
          <cell r="AX108" t="str">
            <v>M010</v>
          </cell>
          <cell r="AY108">
            <v>74012766</v>
          </cell>
          <cell r="AZ108">
            <v>51013684</v>
          </cell>
          <cell r="BA108">
            <v>80152310</v>
          </cell>
        </row>
        <row r="109">
          <cell r="D109">
            <v>60310711</v>
          </cell>
          <cell r="E109" t="str">
            <v>B</v>
          </cell>
          <cell r="F109" t="str">
            <v>CELULAR</v>
          </cell>
          <cell r="G109" t="str">
            <v>Antonio Velasco</v>
          </cell>
          <cell r="H109" t="str">
            <v>Km 2.5 Carretera Chamapa Lecheria MCDS 11 C.IZCALLI/SAN MARTIN OBISPO MEXICO C.P. 54769</v>
          </cell>
          <cell r="I109">
            <v>58618570</v>
          </cell>
          <cell r="J109" t="str">
            <v>HISENSE</v>
          </cell>
          <cell r="K109" t="str">
            <v>HS-C20</v>
          </cell>
          <cell r="L109" t="str">
            <v>IMH75A91MX10D0HEKZ501B1</v>
          </cell>
          <cell r="M109" t="str">
            <v>EMPLEADO HISENSE</v>
          </cell>
          <cell r="N109">
            <v>0</v>
          </cell>
          <cell r="O109">
            <v>0</v>
          </cell>
          <cell r="P109">
            <v>42831</v>
          </cell>
          <cell r="Q109">
            <v>201709</v>
          </cell>
          <cell r="R109" t="str">
            <v>20/04/2017 22 : 18  ROGER.R : TCFT - Irreparabilidad.</v>
          </cell>
          <cell r="S109" t="str">
            <v xml:space="preserve">EQUIPO RAYADO, PORTA SIM </v>
          </cell>
          <cell r="T109" t="str">
            <v xml:space="preserve"> RUBI GONZALEZ                    </v>
          </cell>
          <cell r="U109" t="str">
            <v>2017-04-21</v>
          </cell>
          <cell r="V109" t="str">
            <v>CELULARES</v>
          </cell>
          <cell r="W109" t="str">
            <v>COMPLETADO</v>
          </cell>
          <cell r="X109" t="str">
            <v>TALLER</v>
          </cell>
          <cell r="Y109">
            <v>42768</v>
          </cell>
          <cell r="AA109" t="str">
            <v>M010</v>
          </cell>
          <cell r="AD109" t="str">
            <v>Apatzingan/Infonavit Los Pochotes</v>
          </cell>
          <cell r="AE109" t="str">
            <v>MCH</v>
          </cell>
          <cell r="AF109" t="str">
            <v>MX</v>
          </cell>
          <cell r="AG109" t="str">
            <v>10389777</v>
          </cell>
          <cell r="AH109" t="str">
            <v>TERESA ALVAREZ DÍAZ</v>
          </cell>
          <cell r="AI109" t="str">
            <v>Calle 10 No. 17-A</v>
          </cell>
          <cell r="AJ109" t="str">
            <v>045-453-112-42-61</v>
          </cell>
          <cell r="AK109" t="str">
            <v>045-453-112-42-61</v>
          </cell>
          <cell r="AL109" t="str">
            <v>60618</v>
          </cell>
          <cell r="AM109"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109" t="e">
            <v>#N/A</v>
          </cell>
          <cell r="AO109" t="e">
            <v>#N/A</v>
          </cell>
          <cell r="AP109" t="e">
            <v>#N/A</v>
          </cell>
          <cell r="AQ109" t="e">
            <v>#N/A</v>
          </cell>
          <cell r="AR109" t="e">
            <v>#N/A</v>
          </cell>
          <cell r="AS109" t="str">
            <v/>
          </cell>
          <cell r="AT109" t="e">
            <v>#N/A</v>
          </cell>
          <cell r="AY109">
            <v>74012282</v>
          </cell>
          <cell r="AZ109">
            <v>51013210</v>
          </cell>
          <cell r="BA109">
            <v>80141955</v>
          </cell>
        </row>
        <row r="110">
          <cell r="D110">
            <v>60311248</v>
          </cell>
          <cell r="E110" t="str">
            <v>A</v>
          </cell>
          <cell r="F110" t="str">
            <v>TV</v>
          </cell>
          <cell r="G110" t="str">
            <v>ELSA LARA DIAZ</v>
          </cell>
          <cell r="H110" t="str">
            <v>OYAMEL MZ 13 LT 14 COL. EL MOLINO IZTAPALAPA</v>
          </cell>
          <cell r="I110" t="str">
            <v>13124267</v>
          </cell>
          <cell r="J110" t="str">
            <v>HISENSE</v>
          </cell>
          <cell r="K110" t="str">
            <v>50K20DW</v>
          </cell>
          <cell r="L110" t="str">
            <v>50G143291H03473</v>
          </cell>
          <cell r="M110" t="str">
            <v>000203146</v>
          </cell>
          <cell r="N110">
            <v>13310.88</v>
          </cell>
          <cell r="O110">
            <v>42156</v>
          </cell>
          <cell r="P110">
            <v>42783</v>
          </cell>
          <cell r="Q110">
            <v>201767</v>
          </cell>
          <cell r="R110" t="str">
            <v xml:space="preserve">21/02/2017 06 : 15  ERNESTO.HERN : NP5 / 17/02/2017 08 : 54 201767 : P1A: 173331 PANEL   16-02-2017   OC-1007566
</v>
          </cell>
          <cell r="S110" t="str">
            <v>EQUIPO DAÑADO EN DOMICILIO DE CLIENTE</v>
          </cell>
          <cell r="T110" t="str">
            <v xml:space="preserve">ABRAHAM LAZCANO                </v>
          </cell>
          <cell r="U110" t="str">
            <v>2017-04-10</v>
          </cell>
          <cell r="V110" t="str">
            <v>Centro</v>
          </cell>
          <cell r="W110" t="str">
            <v>COMPLETADO</v>
          </cell>
          <cell r="Y110">
            <v>42776</v>
          </cell>
          <cell r="Z110">
            <v>627</v>
          </cell>
          <cell r="AA110" t="str">
            <v>M012</v>
          </cell>
          <cell r="AB110" t="str">
            <v>T173331/Panel - PANEL</v>
          </cell>
          <cell r="AC110" t="str">
            <v>OC-1007566</v>
          </cell>
          <cell r="AD110" t="str">
            <v>Iztapalapa/ El Molino</v>
          </cell>
          <cell r="AE110" t="str">
            <v>DF</v>
          </cell>
          <cell r="AF110" t="str">
            <v>MX</v>
          </cell>
          <cell r="AG110" t="str">
            <v>10411282</v>
          </cell>
          <cell r="AH110" t="str">
            <v>ELSA LARA DIAZ</v>
          </cell>
          <cell r="AI110" t="str">
            <v>Lt 14 Oyamel Mz 13</v>
          </cell>
          <cell r="AJ110" t="str">
            <v>13124267</v>
          </cell>
          <cell r="AK110">
            <v>0</v>
          </cell>
          <cell r="AL110" t="str">
            <v>09960</v>
          </cell>
          <cell r="AM110"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110" t="str">
            <v>1TE50B8NUSCB</v>
          </cell>
          <cell r="AO110" t="str">
            <v>Smart</v>
          </cell>
          <cell r="AP110" t="str">
            <v>Hisense</v>
          </cell>
          <cell r="AQ110" t="str">
            <v>Opera</v>
          </cell>
          <cell r="AR110" t="str">
            <v>FHD 1920 x 1080</v>
          </cell>
          <cell r="AS110" t="str">
            <v>3TE50G165140G165140M010</v>
          </cell>
          <cell r="AT110">
            <v>28</v>
          </cell>
          <cell r="AU110" t="str">
            <v>50H7GB</v>
          </cell>
          <cell r="AV110" t="str">
            <v>3TE50G165140</v>
          </cell>
          <cell r="AW110" t="str">
            <v>G165140</v>
          </cell>
          <cell r="AX110" t="str">
            <v>M010</v>
          </cell>
          <cell r="AY110">
            <v>74011523</v>
          </cell>
          <cell r="AZ110">
            <v>51012458</v>
          </cell>
          <cell r="BA110">
            <v>80151752</v>
          </cell>
        </row>
        <row r="111">
          <cell r="D111">
            <v>60314109</v>
          </cell>
          <cell r="E111" t="str">
            <v xml:space="preserve">A  </v>
          </cell>
          <cell r="F111" t="str">
            <v>TV</v>
          </cell>
          <cell r="G111" t="str">
            <v>LUZ BARRAÑON MOPE</v>
          </cell>
          <cell r="H111" t="str">
            <v>ESTADO SINALOA 11 PROVIDENCIA GUSTAVO A MADERO CP. 06550</v>
          </cell>
          <cell r="I111">
            <v>5551202200</v>
          </cell>
          <cell r="J111" t="str">
            <v>HISENSE</v>
          </cell>
          <cell r="K111" t="str">
            <v>50K20DW</v>
          </cell>
          <cell r="L111" t="str">
            <v>50G143291H05051</v>
          </cell>
          <cell r="M111" t="str">
            <v>CARTA DE ACEPTACION TELMEX</v>
          </cell>
          <cell r="N111">
            <v>0</v>
          </cell>
          <cell r="O111">
            <v>42057</v>
          </cell>
          <cell r="P111">
            <v>42816</v>
          </cell>
          <cell r="Q111">
            <v>201767</v>
          </cell>
          <cell r="R111" t="str">
            <v>06/04/2017 01 : 23  ARANTXA.MON : NP5/23/03/2017 05 : 21 201767 : P1A: 173331 PANEL   22-03-2017   OC-1008926</v>
          </cell>
          <cell r="S111" t="str">
            <v>EQUIPO EN DOMICILIO DE CLIENTE</v>
          </cell>
          <cell r="T111" t="str">
            <v xml:space="preserve">ANDREA LEGORRETA               </v>
          </cell>
          <cell r="U111" t="str">
            <v>2017-04-11</v>
          </cell>
          <cell r="V111" t="str">
            <v>Centro</v>
          </cell>
          <cell r="W111" t="str">
            <v>COMPLETADO</v>
          </cell>
          <cell r="X111" t="str">
            <v>CLIENTE</v>
          </cell>
          <cell r="Y111">
            <v>42808</v>
          </cell>
          <cell r="Z111">
            <v>759</v>
          </cell>
          <cell r="AA111" t="str">
            <v>M012</v>
          </cell>
          <cell r="AB111" t="str">
            <v>T173331/Panel - PANEL</v>
          </cell>
          <cell r="AC111" t="str">
            <v>OC-1008926</v>
          </cell>
          <cell r="AD111" t="str">
            <v>Gustavo A Madero/Providencia</v>
          </cell>
          <cell r="AE111" t="str">
            <v>DF</v>
          </cell>
          <cell r="AF111" t="str">
            <v>MX</v>
          </cell>
          <cell r="AG111" t="str">
            <v>10414335</v>
          </cell>
          <cell r="AH111" t="str">
            <v>LUZ BARRAÑON MOPE</v>
          </cell>
          <cell r="AI111" t="str">
            <v>Estado sinaloa num 11</v>
          </cell>
          <cell r="AJ111" t="str">
            <v>5551202200</v>
          </cell>
          <cell r="AK111">
            <v>0</v>
          </cell>
          <cell r="AL111" t="str">
            <v>06550</v>
          </cell>
          <cell r="AM111"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111" t="str">
            <v>1TE50B8NUSCB</v>
          </cell>
          <cell r="AO111" t="str">
            <v>Smart</v>
          </cell>
          <cell r="AP111" t="str">
            <v>Hisense</v>
          </cell>
          <cell r="AQ111" t="str">
            <v>Opera</v>
          </cell>
          <cell r="AR111" t="str">
            <v>FHD 1920 x 1080</v>
          </cell>
          <cell r="AS111" t="str">
            <v>3TE50G165140G165140M010</v>
          </cell>
          <cell r="AT111">
            <v>28</v>
          </cell>
          <cell r="AU111" t="str">
            <v>50H7GB</v>
          </cell>
          <cell r="AV111" t="str">
            <v>3TE50G165140</v>
          </cell>
          <cell r="AW111" t="str">
            <v>G165140</v>
          </cell>
          <cell r="AX111" t="str">
            <v>M010</v>
          </cell>
          <cell r="AY111">
            <v>74011501</v>
          </cell>
          <cell r="AZ111">
            <v>51012436</v>
          </cell>
          <cell r="BA111">
            <v>80151758</v>
          </cell>
        </row>
        <row r="112">
          <cell r="D112">
            <v>60313205</v>
          </cell>
          <cell r="E112" t="str">
            <v xml:space="preserve">A  </v>
          </cell>
          <cell r="F112" t="str">
            <v>TV</v>
          </cell>
          <cell r="G112" t="str">
            <v>MARIA CRISTINA OROZCO MENDOZA</v>
          </cell>
          <cell r="H112" t="str">
            <v>CALLE LEO MZ 6 LT 17 SAGITARIO 7 JOSEFA ORTIZ DE DOMINGUEZ ECATEPEC CP. 55117</v>
          </cell>
          <cell r="I112">
            <v>5534475907</v>
          </cell>
          <cell r="J112" t="str">
            <v>HISENSE</v>
          </cell>
          <cell r="K112" t="str">
            <v>50K20DW</v>
          </cell>
          <cell r="L112" t="str">
            <v>50G143291H05618</v>
          </cell>
          <cell r="M112" t="str">
            <v>TICKET TELMEX VDC 000144966</v>
          </cell>
          <cell r="N112">
            <v>10120.879999999999</v>
          </cell>
          <cell r="O112">
            <v>42094</v>
          </cell>
          <cell r="P112">
            <v>42816</v>
          </cell>
          <cell r="Q112">
            <v>201767</v>
          </cell>
          <cell r="R112" t="str">
            <v>06/04/2017 01 : 07  ARANTXA.MON : NP5/201767 : P1A: 173331 PANEL    22-03-2017   OC-1008921</v>
          </cell>
          <cell r="S112" t="str">
            <v>EQUIPO EN DOMICILIO DE CLIENTE - ZONA FO</v>
          </cell>
          <cell r="T112" t="str">
            <v xml:space="preserve">ANDREA LEGORRETA               </v>
          </cell>
          <cell r="U112" t="str">
            <v>2017-04-11</v>
          </cell>
          <cell r="V112" t="str">
            <v>Centro</v>
          </cell>
          <cell r="W112" t="str">
            <v>COMPLETADO</v>
          </cell>
          <cell r="X112" t="str">
            <v>CLIENTE</v>
          </cell>
          <cell r="Y112">
            <v>42796</v>
          </cell>
          <cell r="Z112">
            <v>722</v>
          </cell>
          <cell r="AA112" t="str">
            <v>M012</v>
          </cell>
          <cell r="AB112" t="str">
            <v>T173331/Panel - PANEL</v>
          </cell>
          <cell r="AC112" t="str">
            <v>OC-1008921</v>
          </cell>
          <cell r="AD112" t="str">
            <v>Ecatep/sagitario 7(josefa O. de Domin.)</v>
          </cell>
          <cell r="AE112" t="str">
            <v>MEX</v>
          </cell>
          <cell r="AF112" t="str">
            <v>MX</v>
          </cell>
          <cell r="AG112" t="str">
            <v>10413112</v>
          </cell>
          <cell r="AH112" t="str">
            <v>MARIA CRISTINA OROZCO MENDOZA</v>
          </cell>
          <cell r="AI112" t="str">
            <v>Calle leo mz6 lt17</v>
          </cell>
          <cell r="AJ112" t="str">
            <v>26469930</v>
          </cell>
          <cell r="AK112" t="str">
            <v>5534475907</v>
          </cell>
          <cell r="AL112" t="str">
            <v>55117</v>
          </cell>
          <cell r="AM112"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112" t="str">
            <v>1TE50B8NUSCB</v>
          </cell>
          <cell r="AO112" t="str">
            <v>Smart</v>
          </cell>
          <cell r="AP112" t="str">
            <v>Hisense</v>
          </cell>
          <cell r="AQ112" t="str">
            <v>Opera</v>
          </cell>
          <cell r="AR112" t="str">
            <v>FHD 1920 x 1080</v>
          </cell>
          <cell r="AS112" t="str">
            <v>3TE50G165140G165140M010</v>
          </cell>
          <cell r="AT112">
            <v>28</v>
          </cell>
          <cell r="AU112" t="str">
            <v>50H7GB</v>
          </cell>
          <cell r="AV112" t="str">
            <v>3TE50G165140</v>
          </cell>
          <cell r="AW112" t="str">
            <v>G165140</v>
          </cell>
          <cell r="AX112" t="str">
            <v>M010</v>
          </cell>
          <cell r="AY112">
            <v>74011505</v>
          </cell>
          <cell r="AZ112">
            <v>51012440</v>
          </cell>
          <cell r="BA112">
            <v>80151753</v>
          </cell>
        </row>
        <row r="113">
          <cell r="D113">
            <v>60313816</v>
          </cell>
          <cell r="E113" t="str">
            <v xml:space="preserve">A  </v>
          </cell>
          <cell r="F113" t="str">
            <v>TV</v>
          </cell>
          <cell r="G113" t="str">
            <v>BLANCA RIZO</v>
          </cell>
          <cell r="H113" t="str">
            <v>FRANCISCO VILLA 59 COL. SANTA CRUZ TLALPIZAHUAC MUNICIPIO IXTAPALUCA CP 56560</v>
          </cell>
          <cell r="I113" t="str">
            <v>13142916</v>
          </cell>
          <cell r="J113" t="str">
            <v>HISENSE</v>
          </cell>
          <cell r="K113" t="str">
            <v>50K20DW</v>
          </cell>
          <cell r="L113" t="str">
            <v>50J140464H04994</v>
          </cell>
          <cell r="M113" t="str">
            <v>TC# 8769 4855 8844 4771 2797 2476 BODEGA DE AURRERA</v>
          </cell>
          <cell r="N113">
            <v>8390</v>
          </cell>
          <cell r="O113">
            <v>41977</v>
          </cell>
          <cell r="P113">
            <v>42809</v>
          </cell>
          <cell r="Q113">
            <v>201767</v>
          </cell>
          <cell r="R113" t="str">
            <v>28/03/2017 04 : 23  ERNESTO.HERN : NP5 / P1A: 173331 PANEL    15-03-2017   OC-1008706</v>
          </cell>
          <cell r="S113" t="str">
            <v>EQUIPO DAÑADO EN DOMICILIO DE CLIENTE (Z</v>
          </cell>
          <cell r="T113" t="str">
            <v xml:space="preserve">   ABRAHAM LAZCANO                </v>
          </cell>
          <cell r="U113" t="str">
            <v>2017-04-10</v>
          </cell>
          <cell r="V113" t="str">
            <v>Centro</v>
          </cell>
          <cell r="W113" t="str">
            <v>COMPLETADO</v>
          </cell>
          <cell r="X113" t="str">
            <v>CLIENTE</v>
          </cell>
          <cell r="Y113">
            <v>42803</v>
          </cell>
          <cell r="Z113">
            <v>832</v>
          </cell>
          <cell r="AA113" t="str">
            <v>M012</v>
          </cell>
          <cell r="AB113" t="str">
            <v>T173331/Panel - PANEL</v>
          </cell>
          <cell r="AC113" t="str">
            <v>OC-1008706</v>
          </cell>
          <cell r="AD113" t="str">
            <v>Ixtapaluca/Sta Cruz Tlatizahuac</v>
          </cell>
          <cell r="AE113" t="str">
            <v>MEX</v>
          </cell>
          <cell r="AF113" t="str">
            <v>MX</v>
          </cell>
          <cell r="AG113" t="str">
            <v>10414055</v>
          </cell>
          <cell r="AH113" t="str">
            <v>BLANCA RIZO</v>
          </cell>
          <cell r="AI113" t="str">
            <v>59 Francisco Villa</v>
          </cell>
          <cell r="AJ113" t="str">
            <v>13142916</v>
          </cell>
          <cell r="AK113">
            <v>0</v>
          </cell>
          <cell r="AL113" t="str">
            <v>56560</v>
          </cell>
          <cell r="AM113"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113" t="str">
            <v>1TE50B8NUSCB</v>
          </cell>
          <cell r="AO113" t="str">
            <v>Smart</v>
          </cell>
          <cell r="AP113" t="str">
            <v>Hisense</v>
          </cell>
          <cell r="AQ113" t="str">
            <v>Opera</v>
          </cell>
          <cell r="AR113" t="str">
            <v>FHD 1920 x 1080</v>
          </cell>
          <cell r="AS113" t="str">
            <v>3TE50G165140G165140M010</v>
          </cell>
          <cell r="AT113">
            <v>28</v>
          </cell>
          <cell r="AU113" t="str">
            <v>50H7GB</v>
          </cell>
          <cell r="AV113" t="str">
            <v>3TE50G165140</v>
          </cell>
          <cell r="AW113" t="str">
            <v>G165140</v>
          </cell>
          <cell r="AX113" t="str">
            <v>M010</v>
          </cell>
          <cell r="AY113">
            <v>74011515</v>
          </cell>
          <cell r="AZ113">
            <v>51012450</v>
          </cell>
          <cell r="BA113">
            <v>80151754</v>
          </cell>
        </row>
        <row r="114">
          <cell r="D114">
            <v>60313807</v>
          </cell>
          <cell r="E114" t="str">
            <v xml:space="preserve">A  </v>
          </cell>
          <cell r="F114" t="str">
            <v>TV</v>
          </cell>
          <cell r="G114" t="str">
            <v>DANIELA ORTEGA</v>
          </cell>
          <cell r="H114" t="str">
            <v>MIXTECAS MZ 428A LOTE 3 COL. CIUDAD AZTECA 2DA SECCION ECATEPEC CP 55120</v>
          </cell>
          <cell r="I114" t="str">
            <v>5568153155</v>
          </cell>
          <cell r="J114" t="str">
            <v>HISENSE</v>
          </cell>
          <cell r="K114" t="str">
            <v>50K20DW</v>
          </cell>
          <cell r="L114" t="str">
            <v>50J140464H00541</v>
          </cell>
          <cell r="M114" t="str">
            <v>POLIZA DE GARANTIA</v>
          </cell>
          <cell r="N114">
            <v>0</v>
          </cell>
          <cell r="O114">
            <v>41873</v>
          </cell>
          <cell r="P114">
            <v>42816</v>
          </cell>
          <cell r="Q114">
            <v>201767</v>
          </cell>
          <cell r="R114" t="str">
            <v>30/03/2017 01 : 15  ERNESTO.HERN : NP5 / P1A: 173331 PANEL   22-03-2017    OC-1008953</v>
          </cell>
          <cell r="S114" t="str">
            <v>EQUIPO DAÑADO EN DOMICILIO DE CLIENTE (Z</v>
          </cell>
          <cell r="T114" t="str">
            <v xml:space="preserve">   ABRAHAM LAZCANO                </v>
          </cell>
          <cell r="U114" t="str">
            <v>2017-04-10</v>
          </cell>
          <cell r="V114" t="str">
            <v>Centro</v>
          </cell>
          <cell r="W114" t="str">
            <v>COMPLETADO</v>
          </cell>
          <cell r="X114" t="str">
            <v>CLIENTE</v>
          </cell>
          <cell r="Y114">
            <v>42803</v>
          </cell>
          <cell r="Z114">
            <v>943</v>
          </cell>
          <cell r="AA114" t="str">
            <v>M012</v>
          </cell>
          <cell r="AB114" t="str">
            <v>T173331/Panel - PANEL</v>
          </cell>
          <cell r="AC114" t="str">
            <v>OC-1008953</v>
          </cell>
          <cell r="AD114" t="str">
            <v>ciudad azteca 2da seccion</v>
          </cell>
          <cell r="AE114" t="str">
            <v>MEX</v>
          </cell>
          <cell r="AF114" t="str">
            <v>MX</v>
          </cell>
          <cell r="AG114" t="str">
            <v>10410812</v>
          </cell>
          <cell r="AH114" t="str">
            <v>DANIELA ORTEGA</v>
          </cell>
          <cell r="AI114" t="str">
            <v>mixtecas mz 428A Lote 3</v>
          </cell>
          <cell r="AJ114" t="str">
            <v>5568153155</v>
          </cell>
          <cell r="AK114">
            <v>0</v>
          </cell>
          <cell r="AL114" t="str">
            <v>55120</v>
          </cell>
          <cell r="AM114"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114" t="str">
            <v>1TE50B8NUSCB</v>
          </cell>
          <cell r="AO114" t="str">
            <v>Smart</v>
          </cell>
          <cell r="AP114" t="str">
            <v>Hisense</v>
          </cell>
          <cell r="AQ114" t="str">
            <v>Opera</v>
          </cell>
          <cell r="AR114" t="str">
            <v>FHD 1920 x 1080</v>
          </cell>
          <cell r="AS114" t="str">
            <v>3TE50G165140G165140M010</v>
          </cell>
          <cell r="AT114">
            <v>28</v>
          </cell>
          <cell r="AU114" t="str">
            <v>50H7GB</v>
          </cell>
          <cell r="AV114" t="str">
            <v>3TE50G165140</v>
          </cell>
          <cell r="AW114" t="str">
            <v>G165140</v>
          </cell>
          <cell r="AX114" t="str">
            <v>M010</v>
          </cell>
          <cell r="AY114">
            <v>74011520</v>
          </cell>
          <cell r="AZ114">
            <v>51012455</v>
          </cell>
          <cell r="BA114">
            <v>80151755</v>
          </cell>
        </row>
        <row r="115">
          <cell r="D115">
            <v>60306877</v>
          </cell>
          <cell r="E115" t="str">
            <v>A</v>
          </cell>
          <cell r="F115" t="str">
            <v>TV</v>
          </cell>
          <cell r="G115" t="str">
            <v>BEST BUY / ADRIAN SORIA</v>
          </cell>
          <cell r="H115" t="str">
            <v>CARR. LA AURORA TEPOTZOTLAN KM 1 S/N, COL. RANCHO 4 MILPAS, CUAUTITLAN IZCALLI</v>
          </cell>
          <cell r="I115" t="str">
            <v>55 4316-2532</v>
          </cell>
          <cell r="J115" t="str">
            <v>HISENSE-SHARP</v>
          </cell>
          <cell r="K115" t="str">
            <v>LC-60N7000U</v>
          </cell>
          <cell r="L115" t="str">
            <v>60G1609J6H00541</v>
          </cell>
          <cell r="M115" t="str">
            <v>TICKET</v>
          </cell>
          <cell r="N115">
            <v>17999</v>
          </cell>
          <cell r="O115">
            <v>42694</v>
          </cell>
          <cell r="P115">
            <v>42731</v>
          </cell>
          <cell r="Q115">
            <v>201010</v>
          </cell>
          <cell r="R115" t="str">
            <v>PENDIENTE POR PANEL</v>
          </cell>
          <cell r="S115" t="str">
            <v>SE RECOGE EQUIPO SIN NINGUN ACCESORIO</v>
          </cell>
          <cell r="T115" t="str">
            <v xml:space="preserve">  VIRGINIA ANGUIANO               </v>
          </cell>
          <cell r="U115" t="str">
            <v>2017-01-04</v>
          </cell>
          <cell r="V115" t="str">
            <v>Centro</v>
          </cell>
          <cell r="W115" t="str">
            <v>COMPLETADO</v>
          </cell>
          <cell r="Y115">
            <v>42727</v>
          </cell>
          <cell r="Z115">
            <v>37</v>
          </cell>
          <cell r="AA115" t="str">
            <v>M010</v>
          </cell>
          <cell r="AD115" t="str">
            <v>Villa hermosa / onansa</v>
          </cell>
          <cell r="AE115" t="str">
            <v>TAB</v>
          </cell>
          <cell r="AF115" t="str">
            <v>MX</v>
          </cell>
          <cell r="AG115" t="str">
            <v>10407660</v>
          </cell>
          <cell r="AH115" t="str">
            <v>HECTOR ADOLFO LETRAN</v>
          </cell>
          <cell r="AI115" t="str">
            <v>99 4</v>
          </cell>
          <cell r="AJ115" t="str">
            <v>9932431147</v>
          </cell>
          <cell r="AK115" t="str">
            <v>9933973364</v>
          </cell>
          <cell r="AL115" t="str">
            <v>86030</v>
          </cell>
          <cell r="AM115" t="str">
            <v>30/12/2016 01 : 41 202419 : REPARACION DE SINTONIZADOR DE CANALES28/12/2016 00 : 48 202419 : RECOLECTADO.25/12/2016 01 : 48 202419 : V1:26-12-2016 A LAS 12:0020/12/2016 08 : 07 MARIELA.CHA : ODSWTP
NUEVA IMAGEN Y BONANZA 
FCAHADA BLANCA</v>
          </cell>
          <cell r="AN115" t="str">
            <v>3TE60G155268</v>
          </cell>
          <cell r="AO115" t="str">
            <v>Smart</v>
          </cell>
          <cell r="AP115" t="str">
            <v>Sharp</v>
          </cell>
          <cell r="AQ115" t="str">
            <v>Opera</v>
          </cell>
          <cell r="AR115" t="str">
            <v>UHD 3840 X 2160</v>
          </cell>
          <cell r="AS115" t="str">
            <v>3TE60G155268G155268M010</v>
          </cell>
          <cell r="AT115" t="str">
            <v>0</v>
          </cell>
          <cell r="AU115" t="str">
            <v>LC-60N7000U</v>
          </cell>
          <cell r="AV115" t="str">
            <v>3TE60G155268</v>
          </cell>
          <cell r="AW115" t="str">
            <v>G155268</v>
          </cell>
          <cell r="AX115" t="str">
            <v>M010</v>
          </cell>
          <cell r="AY115">
            <v>74011643</v>
          </cell>
          <cell r="AZ115">
            <v>51012579</v>
          </cell>
          <cell r="BA115">
            <v>80141038</v>
          </cell>
        </row>
        <row r="116">
          <cell r="D116">
            <v>60309359</v>
          </cell>
          <cell r="E116" t="str">
            <v>A</v>
          </cell>
          <cell r="F116" t="str">
            <v>TV</v>
          </cell>
          <cell r="G116" t="str">
            <v xml:space="preserve">ROSSANA RODARTE </v>
          </cell>
          <cell r="H116" t="str">
            <v>MATAMOROS NO. 334 COL PIEDRAS NEGRAS , ENSENADA B.C.</v>
          </cell>
          <cell r="I116">
            <v>6461375591</v>
          </cell>
          <cell r="J116" t="str">
            <v xml:space="preserve">HISENSE </v>
          </cell>
          <cell r="K116" t="str">
            <v>32H3B2</v>
          </cell>
          <cell r="L116" t="str">
            <v>32G1613E4H01554</v>
          </cell>
          <cell r="M116" t="str">
            <v>TICKET 1045237</v>
          </cell>
          <cell r="N116">
            <v>5331</v>
          </cell>
          <cell r="O116">
            <v>42562</v>
          </cell>
          <cell r="P116">
            <v>42852</v>
          </cell>
          <cell r="Q116">
            <v>201015</v>
          </cell>
          <cell r="R116" t="str">
            <v xml:space="preserve">
25/01/2017 06 : 21  ERNESTO.HERN : NP5
25/01/2017 04 : 07  LAURA.HERNA : ODSWTP
24/01/2017 04 : 51 201015 : P1 / PANEL , T190930 / OC - 1006520 </v>
          </cell>
          <cell r="S116" t="str">
            <v>SE PIDIO PANEL Y NO LO SURTIERON</v>
          </cell>
          <cell r="T116" t="str">
            <v xml:space="preserve">  Ricardo Sanchez Paniagua        </v>
          </cell>
          <cell r="U116" t="str">
            <v>2017/04/27</v>
          </cell>
          <cell r="V116" t="str">
            <v>Norte</v>
          </cell>
          <cell r="W116" t="str">
            <v>FIRMA</v>
          </cell>
          <cell r="X116" t="str">
            <v>TALLER</v>
          </cell>
          <cell r="Y116">
            <v>42753</v>
          </cell>
          <cell r="Z116">
            <v>191</v>
          </cell>
          <cell r="AA116" t="str">
            <v>M010</v>
          </cell>
          <cell r="AD116" t="str">
            <v>col piedras negras/ensenada</v>
          </cell>
          <cell r="AE116" t="str">
            <v>BC</v>
          </cell>
          <cell r="AF116" t="str">
            <v>MX</v>
          </cell>
          <cell r="AG116" t="str">
            <v>10410007</v>
          </cell>
          <cell r="AH116" t="str">
            <v>ROSSANA RODARTE</v>
          </cell>
          <cell r="AI116" t="str">
            <v>matamoros num 334</v>
          </cell>
          <cell r="AJ116" t="str">
            <v>66461375591</v>
          </cell>
          <cell r="AK116">
            <v>0</v>
          </cell>
          <cell r="AL116" t="str">
            <v>22830</v>
          </cell>
          <cell r="AM116"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116" t="str">
            <v>3TE32G155364</v>
          </cell>
          <cell r="AO116" t="str">
            <v>Básica</v>
          </cell>
          <cell r="AP116" t="str">
            <v>Hisense</v>
          </cell>
          <cell r="AQ116" t="str">
            <v>Opera</v>
          </cell>
          <cell r="AR116" t="str">
            <v>HD 1366 X 768</v>
          </cell>
          <cell r="AS116" t="str">
            <v>3TE32G1633F1G1633F1M010</v>
          </cell>
          <cell r="AT116" t="str">
            <v>0</v>
          </cell>
          <cell r="AU116" t="str">
            <v>32H3B2</v>
          </cell>
          <cell r="AV116" t="str">
            <v>3TE32G1633F1</v>
          </cell>
          <cell r="AW116" t="str">
            <v>G1633F1</v>
          </cell>
          <cell r="AX116" t="str">
            <v>M010</v>
          </cell>
          <cell r="AY116">
            <v>74012495</v>
          </cell>
          <cell r="AZ116">
            <v>51013421</v>
          </cell>
          <cell r="BA116">
            <v>80149537</v>
          </cell>
        </row>
        <row r="117">
          <cell r="D117">
            <v>60303248</v>
          </cell>
          <cell r="E117" t="str">
            <v xml:space="preserve"> D </v>
          </cell>
          <cell r="F117" t="str">
            <v>AC</v>
          </cell>
          <cell r="G117" t="str">
            <v>Raquel Cardenas</v>
          </cell>
          <cell r="H117" t="str">
            <v>Calle 3 Depto.5, # 141, Col. Lucero, C.P.87370, Matamoros, Tamaulipas</v>
          </cell>
          <cell r="I117">
            <v>8682473617</v>
          </cell>
          <cell r="J117" t="str">
            <v>HISENSE</v>
          </cell>
          <cell r="K117" t="str">
            <v>AS-12HR5FVNVQ-idu</v>
          </cell>
          <cell r="L117" t="str">
            <v>1KK0120T3N0POKFLMJ40110</v>
          </cell>
          <cell r="M117">
            <v>7281</v>
          </cell>
          <cell r="N117">
            <v>4045</v>
          </cell>
          <cell r="O117">
            <v>42249</v>
          </cell>
          <cell r="P117">
            <v>42703</v>
          </cell>
          <cell r="Q117">
            <v>201035</v>
          </cell>
          <cell r="R117" t="str">
            <v>14/12/2016 00 : 22  ERNESTO.HERN : NP5
29/11/2016 23 : 44 201607 :  OC-1004106 PEDIDO DE OPEN BRAVO</v>
          </cell>
          <cell r="S117" t="str">
            <v>Se le autoriza cambio fisico, dedido a l</v>
          </cell>
          <cell r="T117" t="str">
            <v xml:space="preserve"> Ana Lemus Moreno                 </v>
          </cell>
          <cell r="U117">
            <v>42881</v>
          </cell>
          <cell r="V117" t="str">
            <v>CENTRO</v>
          </cell>
          <cell r="X117" t="str">
            <v>CLIENTE</v>
          </cell>
          <cell r="Y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str">
            <v>GKK012NKA026</v>
          </cell>
          <cell r="AO117" t="e">
            <v>#N/A</v>
          </cell>
          <cell r="AP117" t="e">
            <v>#N/A</v>
          </cell>
          <cell r="AQ117" t="e">
            <v>#N/A</v>
          </cell>
          <cell r="AR117" t="e">
            <v>#N/A</v>
          </cell>
          <cell r="AS117" t="str">
            <v/>
          </cell>
          <cell r="AT117" t="e">
            <v>#N/A</v>
          </cell>
        </row>
        <row r="118">
          <cell r="D118">
            <v>60318456</v>
          </cell>
          <cell r="E118" t="str">
            <v xml:space="preserve">A   </v>
          </cell>
          <cell r="F118" t="str">
            <v>TV</v>
          </cell>
          <cell r="G118" t="str">
            <v>JUAN JOSE REYES NAVA</v>
          </cell>
          <cell r="H118" t="str">
            <v>ALVARO OBREGON 73,COL.SANTA ANITA,IZTACALCO CP 08300</v>
          </cell>
          <cell r="I118" t="str">
            <v>55 3949 7351 / 5531 2300</v>
          </cell>
          <cell r="J118" t="str">
            <v>HISENSE</v>
          </cell>
          <cell r="K118" t="str">
            <v>32K20DW</v>
          </cell>
          <cell r="L118" t="str">
            <v>32J140915H07490</v>
          </cell>
          <cell r="M118">
            <v>792201892139</v>
          </cell>
          <cell r="N118">
            <v>0</v>
          </cell>
          <cell r="O118">
            <v>42884</v>
          </cell>
          <cell r="P118">
            <v>42872</v>
          </cell>
          <cell r="Q118">
            <v>201057</v>
          </cell>
          <cell r="R118" t="str">
            <v>19/05/2017 04 : 23  ARANTXA.MON : TCF1
19/05/2017 04 : 23  ARANTXA.MON : Se autoriza NP5; INFORMACION CORRECTA
18/05/2017 05 : 43 201057 : P1A: SE SOLICITA #T171979,PANEL,OC-1010892</v>
          </cell>
          <cell r="S118" t="str">
            <v xml:space="preserve"> EQUIPO EN CSA</v>
          </cell>
          <cell r="T118" t="str">
            <v xml:space="preserve"> MARIBEL SASTRE HERNANDEZ         </v>
          </cell>
          <cell r="U118">
            <v>42881</v>
          </cell>
          <cell r="X118" t="str">
            <v>TALLER</v>
          </cell>
          <cell r="Y118">
            <v>42870</v>
          </cell>
          <cell r="AD118" t="str">
            <v>santa anita/Iztacalco</v>
          </cell>
          <cell r="AE118" t="str">
            <v>DF</v>
          </cell>
          <cell r="AF118" t="str">
            <v>MX</v>
          </cell>
          <cell r="AG118" t="str">
            <v>10418213</v>
          </cell>
          <cell r="AH118" t="str">
            <v>JUAN JOSE REYES NAVA</v>
          </cell>
          <cell r="AI118" t="str">
            <v>73 alvaro obregon</v>
          </cell>
          <cell r="AJ118" t="str">
            <v>55312300</v>
          </cell>
          <cell r="AK118" t="str">
            <v>santa anita/Iztacalco</v>
          </cell>
          <cell r="AL118" t="str">
            <v>08300</v>
          </cell>
          <cell r="AM118"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118" t="str">
            <v>3TE32G143053</v>
          </cell>
          <cell r="AO118" t="str">
            <v>Smart</v>
          </cell>
          <cell r="AP118" t="str">
            <v>Hisense</v>
          </cell>
          <cell r="AQ118" t="str">
            <v>Opera</v>
          </cell>
          <cell r="AR118" t="str">
            <v>HD 1366 X 768</v>
          </cell>
          <cell r="AS118" t="str">
            <v>GTE32G153355CRMM012</v>
          </cell>
          <cell r="AT118">
            <v>4</v>
          </cell>
          <cell r="AU118" t="str">
            <v>32H5B</v>
          </cell>
          <cell r="AV118" t="str">
            <v>GTE32G153355</v>
          </cell>
          <cell r="AW118" t="str">
            <v>CRM</v>
          </cell>
          <cell r="AX118" t="str">
            <v>M012</v>
          </cell>
          <cell r="AY118">
            <v>74012915</v>
          </cell>
          <cell r="AZ118">
            <v>51013833</v>
          </cell>
        </row>
        <row r="119">
          <cell r="D119">
            <v>60318463</v>
          </cell>
          <cell r="E119" t="str">
            <v xml:space="preserve">A   </v>
          </cell>
          <cell r="F119" t="str">
            <v>TV</v>
          </cell>
          <cell r="G119" t="str">
            <v>JUAN ANTONIO DOMINGUEZ GONZALEZ</v>
          </cell>
          <cell r="H119" t="str">
            <v>OBRERO MUNDIAL SUR MZ.15 LT.11,COL.UHALLEPETLALLI,IZTAPALAPA CP 09960</v>
          </cell>
          <cell r="I119" t="str">
            <v>55 3268 4283</v>
          </cell>
          <cell r="J119" t="str">
            <v>SHARP</v>
          </cell>
          <cell r="K119" t="str">
            <v>LC-40N5000U</v>
          </cell>
          <cell r="L119" t="str">
            <v>40G161734H00699</v>
          </cell>
          <cell r="M119">
            <v>590156</v>
          </cell>
          <cell r="N119">
            <v>6265</v>
          </cell>
          <cell r="O119">
            <v>42856</v>
          </cell>
          <cell r="P119">
            <v>42872</v>
          </cell>
          <cell r="Q119">
            <v>201057</v>
          </cell>
          <cell r="R119" t="str">
            <v>19/05/2017 04 : 24  ARANTXA.MON : TCF1
19/05/2017 04 : 24  ARANTXA.MON : Se autoriza NP5; INFORMACION CORRECTA
18/05/2017 05 : 42 201057 : P1A:SE SOLICITA #T197203,PCB MAIN,OC-1010893</v>
          </cell>
          <cell r="S119" t="str">
            <v xml:space="preserve"> EQUIPO EN CSA DE CLIENTE</v>
          </cell>
          <cell r="T119" t="str">
            <v xml:space="preserve"> MARIBEL SASTRE HERNANDEZ         </v>
          </cell>
          <cell r="U119">
            <v>42881</v>
          </cell>
          <cell r="X119" t="str">
            <v>CLIENTE</v>
          </cell>
          <cell r="Y119">
            <v>42870</v>
          </cell>
          <cell r="AD119" t="str">
            <v>Iztapalapa/Uhallepetlalli</v>
          </cell>
          <cell r="AE119" t="str">
            <v>DF</v>
          </cell>
          <cell r="AF119" t="str">
            <v>MX</v>
          </cell>
          <cell r="AG119" t="str">
            <v>10418071</v>
          </cell>
          <cell r="AH119" t="str">
            <v>JUAN ANTONIO DOMINGUEZ GONZALEZ</v>
          </cell>
          <cell r="AI119" t="str">
            <v>Obrero Mundial Sur Mz 15 Lt11</v>
          </cell>
          <cell r="AJ119" t="str">
            <v>0445532684283</v>
          </cell>
          <cell r="AK119" t="str">
            <v>Iztapalapa/Uhallepetlalli</v>
          </cell>
          <cell r="AL119" t="str">
            <v>09960</v>
          </cell>
          <cell r="AM119"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119" t="str">
            <v>3TE40G155275</v>
          </cell>
          <cell r="AO119" t="str">
            <v>Smart</v>
          </cell>
          <cell r="AP119" t="str">
            <v>Sharp</v>
          </cell>
          <cell r="AQ119" t="str">
            <v>Opera</v>
          </cell>
          <cell r="AR119" t="str">
            <v>FHD 1920 x 1080</v>
          </cell>
          <cell r="AS119" t="str">
            <v>3TE40G163212G163212M010</v>
          </cell>
          <cell r="AT119">
            <v>1</v>
          </cell>
          <cell r="AU119" t="str">
            <v>LC-40N5000U</v>
          </cell>
          <cell r="AV119" t="str">
            <v>3TE40G163212</v>
          </cell>
          <cell r="AW119" t="str">
            <v>G163212</v>
          </cell>
          <cell r="AX119" t="str">
            <v>M010</v>
          </cell>
          <cell r="AY119">
            <v>74012916</v>
          </cell>
          <cell r="AZ119">
            <v>51013834</v>
          </cell>
        </row>
        <row r="120">
          <cell r="D120">
            <v>60318440</v>
          </cell>
          <cell r="E120" t="str">
            <v xml:space="preserve">A   </v>
          </cell>
          <cell r="F120" t="str">
            <v>TV</v>
          </cell>
          <cell r="G120" t="str">
            <v>YURACY ALEXANDRE MONNIER</v>
          </cell>
          <cell r="H120" t="str">
            <v>PARROQUIA 517 DEPTO.2,COL.DEL VALLE,BENITO JUAREZ CP 03100</v>
          </cell>
          <cell r="I120" t="str">
            <v>3666 4642 / 55 2970 4896</v>
          </cell>
          <cell r="J120" t="str">
            <v>HISENSE</v>
          </cell>
          <cell r="K120" t="str">
            <v>55H7B</v>
          </cell>
          <cell r="L120" t="str">
            <v>55G1623K3H00526</v>
          </cell>
          <cell r="M120">
            <v>74563502</v>
          </cell>
          <cell r="N120">
            <v>14624.44</v>
          </cell>
          <cell r="O120">
            <v>42825</v>
          </cell>
          <cell r="P120">
            <v>42871</v>
          </cell>
          <cell r="Q120">
            <v>201057</v>
          </cell>
          <cell r="R120" t="str">
            <v>19/05/2017 04 : 28  ARANTXA.MON : TCF1
19/05/2017 04 : 27  ARANTXA.MON : Se autoriza NP5; INFORMACION CORRECTA
18/05/2017 05 : 36 201057 : P1A: SE SOLICITA #T203716,OC-1010897,PANEL</v>
          </cell>
          <cell r="S120" t="str">
            <v xml:space="preserve"> EQUIPO EN CSA DE CLIENTE</v>
          </cell>
          <cell r="T120" t="str">
            <v xml:space="preserve"> MARIBEL SASTRE HERNANDEZ         </v>
          </cell>
          <cell r="U120">
            <v>42881</v>
          </cell>
          <cell r="X120" t="str">
            <v>CLIENTE</v>
          </cell>
          <cell r="Y120">
            <v>42870</v>
          </cell>
          <cell r="AD120" t="str">
            <v>col del valle/benito juarez</v>
          </cell>
          <cell r="AE120" t="str">
            <v>DF</v>
          </cell>
          <cell r="AF120" t="str">
            <v>MX</v>
          </cell>
          <cell r="AG120" t="str">
            <v>10417671</v>
          </cell>
          <cell r="AH120" t="str">
            <v>YURACY ALEXANDRE MONNIER</v>
          </cell>
          <cell r="AI120" t="str">
            <v>517 Parroquia Depto 2</v>
          </cell>
          <cell r="AJ120" t="str">
            <v>0445529704896</v>
          </cell>
          <cell r="AK120" t="str">
            <v>col del valle/benito juarez</v>
          </cell>
          <cell r="AL120" t="str">
            <v>03100</v>
          </cell>
          <cell r="AM120"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120" t="str">
            <v>3TE55G1523B1</v>
          </cell>
          <cell r="AO120" t="str">
            <v>Smart</v>
          </cell>
          <cell r="AP120" t="str">
            <v>Hisense</v>
          </cell>
          <cell r="AQ120" t="str">
            <v>Opera</v>
          </cell>
          <cell r="AR120" t="str">
            <v>UHD 3840 X 2160</v>
          </cell>
          <cell r="AS120" t="str">
            <v>3TE55G1623K3G1623K3M010</v>
          </cell>
          <cell r="AT120">
            <v>14</v>
          </cell>
          <cell r="AU120" t="str">
            <v>55H7B</v>
          </cell>
          <cell r="AV120" t="str">
            <v>3TE55G1623K3</v>
          </cell>
          <cell r="AW120" t="str">
            <v>G1623K3</v>
          </cell>
          <cell r="AX120" t="str">
            <v>M010</v>
          </cell>
          <cell r="AY120">
            <v>74012917</v>
          </cell>
          <cell r="AZ120">
            <v>51013835</v>
          </cell>
        </row>
        <row r="121">
          <cell r="D121">
            <v>60318384</v>
          </cell>
          <cell r="E121" t="str">
            <v xml:space="preserve">A   </v>
          </cell>
          <cell r="F121" t="str">
            <v>TV</v>
          </cell>
          <cell r="G121" t="str">
            <v>ALEJANDRO GALVAN CALDERON</v>
          </cell>
          <cell r="H121" t="str">
            <v>MANATI # 36,COL.SAN PEDRO SACATENCO,GAM CP 07360</v>
          </cell>
          <cell r="I121" t="str">
            <v>55 6572 1060</v>
          </cell>
          <cell r="J121" t="str">
            <v>HISENSE</v>
          </cell>
          <cell r="K121" t="str">
            <v>55H7G</v>
          </cell>
          <cell r="L121" t="str">
            <v>55J141036H00416</v>
          </cell>
          <cell r="M121">
            <v>245814</v>
          </cell>
          <cell r="N121">
            <v>12195.78</v>
          </cell>
          <cell r="O121">
            <v>41960</v>
          </cell>
          <cell r="P121">
            <v>42871</v>
          </cell>
          <cell r="Q121">
            <v>201057</v>
          </cell>
          <cell r="R121" t="str">
            <v>19/05/2017 04 : 30  ARANTXA.MON : TCF1
19/05/2017 04 : 30  ARANTXA.MON : Se autoriza NP5; INFORMACION CORRECTA
18/05/2017 05 : 30 201057 : P1A: SE SOLICITA #T174138,PANEL,OC-1010899,</v>
          </cell>
          <cell r="S121" t="str">
            <v xml:space="preserve"> EQUIPO EN CSA DE CLIENTE</v>
          </cell>
          <cell r="T121" t="str">
            <v xml:space="preserve"> MARIBEL SASTRE HERNANDEZ         </v>
          </cell>
          <cell r="U121">
            <v>42881</v>
          </cell>
          <cell r="X121" t="str">
            <v>CLIENTE</v>
          </cell>
          <cell r="Y121">
            <v>42867</v>
          </cell>
          <cell r="AD121" t="str">
            <v>Gustavo Madero/San pedro sacatenco</v>
          </cell>
          <cell r="AE121" t="str">
            <v>DF</v>
          </cell>
          <cell r="AF121" t="str">
            <v>MX</v>
          </cell>
          <cell r="AG121" t="str">
            <v>10417017</v>
          </cell>
          <cell r="AH121" t="str">
            <v>ALEJANDRO GALVAN CALDERON</v>
          </cell>
          <cell r="AI121" t="str">
            <v>MANATI NUM 36</v>
          </cell>
          <cell r="AJ121" t="str">
            <v>5565721060</v>
          </cell>
          <cell r="AK121" t="str">
            <v>Gustavo Madero/San pedro sacatenco</v>
          </cell>
          <cell r="AL121" t="str">
            <v>07360</v>
          </cell>
          <cell r="AM121"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121" t="str">
            <v>3TE55J141036</v>
          </cell>
          <cell r="AO121" t="e">
            <v>#N/A</v>
          </cell>
          <cell r="AP121" t="e">
            <v>#N/A</v>
          </cell>
          <cell r="AQ121" t="e">
            <v>#N/A</v>
          </cell>
          <cell r="AR121" t="e">
            <v>#N/A</v>
          </cell>
          <cell r="AS121" t="str">
            <v>3TE55G1623K3G1623K3M010</v>
          </cell>
          <cell r="AT121">
            <v>14</v>
          </cell>
          <cell r="AU121" t="str">
            <v>55H7B</v>
          </cell>
          <cell r="AV121" t="str">
            <v>3TE55G1623K3</v>
          </cell>
          <cell r="AW121" t="str">
            <v>G1623K3</v>
          </cell>
          <cell r="AX121" t="str">
            <v>M010</v>
          </cell>
          <cell r="AY121">
            <v>74012919</v>
          </cell>
          <cell r="AZ121">
            <v>51013837</v>
          </cell>
        </row>
        <row r="122">
          <cell r="D122">
            <v>60318372</v>
          </cell>
          <cell r="E122" t="str">
            <v xml:space="preserve">A   </v>
          </cell>
          <cell r="F122" t="str">
            <v>TV</v>
          </cell>
          <cell r="G122" t="str">
            <v>SERGIO JIMENEZ</v>
          </cell>
          <cell r="H122" t="str">
            <v>ESCUADRON 201 # 3,COL.SAN MATEO TEZOQUILPAN,CHALCO CP 56647</v>
          </cell>
          <cell r="I122" t="str">
            <v>2586 1314 / 55 6020 2256</v>
          </cell>
          <cell r="J122" t="str">
            <v>HISENSE</v>
          </cell>
          <cell r="K122" t="str">
            <v>50K20DW</v>
          </cell>
          <cell r="L122" t="str">
            <v>50J14064H00261</v>
          </cell>
          <cell r="M122">
            <v>194070</v>
          </cell>
          <cell r="N122">
            <v>10120.950000000001</v>
          </cell>
          <cell r="O122">
            <v>41914</v>
          </cell>
          <cell r="P122">
            <v>42870</v>
          </cell>
          <cell r="Q122">
            <v>201057</v>
          </cell>
          <cell r="R122" t="str">
            <v>119/05/2017 04 : 30  ARANTXA.MON : TCF1
19/05/2017 04 : 30  ARANTXA.MON : Se autoriza NP5; INFORMACION CORRECTA
18/05/2017 05 : 30 201057 : P1A: SE SOLICITA #T174138,PANEL,OC-1010899</v>
          </cell>
          <cell r="S122" t="str">
            <v xml:space="preserve"> EQUIPO EN CSA</v>
          </cell>
          <cell r="T122" t="str">
            <v xml:space="preserve"> MARIBEL SASTRE HERNANDEZ         </v>
          </cell>
          <cell r="U122">
            <v>42881</v>
          </cell>
          <cell r="X122" t="str">
            <v>TALLER</v>
          </cell>
          <cell r="Y122">
            <v>42867</v>
          </cell>
          <cell r="AD122" t="str">
            <v>chalco /san mateo tezoquilpan</v>
          </cell>
          <cell r="AE122" t="str">
            <v>MEX</v>
          </cell>
          <cell r="AF122" t="str">
            <v>MX</v>
          </cell>
          <cell r="AG122" t="str">
            <v>10418203</v>
          </cell>
          <cell r="AH122" t="str">
            <v>SERGIO JIMENEZ</v>
          </cell>
          <cell r="AI122" t="str">
            <v>escuadron 201 num 3</v>
          </cell>
          <cell r="AJ122" t="str">
            <v>5560202256</v>
          </cell>
          <cell r="AK122" t="str">
            <v>chalco /san mateo tezoquilpan</v>
          </cell>
          <cell r="AL122" t="str">
            <v>56647</v>
          </cell>
          <cell r="AM122"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122" t="str">
            <v>1TE50B8NUSCB</v>
          </cell>
          <cell r="AO122" t="str">
            <v>Smart</v>
          </cell>
          <cell r="AP122" t="str">
            <v>Hisense</v>
          </cell>
          <cell r="AQ122" t="str">
            <v>Opera</v>
          </cell>
          <cell r="AR122" t="str">
            <v>FHD 1920 x 1080</v>
          </cell>
          <cell r="AS122" t="str">
            <v>3TE55G1623K3G1623K3M010</v>
          </cell>
          <cell r="AT122">
            <v>14</v>
          </cell>
          <cell r="AU122" t="str">
            <v>55H7B</v>
          </cell>
          <cell r="AV122" t="str">
            <v>3TE55G1623K3</v>
          </cell>
          <cell r="AW122" t="str">
            <v>G1623K3</v>
          </cell>
          <cell r="AX122" t="str">
            <v>M010</v>
          </cell>
          <cell r="AY122">
            <v>74012920</v>
          </cell>
          <cell r="AZ122">
            <v>51013838</v>
          </cell>
        </row>
        <row r="123">
          <cell r="D123">
            <v>60317957</v>
          </cell>
          <cell r="E123" t="str">
            <v>E</v>
          </cell>
          <cell r="F123" t="str">
            <v>TV</v>
          </cell>
          <cell r="G123" t="str">
            <v>ALBERTO SARAIN LIMA MERINO</v>
          </cell>
          <cell r="H123" t="str">
            <v>CALLE TALES DE MILETO N. 161 COLONIA VALLE DEL SOL C.P 72565, PUEBLA, PUE.</v>
          </cell>
          <cell r="I123" t="str">
            <v>222 2454310-2222457074</v>
          </cell>
          <cell r="J123" t="str">
            <v>HISENSE</v>
          </cell>
          <cell r="K123" t="str">
            <v>40D37</v>
          </cell>
          <cell r="L123" t="str">
            <v>40M154812H04114</v>
          </cell>
          <cell r="M123" t="str">
            <v>FACTURA:IWADN166415</v>
          </cell>
          <cell r="N123">
            <v>4309.4799999999996</v>
          </cell>
          <cell r="O123">
            <v>42400</v>
          </cell>
          <cell r="P123">
            <v>42816</v>
          </cell>
          <cell r="Q123">
            <v>201032</v>
          </cell>
          <cell r="R123" t="str">
            <v>09/05/2017 03 : 11  ANA.ROSA : TCFER
CLIENTE NO ACEPTA CF DEL ODS  60313990</v>
          </cell>
          <cell r="S123" t="str">
            <v>CLIENTE NO ACEPTA CF POR PANEL RAYADO</v>
          </cell>
          <cell r="T123" t="str">
            <v xml:space="preserve">  ERIK ORTEGA MÉNDEZ              </v>
          </cell>
          <cell r="U123">
            <v>42881</v>
          </cell>
          <cell r="X123" t="str">
            <v>CLIENTE</v>
          </cell>
          <cell r="Y123">
            <v>42863</v>
          </cell>
          <cell r="AD123" t="str">
            <v>PUE / Valle del sol</v>
          </cell>
          <cell r="AE123" t="str">
            <v>PUE</v>
          </cell>
          <cell r="AF123" t="str">
            <v>MX</v>
          </cell>
          <cell r="AG123" t="str">
            <v>10414255</v>
          </cell>
          <cell r="AH123" t="str">
            <v>ALABETRO SARAIN LIMA MEDINO</v>
          </cell>
          <cell r="AI123" t="str">
            <v>161 Tales de mileto</v>
          </cell>
          <cell r="AJ123" t="str">
            <v>2222454310</v>
          </cell>
          <cell r="AK123" t="str">
            <v>PUE / Valle del sol</v>
          </cell>
          <cell r="AL123" t="str">
            <v>72565</v>
          </cell>
          <cell r="AM123" t="str">
            <v>09/05/2017 03 : 11 ANA.ROSA : TCFER
CLIENTE NO ACEPTA CF DEL ODS 60313990</v>
          </cell>
          <cell r="AN123" t="str">
            <v>3TE40G144668</v>
          </cell>
          <cell r="AO123" t="str">
            <v>Básica</v>
          </cell>
          <cell r="AP123" t="str">
            <v>Hisense</v>
          </cell>
          <cell r="AQ123" t="str">
            <v>Opera</v>
          </cell>
          <cell r="AR123" t="str">
            <v>FHD 1920 x 1080</v>
          </cell>
          <cell r="AS123" t="str">
            <v>3TE43G1632G6CRMM012</v>
          </cell>
          <cell r="AT123" t="str">
            <v>0</v>
          </cell>
          <cell r="AU123" t="str">
            <v>43H7C</v>
          </cell>
          <cell r="AV123" t="str">
            <v>3TE43G1632G6</v>
          </cell>
          <cell r="AW123" t="str">
            <v>CRM</v>
          </cell>
          <cell r="AX123" t="str">
            <v>M012</v>
          </cell>
          <cell r="AY123">
            <v>74012921</v>
          </cell>
          <cell r="AZ123">
            <v>51013839</v>
          </cell>
        </row>
        <row r="124">
          <cell r="D124">
            <v>60318233</v>
          </cell>
          <cell r="E124" t="str">
            <v xml:space="preserve">A   </v>
          </cell>
          <cell r="F124" t="str">
            <v>TV</v>
          </cell>
          <cell r="G124" t="str">
            <v>GUADALUPE LOPEZ</v>
          </cell>
          <cell r="H124" t="str">
            <v xml:space="preserve">CALLE COAPILCO N.4 A COLONIA MISIONES DE SAN FRANCISCO CUAUTLANCINGO, PUEBLA, C.P 72710 </v>
          </cell>
          <cell r="I124">
            <v>2221104097</v>
          </cell>
          <cell r="J124" t="str">
            <v>HISENSE</v>
          </cell>
          <cell r="K124" t="str">
            <v>32K20DW</v>
          </cell>
          <cell r="L124" t="str">
            <v>32J141116H01549</v>
          </cell>
          <cell r="M124" t="str">
            <v>PÓLIZA SELLADA</v>
          </cell>
          <cell r="N124" t="str">
            <v>N/A</v>
          </cell>
          <cell r="O124">
            <v>41630</v>
          </cell>
          <cell r="P124">
            <v>42867</v>
          </cell>
          <cell r="Q124">
            <v>201032</v>
          </cell>
          <cell r="R124" t="str">
            <v>19/05/2017 04 : 20  ARANTXA.MON : Se autoriza NP5; INFORMACION CORRECTA
18/05/2017 04 : 27 201032 : P1A: T171937 PANEL OC-1010889</v>
          </cell>
          <cell r="S124" t="str">
            <v>SE SOLICITA CAJA PARA ENVÍO</v>
          </cell>
          <cell r="T124" t="str">
            <v xml:space="preserve"> ERIK ORTEGA MÉNDEZ               </v>
          </cell>
          <cell r="U124">
            <v>42881</v>
          </cell>
          <cell r="X124" t="str">
            <v>TALLER</v>
          </cell>
          <cell r="Y124">
            <v>42865</v>
          </cell>
          <cell r="AD124" t="str">
            <v>Misiones de San Francisco/Cuautlancingo</v>
          </cell>
          <cell r="AE124" t="str">
            <v>PUE</v>
          </cell>
          <cell r="AF124" t="str">
            <v>MX</v>
          </cell>
          <cell r="AG124" t="str">
            <v>10417475</v>
          </cell>
          <cell r="AH124" t="str">
            <v>GUADALUPE LOPEZ</v>
          </cell>
          <cell r="AI124" t="str">
            <v>4a Coapilco</v>
          </cell>
          <cell r="AJ124" t="str">
            <v>2221104097</v>
          </cell>
          <cell r="AK124" t="str">
            <v>Misiones de San Francisco/Cuautlancingo</v>
          </cell>
          <cell r="AL124" t="str">
            <v>72680</v>
          </cell>
          <cell r="AM124"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124" t="str">
            <v>3TE32G143053</v>
          </cell>
          <cell r="AO124" t="str">
            <v>Smart</v>
          </cell>
          <cell r="AP124" t="str">
            <v>Hisense</v>
          </cell>
          <cell r="AQ124" t="str">
            <v>Opera</v>
          </cell>
          <cell r="AR124" t="str">
            <v>HD 1366 X 768</v>
          </cell>
          <cell r="AS124" t="str">
            <v>GTE32G153355CRMM012</v>
          </cell>
          <cell r="AT124">
            <v>4</v>
          </cell>
          <cell r="AU124" t="str">
            <v>32H5B</v>
          </cell>
          <cell r="AV124" t="str">
            <v>GTE32G153355</v>
          </cell>
          <cell r="AW124" t="str">
            <v>CRM</v>
          </cell>
          <cell r="AX124" t="str">
            <v>M012</v>
          </cell>
          <cell r="AY124">
            <v>74012922</v>
          </cell>
          <cell r="AZ124">
            <v>51013840</v>
          </cell>
        </row>
        <row r="125">
          <cell r="D125">
            <v>60316463</v>
          </cell>
          <cell r="E125" t="str">
            <v xml:space="preserve"> A</v>
          </cell>
          <cell r="F125" t="str">
            <v>TV</v>
          </cell>
          <cell r="G125" t="str">
            <v>MARIA ELENA DIAZ</v>
          </cell>
          <cell r="H125" t="str">
            <v>2 AV. XALOSTOC LOTE 20 COL. TABLAS DEL POZO ECATEPEC,EDO.DE MEXICO</v>
          </cell>
          <cell r="I125">
            <v>15402058</v>
          </cell>
          <cell r="J125" t="str">
            <v>HISENSE</v>
          </cell>
          <cell r="K125" t="str">
            <v>50K20DW</v>
          </cell>
          <cell r="L125" t="str">
            <v>50J140472H03025</v>
          </cell>
          <cell r="M125" t="str">
            <v>TICKET</v>
          </cell>
          <cell r="N125">
            <v>7499</v>
          </cell>
          <cell r="O125">
            <v>41865</v>
          </cell>
          <cell r="P125">
            <v>0</v>
          </cell>
          <cell r="Q125">
            <v>200997</v>
          </cell>
          <cell r="R125"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125" t="str">
            <v>EQUIPO EN CENTRO DE SERVICIO SIN ACCESOR</v>
          </cell>
          <cell r="T125" t="str">
            <v xml:space="preserve">    GLORIA LEON LARIOS            </v>
          </cell>
          <cell r="U125">
            <v>42881</v>
          </cell>
          <cell r="X125" t="str">
            <v>TALLER</v>
          </cell>
          <cell r="Y125">
            <v>42845</v>
          </cell>
          <cell r="AD125" t="str">
            <v>ECATEPEC/TABLAS DEL POZO</v>
          </cell>
          <cell r="AE125" t="str">
            <v>MEX</v>
          </cell>
          <cell r="AF125" t="str">
            <v>MX</v>
          </cell>
          <cell r="AG125" t="str">
            <v>10201436</v>
          </cell>
          <cell r="AH125" t="str">
            <v>MARIA ELENA DIAZ</v>
          </cell>
          <cell r="AI125" t="str">
            <v>2 AVE. XALOSTOC LTE 20 MZA</v>
          </cell>
          <cell r="AJ125" t="str">
            <v>15402058</v>
          </cell>
          <cell r="AK125" t="str">
            <v>ECATEPEC/TABLAS DEL POZO</v>
          </cell>
          <cell r="AL125" t="str">
            <v>55510</v>
          </cell>
          <cell r="AM125"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125" t="str">
            <v>1TE50B8NUSCB</v>
          </cell>
          <cell r="AO125" t="str">
            <v>Smart</v>
          </cell>
          <cell r="AP125" t="str">
            <v>Hisense</v>
          </cell>
          <cell r="AQ125" t="str">
            <v>Opera</v>
          </cell>
          <cell r="AR125" t="str">
            <v>FHD 1920 x 1080</v>
          </cell>
          <cell r="AS125" t="str">
            <v>3TE55G1623K3G1623K3M010</v>
          </cell>
          <cell r="AT125">
            <v>14</v>
          </cell>
          <cell r="AU125" t="str">
            <v>55H7B</v>
          </cell>
          <cell r="AV125" t="str">
            <v>3TE55G1623K3</v>
          </cell>
          <cell r="AW125" t="str">
            <v>G1623K3</v>
          </cell>
          <cell r="AX125" t="str">
            <v>M010</v>
          </cell>
          <cell r="AY125">
            <v>74012923</v>
          </cell>
          <cell r="AZ125">
            <v>51013841</v>
          </cell>
        </row>
        <row r="126">
          <cell r="D126">
            <v>60318739</v>
          </cell>
          <cell r="E126" t="str">
            <v xml:space="preserve"> A</v>
          </cell>
          <cell r="F126" t="str">
            <v>TV</v>
          </cell>
          <cell r="G126" t="str">
            <v>MAURICIO APARICIO QUEZADA</v>
          </cell>
          <cell r="H126" t="str">
            <v>CHIMALPOPOCA MZ 27 LT 7, STA ISABEL TOLA</v>
          </cell>
          <cell r="I126" t="str">
            <v>5577-0553</v>
          </cell>
          <cell r="J126" t="str">
            <v>HISENSE</v>
          </cell>
          <cell r="K126" t="str">
            <v>43H7C</v>
          </cell>
          <cell r="L126" t="str">
            <v>43G160913H00218</v>
          </cell>
          <cell r="M126" t="str">
            <v>LWAW183890</v>
          </cell>
          <cell r="N126">
            <v>9187.5</v>
          </cell>
          <cell r="O126">
            <v>42580</v>
          </cell>
          <cell r="P126">
            <v>42877</v>
          </cell>
          <cell r="Q126">
            <v>201010</v>
          </cell>
          <cell r="R126" t="str">
            <v>24/05/2017 05 : 24  ARANTXA.MON : NP5    23/05/2017 TCF1
23/05/2017 03 : 06 201009 : P1: T197917 / PANEL LCD / OC101106022-05-2017</v>
          </cell>
          <cell r="S126" t="str">
            <v xml:space="preserve"> SE RECOGE SÓLO PANTALLA, SIN NINGÚN OTR</v>
          </cell>
          <cell r="T126" t="str">
            <v xml:space="preserve">  Virginia Anguiano               </v>
          </cell>
          <cell r="U126">
            <v>42885</v>
          </cell>
          <cell r="V126" t="str">
            <v>CENTRO</v>
          </cell>
          <cell r="X126" t="str">
            <v>TALLER</v>
          </cell>
          <cell r="Y126">
            <v>42872</v>
          </cell>
          <cell r="AD126" t="str">
            <v>Gustavo A Madero/Col Sta Isabel Tola</v>
          </cell>
          <cell r="AE126" t="str">
            <v>DF</v>
          </cell>
          <cell r="AF126" t="str">
            <v>MX</v>
          </cell>
          <cell r="AG126" t="str">
            <v>10418523</v>
          </cell>
          <cell r="AH126" t="str">
            <v>MAURICIO APARICIO QUEZADA</v>
          </cell>
          <cell r="AI126" t="str">
            <v>Chimalpopoca Mz 27 Lt 7</v>
          </cell>
          <cell r="AJ126" t="str">
            <v>5528899852 CEL</v>
          </cell>
          <cell r="AK126" t="str">
            <v>5528899852 CEL</v>
          </cell>
          <cell r="AL126" t="str">
            <v>07010</v>
          </cell>
          <cell r="AM126"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26" t="str">
            <v>3TE43G154905</v>
          </cell>
          <cell r="AS126" t="str">
            <v>3TE43G160588CRMM012</v>
          </cell>
          <cell r="AT126">
            <v>2</v>
          </cell>
          <cell r="AU126" t="str">
            <v>43H7C</v>
          </cell>
          <cell r="AV126" t="str">
            <v>3TE43G160588</v>
          </cell>
          <cell r="AW126" t="str">
            <v>CRM</v>
          </cell>
          <cell r="AX126" t="str">
            <v>M012</v>
          </cell>
        </row>
        <row r="127">
          <cell r="D127">
            <v>60319398</v>
          </cell>
          <cell r="E127" t="str">
            <v xml:space="preserve"> A</v>
          </cell>
          <cell r="F127" t="str">
            <v>TV</v>
          </cell>
          <cell r="G127" t="str">
            <v xml:space="preserve">HILDA LECUONA </v>
          </cell>
          <cell r="H127" t="str">
            <v>PONIENTE 140 NO 656, INDUSTRIAL VALLEJO</v>
          </cell>
          <cell r="I127" t="str">
            <v>5227-8000</v>
          </cell>
          <cell r="J127" t="str">
            <v>HISENSE</v>
          </cell>
          <cell r="K127" t="str">
            <v>50H7GB</v>
          </cell>
          <cell r="L127" t="str">
            <v>50G1611D4H00022</v>
          </cell>
          <cell r="M127" t="str">
            <v>TICKET</v>
          </cell>
          <cell r="N127">
            <v>9881.02</v>
          </cell>
          <cell r="O127">
            <v>42692</v>
          </cell>
          <cell r="P127">
            <v>42880</v>
          </cell>
          <cell r="Q127">
            <v>201010</v>
          </cell>
          <cell r="R127" t="str">
            <v>27/05/2017 06 : 24  ARANTXA.MON : NP5 26/05/2017 TCF1
26/05/2017 02 : 13 201010 : P1: T192673 / PCB MAIN / OC101119025-05-2017</v>
          </cell>
          <cell r="S127" t="str">
            <v xml:space="preserve"> SÓLO PANTALLA</v>
          </cell>
          <cell r="T127" t="str">
            <v xml:space="preserve">  Virginia Anguiano               </v>
          </cell>
          <cell r="U127">
            <v>42885</v>
          </cell>
          <cell r="V127" t="str">
            <v>CENTRO</v>
          </cell>
          <cell r="X127" t="str">
            <v>TALLER</v>
          </cell>
          <cell r="Y127">
            <v>42880</v>
          </cell>
          <cell r="AD127" t="str">
            <v>AZCAPOTZALCO/INDUSTRIAL VALLEJO</v>
          </cell>
          <cell r="AE127" t="str">
            <v>DF</v>
          </cell>
          <cell r="AF127" t="str">
            <v>MX</v>
          </cell>
          <cell r="AG127" t="str">
            <v>10209073</v>
          </cell>
          <cell r="AH127" t="str">
            <v>HILDA LECUANA</v>
          </cell>
          <cell r="AI127" t="str">
            <v>656 PONIENTE 140</v>
          </cell>
          <cell r="AJ127" t="str">
            <v>52278000</v>
          </cell>
          <cell r="AK127">
            <v>0</v>
          </cell>
          <cell r="AL127" t="str">
            <v>02300</v>
          </cell>
          <cell r="AM127"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127" t="str">
            <v>3TE50G1523B0</v>
          </cell>
          <cell r="AS127" t="str">
            <v/>
          </cell>
          <cell r="AT127" t="e">
            <v>#N/A</v>
          </cell>
        </row>
        <row r="128">
          <cell r="D128">
            <v>60319281</v>
          </cell>
          <cell r="E128" t="str">
            <v xml:space="preserve"> A</v>
          </cell>
          <cell r="F128" t="str">
            <v>TV</v>
          </cell>
          <cell r="G128" t="str">
            <v>MATIAS CAMARGO VAZQUEZ</v>
          </cell>
          <cell r="H128" t="str">
            <v>PALMAS MZ 54 LT 9, LAS HUERTAS 2SECC</v>
          </cell>
          <cell r="I128" t="str">
            <v>5555-5555</v>
          </cell>
          <cell r="J128" t="str">
            <v>HISENSE</v>
          </cell>
          <cell r="K128" t="str">
            <v>32H3B1</v>
          </cell>
          <cell r="L128" t="str">
            <v>32G153442H17470</v>
          </cell>
          <cell r="M128" t="str">
            <v>C009823</v>
          </cell>
          <cell r="N128">
            <v>3299</v>
          </cell>
          <cell r="O128">
            <v>42355</v>
          </cell>
          <cell r="P128">
            <v>42880</v>
          </cell>
          <cell r="Q128">
            <v>201010</v>
          </cell>
          <cell r="R128" t="str">
            <v>27/05/2017 06 : 25  ARANTXA.MON : NP5 26/05/2017 TCF1
26/05/2017 02 : 15 201010 : P1: T190877 / PCB MAIN / OC101119225-05-2017</v>
          </cell>
          <cell r="S128" t="str">
            <v xml:space="preserve"> SE RECOGE SÓLO PANTALLA Y BASE; SIN NIN</v>
          </cell>
          <cell r="T128" t="str">
            <v xml:space="preserve">  Virginia Anguiano               </v>
          </cell>
          <cell r="U128">
            <v>42885</v>
          </cell>
          <cell r="V128" t="str">
            <v>CENTRO</v>
          </cell>
          <cell r="X128" t="str">
            <v>TALLER</v>
          </cell>
          <cell r="Y128">
            <v>42879</v>
          </cell>
          <cell r="AD128" t="str">
            <v>NAUCALPAN / LAS HUERTAS 2DA SECC.</v>
          </cell>
          <cell r="AE128" t="str">
            <v>MEX</v>
          </cell>
          <cell r="AF128" t="str">
            <v>MX</v>
          </cell>
          <cell r="AG128" t="str">
            <v>10418871</v>
          </cell>
          <cell r="AH128" t="str">
            <v>MATÍAS CAMARGO VAZQUEZ</v>
          </cell>
          <cell r="AI128" t="str">
            <v>PALMAS MZ.54 LT. 9</v>
          </cell>
          <cell r="AJ128" t="str">
            <v>5555555555</v>
          </cell>
          <cell r="AK128">
            <v>0</v>
          </cell>
          <cell r="AL128" t="str">
            <v>53427</v>
          </cell>
          <cell r="AM128"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28" t="str">
            <v>3TE32G153442</v>
          </cell>
          <cell r="AS128" t="str">
            <v>3TE32G164485G164485M010</v>
          </cell>
          <cell r="AT128">
            <v>4</v>
          </cell>
          <cell r="AU128" t="str">
            <v>32H5B2</v>
          </cell>
          <cell r="AV128" t="str">
            <v>3TE32G164485</v>
          </cell>
          <cell r="AW128" t="str">
            <v>G164485</v>
          </cell>
          <cell r="AX128" t="str">
            <v>M010</v>
          </cell>
        </row>
        <row r="129">
          <cell r="D129">
            <v>60319394</v>
          </cell>
          <cell r="E129" t="str">
            <v xml:space="preserve"> A</v>
          </cell>
          <cell r="F129" t="str">
            <v>TV</v>
          </cell>
          <cell r="G129" t="str">
            <v xml:space="preserve">HILDA LECUONA </v>
          </cell>
          <cell r="H129" t="str">
            <v>PONIENTE 140 NO 656, INDUSTRIAL VALLEJO</v>
          </cell>
          <cell r="I129" t="str">
            <v>5227-8000</v>
          </cell>
          <cell r="J129" t="str">
            <v>SHARP</v>
          </cell>
          <cell r="K129" t="str">
            <v>LC-40N5000U</v>
          </cell>
          <cell r="L129" t="str">
            <v>40G1632F6H00768</v>
          </cell>
          <cell r="M129" t="str">
            <v>CARATA</v>
          </cell>
          <cell r="N129" t="str">
            <v>NO INDICA</v>
          </cell>
          <cell r="O129" t="str">
            <v>NO INDICA</v>
          </cell>
          <cell r="P129">
            <v>42880</v>
          </cell>
          <cell r="Q129">
            <v>201010</v>
          </cell>
          <cell r="R129" t="str">
            <v>27/05/2017 06 : 25  ARANTXA.MON : NP5 26/05/2017 TCF1
26/05/2017 02 : 23 201010 : P1: T197203 / PCB MAIN / OC1011196 25-05-2017</v>
          </cell>
          <cell r="S129" t="str">
            <v xml:space="preserve"> SOLO PANTALLA</v>
          </cell>
          <cell r="T129" t="str">
            <v xml:space="preserve">  Virginia Anguiano               </v>
          </cell>
          <cell r="U129">
            <v>42885</v>
          </cell>
          <cell r="V129" t="str">
            <v>CENTRO</v>
          </cell>
          <cell r="X129" t="str">
            <v>TALLER</v>
          </cell>
          <cell r="Y129">
            <v>42880</v>
          </cell>
          <cell r="AD129" t="str">
            <v>AZCAPOTZALCO/INDUSTRIAL VALLEJO</v>
          </cell>
          <cell r="AE129" t="str">
            <v>DF</v>
          </cell>
          <cell r="AF129" t="str">
            <v>MX</v>
          </cell>
          <cell r="AG129" t="str">
            <v>10209073</v>
          </cell>
          <cell r="AH129" t="str">
            <v>HILDA LECUANA</v>
          </cell>
          <cell r="AI129" t="str">
            <v>656 PONIENTE 140</v>
          </cell>
          <cell r="AJ129" t="str">
            <v>52278000</v>
          </cell>
          <cell r="AK129">
            <v>0</v>
          </cell>
          <cell r="AL129" t="str">
            <v>02300</v>
          </cell>
          <cell r="AM129"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29" t="str">
            <v>3TE40G155275</v>
          </cell>
          <cell r="AS129" t="str">
            <v>3TE40G163212G163212M010</v>
          </cell>
          <cell r="AT129">
            <v>1</v>
          </cell>
          <cell r="AU129" t="str">
            <v>LC-40N5000U</v>
          </cell>
          <cell r="AV129" t="str">
            <v>3TE40G163212</v>
          </cell>
          <cell r="AW129" t="str">
            <v>G163212</v>
          </cell>
          <cell r="AX129" t="str">
            <v>M010</v>
          </cell>
        </row>
        <row r="130">
          <cell r="D130">
            <v>60318926</v>
          </cell>
          <cell r="E130" t="str">
            <v xml:space="preserve"> A</v>
          </cell>
          <cell r="F130" t="str">
            <v>TV</v>
          </cell>
          <cell r="G130" t="str">
            <v>RUIZ IBARRA ALBERTO</v>
          </cell>
          <cell r="H130" t="str">
            <v>JUAN ESCUTIA 1985</v>
          </cell>
          <cell r="I130">
            <v>6681160892</v>
          </cell>
          <cell r="J130" t="str">
            <v>HISENSE</v>
          </cell>
          <cell r="K130" t="str">
            <v>50K20DW</v>
          </cell>
          <cell r="L130" t="str">
            <v>50J140916H00900</v>
          </cell>
          <cell r="M130" t="str">
            <v>CARTA DE ACEPTACION</v>
          </cell>
          <cell r="N130" t="str">
            <v>CARTA DE ACEPTACION</v>
          </cell>
          <cell r="O130">
            <v>41857</v>
          </cell>
          <cell r="P130">
            <v>42875</v>
          </cell>
          <cell r="Q130">
            <v>201018</v>
          </cell>
          <cell r="R130" t="str">
            <v>24/05/2017 05 : 25  ARANTXA.MON : NP5 23/05/2017 TCF123/05/2017 05 : 22 201018 : LEDS DEL PANEL FALLANDO  OC-1011062</v>
          </cell>
          <cell r="S130" t="str">
            <v/>
          </cell>
          <cell r="T130" t="str">
            <v xml:space="preserve"> Rosa María Jaime Valdivia        </v>
          </cell>
          <cell r="U130">
            <v>42885</v>
          </cell>
          <cell r="V130" t="str">
            <v>NORTE</v>
          </cell>
          <cell r="X130" t="str">
            <v>CLIENTE</v>
          </cell>
          <cell r="Y130">
            <v>42874</v>
          </cell>
          <cell r="AD130" t="str">
            <v>SAN FERNANDO MOCHIS</v>
          </cell>
          <cell r="AE130" t="str">
            <v>SIN</v>
          </cell>
          <cell r="AF130" t="str">
            <v>MX</v>
          </cell>
          <cell r="AG130" t="str">
            <v>10418115</v>
          </cell>
          <cell r="AH130" t="str">
            <v>ALBERTO RUIZ IBARRA</v>
          </cell>
          <cell r="AI130" t="str">
            <v>1985 JUAN ESCUTIA</v>
          </cell>
          <cell r="AJ130" t="str">
            <v>6681160892</v>
          </cell>
          <cell r="AK130">
            <v>0</v>
          </cell>
          <cell r="AL130" t="str">
            <v>81270</v>
          </cell>
          <cell r="AM130" t="str">
            <v>24/05/2017 05 : 25 ARANTXA.MON : NP5 23/05/2017 TCF123/05/2017 05 : 22 201018 : LEDS DEL PANEL FALLANDO OC-1011062 SE ANEXARMA12/05/2017 04 : 28 ANA.LAURA : ODSWTPTVJ</v>
          </cell>
          <cell r="AN130" t="str">
            <v>1TE50B8NUSCB</v>
          </cell>
          <cell r="AS130" t="str">
            <v>3TE50G170479G170479M010</v>
          </cell>
          <cell r="AT130">
            <v>36</v>
          </cell>
          <cell r="AU130" t="str">
            <v>50H6D</v>
          </cell>
          <cell r="AV130" t="str">
            <v>3TE50G170479</v>
          </cell>
          <cell r="AW130" t="str">
            <v>G170479</v>
          </cell>
          <cell r="AX130" t="str">
            <v>M010</v>
          </cell>
        </row>
        <row r="131">
          <cell r="D131">
            <v>60317575</v>
          </cell>
          <cell r="E131" t="str">
            <v xml:space="preserve"> A</v>
          </cell>
          <cell r="F131" t="str">
            <v>TV</v>
          </cell>
          <cell r="G131" t="str">
            <v>Cesar Joel Alvarado Fuentes</v>
          </cell>
          <cell r="H131" t="str">
            <v>RAYON #706, JUCHITEPEC, JUCHITEPEC, C.P. 56860</v>
          </cell>
          <cell r="I131">
            <v>5528803743</v>
          </cell>
          <cell r="J131" t="str">
            <v>HISENSE</v>
          </cell>
          <cell r="K131" t="str">
            <v>50K20DW</v>
          </cell>
          <cell r="L131" t="str">
            <v>50J140464</v>
          </cell>
          <cell r="M131" t="str">
            <v>POLIZA</v>
          </cell>
          <cell r="N131" t="str">
            <v>POLIZA</v>
          </cell>
          <cell r="O131">
            <v>41969</v>
          </cell>
          <cell r="P131">
            <v>42864</v>
          </cell>
          <cell r="Q131">
            <v>201767</v>
          </cell>
          <cell r="R131" t="str">
            <v>11/05/2017 05 : 38  ARANTXA.MON : Se autoriza NP5; numero de serie yticket correct / P1A: 173331 PANEL   09-05-2017   OC-1010522</v>
          </cell>
          <cell r="S131" t="str">
            <v>EQUIPO DAÑADO EN DOMICILIO DE CLIENTE</v>
          </cell>
          <cell r="T131" t="str">
            <v xml:space="preserve">   RENE ARIAS                     </v>
          </cell>
          <cell r="U131">
            <v>42885</v>
          </cell>
          <cell r="V131" t="str">
            <v>CENTRO</v>
          </cell>
          <cell r="X131" t="str">
            <v>CLIENTE</v>
          </cell>
          <cell r="Y131">
            <v>42858</v>
          </cell>
          <cell r="AD131" t="str">
            <v>juchitepec /juchitepec</v>
          </cell>
          <cell r="AE131" t="str">
            <v>MEX</v>
          </cell>
          <cell r="AF131" t="str">
            <v>MX</v>
          </cell>
          <cell r="AG131" t="str">
            <v>10417367</v>
          </cell>
          <cell r="AH131" t="str">
            <v>CESAR JOEL ALVARADO FUENTES</v>
          </cell>
          <cell r="AI131" t="str">
            <v>rayon num 706</v>
          </cell>
          <cell r="AJ131" t="str">
            <v>5528803743</v>
          </cell>
          <cell r="AK131">
            <v>0</v>
          </cell>
          <cell r="AL131" t="str">
            <v>56860</v>
          </cell>
          <cell r="AM131"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131" t="str">
            <v>1TE50B8NUSCB</v>
          </cell>
          <cell r="AS131" t="str">
            <v/>
          </cell>
          <cell r="AT131" t="e">
            <v>#N/A</v>
          </cell>
        </row>
        <row r="132">
          <cell r="D132">
            <v>60317208</v>
          </cell>
          <cell r="E132" t="str">
            <v xml:space="preserve"> A</v>
          </cell>
          <cell r="F132" t="str">
            <v>TV</v>
          </cell>
          <cell r="G132" t="str">
            <v>SARA GRANADOS CALZADILLA</v>
          </cell>
          <cell r="H132" t="str">
            <v>CERRADA DE CERRO TETENCO MZ 5 LT 21, COL. ESTHER DE ECHEVERRIA, DEL. TLALPAN, C.P. 14659</v>
          </cell>
          <cell r="I132" t="str">
            <v>5558492819 / 5566355414</v>
          </cell>
          <cell r="J132" t="str">
            <v>HISENSE</v>
          </cell>
          <cell r="K132" t="str">
            <v>50K20DW</v>
          </cell>
          <cell r="L132" t="str">
            <v>50G144844H02313</v>
          </cell>
          <cell r="M132" t="str">
            <v>CARTA DE ACEPTACION TIENDA TELMEX S.A. DE C.V.</v>
          </cell>
          <cell r="N132" t="str">
            <v>CARTA DE ACEPTACION</v>
          </cell>
          <cell r="O132">
            <v>42752</v>
          </cell>
          <cell r="P132">
            <v>42859</v>
          </cell>
          <cell r="Q132">
            <v>201767</v>
          </cell>
          <cell r="R132" t="str">
            <v>6/05/2017 06 : 34  ARANTXA.MON : Se autoriza NP5; numero de serie yticket correcto / P1A: 173331 PANEL    04-05-2017   OC-1010372</v>
          </cell>
          <cell r="S132" t="str">
            <v>EQUIPO DAÑADO EN DOMICILIO DE CLIENTE</v>
          </cell>
          <cell r="T132" t="str">
            <v xml:space="preserve">   ABRAHAM LAZCANO                </v>
          </cell>
          <cell r="U132">
            <v>42885</v>
          </cell>
          <cell r="V132" t="str">
            <v>CENTRO</v>
          </cell>
          <cell r="X132" t="str">
            <v>CLIENTE</v>
          </cell>
          <cell r="Y132">
            <v>42852</v>
          </cell>
          <cell r="AD132" t="str">
            <v>Tlalpan/Maria Esther de Echeverria</v>
          </cell>
          <cell r="AE132" t="str">
            <v>DF</v>
          </cell>
          <cell r="AF132" t="str">
            <v>MX</v>
          </cell>
          <cell r="AG132" t="str">
            <v>10409944</v>
          </cell>
          <cell r="AH132" t="str">
            <v>SARA GRANADOS CALZADILLA</v>
          </cell>
          <cell r="AI132" t="str">
            <v>Cerrada de Cerro Tetenco mz 5 lote 21</v>
          </cell>
          <cell r="AJ132" t="str">
            <v>5566355414</v>
          </cell>
          <cell r="AK132" t="str">
            <v>5566355414</v>
          </cell>
          <cell r="AL132" t="str">
            <v>14659</v>
          </cell>
          <cell r="AM132"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132" t="str">
            <v>1TE50B8NUSCB</v>
          </cell>
          <cell r="AS132" t="str">
            <v/>
          </cell>
          <cell r="AT132" t="e">
            <v>#N/A</v>
          </cell>
        </row>
        <row r="133">
          <cell r="D133">
            <v>60311906</v>
          </cell>
          <cell r="E133" t="str">
            <v xml:space="preserve"> A</v>
          </cell>
          <cell r="F133" t="str">
            <v>TV</v>
          </cell>
          <cell r="G133" t="str">
            <v xml:space="preserve">FLOR ESTELA DE ALEJANDRO LUNA </v>
          </cell>
          <cell r="H133" t="str">
            <v>PASEO DEL PARQUE 320, MONTERREAL, ESCOBEDO</v>
          </cell>
          <cell r="I133">
            <v>8124058124</v>
          </cell>
          <cell r="J133" t="str">
            <v>HISENSE</v>
          </cell>
          <cell r="K133" t="str">
            <v>32K20D</v>
          </cell>
          <cell r="L133" t="str">
            <v>32J134805H00403</v>
          </cell>
          <cell r="M133" t="str">
            <v>POLIZA</v>
          </cell>
          <cell r="N133">
            <v>0</v>
          </cell>
          <cell r="O133">
            <v>42446</v>
          </cell>
          <cell r="P133">
            <v>42786</v>
          </cell>
          <cell r="Q133">
            <v>201024</v>
          </cell>
          <cell r="R133" t="str">
            <v>23/02/17 00:21 ERNESTO HDZ NP5 P1 OC 1007684 PANEL 171979 20/02/17</v>
          </cell>
          <cell r="S133" t="str">
            <v/>
          </cell>
          <cell r="T133" t="str">
            <v xml:space="preserve"> SOFIA VAZQUEZ                    </v>
          </cell>
          <cell r="U133">
            <v>42885</v>
          </cell>
          <cell r="V133" t="str">
            <v>NORTE</v>
          </cell>
          <cell r="Y133">
            <v>42783</v>
          </cell>
          <cell r="AD133" t="str">
            <v>Escobedo/Montereal</v>
          </cell>
          <cell r="AE133" t="str">
            <v>NL</v>
          </cell>
          <cell r="AF133" t="str">
            <v>MX</v>
          </cell>
          <cell r="AG133" t="str">
            <v>10412242</v>
          </cell>
          <cell r="AH133" t="str">
            <v>FLOR ESTELA DE ALEJANDRO LUNA</v>
          </cell>
          <cell r="AI133" t="str">
            <v>Paseo del Parque No. 320</v>
          </cell>
          <cell r="AJ133" t="str">
            <v>044-81-24-05-81-24</v>
          </cell>
          <cell r="AK133">
            <v>0</v>
          </cell>
          <cell r="AL133" t="str">
            <v>66050</v>
          </cell>
          <cell r="AM133"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33" t="str">
            <v>3TE32J134805</v>
          </cell>
          <cell r="AS133" t="str">
            <v>3TE32G164485G164485M010</v>
          </cell>
          <cell r="AT133">
            <v>4</v>
          </cell>
          <cell r="AU133" t="str">
            <v>32H5B2</v>
          </cell>
          <cell r="AV133" t="str">
            <v>3TE32G164485</v>
          </cell>
          <cell r="AW133" t="str">
            <v>G164485</v>
          </cell>
          <cell r="AX133" t="str">
            <v>M010</v>
          </cell>
        </row>
        <row r="134">
          <cell r="D134">
            <v>60312139</v>
          </cell>
          <cell r="E134" t="str">
            <v xml:space="preserve"> A</v>
          </cell>
          <cell r="F134" t="str">
            <v>TV</v>
          </cell>
          <cell r="G134" t="str">
            <v xml:space="preserve">MIGUEL FLORES </v>
          </cell>
          <cell r="H134" t="str">
            <v xml:space="preserve">TRATADO DE LIBRE COMERCIO 1000, PARQUE INDUSTRIAL STIVA, APODACA </v>
          </cell>
          <cell r="I134">
            <v>8181450017</v>
          </cell>
          <cell r="J134" t="str">
            <v>HISENSE</v>
          </cell>
          <cell r="K134" t="str">
            <v>40D37</v>
          </cell>
          <cell r="L134" t="str">
            <v>40G151183H01501</v>
          </cell>
          <cell r="M134" t="str">
            <v>FACTURA</v>
          </cell>
          <cell r="N134" t="str">
            <v>FACTURA</v>
          </cell>
          <cell r="O134">
            <v>42167</v>
          </cell>
          <cell r="P134">
            <v>42795</v>
          </cell>
          <cell r="Q134">
            <v>201024</v>
          </cell>
          <cell r="R134" t="str">
            <v>17/03/17 00:04 ERNESTO HDZ NP5 P1B OC 1008135 PANEL 182882 02/03/17</v>
          </cell>
          <cell r="S134" t="str">
            <v/>
          </cell>
          <cell r="T134" t="str">
            <v xml:space="preserve"> SOFIA VAZQUEZ                    </v>
          </cell>
          <cell r="U134">
            <v>42885</v>
          </cell>
          <cell r="V134" t="str">
            <v>NORTE</v>
          </cell>
          <cell r="Y134">
            <v>42787</v>
          </cell>
          <cell r="AD134" t="str">
            <v>apodaca /parque industrial stiva</v>
          </cell>
          <cell r="AE134" t="str">
            <v>NL</v>
          </cell>
          <cell r="AF134" t="str">
            <v>MX</v>
          </cell>
          <cell r="AG134" t="str">
            <v>10405383</v>
          </cell>
          <cell r="AH134" t="str">
            <v>MIGUEL FLORES</v>
          </cell>
          <cell r="AI134" t="str">
            <v>tratado de libre comercio num 1000</v>
          </cell>
          <cell r="AJ134" t="str">
            <v>01-8181450017</v>
          </cell>
          <cell r="AK134">
            <v>0</v>
          </cell>
          <cell r="AL134" t="str">
            <v>66626</v>
          </cell>
          <cell r="AM134"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34" t="str">
            <v>3TE40G144668</v>
          </cell>
          <cell r="AS134" t="str">
            <v>GTE40G153352CRMM012</v>
          </cell>
          <cell r="AT134">
            <v>1</v>
          </cell>
          <cell r="AU134" t="str">
            <v>40H5B</v>
          </cell>
          <cell r="AV134" t="str">
            <v>GTE40G153352</v>
          </cell>
          <cell r="AW134" t="str">
            <v>CRM</v>
          </cell>
          <cell r="AX134" t="str">
            <v>M012</v>
          </cell>
        </row>
        <row r="135">
          <cell r="D135">
            <v>60311939</v>
          </cell>
          <cell r="E135" t="str">
            <v xml:space="preserve"> A</v>
          </cell>
          <cell r="F135" t="str">
            <v>TV</v>
          </cell>
          <cell r="G135" t="str">
            <v xml:space="preserve">BEATRIZ CASTAÑEDA DURAN </v>
          </cell>
          <cell r="H135" t="str">
            <v xml:space="preserve">REYES DE LEON 217, REAL DE APODACA, APODACA </v>
          </cell>
          <cell r="I135">
            <v>8112074962</v>
          </cell>
          <cell r="J135" t="str">
            <v>HISENSE</v>
          </cell>
          <cell r="K135" t="str">
            <v>50H7GB</v>
          </cell>
          <cell r="L135" t="str">
            <v>50G1614F6MH7504</v>
          </cell>
          <cell r="M135" t="str">
            <v xml:space="preserve">TIKET </v>
          </cell>
          <cell r="N135">
            <v>13331.89</v>
          </cell>
          <cell r="O135">
            <v>42693</v>
          </cell>
          <cell r="P135">
            <v>42790</v>
          </cell>
          <cell r="Q135">
            <v>201024</v>
          </cell>
          <cell r="R135" t="str">
            <v>15/03/17 05:16 JORGE VAZ NP5 P1 OC 984 PANEL, 202207 27/02/17</v>
          </cell>
          <cell r="S135" t="str">
            <v/>
          </cell>
          <cell r="T135" t="str">
            <v xml:space="preserve"> SOFIA VAZQUEZ                    </v>
          </cell>
          <cell r="U135">
            <v>42885</v>
          </cell>
          <cell r="V135" t="str">
            <v>NORTE</v>
          </cell>
          <cell r="Y135">
            <v>42786</v>
          </cell>
          <cell r="AD135" t="str">
            <v>apodaca/real de apodaca</v>
          </cell>
          <cell r="AE135" t="str">
            <v>NL</v>
          </cell>
          <cell r="AF135" t="str">
            <v>MX</v>
          </cell>
          <cell r="AG135" t="str">
            <v>10412286</v>
          </cell>
          <cell r="AH135" t="str">
            <v>BEATRIZ CATAÑEDA DURAN</v>
          </cell>
          <cell r="AI135" t="str">
            <v>Reyes de leon 217</v>
          </cell>
          <cell r="AJ135" t="str">
            <v>044-8112074962</v>
          </cell>
          <cell r="AK135">
            <v>0</v>
          </cell>
          <cell r="AL135" t="str">
            <v>66040</v>
          </cell>
          <cell r="AM135"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135" t="str">
            <v>3TE50G1523B0</v>
          </cell>
          <cell r="AS135" t="str">
            <v/>
          </cell>
          <cell r="AT135" t="e">
            <v>#N/A</v>
          </cell>
        </row>
        <row r="136">
          <cell r="D136">
            <v>60312180</v>
          </cell>
          <cell r="E136" t="str">
            <v xml:space="preserve"> A</v>
          </cell>
          <cell r="F136" t="str">
            <v>TV</v>
          </cell>
          <cell r="G136" t="str">
            <v xml:space="preserve">ALFREDO ORTIZ RAMIREZ </v>
          </cell>
          <cell r="H136" t="str">
            <v xml:space="preserve">CAÑON DE PELLOTILLOS 139, LAS SOMBRILLAS, SANTA CATARINA </v>
          </cell>
          <cell r="I136">
            <v>8122718101</v>
          </cell>
          <cell r="J136" t="str">
            <v>HISENSE</v>
          </cell>
          <cell r="K136" t="str">
            <v>50K20DW</v>
          </cell>
          <cell r="L136" t="str">
            <v>50G144844H01032</v>
          </cell>
          <cell r="M136" t="str">
            <v>154928-12</v>
          </cell>
          <cell r="N136">
            <v>14434</v>
          </cell>
          <cell r="O136">
            <v>42235</v>
          </cell>
          <cell r="P136">
            <v>42793</v>
          </cell>
          <cell r="Q136">
            <v>201024</v>
          </cell>
          <cell r="R136" t="str">
            <v xml:space="preserve">16/03/17 23:29 ERNESTO HDZ NP5 P1 OC 1008075 PANEL 173331 01/03/17 </v>
          </cell>
          <cell r="S136" t="str">
            <v/>
          </cell>
          <cell r="T136" t="str">
            <v xml:space="preserve"> SOFIA VAZQUEZ                    </v>
          </cell>
          <cell r="U136">
            <v>42885</v>
          </cell>
          <cell r="V136" t="str">
            <v>NORTE</v>
          </cell>
          <cell r="Y136">
            <v>42787</v>
          </cell>
          <cell r="AD136" t="str">
            <v>Sta catarina/Las sombrillas</v>
          </cell>
          <cell r="AE136" t="str">
            <v>NL</v>
          </cell>
          <cell r="AF136" t="str">
            <v>MX</v>
          </cell>
          <cell r="AG136" t="str">
            <v>10412396</v>
          </cell>
          <cell r="AH136" t="str">
            <v>ALFREDO ORTIZ RAMIREZ</v>
          </cell>
          <cell r="AI136" t="str">
            <v>cañon pellotillos num 139</v>
          </cell>
          <cell r="AJ136" t="str">
            <v>8122718101</v>
          </cell>
          <cell r="AK136">
            <v>0</v>
          </cell>
          <cell r="AL136" t="str">
            <v>66369</v>
          </cell>
          <cell r="AM136"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136" t="str">
            <v>1TE50B8NUSCB</v>
          </cell>
          <cell r="AS136" t="str">
            <v/>
          </cell>
          <cell r="AT136" t="e">
            <v>#N/A</v>
          </cell>
        </row>
        <row r="137">
          <cell r="D137">
            <v>60311980</v>
          </cell>
          <cell r="E137" t="str">
            <v xml:space="preserve"> A</v>
          </cell>
          <cell r="F137" t="str">
            <v>TV</v>
          </cell>
          <cell r="G137" t="str">
            <v xml:space="preserve">RUTH DEYANIRA HERRERA GALINDO </v>
          </cell>
          <cell r="H137" t="str">
            <v xml:space="preserve">RIO TAJOL 310, DOS RIOS SECTOR 14, GUADALUPE </v>
          </cell>
          <cell r="I137" t="str">
            <v>NO CUENTA CON TEL.</v>
          </cell>
          <cell r="J137" t="str">
            <v>HISENSE</v>
          </cell>
          <cell r="K137" t="str">
            <v>50K20DW</v>
          </cell>
          <cell r="L137" t="str">
            <v>50G143064H00692</v>
          </cell>
          <cell r="M137" t="str">
            <v>30138-18</v>
          </cell>
          <cell r="N137">
            <v>13755</v>
          </cell>
          <cell r="O137">
            <v>42015</v>
          </cell>
          <cell r="P137">
            <v>42787</v>
          </cell>
          <cell r="Q137">
            <v>201024</v>
          </cell>
          <cell r="R137" t="str">
            <v>23/02/17 00:35 ERNESTO HDZ NP5 P1A OC 1007695, PANEL, 173331</v>
          </cell>
          <cell r="S137" t="str">
            <v/>
          </cell>
          <cell r="T137" t="str">
            <v xml:space="preserve"> SOFIA VAZQUEZ                    </v>
          </cell>
          <cell r="U137">
            <v>42885</v>
          </cell>
          <cell r="V137" t="str">
            <v>NORTE</v>
          </cell>
          <cell r="Y137">
            <v>42786</v>
          </cell>
          <cell r="AD137" t="str">
            <v>Dos Rios/guadalupe</v>
          </cell>
          <cell r="AE137" t="str">
            <v>NL</v>
          </cell>
          <cell r="AF137" t="str">
            <v>MX</v>
          </cell>
          <cell r="AG137" t="str">
            <v>10412473</v>
          </cell>
          <cell r="AH137" t="str">
            <v>RUTH DEYANIRA HERRERA GALINDO</v>
          </cell>
          <cell r="AI137" t="str">
            <v>310 Rio Tajo</v>
          </cell>
          <cell r="AJ137" t="str">
            <v>000000</v>
          </cell>
          <cell r="AK137">
            <v>0</v>
          </cell>
          <cell r="AL137" t="str">
            <v>00000</v>
          </cell>
          <cell r="AM137"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137" t="str">
            <v>1TE50B8NUSCB</v>
          </cell>
          <cell r="AS137" t="str">
            <v/>
          </cell>
          <cell r="AT137" t="e">
            <v>#N/A</v>
          </cell>
        </row>
        <row r="138">
          <cell r="D138">
            <v>60312341</v>
          </cell>
          <cell r="E138" t="str">
            <v xml:space="preserve"> A</v>
          </cell>
          <cell r="F138" t="str">
            <v>TV</v>
          </cell>
          <cell r="G138" t="str">
            <v xml:space="preserve">ADAN RAMIREZ RODRIGUEZ </v>
          </cell>
          <cell r="H138" t="str">
            <v xml:space="preserve">VALLE DE LAS AGUILAS 933, VALLE DE CHAPULTEPEC, GUADALUPE </v>
          </cell>
          <cell r="I138" t="str">
            <v>81737603, 8184768833</v>
          </cell>
          <cell r="J138" t="str">
            <v>HISENSE</v>
          </cell>
          <cell r="K138" t="str">
            <v>43H7C</v>
          </cell>
          <cell r="L138" t="str">
            <v xml:space="preserve">43G160588H03915 </v>
          </cell>
          <cell r="M138" t="str">
            <v>TIKET</v>
          </cell>
          <cell r="N138">
            <v>8499</v>
          </cell>
          <cell r="O138">
            <v>42642</v>
          </cell>
          <cell r="P138">
            <v>42795</v>
          </cell>
          <cell r="Q138">
            <v>201024</v>
          </cell>
          <cell r="R138" t="str">
            <v xml:space="preserve">28/02/17 06:08 ERNESTO HDZ NP5 P1A OC 1007798 MAIN BOARD 198397 </v>
          </cell>
          <cell r="S138" t="str">
            <v/>
          </cell>
          <cell r="T138" t="str">
            <v xml:space="preserve"> SOFIA VAZQUEZ                    </v>
          </cell>
          <cell r="U138">
            <v>42885</v>
          </cell>
          <cell r="V138" t="str">
            <v>NORTE</v>
          </cell>
          <cell r="Y138">
            <v>42788</v>
          </cell>
          <cell r="AD138" t="str">
            <v>Gudalupe/Valle de chapultepec</v>
          </cell>
          <cell r="AE138" t="str">
            <v>NL</v>
          </cell>
          <cell r="AF138" t="str">
            <v>MX</v>
          </cell>
          <cell r="AG138" t="str">
            <v>10412631</v>
          </cell>
          <cell r="AH138" t="str">
            <v>ADAN RAMIREZ</v>
          </cell>
          <cell r="AI138" t="str">
            <v>Valle de las aguilas num 933</v>
          </cell>
          <cell r="AJ138" t="str">
            <v>8184768833</v>
          </cell>
          <cell r="AK138" t="str">
            <v>8184768833</v>
          </cell>
          <cell r="AL138" t="str">
            <v>67140</v>
          </cell>
          <cell r="AM138"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38" t="str">
            <v>3TE43G154905</v>
          </cell>
          <cell r="AS138" t="str">
            <v>3TE43G160588CRMM012</v>
          </cell>
          <cell r="AT138">
            <v>2</v>
          </cell>
          <cell r="AU138" t="str">
            <v>43H7C</v>
          </cell>
          <cell r="AV138" t="str">
            <v>3TE43G160588</v>
          </cell>
          <cell r="AW138" t="str">
            <v>CRM</v>
          </cell>
          <cell r="AX138" t="str">
            <v>M012</v>
          </cell>
        </row>
        <row r="139">
          <cell r="D139">
            <v>60318298</v>
          </cell>
          <cell r="E139" t="str">
            <v xml:space="preserve"> A</v>
          </cell>
          <cell r="F139" t="str">
            <v>TV</v>
          </cell>
          <cell r="G139" t="str">
            <v>JOSE CONTRERAS LOPEZ</v>
          </cell>
          <cell r="H139" t="str">
            <v>ISLA CANARIAS 1036, BOSQUES DE ESCOBEDO, ESCOBEDO</v>
          </cell>
          <cell r="I139" t="str">
            <v>8112960512, 8117017953</v>
          </cell>
          <cell r="J139" t="str">
            <v>HISENSE</v>
          </cell>
          <cell r="K139" t="str">
            <v>50K20DW</v>
          </cell>
          <cell r="L139" t="str">
            <v>50J140464H01807</v>
          </cell>
          <cell r="M139" t="str">
            <v xml:space="preserve">CARTA DE ACEPTACION </v>
          </cell>
          <cell r="N139">
            <v>6725</v>
          </cell>
          <cell r="O139">
            <v>41813</v>
          </cell>
          <cell r="P139">
            <v>42873</v>
          </cell>
          <cell r="Q139">
            <v>201024</v>
          </cell>
          <cell r="R139" t="str">
            <v>24/05/17 5:28 ARANTXA NP5 P1A OC. 1011069 PANEL 173331</v>
          </cell>
          <cell r="S139" t="str">
            <v/>
          </cell>
          <cell r="T139" t="str">
            <v xml:space="preserve">    SOFIA VAZQUEZ                 </v>
          </cell>
          <cell r="U139">
            <v>42885</v>
          </cell>
          <cell r="Y139">
            <v>42866</v>
          </cell>
          <cell r="AD139" t="str">
            <v>Escobedo/Col Bosques de Escobedo</v>
          </cell>
          <cell r="AE139" t="str">
            <v>NL</v>
          </cell>
          <cell r="AF139" t="str">
            <v>MX</v>
          </cell>
          <cell r="AG139" t="str">
            <v>10418067</v>
          </cell>
          <cell r="AH139" t="str">
            <v>JOSE CONTRERAS LOPEZ</v>
          </cell>
          <cell r="AI139" t="str">
            <v>1038 Isalas Canarias</v>
          </cell>
          <cell r="AJ139" t="str">
            <v>8117017953</v>
          </cell>
          <cell r="AK139" t="str">
            <v>8117017953</v>
          </cell>
          <cell r="AL139" t="str">
            <v>66072</v>
          </cell>
          <cell r="AM139"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139" t="str">
            <v>1TE50B8NUSCB</v>
          </cell>
          <cell r="AS139" t="str">
            <v/>
          </cell>
          <cell r="AT139" t="e">
            <v>#N/A</v>
          </cell>
        </row>
        <row r="140">
          <cell r="D140">
            <v>60318462</v>
          </cell>
          <cell r="E140" t="str">
            <v xml:space="preserve"> A</v>
          </cell>
          <cell r="F140" t="str">
            <v>TV</v>
          </cell>
          <cell r="G140" t="str">
            <v xml:space="preserve">JAIME GUSTAVO PALACIO RODRIGUEZ </v>
          </cell>
          <cell r="H140" t="str">
            <v xml:space="preserve">TLAVAC 457, JARDINES DE XOCHIMILCO, GUADALUPE </v>
          </cell>
          <cell r="I140" t="str">
            <v>8180118598, 8116341720</v>
          </cell>
          <cell r="J140" t="str">
            <v>HISENSE</v>
          </cell>
          <cell r="K140" t="str">
            <v>50K20DW</v>
          </cell>
          <cell r="L140" t="str">
            <v>50G143065H00573</v>
          </cell>
          <cell r="M140" t="str">
            <v>229929-6</v>
          </cell>
          <cell r="N140">
            <v>8299</v>
          </cell>
          <cell r="O140">
            <v>42018</v>
          </cell>
          <cell r="P140">
            <v>42871</v>
          </cell>
          <cell r="Q140">
            <v>201024</v>
          </cell>
          <cell r="R140" t="str">
            <v>20/05/17 4:11 ARANTXA NP5 P1A OC. 1010951 PANEL 173331</v>
          </cell>
          <cell r="S140" t="str">
            <v/>
          </cell>
          <cell r="T140" t="str">
            <v xml:space="preserve">    SOFIA VAZQUEZ                 </v>
          </cell>
          <cell r="U140">
            <v>42885</v>
          </cell>
          <cell r="Y140">
            <v>42870</v>
          </cell>
          <cell r="AD140" t="str">
            <v>guadalupe / jardines de xochimilco</v>
          </cell>
          <cell r="AE140" t="str">
            <v>NL</v>
          </cell>
          <cell r="AF140" t="str">
            <v>MX</v>
          </cell>
          <cell r="AG140" t="str">
            <v>10418157</v>
          </cell>
          <cell r="AH140" t="str">
            <v>JAIME GUSTAVO PALACIOS RODRIGUEZ</v>
          </cell>
          <cell r="AI140" t="str">
            <v>tlahuac num 457</v>
          </cell>
          <cell r="AJ140" t="str">
            <v>0448116341720</v>
          </cell>
          <cell r="AK140" t="str">
            <v>0448116341720</v>
          </cell>
          <cell r="AL140" t="str">
            <v>67190</v>
          </cell>
          <cell r="AM140"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140" t="str">
            <v>1TE50B8NUSCB</v>
          </cell>
          <cell r="AS140" t="str">
            <v/>
          </cell>
          <cell r="AT140" t="e">
            <v>#N/A</v>
          </cell>
        </row>
        <row r="141">
          <cell r="D141">
            <v>60318357</v>
          </cell>
          <cell r="E141" t="str">
            <v xml:space="preserve"> A</v>
          </cell>
          <cell r="F141" t="str">
            <v>TV</v>
          </cell>
          <cell r="G141" t="str">
            <v xml:space="preserve"> ALEJANDRO CARDONA MENA</v>
          </cell>
          <cell r="H141" t="str">
            <v>ANDA LUCIA 169, RESERVA SAN ROQUE, JUAREZ</v>
          </cell>
          <cell r="I141" t="str">
            <v>8183607996, 8117640772</v>
          </cell>
          <cell r="J141" t="str">
            <v>HISENSE</v>
          </cell>
          <cell r="K141" t="str">
            <v>50K20DW</v>
          </cell>
          <cell r="L141" t="str">
            <v>50J140472H05907</v>
          </cell>
          <cell r="M141" t="str">
            <v>POLIZA</v>
          </cell>
          <cell r="N141" t="str">
            <v>POLIZA</v>
          </cell>
          <cell r="O141">
            <v>41987</v>
          </cell>
          <cell r="P141">
            <v>42874</v>
          </cell>
          <cell r="Q141">
            <v>201024</v>
          </cell>
          <cell r="R141" t="str">
            <v>25/05/2017 5:20 ARANTXA P1A O.C. 1011110 PANEL 173064</v>
          </cell>
          <cell r="S141" t="str">
            <v/>
          </cell>
          <cell r="T141" t="str">
            <v xml:space="preserve">    SOFIA VAZQUEZ                 </v>
          </cell>
          <cell r="U141">
            <v>42885</v>
          </cell>
          <cell r="Y141">
            <v>42867</v>
          </cell>
          <cell r="AD141" t="str">
            <v>Juarez/reserva de san roque</v>
          </cell>
          <cell r="AE141" t="str">
            <v>NL</v>
          </cell>
          <cell r="AF141" t="str">
            <v>MX</v>
          </cell>
          <cell r="AG141" t="str">
            <v>10409045</v>
          </cell>
          <cell r="AH141" t="str">
            <v>ALEJANDRO CARDONA MENA</v>
          </cell>
          <cell r="AI141" t="str">
            <v>Calle de Ana lucia no. 169</v>
          </cell>
          <cell r="AJ141" t="str">
            <v>8117640772</v>
          </cell>
          <cell r="AK141" t="str">
            <v>8117640772</v>
          </cell>
          <cell r="AL141" t="str">
            <v>67280</v>
          </cell>
          <cell r="AM141"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141" t="str">
            <v>1TE50B8NUSCB</v>
          </cell>
          <cell r="AS141" t="str">
            <v/>
          </cell>
          <cell r="AT141" t="e">
            <v>#N/A</v>
          </cell>
        </row>
        <row r="142">
          <cell r="D142">
            <v>60318526</v>
          </cell>
          <cell r="E142" t="str">
            <v xml:space="preserve"> A</v>
          </cell>
          <cell r="F142" t="str">
            <v>TV</v>
          </cell>
          <cell r="G142" t="str">
            <v>JUAN DE JESUS MACIAS</v>
          </cell>
          <cell r="H142" t="str">
            <v>ROSA 513, HACIENDA LAS MARGARITAS, APODACA</v>
          </cell>
          <cell r="I142">
            <v>8184532123</v>
          </cell>
          <cell r="J142" t="str">
            <v>HISENSE</v>
          </cell>
          <cell r="K142" t="str">
            <v>50K20DW</v>
          </cell>
          <cell r="L142" t="str">
            <v>50G143067H00118</v>
          </cell>
          <cell r="M142" t="str">
            <v xml:space="preserve">CARTA DE ACEPTACION </v>
          </cell>
          <cell r="N142">
            <v>8999</v>
          </cell>
          <cell r="O142">
            <v>42090</v>
          </cell>
          <cell r="P142">
            <v>42874</v>
          </cell>
          <cell r="Q142">
            <v>201024</v>
          </cell>
          <cell r="R142" t="str">
            <v>26/05/2017 7:04 ARANTXA NP5 P1A. OC. 1011164 PANEL 173331</v>
          </cell>
          <cell r="S142" t="str">
            <v/>
          </cell>
          <cell r="T142" t="str">
            <v xml:space="preserve">    SOFIA VAZQUEZ                 </v>
          </cell>
          <cell r="U142">
            <v>42885</v>
          </cell>
          <cell r="Y142">
            <v>42871</v>
          </cell>
          <cell r="AD142" t="str">
            <v>hacienda las margaritas/apodaca</v>
          </cell>
          <cell r="AE142" t="str">
            <v>NL</v>
          </cell>
          <cell r="AF142" t="str">
            <v>MX</v>
          </cell>
          <cell r="AG142" t="str">
            <v>10418246</v>
          </cell>
          <cell r="AH142" t="str">
            <v>JUAN DE JESUS MACIAS</v>
          </cell>
          <cell r="AI142" t="str">
            <v>513 rosa</v>
          </cell>
          <cell r="AJ142" t="str">
            <v>8184532123</v>
          </cell>
          <cell r="AK142">
            <v>0</v>
          </cell>
          <cell r="AL142" t="str">
            <v>66347</v>
          </cell>
          <cell r="AM142"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142" t="str">
            <v>1TE50B8NUSCB</v>
          </cell>
          <cell r="AS142" t="str">
            <v/>
          </cell>
          <cell r="AT142" t="e">
            <v>#N/A</v>
          </cell>
        </row>
        <row r="143">
          <cell r="D143">
            <v>60318719</v>
          </cell>
          <cell r="E143" t="str">
            <v xml:space="preserve"> A</v>
          </cell>
          <cell r="F143" t="str">
            <v>TV</v>
          </cell>
          <cell r="G143" t="str">
            <v>LUIS ANTONIO MEJORADO GOMEZ</v>
          </cell>
          <cell r="H143" t="str">
            <v>BEGONIA 520, FRACC. VALLE DE LAS FLORES, APODACA</v>
          </cell>
          <cell r="I143" t="str">
            <v>8140006919, 8111249104</v>
          </cell>
          <cell r="J143" t="str">
            <v>HISENSE</v>
          </cell>
          <cell r="K143" t="str">
            <v>50K20DW</v>
          </cell>
          <cell r="L143" t="str">
            <v>50G14484417H00938</v>
          </cell>
          <cell r="M143" t="str">
            <v>TIKET</v>
          </cell>
          <cell r="N143">
            <v>10499</v>
          </cell>
          <cell r="O143">
            <v>42284</v>
          </cell>
          <cell r="P143">
            <v>42874</v>
          </cell>
          <cell r="Q143">
            <v>201024</v>
          </cell>
          <cell r="R143" t="str">
            <v>25/05/17 5:21 ARANTXA NP5 P1A. OC. 1011116 PANEL 173331</v>
          </cell>
          <cell r="S143" t="str">
            <v/>
          </cell>
          <cell r="T143" t="str">
            <v xml:space="preserve">    SOFIA VAZQUEZ                 </v>
          </cell>
          <cell r="U143">
            <v>42885</v>
          </cell>
          <cell r="Y143">
            <v>42872</v>
          </cell>
          <cell r="AD143" t="str">
            <v>apodaca / fracc valle de las flores</v>
          </cell>
          <cell r="AE143" t="str">
            <v>NL</v>
          </cell>
          <cell r="AF143" t="str">
            <v>MX</v>
          </cell>
          <cell r="AG143" t="str">
            <v>10418515</v>
          </cell>
          <cell r="AH143" t="str">
            <v>LUIS ANTONIO MEJORADO GOMEZ</v>
          </cell>
          <cell r="AI143" t="str">
            <v>begonia num 520</v>
          </cell>
          <cell r="AJ143" t="str">
            <v>0448111249104</v>
          </cell>
          <cell r="AK143" t="str">
            <v>0448111249104</v>
          </cell>
          <cell r="AL143" t="str">
            <v>66600</v>
          </cell>
          <cell r="AM143"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143" t="str">
            <v>1TE50B8NUSCB</v>
          </cell>
          <cell r="AS143" t="str">
            <v/>
          </cell>
          <cell r="AT143" t="e">
            <v>#N/A</v>
          </cell>
        </row>
        <row r="144">
          <cell r="D144">
            <v>60318531</v>
          </cell>
          <cell r="E144" t="str">
            <v xml:space="preserve"> A</v>
          </cell>
          <cell r="F144" t="str">
            <v>TV</v>
          </cell>
          <cell r="G144" t="str">
            <v>JESUS FRANCISCO PEREZ GUERRERO</v>
          </cell>
          <cell r="H144" t="str">
            <v>VALLE DE LOS CEDROS 715, VALLE DE LAS PALMAS, APODACA</v>
          </cell>
          <cell r="I144">
            <v>8110188751</v>
          </cell>
          <cell r="J144" t="str">
            <v>HISENSE</v>
          </cell>
          <cell r="K144" t="str">
            <v>50K20DW</v>
          </cell>
          <cell r="L144" t="str">
            <v>50J140464H00334</v>
          </cell>
          <cell r="M144" t="str">
            <v>TIKET</v>
          </cell>
          <cell r="N144">
            <v>8499</v>
          </cell>
          <cell r="O144">
            <v>41884</v>
          </cell>
          <cell r="P144">
            <v>42874</v>
          </cell>
          <cell r="Q144">
            <v>201024</v>
          </cell>
          <cell r="R144" t="str">
            <v xml:space="preserve"> 25/05/17 5:28 ARANTXA P1A. OC. 1011127 PANEL 173331</v>
          </cell>
          <cell r="S144" t="str">
            <v/>
          </cell>
          <cell r="T144" t="str">
            <v xml:space="preserve">    SOFIA VAZQUEZ                 </v>
          </cell>
          <cell r="U144">
            <v>42885</v>
          </cell>
          <cell r="Y144">
            <v>42871</v>
          </cell>
          <cell r="AD144" t="str">
            <v>apodaca /valle de las palmas 1er sec</v>
          </cell>
          <cell r="AE144" t="str">
            <v>NL</v>
          </cell>
          <cell r="AF144" t="str">
            <v>MX</v>
          </cell>
          <cell r="AG144" t="str">
            <v>10418033</v>
          </cell>
          <cell r="AH144" t="str">
            <v>JESUS FRANCISCO PEREZ GUERRERO</v>
          </cell>
          <cell r="AI144" t="str">
            <v>valle de los cedros num 715</v>
          </cell>
          <cell r="AJ144" t="str">
            <v>0448110188751</v>
          </cell>
          <cell r="AK144">
            <v>0</v>
          </cell>
          <cell r="AL144" t="str">
            <v>66600</v>
          </cell>
          <cell r="AM144"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144" t="str">
            <v>1TE50B8NUSCB</v>
          </cell>
          <cell r="AS144" t="str">
            <v/>
          </cell>
          <cell r="AT144" t="e">
            <v>#N/A</v>
          </cell>
        </row>
        <row r="145">
          <cell r="D145">
            <v>60318813</v>
          </cell>
          <cell r="E145" t="str">
            <v xml:space="preserve"> A</v>
          </cell>
          <cell r="F145" t="str">
            <v>TV</v>
          </cell>
          <cell r="G145" t="str">
            <v xml:space="preserve">RICARDO LOPEZ GARCIA </v>
          </cell>
          <cell r="H145" t="str">
            <v>VERDI 240, RESC LOS ROBLES, APODACA</v>
          </cell>
          <cell r="I145" t="str">
            <v>818349998, 8180772251</v>
          </cell>
          <cell r="J145" t="str">
            <v>HISENSE</v>
          </cell>
          <cell r="K145" t="str">
            <v>50K20DW</v>
          </cell>
          <cell r="L145" t="str">
            <v>50G143291H15111</v>
          </cell>
          <cell r="M145" t="str">
            <v>TIKET</v>
          </cell>
          <cell r="N145">
            <v>11998.37</v>
          </cell>
          <cell r="O145">
            <v>42137</v>
          </cell>
          <cell r="P145">
            <v>42874</v>
          </cell>
          <cell r="Q145">
            <v>201024</v>
          </cell>
          <cell r="R145" t="str">
            <v>25/05/17 6:35 ARANTXA NP5 P1A OC. 1011120 PANEL 173331</v>
          </cell>
          <cell r="S145" t="str">
            <v/>
          </cell>
          <cell r="T145" t="str">
            <v xml:space="preserve">    SOFIA VAZQUEZ                 </v>
          </cell>
          <cell r="U145">
            <v>42885</v>
          </cell>
          <cell r="Y145">
            <v>42873</v>
          </cell>
          <cell r="AD145" t="str">
            <v>Apodaca/Residencial los Robles</v>
          </cell>
          <cell r="AE145" t="str">
            <v>NL</v>
          </cell>
          <cell r="AF145" t="str">
            <v>MX</v>
          </cell>
          <cell r="AG145" t="str">
            <v>10418555</v>
          </cell>
          <cell r="AH145" t="str">
            <v>RICARDO LOPEZ GARCÍA</v>
          </cell>
          <cell r="AI145" t="str">
            <v>240 Calle Verdi</v>
          </cell>
          <cell r="AJ145" t="str">
            <v>8180772251 CEL</v>
          </cell>
          <cell r="AK145" t="str">
            <v>8180772251 CEL</v>
          </cell>
          <cell r="AL145" t="str">
            <v>66636</v>
          </cell>
          <cell r="AM145"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145" t="str">
            <v>1TE50B8NUSCB</v>
          </cell>
          <cell r="AS145" t="str">
            <v/>
          </cell>
          <cell r="AT145" t="e">
            <v>#N/A</v>
          </cell>
        </row>
        <row r="146">
          <cell r="D146">
            <v>60305190</v>
          </cell>
          <cell r="E146" t="str">
            <v xml:space="preserve"> A</v>
          </cell>
          <cell r="F146" t="str">
            <v>TV</v>
          </cell>
          <cell r="G146" t="str">
            <v xml:space="preserve"> BEATRIZ DE LA HUERTA</v>
          </cell>
          <cell r="H146" t="str">
            <v xml:space="preserve"> 
VALLE DE GUADALUPE 19 ACAMBARO GTO</v>
          </cell>
          <cell r="I146" t="str">
            <v>´444171115687</v>
          </cell>
          <cell r="J146" t="str">
            <v>HISENSE</v>
          </cell>
          <cell r="K146" t="str">
            <v>40K20D</v>
          </cell>
          <cell r="L146" t="str">
            <v>40G143660H07427</v>
          </cell>
          <cell r="M146" t="str">
            <v>CARTA DE APLICACIÓN</v>
          </cell>
          <cell r="N146">
            <v>4320.6400000000003</v>
          </cell>
          <cell r="O146">
            <v>42020</v>
          </cell>
          <cell r="P146">
            <v>42710</v>
          </cell>
          <cell r="Q146">
            <v>201055</v>
          </cell>
          <cell r="R146" t="str">
            <v xml:space="preserve">
15/02/2017 02 : 58  MARCO.DIAZ : TCF174 7401019820/12/2016 05 : 58 RODRIGUEZ ERICK : TCF1
18/12/2016 00 : 35  ERNESTO.HERN : NP506/12/2016 08 : 10 201055 : REVISADO PRESENTA DAÑO EN PCB MAIN</v>
          </cell>
          <cell r="S146" t="str">
            <v/>
          </cell>
          <cell r="T146" t="str">
            <v xml:space="preserve">  VANESA AGUILAR VAZQUEZ          </v>
          </cell>
          <cell r="U146">
            <v>42885</v>
          </cell>
          <cell r="Y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str">
            <v>3TE40G134207</v>
          </cell>
          <cell r="AS146" t="str">
            <v>GTE40G153352CRMM012</v>
          </cell>
          <cell r="AT146">
            <v>1</v>
          </cell>
          <cell r="AU146" t="str">
            <v>40H5B</v>
          </cell>
          <cell r="AV146" t="str">
            <v>GTE40G153352</v>
          </cell>
          <cell r="AW146" t="str">
            <v>CRM</v>
          </cell>
          <cell r="AX146" t="str">
            <v>M012</v>
          </cell>
        </row>
        <row r="147">
          <cell r="D147">
            <v>60316799</v>
          </cell>
          <cell r="E147" t="str">
            <v xml:space="preserve">D </v>
          </cell>
          <cell r="F147" t="str">
            <v>TV</v>
          </cell>
          <cell r="G147" t="str">
            <v>Jaime Javier Ruiz Lopez</v>
          </cell>
          <cell r="H147" t="str">
            <v>Jumil 46, Col.Pedregal de Santo Domingo, C.P.04369, Coyoacan, CDMX</v>
          </cell>
          <cell r="I147">
            <v>15172012</v>
          </cell>
          <cell r="J147" t="str">
            <v>HISENSE</v>
          </cell>
          <cell r="K147" t="str">
            <v>50K20DW</v>
          </cell>
          <cell r="L147" t="str">
            <v>50G143291H12140</v>
          </cell>
          <cell r="M147" t="str">
            <v>Carta de aceptacion</v>
          </cell>
          <cell r="N147">
            <v>13310.88</v>
          </cell>
          <cell r="O147">
            <v>42067</v>
          </cell>
          <cell r="P147">
            <v>42852</v>
          </cell>
          <cell r="Q147">
            <v>201767</v>
          </cell>
          <cell r="R147" t="str">
            <v xml:space="preserve">27/04/2017 08 : 46  ARANTXA.MON : Se autoriza NP5
27/04/2017 00 : 01 201767 : P1A:   173331 PANEL   25-04-2017   OC-1009994
</v>
          </cell>
          <cell r="S147" t="str">
            <v>Se le autoriza cambio fisico, dedido a l</v>
          </cell>
          <cell r="T147" t="str">
            <v xml:space="preserve"> Ana Lemus Moreno                 </v>
          </cell>
          <cell r="U147">
            <v>42885</v>
          </cell>
          <cell r="Y147">
            <v>42846</v>
          </cell>
          <cell r="AD147" t="str">
            <v>Coyoacan/Pedregal de Santo Domingo</v>
          </cell>
          <cell r="AE147" t="str">
            <v>DF</v>
          </cell>
          <cell r="AF147" t="str">
            <v>MX</v>
          </cell>
          <cell r="AG147" t="str">
            <v>10412190</v>
          </cell>
          <cell r="AH147" t="str">
            <v>JAIME JAVIER RUIZ LOPEZ</v>
          </cell>
          <cell r="AI147" t="str">
            <v>46 Jumil</v>
          </cell>
          <cell r="AJ147" t="str">
            <v>15172012</v>
          </cell>
          <cell r="AK147">
            <v>0</v>
          </cell>
          <cell r="AL147" t="str">
            <v>04369</v>
          </cell>
          <cell r="AM147"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147" t="str">
            <v>1TE50B8NUSCB</v>
          </cell>
          <cell r="AS147" t="str">
            <v/>
          </cell>
          <cell r="AT147" t="e">
            <v>#N/A</v>
          </cell>
        </row>
        <row r="148">
          <cell r="D148">
            <v>60318288</v>
          </cell>
          <cell r="E148" t="str">
            <v xml:space="preserve">    A   </v>
          </cell>
          <cell r="F148" t="str">
            <v>TV</v>
          </cell>
          <cell r="G148" t="str">
            <v>ROBERTO GONZALEZ SALDIVAR</v>
          </cell>
          <cell r="H148" t="str">
            <v>CIRCUITO CRONISTA 157, SATELITE</v>
          </cell>
          <cell r="I148" t="str">
            <v>55 1378-1079</v>
          </cell>
          <cell r="J148" t="str">
            <v>HISENSE</v>
          </cell>
          <cell r="K148" t="str">
            <v>50H7GB</v>
          </cell>
          <cell r="L148" t="str">
            <v>50G155380H00117</v>
          </cell>
          <cell r="M148" t="str">
            <v>TICKET</v>
          </cell>
          <cell r="N148">
            <v>10177.65</v>
          </cell>
          <cell r="O148">
            <v>42722</v>
          </cell>
          <cell r="P148">
            <v>42871</v>
          </cell>
          <cell r="Q148">
            <v>201010</v>
          </cell>
          <cell r="R148" t="str">
            <v>18/05/2017 07 : 04  ARANTXA.MON : TCF1
18/05/2017 07 : 03  ARANTXA.MON : Se autoriza NP5; INFORMACION CORRECTA
17/05/2017 01 : 15 201010 : P1:194562 / PANEL LCD / OC1010830 16-05-2017</v>
          </cell>
          <cell r="S148" t="str">
            <v xml:space="preserve"> SE RECOGE SÓLO PANTALLA, SIN NINGÚN OTR</v>
          </cell>
          <cell r="T148" t="str">
            <v xml:space="preserve">  Virginia Anguiano               </v>
          </cell>
          <cell r="U148">
            <v>42885</v>
          </cell>
          <cell r="Y148">
            <v>42866</v>
          </cell>
          <cell r="AD148" t="str">
            <v>Naucalpan/Satelite</v>
          </cell>
          <cell r="AE148" t="str">
            <v>MEX</v>
          </cell>
          <cell r="AF148" t="str">
            <v>MX</v>
          </cell>
          <cell r="AG148" t="str">
            <v>10415705</v>
          </cell>
          <cell r="AH148" t="str">
            <v>ROBETO GONZALEZ ZALDIVAR</v>
          </cell>
          <cell r="AI148" t="str">
            <v>Circuito cronista num 177</v>
          </cell>
          <cell r="AJ148" t="str">
            <v>5513781079</v>
          </cell>
          <cell r="AK148">
            <v>0</v>
          </cell>
          <cell r="AL148" t="str">
            <v>53100</v>
          </cell>
          <cell r="AM148"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148" t="str">
            <v>3TE50G1523B0</v>
          </cell>
          <cell r="AS148" t="str">
            <v/>
          </cell>
          <cell r="AT148" t="e">
            <v>#N/A</v>
          </cell>
        </row>
        <row r="149">
          <cell r="D149">
            <v>60318725</v>
          </cell>
          <cell r="E149" t="str">
            <v xml:space="preserve">    A   </v>
          </cell>
          <cell r="F149" t="str">
            <v>TV</v>
          </cell>
          <cell r="G149" t="str">
            <v>HILDA LECUONA / SEARS VALLEJO</v>
          </cell>
          <cell r="H149" t="str">
            <v>PONIENTE 140 NO 656, INDUSTRIAL VALLEJO</v>
          </cell>
          <cell r="I149" t="str">
            <v>5227-8000</v>
          </cell>
          <cell r="J149" t="str">
            <v>HISENSE</v>
          </cell>
          <cell r="K149" t="str">
            <v>32H3B2</v>
          </cell>
          <cell r="L149" t="str">
            <v>32G1633F1H00256</v>
          </cell>
          <cell r="M149" t="str">
            <v>TICKET</v>
          </cell>
          <cell r="N149">
            <v>3216.82</v>
          </cell>
          <cell r="O149">
            <v>42845</v>
          </cell>
          <cell r="P149">
            <v>42872</v>
          </cell>
          <cell r="Q149">
            <v>201010</v>
          </cell>
          <cell r="R149" t="str">
            <v>19/05/2017 04 : 35  ARANTXA.MON : TCF1
19/05/2017 04 : 34  ARANTXA.MON : Se autoriza NP5; INFORMACION CORRECTA
18/05/2017 09 : 09 201010 : P1A: T187177 / PANEL LCD / OC101090617-05-2017</v>
          </cell>
          <cell r="S149" t="str">
            <v xml:space="preserve"> SE RECOGE SÓLO PANTALLA Y BASE; SIN NIN</v>
          </cell>
          <cell r="T149" t="str">
            <v xml:space="preserve">  Virginia Anguiano               </v>
          </cell>
          <cell r="U149">
            <v>42885</v>
          </cell>
          <cell r="Y149">
            <v>42872</v>
          </cell>
          <cell r="AD149" t="str">
            <v>AZCAPOTZALCO/INDUSTRIAL VALLEJO</v>
          </cell>
          <cell r="AE149" t="str">
            <v>DF</v>
          </cell>
          <cell r="AF149" t="str">
            <v>MX</v>
          </cell>
          <cell r="AG149" t="str">
            <v>10209073</v>
          </cell>
          <cell r="AH149" t="str">
            <v>HILDA LECUANA</v>
          </cell>
          <cell r="AI149" t="str">
            <v>656 PONIENTE 140</v>
          </cell>
          <cell r="AJ149" t="str">
            <v>52278000</v>
          </cell>
          <cell r="AK149">
            <v>0</v>
          </cell>
          <cell r="AL149" t="str">
            <v>02300</v>
          </cell>
          <cell r="AM149"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9" t="str">
            <v>3TE32G155364</v>
          </cell>
          <cell r="AS149" t="str">
            <v>3TE32G164485G164485M010</v>
          </cell>
          <cell r="AT149">
            <v>4</v>
          </cell>
          <cell r="AU149" t="str">
            <v>32H5B2</v>
          </cell>
          <cell r="AV149" t="str">
            <v>3TE32G164485</v>
          </cell>
          <cell r="AW149" t="str">
            <v>G164485</v>
          </cell>
          <cell r="AX149" t="str">
            <v>M010</v>
          </cell>
        </row>
        <row r="150">
          <cell r="D150">
            <v>60318330</v>
          </cell>
          <cell r="E150" t="str">
            <v xml:space="preserve">    A   </v>
          </cell>
          <cell r="F150" t="str">
            <v>TV</v>
          </cell>
          <cell r="G150" t="str">
            <v>CAROLINA LOPEZ PEREZ</v>
          </cell>
          <cell r="H150" t="str">
            <v>HACIENDA DEL CIERVO NO 35 INT 1101, HACIENDA DE PALMAS</v>
          </cell>
          <cell r="I150" t="str">
            <v>55 1601-5795</v>
          </cell>
          <cell r="J150" t="str">
            <v>HISENSE</v>
          </cell>
          <cell r="K150" t="str">
            <v>50K20D</v>
          </cell>
          <cell r="L150" t="str">
            <v>50J140472H05764</v>
          </cell>
          <cell r="M150" t="str">
            <v>TICKET</v>
          </cell>
          <cell r="N150">
            <v>6999</v>
          </cell>
          <cell r="O150">
            <v>41804</v>
          </cell>
          <cell r="P150">
            <v>42872</v>
          </cell>
          <cell r="Q150">
            <v>201010</v>
          </cell>
          <cell r="R150" t="str">
            <v>19/05/2017 04 : 11  ARANTXA.MON : TCF1
19/05/2017 04 : 11  ARANTXA.MON : Se autoriza NP5; INFORMACION CORRECTA
18/05/2017 01 : 42 201010 : P1: T173064 / PANEL LCD / OC101087817-05-2017</v>
          </cell>
          <cell r="S150" t="str">
            <v xml:space="preserve"> PANTALLA Y BASE</v>
          </cell>
          <cell r="T150" t="str">
            <v xml:space="preserve">  Virginia Anguiano               </v>
          </cell>
          <cell r="U150">
            <v>42885</v>
          </cell>
          <cell r="Y150">
            <v>42867</v>
          </cell>
          <cell r="AD150" t="str">
            <v>Huixquilucan / Hda Palmas</v>
          </cell>
          <cell r="AE150" t="str">
            <v>MEX</v>
          </cell>
          <cell r="AF150" t="str">
            <v>MX</v>
          </cell>
          <cell r="AG150" t="str">
            <v>10417911</v>
          </cell>
          <cell r="AH150" t="str">
            <v>CAROLINA LOPEZ PEREZ</v>
          </cell>
          <cell r="AI150" t="str">
            <v>35 Hacienda el Ciervo int 1101</v>
          </cell>
          <cell r="AJ150" t="str">
            <v>5516015795</v>
          </cell>
          <cell r="AK150">
            <v>0</v>
          </cell>
          <cell r="AL150" t="str">
            <v>52763</v>
          </cell>
          <cell r="AM15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50" t="str">
            <v>3TE50G132311</v>
          </cell>
          <cell r="AS150" t="str">
            <v/>
          </cell>
          <cell r="AT150" t="e">
            <v>#N/A</v>
          </cell>
        </row>
        <row r="151">
          <cell r="D151">
            <v>60318369</v>
          </cell>
          <cell r="E151" t="str">
            <v xml:space="preserve"> A </v>
          </cell>
          <cell r="F151" t="str">
            <v>TV</v>
          </cell>
          <cell r="G151" t="str">
            <v>ISRAEL CAMACHO</v>
          </cell>
          <cell r="H151" t="str">
            <v>AV SAN ROQUE # 5,FRACC LA TOSCANA,CUAUTITLAN</v>
          </cell>
          <cell r="I151">
            <v>5537964045</v>
          </cell>
          <cell r="J151" t="str">
            <v>SHARP</v>
          </cell>
          <cell r="K151" t="str">
            <v>LC-55N5300U</v>
          </cell>
          <cell r="L151" t="str">
            <v>55G1622K7H00777</v>
          </cell>
          <cell r="M151" t="str">
            <v>COMPRA EN LINEA</v>
          </cell>
          <cell r="N151">
            <v>8999</v>
          </cell>
          <cell r="O151">
            <v>42699</v>
          </cell>
          <cell r="P151">
            <v>42870</v>
          </cell>
          <cell r="Q151">
            <v>201679</v>
          </cell>
          <cell r="R151" t="str">
            <v>16/05/2017 03 : 46 201679 : P1A:PCB MAIN T202901 OC 1010814                                                                                         19/05/2017 05 : 28  ARANTXA.MON : TCF1
19/05/2017 05 : 28  ARANTXA.MON : Se autoriza NP5; por corre</v>
          </cell>
          <cell r="S151" t="str">
            <v>EQUIPO EN CS CON ACCESORIOS</v>
          </cell>
          <cell r="T151" t="str">
            <v xml:space="preserve">GUADALUPE GIRON                   </v>
          </cell>
          <cell r="U151">
            <v>42885</v>
          </cell>
          <cell r="Y151">
            <v>42867</v>
          </cell>
          <cell r="AD151" t="str">
            <v>Cuautitlán Fraccionamiento La Toscana</v>
          </cell>
          <cell r="AE151" t="str">
            <v>MEX</v>
          </cell>
          <cell r="AF151" t="str">
            <v>MX</v>
          </cell>
          <cell r="AG151" t="str">
            <v>10414707</v>
          </cell>
          <cell r="AH151" t="str">
            <v>ISRAEL CAMACHO</v>
          </cell>
          <cell r="AI151" t="str">
            <v>Av. San Roque Fraccionamiento La Toscana, Giovanna #5</v>
          </cell>
          <cell r="AJ151" t="str">
            <v>5537964045</v>
          </cell>
          <cell r="AK151">
            <v>0</v>
          </cell>
          <cell r="AL151" t="str">
            <v>54800</v>
          </cell>
          <cell r="AM151"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51" t="str">
            <v>3TE55G1612D8</v>
          </cell>
          <cell r="AS151" t="str">
            <v>3TE55G154930MCRMM012</v>
          </cell>
          <cell r="AT151">
            <v>3</v>
          </cell>
          <cell r="AU151" t="str">
            <v>LC-55N6000U</v>
          </cell>
          <cell r="AV151" t="str">
            <v>3TE55G154930M</v>
          </cell>
          <cell r="AW151" t="str">
            <v>CRM</v>
          </cell>
          <cell r="AX151" t="str">
            <v>M012</v>
          </cell>
        </row>
        <row r="152">
          <cell r="D152">
            <v>60316197</v>
          </cell>
          <cell r="E152" t="str">
            <v xml:space="preserve">    A   </v>
          </cell>
          <cell r="F152" t="str">
            <v>TV</v>
          </cell>
          <cell r="G152" t="str">
            <v xml:space="preserve">LEVI CARLOS GONZALEZ </v>
          </cell>
          <cell r="H152" t="str">
            <v>CTO COMERCIAL 2251, SATELITE</v>
          </cell>
          <cell r="I152" t="str">
            <v>5366-2700</v>
          </cell>
          <cell r="J152" t="str">
            <v>HISENSE</v>
          </cell>
          <cell r="K152" t="str">
            <v>50CU6000</v>
          </cell>
          <cell r="L152" t="str">
            <v>50G162680H02934</v>
          </cell>
          <cell r="M152" t="str">
            <v>CARTA</v>
          </cell>
          <cell r="N152" t="str">
            <v>CARTA</v>
          </cell>
          <cell r="O152" t="str">
            <v>S/F</v>
          </cell>
          <cell r="P152">
            <v>42850</v>
          </cell>
          <cell r="Q152">
            <v>201010</v>
          </cell>
          <cell r="R152" t="str">
            <v>17/05/2017 06 : 44  ARANTXA.MON : Se autoriza NP5; por correccion dedocumentos
26/04/2017 02 : 06 201010 : P1: T205546 /MAIN PCB/ OC-1009967 25/04/2017</v>
          </cell>
          <cell r="S152" t="str">
            <v xml:space="preserve"> PANTALLA Y BASE</v>
          </cell>
          <cell r="T152" t="str">
            <v xml:space="preserve">  Virginia Anguiano               </v>
          </cell>
          <cell r="U152">
            <v>42885</v>
          </cell>
          <cell r="Y152">
            <v>42843</v>
          </cell>
          <cell r="AD152" t="str">
            <v>NAUCALPAN/SATELITE</v>
          </cell>
          <cell r="AE152" t="str">
            <v>MEX</v>
          </cell>
          <cell r="AF152" t="str">
            <v>MX</v>
          </cell>
          <cell r="AG152" t="str">
            <v>10416196</v>
          </cell>
          <cell r="AH152" t="str">
            <v>LEVI CARLOS GONZALEZ</v>
          </cell>
          <cell r="AI152" t="str">
            <v>CTO CENTRO COMERCIAL 2251</v>
          </cell>
          <cell r="AJ152" t="str">
            <v>53662700</v>
          </cell>
          <cell r="AK152">
            <v>0</v>
          </cell>
          <cell r="AL152" t="str">
            <v>53100</v>
          </cell>
          <cell r="AM152"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52" t="str">
            <v>3TE50G162680</v>
          </cell>
          <cell r="AS152" t="str">
            <v>3TE50G162681G162681M010</v>
          </cell>
          <cell r="AT152">
            <v>6</v>
          </cell>
          <cell r="AU152" t="str">
            <v>50CU6000</v>
          </cell>
          <cell r="AV152" t="str">
            <v>3TE50G162681</v>
          </cell>
          <cell r="AW152" t="str">
            <v>G162681</v>
          </cell>
          <cell r="AX152" t="str">
            <v>M010</v>
          </cell>
        </row>
        <row r="153">
          <cell r="D153">
            <v>60318718</v>
          </cell>
          <cell r="E153" t="str">
            <v xml:space="preserve">    A   </v>
          </cell>
          <cell r="F153" t="str">
            <v>TV</v>
          </cell>
          <cell r="G153" t="str">
            <v>RAUL HERNANDEZ / MEGA AUDIO</v>
          </cell>
          <cell r="H153" t="str">
            <v>REPRUBLICA DEL SALVADOR 33C, CENTRO</v>
          </cell>
          <cell r="I153" t="str">
            <v>5709-8081</v>
          </cell>
          <cell r="J153" t="str">
            <v>SHARP</v>
          </cell>
          <cell r="K153" t="str">
            <v>LC-65N5200U</v>
          </cell>
          <cell r="L153" t="str">
            <v>65G1622M0H00163</v>
          </cell>
          <cell r="M153" t="str">
            <v>SERVICIO A PISO</v>
          </cell>
          <cell r="N153" t="str">
            <v>NO INDICA</v>
          </cell>
          <cell r="O153" t="str">
            <v>SERVICIO A PISO</v>
          </cell>
          <cell r="P153">
            <v>42872</v>
          </cell>
          <cell r="Q153">
            <v>201010</v>
          </cell>
          <cell r="R153" t="str">
            <v>19/05/2017 04 : 37  ARANTXA.MON : TCF1
19/05/2017 04 : 37  ARANTXA.MON : Se autoriza NP5; INFORMACION CORRECTA
18/05/2017 08 : 53 201010 : P1: T197213 / PANEL LCD / OC101090817-05-2017</v>
          </cell>
          <cell r="S153" t="str">
            <v xml:space="preserve"> EQUIPO COMPLETO</v>
          </cell>
          <cell r="T153" t="str">
            <v xml:space="preserve">  Virginia Anguiano             Fe</v>
          </cell>
          <cell r="U153">
            <v>42885</v>
          </cell>
          <cell r="Y153">
            <v>42872</v>
          </cell>
          <cell r="AD153" t="str">
            <v>cuauhtemo/ ecntro</v>
          </cell>
          <cell r="AE153" t="str">
            <v>DF</v>
          </cell>
          <cell r="AF153" t="str">
            <v>MX</v>
          </cell>
          <cell r="AG153" t="str">
            <v>10296221</v>
          </cell>
          <cell r="AH153" t="str">
            <v>RAUL HERNANDEZ</v>
          </cell>
          <cell r="AI153" t="str">
            <v>#33-C REPUBLICA DE SALVADOR</v>
          </cell>
          <cell r="AJ153" t="str">
            <v>57098133</v>
          </cell>
          <cell r="AK153" t="str">
            <v>57098133</v>
          </cell>
          <cell r="AL153" t="str">
            <v>06080</v>
          </cell>
          <cell r="AM153"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53" t="str">
            <v>3TE65G155271</v>
          </cell>
          <cell r="AS153" t="str">
            <v>3TE65G1614E6G1614E6M010</v>
          </cell>
          <cell r="AT153" t="str">
            <v>0</v>
          </cell>
          <cell r="AU153" t="str">
            <v>LC-65N9000U</v>
          </cell>
          <cell r="AV153" t="str">
            <v>3TE65G1614E6</v>
          </cell>
          <cell r="AW153" t="str">
            <v>G1614E6</v>
          </cell>
          <cell r="AX153" t="str">
            <v>M010</v>
          </cell>
        </row>
        <row r="154">
          <cell r="D154">
            <v>60318709</v>
          </cell>
          <cell r="E154" t="str">
            <v xml:space="preserve">    A   </v>
          </cell>
          <cell r="F154" t="str">
            <v>TV</v>
          </cell>
          <cell r="G154" t="str">
            <v xml:space="preserve">ADRIAN SORIA </v>
          </cell>
          <cell r="H154" t="str">
            <v>CARR. LA AURORA TEPOTZOTLAN KM 1 SN, RANCHO CUATRO MILPAS</v>
          </cell>
          <cell r="I154" t="str">
            <v>55 4816-2532</v>
          </cell>
          <cell r="J154" t="str">
            <v>HISENSE</v>
          </cell>
          <cell r="K154" t="str">
            <v>65H7B</v>
          </cell>
          <cell r="L154" t="str">
            <v>65G1622J9H00084</v>
          </cell>
          <cell r="M154" t="str">
            <v>CARTA</v>
          </cell>
          <cell r="N154" t="str">
            <v>CARTA</v>
          </cell>
          <cell r="O154" t="str">
            <v>S/F</v>
          </cell>
          <cell r="P154">
            <v>42872</v>
          </cell>
          <cell r="Q154">
            <v>201010</v>
          </cell>
          <cell r="R154" t="str">
            <v>19/05/2017 04 : 36  ARANTXA.MON : TCF1
19/05/2017 04 : 35  ARANTXA.MON : Se autoriza NP5; INFORMACION CORRECTA
18/05/2017 08 : 47 201010 : P1: T189992 / PANEL LCD / OC101090717-05-2017</v>
          </cell>
          <cell r="S154" t="str">
            <v xml:space="preserve"> PANTALLA Y BASE</v>
          </cell>
          <cell r="T154" t="str">
            <v xml:space="preserve">  Virginia Anguiano            Fec</v>
          </cell>
          <cell r="U154">
            <v>42885</v>
          </cell>
          <cell r="Y154">
            <v>42872</v>
          </cell>
          <cell r="AD154" t="str">
            <v>cuautitlan / col rancho 4 milpas</v>
          </cell>
          <cell r="AE154" t="str">
            <v>MEX</v>
          </cell>
          <cell r="AF154" t="str">
            <v>MX</v>
          </cell>
          <cell r="AG154" t="str">
            <v>10371835</v>
          </cell>
          <cell r="AH154" t="str">
            <v>ADRIAN SORIA</v>
          </cell>
          <cell r="AI154" t="str">
            <v>carretera la aurora tepotzotlan km 1 sn</v>
          </cell>
          <cell r="AJ154" t="str">
            <v>5543162532</v>
          </cell>
          <cell r="AK154">
            <v>0</v>
          </cell>
          <cell r="AL154" t="str">
            <v>54710</v>
          </cell>
          <cell r="AM154"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54" t="str">
            <v>3TE65G152018</v>
          </cell>
          <cell r="AS154" t="str">
            <v>3TE65G164998G164998M010</v>
          </cell>
          <cell r="AT154">
            <v>1</v>
          </cell>
          <cell r="AU154" t="str">
            <v>65CU6200</v>
          </cell>
          <cell r="AV154" t="str">
            <v>3TE65G164998</v>
          </cell>
          <cell r="AW154" t="str">
            <v>G164998</v>
          </cell>
          <cell r="AX154" t="str">
            <v>M010</v>
          </cell>
        </row>
        <row r="155">
          <cell r="D155">
            <v>60281672</v>
          </cell>
          <cell r="E155" t="str">
            <v>A</v>
          </cell>
          <cell r="F155" t="str">
            <v>TV</v>
          </cell>
          <cell r="G155" t="str">
            <v>FERNANDO RUIZ MONTES</v>
          </cell>
          <cell r="H155" t="str">
            <v xml:space="preserve"> LAS JIMENEZ 174, LAS GARZAS, ETZATLAN, JALISCO</v>
          </cell>
          <cell r="I155">
            <v>3314020244</v>
          </cell>
          <cell r="J155" t="str">
            <v>HISENSE</v>
          </cell>
          <cell r="K155" t="str">
            <v>40K20DW</v>
          </cell>
          <cell r="L155" t="str">
            <v>40G150586H01313</v>
          </cell>
          <cell r="M155" t="str">
            <v>615661557178
49838329</v>
          </cell>
          <cell r="N155">
            <v>5999</v>
          </cell>
          <cell r="O155">
            <v>41973</v>
          </cell>
          <cell r="P155">
            <v>42590</v>
          </cell>
          <cell r="Q155">
            <v>201076</v>
          </cell>
          <cell r="R155" t="str">
            <v>NP5  T172750/PANEL/ OC-1000382</v>
          </cell>
          <cell r="S155" t="str">
            <v xml:space="preserve"> </v>
          </cell>
          <cell r="T155" t="str">
            <v xml:space="preserve">Carlos Muñiz    </v>
          </cell>
          <cell r="U155">
            <v>42885</v>
          </cell>
          <cell r="V155" t="str">
            <v>SUR</v>
          </cell>
          <cell r="Y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str">
            <v>3TE40A144716</v>
          </cell>
          <cell r="AS155" t="str">
            <v>GTE40G153352CRMM012</v>
          </cell>
          <cell r="AT155">
            <v>1</v>
          </cell>
          <cell r="AU155" t="str">
            <v>40H5B</v>
          </cell>
          <cell r="AV155" t="str">
            <v>GTE40G153352</v>
          </cell>
          <cell r="AW155" t="str">
            <v>CRM</v>
          </cell>
          <cell r="AX155" t="str">
            <v>M012</v>
          </cell>
        </row>
        <row r="156">
          <cell r="D156">
            <v>60318309</v>
          </cell>
          <cell r="E156" t="str">
            <v>A</v>
          </cell>
          <cell r="F156" t="str">
            <v>TV</v>
          </cell>
          <cell r="G156" t="str">
            <v>DIEGO CRUZ</v>
          </cell>
          <cell r="H156" t="str">
            <v>Col. Jesus Martinez Ross, av. Benito Juarez 919, Felipe Carrillo Puerto, c.p 77200</v>
          </cell>
          <cell r="I156">
            <v>9831399321</v>
          </cell>
          <cell r="J156" t="str">
            <v>HISENSE</v>
          </cell>
          <cell r="K156" t="str">
            <v>50K20DW</v>
          </cell>
          <cell r="L156" t="str">
            <v>50G143291H00453</v>
          </cell>
          <cell r="M156" t="str">
            <v>792202799567</v>
          </cell>
          <cell r="N156">
            <v>10120.879999999999</v>
          </cell>
          <cell r="O156">
            <v>42076</v>
          </cell>
          <cell r="P156">
            <v>42873</v>
          </cell>
          <cell r="Q156">
            <v>201154</v>
          </cell>
          <cell r="R156" t="str">
            <v xml:space="preserve">CF por Falta de partes,  no hay imagen, se determina panel dañado, (NP:T173331), OC-1010923 </v>
          </cell>
          <cell r="S156" t="str">
            <v/>
          </cell>
          <cell r="T156" t="str">
            <v xml:space="preserve"> ADRIANA BEATRIZ BALAM HERNANDEZ  </v>
          </cell>
          <cell r="U156">
            <v>42885</v>
          </cell>
          <cell r="V156" t="str">
            <v>SUR</v>
          </cell>
          <cell r="Y156">
            <v>42866</v>
          </cell>
          <cell r="AD156" t="str">
            <v>Felipe Carrilo/Jesus Martinez</v>
          </cell>
          <cell r="AE156" t="str">
            <v>QR</v>
          </cell>
          <cell r="AF156" t="str">
            <v>MX</v>
          </cell>
          <cell r="AG156" t="str">
            <v>10418013</v>
          </cell>
          <cell r="AH156" t="str">
            <v>DIEGO CRUZ</v>
          </cell>
          <cell r="AI156" t="str">
            <v>919 Av Benito Juarez</v>
          </cell>
          <cell r="AJ156" t="str">
            <v>9831399321</v>
          </cell>
          <cell r="AK156">
            <v>0</v>
          </cell>
          <cell r="AL156" t="str">
            <v>77200</v>
          </cell>
          <cell r="AM156"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56" t="str">
            <v>1TE50B8NUSCB</v>
          </cell>
          <cell r="AS156" t="str">
            <v/>
          </cell>
          <cell r="AT156" t="e">
            <v>#N/A</v>
          </cell>
        </row>
        <row r="157">
          <cell r="D157">
            <v>60311500</v>
          </cell>
          <cell r="E157" t="str">
            <v>A</v>
          </cell>
          <cell r="F157" t="str">
            <v>TV</v>
          </cell>
          <cell r="G157" t="str">
            <v>ROBERTO CASADOS</v>
          </cell>
          <cell r="H157" t="str">
            <v xml:space="preserve">ESPINO SUAREZ NO. 3 NUEVO PROGRESO TAZIUTLAN </v>
          </cell>
          <cell r="I157">
            <v>7821336358</v>
          </cell>
          <cell r="J157" t="str">
            <v>HISENSE</v>
          </cell>
          <cell r="K157" t="str">
            <v>50K20D</v>
          </cell>
          <cell r="L157" t="str">
            <v>50J140472H02273</v>
          </cell>
          <cell r="M157" t="str">
            <v>TICKET 76427</v>
          </cell>
          <cell r="N157">
            <v>0</v>
          </cell>
          <cell r="O157">
            <v>41923</v>
          </cell>
          <cell r="P157">
            <v>42783</v>
          </cell>
          <cell r="Q157">
            <v>201068</v>
          </cell>
          <cell r="R157" t="str">
            <v xml:space="preserve">SOLICITUD DE MAIN T172965 Y FUENTE T166749 OC-1007533, FALTA DE REFACCION </v>
          </cell>
          <cell r="S157" t="str">
            <v/>
          </cell>
          <cell r="T157" t="str">
            <v xml:space="preserve"> KAREN BAUTISTA                   </v>
          </cell>
          <cell r="U157">
            <v>42885</v>
          </cell>
          <cell r="V157" t="str">
            <v>SUR</v>
          </cell>
          <cell r="Y157">
            <v>42780</v>
          </cell>
          <cell r="AD157" t="str">
            <v>nuevo progreso/Tihuatlan</v>
          </cell>
          <cell r="AE157" t="str">
            <v>VER</v>
          </cell>
          <cell r="AF157" t="str">
            <v>MX</v>
          </cell>
          <cell r="AG157" t="str">
            <v>10411309</v>
          </cell>
          <cell r="AH157" t="str">
            <v>ROBERTO CASADOS</v>
          </cell>
          <cell r="AI157" t="str">
            <v>espino suarez num 3</v>
          </cell>
          <cell r="AJ157" t="str">
            <v>7821336358</v>
          </cell>
          <cell r="AK157">
            <v>0</v>
          </cell>
          <cell r="AL157" t="str">
            <v>92911</v>
          </cell>
          <cell r="AM157"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57" t="str">
            <v>3TE50G132311</v>
          </cell>
          <cell r="AS157" t="str">
            <v/>
          </cell>
          <cell r="AT157" t="e">
            <v>#N/A</v>
          </cell>
        </row>
        <row r="158">
          <cell r="D158">
            <v>60317025</v>
          </cell>
          <cell r="E158" t="str">
            <v>A</v>
          </cell>
          <cell r="F158" t="str">
            <v>TV</v>
          </cell>
          <cell r="G158" t="str">
            <v xml:space="preserve">JUAN SANCHEZ COBARRUBIAS  </v>
          </cell>
          <cell r="H158" t="str">
            <v>JUAN ALVAREZ 110 JUAN ALVAREZ 110 48930 CASIMIRO CASTILLO JALISCO</v>
          </cell>
          <cell r="I158">
            <v>3312301369</v>
          </cell>
          <cell r="J158" t="str">
            <v>HISENSE</v>
          </cell>
          <cell r="K158" t="str">
            <v>50H7GB</v>
          </cell>
          <cell r="L158" t="str">
            <v>50G161943MH5248</v>
          </cell>
          <cell r="M158" t="str">
            <v>Ticket de compra</v>
          </cell>
          <cell r="N158">
            <v>14665</v>
          </cell>
          <cell r="O158">
            <v>42710</v>
          </cell>
          <cell r="P158">
            <v>42851</v>
          </cell>
          <cell r="Q158">
            <v>201076</v>
          </cell>
          <cell r="R158" t="str">
            <v>No hay refacciones para surtir y realizar la reparacion del equipo</v>
          </cell>
          <cell r="S158" t="str">
            <v xml:space="preserve"> </v>
          </cell>
          <cell r="T158" t="str">
            <v xml:space="preserve"> Carlos Muñiz                     </v>
          </cell>
          <cell r="U158">
            <v>42885</v>
          </cell>
          <cell r="V158" t="str">
            <v>SUR</v>
          </cell>
          <cell r="Y158">
            <v>42850</v>
          </cell>
          <cell r="AD158" t="str">
            <v>CASTILLO/JALISCO</v>
          </cell>
          <cell r="AE158" t="str">
            <v>JAL</v>
          </cell>
          <cell r="AF158" t="str">
            <v>MX</v>
          </cell>
          <cell r="AG158" t="str">
            <v>10413737</v>
          </cell>
          <cell r="AH158" t="str">
            <v>JUAN SANCHEZ COBARRUBIAS</v>
          </cell>
          <cell r="AI158" t="str">
            <v>110 JUAN ALVAREZ</v>
          </cell>
          <cell r="AJ158" t="str">
            <v>3573880761</v>
          </cell>
          <cell r="AK158" t="str">
            <v>0453312301369</v>
          </cell>
          <cell r="AL158" t="str">
            <v>48930</v>
          </cell>
          <cell r="AM158"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58" t="str">
            <v>3TE50G1523B0</v>
          </cell>
          <cell r="AS158" t="str">
            <v/>
          </cell>
          <cell r="AT158" t="e">
            <v>#N/A</v>
          </cell>
        </row>
        <row r="159">
          <cell r="D159">
            <v>60309514</v>
          </cell>
          <cell r="E159" t="str">
            <v>A</v>
          </cell>
          <cell r="F159" t="str">
            <v>TV</v>
          </cell>
          <cell r="G159" t="str">
            <v>Gildardo Silva Rodriguez</v>
          </cell>
          <cell r="H159" t="str">
            <v>Bajos de chila  calle palmera  S/N San Pedro Mixtepec</v>
          </cell>
          <cell r="I159">
            <v>9541110579</v>
          </cell>
          <cell r="J159" t="str">
            <v>HISENSE</v>
          </cell>
          <cell r="K159" t="str">
            <v>50K20DW</v>
          </cell>
          <cell r="L159" t="str">
            <v>50G143291H00308</v>
          </cell>
          <cell r="M159" t="str">
            <v>CARTA BIMBO</v>
          </cell>
          <cell r="N159" t="str">
            <v>CARTA BIMBO</v>
          </cell>
          <cell r="O159" t="str">
            <v>18 de Marzo 2016</v>
          </cell>
          <cell r="P159" t="str">
            <v>22  de Enero 2017</v>
          </cell>
          <cell r="Q159">
            <v>201058</v>
          </cell>
          <cell r="R159" t="str">
            <v>25/01/17 06:51 Ernesto hern NP5 PANEL 173331 25/01/2017 06:51 Ernesto Hern TCF1</v>
          </cell>
          <cell r="S159" t="str">
            <v xml:space="preserve"> se tramite cambio  fisico por falta de </v>
          </cell>
          <cell r="T159" t="str">
            <v xml:space="preserve">   Everardo Santiago Reyes        </v>
          </cell>
          <cell r="U159">
            <v>42885</v>
          </cell>
          <cell r="V159" t="str">
            <v>SUR</v>
          </cell>
          <cell r="Y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str">
            <v>1TE50B8NUSCB</v>
          </cell>
          <cell r="AS159" t="str">
            <v/>
          </cell>
          <cell r="AT159" t="e">
            <v>#N/A</v>
          </cell>
        </row>
        <row r="160">
          <cell r="D160">
            <v>60296403</v>
          </cell>
          <cell r="E160" t="str">
            <v>A</v>
          </cell>
          <cell r="F160" t="str">
            <v>TV</v>
          </cell>
          <cell r="G160" t="str">
            <v>JOVANA CASTILLO CRUZ</v>
          </cell>
          <cell r="H160" t="str">
            <v>CAlle 23 sur poniente entre 10 y 12 poniente / 29020 Tuxtla GTz/31 de mayo</v>
          </cell>
          <cell r="I160">
            <v>9611215443</v>
          </cell>
          <cell r="J160" t="str">
            <v>HISENSE</v>
          </cell>
          <cell r="K160" t="str">
            <v>50K20DW</v>
          </cell>
          <cell r="L160" t="str">
            <v>50G143291H15546</v>
          </cell>
          <cell r="M160" t="str">
            <v>TICKET</v>
          </cell>
          <cell r="N160">
            <v>7814.14</v>
          </cell>
          <cell r="O160">
            <v>42680</v>
          </cell>
          <cell r="P160">
            <v>42634</v>
          </cell>
          <cell r="Q160">
            <v>200996</v>
          </cell>
          <cell r="R160" t="str">
            <v>OC-1002155, T173331/Panel - PANEL</v>
          </cell>
          <cell r="S160" t="str">
            <v/>
          </cell>
          <cell r="T160" t="str">
            <v xml:space="preserve">              MARITE DE CABALERO  </v>
          </cell>
          <cell r="U160">
            <v>42885</v>
          </cell>
          <cell r="V160" t="str">
            <v>SUR</v>
          </cell>
          <cell r="Y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str">
            <v>1TE50B8NUSCB</v>
          </cell>
          <cell r="AS160" t="str">
            <v/>
          </cell>
          <cell r="AT160" t="e">
            <v>#N/A</v>
          </cell>
        </row>
        <row r="161">
          <cell r="D161">
            <v>60317285</v>
          </cell>
          <cell r="E161" t="str">
            <v>A</v>
          </cell>
          <cell r="F161" t="str">
            <v>TV</v>
          </cell>
          <cell r="G161" t="str">
            <v>MIGUEL ANGEL GONZALEZ HDZ.</v>
          </cell>
          <cell r="H161" t="str">
            <v>COL. AGRICOLA LIBRADO RIVERA # 28 1 BIS  CP,94380</v>
          </cell>
          <cell r="I161" t="str">
            <v>2721572561 Y 27263495</v>
          </cell>
          <cell r="J161" t="str">
            <v>HISENSE</v>
          </cell>
          <cell r="K161" t="str">
            <v>40K21D</v>
          </cell>
          <cell r="L161" t="str">
            <v xml:space="preserve">40J140478H01092 </v>
          </cell>
          <cell r="M161" t="str">
            <v>TICKET ORI/000149992</v>
          </cell>
          <cell r="N161" t="str">
            <v>$ 5,760,85</v>
          </cell>
          <cell r="O161">
            <v>41984</v>
          </cell>
          <cell r="P161">
            <v>42860</v>
          </cell>
          <cell r="Q161">
            <v>201472</v>
          </cell>
          <cell r="R161" t="str">
            <v>SE SOLICITA DISPLAY  T170339  OC-1010409</v>
          </cell>
          <cell r="S161" t="str">
            <v/>
          </cell>
          <cell r="T161" t="str">
            <v xml:space="preserve"> LETICIA ROMERO O.                </v>
          </cell>
          <cell r="U161">
            <v>42885</v>
          </cell>
          <cell r="V161" t="str">
            <v>SUR</v>
          </cell>
          <cell r="Y161">
            <v>42853</v>
          </cell>
          <cell r="AD161" t="str">
            <v>agricola librado rivera/orizaba</v>
          </cell>
          <cell r="AE161" t="str">
            <v>VER</v>
          </cell>
          <cell r="AF161" t="str">
            <v>MX</v>
          </cell>
          <cell r="AG161" t="str">
            <v>10417174</v>
          </cell>
          <cell r="AH161" t="str">
            <v>MIGUEL GONZALEZ</v>
          </cell>
          <cell r="AI161" t="str">
            <v>28 1 bis</v>
          </cell>
          <cell r="AJ161" t="str">
            <v>7263495</v>
          </cell>
          <cell r="AK161" t="str">
            <v>7263495</v>
          </cell>
          <cell r="AL161" t="str">
            <v>94380</v>
          </cell>
          <cell r="AM1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61" t="str">
            <v>3TE40J140474</v>
          </cell>
          <cell r="AS161" t="str">
            <v>GTE40G153352CRMM012</v>
          </cell>
          <cell r="AT161">
            <v>1</v>
          </cell>
          <cell r="AU161" t="str">
            <v>40H5B</v>
          </cell>
          <cell r="AV161" t="str">
            <v>GTE40G153352</v>
          </cell>
          <cell r="AW161" t="str">
            <v>CRM</v>
          </cell>
          <cell r="AX161" t="str">
            <v>M012</v>
          </cell>
        </row>
        <row r="162">
          <cell r="D162">
            <v>60317991</v>
          </cell>
          <cell r="E162" t="str">
            <v>A</v>
          </cell>
          <cell r="F162" t="str">
            <v>TV</v>
          </cell>
          <cell r="G162" t="str">
            <v xml:space="preserve">JONATHAN ROSAS </v>
          </cell>
          <cell r="H162" t="str">
            <v>FRACC EL BOSQUE PONIENTE 20 # 57 IXTACZOQUITLAN, VER</v>
          </cell>
          <cell r="I162">
            <v>2721248802</v>
          </cell>
          <cell r="J162" t="str">
            <v>HISENSE</v>
          </cell>
          <cell r="K162" t="str">
            <v>50K20DW</v>
          </cell>
          <cell r="L162" t="str">
            <v>50G143292H09464</v>
          </cell>
          <cell r="M162" t="str">
            <v>TICKET ORI/000155095</v>
          </cell>
          <cell r="N162" t="str">
            <v>$11,998,37</v>
          </cell>
          <cell r="O162">
            <v>42138</v>
          </cell>
          <cell r="P162">
            <v>42867</v>
          </cell>
          <cell r="Q162">
            <v>201472</v>
          </cell>
          <cell r="R162" t="str">
            <v>SE SOLICITA DISPLAY DAÑADO T173331  OC-1010734</v>
          </cell>
          <cell r="S162" t="str">
            <v/>
          </cell>
          <cell r="T162" t="str">
            <v xml:space="preserve"> LETICIA ROMERO O.                </v>
          </cell>
          <cell r="U162">
            <v>42885</v>
          </cell>
          <cell r="V162" t="str">
            <v>SUR</v>
          </cell>
          <cell r="Y162">
            <v>42863</v>
          </cell>
          <cell r="AD162" t="str">
            <v>FRAC,EL BOSQUE IXTACZQUITALN/VERACRUZ</v>
          </cell>
          <cell r="AE162" t="str">
            <v>VER</v>
          </cell>
          <cell r="AF162" t="str">
            <v>MX</v>
          </cell>
          <cell r="AG162" t="str">
            <v>10417516</v>
          </cell>
          <cell r="AH162" t="str">
            <v>JONATAN ROSAS</v>
          </cell>
          <cell r="AI162" t="str">
            <v>57 PONIENTE 20</v>
          </cell>
          <cell r="AJ162" t="str">
            <v>2721248802</v>
          </cell>
          <cell r="AK162">
            <v>0</v>
          </cell>
          <cell r="AL162" t="str">
            <v>94450</v>
          </cell>
          <cell r="AM162"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62" t="str">
            <v>1TE50B8NUSCB</v>
          </cell>
          <cell r="AS162" t="str">
            <v/>
          </cell>
          <cell r="AT162" t="e">
            <v>#N/A</v>
          </cell>
        </row>
        <row r="163">
          <cell r="D163">
            <v>60307405</v>
          </cell>
          <cell r="E163" t="str">
            <v>A</v>
          </cell>
          <cell r="F163" t="str">
            <v>TV</v>
          </cell>
          <cell r="G163" t="str">
            <v>JESUS ZAVALA GARCIA</v>
          </cell>
          <cell r="H163" t="str">
            <v>NIÑOS HEROES 3, EL ZAPOTE, TLAJOMULCO DE ZUÑIGA, JALISCO</v>
          </cell>
          <cell r="I163" t="str">
            <v>3315713819</v>
          </cell>
          <cell r="J163" t="str">
            <v>HISENSE</v>
          </cell>
          <cell r="K163" t="str">
            <v>LC-50N5000U</v>
          </cell>
          <cell r="L163" t="str">
            <v>50G155274H01034</v>
          </cell>
          <cell r="M163" t="str">
            <v xml:space="preserve"> 0202206739562 0161207</v>
          </cell>
          <cell r="N163">
            <v>4499</v>
          </cell>
          <cell r="O163">
            <v>42711</v>
          </cell>
          <cell r="P163">
            <v>42732</v>
          </cell>
          <cell r="Q163">
            <v>201076</v>
          </cell>
          <cell r="R163" t="str">
            <v xml:space="preserve"> NP5 T1157138/CABLE LVDS/OC-1005488     </v>
          </cell>
          <cell r="S163" t="str">
            <v xml:space="preserve"> </v>
          </cell>
          <cell r="T163" t="str">
            <v>Carlos Muñiz</v>
          </cell>
          <cell r="U163">
            <v>42885</v>
          </cell>
          <cell r="V163" t="str">
            <v>SUR</v>
          </cell>
          <cell r="Y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str">
            <v>3TE50G155274</v>
          </cell>
          <cell r="AS163" t="str">
            <v>3TE55G154930MCRMM012</v>
          </cell>
          <cell r="AT163">
            <v>3</v>
          </cell>
          <cell r="AU163" t="str">
            <v>LC-55N6000U</v>
          </cell>
          <cell r="AV163" t="str">
            <v>3TE55G154930M</v>
          </cell>
          <cell r="AW163" t="str">
            <v>CRM</v>
          </cell>
          <cell r="AX163" t="str">
            <v>M012</v>
          </cell>
        </row>
        <row r="164">
          <cell r="D164">
            <v>60318147</v>
          </cell>
          <cell r="E164" t="str">
            <v>A</v>
          </cell>
          <cell r="F164" t="str">
            <v>TV</v>
          </cell>
          <cell r="G164" t="str">
            <v>GABRIELA SANTANA GUZMAN</v>
          </cell>
          <cell r="H164" t="str">
            <v>CALLEJON FLOR DE LA CAÑA,LOTE 4,CPL.CENTRO VHSA TAB.</v>
          </cell>
          <cell r="I164">
            <v>9933609693</v>
          </cell>
          <cell r="J164" t="str">
            <v>HISENSE</v>
          </cell>
          <cell r="K164" t="str">
            <v>50H3B2</v>
          </cell>
          <cell r="L164" t="str">
            <v>50G151263H00027</v>
          </cell>
          <cell r="M164" t="str">
            <v>TICKET</v>
          </cell>
          <cell r="N164">
            <v>5999</v>
          </cell>
          <cell r="O164">
            <v>42578</v>
          </cell>
          <cell r="P164">
            <v>42877</v>
          </cell>
          <cell r="Q164">
            <v>202419</v>
          </cell>
          <cell r="R164" t="str">
            <v>PANEL..NO.DE PEDIDO  OC-1011092..  NO DE PARTE:186903.</v>
          </cell>
          <cell r="S164" t="str">
            <v>ducto en Factura</v>
          </cell>
          <cell r="T164" t="str">
            <v xml:space="preserve">            RUBEN JUAREZ LEON     </v>
          </cell>
          <cell r="U164">
            <v>42885</v>
          </cell>
          <cell r="V164" t="str">
            <v>SUR</v>
          </cell>
          <cell r="Y164">
            <v>42864</v>
          </cell>
          <cell r="AD164" t="str">
            <v>Villahermosa/Centro</v>
          </cell>
          <cell r="AE164" t="str">
            <v>TAB</v>
          </cell>
          <cell r="AF164" t="str">
            <v>MX</v>
          </cell>
          <cell r="AG164" t="str">
            <v>10417967</v>
          </cell>
          <cell r="AH164" t="str">
            <v>GABRIELA SANTANA GUZMAN</v>
          </cell>
          <cell r="AI164" t="str">
            <v>callejón flor de la caña int 4</v>
          </cell>
          <cell r="AJ164" t="str">
            <v>9933609693</v>
          </cell>
          <cell r="AK164" t="str">
            <v>9933609693</v>
          </cell>
          <cell r="AL164" t="str">
            <v>86049</v>
          </cell>
          <cell r="AM164"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64" t="str">
            <v>3TE50G151262</v>
          </cell>
          <cell r="AS164" t="str">
            <v/>
          </cell>
          <cell r="AT164" t="e">
            <v>#N/A</v>
          </cell>
        </row>
        <row r="165">
          <cell r="D165">
            <v>60318499</v>
          </cell>
          <cell r="E165" t="str">
            <v>A</v>
          </cell>
          <cell r="F165" t="str">
            <v>TV</v>
          </cell>
          <cell r="G165" t="str">
            <v>FCO. JAVIER CARRIZOSA</v>
          </cell>
          <cell r="H165" t="str">
            <v>AV. DE LA INDUSTRIA # 403, COL. INDUSTRIAL</v>
          </cell>
          <cell r="I165" t="str">
            <v>686 8387666</v>
          </cell>
          <cell r="J165" t="str">
            <v>HISENSE</v>
          </cell>
          <cell r="K165" t="str">
            <v>40D37</v>
          </cell>
          <cell r="L165" t="str">
            <v>40M154811H02621</v>
          </cell>
          <cell r="M165">
            <v>6613</v>
          </cell>
          <cell r="N165">
            <v>6635</v>
          </cell>
          <cell r="O165">
            <v>42865</v>
          </cell>
          <cell r="P165">
            <v>42871</v>
          </cell>
          <cell r="Q165">
            <v>201000</v>
          </cell>
          <cell r="R165" t="str">
            <v>23/05/2017: 12 ARANTXA.MON: SE AUTORIZA NP5: INFORMACION CORRECTA
T188708 PANEL, OC-1010989</v>
          </cell>
          <cell r="S165" t="str">
            <v/>
          </cell>
          <cell r="T165" t="str">
            <v xml:space="preserve">MONICA ARREDONDO              </v>
          </cell>
          <cell r="U165">
            <v>42885</v>
          </cell>
          <cell r="V165" t="str">
            <v>SUR</v>
          </cell>
          <cell r="Y165">
            <v>42871</v>
          </cell>
          <cell r="AD165" t="str">
            <v>MEXICALI, COL. INDUSTRIAL</v>
          </cell>
          <cell r="AE165" t="str">
            <v>BCS</v>
          </cell>
          <cell r="AF165" t="str">
            <v>MX</v>
          </cell>
          <cell r="AG165" t="str">
            <v>10418341</v>
          </cell>
          <cell r="AH165" t="str">
            <v>FRANCISCO CARRIZOZA BLANCO</v>
          </cell>
          <cell r="AI165" t="str">
            <v>AV. DE LA INDUSTRIA NO. 403</v>
          </cell>
          <cell r="AJ165" t="str">
            <v>6868387666</v>
          </cell>
          <cell r="AK165">
            <v>0</v>
          </cell>
          <cell r="AL165" t="str">
            <v>21010</v>
          </cell>
          <cell r="AM165"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65" t="str">
            <v>3TE40G144668</v>
          </cell>
          <cell r="AS165" t="str">
            <v>GTE40G153352CRMM012</v>
          </cell>
          <cell r="AT165">
            <v>1</v>
          </cell>
          <cell r="AU165" t="str">
            <v>40H5B</v>
          </cell>
          <cell r="AV165" t="str">
            <v>GTE40G153352</v>
          </cell>
          <cell r="AW165" t="str">
            <v>CRM</v>
          </cell>
          <cell r="AX165" t="str">
            <v>M012</v>
          </cell>
        </row>
        <row r="166">
          <cell r="D166">
            <v>60311393</v>
          </cell>
          <cell r="E166" t="str">
            <v>A</v>
          </cell>
          <cell r="F166" t="str">
            <v>TV</v>
          </cell>
          <cell r="G166" t="str">
            <v>ERICA ANGELINA SANCHEZ RODRIGUEZ</v>
          </cell>
          <cell r="H166" t="str">
            <v xml:space="preserve">AV DE LOS ALAMOS EDIF  ALMENDROS E4 DPTO 33 LA PRADERA </v>
          </cell>
          <cell r="I166">
            <v>2282707772</v>
          </cell>
          <cell r="J166" t="str">
            <v>HISENSE</v>
          </cell>
          <cell r="K166" t="str">
            <v>50K20D</v>
          </cell>
          <cell r="L166" t="str">
            <v>50J140472H03204</v>
          </cell>
          <cell r="M166" t="str">
            <v>CARTA FACTURA</v>
          </cell>
          <cell r="N166" t="str">
            <v>7,900,00</v>
          </cell>
          <cell r="O166">
            <v>41791</v>
          </cell>
          <cell r="P166">
            <v>42781</v>
          </cell>
          <cell r="Q166">
            <v>201068</v>
          </cell>
          <cell r="R166" t="str">
            <v xml:space="preserve">SOLICITUD DE PANEL T173064  OC-1007449, FALTA DE REFACCION </v>
          </cell>
          <cell r="S166" t="str">
            <v/>
          </cell>
          <cell r="T166" t="str">
            <v xml:space="preserve">KAREN BAUTISTA                  </v>
          </cell>
          <cell r="U166">
            <v>42885</v>
          </cell>
          <cell r="V166" t="str">
            <v>SUR</v>
          </cell>
          <cell r="Y166">
            <v>42779</v>
          </cell>
          <cell r="AD166" t="str">
            <v>PRADERA / EMILIANO ZAPATA</v>
          </cell>
          <cell r="AE166" t="str">
            <v>VER</v>
          </cell>
          <cell r="AF166" t="str">
            <v>MX</v>
          </cell>
          <cell r="AG166" t="str">
            <v>10411901</v>
          </cell>
          <cell r="AH166" t="str">
            <v>ERICA ANGELINA SANCHEZ RODRIGUEZ</v>
          </cell>
          <cell r="AI166" t="str">
            <v>DEPTO 33 AV DE LOS ALAMOS EDIF ALMENDROS E4</v>
          </cell>
          <cell r="AJ166" t="str">
            <v>2282707772</v>
          </cell>
          <cell r="AK166">
            <v>0</v>
          </cell>
          <cell r="AL166" t="str">
            <v>91097</v>
          </cell>
          <cell r="AM166"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66" t="str">
            <v>3TE50G132311</v>
          </cell>
          <cell r="AS166" t="str">
            <v/>
          </cell>
          <cell r="AT166" t="e">
            <v>#N/A</v>
          </cell>
        </row>
        <row r="167">
          <cell r="D167">
            <v>60319343</v>
          </cell>
          <cell r="E167" t="str">
            <v>A</v>
          </cell>
          <cell r="F167" t="str">
            <v>TV</v>
          </cell>
          <cell r="G167" t="str">
            <v>CARIDAD DE MARIA MENDEZ PEREZ</v>
          </cell>
          <cell r="H167" t="str">
            <v>COL.NUEVA VHSA..NO 112</v>
          </cell>
          <cell r="I167">
            <v>1313605</v>
          </cell>
          <cell r="J167" t="str">
            <v>SHARP-HISENSE</v>
          </cell>
          <cell r="K167" t="str">
            <v>LC-50N6000U</v>
          </cell>
          <cell r="L167" t="str">
            <v>50G155270H00779</v>
          </cell>
          <cell r="M167">
            <v>8485</v>
          </cell>
          <cell r="N167">
            <v>9783</v>
          </cell>
          <cell r="O167">
            <v>42693</v>
          </cell>
          <cell r="P167">
            <v>42879</v>
          </cell>
          <cell r="Q167">
            <v>202419</v>
          </cell>
          <cell r="R167" t="str">
            <v>FALTA DE REFACCION MAIN-.NO.DE PARTE 197341..NO DE PEDIDO  OC-1011170</v>
          </cell>
          <cell r="S167" t="str">
            <v/>
          </cell>
          <cell r="T167" t="str">
            <v>RUBEN JUAREZ</v>
          </cell>
          <cell r="U167">
            <v>42885</v>
          </cell>
          <cell r="V167" t="str">
            <v>SUR</v>
          </cell>
          <cell r="Y167">
            <v>42879</v>
          </cell>
          <cell r="AD167" t="str">
            <v>CENTRO VHSA</v>
          </cell>
          <cell r="AE167" t="str">
            <v>TAB</v>
          </cell>
          <cell r="AF167" t="str">
            <v>MX</v>
          </cell>
          <cell r="AG167" t="str">
            <v>10418900</v>
          </cell>
          <cell r="AH167" t="str">
            <v>CARIDAD DE MARIA MENDEZ PEREZ</v>
          </cell>
          <cell r="AI167" t="str">
            <v>COL.VUEVA VHSA.NO 112</v>
          </cell>
          <cell r="AJ167" t="str">
            <v>1313605</v>
          </cell>
          <cell r="AK167">
            <v>0</v>
          </cell>
          <cell r="AL167" t="str">
            <v>86070</v>
          </cell>
          <cell r="AM167" t="str">
            <v>26/05/2017 07 : 05 ARANTXA.MON : NP5 25/05/2017 TCF125/05/2017 05 : 22 202419 : P1:SE SOLICITA TARJETA MAIN..NO.DE PEDIDO OC-1011170.25/05/2017 04 : 16 LAURA.HERNA : ODSWTP</v>
          </cell>
          <cell r="AN167" t="str">
            <v>3TE50G154927</v>
          </cell>
          <cell r="AS167" t="str">
            <v>3TE55G154930MCRMM012</v>
          </cell>
          <cell r="AT167">
            <v>3</v>
          </cell>
          <cell r="AU167" t="str">
            <v>LC-55N6000U</v>
          </cell>
          <cell r="AV167" t="str">
            <v>3TE55G154930M</v>
          </cell>
          <cell r="AW167" t="str">
            <v>CRM</v>
          </cell>
          <cell r="AX167" t="str">
            <v>M012</v>
          </cell>
        </row>
        <row r="168">
          <cell r="D168">
            <v>60316717</v>
          </cell>
          <cell r="E168" t="str">
            <v>A</v>
          </cell>
          <cell r="F168" t="str">
            <v>TV</v>
          </cell>
          <cell r="G168" t="str">
            <v>ANGEL ARZAT VAZQUEZ</v>
          </cell>
          <cell r="H168" t="str">
            <v>PICHUCALCO CHIAPAS,COL CENTRO</v>
          </cell>
          <cell r="I168">
            <v>9323233014</v>
          </cell>
          <cell r="J168" t="str">
            <v>HISENSE</v>
          </cell>
          <cell r="K168" t="str">
            <v>50K20D</v>
          </cell>
          <cell r="L168" t="str">
            <v>50G144843H05186</v>
          </cell>
          <cell r="M168">
            <v>2501</v>
          </cell>
          <cell r="N168">
            <v>14280</v>
          </cell>
          <cell r="O168">
            <v>42433</v>
          </cell>
          <cell r="P168">
            <v>42849</v>
          </cell>
          <cell r="Q168">
            <v>202419</v>
          </cell>
          <cell r="R168" t="str">
            <v>PANEL:NO DE PARTE 174313..NO.DE PEDIDO:OC-1009935</v>
          </cell>
          <cell r="S168" t="str">
            <v/>
          </cell>
          <cell r="T168" t="str">
            <v>RUBEN JUAREZ</v>
          </cell>
          <cell r="U168">
            <v>42885</v>
          </cell>
          <cell r="V168" t="str">
            <v>SUR</v>
          </cell>
          <cell r="Y168">
            <v>42846</v>
          </cell>
          <cell r="AD168" t="str">
            <v>PICHUCALCO CHIAPAS</v>
          </cell>
          <cell r="AE168" t="str">
            <v>CHS</v>
          </cell>
          <cell r="AF168" t="str">
            <v>MX</v>
          </cell>
          <cell r="AG168" t="str">
            <v>10416668</v>
          </cell>
          <cell r="AH168" t="str">
            <v>ANGEL ARZAT VAZQUEZ</v>
          </cell>
          <cell r="AI168" t="str">
            <v>TRINIDAD PLAZA 07 COL.CENTRO</v>
          </cell>
          <cell r="AJ168" t="str">
            <v>9323233014</v>
          </cell>
          <cell r="AK168">
            <v>0</v>
          </cell>
          <cell r="AL168" t="str">
            <v>29520</v>
          </cell>
          <cell r="AM168"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68" t="str">
            <v>3TE50G132311</v>
          </cell>
          <cell r="AS168" t="str">
            <v/>
          </cell>
          <cell r="AT168" t="e">
            <v>#N/A</v>
          </cell>
        </row>
        <row r="169">
          <cell r="D169">
            <v>60308854</v>
          </cell>
          <cell r="E169" t="str">
            <v>A</v>
          </cell>
          <cell r="F169" t="str">
            <v>TV</v>
          </cell>
          <cell r="G169" t="str">
            <v>FELIX FERNANDEZ</v>
          </cell>
          <cell r="H169" t="str">
            <v xml:space="preserve">CALLEJON 70 MZ-26 LOTE 37 REGION 211 LAS LAJAS 2 </v>
          </cell>
          <cell r="I169">
            <v>9982079449</v>
          </cell>
          <cell r="J169" t="str">
            <v>HISENSE</v>
          </cell>
          <cell r="K169" t="str">
            <v>AS-12TR5SVETG-IDU</v>
          </cell>
          <cell r="L169" t="str">
            <v>1KK0120SZN0P0KFLQJ20231</v>
          </cell>
          <cell r="M169" t="str">
            <v>067722T</v>
          </cell>
          <cell r="N169">
            <v>6750</v>
          </cell>
          <cell r="O169">
            <v>42235</v>
          </cell>
          <cell r="P169">
            <v>42760</v>
          </cell>
          <cell r="Q169">
            <v>201033</v>
          </cell>
          <cell r="R169" t="str">
            <v>26/01/2017 ERNESTO HDZ: NP5  #1821592  pcb main,1820978 pcb inverter,oc-1006581</v>
          </cell>
          <cell r="S169" t="str">
            <v xml:space="preserve"> EQUIPO INSTALADO EN DOMICILIO DEL CLIEN</v>
          </cell>
          <cell r="T169" t="str">
            <v xml:space="preserve">JUAN OSWALDO URIBE PERAZA </v>
          </cell>
          <cell r="U169">
            <v>42885</v>
          </cell>
          <cell r="V169" t="str">
            <v>SUR</v>
          </cell>
          <cell r="Y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str">
            <v>GKK012NK6185</v>
          </cell>
          <cell r="AS169" t="str">
            <v/>
          </cell>
          <cell r="AT169" t="e">
            <v>#N/A</v>
          </cell>
        </row>
        <row r="170">
          <cell r="D170">
            <v>60316106</v>
          </cell>
          <cell r="E170" t="str">
            <v>E</v>
          </cell>
          <cell r="F170" t="str">
            <v>TV</v>
          </cell>
          <cell r="G170" t="str">
            <v xml:space="preserve">ADRIANA RODARTE </v>
          </cell>
          <cell r="H170" t="str">
            <v xml:space="preserve">AND MANUEL OCARRANZA 636 GUADALAJARA/MIRAVALLE </v>
          </cell>
          <cell r="I170" t="str">
            <v>3313981788 3312722728</v>
          </cell>
          <cell r="J170" t="str">
            <v>HISENSE</v>
          </cell>
          <cell r="K170" t="str">
            <v>50K20DW</v>
          </cell>
          <cell r="L170" t="str">
            <v>50G143291H05601</v>
          </cell>
          <cell r="M170" t="str">
            <v>POLIZA DE GARANTIA</v>
          </cell>
          <cell r="N170" t="str">
            <v>POLIZA DE GARANTIA</v>
          </cell>
          <cell r="O170">
            <v>41958</v>
          </cell>
          <cell r="P170">
            <v>42844</v>
          </cell>
          <cell r="Q170">
            <v>201109</v>
          </cell>
          <cell r="R170" t="str">
            <v>TCFER: CLIENTE NO ACEPTA CAMBIO FISICO DE ODS ANTERIOR 60310102 POR NO SER NUEVO, NO TIENE TODOS LOS TORNILLOS, ESTA SUCIO Y CONTROL REMOTO ESTA MALTRATADO</v>
          </cell>
          <cell r="S170" t="str">
            <v>El numero de serie corresponde al equipo</v>
          </cell>
          <cell r="T170" t="str">
            <v xml:space="preserve"> YURIANA HERNANDEZ HERRERA        </v>
          </cell>
          <cell r="U170">
            <v>42885</v>
          </cell>
          <cell r="V170" t="str">
            <v>SUR</v>
          </cell>
          <cell r="Y170">
            <v>42842</v>
          </cell>
          <cell r="AD170" t="str">
            <v>Guadalajara/Miravalle</v>
          </cell>
          <cell r="AE170" t="str">
            <v>JAL</v>
          </cell>
          <cell r="AF170" t="str">
            <v>MX</v>
          </cell>
          <cell r="AG170" t="str">
            <v>10410332</v>
          </cell>
          <cell r="AH170" t="str">
            <v>ADRIANA RODARTE</v>
          </cell>
          <cell r="AI170" t="str">
            <v>636 And Manuel Ocarranza</v>
          </cell>
          <cell r="AJ170" t="str">
            <v>3312722728</v>
          </cell>
          <cell r="AK170" t="str">
            <v>3312722728</v>
          </cell>
          <cell r="AL170" t="str">
            <v>44990</v>
          </cell>
          <cell r="AM170"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70" t="str">
            <v>1TE50B8NUSCB</v>
          </cell>
          <cell r="AS170" t="str">
            <v/>
          </cell>
          <cell r="AT170" t="e">
            <v>#N/A</v>
          </cell>
        </row>
        <row r="171">
          <cell r="D171">
            <v>60310434</v>
          </cell>
          <cell r="E171" t="str">
            <v>B</v>
          </cell>
          <cell r="F171" t="str">
            <v>CELULAR</v>
          </cell>
          <cell r="G171" t="str">
            <v>KarinaAlejandraJaramilloDavila</v>
          </cell>
          <cell r="H171" t="str">
            <v>avobservatorio94inti7,coltacubaya/miguelhidalgo,DF.CP11870</v>
          </cell>
          <cell r="I171">
            <v>5539375886</v>
          </cell>
          <cell r="J171" t="str">
            <v>HISENSE</v>
          </cell>
          <cell r="K171" t="str">
            <v>C20</v>
          </cell>
          <cell r="L171" t="str">
            <v>1MH75A91MX10D0H1BH203BF</v>
          </cell>
          <cell r="M171" t="str">
            <v>0506</v>
          </cell>
          <cell r="N171">
            <v>3879</v>
          </cell>
          <cell r="O171">
            <v>42526</v>
          </cell>
          <cell r="P171">
            <v>42765</v>
          </cell>
          <cell r="Q171">
            <v>201709</v>
          </cell>
          <cell r="R171" t="str">
            <v>CFOTORGADOPORSOPORTETECNICO(IRREPARABILIDAD)</v>
          </cell>
          <cell r="S171" t="str">
            <v>RAYADOYESTRELLADOCONPORTASIM</v>
          </cell>
          <cell r="T171" t="str">
            <v>JuanFranciscoAlvizar</v>
          </cell>
          <cell r="U171" t="str">
            <v>2017-04-13</v>
          </cell>
          <cell r="V171" t="str">
            <v>CELULARES</v>
          </cell>
          <cell r="W171" t="str">
            <v>COMPLETADO</v>
          </cell>
          <cell r="X171" t="str">
            <v>TALLER</v>
          </cell>
          <cell r="Y171">
            <v>42765</v>
          </cell>
          <cell r="Z171">
            <v>239</v>
          </cell>
          <cell r="AA171" t="str">
            <v>M010</v>
          </cell>
          <cell r="AD171" t="str">
            <v>col tacubaya/miguel hidalgo</v>
          </cell>
          <cell r="AE171" t="str">
            <v>DF</v>
          </cell>
          <cell r="AF171" t="str">
            <v>MX</v>
          </cell>
          <cell r="AG171" t="str">
            <v>10409768</v>
          </cell>
          <cell r="AH171" t="str">
            <v>KARINA ALEJANDRA JARAMILLO DAVILA</v>
          </cell>
          <cell r="AI171" t="str">
            <v>av observatorio 94 int i7</v>
          </cell>
          <cell r="AJ171" t="str">
            <v>5539375886</v>
          </cell>
          <cell r="AK171">
            <v>0</v>
          </cell>
          <cell r="AL171" t="str">
            <v>11870</v>
          </cell>
          <cell r="AM171"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71" t="e">
            <v>#N/A</v>
          </cell>
          <cell r="AO171" t="e">
            <v>#N/A</v>
          </cell>
          <cell r="AP171" t="e">
            <v>#N/A</v>
          </cell>
          <cell r="AQ171" t="e">
            <v>#N/A</v>
          </cell>
          <cell r="AR171" t="e">
            <v>#N/A</v>
          </cell>
          <cell r="AS171" t="str">
            <v/>
          </cell>
          <cell r="AT171" t="e">
            <v>#N/A</v>
          </cell>
          <cell r="AY171">
            <v>74012855</v>
          </cell>
          <cell r="AZ171">
            <v>51013777</v>
          </cell>
          <cell r="BA171">
            <v>80152953</v>
          </cell>
        </row>
        <row r="172">
          <cell r="D172">
            <v>60316081</v>
          </cell>
          <cell r="E172" t="str">
            <v xml:space="preserve">A  </v>
          </cell>
          <cell r="F172" t="str">
            <v>TV</v>
          </cell>
          <cell r="G172" t="str">
            <v>SEARS PISO</v>
          </cell>
          <cell r="H172" t="str">
            <v>PADRE MIER 153, CENTRO, MONTERREY</v>
          </cell>
          <cell r="I172">
            <v>8183180484</v>
          </cell>
          <cell r="J172" t="str">
            <v>HISENSE</v>
          </cell>
          <cell r="K172" t="str">
            <v>65H7B</v>
          </cell>
          <cell r="L172" t="str">
            <v>65G153335H00126</v>
          </cell>
          <cell r="M172" t="str">
            <v>CARTA</v>
          </cell>
          <cell r="N172">
            <v>0</v>
          </cell>
          <cell r="O172">
            <v>42814</v>
          </cell>
          <cell r="P172">
            <v>42843</v>
          </cell>
          <cell r="Q172">
            <v>201024</v>
          </cell>
          <cell r="R172" t="str">
            <v>11/5/17 00:06 ARANTXA NP5 P1A.OC.1009694 MAIN BOARD 189986</v>
          </cell>
          <cell r="S172" t="str">
            <v/>
          </cell>
          <cell r="T172" t="str">
            <v xml:space="preserve">    SOFIA VAZQUEZ                 </v>
          </cell>
          <cell r="U172" t="str">
            <v>2017-05-16</v>
          </cell>
          <cell r="V172" t="str">
            <v>NORTE</v>
          </cell>
          <cell r="W172" t="str">
            <v>COMPLETADO</v>
          </cell>
          <cell r="X172" t="str">
            <v>TALLER</v>
          </cell>
          <cell r="Y172">
            <v>42842</v>
          </cell>
          <cell r="Z172">
            <v>28</v>
          </cell>
          <cell r="AD172" t="str">
            <v>Monterrey/Centro</v>
          </cell>
          <cell r="AE172" t="str">
            <v>NL</v>
          </cell>
          <cell r="AF172" t="str">
            <v>MX</v>
          </cell>
          <cell r="AG172" t="str">
            <v>10415883</v>
          </cell>
          <cell r="AH172" t="str">
            <v>SEARS CENTRO</v>
          </cell>
          <cell r="AI172" t="str">
            <v>153 Padre mier</v>
          </cell>
          <cell r="AJ172" t="str">
            <v>8183180484</v>
          </cell>
          <cell r="AK172">
            <v>0</v>
          </cell>
          <cell r="AL172" t="str">
            <v>66400</v>
          </cell>
          <cell r="AM172"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72" t="str">
            <v>3TE65G152018</v>
          </cell>
          <cell r="AO172" t="str">
            <v>Smart</v>
          </cell>
          <cell r="AP172" t="str">
            <v>Hisense</v>
          </cell>
          <cell r="AQ172" t="str">
            <v>Opera</v>
          </cell>
          <cell r="AR172" t="str">
            <v>UHD 3840 X 2160</v>
          </cell>
          <cell r="AS172" t="str">
            <v>3TE65G154826G154826M010</v>
          </cell>
          <cell r="AT172">
            <v>0</v>
          </cell>
          <cell r="AU172" t="str">
            <v>65H7B</v>
          </cell>
          <cell r="AV172" t="str">
            <v>3TE65G154826</v>
          </cell>
          <cell r="AW172" t="str">
            <v>G154826</v>
          </cell>
          <cell r="AX172" t="str">
            <v>M010</v>
          </cell>
          <cell r="AY172">
            <v>74012780</v>
          </cell>
          <cell r="AZ172">
            <v>51013698</v>
          </cell>
          <cell r="BA172">
            <v>80152321</v>
          </cell>
        </row>
        <row r="173">
          <cell r="D173">
            <v>60317629</v>
          </cell>
          <cell r="E173" t="str">
            <v xml:space="preserve">       A</v>
          </cell>
          <cell r="F173" t="str">
            <v>TV</v>
          </cell>
          <cell r="G173" t="str">
            <v>FRANCISCO JAVIER RIVERA ESPINOZA</v>
          </cell>
          <cell r="H173" t="str">
            <v>ALAMO 417, HACIENDA DE JUAREZ, JUAREZ</v>
          </cell>
          <cell r="I173" t="str">
            <v>8110217832, 82322647</v>
          </cell>
          <cell r="J173" t="str">
            <v>HISENSE</v>
          </cell>
          <cell r="K173" t="str">
            <v>50K20D</v>
          </cell>
          <cell r="L173" t="str">
            <v>50J140916H00230</v>
          </cell>
          <cell r="M173" t="str">
            <v>TIKET</v>
          </cell>
          <cell r="N173">
            <v>8800</v>
          </cell>
          <cell r="O173">
            <v>41852</v>
          </cell>
          <cell r="P173">
            <v>42871</v>
          </cell>
          <cell r="Q173">
            <v>201024</v>
          </cell>
          <cell r="R173" t="str">
            <v>19/05/17 4:22 ARANTXA P1A OC 1010890 PANEL 173064</v>
          </cell>
          <cell r="S173" t="str">
            <v/>
          </cell>
          <cell r="T173" t="str">
            <v xml:space="preserve">    SOFIA VAZQUEZ                 </v>
          </cell>
          <cell r="U173">
            <v>42878</v>
          </cell>
          <cell r="V173" t="str">
            <v>NORTE</v>
          </cell>
          <cell r="X173" t="str">
            <v>TALLER</v>
          </cell>
          <cell r="Y173">
            <v>42858</v>
          </cell>
          <cell r="AD173" t="str">
            <v>JUAREZ/HACIENDA DE JUAREZ</v>
          </cell>
          <cell r="AE173" t="str">
            <v>NL</v>
          </cell>
          <cell r="AF173" t="str">
            <v>MX</v>
          </cell>
          <cell r="AG173" t="str">
            <v>10417339</v>
          </cell>
          <cell r="AH173" t="str">
            <v>FRANCISCO JAVIER RIVERA ESPINOZA</v>
          </cell>
          <cell r="AI173" t="str">
            <v>417 ALAMO</v>
          </cell>
          <cell r="AJ173" t="str">
            <v>8182322647</v>
          </cell>
          <cell r="AK173" t="str">
            <v>8110217832</v>
          </cell>
          <cell r="AL173" t="str">
            <v>67250</v>
          </cell>
          <cell r="AM173"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73" t="str">
            <v>3TE50G132311</v>
          </cell>
          <cell r="AO173">
            <v>0</v>
          </cell>
          <cell r="AS173" t="str">
            <v>3TE50G154819G154819M010</v>
          </cell>
          <cell r="AU173" t="str">
            <v>50H5B</v>
          </cell>
          <cell r="AV173" t="str">
            <v>3TE50G154819</v>
          </cell>
          <cell r="AW173" t="str">
            <v>G154819</v>
          </cell>
          <cell r="AX173" t="str">
            <v>M010</v>
          </cell>
          <cell r="AY173">
            <v>74012783</v>
          </cell>
          <cell r="AZ173">
            <v>51013699</v>
          </cell>
          <cell r="BA173">
            <v>80152323</v>
          </cell>
        </row>
        <row r="174">
          <cell r="D174">
            <v>60318221</v>
          </cell>
          <cell r="E174" t="str">
            <v xml:space="preserve">       A</v>
          </cell>
          <cell r="F174" t="str">
            <v>TV</v>
          </cell>
          <cell r="G174" t="str">
            <v>MINERVA CHAVARRIA BAEZ</v>
          </cell>
          <cell r="H174" t="str">
            <v>AV. SAN SEBASTIAN 450, VILLAS DE SAN SEBASTIAN, GUADALUPE</v>
          </cell>
          <cell r="I174" t="str">
            <v>81348044, 8186861747</v>
          </cell>
          <cell r="J174" t="str">
            <v>HISENSE</v>
          </cell>
          <cell r="K174" t="str">
            <v>50K20DW</v>
          </cell>
          <cell r="L174" t="str">
            <v>50G143064H00162</v>
          </cell>
          <cell r="M174" t="str">
            <v>TIKET</v>
          </cell>
          <cell r="N174">
            <v>7590.01</v>
          </cell>
          <cell r="O174">
            <v>42148</v>
          </cell>
          <cell r="P174">
            <v>42871</v>
          </cell>
          <cell r="Q174">
            <v>201024</v>
          </cell>
          <cell r="R174" t="str">
            <v>19/05/17 4:12 ARANTXA NP5 P1A. OC. 1010881 PANEL 173331</v>
          </cell>
          <cell r="S174" t="str">
            <v/>
          </cell>
          <cell r="T174" t="str">
            <v xml:space="preserve">    SOFIA VAZQUEZ                 </v>
          </cell>
          <cell r="U174">
            <v>42878</v>
          </cell>
          <cell r="V174" t="str">
            <v>NORTE</v>
          </cell>
          <cell r="X174" t="str">
            <v>TALLER</v>
          </cell>
          <cell r="Y174">
            <v>42865</v>
          </cell>
          <cell r="AD174" t="str">
            <v>villas de sn sebastian/guadalupe</v>
          </cell>
          <cell r="AE174" t="str">
            <v>NL</v>
          </cell>
          <cell r="AF174" t="str">
            <v>MX</v>
          </cell>
          <cell r="AG174" t="str">
            <v>10417882</v>
          </cell>
          <cell r="AH174" t="str">
            <v>MINERVA CHAVARRIA BAEZ</v>
          </cell>
          <cell r="AI174" t="str">
            <v>av sn sebastian 450</v>
          </cell>
          <cell r="AJ174" t="str">
            <v>8186861747</v>
          </cell>
          <cell r="AK174" t="str">
            <v>8186861747</v>
          </cell>
          <cell r="AL174" t="str">
            <v>67184</v>
          </cell>
          <cell r="AM174"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74" t="str">
            <v>1TE50B8NUSCB</v>
          </cell>
          <cell r="AO174">
            <v>0</v>
          </cell>
          <cell r="AS174" t="str">
            <v>3TE50G165140G165140M010</v>
          </cell>
          <cell r="AT174">
            <v>0</v>
          </cell>
          <cell r="AU174" t="str">
            <v>50H7GB</v>
          </cell>
          <cell r="AV174" t="str">
            <v>3TE50G165140</v>
          </cell>
          <cell r="AW174" t="str">
            <v>G165140</v>
          </cell>
          <cell r="AX174" t="str">
            <v>M010</v>
          </cell>
          <cell r="AY174">
            <v>74012784</v>
          </cell>
          <cell r="AZ174">
            <v>51013700</v>
          </cell>
          <cell r="BA174">
            <v>80152324</v>
          </cell>
        </row>
        <row r="175">
          <cell r="D175">
            <v>60318430</v>
          </cell>
          <cell r="E175" t="str">
            <v xml:space="preserve">       A</v>
          </cell>
          <cell r="F175" t="str">
            <v>TV</v>
          </cell>
          <cell r="G175" t="str">
            <v xml:space="preserve">VIRGINIA BENITEZ CABELLO </v>
          </cell>
          <cell r="H175" t="str">
            <v xml:space="preserve">SALTILLO 6117, VALLE DE INFONAVIT 4TO SECTOR, MONTERREY </v>
          </cell>
          <cell r="I175">
            <v>8114546766</v>
          </cell>
          <cell r="J175" t="str">
            <v>HISENSE</v>
          </cell>
          <cell r="K175" t="str">
            <v>LC-50N5000U</v>
          </cell>
          <cell r="L175" t="str">
            <v>50G1609J2H00761</v>
          </cell>
          <cell r="M175" t="str">
            <v>FACTURA</v>
          </cell>
          <cell r="N175">
            <v>11868.65</v>
          </cell>
          <cell r="O175">
            <v>42732</v>
          </cell>
          <cell r="P175">
            <v>42871</v>
          </cell>
          <cell r="Q175">
            <v>201024</v>
          </cell>
          <cell r="R175" t="str">
            <v>19/05/17 4:14 ARANTXA P1A. OC 1010883 PANEL LVDS. 1157138</v>
          </cell>
          <cell r="S175" t="str">
            <v/>
          </cell>
          <cell r="T175" t="str">
            <v xml:space="preserve">    SOFIA VAZQUEZ                 </v>
          </cell>
          <cell r="U175">
            <v>42878</v>
          </cell>
          <cell r="V175" t="str">
            <v>NORTE</v>
          </cell>
          <cell r="X175" t="str">
            <v>TALLER</v>
          </cell>
          <cell r="Y175">
            <v>42870</v>
          </cell>
          <cell r="AD175" t="str">
            <v>Monterrey/Valle de infonavit 4to sector</v>
          </cell>
          <cell r="AE175" t="str">
            <v>NL</v>
          </cell>
          <cell r="AF175" t="str">
            <v>MX</v>
          </cell>
          <cell r="AG175" t="str">
            <v>10418077</v>
          </cell>
          <cell r="AH175" t="str">
            <v>CECILIA BENITEZ</v>
          </cell>
          <cell r="AI175" t="str">
            <v>Saltillo num 6117</v>
          </cell>
          <cell r="AJ175" t="str">
            <v>8114546766</v>
          </cell>
          <cell r="AK175">
            <v>0</v>
          </cell>
          <cell r="AL175" t="str">
            <v>64350</v>
          </cell>
          <cell r="AM175"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75" t="str">
            <v>3TE50G155274</v>
          </cell>
          <cell r="AO175">
            <v>0</v>
          </cell>
          <cell r="AS175" t="str">
            <v>3TE50G1609J3G1609J3M010</v>
          </cell>
          <cell r="AT175">
            <v>0</v>
          </cell>
          <cell r="AU175" t="str">
            <v>LC-50N6000U</v>
          </cell>
          <cell r="AV175" t="str">
            <v>3TE50G1609J3</v>
          </cell>
          <cell r="AW175" t="str">
            <v>G1609J3</v>
          </cell>
          <cell r="AX175" t="str">
            <v>M010</v>
          </cell>
          <cell r="AY175">
            <v>74012785</v>
          </cell>
          <cell r="AZ175">
            <v>51013701</v>
          </cell>
          <cell r="BA175">
            <v>80152325</v>
          </cell>
        </row>
        <row r="176">
          <cell r="D176">
            <v>60318480</v>
          </cell>
          <cell r="E176" t="str">
            <v xml:space="preserve">       A</v>
          </cell>
          <cell r="F176" t="str">
            <v>TV</v>
          </cell>
          <cell r="G176" t="str">
            <v>GUADALUPE CONTRERAS</v>
          </cell>
          <cell r="H176" t="str">
            <v xml:space="preserve">ARTURO CARRANZA 421, VILLAS DE SAN SEBASTIAN, GUADALUPE </v>
          </cell>
          <cell r="I176" t="str">
            <v>10937379, 811864395</v>
          </cell>
          <cell r="J176" t="str">
            <v>HISENSE</v>
          </cell>
          <cell r="K176" t="str">
            <v>50K20DW</v>
          </cell>
          <cell r="L176" t="str">
            <v>50G143291H16347</v>
          </cell>
          <cell r="M176" t="str">
            <v>TIKET</v>
          </cell>
          <cell r="N176">
            <v>10121</v>
          </cell>
          <cell r="O176">
            <v>42108</v>
          </cell>
          <cell r="P176">
            <v>42871</v>
          </cell>
          <cell r="Q176">
            <v>201024</v>
          </cell>
          <cell r="R176" t="str">
            <v>19/05/17 4:17 ARANTXA P1A. OC. 1010887 PANEL 173331</v>
          </cell>
          <cell r="S176" t="str">
            <v/>
          </cell>
          <cell r="T176" t="str">
            <v xml:space="preserve">    SOFIA VAZQUEZ                 </v>
          </cell>
          <cell r="U176">
            <v>42878</v>
          </cell>
          <cell r="V176" t="str">
            <v>NORTE</v>
          </cell>
          <cell r="X176" t="str">
            <v>TALLER</v>
          </cell>
          <cell r="Y176">
            <v>42870</v>
          </cell>
          <cell r="AD176" t="str">
            <v>Gpe/villas de sn sebastian</v>
          </cell>
          <cell r="AE176" t="str">
            <v>NL</v>
          </cell>
          <cell r="AF176" t="str">
            <v>MX</v>
          </cell>
          <cell r="AG176" t="str">
            <v>10418242</v>
          </cell>
          <cell r="AH176" t="str">
            <v>GUADALUPE CONTRERAS</v>
          </cell>
          <cell r="AI176" t="str">
            <v>arturo carranza 421</v>
          </cell>
          <cell r="AJ176" t="str">
            <v>8118643952</v>
          </cell>
          <cell r="AK176" t="str">
            <v>8118643952</v>
          </cell>
          <cell r="AL176" t="str">
            <v>67184</v>
          </cell>
          <cell r="AM176"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76" t="str">
            <v>1TE50B8NUSCB</v>
          </cell>
          <cell r="AO176">
            <v>0</v>
          </cell>
          <cell r="AS176" t="str">
            <v>3TE50G165140G165140M010</v>
          </cell>
          <cell r="AT176">
            <v>0</v>
          </cell>
          <cell r="AU176" t="str">
            <v>50H7GB</v>
          </cell>
          <cell r="AV176" t="str">
            <v>3TE50G165140</v>
          </cell>
          <cell r="AW176" t="str">
            <v>G165140</v>
          </cell>
          <cell r="AX176" t="str">
            <v>M010</v>
          </cell>
          <cell r="AY176">
            <v>74012786</v>
          </cell>
          <cell r="AZ176">
            <v>51013702</v>
          </cell>
          <cell r="BA176">
            <v>80152326</v>
          </cell>
        </row>
        <row r="177">
          <cell r="D177">
            <v>60318109</v>
          </cell>
          <cell r="E177" t="str">
            <v xml:space="preserve">       A</v>
          </cell>
          <cell r="F177" t="str">
            <v>TV</v>
          </cell>
          <cell r="G177" t="str">
            <v xml:space="preserve">ALEJANDRO REYNA </v>
          </cell>
          <cell r="H177" t="str">
            <v>KIWI 246, PASEO SANTA ROSA, APODACA</v>
          </cell>
          <cell r="I177">
            <v>8122328831</v>
          </cell>
          <cell r="J177" t="str">
            <v>HISENSE</v>
          </cell>
          <cell r="K177" t="str">
            <v>50K20DW</v>
          </cell>
          <cell r="L177" t="str">
            <v>50G143291H13514</v>
          </cell>
          <cell r="M177" t="str">
            <v>75121-17</v>
          </cell>
          <cell r="N177">
            <v>10272</v>
          </cell>
          <cell r="O177">
            <v>42150</v>
          </cell>
          <cell r="P177">
            <v>42865</v>
          </cell>
          <cell r="Q177">
            <v>201024</v>
          </cell>
          <cell r="R177" t="str">
            <v>16/05/17 7:34 ARANTXA NP5 P1A O.C. 1010746 PANEL 173331</v>
          </cell>
          <cell r="S177" t="str">
            <v/>
          </cell>
          <cell r="T177" t="str">
            <v xml:space="preserve">    SOFIA VAZQUEZ                 </v>
          </cell>
          <cell r="U177">
            <v>42878</v>
          </cell>
          <cell r="V177" t="str">
            <v>NORTE</v>
          </cell>
          <cell r="X177" t="str">
            <v>TALLER</v>
          </cell>
          <cell r="Y177">
            <v>42864</v>
          </cell>
          <cell r="AD177" t="str">
            <v>Paseo santa rosa Apodaca</v>
          </cell>
          <cell r="AE177" t="str">
            <v>NL</v>
          </cell>
          <cell r="AF177" t="str">
            <v>MX</v>
          </cell>
          <cell r="AG177" t="str">
            <v>10417328</v>
          </cell>
          <cell r="AH177" t="str">
            <v>ALEJANDRO REYNO</v>
          </cell>
          <cell r="AI177" t="str">
            <v>246 Calle:Kiwii</v>
          </cell>
          <cell r="AJ177" t="str">
            <v>8122328831</v>
          </cell>
          <cell r="AK177">
            <v>0</v>
          </cell>
          <cell r="AL177" t="str">
            <v>66610</v>
          </cell>
          <cell r="AM177"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77" t="str">
            <v>1TE50B8NUSCB</v>
          </cell>
          <cell r="AO177">
            <v>0</v>
          </cell>
          <cell r="AS177" t="str">
            <v>3TE50G165140G165140M010</v>
          </cell>
          <cell r="AT177">
            <v>0</v>
          </cell>
          <cell r="AU177" t="str">
            <v>50H7GB</v>
          </cell>
          <cell r="AV177" t="str">
            <v>3TE50G165140</v>
          </cell>
          <cell r="AW177" t="str">
            <v>G165140</v>
          </cell>
          <cell r="AX177" t="str">
            <v>M010</v>
          </cell>
          <cell r="AY177">
            <v>74012787</v>
          </cell>
          <cell r="AZ177">
            <v>51013703</v>
          </cell>
          <cell r="BA177">
            <v>80152327</v>
          </cell>
        </row>
        <row r="178">
          <cell r="D178">
            <v>60317553</v>
          </cell>
          <cell r="E178" t="str">
            <v xml:space="preserve">       A</v>
          </cell>
          <cell r="F178" t="str">
            <v>TV</v>
          </cell>
          <cell r="G178" t="str">
            <v>GONZALO GARZA LOPEZ</v>
          </cell>
          <cell r="H178" t="str">
            <v>PUERTO DORADO 3407, REAL DE PALMAS, ZUAZUA</v>
          </cell>
          <cell r="I178">
            <v>8112618553</v>
          </cell>
          <cell r="J178" t="str">
            <v>HISENSE</v>
          </cell>
          <cell r="K178" t="str">
            <v>50K20DW</v>
          </cell>
          <cell r="L178" t="str">
            <v>50J140464H04326</v>
          </cell>
          <cell r="M178" t="str">
            <v>30305-18</v>
          </cell>
          <cell r="N178">
            <v>13755</v>
          </cell>
          <cell r="O178">
            <v>42021</v>
          </cell>
          <cell r="P178">
            <v>42866</v>
          </cell>
          <cell r="Q178">
            <v>201024</v>
          </cell>
          <cell r="R178" t="str">
            <v>16/05/17 7:52 ARANTXA P1A. O.C. 1010757 PANEL 173331</v>
          </cell>
          <cell r="S178" t="str">
            <v/>
          </cell>
          <cell r="T178" t="str">
            <v xml:space="preserve">    SOFIA VAZQUEZ                 </v>
          </cell>
          <cell r="U178">
            <v>42878</v>
          </cell>
          <cell r="V178" t="str">
            <v>NORTE</v>
          </cell>
          <cell r="X178" t="str">
            <v>TALLER</v>
          </cell>
          <cell r="Y178">
            <v>42858</v>
          </cell>
          <cell r="AD178" t="str">
            <v>Gnal Zuazua/ Col Real Sector puertos</v>
          </cell>
          <cell r="AE178" t="str">
            <v>NL</v>
          </cell>
          <cell r="AF178" t="str">
            <v>MX</v>
          </cell>
          <cell r="AG178" t="str">
            <v>10417453</v>
          </cell>
          <cell r="AH178" t="str">
            <v>GONZALO GARZA LOPEZ</v>
          </cell>
          <cell r="AI178" t="str">
            <v>Calle:Puerto dorado num 3407</v>
          </cell>
          <cell r="AJ178" t="str">
            <v>8112618553</v>
          </cell>
          <cell r="AK178">
            <v>0</v>
          </cell>
          <cell r="AL178" t="str">
            <v>66750</v>
          </cell>
          <cell r="AM178"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78" t="str">
            <v>1TE50B8NUSCB</v>
          </cell>
          <cell r="AO178">
            <v>0</v>
          </cell>
          <cell r="AS178" t="str">
            <v>3TE50G165140G165140M010</v>
          </cell>
          <cell r="AT178">
            <v>0</v>
          </cell>
          <cell r="AU178" t="str">
            <v>50H7GB</v>
          </cell>
          <cell r="AV178" t="str">
            <v>3TE50G165140</v>
          </cell>
          <cell r="AW178" t="str">
            <v>G165140</v>
          </cell>
          <cell r="AX178" t="str">
            <v>M010</v>
          </cell>
          <cell r="AY178">
            <v>74012788</v>
          </cell>
          <cell r="AZ178">
            <v>51013704</v>
          </cell>
          <cell r="BA178">
            <v>80152328</v>
          </cell>
        </row>
        <row r="179">
          <cell r="D179">
            <v>60318273</v>
          </cell>
          <cell r="E179" t="str">
            <v xml:space="preserve">       A</v>
          </cell>
          <cell r="F179" t="str">
            <v>TV</v>
          </cell>
          <cell r="G179" t="str">
            <v>TERESA DE LOS SANTOS LOPEZ</v>
          </cell>
          <cell r="H179" t="str">
            <v>TURIN 1012, LOS ANGELES 2DO SECTOR, SAN NICOLAS</v>
          </cell>
          <cell r="I179" t="str">
            <v>8180234321, 8124752287</v>
          </cell>
          <cell r="J179" t="str">
            <v>HISENSE</v>
          </cell>
          <cell r="K179" t="str">
            <v>50K20DW</v>
          </cell>
          <cell r="L179" t="str">
            <v>50G144844H07142</v>
          </cell>
          <cell r="M179" t="str">
            <v>181735-9</v>
          </cell>
          <cell r="N179">
            <v>10272</v>
          </cell>
          <cell r="O179">
            <v>42862</v>
          </cell>
          <cell r="P179">
            <v>42870</v>
          </cell>
          <cell r="Q179">
            <v>201024</v>
          </cell>
          <cell r="R179" t="str">
            <v>18/05/17 7:49 ARANTXA NP5 P1A. OC. 1010852 PANEL 1010852</v>
          </cell>
          <cell r="S179" t="str">
            <v/>
          </cell>
          <cell r="T179" t="str">
            <v xml:space="preserve">    SOFIA VAZQUEZ                 </v>
          </cell>
          <cell r="U179">
            <v>42878</v>
          </cell>
          <cell r="V179" t="str">
            <v>NORTE</v>
          </cell>
          <cell r="X179" t="str">
            <v>TALLER</v>
          </cell>
          <cell r="Y179">
            <v>42866</v>
          </cell>
          <cell r="AD179" t="str">
            <v>infonavit los angeles 2 /San Nicolás de</v>
          </cell>
          <cell r="AE179" t="str">
            <v>NL</v>
          </cell>
          <cell r="AF179" t="str">
            <v>MX</v>
          </cell>
          <cell r="AG179" t="str">
            <v>10418062</v>
          </cell>
          <cell r="AH179" t="str">
            <v>TERESA DE LOS SANTOS LOPEZ</v>
          </cell>
          <cell r="AI179" t="str">
            <v>1012 turin</v>
          </cell>
          <cell r="AJ179" t="str">
            <v>8124752287</v>
          </cell>
          <cell r="AK179" t="str">
            <v>8124752287</v>
          </cell>
          <cell r="AL179" t="str">
            <v>66400</v>
          </cell>
          <cell r="AM179"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79" t="str">
            <v>1TE50B8NUSCB</v>
          </cell>
          <cell r="AO179">
            <v>0</v>
          </cell>
          <cell r="AS179" t="str">
            <v>3TE50G165140G165140M010</v>
          </cell>
          <cell r="AT179">
            <v>0</v>
          </cell>
          <cell r="AU179" t="str">
            <v>50H7GB</v>
          </cell>
          <cell r="AV179" t="str">
            <v>3TE50G165140</v>
          </cell>
          <cell r="AW179" t="str">
            <v>G165140</v>
          </cell>
          <cell r="AX179" t="str">
            <v>M010</v>
          </cell>
          <cell r="AY179">
            <v>74012789</v>
          </cell>
          <cell r="AZ179">
            <v>51013705</v>
          </cell>
          <cell r="BA179">
            <v>80152329</v>
          </cell>
        </row>
        <row r="180">
          <cell r="D180">
            <v>60318183</v>
          </cell>
          <cell r="E180" t="str">
            <v xml:space="preserve">       A</v>
          </cell>
          <cell r="F180" t="str">
            <v>TV</v>
          </cell>
          <cell r="G180" t="str">
            <v>JOSE FELIX ESCOBEDO CUELLAR</v>
          </cell>
          <cell r="H180" t="str">
            <v>5 DE MAYO 910, CANTERAS, GUADALUPE</v>
          </cell>
          <cell r="I180">
            <v>8115510074</v>
          </cell>
          <cell r="J180" t="str">
            <v>HISENSE</v>
          </cell>
          <cell r="K180" t="str">
            <v>32H5B</v>
          </cell>
          <cell r="L180" t="str">
            <v>32G155367H00528</v>
          </cell>
          <cell r="M180" t="str">
            <v>260530-6</v>
          </cell>
          <cell r="N180">
            <v>4499</v>
          </cell>
          <cell r="O180">
            <v>42500</v>
          </cell>
          <cell r="P180">
            <v>42866</v>
          </cell>
          <cell r="Q180">
            <v>201024</v>
          </cell>
          <cell r="R180" t="str">
            <v>13/05/17 10:14 ARANTXA NP5 P1B. O.C 101660 PANEL 185960</v>
          </cell>
          <cell r="S180" t="str">
            <v/>
          </cell>
          <cell r="T180" t="str">
            <v xml:space="preserve">    SOFIA VAZQUEZ                 </v>
          </cell>
          <cell r="U180">
            <v>42878</v>
          </cell>
          <cell r="V180" t="str">
            <v>NORTE</v>
          </cell>
          <cell r="X180" t="str">
            <v>TALLER</v>
          </cell>
          <cell r="Y180">
            <v>42865</v>
          </cell>
          <cell r="AD180" t="str">
            <v>Guadalupe/Canteras</v>
          </cell>
          <cell r="AE180" t="str">
            <v>NL</v>
          </cell>
          <cell r="AF180" t="str">
            <v>MX</v>
          </cell>
          <cell r="AG180" t="str">
            <v>10417997</v>
          </cell>
          <cell r="AH180" t="str">
            <v>JOSE FELIZ ESCOBEDO CUELLAR</v>
          </cell>
          <cell r="AI180" t="str">
            <v>910 5 de Mayo</v>
          </cell>
          <cell r="AJ180" t="str">
            <v>8115510074</v>
          </cell>
          <cell r="AK180">
            <v>0</v>
          </cell>
          <cell r="AL180" t="str">
            <v>67150</v>
          </cell>
          <cell r="AM180"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80" t="str">
            <v>3TE32A150815</v>
          </cell>
          <cell r="AO180">
            <v>0</v>
          </cell>
          <cell r="AS180" t="str">
            <v>3TE32G164485G164485M010</v>
          </cell>
          <cell r="AT180">
            <v>0</v>
          </cell>
          <cell r="AU180" t="str">
            <v>32H5B2</v>
          </cell>
          <cell r="AV180" t="str">
            <v>3TE32G164485</v>
          </cell>
          <cell r="AW180" t="str">
            <v>G164485</v>
          </cell>
          <cell r="AX180" t="str">
            <v>M010</v>
          </cell>
          <cell r="AY180">
            <v>74012792</v>
          </cell>
          <cell r="AZ180">
            <v>51013708</v>
          </cell>
          <cell r="BA180">
            <v>80152336</v>
          </cell>
        </row>
        <row r="181">
          <cell r="D181">
            <v>60318142</v>
          </cell>
          <cell r="E181" t="str">
            <v xml:space="preserve">       A</v>
          </cell>
          <cell r="F181" t="str">
            <v>TV</v>
          </cell>
          <cell r="G181" t="str">
            <v>ROBERTO GONZALEZ DIAZ</v>
          </cell>
          <cell r="H181" t="str">
            <v>FRANCISCO MARQUEZ 405, HEROES DE MEXICO, SAN NICOLAS</v>
          </cell>
          <cell r="I181">
            <v>8183135207</v>
          </cell>
          <cell r="J181" t="str">
            <v>HISENSE</v>
          </cell>
          <cell r="K181" t="str">
            <v>50K20DW</v>
          </cell>
          <cell r="L181" t="str">
            <v>50G143064H01816</v>
          </cell>
          <cell r="M181" t="str">
            <v>229929-6</v>
          </cell>
          <cell r="N181">
            <v>8299</v>
          </cell>
          <cell r="O181">
            <v>42018</v>
          </cell>
          <cell r="P181">
            <v>42870</v>
          </cell>
          <cell r="Q181">
            <v>201024</v>
          </cell>
          <cell r="R181" t="str">
            <v>18/05/17 7:52 ARANTXA NP5 P1A. O.C. 1010860 PANEL 173331</v>
          </cell>
          <cell r="S181" t="str">
            <v/>
          </cell>
          <cell r="T181" t="str">
            <v xml:space="preserve">    SOFIA VAZQUEZ                 </v>
          </cell>
          <cell r="U181">
            <v>42878</v>
          </cell>
          <cell r="V181" t="str">
            <v>NORTE</v>
          </cell>
          <cell r="X181" t="str">
            <v>TALLER</v>
          </cell>
          <cell r="Y181">
            <v>42864</v>
          </cell>
          <cell r="AD181" t="str">
            <v>san nicolas garza /heroes de mexico</v>
          </cell>
          <cell r="AE181" t="str">
            <v>NL</v>
          </cell>
          <cell r="AF181" t="str">
            <v>MX</v>
          </cell>
          <cell r="AG181" t="str">
            <v>10417964</v>
          </cell>
          <cell r="AH181" t="str">
            <v>ROBERTO GONZALEZ DIAZ</v>
          </cell>
          <cell r="AI181" t="str">
            <v>francisco marquez num 405</v>
          </cell>
          <cell r="AJ181" t="str">
            <v>8183135207</v>
          </cell>
          <cell r="AK181" t="str">
            <v>0448114705154</v>
          </cell>
          <cell r="AL181" t="str">
            <v>66415</v>
          </cell>
          <cell r="AM181"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81" t="str">
            <v>1TE50B8NUSCB</v>
          </cell>
          <cell r="AO181">
            <v>0</v>
          </cell>
          <cell r="AS181" t="str">
            <v>3TE50G165140G165140M010</v>
          </cell>
          <cell r="AT181">
            <v>0</v>
          </cell>
          <cell r="AU181" t="str">
            <v>50H7GB</v>
          </cell>
          <cell r="AV181" t="str">
            <v>3TE50G165140</v>
          </cell>
          <cell r="AW181" t="str">
            <v>G165140</v>
          </cell>
          <cell r="AX181" t="str">
            <v>M010</v>
          </cell>
          <cell r="AY181">
            <v>74012793</v>
          </cell>
          <cell r="AZ181">
            <v>51013709</v>
          </cell>
          <cell r="BA181">
            <v>80152338</v>
          </cell>
        </row>
        <row r="182">
          <cell r="D182">
            <v>60318379</v>
          </cell>
          <cell r="E182" t="str">
            <v xml:space="preserve">       A</v>
          </cell>
          <cell r="F182" t="str">
            <v>TV</v>
          </cell>
          <cell r="G182" t="str">
            <v>YOLANDA SANCHEZ CORONA</v>
          </cell>
          <cell r="H182" t="str">
            <v>PEATONAL GARANTIAS INDIVIDUALES 704, CONSTITUYENTES DE QUERETARO, SAN NICOLAS</v>
          </cell>
          <cell r="I182">
            <v>83342411</v>
          </cell>
          <cell r="J182" t="str">
            <v>HISENSE</v>
          </cell>
          <cell r="K182" t="str">
            <v>50K20DW</v>
          </cell>
          <cell r="L182" t="str">
            <v>50G143291H15732</v>
          </cell>
          <cell r="M182" t="str">
            <v>TIKET</v>
          </cell>
          <cell r="N182">
            <v>10121</v>
          </cell>
          <cell r="O182">
            <v>42128</v>
          </cell>
          <cell r="P182">
            <v>42870</v>
          </cell>
          <cell r="Q182">
            <v>201024</v>
          </cell>
          <cell r="R182" t="str">
            <v>18/05/17 7:53 ARANTXA NP5 P1A OC. 1010862 PANEL 173331</v>
          </cell>
          <cell r="S182" t="str">
            <v/>
          </cell>
          <cell r="T182" t="str">
            <v xml:space="preserve">    SOFIA VAZQUEZ                 </v>
          </cell>
          <cell r="U182">
            <v>42878</v>
          </cell>
          <cell r="V182" t="str">
            <v>NORTE</v>
          </cell>
          <cell r="X182" t="str">
            <v>TALLER</v>
          </cell>
          <cell r="Y182">
            <v>42867</v>
          </cell>
          <cell r="AD182" t="str">
            <v>La constituyentes 4to sector nicolas</v>
          </cell>
          <cell r="AE182" t="str">
            <v>NL</v>
          </cell>
          <cell r="AF182" t="str">
            <v>MX</v>
          </cell>
          <cell r="AG182" t="str">
            <v>10417392</v>
          </cell>
          <cell r="AH182" t="str">
            <v>YOLANDA SANCHEZ CORONA</v>
          </cell>
          <cell r="AI182" t="str">
            <v>Garantias individuales num 704</v>
          </cell>
          <cell r="AJ182" t="str">
            <v>0183342411</v>
          </cell>
          <cell r="AK182">
            <v>0</v>
          </cell>
          <cell r="AL182" t="str">
            <v>66490</v>
          </cell>
          <cell r="AM182"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82" t="str">
            <v>1TE50B8NUSCB</v>
          </cell>
          <cell r="AO182">
            <v>0</v>
          </cell>
          <cell r="AS182" t="str">
            <v>3TE50G165140G165140M010</v>
          </cell>
          <cell r="AT182">
            <v>0</v>
          </cell>
          <cell r="AU182" t="str">
            <v>50H7GB</v>
          </cell>
          <cell r="AV182" t="str">
            <v>3TE50G165140</v>
          </cell>
          <cell r="AW182" t="str">
            <v>G165140</v>
          </cell>
          <cell r="AX182" t="str">
            <v>M010</v>
          </cell>
          <cell r="AY182">
            <v>74012794</v>
          </cell>
          <cell r="AZ182">
            <v>51013710</v>
          </cell>
          <cell r="BA182">
            <v>80152339</v>
          </cell>
        </row>
        <row r="183">
          <cell r="D183">
            <v>60318363</v>
          </cell>
          <cell r="E183" t="str">
            <v xml:space="preserve">       A</v>
          </cell>
          <cell r="F183" t="str">
            <v>TV</v>
          </cell>
          <cell r="G183" t="str">
            <v>ROGELIO CAMPOS VEGA</v>
          </cell>
          <cell r="H183" t="str">
            <v xml:space="preserve">RIO SAN LORENZO- MIRA AZUL 135, MIRA AZUL, ESCOBEDO </v>
          </cell>
          <cell r="I183">
            <v>8180330185</v>
          </cell>
          <cell r="J183" t="str">
            <v>HISENSE</v>
          </cell>
          <cell r="K183" t="str">
            <v>40H5B2</v>
          </cell>
          <cell r="L183" t="str">
            <v>40G1623H9H00273</v>
          </cell>
          <cell r="M183" t="str">
            <v>FACTURA</v>
          </cell>
          <cell r="N183">
            <v>4912.93</v>
          </cell>
          <cell r="O183">
            <v>42682</v>
          </cell>
          <cell r="P183">
            <v>42870</v>
          </cell>
          <cell r="Q183">
            <v>201024</v>
          </cell>
          <cell r="R183" t="str">
            <v>18/05/17 7:55 P1A O.C. 1010863 PANEL 202332</v>
          </cell>
          <cell r="S183" t="str">
            <v/>
          </cell>
          <cell r="T183" t="str">
            <v xml:space="preserve">    SOFIA VAZQUEZ                 </v>
          </cell>
          <cell r="U183">
            <v>42878</v>
          </cell>
          <cell r="V183" t="str">
            <v>NORTE</v>
          </cell>
          <cell r="X183" t="str">
            <v>TALLER</v>
          </cell>
          <cell r="Y183">
            <v>42867</v>
          </cell>
          <cell r="AD183" t="str">
            <v>Escobedo / Mira azul</v>
          </cell>
          <cell r="AE183" t="str">
            <v>NL</v>
          </cell>
          <cell r="AF183" t="str">
            <v>MX</v>
          </cell>
          <cell r="AG183" t="str">
            <v>10414593</v>
          </cell>
          <cell r="AH183" t="str">
            <v>ROGELIO CAMPOS VEGA</v>
          </cell>
          <cell r="AI183" t="str">
            <v>135 san lorenzo</v>
          </cell>
          <cell r="AJ183" t="str">
            <v>8180830185</v>
          </cell>
          <cell r="AK183">
            <v>0</v>
          </cell>
          <cell r="AL183" t="str">
            <v>66704</v>
          </cell>
          <cell r="AM183"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83" t="str">
            <v>3TE40G155372</v>
          </cell>
          <cell r="AO183">
            <v>0</v>
          </cell>
          <cell r="AS183" t="str">
            <v>3TE40G164782G164782M010</v>
          </cell>
          <cell r="AT183">
            <v>0</v>
          </cell>
          <cell r="AU183" t="str">
            <v>40H5B2</v>
          </cell>
          <cell r="AV183" t="str">
            <v>3TE40G164782</v>
          </cell>
          <cell r="AW183" t="str">
            <v>G164782</v>
          </cell>
          <cell r="AX183" t="str">
            <v>M010</v>
          </cell>
          <cell r="AY183">
            <v>74012796</v>
          </cell>
          <cell r="AZ183">
            <v>51013712</v>
          </cell>
          <cell r="BA183">
            <v>80152340</v>
          </cell>
        </row>
        <row r="184">
          <cell r="D184">
            <v>60317423</v>
          </cell>
          <cell r="E184" t="str">
            <v xml:space="preserve">       A</v>
          </cell>
          <cell r="F184" t="str">
            <v>TV</v>
          </cell>
          <cell r="G184" t="str">
            <v>SAN JUANA RODRIGUEZ SANCHEZ</v>
          </cell>
          <cell r="H184" t="str">
            <v>OCTAVIO 3219, CAMINO REAL, GUADALUPE</v>
          </cell>
          <cell r="I184" t="str">
            <v>18730353, 8117963730</v>
          </cell>
          <cell r="J184" t="str">
            <v>HISENSE</v>
          </cell>
          <cell r="K184" t="str">
            <v>50K20DW</v>
          </cell>
          <cell r="L184" t="str">
            <v>50G143291H01603</v>
          </cell>
          <cell r="M184" t="str">
            <v>TIKET</v>
          </cell>
          <cell r="N184">
            <v>7598.01</v>
          </cell>
          <cell r="O184">
            <v>42116</v>
          </cell>
          <cell r="P184">
            <v>42865</v>
          </cell>
          <cell r="Q184">
            <v>201024</v>
          </cell>
          <cell r="R184" t="str">
            <v>13/05/17 10:41 ARANTXA NP5 P1A OC. 1010679 PANEL 1010679</v>
          </cell>
          <cell r="S184" t="str">
            <v/>
          </cell>
          <cell r="T184" t="str">
            <v xml:space="preserve">    SOFIA VAZQUEZ                 </v>
          </cell>
          <cell r="U184">
            <v>42878</v>
          </cell>
          <cell r="V184" t="str">
            <v>NORTE</v>
          </cell>
          <cell r="X184" t="str">
            <v>TALLER</v>
          </cell>
          <cell r="Y184">
            <v>42857</v>
          </cell>
          <cell r="AD184" t="str">
            <v>Camino real Guadalupe</v>
          </cell>
          <cell r="AE184" t="str">
            <v>NL</v>
          </cell>
          <cell r="AF184" t="str">
            <v>MX</v>
          </cell>
          <cell r="AG184" t="str">
            <v>10417286</v>
          </cell>
          <cell r="AH184" t="str">
            <v>SANJUANA RODRIGUEZ SANCHEZ</v>
          </cell>
          <cell r="AI184" t="str">
            <v>3219 Calle: Octavio num</v>
          </cell>
          <cell r="AJ184" t="str">
            <v>18730353</v>
          </cell>
          <cell r="AK184" t="str">
            <v>8117963730</v>
          </cell>
          <cell r="AL184" t="str">
            <v>67176</v>
          </cell>
          <cell r="AM184"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84" t="str">
            <v>1TE50B8NUSCB</v>
          </cell>
          <cell r="AO184">
            <v>0</v>
          </cell>
          <cell r="AS184" t="str">
            <v>3TE50G165140G165140M010</v>
          </cell>
          <cell r="AT184">
            <v>0</v>
          </cell>
          <cell r="AU184" t="str">
            <v>50H7GB</v>
          </cell>
          <cell r="AV184" t="str">
            <v>3TE50G165140</v>
          </cell>
          <cell r="AW184" t="str">
            <v>G165140</v>
          </cell>
          <cell r="AX184" t="str">
            <v>M010</v>
          </cell>
          <cell r="AY184">
            <v>74012798</v>
          </cell>
          <cell r="AZ184">
            <v>51013714</v>
          </cell>
          <cell r="BA184">
            <v>80152341</v>
          </cell>
        </row>
        <row r="185">
          <cell r="D185">
            <v>60317881</v>
          </cell>
          <cell r="E185" t="str">
            <v xml:space="preserve">       A</v>
          </cell>
          <cell r="F185" t="str">
            <v>TV</v>
          </cell>
          <cell r="G185" t="str">
            <v>ESTHELA VERONICA MENDOZA HERNANDEZ</v>
          </cell>
          <cell r="H185" t="str">
            <v xml:space="preserve">JUAN ESCUTIA 133, NIÑOS HEROES, ESCOBEDO </v>
          </cell>
          <cell r="I185" t="str">
            <v>8180582145, 8110304666</v>
          </cell>
          <cell r="J185" t="str">
            <v>HISENSE</v>
          </cell>
          <cell r="K185" t="str">
            <v>50K20DW</v>
          </cell>
          <cell r="L185" t="str">
            <v>50G143064H03093</v>
          </cell>
          <cell r="M185" t="str">
            <v>POLIZA</v>
          </cell>
          <cell r="N185">
            <v>0</v>
          </cell>
          <cell r="O185">
            <v>42205</v>
          </cell>
          <cell r="P185">
            <v>42866</v>
          </cell>
          <cell r="Q185">
            <v>201024</v>
          </cell>
          <cell r="R185" t="str">
            <v>16/05/17 7:54 ARANTXA P1A O.C. 1010761 PANEL 173331</v>
          </cell>
          <cell r="S185" t="str">
            <v/>
          </cell>
          <cell r="T185" t="str">
            <v xml:space="preserve">    SOFIA VAZQUEZ                 </v>
          </cell>
          <cell r="U185">
            <v>42878</v>
          </cell>
          <cell r="V185" t="str">
            <v>NORTE</v>
          </cell>
          <cell r="X185" t="str">
            <v>TALLER</v>
          </cell>
          <cell r="Y185">
            <v>42863</v>
          </cell>
          <cell r="AD185" t="str">
            <v>Escobedo/Niños Heroes</v>
          </cell>
          <cell r="AE185" t="str">
            <v>NL</v>
          </cell>
          <cell r="AF185" t="str">
            <v>MX</v>
          </cell>
          <cell r="AG185" t="str">
            <v>10417452</v>
          </cell>
          <cell r="AH185" t="str">
            <v>ESTHELA MENDOZA HERNANDEZ</v>
          </cell>
          <cell r="AI185" t="str">
            <v>133 Juan Escutia</v>
          </cell>
          <cell r="AJ185" t="str">
            <v>8110304666</v>
          </cell>
          <cell r="AK185" t="str">
            <v>8110304666</v>
          </cell>
          <cell r="AL185" t="str">
            <v>66052</v>
          </cell>
          <cell r="AM185"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85" t="str">
            <v>1TE50B8NUSCB</v>
          </cell>
          <cell r="AO185">
            <v>0</v>
          </cell>
          <cell r="AS185" t="str">
            <v>3TE50G165140G165140M010</v>
          </cell>
          <cell r="AT185">
            <v>0</v>
          </cell>
          <cell r="AU185" t="str">
            <v>50H7GB</v>
          </cell>
          <cell r="AV185" t="str">
            <v>3TE50G165140</v>
          </cell>
          <cell r="AW185" t="str">
            <v>G165140</v>
          </cell>
          <cell r="AX185" t="str">
            <v>M010</v>
          </cell>
          <cell r="AY185">
            <v>74012802</v>
          </cell>
          <cell r="AZ185">
            <v>51013718</v>
          </cell>
          <cell r="BA185">
            <v>80152356</v>
          </cell>
        </row>
        <row r="186">
          <cell r="D186">
            <v>60318117</v>
          </cell>
          <cell r="E186" t="str">
            <v xml:space="preserve">       A</v>
          </cell>
          <cell r="F186" t="str">
            <v>TV</v>
          </cell>
          <cell r="G186" t="str">
            <v>MARICELA RUIZ SANCHEZ</v>
          </cell>
          <cell r="H186" t="str">
            <v>CRISOLITA 201, PARQUES DIAMANTES, GARCIA</v>
          </cell>
          <cell r="I186">
            <v>8110349662</v>
          </cell>
          <cell r="J186" t="str">
            <v>HISENSE</v>
          </cell>
          <cell r="K186" t="str">
            <v>50K20DW</v>
          </cell>
          <cell r="L186" t="str">
            <v>50G143291H15822</v>
          </cell>
          <cell r="M186" t="str">
            <v>TIKET</v>
          </cell>
          <cell r="N186">
            <v>11998.37</v>
          </cell>
          <cell r="O186">
            <v>42152</v>
          </cell>
          <cell r="P186">
            <v>42866</v>
          </cell>
          <cell r="Q186">
            <v>201024</v>
          </cell>
          <cell r="R186" t="str">
            <v>16/05/17 7:38 ARANTXA NP5 P1A O.C. 1010749 PANEL 173331</v>
          </cell>
          <cell r="S186" t="str">
            <v/>
          </cell>
          <cell r="T186" t="str">
            <v xml:space="preserve">    SOFIA VAZQUEZ                 </v>
          </cell>
          <cell r="U186">
            <v>42878</v>
          </cell>
          <cell r="V186" t="str">
            <v>NORTE</v>
          </cell>
          <cell r="X186" t="str">
            <v>TALLER</v>
          </cell>
          <cell r="Y186">
            <v>42864</v>
          </cell>
          <cell r="AD186" t="str">
            <v>garcia /parques diamante</v>
          </cell>
          <cell r="AE186" t="str">
            <v>NL</v>
          </cell>
          <cell r="AF186" t="str">
            <v>MX</v>
          </cell>
          <cell r="AG186" t="str">
            <v>10417904</v>
          </cell>
          <cell r="AH186" t="str">
            <v>MARICELA RUIZ SANCHEZ</v>
          </cell>
          <cell r="AI186" t="str">
            <v>calle crisolita num 201</v>
          </cell>
          <cell r="AJ186" t="str">
            <v>8120871789</v>
          </cell>
          <cell r="AK186">
            <v>0</v>
          </cell>
          <cell r="AL186" t="str">
            <v>66023</v>
          </cell>
          <cell r="AM186"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86" t="str">
            <v>1TE50B8NUSCB</v>
          </cell>
          <cell r="AO186">
            <v>0</v>
          </cell>
          <cell r="AS186" t="str">
            <v>3TE50G165140G165140M010</v>
          </cell>
          <cell r="AT186">
            <v>0</v>
          </cell>
          <cell r="AU186" t="str">
            <v>50H7GB</v>
          </cell>
          <cell r="AV186" t="str">
            <v>3TE50G165140</v>
          </cell>
          <cell r="AW186" t="str">
            <v>G165140</v>
          </cell>
          <cell r="AX186" t="str">
            <v>M010</v>
          </cell>
          <cell r="AY186">
            <v>74012803</v>
          </cell>
          <cell r="AZ186">
            <v>51013719</v>
          </cell>
          <cell r="BA186">
            <v>80152357</v>
          </cell>
        </row>
        <row r="187">
          <cell r="D187">
            <v>60318120</v>
          </cell>
          <cell r="E187" t="str">
            <v xml:space="preserve">       A</v>
          </cell>
          <cell r="F187" t="str">
            <v>TV</v>
          </cell>
          <cell r="G187" t="str">
            <v>MACARIO CUEVAS Y FUENTES</v>
          </cell>
          <cell r="H187" t="str">
            <v>ARTURO B. GARZA 4620, SAN FRANCISCO DE ASIS, MONTERREY</v>
          </cell>
          <cell r="I187" t="str">
            <v>8111913433, 83111491</v>
          </cell>
          <cell r="J187" t="str">
            <v>HISENSE</v>
          </cell>
          <cell r="K187" t="str">
            <v>50K20DW</v>
          </cell>
          <cell r="L187" t="str">
            <v>50G143065H01256</v>
          </cell>
          <cell r="M187" t="str">
            <v>9264-21</v>
          </cell>
          <cell r="N187">
            <v>13845</v>
          </cell>
          <cell r="O187">
            <v>41993</v>
          </cell>
          <cell r="P187">
            <v>42866</v>
          </cell>
          <cell r="Q187">
            <v>201024</v>
          </cell>
          <cell r="R187" t="str">
            <v>16/05/17 7:51 ARANTXA NP5 P1A. OC. 1010756 PANEL 173331</v>
          </cell>
          <cell r="S187" t="str">
            <v/>
          </cell>
          <cell r="T187" t="str">
            <v xml:space="preserve">    SOFIA VAZQUEZ                 </v>
          </cell>
          <cell r="U187">
            <v>42878</v>
          </cell>
          <cell r="V187" t="str">
            <v>NORTE</v>
          </cell>
          <cell r="X187" t="str">
            <v>TALLER</v>
          </cell>
          <cell r="Y187">
            <v>42864</v>
          </cell>
          <cell r="AD187" t="str">
            <v>san francisco de asis/monterrey</v>
          </cell>
          <cell r="AE187" t="str">
            <v>NL</v>
          </cell>
          <cell r="AF187" t="str">
            <v>MX</v>
          </cell>
          <cell r="AG187" t="str">
            <v>10417940</v>
          </cell>
          <cell r="AH187" t="str">
            <v>MACARIO PRUEBAS Y FUENTES</v>
          </cell>
          <cell r="AI187" t="str">
            <v>4620 arturo b de la garza</v>
          </cell>
          <cell r="AJ187" t="str">
            <v>83111491</v>
          </cell>
          <cell r="AK187" t="str">
            <v>83111491</v>
          </cell>
          <cell r="AL187" t="str">
            <v>64170</v>
          </cell>
          <cell r="AM187"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87" t="str">
            <v>1TE50B8NUSCB</v>
          </cell>
          <cell r="AO187">
            <v>0</v>
          </cell>
          <cell r="AS187" t="str">
            <v>3TE50G165140G165140M010</v>
          </cell>
          <cell r="AT187">
            <v>0</v>
          </cell>
          <cell r="AU187" t="str">
            <v>50H7GB</v>
          </cell>
          <cell r="AV187" t="str">
            <v>3TE50G165140</v>
          </cell>
          <cell r="AW187" t="str">
            <v>G165140</v>
          </cell>
          <cell r="AX187" t="str">
            <v>M010</v>
          </cell>
          <cell r="AY187">
            <v>74012804</v>
          </cell>
          <cell r="AZ187">
            <v>51013720</v>
          </cell>
          <cell r="BA187">
            <v>80152358</v>
          </cell>
        </row>
        <row r="188">
          <cell r="D188">
            <v>60318160</v>
          </cell>
          <cell r="E188" t="str">
            <v xml:space="preserve">       A</v>
          </cell>
          <cell r="F188" t="str">
            <v>TV</v>
          </cell>
          <cell r="G188" t="str">
            <v>SOTERO OVALLE SAUCEDO</v>
          </cell>
          <cell r="H188" t="str">
            <v>CANTERA 118, INFONAVIT GUASTECA, SANTA CATARINA</v>
          </cell>
          <cell r="I188" t="str">
            <v>83885000, 8121506445</v>
          </cell>
          <cell r="J188" t="str">
            <v>HISENSE</v>
          </cell>
          <cell r="K188" t="str">
            <v>50K20DW</v>
          </cell>
          <cell r="L188" t="str">
            <v>50G143291H07369</v>
          </cell>
          <cell r="M188" t="str">
            <v xml:space="preserve">CARTA DE ACEPTACION </v>
          </cell>
          <cell r="N188">
            <v>10120.879999999999</v>
          </cell>
          <cell r="O188">
            <v>42087</v>
          </cell>
          <cell r="P188">
            <v>42866</v>
          </cell>
          <cell r="Q188">
            <v>201024</v>
          </cell>
          <cell r="R188" t="str">
            <v>16/05/17 7:46 ARANTXA NP5 P1A O.C. 1010754 PANEL 173331</v>
          </cell>
          <cell r="S188" t="str">
            <v/>
          </cell>
          <cell r="T188" t="str">
            <v xml:space="preserve">    SOFIA VAZQUEZ                 </v>
          </cell>
          <cell r="U188">
            <v>42878</v>
          </cell>
          <cell r="V188" t="str">
            <v>NORTE</v>
          </cell>
          <cell r="X188" t="str">
            <v>TALLER</v>
          </cell>
          <cell r="Y188">
            <v>42865</v>
          </cell>
          <cell r="AD188" t="str">
            <v>infonavit huasteca/santa catarina</v>
          </cell>
          <cell r="AE188" t="str">
            <v>NL</v>
          </cell>
          <cell r="AF188" t="str">
            <v>MX</v>
          </cell>
          <cell r="AG188" t="str">
            <v>10417152</v>
          </cell>
          <cell r="AH188" t="str">
            <v>SOTERO OVALLE SAUCEDO</v>
          </cell>
          <cell r="AI188" t="str">
            <v>118 cantera</v>
          </cell>
          <cell r="AJ188" t="str">
            <v>8121506445</v>
          </cell>
          <cell r="AK188" t="str">
            <v>8121506445</v>
          </cell>
          <cell r="AL188" t="str">
            <v>66354</v>
          </cell>
          <cell r="AM188"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88" t="str">
            <v>1TE50B8NUSCB</v>
          </cell>
          <cell r="AO188">
            <v>0</v>
          </cell>
          <cell r="AS188" t="str">
            <v>3TE50G165140G165140M010</v>
          </cell>
          <cell r="AT188">
            <v>0</v>
          </cell>
          <cell r="AU188" t="str">
            <v>50H7GB</v>
          </cell>
          <cell r="AV188" t="str">
            <v>3TE50G165140</v>
          </cell>
          <cell r="AW188" t="str">
            <v>G165140</v>
          </cell>
          <cell r="AX188" t="str">
            <v>M010</v>
          </cell>
          <cell r="AY188">
            <v>74012805</v>
          </cell>
          <cell r="AZ188">
            <v>51013721</v>
          </cell>
          <cell r="BA188">
            <v>80152359</v>
          </cell>
        </row>
        <row r="189">
          <cell r="D189">
            <v>60318032</v>
          </cell>
          <cell r="E189" t="str">
            <v xml:space="preserve">       A</v>
          </cell>
          <cell r="F189" t="str">
            <v>TV</v>
          </cell>
          <cell r="G189" t="str">
            <v>MIGUEL SOTO</v>
          </cell>
          <cell r="H189" t="str">
            <v xml:space="preserve">RIO DEL FUERTE 120, JARDINES DEL CANADA, ESCOBEDO </v>
          </cell>
          <cell r="I189">
            <v>8119936566</v>
          </cell>
          <cell r="J189" t="str">
            <v>HISENSE</v>
          </cell>
          <cell r="K189" t="str">
            <v>50K20DW</v>
          </cell>
          <cell r="L189" t="str">
            <v>50J140464H00969</v>
          </cell>
          <cell r="M189" t="str">
            <v>TIKET</v>
          </cell>
          <cell r="N189">
            <v>8499</v>
          </cell>
          <cell r="O189">
            <v>41799</v>
          </cell>
          <cell r="P189">
            <v>42866</v>
          </cell>
          <cell r="Q189">
            <v>201024</v>
          </cell>
          <cell r="R189" t="str">
            <v>16/05/17 7:40 ARANTXA NP5 P1A OC. 1010750 PANEL 173331</v>
          </cell>
          <cell r="S189" t="str">
            <v/>
          </cell>
          <cell r="T189" t="str">
            <v xml:space="preserve">    SOFIA VAZQUEZ                 </v>
          </cell>
          <cell r="U189">
            <v>42878</v>
          </cell>
          <cell r="V189" t="str">
            <v>NORTE</v>
          </cell>
          <cell r="X189" t="str">
            <v>TALLER</v>
          </cell>
          <cell r="Y189">
            <v>42864</v>
          </cell>
          <cell r="AD189" t="str">
            <v>escobedo/col jardines del canada</v>
          </cell>
          <cell r="AE189" t="str">
            <v>NL</v>
          </cell>
          <cell r="AF189" t="str">
            <v>MX</v>
          </cell>
          <cell r="AG189" t="str">
            <v>10318515</v>
          </cell>
          <cell r="AH189" t="str">
            <v>MIGUEL SOTO</v>
          </cell>
          <cell r="AI189" t="str">
            <v>120 rio del fuerte</v>
          </cell>
          <cell r="AJ189" t="str">
            <v>8119936566</v>
          </cell>
          <cell r="AK189">
            <v>0</v>
          </cell>
          <cell r="AL189" t="str">
            <v>76050</v>
          </cell>
          <cell r="AM189"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89" t="str">
            <v>1TE50B8NUSCB</v>
          </cell>
          <cell r="AO189">
            <v>0</v>
          </cell>
          <cell r="AS189" t="str">
            <v>3TE50G165140G165140M010</v>
          </cell>
          <cell r="AT189">
            <v>0</v>
          </cell>
          <cell r="AU189" t="str">
            <v>50H7GB</v>
          </cell>
          <cell r="AV189" t="str">
            <v>3TE50G165140</v>
          </cell>
          <cell r="AW189" t="str">
            <v>G165140</v>
          </cell>
          <cell r="AX189" t="str">
            <v>M010</v>
          </cell>
          <cell r="AY189">
            <v>74012806</v>
          </cell>
          <cell r="AZ189">
            <v>51013722</v>
          </cell>
          <cell r="BA189">
            <v>80152360</v>
          </cell>
        </row>
        <row r="190">
          <cell r="D190">
            <v>60318088</v>
          </cell>
          <cell r="E190" t="str">
            <v xml:space="preserve">       A</v>
          </cell>
          <cell r="F190" t="str">
            <v>TV</v>
          </cell>
          <cell r="G190" t="str">
            <v>MARIA MAGDALENA ORTEGA</v>
          </cell>
          <cell r="H190" t="str">
            <v>CALLE 8 132, INFONAVIT SANTA CATARINA, SANTA CATARINA</v>
          </cell>
          <cell r="I190" t="str">
            <v>83385425, 8117432204</v>
          </cell>
          <cell r="J190" t="str">
            <v>HISENSE</v>
          </cell>
          <cell r="K190" t="str">
            <v>50K20DW</v>
          </cell>
          <cell r="L190" t="str">
            <v>50G144844H04455</v>
          </cell>
          <cell r="M190" t="str">
            <v xml:space="preserve">CARTA DE ACEPTACION </v>
          </cell>
          <cell r="N190">
            <v>0</v>
          </cell>
          <cell r="O190">
            <v>42089</v>
          </cell>
          <cell r="P190">
            <v>42866</v>
          </cell>
          <cell r="Q190">
            <v>201024</v>
          </cell>
          <cell r="R190" t="str">
            <v>16/05/17 7:44 ARANTXA NP5 P1A. O.C. 1010753 PANEL 173331</v>
          </cell>
          <cell r="S190" t="str">
            <v/>
          </cell>
          <cell r="T190" t="str">
            <v xml:space="preserve">    SOFIA VAZQUEZ                 </v>
          </cell>
          <cell r="U190">
            <v>42878</v>
          </cell>
          <cell r="V190" t="str">
            <v>NORTE</v>
          </cell>
          <cell r="X190" t="str">
            <v>TALLER</v>
          </cell>
          <cell r="Y190">
            <v>42864</v>
          </cell>
          <cell r="AD190" t="str">
            <v>sta catarina/infonavit sta catarina</v>
          </cell>
          <cell r="AE190" t="str">
            <v>NL</v>
          </cell>
          <cell r="AF190" t="str">
            <v>MX</v>
          </cell>
          <cell r="AG190" t="str">
            <v>10417927</v>
          </cell>
          <cell r="AH190" t="str">
            <v>MARIA MAGALENA ORTEGA</v>
          </cell>
          <cell r="AI190" t="str">
            <v>132 calle 8</v>
          </cell>
          <cell r="AJ190" t="str">
            <v>833885425</v>
          </cell>
          <cell r="AK190" t="str">
            <v>8117432204</v>
          </cell>
          <cell r="AL190" t="str">
            <v>66354</v>
          </cell>
          <cell r="AM190"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90" t="str">
            <v>1TE50B8NUSCB</v>
          </cell>
          <cell r="AO190">
            <v>0</v>
          </cell>
          <cell r="AS190" t="str">
            <v>3TE50G165140G165140M010</v>
          </cell>
          <cell r="AT190">
            <v>0</v>
          </cell>
          <cell r="AU190" t="str">
            <v>50H7GB</v>
          </cell>
          <cell r="AV190" t="str">
            <v>3TE50G165140</v>
          </cell>
          <cell r="AW190" t="str">
            <v>G165140</v>
          </cell>
          <cell r="AX190" t="str">
            <v>M010</v>
          </cell>
          <cell r="AY190">
            <v>74012807</v>
          </cell>
          <cell r="AZ190">
            <v>51013723</v>
          </cell>
          <cell r="BA190">
            <v>80152361</v>
          </cell>
        </row>
        <row r="191">
          <cell r="D191">
            <v>60317198</v>
          </cell>
          <cell r="E191" t="str">
            <v xml:space="preserve">    A   </v>
          </cell>
          <cell r="F191" t="str">
            <v>TV</v>
          </cell>
          <cell r="G191" t="str">
            <v>MIGUEL ANGEL BOLAÑOS ONTIVEROS</v>
          </cell>
          <cell r="H191" t="str">
            <v>CIRC. FRAGUA DE PLATINOS # 106</v>
          </cell>
          <cell r="I191">
            <v>4778637320</v>
          </cell>
          <cell r="J191" t="str">
            <v>HISENSE</v>
          </cell>
          <cell r="K191" t="str">
            <v>43H7C</v>
          </cell>
          <cell r="L191" t="str">
            <v>43G1618P0MH1550</v>
          </cell>
          <cell r="M191">
            <v>2.0660036273201099E+19</v>
          </cell>
          <cell r="N191">
            <v>8999</v>
          </cell>
          <cell r="O191">
            <v>42791</v>
          </cell>
          <cell r="P191">
            <v>42853</v>
          </cell>
          <cell r="Q191">
            <v>201107</v>
          </cell>
          <cell r="R191" t="str">
            <v>29/04/2017 ARANTXA MON: NP5 P1: 197919/OC-1010151</v>
          </cell>
          <cell r="S191" t="str">
            <v/>
          </cell>
          <cell r="T191" t="str">
            <v xml:space="preserve"> NORMA RAMIREZ                    </v>
          </cell>
          <cell r="U191">
            <v>42878</v>
          </cell>
          <cell r="V191" t="str">
            <v>NORTE</v>
          </cell>
          <cell r="X191" t="str">
            <v>TALLER</v>
          </cell>
          <cell r="Y191">
            <v>42852</v>
          </cell>
          <cell r="AD191" t="str">
            <v>Leon/Colinas de la fraguas plus</v>
          </cell>
          <cell r="AE191" t="str">
            <v>GTO</v>
          </cell>
          <cell r="AF191" t="str">
            <v>MX</v>
          </cell>
          <cell r="AG191" t="str">
            <v>10416995</v>
          </cell>
          <cell r="AH191" t="str">
            <v>MIGUEL ANGEL BOLAÑOS ONTIVEROS</v>
          </cell>
          <cell r="AI191" t="str">
            <v>Circuito fragua de platino num 106</v>
          </cell>
          <cell r="AJ191" t="str">
            <v>4772637320</v>
          </cell>
          <cell r="AK191">
            <v>0</v>
          </cell>
          <cell r="AL191" t="str">
            <v>37358</v>
          </cell>
          <cell r="AM191"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91" t="str">
            <v>3TE43G154905</v>
          </cell>
          <cell r="AO191">
            <v>0</v>
          </cell>
          <cell r="AS191" t="str">
            <v>3TE43G1618P0MG1618P0MM010</v>
          </cell>
          <cell r="AT191">
            <v>0</v>
          </cell>
          <cell r="AU191" t="str">
            <v>43H7C</v>
          </cell>
          <cell r="AV191" t="str">
            <v>3TE43G1618P0M</v>
          </cell>
          <cell r="AW191" t="str">
            <v>G1618P0M</v>
          </cell>
          <cell r="AX191" t="str">
            <v>M010</v>
          </cell>
          <cell r="AY191">
            <v>74012813</v>
          </cell>
          <cell r="AZ191">
            <v>51013728</v>
          </cell>
          <cell r="BA191">
            <v>80152362</v>
          </cell>
        </row>
        <row r="192">
          <cell r="D192">
            <v>60315334</v>
          </cell>
          <cell r="E192" t="str">
            <v xml:space="preserve">    A   </v>
          </cell>
          <cell r="F192" t="str">
            <v>TV</v>
          </cell>
          <cell r="G192" t="str">
            <v>VICENTE DIAZ</v>
          </cell>
          <cell r="H192" t="str">
            <v>TUDELA 2401 NORTE COL. RESIDENCIAL VALENCIIA C.P.80058 CULIACAN SINALOA</v>
          </cell>
          <cell r="I192">
            <v>6677548579</v>
          </cell>
          <cell r="J192" t="str">
            <v>HISENSE</v>
          </cell>
          <cell r="K192" t="str">
            <v>50H3B2</v>
          </cell>
          <cell r="L192" t="str">
            <v>50J141308H02721</v>
          </cell>
          <cell r="M192">
            <v>24839</v>
          </cell>
          <cell r="N192">
            <v>10401.1</v>
          </cell>
          <cell r="O192">
            <v>42260</v>
          </cell>
          <cell r="P192">
            <v>42846</v>
          </cell>
          <cell r="Q192">
            <v>201050</v>
          </cell>
          <cell r="R192" t="str">
            <v>FALTA DE REFACCIONES</v>
          </cell>
          <cell r="S192" t="str">
            <v xml:space="preserve">EQUIPO EN TALLER </v>
          </cell>
          <cell r="T192" t="str">
            <v xml:space="preserve">  JAZMIN PADILLA                  </v>
          </cell>
          <cell r="U192">
            <v>42878</v>
          </cell>
          <cell r="V192" t="str">
            <v>NORTE</v>
          </cell>
          <cell r="X192" t="str">
            <v>TALLER</v>
          </cell>
          <cell r="Y192">
            <v>42828</v>
          </cell>
          <cell r="AD192" t="str">
            <v>col residencial valencia/culiacan</v>
          </cell>
          <cell r="AE192" t="str">
            <v>SIN</v>
          </cell>
          <cell r="AF192" t="str">
            <v>MX</v>
          </cell>
          <cell r="AG192" t="str">
            <v>10409233</v>
          </cell>
          <cell r="AH192" t="str">
            <v>VICENTE DIAZ</v>
          </cell>
          <cell r="AI192" t="str">
            <v>tudela 2401 norte</v>
          </cell>
          <cell r="AJ192" t="str">
            <v>6677548579</v>
          </cell>
          <cell r="AK192" t="str">
            <v>6672243368</v>
          </cell>
          <cell r="AL192" t="str">
            <v>80058</v>
          </cell>
          <cell r="AM192"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92" t="str">
            <v>3TE50G151262</v>
          </cell>
          <cell r="AO192">
            <v>0</v>
          </cell>
          <cell r="AS192" t="str">
            <v>3TE50G165140G165140M010</v>
          </cell>
          <cell r="AT192">
            <v>0</v>
          </cell>
          <cell r="AU192" t="str">
            <v>50H7GB</v>
          </cell>
          <cell r="AV192" t="str">
            <v>3TE50G165140</v>
          </cell>
          <cell r="AW192" t="str">
            <v>G165140</v>
          </cell>
          <cell r="AX192" t="str">
            <v>M010</v>
          </cell>
          <cell r="AY192">
            <v>74012814</v>
          </cell>
          <cell r="AZ192">
            <v>51013729</v>
          </cell>
          <cell r="BA192">
            <v>80152365</v>
          </cell>
        </row>
        <row r="193">
          <cell r="D193">
            <v>60317363</v>
          </cell>
          <cell r="E193" t="str">
            <v xml:space="preserve">    A   </v>
          </cell>
          <cell r="F193" t="str">
            <v>TV</v>
          </cell>
          <cell r="G193" t="str">
            <v xml:space="preserve">ALMA VALLE CASTRO </v>
          </cell>
          <cell r="H193" t="str">
            <v>TIGRIS 186 COL. RIO LIRIOS C.P. 80018 CULIACAN SINALOA</v>
          </cell>
          <cell r="I193">
            <v>6672838475</v>
          </cell>
          <cell r="J193" t="str">
            <v>HISENSE</v>
          </cell>
          <cell r="K193" t="str">
            <v>55K680GWN</v>
          </cell>
          <cell r="L193" t="str">
            <v>50G143462H00616</v>
          </cell>
          <cell r="M193">
            <v>110306</v>
          </cell>
          <cell r="N193">
            <v>13999</v>
          </cell>
          <cell r="O193">
            <v>42260</v>
          </cell>
          <cell r="P193">
            <v>42865</v>
          </cell>
          <cell r="Q193">
            <v>201050</v>
          </cell>
          <cell r="R193" t="str">
            <v>FALTA DE REFACCIONES</v>
          </cell>
          <cell r="S193" t="str">
            <v xml:space="preserve">EQUIPO EN TALLER </v>
          </cell>
          <cell r="T193" t="str">
            <v xml:space="preserve">  JAZMIN PADILLA                  </v>
          </cell>
          <cell r="U193">
            <v>42878</v>
          </cell>
          <cell r="V193" t="str">
            <v>NORTE</v>
          </cell>
          <cell r="X193" t="str">
            <v>TALLER</v>
          </cell>
          <cell r="Y193">
            <v>42853</v>
          </cell>
          <cell r="AD193" t="str">
            <v>Culiacan/Rio Lirios</v>
          </cell>
          <cell r="AE193" t="str">
            <v>SIN</v>
          </cell>
          <cell r="AF193" t="str">
            <v>MX</v>
          </cell>
          <cell r="AG193" t="str">
            <v>10414670</v>
          </cell>
          <cell r="AH193" t="str">
            <v>ALMA VALLE CASTRO</v>
          </cell>
          <cell r="AI193" t="str">
            <v>186 Tigris</v>
          </cell>
          <cell r="AJ193" t="str">
            <v>0446871569720</v>
          </cell>
          <cell r="AK193" t="str">
            <v>0446871569720</v>
          </cell>
          <cell r="AL193" t="str">
            <v>80018</v>
          </cell>
          <cell r="AM193"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93" t="str">
            <v>3TE55G142919</v>
          </cell>
          <cell r="AO193">
            <v>0</v>
          </cell>
          <cell r="AS193" t="str">
            <v>3TE55G170485G170485M010</v>
          </cell>
          <cell r="AT193">
            <v>0</v>
          </cell>
          <cell r="AU193" t="str">
            <v>55H7B</v>
          </cell>
          <cell r="AV193" t="str">
            <v>3TE55G170485</v>
          </cell>
          <cell r="AW193" t="str">
            <v>G170485</v>
          </cell>
          <cell r="AX193" t="str">
            <v>M010</v>
          </cell>
          <cell r="AY193">
            <v>74012815</v>
          </cell>
          <cell r="AZ193">
            <v>51013730</v>
          </cell>
          <cell r="BA193">
            <v>80152366</v>
          </cell>
        </row>
        <row r="194">
          <cell r="D194">
            <v>60318592</v>
          </cell>
          <cell r="E194" t="str">
            <v xml:space="preserve">    A   </v>
          </cell>
          <cell r="F194" t="str">
            <v>TV</v>
          </cell>
          <cell r="G194" t="str">
            <v>MARIA ESTHER RAMIREZ GARCIA</v>
          </cell>
          <cell r="H194" t="str">
            <v>SANALONA 13  1016 COL. LAS QUINTAS C.P 80060 CULIACAN SINALOA</v>
          </cell>
          <cell r="I194">
            <v>6677167172</v>
          </cell>
          <cell r="J194" t="str">
            <v xml:space="preserve">SHARP </v>
          </cell>
          <cell r="K194" t="str">
            <v>LC-50N6000U</v>
          </cell>
          <cell r="L194" t="str">
            <v>50G154927H06141</v>
          </cell>
          <cell r="M194">
            <v>7290080028111810</v>
          </cell>
          <cell r="N194">
            <v>9699.98</v>
          </cell>
          <cell r="O194">
            <v>42692</v>
          </cell>
          <cell r="P194">
            <v>42873</v>
          </cell>
          <cell r="Q194">
            <v>201050</v>
          </cell>
          <cell r="R194" t="str">
            <v>FALTA DE REFACCIONES</v>
          </cell>
          <cell r="S194" t="str">
            <v xml:space="preserve">EQUIPO EN TALLER </v>
          </cell>
          <cell r="T194" t="str">
            <v xml:space="preserve">  JAZMIN PADILLA                  </v>
          </cell>
          <cell r="U194">
            <v>42878</v>
          </cell>
          <cell r="V194" t="str">
            <v>NORTE</v>
          </cell>
          <cell r="X194" t="str">
            <v>TALLER</v>
          </cell>
          <cell r="Y194">
            <v>42871</v>
          </cell>
          <cell r="AD194" t="str">
            <v>Culiacan/Las Quintas</v>
          </cell>
          <cell r="AE194" t="str">
            <v>SIN</v>
          </cell>
          <cell r="AF194" t="str">
            <v>MX</v>
          </cell>
          <cell r="AG194" t="str">
            <v>10414496</v>
          </cell>
          <cell r="AH194" t="str">
            <v>MARIA ESTHER RAMIREZ GARCIA</v>
          </cell>
          <cell r="AI194" t="str">
            <v>1016 13 Sanalona</v>
          </cell>
          <cell r="AJ194" t="str">
            <v>6677167172</v>
          </cell>
          <cell r="AK194">
            <v>0</v>
          </cell>
          <cell r="AL194" t="str">
            <v>80060</v>
          </cell>
          <cell r="AM194"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94" t="str">
            <v>3TE50G154927</v>
          </cell>
          <cell r="AO194">
            <v>0</v>
          </cell>
          <cell r="AS194" t="str">
            <v>3TE50G1609J3G1609J3M010</v>
          </cell>
          <cell r="AT194">
            <v>0</v>
          </cell>
          <cell r="AU194" t="str">
            <v>LC-50N6000U</v>
          </cell>
          <cell r="AV194" t="str">
            <v>3TE50G1609J3</v>
          </cell>
          <cell r="AW194" t="str">
            <v>G1609J3</v>
          </cell>
          <cell r="AX194" t="str">
            <v>M010</v>
          </cell>
          <cell r="AY194">
            <v>74012816</v>
          </cell>
          <cell r="AZ194">
            <v>51013731</v>
          </cell>
          <cell r="BA194">
            <v>80152367</v>
          </cell>
        </row>
        <row r="195">
          <cell r="D195">
            <v>60317931</v>
          </cell>
          <cell r="E195" t="str">
            <v xml:space="preserve">    A   </v>
          </cell>
          <cell r="F195" t="str">
            <v>TV</v>
          </cell>
          <cell r="G195" t="str">
            <v>HAYDEE LOPEZ BELTRAN</v>
          </cell>
          <cell r="H195" t="str">
            <v>CALLE PEDRO ALTAMIRANO NO. 92 COLONIA SAN PABLO GUELATAO</v>
          </cell>
          <cell r="I195" t="str">
            <v xml:space="preserve"> 612-128-86-87</v>
          </cell>
          <cell r="J195" t="str">
            <v>HISENSE</v>
          </cell>
          <cell r="K195" t="str">
            <v>50K20DW</v>
          </cell>
          <cell r="L195" t="str">
            <v>50G144844H05744</v>
          </cell>
          <cell r="M195" t="str">
            <v>POLIZA</v>
          </cell>
          <cell r="N195" t="str">
            <v>POLIZA</v>
          </cell>
          <cell r="O195">
            <v>42091</v>
          </cell>
          <cell r="P195">
            <v>42865</v>
          </cell>
          <cell r="Q195">
            <v>202494</v>
          </cell>
          <cell r="R195" t="str">
            <v>18/05/2017 07 : 10  ARANTXA.MON : TCF1
18/05/2017 07 : 10  ARANTXA.MON : Se autoriza NP5; INFORMACION CORRECTA
17/05/2017 04 : 31 202494 : P1A: 173331 16/05/17 OC-1010848 PANEL</v>
          </cell>
          <cell r="S195" t="str">
            <v/>
          </cell>
          <cell r="T195" t="str">
            <v xml:space="preserve"> JONATHAN ALMARO                Fe</v>
          </cell>
          <cell r="U195">
            <v>42878</v>
          </cell>
          <cell r="V195" t="str">
            <v>NORTE</v>
          </cell>
          <cell r="X195" t="str">
            <v>TALLER</v>
          </cell>
          <cell r="Y195">
            <v>42863</v>
          </cell>
          <cell r="AD195" t="str">
            <v>La Paz/San Pablo Guelatao</v>
          </cell>
          <cell r="AE195" t="str">
            <v>BCS</v>
          </cell>
          <cell r="AF195" t="str">
            <v>MX</v>
          </cell>
          <cell r="AG195" t="str">
            <v>10414618</v>
          </cell>
          <cell r="AH195" t="str">
            <v>HAYDEE LOPEZ BELTRAN</v>
          </cell>
          <cell r="AI195" t="str">
            <v>Pedro Altamirano No. 92</v>
          </cell>
          <cell r="AJ195" t="str">
            <v>612-128-86-87</v>
          </cell>
          <cell r="AK195">
            <v>0</v>
          </cell>
          <cell r="AL195" t="str">
            <v>23030</v>
          </cell>
          <cell r="AM195"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95" t="str">
            <v>1TE50B8NUSCB</v>
          </cell>
          <cell r="AO195">
            <v>0</v>
          </cell>
          <cell r="AS195" t="str">
            <v>3TE50G165140G165140M010</v>
          </cell>
          <cell r="AT195">
            <v>0</v>
          </cell>
          <cell r="AU195" t="str">
            <v>50H7GB</v>
          </cell>
          <cell r="AV195" t="str">
            <v>3TE50G165140</v>
          </cell>
          <cell r="AW195" t="str">
            <v>G165140</v>
          </cell>
          <cell r="AX195" t="str">
            <v>M010</v>
          </cell>
          <cell r="AY195">
            <v>74012817</v>
          </cell>
          <cell r="AZ195">
            <v>51013732</v>
          </cell>
          <cell r="BA195">
            <v>80152368</v>
          </cell>
        </row>
        <row r="196">
          <cell r="D196">
            <v>60318275</v>
          </cell>
          <cell r="E196" t="str">
            <v xml:space="preserve">      A </v>
          </cell>
          <cell r="F196" t="str">
            <v>TV</v>
          </cell>
          <cell r="G196" t="str">
            <v>AGUSTIN PARRA PANTOJA</v>
          </cell>
          <cell r="H196" t="str">
            <v>CONVENTO DE LA SOLEDAD MZ 3 LT 11,MEXICO COLONIAL 2 ECATEPEC</v>
          </cell>
          <cell r="I196" t="str">
            <v>57779778 /5527753115</v>
          </cell>
          <cell r="J196" t="str">
            <v>HISENSE</v>
          </cell>
          <cell r="K196" t="str">
            <v>50K20DW</v>
          </cell>
          <cell r="L196" t="str">
            <v>50J140464H02972</v>
          </cell>
          <cell r="M196" t="str">
            <v>TICKET</v>
          </cell>
          <cell r="N196">
            <v>8499</v>
          </cell>
          <cell r="O196">
            <v>41863</v>
          </cell>
          <cell r="P196">
            <v>42872</v>
          </cell>
          <cell r="Q196">
            <v>201679</v>
          </cell>
          <cell r="R196" t="str">
            <v>19/05/2017 04 : 31  ARANTXA.MON : TCF1
19/05/2017 04 : 31  ARANTXA.MON : Se autoriza NP5; INFORMACION CORRECTA
18/05/2017 05 : 49 201679 : P1A:PANEL T173331 OC 1010900</v>
          </cell>
          <cell r="S196" t="str">
            <v>EQUIPO EN CENTRO DE SERVICIO CON ACCESOR</v>
          </cell>
          <cell r="T196" t="str">
            <v xml:space="preserve">GUADALUPE GIRON                   </v>
          </cell>
          <cell r="U196">
            <v>42878</v>
          </cell>
          <cell r="V196" t="str">
            <v>CENTRO</v>
          </cell>
          <cell r="X196" t="str">
            <v>TALLER</v>
          </cell>
          <cell r="Y196">
            <v>42866</v>
          </cell>
          <cell r="AD196" t="str">
            <v>MEXICO COLONIAL 2 / ECATEPEC</v>
          </cell>
          <cell r="AE196" t="str">
            <v>MEX</v>
          </cell>
          <cell r="AF196" t="str">
            <v>MX</v>
          </cell>
          <cell r="AG196" t="str">
            <v>10418064</v>
          </cell>
          <cell r="AH196" t="str">
            <v>AGUSTIN PARRA PANTOJA</v>
          </cell>
          <cell r="AI196" t="str">
            <v>LOT 11 COVENTO DE LA SOLEDAD MZA 3</v>
          </cell>
          <cell r="AJ196" t="str">
            <v>0445527753115</v>
          </cell>
          <cell r="AK196" t="str">
            <v>0445527753115</v>
          </cell>
          <cell r="AL196" t="str">
            <v>55180</v>
          </cell>
          <cell r="AM196"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96" t="str">
            <v>1TE50B8NUSCB</v>
          </cell>
          <cell r="AO196">
            <v>0</v>
          </cell>
          <cell r="AS196" t="str">
            <v>3TE50G165140G165140M010</v>
          </cell>
          <cell r="AT196">
            <v>0</v>
          </cell>
          <cell r="AU196" t="str">
            <v>50H7GB</v>
          </cell>
          <cell r="AV196" t="str">
            <v>3TE50G165140</v>
          </cell>
          <cell r="AW196" t="str">
            <v>G165140</v>
          </cell>
          <cell r="AX196" t="str">
            <v>M010</v>
          </cell>
          <cell r="AY196">
            <v>74012819</v>
          </cell>
          <cell r="AZ196">
            <v>51013734</v>
          </cell>
          <cell r="BA196">
            <v>80152369</v>
          </cell>
        </row>
        <row r="197">
          <cell r="D197">
            <v>60318818</v>
          </cell>
          <cell r="E197" t="str">
            <v xml:space="preserve">      A </v>
          </cell>
          <cell r="F197" t="str">
            <v>TV</v>
          </cell>
          <cell r="G197" t="str">
            <v>SALVADOR RIO GUERRERO</v>
          </cell>
          <cell r="H197" t="str">
            <v>5 DE MAYO # 63,CENTRO ,MELCHOR OCAMPO</v>
          </cell>
          <cell r="I197">
            <v>58781708</v>
          </cell>
          <cell r="J197" t="str">
            <v>HISENSE</v>
          </cell>
          <cell r="K197" t="str">
            <v>50H5B</v>
          </cell>
          <cell r="L197" t="str">
            <v>50G154819H00860</v>
          </cell>
          <cell r="M197" t="str">
            <v>T17637</v>
          </cell>
          <cell r="N197">
            <v>8325</v>
          </cell>
          <cell r="O197">
            <v>42863</v>
          </cell>
          <cell r="P197">
            <v>42873</v>
          </cell>
          <cell r="Q197">
            <v>201679</v>
          </cell>
          <cell r="R197" t="str">
            <v>20/05/2017 04 : 08  ARANTXA.MON : TCF1
20/05/2017 04 : 08  ARANTXA.MON : Se autoriza NP5; INFORMACION CORRECTA
19/05/2017 05 : 26 201679 : P1A:PANEL T196102 OC 1010946
P1B:PCB MAIN T196064 OC 1010946</v>
          </cell>
          <cell r="S197" t="str">
            <v>EQUIPO EN CENTRO DE SERVICIO CON ACCESOR</v>
          </cell>
          <cell r="T197" t="str">
            <v xml:space="preserve">GUADALUPE GIRON                   </v>
          </cell>
          <cell r="U197">
            <v>42878</v>
          </cell>
          <cell r="V197" t="str">
            <v>CENTRO</v>
          </cell>
          <cell r="X197" t="str">
            <v>TALLER</v>
          </cell>
          <cell r="Y197">
            <v>42873</v>
          </cell>
          <cell r="AD197" t="str">
            <v>Melchor Ocampo/Centro</v>
          </cell>
          <cell r="AE197" t="str">
            <v>MEX</v>
          </cell>
          <cell r="AF197" t="str">
            <v>MX</v>
          </cell>
          <cell r="AG197" t="str">
            <v>10418586</v>
          </cell>
          <cell r="AH197" t="str">
            <v>SALVADOR RIO GUERRERO</v>
          </cell>
          <cell r="AI197" t="str">
            <v>5 de maya num 63</v>
          </cell>
          <cell r="AJ197" t="str">
            <v>58781708</v>
          </cell>
          <cell r="AK197">
            <v>0</v>
          </cell>
          <cell r="AL197" t="str">
            <v>54880</v>
          </cell>
          <cell r="AM197" t="str">
            <v>20/05/2017 04 : 08 ARANTXA.MON : TCF120/05/2017 04 : 08 ARANTXA.MON : Se autoriza NP5; INFORMACION CORRECTA19/05/2017 05 : 26 201679 : P1A:PANEL T196102 OC 1010946P1B:PCB MAIN T196064 OC 101094619/05/2017 03 : 42 ANA.ROSA : ODSWTPRDPROLONGACION 5 DE MAYO Y PASEO DE TEPETONGO</v>
          </cell>
          <cell r="AN197" t="str">
            <v>3TE50G151618</v>
          </cell>
          <cell r="AO197">
            <v>0</v>
          </cell>
          <cell r="AS197" t="str">
            <v>3TE50G165140G165140M010</v>
          </cell>
          <cell r="AT197">
            <v>0</v>
          </cell>
          <cell r="AU197" t="str">
            <v>50H7GB</v>
          </cell>
          <cell r="AV197" t="str">
            <v>3TE50G165140</v>
          </cell>
          <cell r="AW197" t="str">
            <v>G165140</v>
          </cell>
          <cell r="AX197" t="str">
            <v>M010</v>
          </cell>
          <cell r="AY197">
            <v>74012820</v>
          </cell>
          <cell r="AZ197">
            <v>51013735</v>
          </cell>
          <cell r="BA197">
            <v>80152371</v>
          </cell>
        </row>
        <row r="198">
          <cell r="D198">
            <v>60317693</v>
          </cell>
          <cell r="E198" t="str">
            <v xml:space="preserve">    A   </v>
          </cell>
          <cell r="F198" t="str">
            <v>TV</v>
          </cell>
          <cell r="G198" t="str">
            <v>NANCY DELGADO RAMIREZ</v>
          </cell>
          <cell r="H198" t="str">
            <v>SEGUROS POSTALES 1,COL. GIROS POSTALES Y REMBOLSO,BENITO JUAREZ CP 03410</v>
          </cell>
          <cell r="I198" t="str">
            <v>55 1679 1194</v>
          </cell>
          <cell r="J198" t="str">
            <v>HISENSE</v>
          </cell>
          <cell r="K198" t="str">
            <v>50H7GB</v>
          </cell>
          <cell r="L198" t="str">
            <v>50J140464H01803</v>
          </cell>
          <cell r="M198">
            <v>0</v>
          </cell>
          <cell r="N198">
            <v>3165.95</v>
          </cell>
          <cell r="O198">
            <v>42540</v>
          </cell>
          <cell r="P198">
            <v>42863</v>
          </cell>
          <cell r="Q198">
            <v>201057</v>
          </cell>
          <cell r="R198" t="str">
            <v>10/05/2017 05 : 22  ARANTXA.MON : TCF1
10/05/2017 05 : 22  ARANTXA.MON : Se autoriza NP5; numero de serie y ticket correcto
09/05/2017 07 : 20 201057 : P1A: SE SOLICITA #T194562,PANEL,OC-1010481</v>
          </cell>
          <cell r="S198" t="str">
            <v xml:space="preserve"> EQUIPO EN CSA</v>
          </cell>
          <cell r="T198" t="str">
            <v xml:space="preserve"> MARIBEL SASTRE HERNANDEZ         </v>
          </cell>
          <cell r="U198">
            <v>42878</v>
          </cell>
          <cell r="V198" t="str">
            <v>CENTRO</v>
          </cell>
          <cell r="X198" t="str">
            <v>TALLER</v>
          </cell>
          <cell r="Y198">
            <v>42859</v>
          </cell>
          <cell r="AD198" t="str">
            <v>benito juarez /postal</v>
          </cell>
          <cell r="AE198" t="str">
            <v>DF</v>
          </cell>
          <cell r="AF198" t="str">
            <v>MX</v>
          </cell>
          <cell r="AG198" t="str">
            <v>10416846</v>
          </cell>
          <cell r="AH198" t="str">
            <v>NANCY DELGADO RAMIREZ</v>
          </cell>
          <cell r="AI198" t="str">
            <v>SEGUROS POSTALES 1</v>
          </cell>
          <cell r="AJ198" t="str">
            <v>5516791194</v>
          </cell>
          <cell r="AK198">
            <v>0</v>
          </cell>
          <cell r="AL198" t="str">
            <v>03410</v>
          </cell>
          <cell r="AM198"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98" t="str">
            <v>3TE50G1523B0</v>
          </cell>
          <cell r="AO198">
            <v>0</v>
          </cell>
          <cell r="AS198" t="str">
            <v>3TE50G165140G165140M010</v>
          </cell>
          <cell r="AT198">
            <v>0</v>
          </cell>
          <cell r="AU198" t="str">
            <v>50H7GB</v>
          </cell>
          <cell r="AV198" t="str">
            <v>3TE50G165140</v>
          </cell>
          <cell r="AW198" t="str">
            <v>G165140</v>
          </cell>
          <cell r="AX198" t="str">
            <v>M010</v>
          </cell>
          <cell r="AY198">
            <v>74012821</v>
          </cell>
          <cell r="AZ198">
            <v>51013736</v>
          </cell>
          <cell r="BA198">
            <v>80152372</v>
          </cell>
        </row>
        <row r="199">
          <cell r="D199">
            <v>60317928</v>
          </cell>
          <cell r="E199" t="str">
            <v xml:space="preserve">    A   </v>
          </cell>
          <cell r="F199" t="str">
            <v>TV</v>
          </cell>
          <cell r="G199" t="str">
            <v>SONIA ROMERO AVILA</v>
          </cell>
          <cell r="H199" t="str">
            <v>HEROES DE 1810 # 62 INT.19,COL.TACUBAYA,MIGUEL HIDALGO CP 11870</v>
          </cell>
          <cell r="I199" t="str">
            <v>5276 2911</v>
          </cell>
          <cell r="J199" t="str">
            <v>HISENSE</v>
          </cell>
          <cell r="K199" t="str">
            <v>50K20D</v>
          </cell>
          <cell r="L199" t="str">
            <v>50J141126H00870</v>
          </cell>
          <cell r="M199">
            <v>243616</v>
          </cell>
          <cell r="N199">
            <v>7801</v>
          </cell>
          <cell r="O199">
            <v>41807</v>
          </cell>
          <cell r="P199">
            <v>42865</v>
          </cell>
          <cell r="Q199">
            <v>201057</v>
          </cell>
          <cell r="R199" t="str">
            <v>12/05/2017 06 : 53  ARANTXA.MON : TCF1
12/05/2017 06 : 53  ARANTXA.MON : Se autoriza NP5; numero de serie y ticket correcto
11/05/2017 03 : 21 201057 : P1A: SE SOLICITA #T174313,PANEL,OC-1010617</v>
          </cell>
          <cell r="S199" t="str">
            <v xml:space="preserve"> EQUIPO EN CSA</v>
          </cell>
          <cell r="T199" t="str">
            <v xml:space="preserve"> MARIBEL SASTRE HERNANDEZ         </v>
          </cell>
          <cell r="U199">
            <v>42878</v>
          </cell>
          <cell r="V199" t="str">
            <v>CENTRO</v>
          </cell>
          <cell r="X199" t="str">
            <v>TALLER</v>
          </cell>
          <cell r="Y199">
            <v>42863</v>
          </cell>
          <cell r="AD199" t="str">
            <v>Miguel Hidalgo/Tacubaya</v>
          </cell>
          <cell r="AE199" t="str">
            <v>DF</v>
          </cell>
          <cell r="AF199" t="str">
            <v>MX</v>
          </cell>
          <cell r="AG199" t="str">
            <v>10417773</v>
          </cell>
          <cell r="AH199" t="str">
            <v>SONIA ROMERO AVILA</v>
          </cell>
          <cell r="AI199" t="str">
            <v>62 int 19 Heroes de 1810</v>
          </cell>
          <cell r="AJ199" t="str">
            <v>5510035992</v>
          </cell>
          <cell r="AK199" t="str">
            <v>5510035992</v>
          </cell>
          <cell r="AL199" t="str">
            <v>11870</v>
          </cell>
          <cell r="AM199"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99" t="str">
            <v>3TE50G132311</v>
          </cell>
          <cell r="AO199">
            <v>0</v>
          </cell>
          <cell r="AS199" t="str">
            <v>3TE50G165140G165140M010</v>
          </cell>
          <cell r="AT199">
            <v>0</v>
          </cell>
          <cell r="AU199" t="str">
            <v>50H7GB</v>
          </cell>
          <cell r="AV199" t="str">
            <v>3TE50G165140</v>
          </cell>
          <cell r="AW199" t="str">
            <v>G165140</v>
          </cell>
          <cell r="AX199" t="str">
            <v>M010</v>
          </cell>
          <cell r="AY199">
            <v>74012822</v>
          </cell>
          <cell r="AZ199">
            <v>51013737</v>
          </cell>
          <cell r="BA199">
            <v>80152374</v>
          </cell>
        </row>
        <row r="200">
          <cell r="D200">
            <v>60317627</v>
          </cell>
          <cell r="E200" t="str">
            <v xml:space="preserve">    A   </v>
          </cell>
          <cell r="F200" t="str">
            <v>TV</v>
          </cell>
          <cell r="G200" t="str">
            <v>VICTOR MANUEL TORRES MEJIA</v>
          </cell>
          <cell r="H200" t="str">
            <v>CERRADA SORA 13,COL.TEPEACA,ALVARO OBREGON CP 01550</v>
          </cell>
          <cell r="I200" t="str">
            <v>045 64  6125 4136</v>
          </cell>
          <cell r="J200" t="str">
            <v>HISENSE</v>
          </cell>
          <cell r="K200" t="str">
            <v>50K20DW</v>
          </cell>
          <cell r="L200" t="str">
            <v>50J140464H01803</v>
          </cell>
          <cell r="M200" t="str">
            <v>POLIZA</v>
          </cell>
          <cell r="N200">
            <v>0</v>
          </cell>
          <cell r="O200">
            <v>41883</v>
          </cell>
          <cell r="P200">
            <v>42863</v>
          </cell>
          <cell r="Q200">
            <v>201057</v>
          </cell>
          <cell r="R200" t="str">
            <v>10/05/2017 05 : 21  ARANTXA.MON : TCF1
10/05/2017 05 : 20  ARANTXA.MON : Se autoriza NP5; numero de serie y ticket correcto
09/05/2017 07 : 13 201057 : P1A: SE SOLICITA PANEL,#T173331,OC-1010480</v>
          </cell>
          <cell r="S200" t="str">
            <v xml:space="preserve"> EQUIPO EN CSA</v>
          </cell>
          <cell r="T200" t="str">
            <v xml:space="preserve"> MARIBEL SASTRE HERNANDEZ         </v>
          </cell>
          <cell r="U200">
            <v>42878</v>
          </cell>
          <cell r="V200" t="str">
            <v>CENTRO</v>
          </cell>
          <cell r="X200" t="str">
            <v>TALLER</v>
          </cell>
          <cell r="Y200">
            <v>42858</v>
          </cell>
          <cell r="AD200" t="str">
            <v>TEPEACA / ALVARO OBREGON</v>
          </cell>
          <cell r="AE200" t="str">
            <v>DF</v>
          </cell>
          <cell r="AF200" t="str">
            <v>MX</v>
          </cell>
          <cell r="AG200" t="str">
            <v>10417552</v>
          </cell>
          <cell r="AH200" t="str">
            <v>VICTOR MANUEL TORRES MEJIA</v>
          </cell>
          <cell r="AI200" t="str">
            <v>13 CERRADA SORA</v>
          </cell>
          <cell r="AJ200" t="str">
            <v>0456461433788</v>
          </cell>
          <cell r="AK200" t="str">
            <v>0456461433788</v>
          </cell>
          <cell r="AL200" t="str">
            <v>01550</v>
          </cell>
          <cell r="AM200"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200" t="str">
            <v>1TE50B8NUSCB</v>
          </cell>
          <cell r="AO200">
            <v>0</v>
          </cell>
          <cell r="AS200" t="str">
            <v>3TE50G165140G165140M010</v>
          </cell>
          <cell r="AT200">
            <v>0</v>
          </cell>
          <cell r="AU200" t="str">
            <v>50H7GB</v>
          </cell>
          <cell r="AV200" t="str">
            <v>3TE50G165140</v>
          </cell>
          <cell r="AW200" t="str">
            <v>G165140</v>
          </cell>
          <cell r="AX200" t="str">
            <v>M010</v>
          </cell>
          <cell r="AY200">
            <v>74012824</v>
          </cell>
          <cell r="AZ200">
            <v>51013739</v>
          </cell>
          <cell r="BA200">
            <v>80152376</v>
          </cell>
        </row>
        <row r="201">
          <cell r="D201">
            <v>60308394</v>
          </cell>
          <cell r="E201" t="str">
            <v xml:space="preserve">     A  </v>
          </cell>
          <cell r="F201" t="str">
            <v>TV</v>
          </cell>
          <cell r="G201" t="str">
            <v>FERNANDO ROJANO GARCÍA</v>
          </cell>
          <cell r="H201" t="str">
            <v>10 NORTE N. 2420 COLONIA SAN GERMAN CHOLULA, PUEBLA C.P 72770</v>
          </cell>
          <cell r="I201">
            <v>0</v>
          </cell>
          <cell r="J201" t="str">
            <v>HISENSE</v>
          </cell>
          <cell r="K201" t="str">
            <v>55H7B</v>
          </cell>
          <cell r="L201" t="str">
            <v>55G1618P7MH0327</v>
          </cell>
          <cell r="M201" t="str">
            <v>TICKET</v>
          </cell>
          <cell r="N201">
            <v>14705</v>
          </cell>
          <cell r="O201">
            <v>42707</v>
          </cell>
          <cell r="P201">
            <v>42748</v>
          </cell>
          <cell r="Q201">
            <v>201032</v>
          </cell>
          <cell r="R201" t="str">
            <v>19/01/2017 06 : 58  ERNESTO.HERN : NP5
18/01/2017 04 : 31 201032 : P1A: T203716 PANEL LED OC-1006266</v>
          </cell>
          <cell r="S201" t="str">
            <v>SE SOLICITA QUE PRIMERO SE ENVÍE EL EQUI</v>
          </cell>
          <cell r="T201" t="str">
            <v xml:space="preserve"> ERIK ORTEGA MÉNDEZ               </v>
          </cell>
          <cell r="U201">
            <v>42878</v>
          </cell>
          <cell r="V201" t="str">
            <v>CENTRO</v>
          </cell>
          <cell r="X201" t="str">
            <v>TALLER</v>
          </cell>
          <cell r="Y201">
            <v>42744</v>
          </cell>
          <cell r="AD201" t="str">
            <v>Cholula /San german</v>
          </cell>
          <cell r="AE201" t="str">
            <v>PUE</v>
          </cell>
          <cell r="AF201" t="str">
            <v>MX</v>
          </cell>
          <cell r="AG201" t="str">
            <v>10407618</v>
          </cell>
          <cell r="AH201" t="str">
            <v>FERNANDO ROJANO GARCIA</v>
          </cell>
          <cell r="AI201" t="str">
            <v>2420 10 NORTE</v>
          </cell>
          <cell r="AJ201" t="str">
            <v>2225984603</v>
          </cell>
          <cell r="AK201" t="str">
            <v>2223061903</v>
          </cell>
          <cell r="AL201" t="str">
            <v>72770</v>
          </cell>
          <cell r="AM201"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201" t="str">
            <v>3TE55G1523B1</v>
          </cell>
          <cell r="AO201">
            <v>0</v>
          </cell>
          <cell r="AS201" t="str">
            <v>3TE55G164499G164499M010</v>
          </cell>
          <cell r="AT201">
            <v>0</v>
          </cell>
          <cell r="AU201" t="str">
            <v>55H7B</v>
          </cell>
          <cell r="AV201" t="str">
            <v>3TE55G164499</v>
          </cell>
          <cell r="AW201" t="str">
            <v>G164499</v>
          </cell>
          <cell r="AX201" t="str">
            <v>M010</v>
          </cell>
          <cell r="AY201">
            <v>74012826</v>
          </cell>
          <cell r="AZ201">
            <v>51013741</v>
          </cell>
          <cell r="BA201">
            <v>80152378</v>
          </cell>
        </row>
        <row r="202">
          <cell r="D202">
            <v>60317340</v>
          </cell>
          <cell r="E202" t="str">
            <v xml:space="preserve">     A  </v>
          </cell>
          <cell r="F202" t="str">
            <v>TV</v>
          </cell>
          <cell r="G202" t="str">
            <v>SANDRA FLORES</v>
          </cell>
          <cell r="H202" t="str">
            <v>PROL. 3 SUR MZ-1 LT-14 COLONIA BALCONES DEL SUR C.P 72499, PUEBLA, PUE.</v>
          </cell>
          <cell r="I202" t="str">
            <v>2223922624-2225103155</v>
          </cell>
          <cell r="J202" t="str">
            <v>HISENSE</v>
          </cell>
          <cell r="K202" t="str">
            <v>50K20DW</v>
          </cell>
          <cell r="L202" t="str">
            <v>50G143292H02863</v>
          </cell>
          <cell r="M202" t="str">
            <v>000154364</v>
          </cell>
          <cell r="N202">
            <v>12423.84</v>
          </cell>
          <cell r="O202">
            <v>42067</v>
          </cell>
          <cell r="P202">
            <v>42860</v>
          </cell>
          <cell r="Q202">
            <v>201032</v>
          </cell>
          <cell r="R202" t="str">
            <v>17/05/2017 06 : 24  ARANTXA.MON : Se autoriza NP5; INFORMACION CORRECTA
16/05/2017 06 : 25 201032 : P1A: T173331 PANEL LED OC-1010818</v>
          </cell>
          <cell r="S202" t="str">
            <v xml:space="preserve"> SE SOLICITA CAJA PARA RETORNO DE EQUIPO</v>
          </cell>
          <cell r="T202" t="str">
            <v xml:space="preserve"> ERIK ORTEGA MÉNDEZ               </v>
          </cell>
          <cell r="U202">
            <v>42878</v>
          </cell>
          <cell r="V202" t="str">
            <v>CENTRO</v>
          </cell>
          <cell r="X202" t="str">
            <v>TALLER</v>
          </cell>
          <cell r="Y202">
            <v>42853</v>
          </cell>
          <cell r="AD202" t="str">
            <v>Puebla/Balcones de sur</v>
          </cell>
          <cell r="AE202" t="str">
            <v>PUE</v>
          </cell>
          <cell r="AF202" t="str">
            <v>MX</v>
          </cell>
          <cell r="AG202" t="str">
            <v>10416874</v>
          </cell>
          <cell r="AH202" t="str">
            <v>SANDRA FLORES</v>
          </cell>
          <cell r="AI202" t="str">
            <v>Prol 3 sur mz 1 lt 14</v>
          </cell>
          <cell r="AJ202" t="str">
            <v>2225103155</v>
          </cell>
          <cell r="AK202" t="str">
            <v>2225103155</v>
          </cell>
          <cell r="AL202" t="str">
            <v>72499</v>
          </cell>
          <cell r="AM202"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202" t="str">
            <v>1TE50B8NUSCB</v>
          </cell>
          <cell r="AO202">
            <v>0</v>
          </cell>
          <cell r="AS202" t="str">
            <v>3TE50G165140G165140M010</v>
          </cell>
          <cell r="AT202">
            <v>0</v>
          </cell>
          <cell r="AU202" t="str">
            <v>50H7GB</v>
          </cell>
          <cell r="AV202" t="str">
            <v>3TE50G165140</v>
          </cell>
          <cell r="AW202" t="str">
            <v>G165140</v>
          </cell>
          <cell r="AX202" t="str">
            <v>M010</v>
          </cell>
          <cell r="AY202">
            <v>74012827</v>
          </cell>
          <cell r="AZ202">
            <v>51013742</v>
          </cell>
          <cell r="BA202">
            <v>80152379</v>
          </cell>
        </row>
        <row r="203">
          <cell r="D203">
            <v>60317815</v>
          </cell>
          <cell r="E203" t="str">
            <v xml:space="preserve">     A  </v>
          </cell>
          <cell r="F203" t="str">
            <v>TV</v>
          </cell>
          <cell r="G203" t="str">
            <v>JOEL DIAZ MUÑOZ</v>
          </cell>
          <cell r="H203" t="str">
            <v>DIAGONAL BENITO JUAREZ N. 5426 COLONIA CUAUHTEMOC C.P 72230</v>
          </cell>
          <cell r="I203" t="str">
            <v>222 2200684</v>
          </cell>
          <cell r="J203" t="str">
            <v>HISENSE</v>
          </cell>
          <cell r="K203" t="str">
            <v>50K20DW</v>
          </cell>
          <cell r="L203" t="str">
            <v>50G144288H00066</v>
          </cell>
          <cell r="M203" t="str">
            <v>N/A</v>
          </cell>
          <cell r="N203" t="str">
            <v>N/A</v>
          </cell>
          <cell r="O203">
            <v>42447</v>
          </cell>
          <cell r="P203">
            <v>42864</v>
          </cell>
          <cell r="Q203">
            <v>201032</v>
          </cell>
          <cell r="R203" t="str">
            <v>13/05/2017 10 : 25  ARANTXA.MON : Se autoriza NP5; numero de serie yticket correcto
12/05/2017 03 : 57 201032 : P1A: T173331 PANLE LED OC-1010671</v>
          </cell>
          <cell r="S203" t="str">
            <v xml:space="preserve"> SE SOLICITA CAJA PARA RETORNO DE EQUIPO</v>
          </cell>
          <cell r="T203" t="str">
            <v xml:space="preserve"> ERIK ORTEGA MÉNDEZ               </v>
          </cell>
          <cell r="U203">
            <v>42878</v>
          </cell>
          <cell r="V203" t="str">
            <v>CENTRO</v>
          </cell>
          <cell r="X203" t="str">
            <v>TALLER</v>
          </cell>
          <cell r="Y203">
            <v>42860</v>
          </cell>
          <cell r="AD203" t="str">
            <v>Puebla/Cuauhtemoc</v>
          </cell>
          <cell r="AE203" t="str">
            <v>PUE</v>
          </cell>
          <cell r="AF203" t="str">
            <v>MX</v>
          </cell>
          <cell r="AG203" t="str">
            <v>10417681</v>
          </cell>
          <cell r="AH203" t="str">
            <v>JOEL DIAZ MUÑOZ</v>
          </cell>
          <cell r="AI203" t="str">
            <v>5426 Diagonal Benito Juarez</v>
          </cell>
          <cell r="AJ203" t="str">
            <v>2222200684</v>
          </cell>
          <cell r="AK203">
            <v>0</v>
          </cell>
          <cell r="AL203" t="str">
            <v>72230</v>
          </cell>
          <cell r="AM203"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203" t="str">
            <v>1TE50B8NUSCB</v>
          </cell>
          <cell r="AO203">
            <v>0</v>
          </cell>
          <cell r="AS203" t="str">
            <v>3TE50G165140G165140M010</v>
          </cell>
          <cell r="AT203">
            <v>0</v>
          </cell>
          <cell r="AU203" t="str">
            <v>50H7GB</v>
          </cell>
          <cell r="AV203" t="str">
            <v>3TE50G165140</v>
          </cell>
          <cell r="AW203" t="str">
            <v>G165140</v>
          </cell>
          <cell r="AX203" t="str">
            <v>M010</v>
          </cell>
          <cell r="AY203">
            <v>74012829</v>
          </cell>
          <cell r="AZ203">
            <v>51013744</v>
          </cell>
          <cell r="BA203">
            <v>80152382</v>
          </cell>
        </row>
        <row r="204">
          <cell r="D204">
            <v>60317168</v>
          </cell>
          <cell r="E204" t="str">
            <v xml:space="preserve">     A  </v>
          </cell>
          <cell r="F204" t="str">
            <v>TV</v>
          </cell>
          <cell r="G204" t="str">
            <v>MARIA DEL ROSARIO PÉREZ</v>
          </cell>
          <cell r="H204" t="str">
            <v>CALLE PUEBLA N. 35 COLONIA METEPEC, ATLIXCO, PUE. C.P 74360</v>
          </cell>
          <cell r="I204" t="str">
            <v>244 4440184</v>
          </cell>
          <cell r="J204" t="str">
            <v>HISENSE</v>
          </cell>
          <cell r="K204" t="str">
            <v>50H7GB</v>
          </cell>
          <cell r="L204" t="str">
            <v>50G161943MH5054</v>
          </cell>
          <cell r="M204" t="str">
            <v>000090579</v>
          </cell>
          <cell r="N204">
            <v>9999</v>
          </cell>
          <cell r="O204">
            <v>42702</v>
          </cell>
          <cell r="P204">
            <v>42866</v>
          </cell>
          <cell r="Q204">
            <v>201032</v>
          </cell>
          <cell r="R204" t="str">
            <v>17/05/2017 06 : 23  ARANTXA.MON : Se autoriza NP5; INFORMACION CORRECTA
16/05/2017 05 : 47 201032 : P1A: T194644 PCB MAIN OC-1010817</v>
          </cell>
          <cell r="S204" t="str">
            <v xml:space="preserve"> SE SOLICITA CAJA PARA RETORNO DE EQUIPO</v>
          </cell>
          <cell r="T204" t="str">
            <v xml:space="preserve"> ERIK ORTEGA MÉNDEZ               </v>
          </cell>
          <cell r="U204">
            <v>42878</v>
          </cell>
          <cell r="V204" t="str">
            <v>CENTRO</v>
          </cell>
          <cell r="X204" t="str">
            <v>TALLER</v>
          </cell>
          <cell r="Y204">
            <v>42852</v>
          </cell>
          <cell r="AD204" t="str">
            <v>Atlixco / Metepec</v>
          </cell>
          <cell r="AE204" t="str">
            <v>PUE</v>
          </cell>
          <cell r="AF204" t="str">
            <v>MX</v>
          </cell>
          <cell r="AG204" t="str">
            <v>10415741</v>
          </cell>
          <cell r="AH204" t="str">
            <v>MARIA DEL ROSARIO PEREZ</v>
          </cell>
          <cell r="AI204" t="str">
            <v>35 Puebla</v>
          </cell>
          <cell r="AJ204" t="str">
            <v>2444440184</v>
          </cell>
          <cell r="AK204">
            <v>0</v>
          </cell>
          <cell r="AL204" t="str">
            <v>74360</v>
          </cell>
          <cell r="AM204"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204" t="str">
            <v>3TE50G1523B0</v>
          </cell>
          <cell r="AO204">
            <v>0</v>
          </cell>
          <cell r="AS204" t="str">
            <v>3TE50G165140G165140M010</v>
          </cell>
          <cell r="AT204">
            <v>0</v>
          </cell>
          <cell r="AU204" t="str">
            <v>50H7GB</v>
          </cell>
          <cell r="AV204" t="str">
            <v>3TE50G165140</v>
          </cell>
          <cell r="AW204" t="str">
            <v>G165140</v>
          </cell>
          <cell r="AX204" t="str">
            <v>M010</v>
          </cell>
          <cell r="AY204">
            <v>74012830</v>
          </cell>
          <cell r="AZ204">
            <v>51013745</v>
          </cell>
          <cell r="BA204">
            <v>80152383</v>
          </cell>
        </row>
        <row r="205">
          <cell r="D205">
            <v>60310594</v>
          </cell>
          <cell r="E205" t="str">
            <v>A</v>
          </cell>
          <cell r="F205" t="str">
            <v>TV</v>
          </cell>
          <cell r="G205" t="str">
            <v>Francisco Apolinar / La Marina</v>
          </cell>
          <cell r="H205" t="str">
            <v xml:space="preserve"> 
Av. j Merced Cabrera Villa de Alvarez /La Comarca</v>
          </cell>
          <cell r="I205" t="str">
            <v>(312)3122918</v>
          </cell>
          <cell r="J205" t="str">
            <v>HISENSE</v>
          </cell>
          <cell r="K205" t="str">
            <v>43H7C</v>
          </cell>
          <cell r="L205" t="str">
            <v>43G160913H00054</v>
          </cell>
          <cell r="M205" t="str">
            <v>CARTA EQ DE PISO</v>
          </cell>
          <cell r="N205" t="str">
            <v>EQ DE PISO</v>
          </cell>
          <cell r="O205">
            <v>42765</v>
          </cell>
          <cell r="P205">
            <v>42770</v>
          </cell>
          <cell r="Q205">
            <v>201518</v>
          </cell>
          <cell r="R205" t="str">
            <v>PCB MAIN 198397 EN OC-10006965</v>
          </cell>
          <cell r="S205" t="str">
            <v>Cliente aún en espera de cambio físico.</v>
          </cell>
          <cell r="T205" t="str">
            <v xml:space="preserve"> Antonio Hernández Cedeño         </v>
          </cell>
          <cell r="U205">
            <v>42874</v>
          </cell>
          <cell r="V205" t="str">
            <v>SUR</v>
          </cell>
          <cell r="Y205">
            <v>42767</v>
          </cell>
          <cell r="AD205" t="str">
            <v>Villa de Alvare /La Comarca</v>
          </cell>
          <cell r="AE205" t="str">
            <v>COL</v>
          </cell>
          <cell r="AF205" t="str">
            <v>MX</v>
          </cell>
          <cell r="AG205" t="str">
            <v>10411222</v>
          </cell>
          <cell r="AH205" t="str">
            <v>FRANCISCO APOLINAR CARRILLO</v>
          </cell>
          <cell r="AI205" t="str">
            <v>1200 Av. j Merced Cabrera</v>
          </cell>
          <cell r="AJ205" t="str">
            <v>(312)3122918</v>
          </cell>
          <cell r="AK205">
            <v>0</v>
          </cell>
          <cell r="AL205" t="str">
            <v>28989</v>
          </cell>
          <cell r="AM205"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205" t="str">
            <v>3TE43G154905</v>
          </cell>
          <cell r="AO205">
            <v>0</v>
          </cell>
          <cell r="AS205" t="str">
            <v>3TE43G1618P0MG1618P0MM010</v>
          </cell>
          <cell r="AT205">
            <v>0</v>
          </cell>
          <cell r="AU205" t="str">
            <v>43H7C</v>
          </cell>
          <cell r="AV205" t="str">
            <v>3TE43G1618P0M</v>
          </cell>
          <cell r="AW205" t="str">
            <v>G1618P0M</v>
          </cell>
          <cell r="AX205" t="str">
            <v>M010</v>
          </cell>
          <cell r="AY205">
            <v>74012839</v>
          </cell>
          <cell r="AZ205">
            <v>51013754</v>
          </cell>
          <cell r="BA205">
            <v>80152398</v>
          </cell>
        </row>
        <row r="206">
          <cell r="D206">
            <v>60316418</v>
          </cell>
          <cell r="E206" t="str">
            <v>A</v>
          </cell>
          <cell r="F206" t="str">
            <v>TV</v>
          </cell>
          <cell r="G206" t="str">
            <v xml:space="preserve">RODOLFO RAFAEL CRUZ </v>
          </cell>
          <cell r="H206" t="str">
            <v xml:space="preserve">GILDARDO AVILES NO. 42 ALTOS COL. RAFAEL LUCIO </v>
          </cell>
          <cell r="I206">
            <v>2288408643</v>
          </cell>
          <cell r="J206" t="str">
            <v xml:space="preserve">HISENSE </v>
          </cell>
          <cell r="K206" t="str">
            <v>55H6B</v>
          </cell>
          <cell r="L206" t="str">
            <v>55G154014H01487</v>
          </cell>
          <cell r="M206" t="str">
            <v>TICKET 537262</v>
          </cell>
          <cell r="N206" t="str">
            <v>8,818,09</v>
          </cell>
          <cell r="O206">
            <v>42406</v>
          </cell>
          <cell r="P206" t="str">
            <v>04/20/2017</v>
          </cell>
          <cell r="Q206">
            <v>201068</v>
          </cell>
          <cell r="R206" t="str">
            <v xml:space="preserve">SOLICITUD DE PANEL T191083 OC-1009972, FALTA DE REFACCION </v>
          </cell>
          <cell r="S206" t="str">
            <v/>
          </cell>
          <cell r="T206" t="str">
            <v xml:space="preserve"> KAREN BAUTISTA             Fecha </v>
          </cell>
          <cell r="U206">
            <v>42878</v>
          </cell>
          <cell r="V206" t="str">
            <v>SUR</v>
          </cell>
          <cell r="Y206">
            <v>42845</v>
          </cell>
          <cell r="AD206" t="str">
            <v>xalapa/rafael lucio</v>
          </cell>
          <cell r="AE206" t="str">
            <v>VER</v>
          </cell>
          <cell r="AF206" t="str">
            <v>MX</v>
          </cell>
          <cell r="AG206" t="str">
            <v>10416355</v>
          </cell>
          <cell r="AH206" t="str">
            <v>RODOLFO RAFAEL CRUZ DIAZ</v>
          </cell>
          <cell r="AI206" t="str">
            <v>gildardo aviles 42 altos</v>
          </cell>
          <cell r="AJ206" t="str">
            <v>2291192459</v>
          </cell>
          <cell r="AK206" t="str">
            <v>2291192459</v>
          </cell>
          <cell r="AL206" t="str">
            <v>91110</v>
          </cell>
          <cell r="AM206"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206" t="str">
            <v>3TE55A151010</v>
          </cell>
          <cell r="AO206">
            <v>0</v>
          </cell>
          <cell r="AS206" t="str">
            <v>3TE55G154014MG154014MM010</v>
          </cell>
          <cell r="AT206">
            <v>0</v>
          </cell>
          <cell r="AU206" t="str">
            <v>55H6B</v>
          </cell>
          <cell r="AV206" t="str">
            <v>3TE55G154014M</v>
          </cell>
          <cell r="AW206" t="str">
            <v>G154014M</v>
          </cell>
          <cell r="AX206" t="str">
            <v>M010</v>
          </cell>
          <cell r="AY206">
            <v>74012842</v>
          </cell>
          <cell r="AZ206">
            <v>51013757</v>
          </cell>
          <cell r="BA206">
            <v>80152401</v>
          </cell>
        </row>
        <row r="207">
          <cell r="D207">
            <v>60318215</v>
          </cell>
          <cell r="E207" t="str">
            <v>A</v>
          </cell>
          <cell r="F207" t="str">
            <v>TV</v>
          </cell>
          <cell r="G207" t="str">
            <v>JOVANA GUTIERREZ CERVANTES</v>
          </cell>
          <cell r="H207" t="str">
            <v>THOMAS ALBA EDISON # 3, COL. AVIACION SALINA CRUZ</v>
          </cell>
          <cell r="I207" t="str">
            <v>9711275931 &amp; 9711585919</v>
          </cell>
          <cell r="J207" t="str">
            <v>HISENSE</v>
          </cell>
          <cell r="K207" t="str">
            <v>40K20DW</v>
          </cell>
          <cell r="L207" t="str">
            <v>40G145155H00096</v>
          </cell>
          <cell r="M207" t="str">
            <v>Poliza sellada</v>
          </cell>
          <cell r="N207" t="str">
            <v>0.00 DAN POLIZA SELLADA</v>
          </cell>
          <cell r="O207">
            <v>42168</v>
          </cell>
          <cell r="P207">
            <v>42871</v>
          </cell>
          <cell r="Q207">
            <v>201022</v>
          </cell>
          <cell r="R207" t="str">
            <v>P;1 DAÑADA MAIN: # T179489 PEDIDO OC-1010816</v>
          </cell>
          <cell r="S207" t="str">
            <v>EQUIPO EN TALLER, FORANEO SE RECOLECTO S</v>
          </cell>
          <cell r="T207" t="str">
            <v xml:space="preserve">  MAURICIO ILESCAS OLIVERA        </v>
          </cell>
          <cell r="U207">
            <v>42878</v>
          </cell>
          <cell r="V207" t="str">
            <v>SUR</v>
          </cell>
          <cell r="Y207">
            <v>42865</v>
          </cell>
          <cell r="AD207" t="str">
            <v>Salina Cruz / aviacion</v>
          </cell>
          <cell r="AE207" t="str">
            <v>OAX</v>
          </cell>
          <cell r="AF207" t="str">
            <v>MX</v>
          </cell>
          <cell r="AG207" t="str">
            <v>10416852</v>
          </cell>
          <cell r="AH207" t="str">
            <v>GUTIERREZ CERVANTES JOVANA</v>
          </cell>
          <cell r="AI207" t="str">
            <v>3 THOMAS ALBA EDISSON</v>
          </cell>
          <cell r="AJ207" t="str">
            <v>9711585919</v>
          </cell>
          <cell r="AK207" t="str">
            <v>9711275931</v>
          </cell>
          <cell r="AL207" t="str">
            <v>70610</v>
          </cell>
          <cell r="AM207"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207" t="str">
            <v>3TE40A144716</v>
          </cell>
          <cell r="AO207">
            <v>0</v>
          </cell>
          <cell r="AS207" t="str">
            <v>GTE40G151184CRMM012</v>
          </cell>
          <cell r="AT207">
            <v>0</v>
          </cell>
          <cell r="AU207" t="str">
            <v>40K20DW</v>
          </cell>
          <cell r="AV207" t="str">
            <v>GTE40G151184</v>
          </cell>
          <cell r="AW207" t="str">
            <v>CRM</v>
          </cell>
          <cell r="AX207" t="str">
            <v>M012</v>
          </cell>
          <cell r="AY207">
            <v>74012843</v>
          </cell>
          <cell r="AZ207">
            <v>51013758</v>
          </cell>
          <cell r="BA207">
            <v>80152402</v>
          </cell>
        </row>
        <row r="208">
          <cell r="D208">
            <v>60303746</v>
          </cell>
          <cell r="F208" t="str">
            <v>TV</v>
          </cell>
          <cell r="K208" t="str">
            <v>50K20DW</v>
          </cell>
          <cell r="L208" t="str">
            <v>50G143291H19930</v>
          </cell>
          <cell r="Q208">
            <v>201611</v>
          </cell>
          <cell r="AN208" t="str">
            <v>1TE50B8NUSCB</v>
          </cell>
          <cell r="AO208">
            <v>0</v>
          </cell>
          <cell r="AS208" t="str">
            <v>3TE50G162681G162681M010</v>
          </cell>
          <cell r="AT208">
            <v>0</v>
          </cell>
          <cell r="AU208" t="str">
            <v>50CU6000</v>
          </cell>
          <cell r="AV208" t="str">
            <v>3TE50G162681</v>
          </cell>
          <cell r="AW208" t="str">
            <v>G162681</v>
          </cell>
          <cell r="AX208" t="str">
            <v>M010</v>
          </cell>
          <cell r="AY208">
            <v>74012854</v>
          </cell>
          <cell r="AZ208">
            <v>51013776</v>
          </cell>
          <cell r="BA208">
            <v>80152934</v>
          </cell>
        </row>
        <row r="209">
          <cell r="D209">
            <v>60311485</v>
          </cell>
          <cell r="E209" t="str">
            <v>A</v>
          </cell>
          <cell r="F209" t="str">
            <v>TV</v>
          </cell>
          <cell r="G209" t="str">
            <v>MIGUEL ANGEL RAMIREZ GARCIA</v>
          </cell>
          <cell r="H209" t="str">
            <v>TENORIOS 91 INT 17-D HACIENDA COAPA; TLALPAN CP 14300</v>
          </cell>
          <cell r="I209" t="str">
            <v>26520951 - 5554308683</v>
          </cell>
          <cell r="J209" t="str">
            <v>HISENSE</v>
          </cell>
          <cell r="K209" t="str">
            <v>43H7C</v>
          </cell>
          <cell r="L209" t="str">
            <v>43G160588H00430</v>
          </cell>
          <cell r="M209" t="str">
            <v>020360301862</v>
          </cell>
          <cell r="N209">
            <v>8999</v>
          </cell>
          <cell r="O209">
            <v>42593</v>
          </cell>
          <cell r="P209">
            <v>42786</v>
          </cell>
          <cell r="Q209">
            <v>201767</v>
          </cell>
          <cell r="R209" t="str">
            <v>23/02/2017 00 : 31  ERNESTO.HERN : NP5 / P1A: 198397 MAIN    20-02-2017    OC-1007690</v>
          </cell>
          <cell r="S209" t="str">
            <v>EQUIPO DAÑADO EN DOMICILIO DE CLIENTE</v>
          </cell>
          <cell r="T209" t="str">
            <v xml:space="preserve">ABRAHAM LAZCANO                </v>
          </cell>
          <cell r="U209" t="str">
            <v>2017-04-10</v>
          </cell>
          <cell r="V209" t="str">
            <v>Centro</v>
          </cell>
          <cell r="W209" t="str">
            <v>COMPLETADO</v>
          </cell>
          <cell r="Y209">
            <v>42779</v>
          </cell>
          <cell r="Z209">
            <v>193</v>
          </cell>
          <cell r="AA209" t="str">
            <v>M010</v>
          </cell>
          <cell r="AB209" t="str">
            <v>T198397/Tarjeta Principal Madre - MAIN BOARD</v>
          </cell>
          <cell r="AC209" t="str">
            <v>OC-1007690</v>
          </cell>
          <cell r="AD209" t="str">
            <v>tlalpan/hacienda coapa</v>
          </cell>
          <cell r="AE209" t="str">
            <v>DF</v>
          </cell>
          <cell r="AF209" t="str">
            <v>MX</v>
          </cell>
          <cell r="AG209" t="str">
            <v>10411439</v>
          </cell>
          <cell r="AH209" t="str">
            <v>MIGUEL ANGEL RAMIREZ GARCIA</v>
          </cell>
          <cell r="AI209" t="str">
            <v>91 tenorios int 17 D</v>
          </cell>
          <cell r="AJ209" t="str">
            <v>26520951</v>
          </cell>
          <cell r="AK209" t="str">
            <v>5554308683</v>
          </cell>
          <cell r="AL209" t="str">
            <v>14300</v>
          </cell>
          <cell r="AM209"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209" t="str">
            <v>3TE43G154905</v>
          </cell>
          <cell r="AO209" t="str">
            <v>Smart</v>
          </cell>
          <cell r="AP209" t="str">
            <v>Hisense</v>
          </cell>
          <cell r="AQ209" t="str">
            <v>Opera</v>
          </cell>
          <cell r="AR209" t="str">
            <v>UHD 3840 X 2160</v>
          </cell>
          <cell r="AS209" t="e">
            <v>#N/A</v>
          </cell>
          <cell r="AT209" t="e">
            <v>#N/A</v>
          </cell>
          <cell r="AV209" t="str">
            <v>3TE43G162860</v>
          </cell>
          <cell r="AW209" t="e">
            <v>#N/A</v>
          </cell>
          <cell r="AY209">
            <v>74011402</v>
          </cell>
          <cell r="AZ209">
            <v>51012335</v>
          </cell>
          <cell r="BA209">
            <v>80138060</v>
          </cell>
        </row>
        <row r="210">
          <cell r="D210">
            <v>60311191</v>
          </cell>
          <cell r="E210" t="str">
            <v>A</v>
          </cell>
          <cell r="F210" t="str">
            <v>TV</v>
          </cell>
          <cell r="G210" t="str">
            <v>HECTOR MARCEL GODOY HERNANDEZ</v>
          </cell>
          <cell r="H210" t="str">
            <v>HDA REAL DE TULTEPEC 58A, FRACC. HDA REAL DE TULTEPEC</v>
          </cell>
          <cell r="I210" t="str">
            <v>2622-0262</v>
          </cell>
          <cell r="J210" t="str">
            <v>HISENSE</v>
          </cell>
          <cell r="K210" t="str">
            <v>55H6SG</v>
          </cell>
          <cell r="L210" t="str">
            <v>55J135006H06456</v>
          </cell>
          <cell r="M210" t="str">
            <v>TICKET</v>
          </cell>
          <cell r="N210">
            <v>12440.76</v>
          </cell>
          <cell r="O210">
            <v>42021</v>
          </cell>
          <cell r="P210">
            <v>42782</v>
          </cell>
          <cell r="Q210">
            <v>201010</v>
          </cell>
          <cell r="R210" t="str">
            <v>PENDIENTE POR MAIN Y T-CON</v>
          </cell>
          <cell r="S210" t="str">
            <v>SE RECOGE EQUIPO CON CABLE AC, MANUAL,CO</v>
          </cell>
          <cell r="T210" t="str">
            <v xml:space="preserve">  VIRGINIA ANGUIANO               </v>
          </cell>
          <cell r="U210" t="str">
            <v>2017-02-21</v>
          </cell>
          <cell r="V210" t="str">
            <v>Centro</v>
          </cell>
          <cell r="W210" t="str">
            <v>COMPLETADO</v>
          </cell>
          <cell r="Y210">
            <v>42775</v>
          </cell>
          <cell r="Z210">
            <v>761</v>
          </cell>
          <cell r="AA210" t="str">
            <v>M012</v>
          </cell>
          <cell r="AB210" t="str">
            <v>T1133202/Tarjeta T Con - T CON BOARD</v>
          </cell>
          <cell r="AC210" t="str">
            <v>OC-1007544</v>
          </cell>
          <cell r="AD210" t="str">
            <v>tultepec/fracc hda</v>
          </cell>
          <cell r="AE210" t="str">
            <v>MEX</v>
          </cell>
          <cell r="AF210" t="str">
            <v>MX</v>
          </cell>
          <cell r="AG210" t="str">
            <v>10411505</v>
          </cell>
          <cell r="AH210" t="str">
            <v>HECTOR MARCEL GODOY HERNANDEZ</v>
          </cell>
          <cell r="AI210" t="str">
            <v>58A hda real de tultepec</v>
          </cell>
          <cell r="AJ210" t="str">
            <v>26220262</v>
          </cell>
          <cell r="AK210" t="str">
            <v>5536551436</v>
          </cell>
          <cell r="AL210" t="str">
            <v>54987</v>
          </cell>
          <cell r="AM210"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210" t="str">
            <v>3TE55J135173</v>
          </cell>
          <cell r="AO210">
            <v>0</v>
          </cell>
          <cell r="AP210" t="e">
            <v>#N/A</v>
          </cell>
          <cell r="AQ210" t="e">
            <v>#N/A</v>
          </cell>
          <cell r="AR210" t="e">
            <v>#N/A</v>
          </cell>
          <cell r="AS210" t="e">
            <v>#N/A</v>
          </cell>
          <cell r="AT210" t="e">
            <v>#N/A</v>
          </cell>
          <cell r="AV210" t="str">
            <v>GTE055J135168</v>
          </cell>
          <cell r="AW210" t="e">
            <v>#N/A</v>
          </cell>
          <cell r="AY210">
            <v>74011584</v>
          </cell>
          <cell r="AZ210">
            <v>51012520</v>
          </cell>
          <cell r="BA210">
            <v>80138164</v>
          </cell>
        </row>
        <row r="211">
          <cell r="D211">
            <v>60311398</v>
          </cell>
          <cell r="E211" t="str">
            <v>A</v>
          </cell>
          <cell r="F211" t="str">
            <v>TV</v>
          </cell>
          <cell r="G211" t="str">
            <v>AMAIRANI DEL ANGEL</v>
          </cell>
          <cell r="H211" t="str">
            <v>CALLE 8 No404, COL. ENRIQUE CARDENAS, TAMPICO, TAMAULIPAS</v>
          </cell>
          <cell r="I211">
            <v>8331930663</v>
          </cell>
          <cell r="J211" t="str">
            <v>HISENSE</v>
          </cell>
          <cell r="K211" t="str">
            <v>32H5B2</v>
          </cell>
          <cell r="L211" t="str">
            <v>32G1633668H0048</v>
          </cell>
          <cell r="M211" t="str">
            <v>BR01M JQQJE RJXIG WRCDR</v>
          </cell>
          <cell r="N211">
            <v>3599.1</v>
          </cell>
          <cell r="O211">
            <v>42694</v>
          </cell>
          <cell r="P211">
            <v>42780</v>
          </cell>
          <cell r="Q211">
            <v>202245</v>
          </cell>
          <cell r="R211" t="str">
            <v xml:space="preserve">18/02/2017 02 : 07  ERNESTO.HERN : NP5
15/02/2017 01 : 26 202245 :  OC-1007402: </v>
          </cell>
          <cell r="S211" t="str">
            <v/>
          </cell>
          <cell r="T211" t="str">
            <v xml:space="preserve">Alfredo Pineda                </v>
          </cell>
          <cell r="U211" t="str">
            <v>2017-02-24</v>
          </cell>
          <cell r="V211" t="str">
            <v>Norte</v>
          </cell>
          <cell r="W211" t="str">
            <v>COMPLETADO</v>
          </cell>
          <cell r="X211" t="str">
            <v>TALLER</v>
          </cell>
          <cell r="Y211">
            <v>42779</v>
          </cell>
          <cell r="Z211">
            <v>86</v>
          </cell>
          <cell r="AA211" t="str">
            <v>M010</v>
          </cell>
          <cell r="AB211" t="str">
            <v>T207448/Tarjeta Principal Madre - MAIN BOARD</v>
          </cell>
          <cell r="AC211" t="str">
            <v>OC-1007402</v>
          </cell>
          <cell r="AD211" t="str">
            <v>Tampico/Enrique cardenas gonzalez</v>
          </cell>
          <cell r="AE211" t="str">
            <v>TMS</v>
          </cell>
          <cell r="AF211" t="str">
            <v>MX</v>
          </cell>
          <cell r="AG211" t="str">
            <v>10411512</v>
          </cell>
          <cell r="AH211" t="str">
            <v>AMAIRANI DEL ANGEL</v>
          </cell>
          <cell r="AI211" t="str">
            <v>calle 8 numero 404</v>
          </cell>
          <cell r="AJ211" t="str">
            <v>8332119955</v>
          </cell>
          <cell r="AK211">
            <v>0</v>
          </cell>
          <cell r="AL211" t="str">
            <v>89309</v>
          </cell>
          <cell r="AM211"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211" t="str">
            <v>3TE32G155369</v>
          </cell>
          <cell r="AO211" t="str">
            <v>Smart</v>
          </cell>
          <cell r="AP211" t="str">
            <v>Hisense</v>
          </cell>
          <cell r="AQ211" t="str">
            <v>Opera</v>
          </cell>
          <cell r="AR211" t="str">
            <v>HD 1366 X 768</v>
          </cell>
          <cell r="AS211" t="str">
            <v>3TE32G163827G163827M010</v>
          </cell>
          <cell r="AT211">
            <v>3</v>
          </cell>
          <cell r="AU211" t="str">
            <v>32H5B2</v>
          </cell>
          <cell r="AV211" t="str">
            <v>3TE32G163827</v>
          </cell>
          <cell r="AW211" t="str">
            <v>G163827</v>
          </cell>
          <cell r="AX211" t="str">
            <v>M010</v>
          </cell>
          <cell r="AY211">
            <v>74011609</v>
          </cell>
          <cell r="AZ211">
            <v>51012545</v>
          </cell>
          <cell r="BA211">
            <v>80140482</v>
          </cell>
        </row>
        <row r="212">
          <cell r="D212">
            <v>60303456</v>
          </cell>
          <cell r="E212" t="str">
            <v xml:space="preserve">A  </v>
          </cell>
          <cell r="F212" t="str">
            <v>CELULAR</v>
          </cell>
          <cell r="G212" t="str">
            <v>PabloRivasVelazco</v>
          </cell>
          <cell r="H212" t="str">
            <v>callenorte6No.12,Bocadelrio/CasasTamsa,VER,CP.94295</v>
          </cell>
          <cell r="I212" t="str">
            <v>2299210037/2292233040</v>
          </cell>
          <cell r="J212" t="str">
            <v>HISENSE</v>
          </cell>
          <cell r="K212" t="str">
            <v>C20</v>
          </cell>
          <cell r="L212" t="str">
            <v>1MH75A91MX1000H51Z50054</v>
          </cell>
          <cell r="M212" t="str">
            <v>JRD/000164120</v>
          </cell>
          <cell r="N212">
            <v>5998.5</v>
          </cell>
          <cell r="O212">
            <v>42661</v>
          </cell>
          <cell r="P212">
            <v>42690</v>
          </cell>
          <cell r="Q212">
            <v>201709</v>
          </cell>
          <cell r="R212" t="str">
            <v xml:space="preserve">CFPORFALTADEREFACCION,PCBLOGIC,OC1003836
</v>
          </cell>
          <cell r="S212" t="str">
            <v>EQUIPOMALTRATADO</v>
          </cell>
          <cell r="T212" t="str">
            <v>JuanFranciscoAlvizar</v>
          </cell>
          <cell r="U212" t="str">
            <v>2017-04-20</v>
          </cell>
          <cell r="V212" t="str">
            <v>CELULARES</v>
          </cell>
          <cell r="W212" t="str">
            <v>COMPLETADO</v>
          </cell>
          <cell r="X212" t="str">
            <v>TALLER</v>
          </cell>
          <cell r="Y212">
            <v>42690</v>
          </cell>
          <cell r="Z212">
            <v>29</v>
          </cell>
          <cell r="AA212" t="str">
            <v>M010</v>
          </cell>
          <cell r="AD212" t="str">
            <v>boca del rio/casas tamsa</v>
          </cell>
          <cell r="AE212" t="str">
            <v>VER</v>
          </cell>
          <cell r="AF212" t="str">
            <v>MX</v>
          </cell>
          <cell r="AG212" t="str">
            <v>10403798</v>
          </cell>
          <cell r="AH212" t="str">
            <v>PABLO RIVAS VELAZCO</v>
          </cell>
          <cell r="AI212" t="str">
            <v>12 calle norte 6</v>
          </cell>
          <cell r="AJ212" t="str">
            <v>2292233040</v>
          </cell>
          <cell r="AK212" t="str">
            <v>2292233040</v>
          </cell>
          <cell r="AL212" t="str">
            <v>94295</v>
          </cell>
          <cell r="AM212"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212" t="str">
            <v>1MH75AL1MX1Z30</v>
          </cell>
          <cell r="AO212">
            <v>0</v>
          </cell>
          <cell r="AP212" t="e">
            <v>#N/A</v>
          </cell>
          <cell r="AQ212" t="e">
            <v>#N/A</v>
          </cell>
          <cell r="AR212" t="e">
            <v>#N/A</v>
          </cell>
          <cell r="AS212" t="str">
            <v/>
          </cell>
          <cell r="AT212" t="e">
            <v>#N/A</v>
          </cell>
          <cell r="AY212">
            <v>74012246</v>
          </cell>
          <cell r="AZ212">
            <v>51013175</v>
          </cell>
          <cell r="BA212">
            <v>80141873</v>
          </cell>
        </row>
        <row r="213">
          <cell r="D213">
            <v>60304379</v>
          </cell>
          <cell r="E213" t="str">
            <v xml:space="preserve">A  </v>
          </cell>
          <cell r="F213" t="str">
            <v>CELULAR</v>
          </cell>
          <cell r="G213" t="str">
            <v>GerardoLopezGuzman</v>
          </cell>
          <cell r="H213" t="str">
            <v>1cdadeguarumoNo.137Avillahermosa/18mzo,TAB,CP86140</v>
          </cell>
          <cell r="I213">
            <v>9932137187</v>
          </cell>
          <cell r="J213" t="str">
            <v>HISENSE</v>
          </cell>
          <cell r="K213" t="str">
            <v>C20</v>
          </cell>
          <cell r="L213" t="str">
            <v>1MH75A91MX10D0H2AH20591</v>
          </cell>
          <cell r="M213" t="str">
            <v>PSE/000146755</v>
          </cell>
          <cell r="N213">
            <v>5998.52</v>
          </cell>
          <cell r="O213">
            <v>42599</v>
          </cell>
          <cell r="P213">
            <v>42698</v>
          </cell>
          <cell r="Q213">
            <v>201709</v>
          </cell>
          <cell r="R213" t="str">
            <v xml:space="preserve">CFPORFALTADEREFACCIONPCBLOGIC,OC1004055
</v>
          </cell>
          <cell r="S213" t="str">
            <v>EQUIPOMALTRATADO</v>
          </cell>
          <cell r="T213" t="str">
            <v>JuanFranciscoAlvizar</v>
          </cell>
          <cell r="U213" t="str">
            <v>2017-04-22</v>
          </cell>
          <cell r="V213" t="str">
            <v>CELULARES</v>
          </cell>
          <cell r="W213" t="str">
            <v>COMPLETADO</v>
          </cell>
          <cell r="X213" t="str">
            <v>TALLER</v>
          </cell>
          <cell r="Y213">
            <v>42698</v>
          </cell>
          <cell r="Z213">
            <v>99</v>
          </cell>
          <cell r="AA213" t="str">
            <v>M010</v>
          </cell>
          <cell r="AD213" t="str">
            <v>villa hermosa/18 mzo</v>
          </cell>
          <cell r="AE213" t="str">
            <v>TAB</v>
          </cell>
          <cell r="AF213" t="str">
            <v>MX</v>
          </cell>
          <cell r="AG213" t="str">
            <v>10402844</v>
          </cell>
          <cell r="AH213" t="str">
            <v>GERARDO LOPEZ GUZMAN</v>
          </cell>
          <cell r="AI213" t="str">
            <v>137 A 1 cda de guarumo</v>
          </cell>
          <cell r="AJ213" t="str">
            <v>506564</v>
          </cell>
          <cell r="AK213" t="str">
            <v>9932137187</v>
          </cell>
          <cell r="AL213" t="str">
            <v>86140</v>
          </cell>
          <cell r="AM213"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213" t="str">
            <v>1MH75AL1MX1Z30</v>
          </cell>
          <cell r="AO213">
            <v>0</v>
          </cell>
          <cell r="AP213" t="e">
            <v>#N/A</v>
          </cell>
          <cell r="AQ213" t="e">
            <v>#N/A</v>
          </cell>
          <cell r="AR213" t="e">
            <v>#N/A</v>
          </cell>
          <cell r="AS213" t="str">
            <v/>
          </cell>
          <cell r="AT213" t="e">
            <v>#N/A</v>
          </cell>
          <cell r="AY213">
            <v>74012247</v>
          </cell>
          <cell r="AZ213">
            <v>51013176</v>
          </cell>
          <cell r="BA213">
            <v>80141896</v>
          </cell>
        </row>
        <row r="214">
          <cell r="D214">
            <v>60313217</v>
          </cell>
          <cell r="E214" t="str">
            <v xml:space="preserve">A  </v>
          </cell>
          <cell r="F214" t="str">
            <v>CELULAR</v>
          </cell>
          <cell r="G214" t="str">
            <v>Maria Elena Zuñiga Villa</v>
          </cell>
          <cell r="H214" t="str">
            <v>Emperador 117 Aguascalientes/Parras CP 20157</v>
          </cell>
          <cell r="I214">
            <v>4499720209</v>
          </cell>
          <cell r="J214" t="str">
            <v>HISENSE</v>
          </cell>
          <cell r="K214" t="str">
            <v>U688</v>
          </cell>
          <cell r="L214" t="str">
            <v>1MW75959MX1W00JBQH203AA</v>
          </cell>
          <cell r="M214" t="str">
            <v>VID/000172227</v>
          </cell>
          <cell r="N214">
            <v>3479</v>
          </cell>
          <cell r="O214">
            <v>42480</v>
          </cell>
          <cell r="P214">
            <v>42769</v>
          </cell>
          <cell r="Q214">
            <v>201709</v>
          </cell>
          <cell r="R214" t="str">
            <v>CF POR FALTA DE REFACCION LCD T10101369 . OC- 1008466</v>
          </cell>
          <cell r="S214" t="str">
            <v xml:space="preserve">EQUIPO RAYADO CON PORTA SIM </v>
          </cell>
          <cell r="T214" t="str">
            <v xml:space="preserve">JUAN FRANCISCO ALVIZAR            </v>
          </cell>
          <cell r="U214" t="str">
            <v>2017-04-20</v>
          </cell>
          <cell r="V214" t="str">
            <v>CELULARES</v>
          </cell>
          <cell r="W214" t="str">
            <v>COMPLETADO</v>
          </cell>
          <cell r="X214" t="str">
            <v>TALLER</v>
          </cell>
          <cell r="Y214">
            <v>42796</v>
          </cell>
          <cell r="Z214">
            <v>289</v>
          </cell>
          <cell r="AA214" t="str">
            <v>M010</v>
          </cell>
          <cell r="AD214" t="str">
            <v>Aguascalientes/Parras</v>
          </cell>
          <cell r="AE214" t="str">
            <v>AGS</v>
          </cell>
          <cell r="AF214" t="str">
            <v>MX</v>
          </cell>
          <cell r="AG214" t="str">
            <v>10412731</v>
          </cell>
          <cell r="AH214" t="str">
            <v>MARIA ELENA ZUÑIGA VILLA</v>
          </cell>
          <cell r="AI214" t="str">
            <v>117 Emperador</v>
          </cell>
          <cell r="AJ214" t="str">
            <v>4499720209</v>
          </cell>
          <cell r="AK214" t="str">
            <v>4491901889</v>
          </cell>
          <cell r="AL214" t="str">
            <v>20157</v>
          </cell>
          <cell r="AM214"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214" t="str">
            <v>1MS75CM9MX1H70</v>
          </cell>
          <cell r="AO214">
            <v>0</v>
          </cell>
          <cell r="AP214" t="e">
            <v>#N/A</v>
          </cell>
          <cell r="AQ214" t="e">
            <v>#N/A</v>
          </cell>
          <cell r="AR214" t="e">
            <v>#N/A</v>
          </cell>
          <cell r="AS214" t="str">
            <v/>
          </cell>
          <cell r="AT214" t="e">
            <v>#N/A</v>
          </cell>
          <cell r="AY214">
            <v>74012283</v>
          </cell>
          <cell r="AZ214">
            <v>51013211</v>
          </cell>
          <cell r="BA214">
            <v>80147914</v>
          </cell>
        </row>
        <row r="215">
          <cell r="D215">
            <v>60312197</v>
          </cell>
          <cell r="E215" t="str">
            <v>A</v>
          </cell>
          <cell r="F215" t="str">
            <v>CELULAR</v>
          </cell>
          <cell r="G215" t="str">
            <v>Sergio Zavala</v>
          </cell>
          <cell r="H215" t="str">
            <v>Ignacio Allende No. 20 Temixco/Aeropuerto CP. 62590</v>
          </cell>
          <cell r="I215" t="str">
            <v>777-197-02-51</v>
          </cell>
          <cell r="J215" t="str">
            <v>HISENSE</v>
          </cell>
          <cell r="K215" t="str">
            <v>C20</v>
          </cell>
          <cell r="L215" t="str">
            <v>1MH75A91MX10D0HDYZ501E5</v>
          </cell>
          <cell r="M215">
            <v>27446492</v>
          </cell>
          <cell r="N215">
            <v>5998.5</v>
          </cell>
          <cell r="O215">
            <v>42684</v>
          </cell>
          <cell r="P215">
            <v>42788</v>
          </cell>
          <cell r="Q215">
            <v>201709</v>
          </cell>
          <cell r="R215" t="str">
            <v>15/03/2017 05 : 47  ARANTXA.MON : TCF1
15/03/2017 05 : 47  ARANTXA.MON : NP5</v>
          </cell>
          <cell r="S215" t="str">
            <v>EQUIPO MALTRATDO CON PORTA SIM</v>
          </cell>
          <cell r="T215" t="str">
            <v xml:space="preserve"> Juan Francisco Alvizar           </v>
          </cell>
          <cell r="U215" t="str">
            <v>2017-04-17</v>
          </cell>
          <cell r="V215" t="str">
            <v>CELULARES</v>
          </cell>
          <cell r="W215" t="str">
            <v>COMPLETADO</v>
          </cell>
          <cell r="X215" t="str">
            <v>TALLER</v>
          </cell>
          <cell r="Y215">
            <v>42787</v>
          </cell>
          <cell r="Z215">
            <v>104</v>
          </cell>
          <cell r="AA215" t="str">
            <v>M010</v>
          </cell>
          <cell r="AD215" t="str">
            <v>Temixco/Aeropuerto</v>
          </cell>
          <cell r="AE215" t="str">
            <v>MOR</v>
          </cell>
          <cell r="AF215" t="str">
            <v>MX</v>
          </cell>
          <cell r="AG215" t="str">
            <v>10412211</v>
          </cell>
          <cell r="AH215" t="str">
            <v>SERGIO ZAVALA</v>
          </cell>
          <cell r="AI215" t="str">
            <v>Ignacio Allende No. 20</v>
          </cell>
          <cell r="AJ215" t="str">
            <v>777-197-02-51</v>
          </cell>
          <cell r="AK215">
            <v>0</v>
          </cell>
          <cell r="AL215" t="str">
            <v>62590</v>
          </cell>
          <cell r="AM215"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215" t="str">
            <v>1MH75AL1MX1Z30</v>
          </cell>
          <cell r="AO215">
            <v>0</v>
          </cell>
          <cell r="AP215" t="e">
            <v>#N/A</v>
          </cell>
          <cell r="AQ215" t="e">
            <v>#N/A</v>
          </cell>
          <cell r="AR215" t="e">
            <v>#N/A</v>
          </cell>
          <cell r="AS215" t="str">
            <v/>
          </cell>
          <cell r="AT215" t="e">
            <v>#N/A</v>
          </cell>
          <cell r="AY215">
            <v>74012275</v>
          </cell>
          <cell r="AZ215">
            <v>51013203</v>
          </cell>
          <cell r="BA215">
            <v>80141941</v>
          </cell>
        </row>
        <row r="216">
          <cell r="D216">
            <v>60308751</v>
          </cell>
          <cell r="E216" t="str">
            <v>B</v>
          </cell>
          <cell r="F216" t="str">
            <v>CELULAR</v>
          </cell>
          <cell r="G216" t="str">
            <v>Jessica  Fabiola Aguirre</v>
          </cell>
          <cell r="H216" t="str">
            <v>islas moluca 61, saltillo/col  oceania Coahuila C.P. 25290</v>
          </cell>
          <cell r="I216">
            <v>8442916091</v>
          </cell>
          <cell r="J216" t="str">
            <v>HISENSE</v>
          </cell>
          <cell r="K216" t="str">
            <v>HS-C20</v>
          </cell>
          <cell r="L216" t="str">
            <v>1MH75A91MX10D0H2AH20586</v>
          </cell>
          <cell r="M216" t="str">
            <v>FACTURA</v>
          </cell>
          <cell r="N216">
            <v>4999</v>
          </cell>
          <cell r="O216">
            <v>42587</v>
          </cell>
          <cell r="P216">
            <v>42746</v>
          </cell>
          <cell r="Q216">
            <v>201709</v>
          </cell>
          <cell r="R216" t="str">
            <v>14/01/2017 02 : 12  SERGIO.FER : TCFT - Irreparabilidad</v>
          </cell>
          <cell r="S216" t="str">
            <v xml:space="preserve">EQUIPO RAYADO, PORTA SIM </v>
          </cell>
          <cell r="T216" t="str">
            <v xml:space="preserve"> RUBI GONZALEZ                    </v>
          </cell>
          <cell r="U216" t="str">
            <v>2017-04-21</v>
          </cell>
          <cell r="V216" t="str">
            <v>CELULARES</v>
          </cell>
          <cell r="W216" t="str">
            <v>COMPLETADO</v>
          </cell>
          <cell r="X216" t="str">
            <v>TALLER</v>
          </cell>
          <cell r="Y216">
            <v>42746</v>
          </cell>
          <cell r="Z216">
            <v>159</v>
          </cell>
          <cell r="AA216" t="str">
            <v>M010</v>
          </cell>
          <cell r="AD216" t="str">
            <v>saltillo/col oceania</v>
          </cell>
          <cell r="AE216" t="str">
            <v>COA</v>
          </cell>
          <cell r="AF216" t="str">
            <v>MX</v>
          </cell>
          <cell r="AG216" t="str">
            <v>10406636</v>
          </cell>
          <cell r="AH216" t="str">
            <v>JESSICA FABIOLA AGUIRRE</v>
          </cell>
          <cell r="AI216" t="str">
            <v>61 islas moluca</v>
          </cell>
          <cell r="AJ216" t="str">
            <v>8442916091</v>
          </cell>
          <cell r="AK216">
            <v>0</v>
          </cell>
          <cell r="AL216" t="str">
            <v>25290</v>
          </cell>
          <cell r="AM216"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216" t="str">
            <v>1MH75AL1MX1Z30</v>
          </cell>
          <cell r="AO216">
            <v>0</v>
          </cell>
          <cell r="AP216" t="e">
            <v>#N/A</v>
          </cell>
          <cell r="AQ216" t="e">
            <v>#N/A</v>
          </cell>
          <cell r="AR216" t="e">
            <v>#N/A</v>
          </cell>
          <cell r="AS216" t="e">
            <v>#N/A</v>
          </cell>
          <cell r="AT216" t="e">
            <v>#N/A</v>
          </cell>
          <cell r="AV216" t="str">
            <v>GMS020NJ5004</v>
          </cell>
          <cell r="AW216" t="e">
            <v>#N/A</v>
          </cell>
          <cell r="AY216">
            <v>74012280</v>
          </cell>
          <cell r="AZ216">
            <v>51013208</v>
          </cell>
          <cell r="BA216">
            <v>80141954</v>
          </cell>
        </row>
        <row r="217">
          <cell r="D217">
            <v>60309505</v>
          </cell>
          <cell r="E217" t="str">
            <v xml:space="preserve">A </v>
          </cell>
          <cell r="F217" t="str">
            <v>CELULAR</v>
          </cell>
          <cell r="G217" t="str">
            <v>Esmeralda Berdi Martinez</v>
          </cell>
          <cell r="H217" t="str">
            <v>Rio pilon num 131 Escobedo/Mira sur 1 Nuevo Leon C.P. 66074</v>
          </cell>
          <cell r="I217">
            <v>8443409488</v>
          </cell>
          <cell r="J217" t="str">
            <v>HISENSE</v>
          </cell>
          <cell r="K217" t="str">
            <v>U989AE</v>
          </cell>
          <cell r="L217" t="str">
            <v>1MS75CM9MX1H70H5PB1031B</v>
          </cell>
          <cell r="M217">
            <v>8530859</v>
          </cell>
          <cell r="N217">
            <v>4127.9399999999996</v>
          </cell>
          <cell r="O217">
            <v>42709</v>
          </cell>
          <cell r="P217">
            <v>42754</v>
          </cell>
          <cell r="Q217">
            <v>201709</v>
          </cell>
          <cell r="R217" t="str">
            <v>25/01/2017 23 : 34  ERNESTO.HERN : TCF1
25/01/2017 23 : 33  ERNESTO.HERN : NP5</v>
          </cell>
          <cell r="S217" t="str">
            <v xml:space="preserve">EQUIPO RAYADO, PORTA SIM </v>
          </cell>
          <cell r="T217" t="str">
            <v xml:space="preserve"> RUBI GONZALEZ                    </v>
          </cell>
          <cell r="U217" t="str">
            <v>2017-04-21</v>
          </cell>
          <cell r="V217" t="str">
            <v>CELULARES</v>
          </cell>
          <cell r="W217" t="str">
            <v>COMPLETADO</v>
          </cell>
          <cell r="X217" t="str">
            <v>TALLER</v>
          </cell>
          <cell r="Y217">
            <v>42754</v>
          </cell>
          <cell r="Z217">
            <v>45</v>
          </cell>
          <cell r="AA217" t="str">
            <v>M010</v>
          </cell>
          <cell r="AD217" t="str">
            <v>Escobedo/Mira sur 1</v>
          </cell>
          <cell r="AE217" t="str">
            <v>NL</v>
          </cell>
          <cell r="AF217" t="str">
            <v>MX</v>
          </cell>
          <cell r="AG217" t="str">
            <v>10409319</v>
          </cell>
          <cell r="AH217" t="str">
            <v>EMERALDA BERDI MARTINEZ</v>
          </cell>
          <cell r="AI217" t="str">
            <v>Rio pilon num 131</v>
          </cell>
          <cell r="AJ217" t="str">
            <v>8443409488</v>
          </cell>
          <cell r="AK217">
            <v>0</v>
          </cell>
          <cell r="AL217" t="str">
            <v>66074</v>
          </cell>
          <cell r="AM217"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217" t="str">
            <v>1MS75CM9MX1H70</v>
          </cell>
          <cell r="AO217">
            <v>0</v>
          </cell>
          <cell r="AP217" t="e">
            <v>#N/A</v>
          </cell>
          <cell r="AQ217" t="e">
            <v>#N/A</v>
          </cell>
          <cell r="AR217" t="e">
            <v>#N/A</v>
          </cell>
          <cell r="AS217" t="str">
            <v/>
          </cell>
          <cell r="AT217" t="e">
            <v>#N/A</v>
          </cell>
          <cell r="AY217">
            <v>74012333</v>
          </cell>
          <cell r="AZ217">
            <v>51013255</v>
          </cell>
          <cell r="BA217">
            <v>80147937</v>
          </cell>
        </row>
        <row r="218">
          <cell r="D218">
            <v>60313355</v>
          </cell>
          <cell r="E218" t="str">
            <v>A</v>
          </cell>
          <cell r="F218" t="str">
            <v>AC</v>
          </cell>
          <cell r="G218" t="str">
            <v>GUILLERMO CHABLE MENA</v>
          </cell>
          <cell r="H218" t="str">
            <v>C. 15-C # 556 X 52                              FRACC. ASIM II                                 MERIDA, YUCATAN</v>
          </cell>
          <cell r="I218">
            <v>9992075942</v>
          </cell>
          <cell r="J218" t="str">
            <v>HISENSE</v>
          </cell>
          <cell r="K218" t="str">
            <v>AS-12CR1FVDTD-IDU</v>
          </cell>
          <cell r="L218" t="str">
            <v>1KK012 0SLN0P 0JEK6J3 4465</v>
          </cell>
          <cell r="M218" t="str">
            <v>EA 12028</v>
          </cell>
          <cell r="N218">
            <v>3999</v>
          </cell>
          <cell r="O218">
            <v>42511</v>
          </cell>
          <cell r="P218">
            <v>42802</v>
          </cell>
          <cell r="Q218">
            <v>201470</v>
          </cell>
          <cell r="R218" t="str">
            <v>FALTA DE REFACCIONES K1466014/TURBINA OC-1008409   CF:16/03/2017 02 : 23  JORGE.VAZ : NP5</v>
          </cell>
          <cell r="S218" t="str">
            <v>QUIPO INSTALADO EN DOM DE CLIENTE</v>
          </cell>
          <cell r="T218" t="str">
            <v xml:space="preserve">       Martha I. López Martín     </v>
          </cell>
          <cell r="U218" t="str">
            <v>2017-05-03</v>
          </cell>
          <cell r="V218" t="str">
            <v>SUR</v>
          </cell>
          <cell r="W218" t="str">
            <v>COMPLETADO</v>
          </cell>
          <cell r="X218" t="str">
            <v>TALLER</v>
          </cell>
          <cell r="Y218">
            <v>42800</v>
          </cell>
          <cell r="Z218">
            <v>289</v>
          </cell>
          <cell r="AD218" t="str">
            <v>Uman/ Fracc Acim 2</v>
          </cell>
          <cell r="AE218" t="str">
            <v>YUC</v>
          </cell>
          <cell r="AF218" t="str">
            <v>MX</v>
          </cell>
          <cell r="AG218" t="str">
            <v>10413417</v>
          </cell>
          <cell r="AH218" t="str">
            <v>GUILLERMO CHABLE MENA</v>
          </cell>
          <cell r="AI218" t="str">
            <v>556 c 15 c</v>
          </cell>
          <cell r="AJ218" t="str">
            <v>9992239989</v>
          </cell>
          <cell r="AK218" t="str">
            <v>9992239989</v>
          </cell>
          <cell r="AL218" t="str">
            <v>97390</v>
          </cell>
          <cell r="AM218"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218" t="str">
            <v>GKK012NK5016</v>
          </cell>
          <cell r="AO218">
            <v>0</v>
          </cell>
          <cell r="AP218" t="e">
            <v>#N/A</v>
          </cell>
          <cell r="AQ218" t="e">
            <v>#N/A</v>
          </cell>
          <cell r="AR218" t="e">
            <v>#N/A</v>
          </cell>
          <cell r="AS218" t="str">
            <v>GKK012NJF158KH5DZM010</v>
          </cell>
          <cell r="AT218">
            <v>2</v>
          </cell>
          <cell r="AU218" t="str">
            <v>AS-12CR5FVETD-IDU</v>
          </cell>
          <cell r="AV218" t="str">
            <v>GKK012NJF158</v>
          </cell>
          <cell r="AW218" t="str">
            <v>KH5DZ</v>
          </cell>
          <cell r="AX218" t="str">
            <v>M010</v>
          </cell>
          <cell r="AY218">
            <v>74012753</v>
          </cell>
          <cell r="AZ218">
            <v>51013671</v>
          </cell>
          <cell r="BA218">
            <v>80151670</v>
          </cell>
        </row>
        <row r="219">
          <cell r="D219">
            <v>60309198</v>
          </cell>
          <cell r="E219" t="str">
            <v xml:space="preserve">A  </v>
          </cell>
          <cell r="F219" t="str">
            <v>TV</v>
          </cell>
          <cell r="G219" t="str">
            <v>ISRAEL  VARGAS MORIN</v>
          </cell>
          <cell r="H219" t="str">
            <v>22 DE FEBRERO NICOLAS ROMERO</v>
          </cell>
          <cell r="I219">
            <v>5510962742</v>
          </cell>
          <cell r="J219" t="str">
            <v>HISENSE</v>
          </cell>
          <cell r="K219" t="str">
            <v>50K20DW</v>
          </cell>
          <cell r="L219" t="str">
            <v>50G143291H00583</v>
          </cell>
          <cell r="M219" t="str">
            <v>CARTA BIMBO</v>
          </cell>
          <cell r="N219">
            <v>0</v>
          </cell>
          <cell r="O219">
            <v>42447</v>
          </cell>
          <cell r="P219">
            <v>42759</v>
          </cell>
          <cell r="Q219">
            <v>201612</v>
          </cell>
          <cell r="R219" t="str">
            <v>20 201612 : P1 T173331 PANEL  OC-1006785</v>
          </cell>
          <cell r="S219" t="str">
            <v/>
          </cell>
          <cell r="T219" t="str">
            <v xml:space="preserve"> ADRIANA BONIFACIO                </v>
          </cell>
          <cell r="U219">
            <v>42836</v>
          </cell>
          <cell r="V219" t="str">
            <v>Centro</v>
          </cell>
          <cell r="W219" t="str">
            <v>COMPLETADO</v>
          </cell>
          <cell r="Y219">
            <v>42751</v>
          </cell>
          <cell r="Z219">
            <v>312</v>
          </cell>
          <cell r="AA219" t="str">
            <v>M010</v>
          </cell>
          <cell r="AB219" t="str">
            <v>T173331/Panel - PANEL</v>
          </cell>
          <cell r="AC219" t="str">
            <v>OC-1006785</v>
          </cell>
          <cell r="AD219" t="str">
            <v>Nicolas Romero/22 de Febrero</v>
          </cell>
          <cell r="AE219" t="str">
            <v>MEX</v>
          </cell>
          <cell r="AF219" t="str">
            <v>MX</v>
          </cell>
          <cell r="AG219" t="str">
            <v>10409942</v>
          </cell>
          <cell r="AH219" t="str">
            <v>ISRAEL VARGAS MORIN</v>
          </cell>
          <cell r="AI219" t="str">
            <v>And 23 mz 1 lt 37casa 16</v>
          </cell>
          <cell r="AJ219" t="str">
            <v>5510962742</v>
          </cell>
          <cell r="AK219" t="str">
            <v>5510962742</v>
          </cell>
          <cell r="AL219" t="str">
            <v>54433</v>
          </cell>
          <cell r="AM219"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219" t="str">
            <v>1TE50B8NUSCB</v>
          </cell>
          <cell r="AO219" t="str">
            <v>Smart</v>
          </cell>
          <cell r="AP219" t="str">
            <v>Hisense</v>
          </cell>
          <cell r="AQ219" t="str">
            <v>Opera</v>
          </cell>
          <cell r="AR219" t="str">
            <v>FHD 1920 x 1080</v>
          </cell>
          <cell r="AS219" t="str">
            <v>3TE50G165140G165140M010</v>
          </cell>
          <cell r="AT219">
            <v>164</v>
          </cell>
          <cell r="AU219" t="str">
            <v>50H7GB</v>
          </cell>
          <cell r="AV219" t="str">
            <v>3TE50G165140</v>
          </cell>
          <cell r="AW219" t="str">
            <v>G165140</v>
          </cell>
          <cell r="AX219" t="str">
            <v>M010</v>
          </cell>
          <cell r="AY219">
            <v>74012489</v>
          </cell>
          <cell r="AZ219">
            <v>51013415</v>
          </cell>
          <cell r="BA219">
            <v>80134474</v>
          </cell>
        </row>
        <row r="220">
          <cell r="D220">
            <v>60310509</v>
          </cell>
          <cell r="E220" t="str">
            <v xml:space="preserve">A  </v>
          </cell>
          <cell r="F220" t="str">
            <v>TV</v>
          </cell>
          <cell r="G220" t="str">
            <v xml:space="preserve"> Julia Jimenez</v>
          </cell>
          <cell r="H220" t="str">
            <v xml:space="preserve">Venustiano Carranza/Puebla Av Ignacio Zaragoza #268  C.P. 05800
</v>
          </cell>
          <cell r="I220" t="str">
            <v>22357023 - 5538141398</v>
          </cell>
          <cell r="J220" t="str">
            <v>HISENSE</v>
          </cell>
          <cell r="K220" t="str">
            <v>50K20DW</v>
          </cell>
          <cell r="L220" t="str">
            <v>50J140464H02155</v>
          </cell>
          <cell r="M220" t="str">
            <v>POLIZA</v>
          </cell>
          <cell r="N220">
            <v>0</v>
          </cell>
          <cell r="O220">
            <v>41859</v>
          </cell>
          <cell r="P220">
            <v>42780</v>
          </cell>
          <cell r="Q220">
            <v>201767</v>
          </cell>
          <cell r="R220" t="str">
            <v>18/02/2017 02 : 55  ERNESTO.HERN : NP5
 / P1A: 173331 PANEL     14-02-2017   OC-1007437</v>
          </cell>
          <cell r="S220" t="str">
            <v>EQUIPO DAÑADO EN DOMICILIO DE CLIENTE</v>
          </cell>
          <cell r="T220" t="str">
            <v xml:space="preserve">   RENE ARIAS                     </v>
          </cell>
          <cell r="U220" t="str">
            <v>2017-04-10</v>
          </cell>
          <cell r="V220" t="str">
            <v>Centro</v>
          </cell>
          <cell r="W220" t="str">
            <v>COMPLETADO</v>
          </cell>
          <cell r="X220" t="str">
            <v>CLIENTE</v>
          </cell>
          <cell r="Y220">
            <v>42766</v>
          </cell>
          <cell r="Z220">
            <v>921</v>
          </cell>
          <cell r="AA220" t="str">
            <v>M012</v>
          </cell>
          <cell r="AB220" t="str">
            <v>T173331/Panel - PANEL</v>
          </cell>
          <cell r="AC220" t="str">
            <v>OC-1007437</v>
          </cell>
          <cell r="AD220" t="str">
            <v>Venustiano Carranza/Puebla</v>
          </cell>
          <cell r="AE220" t="str">
            <v>DF</v>
          </cell>
          <cell r="AF220" t="str">
            <v>MX</v>
          </cell>
          <cell r="AG220" t="str">
            <v>10410866</v>
          </cell>
          <cell r="AH220" t="str">
            <v>JULIA JIMENEZ</v>
          </cell>
          <cell r="AI220" t="str">
            <v>268 Av Ignacio Zaragoza</v>
          </cell>
          <cell r="AJ220" t="str">
            <v>22357023</v>
          </cell>
          <cell r="AK220" t="str">
            <v>5538141398</v>
          </cell>
          <cell r="AL220" t="str">
            <v>05800</v>
          </cell>
          <cell r="AM220"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220" t="str">
            <v>1TE50B8NUSCB</v>
          </cell>
          <cell r="AO220" t="str">
            <v>Smart</v>
          </cell>
          <cell r="AP220" t="str">
            <v>Hisense</v>
          </cell>
          <cell r="AQ220" t="str">
            <v>Opera</v>
          </cell>
          <cell r="AR220" t="str">
            <v>FHD 1920 x 1080</v>
          </cell>
          <cell r="AS220" t="e">
            <v>#N/A</v>
          </cell>
          <cell r="AT220" t="e">
            <v>#N/A</v>
          </cell>
          <cell r="AV220" t="str">
            <v>3TE50J140464</v>
          </cell>
          <cell r="AW220" t="e">
            <v>#N/A</v>
          </cell>
          <cell r="AY220">
            <v>74011568</v>
          </cell>
          <cell r="AZ220">
            <v>51008623</v>
          </cell>
          <cell r="BA220">
            <v>80134481</v>
          </cell>
        </row>
        <row r="221">
          <cell r="D221">
            <v>60310879</v>
          </cell>
          <cell r="E221" t="str">
            <v xml:space="preserve">A  </v>
          </cell>
          <cell r="F221" t="str">
            <v>TV</v>
          </cell>
          <cell r="G221" t="str">
            <v>Mario Daniel Lopez Moreno</v>
          </cell>
          <cell r="H221" t="str">
            <v>Gustavo A Madero/Basco de quieroga, Fray francisco de los angeles num 100  C.P. 07440</v>
          </cell>
          <cell r="I221" t="str">
            <v>5538557305 - 5527341172</v>
          </cell>
          <cell r="J221" t="str">
            <v>HISENSE</v>
          </cell>
          <cell r="K221" t="str">
            <v>50K20DW</v>
          </cell>
          <cell r="L221" t="str">
            <v>50G144288H00595</v>
          </cell>
          <cell r="M221" t="str">
            <v>TICKET: AG / 000197842 TIENDA TELMEX</v>
          </cell>
          <cell r="N221">
            <v>11998</v>
          </cell>
          <cell r="O221">
            <v>42212</v>
          </cell>
          <cell r="P221">
            <v>42787</v>
          </cell>
          <cell r="Q221">
            <v>201767</v>
          </cell>
          <cell r="R221" t="str">
            <v>24/02/2017 01 : 19  ERNESTO.HERN : NP5 / P1A: 173331 PANEL    21-02-2017   OC-1007735</v>
          </cell>
          <cell r="S221" t="str">
            <v>EQUIPO DAÑADO EN DOMICILIO DE CLIENTE</v>
          </cell>
          <cell r="T221" t="str">
            <v xml:space="preserve">   RENE ARIAS                     </v>
          </cell>
          <cell r="U221" t="str">
            <v>2017-04-10</v>
          </cell>
          <cell r="V221" t="str">
            <v>Centro</v>
          </cell>
          <cell r="W221" t="str">
            <v>COMPLETADO</v>
          </cell>
          <cell r="X221" t="str">
            <v>CLIENTE</v>
          </cell>
          <cell r="Y221">
            <v>42773</v>
          </cell>
          <cell r="Z221">
            <v>575</v>
          </cell>
          <cell r="AA221" t="str">
            <v>M012</v>
          </cell>
          <cell r="AB221" t="str">
            <v>T173331/Panel - PANEL</v>
          </cell>
          <cell r="AC221" t="str">
            <v>OC-1007735</v>
          </cell>
          <cell r="AD221" t="str">
            <v>Gustavo A Madero/Basco de quieroga</v>
          </cell>
          <cell r="AE221" t="str">
            <v>DF</v>
          </cell>
          <cell r="AF221" t="str">
            <v>MX</v>
          </cell>
          <cell r="AG221" t="str">
            <v>10410849</v>
          </cell>
          <cell r="AH221" t="str">
            <v>MARIO DANIEL LOPEZ MORENO</v>
          </cell>
          <cell r="AI221" t="str">
            <v>Fray francisco de los angeles num 100</v>
          </cell>
          <cell r="AJ221" t="str">
            <v>5538557305</v>
          </cell>
          <cell r="AK221" t="str">
            <v>5538557305</v>
          </cell>
          <cell r="AL221" t="str">
            <v>07440</v>
          </cell>
          <cell r="AM221"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221" t="str">
            <v>1TE50B8NUSCB</v>
          </cell>
          <cell r="AO221" t="str">
            <v>Smart</v>
          </cell>
          <cell r="AP221" t="str">
            <v>Hisense</v>
          </cell>
          <cell r="AQ221" t="str">
            <v>Opera</v>
          </cell>
          <cell r="AR221" t="str">
            <v>FHD 1920 x 1080</v>
          </cell>
          <cell r="AS221" t="str">
            <v>3TE50G165140G165140M010</v>
          </cell>
          <cell r="AT221">
            <v>164</v>
          </cell>
          <cell r="AU221" t="str">
            <v>50H7GB</v>
          </cell>
          <cell r="AV221" t="str">
            <v>3TE50G165140</v>
          </cell>
          <cell r="AW221" t="str">
            <v>G165140</v>
          </cell>
          <cell r="AX221" t="str">
            <v>M010</v>
          </cell>
          <cell r="AY221">
            <v>74012490</v>
          </cell>
          <cell r="AZ221">
            <v>51013416</v>
          </cell>
          <cell r="BA221">
            <v>80134482</v>
          </cell>
        </row>
        <row r="222">
          <cell r="D222">
            <v>60311027</v>
          </cell>
          <cell r="E222" t="str">
            <v xml:space="preserve">A  </v>
          </cell>
          <cell r="F222" t="str">
            <v>TV</v>
          </cell>
          <cell r="G222" t="str">
            <v>Socorro Anguiano Coronado</v>
          </cell>
          <cell r="H222" t="str">
            <v>calle rio canoco num 7 mz 826 lt 22 C.P. 55070</v>
          </cell>
          <cell r="I222" t="str">
            <v>5521153843 - 5528971375</v>
          </cell>
          <cell r="J222" t="str">
            <v>HISENSE</v>
          </cell>
          <cell r="K222" t="str">
            <v>32H5B2</v>
          </cell>
          <cell r="L222" t="str">
            <v>32G1614E4H04226</v>
          </cell>
          <cell r="M222" t="str">
            <v>NO. DE PEDIDO 1103510 VTA DE CONTADO TIENDA ELEKTRA JARDINES DE MORELOS.</v>
          </cell>
          <cell r="N222">
            <v>4499</v>
          </cell>
          <cell r="O222">
            <v>43003</v>
          </cell>
          <cell r="P222">
            <v>42782</v>
          </cell>
          <cell r="Q222">
            <v>201767</v>
          </cell>
          <cell r="R222" t="str">
            <v>21/02/2017 06 : 20  ERNESTO.HERN : NP5 / P1A: 191148 MAIN    16-02-2017   OC-1007571</v>
          </cell>
          <cell r="S222" t="str">
            <v>EQUIPO DAÑADO EN DOMICILIO DE CLIENTE</v>
          </cell>
          <cell r="T222" t="str">
            <v xml:space="preserve">   RENE ARIAS                     </v>
          </cell>
          <cell r="U222" t="str">
            <v>2017-04-10</v>
          </cell>
          <cell r="V222" t="str">
            <v>CENTRO</v>
          </cell>
          <cell r="W222" t="str">
            <v>COMPLETADO</v>
          </cell>
          <cell r="X222" t="str">
            <v>CLIENTE</v>
          </cell>
          <cell r="Y222">
            <v>42774</v>
          </cell>
          <cell r="Z222">
            <v>221</v>
          </cell>
          <cell r="AA222" t="str">
            <v>M010</v>
          </cell>
          <cell r="AD222" t="str">
            <v>fracc jardinez de morelos/ecatepec</v>
          </cell>
          <cell r="AE222" t="str">
            <v>MEX</v>
          </cell>
          <cell r="AF222" t="str">
            <v>MX</v>
          </cell>
          <cell r="AG222" t="str">
            <v>10411401</v>
          </cell>
          <cell r="AH222" t="str">
            <v>SOCORRO ANGUIANO CORONADO</v>
          </cell>
          <cell r="AI222" t="str">
            <v>calle rio canoco num 7 mz 826 lt 22</v>
          </cell>
          <cell r="AJ222" t="str">
            <v>0445528971375</v>
          </cell>
          <cell r="AK222" t="str">
            <v>0445528971375</v>
          </cell>
          <cell r="AL222" t="str">
            <v>55070</v>
          </cell>
          <cell r="AM222"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222" t="str">
            <v>3TE32G155369</v>
          </cell>
          <cell r="AO222" t="str">
            <v>Smart</v>
          </cell>
          <cell r="AP222" t="str">
            <v>Hisense</v>
          </cell>
          <cell r="AQ222" t="str">
            <v>Opera</v>
          </cell>
          <cell r="AR222" t="str">
            <v>HD 1366 X 768</v>
          </cell>
          <cell r="AS222" t="str">
            <v>3TE32G163827G163827M010</v>
          </cell>
          <cell r="AT222">
            <v>7</v>
          </cell>
          <cell r="AU222" t="str">
            <v>32H5B2</v>
          </cell>
          <cell r="AV222" t="str">
            <v>3TE32G163827</v>
          </cell>
          <cell r="AW222" t="str">
            <v>G163827</v>
          </cell>
          <cell r="AX222" t="str">
            <v>M010</v>
          </cell>
          <cell r="AY222">
            <v>74012493</v>
          </cell>
          <cell r="AZ222">
            <v>51013419</v>
          </cell>
          <cell r="BA222">
            <v>80134423</v>
          </cell>
        </row>
        <row r="223">
          <cell r="D223">
            <v>60311187</v>
          </cell>
          <cell r="E223" t="str">
            <v xml:space="preserve">A  </v>
          </cell>
          <cell r="F223" t="str">
            <v>TV</v>
          </cell>
          <cell r="G223" t="str">
            <v>Eduardo Trejo</v>
          </cell>
          <cell r="H223" t="str">
            <v>Norte 75 #372 C.P. 02530</v>
          </cell>
          <cell r="I223">
            <v>0</v>
          </cell>
          <cell r="J223" t="str">
            <v>HISENSE</v>
          </cell>
          <cell r="K223" t="str">
            <v>50K20DW</v>
          </cell>
          <cell r="L223" t="str">
            <v>50G143067H00247</v>
          </cell>
          <cell r="M223" t="str">
            <v>CARTA BIMBO</v>
          </cell>
          <cell r="N223">
            <v>0</v>
          </cell>
          <cell r="O223">
            <v>42447</v>
          </cell>
          <cell r="P223">
            <v>42779</v>
          </cell>
          <cell r="Q223">
            <v>201767</v>
          </cell>
          <cell r="R223" t="str">
            <v>22/02/2017 07 : 15  ERNESTO.HERN : NP5 / P1A: 173331 PANEL     13-02-2017   OC-1007387</v>
          </cell>
          <cell r="S223" t="str">
            <v>EQUIPO DAÑADO EN DOMICILIO DE CLIENTE</v>
          </cell>
          <cell r="T223" t="str">
            <v xml:space="preserve">   RENE ARIAS                     </v>
          </cell>
          <cell r="U223" t="str">
            <v>2017-04-10</v>
          </cell>
          <cell r="V223" t="str">
            <v>CENTRO</v>
          </cell>
          <cell r="W223" t="str">
            <v>COMPLETADO</v>
          </cell>
          <cell r="X223" t="str">
            <v>CLIENTE</v>
          </cell>
          <cell r="Y223">
            <v>42775</v>
          </cell>
          <cell r="Z223">
            <v>332</v>
          </cell>
          <cell r="AA223" t="str">
            <v>M010</v>
          </cell>
          <cell r="AD223" t="str">
            <v>azcapotzalco/col jardin</v>
          </cell>
          <cell r="AE223" t="str">
            <v>DF</v>
          </cell>
          <cell r="AF223" t="str">
            <v>MX</v>
          </cell>
          <cell r="AG223" t="str">
            <v>10409744</v>
          </cell>
          <cell r="AH223" t="str">
            <v>EDUARDO TREJO</v>
          </cell>
          <cell r="AI223" t="str">
            <v>372 nte 75</v>
          </cell>
          <cell r="AJ223" t="str">
            <v>5559443195</v>
          </cell>
          <cell r="AK223">
            <v>0</v>
          </cell>
          <cell r="AL223" t="str">
            <v>02530</v>
          </cell>
          <cell r="AM223"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223" t="str">
            <v>1TE50B8NUSCB</v>
          </cell>
          <cell r="AO223" t="str">
            <v>Smart</v>
          </cell>
          <cell r="AP223" t="str">
            <v>Hisense</v>
          </cell>
          <cell r="AQ223" t="str">
            <v>Opera</v>
          </cell>
          <cell r="AR223" t="str">
            <v>FHD 1920 x 1080</v>
          </cell>
          <cell r="AS223" t="str">
            <v>3TE50G165140G165140M010</v>
          </cell>
          <cell r="AT223">
            <v>164</v>
          </cell>
          <cell r="AU223" t="str">
            <v>50H7GB</v>
          </cell>
          <cell r="AV223" t="str">
            <v>3TE50G165140</v>
          </cell>
          <cell r="AW223" t="str">
            <v>G165140</v>
          </cell>
          <cell r="AX223" t="str">
            <v>M010</v>
          </cell>
          <cell r="AY223">
            <v>74012491</v>
          </cell>
          <cell r="AZ223">
            <v>51013417</v>
          </cell>
          <cell r="BA223">
            <v>80134485</v>
          </cell>
        </row>
        <row r="224">
          <cell r="D224">
            <v>60311280</v>
          </cell>
          <cell r="E224" t="str">
            <v>A</v>
          </cell>
          <cell r="F224" t="str">
            <v>TV</v>
          </cell>
          <cell r="G224" t="str">
            <v>JUANA ADJUNTA RODRIGUEZ</v>
          </cell>
          <cell r="H224" t="str">
            <v>MIRADOR MZ 27 LT 3 COL. MALACATES; GUSTAVO A. MADERO CP 07110</v>
          </cell>
          <cell r="I224" t="str">
            <v>22079086 / 5556916218</v>
          </cell>
          <cell r="J224" t="str">
            <v>HISENSE</v>
          </cell>
          <cell r="K224" t="str">
            <v>50K20DW</v>
          </cell>
          <cell r="L224" t="str">
            <v>50G14329H06279</v>
          </cell>
          <cell r="M224" t="str">
            <v>000224532</v>
          </cell>
          <cell r="N224">
            <v>11998.37</v>
          </cell>
          <cell r="O224">
            <v>42867</v>
          </cell>
          <cell r="P224">
            <v>42789</v>
          </cell>
          <cell r="Q224">
            <v>201767</v>
          </cell>
          <cell r="R224" t="str">
            <v>24/02/2017 07 : 17  ERNESTO.HERN : NP5 ( P1A: 173331 PANEL    22-02-2017    OC-1007807)</v>
          </cell>
          <cell r="S224" t="str">
            <v>EQUIPO DAÑADO EN DOMICILIO DE CLIENTE</v>
          </cell>
          <cell r="T224" t="str">
            <v xml:space="preserve">ABRAHAM LAZCANO                </v>
          </cell>
          <cell r="U224" t="str">
            <v>2017-04-10</v>
          </cell>
          <cell r="V224" t="str">
            <v>Centro</v>
          </cell>
          <cell r="W224" t="str">
            <v>COMPLETADO</v>
          </cell>
          <cell r="Y224">
            <v>42776</v>
          </cell>
          <cell r="Z224">
            <v>78</v>
          </cell>
          <cell r="AA224" t="str">
            <v>M010</v>
          </cell>
          <cell r="AB224" t="str">
            <v>T173331/Panel - PANEL</v>
          </cell>
          <cell r="AC224" t="str">
            <v>OC-1007807</v>
          </cell>
          <cell r="AD224" t="str">
            <v>Malacates/Gustavo A Madero.</v>
          </cell>
          <cell r="AE224" t="str">
            <v>DF</v>
          </cell>
          <cell r="AF224" t="str">
            <v>MX</v>
          </cell>
          <cell r="AG224" t="str">
            <v>10411364</v>
          </cell>
          <cell r="AH224" t="str">
            <v>JUANA ADJUNTA RODRIGUEZ</v>
          </cell>
          <cell r="AI224" t="str">
            <v>lt 3 Mirador Mz 27</v>
          </cell>
          <cell r="AJ224" t="str">
            <v>5556916218</v>
          </cell>
          <cell r="AK224" t="str">
            <v>5556916218</v>
          </cell>
          <cell r="AL224" t="str">
            <v>07110</v>
          </cell>
          <cell r="AM224"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224" t="str">
            <v>1TE50B8NUSCB</v>
          </cell>
          <cell r="AO224" t="str">
            <v>Smart</v>
          </cell>
          <cell r="AP224" t="str">
            <v>Hisense</v>
          </cell>
          <cell r="AQ224" t="str">
            <v>Opera</v>
          </cell>
          <cell r="AR224" t="str">
            <v>FHD 1920 x 1080</v>
          </cell>
          <cell r="AS224" t="str">
            <v>3TE50G165140G165140M010</v>
          </cell>
          <cell r="AT224">
            <v>164</v>
          </cell>
          <cell r="AU224" t="str">
            <v>50H7GB</v>
          </cell>
          <cell r="AV224" t="str">
            <v>3TE50G165140</v>
          </cell>
          <cell r="AW224" t="str">
            <v>G165140</v>
          </cell>
          <cell r="AX224" t="str">
            <v>M010</v>
          </cell>
          <cell r="AY224">
            <v>74012492</v>
          </cell>
          <cell r="AZ224">
            <v>51013418</v>
          </cell>
          <cell r="BA224">
            <v>80134489</v>
          </cell>
        </row>
        <row r="225">
          <cell r="D225">
            <v>60311326</v>
          </cell>
          <cell r="E225" t="str">
            <v>A</v>
          </cell>
          <cell r="F225" t="str">
            <v>TV</v>
          </cell>
          <cell r="G225" t="str">
            <v>MARILUU BALDERAS</v>
          </cell>
          <cell r="H225" t="str">
            <v>DZILDATH MZ 15 LT 29 CUCHILLA DE PADIERNA / TLALPAN CP 14220</v>
          </cell>
          <cell r="I225" t="str">
            <v>56452580</v>
          </cell>
          <cell r="J225" t="str">
            <v>HISENSE</v>
          </cell>
          <cell r="K225" t="str">
            <v>50K20DW</v>
          </cell>
          <cell r="L225" t="str">
            <v>50G143291H05841</v>
          </cell>
          <cell r="M225" t="str">
            <v>POLIZA</v>
          </cell>
          <cell r="N225">
            <v>0</v>
          </cell>
          <cell r="O225">
            <v>42016</v>
          </cell>
          <cell r="P225">
            <v>42780</v>
          </cell>
          <cell r="Q225">
            <v>201767</v>
          </cell>
          <cell r="R225" t="str">
            <v xml:space="preserve">18/02/2017 02 : 54  ERNESTO.HERN : NP5 / P1A: 173331 PANEL     14-02-.2017  OC-1007434
</v>
          </cell>
          <cell r="S225" t="str">
            <v>EQUIPO DAÑADO EN DOMICILIO DE CLIENTE</v>
          </cell>
          <cell r="T225" t="str">
            <v xml:space="preserve">ABRAHAM LAZCANO                </v>
          </cell>
          <cell r="U225" t="str">
            <v>2017-04-10</v>
          </cell>
          <cell r="V225" t="str">
            <v>Centro</v>
          </cell>
          <cell r="W225" t="str">
            <v>COMPLETADO</v>
          </cell>
          <cell r="Y225">
            <v>42776</v>
          </cell>
          <cell r="Z225">
            <v>764</v>
          </cell>
          <cell r="AA225" t="str">
            <v>M012</v>
          </cell>
          <cell r="AB225" t="str">
            <v>T173331/Panel - PANEL</v>
          </cell>
          <cell r="AC225" t="str">
            <v>OC-1007434</v>
          </cell>
          <cell r="AD225" t="str">
            <v>cuchilla de padierna/tlalpan</v>
          </cell>
          <cell r="AE225" t="str">
            <v>DF</v>
          </cell>
          <cell r="AF225" t="str">
            <v>MX</v>
          </cell>
          <cell r="AG225" t="str">
            <v>10411757</v>
          </cell>
          <cell r="AH225" t="str">
            <v>MARILUU BALDERAS</v>
          </cell>
          <cell r="AI225" t="str">
            <v>dzildathn mz 15 lt 29</v>
          </cell>
          <cell r="AJ225" t="str">
            <v>56452580</v>
          </cell>
          <cell r="AK225">
            <v>0</v>
          </cell>
          <cell r="AL225" t="str">
            <v>14220</v>
          </cell>
          <cell r="AM225"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225" t="str">
            <v>1TE50B8NUSCB</v>
          </cell>
          <cell r="AO225" t="str">
            <v>Smart</v>
          </cell>
          <cell r="AP225" t="str">
            <v>Hisense</v>
          </cell>
          <cell r="AQ225" t="str">
            <v>Opera</v>
          </cell>
          <cell r="AR225" t="str">
            <v>FHD 1920 x 1080</v>
          </cell>
          <cell r="AS225" t="e">
            <v>#N/A</v>
          </cell>
          <cell r="AT225" t="e">
            <v>#N/A</v>
          </cell>
          <cell r="AV225" t="str">
            <v>3TE50G143064</v>
          </cell>
          <cell r="AW225" t="e">
            <v>#N/A</v>
          </cell>
          <cell r="AY225">
            <v>74011517</v>
          </cell>
          <cell r="AZ225">
            <v>51008646</v>
          </cell>
          <cell r="BA225">
            <v>80134490</v>
          </cell>
        </row>
        <row r="226">
          <cell r="D226">
            <v>60311452</v>
          </cell>
          <cell r="E226" t="str">
            <v>A</v>
          </cell>
          <cell r="F226" t="str">
            <v>TV</v>
          </cell>
          <cell r="G226" t="str">
            <v>ABRAHAM FRAGOSO</v>
          </cell>
          <cell r="H226" t="str">
            <v>AV ADOLFO LOPEZ MATEOS MZ 8 LT 22 COL. EL TRIUNFO. VALLE DE CHALCO; CP 56617</v>
          </cell>
          <cell r="I226" t="str">
            <v>5577337560</v>
          </cell>
          <cell r="J226" t="str">
            <v>HISENSE</v>
          </cell>
          <cell r="K226" t="str">
            <v>50K20DW</v>
          </cell>
          <cell r="L226" t="str">
            <v>50G144844H03630</v>
          </cell>
          <cell r="M226" t="str">
            <v>COMPRA EN LINEA</v>
          </cell>
          <cell r="N226">
            <v>8999</v>
          </cell>
          <cell r="O226">
            <v>42752</v>
          </cell>
          <cell r="P226">
            <v>42786</v>
          </cell>
          <cell r="Q226">
            <v>201767</v>
          </cell>
          <cell r="R226" t="str">
            <v>23/02/2017 00 : 26  ERNESTO.HERN : NP5
/ P1A: 173331 PANEL   20-02-2017    OC-1007688</v>
          </cell>
          <cell r="S226" t="str">
            <v>EQUIPO DAÑADO EN DOMICILIO DE CLIENTE (Z</v>
          </cell>
          <cell r="T226" t="str">
            <v xml:space="preserve">ABRAHAM LAZCANO                </v>
          </cell>
          <cell r="U226" t="str">
            <v>2017-04-10</v>
          </cell>
          <cell r="V226" t="str">
            <v>Centro</v>
          </cell>
          <cell r="W226" t="str">
            <v>COMPLETADO</v>
          </cell>
          <cell r="Y226">
            <v>42779</v>
          </cell>
          <cell r="Z226">
            <v>34</v>
          </cell>
          <cell r="AA226" t="str">
            <v>M010</v>
          </cell>
          <cell r="AB226" t="str">
            <v>T173331/Panel - PANEL</v>
          </cell>
          <cell r="AC226" t="str">
            <v>OC-1007688</v>
          </cell>
          <cell r="AD226" t="str">
            <v>Valle de chalco/Triunfo</v>
          </cell>
          <cell r="AE226" t="str">
            <v>MEX</v>
          </cell>
          <cell r="AF226" t="str">
            <v>MX</v>
          </cell>
          <cell r="AG226" t="str">
            <v>10410779</v>
          </cell>
          <cell r="AH226" t="str">
            <v>ABRAHAM FRAGOSO</v>
          </cell>
          <cell r="AI226" t="str">
            <v>Av adolfo lopez mateos mz8 lt 22</v>
          </cell>
          <cell r="AJ226" t="str">
            <v>5577337560</v>
          </cell>
          <cell r="AK226">
            <v>0</v>
          </cell>
          <cell r="AL226" t="str">
            <v>56617</v>
          </cell>
          <cell r="AM226"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226" t="str">
            <v>1TE50B8NUSCB</v>
          </cell>
          <cell r="AO226" t="str">
            <v>Smart</v>
          </cell>
          <cell r="AP226" t="str">
            <v>Hisense</v>
          </cell>
          <cell r="AQ226" t="str">
            <v>Opera</v>
          </cell>
          <cell r="AR226" t="str">
            <v>FHD 1920 x 1080</v>
          </cell>
          <cell r="AS226" t="str">
            <v>3TE50G165140G165140M010</v>
          </cell>
          <cell r="AT226">
            <v>164</v>
          </cell>
          <cell r="AU226" t="str">
            <v>50H7GB</v>
          </cell>
          <cell r="AV226" t="str">
            <v>3TE50G165140</v>
          </cell>
          <cell r="AW226" t="str">
            <v>G165140</v>
          </cell>
          <cell r="AX226" t="str">
            <v>M010</v>
          </cell>
          <cell r="AY226">
            <v>74011514</v>
          </cell>
          <cell r="AZ226">
            <v>51012449</v>
          </cell>
          <cell r="BA226">
            <v>80134492</v>
          </cell>
        </row>
        <row r="227">
          <cell r="D227">
            <v>60311457</v>
          </cell>
          <cell r="E227" t="str">
            <v>A</v>
          </cell>
          <cell r="F227" t="str">
            <v>TV</v>
          </cell>
          <cell r="G227" t="str">
            <v>LORENZO GONZALEZ</v>
          </cell>
          <cell r="H227" t="str">
            <v>CALLE AZTLAN MZ 6 LT 10 COL. MEXICO PREHISPA 1 ECATEPEC DE MORELOS COL. 55269</v>
          </cell>
          <cell r="I227" t="str">
            <v>57780982</v>
          </cell>
          <cell r="J227" t="str">
            <v>HISENSE</v>
          </cell>
          <cell r="K227" t="str">
            <v>50K20DW</v>
          </cell>
          <cell r="L227" t="str">
            <v>50J140464H00297</v>
          </cell>
          <cell r="M227" t="str">
            <v>000105276 comprobante de pago de enganche de venta a financiamiento TELMEX</v>
          </cell>
          <cell r="N227">
            <v>299.06</v>
          </cell>
          <cell r="O227">
            <v>41862</v>
          </cell>
          <cell r="P227">
            <v>42782</v>
          </cell>
          <cell r="Q227">
            <v>201767</v>
          </cell>
          <cell r="R227" t="str">
            <v>21/02/2017 06 : 22  ERNESTO.HERN : NP5
/  P1A: 173331 PANEL    16-02-2017   OC-1007572</v>
          </cell>
          <cell r="S227" t="str">
            <v>EQUIPO DAÑADO EN DOMICILIO DE CLIENTE (Z</v>
          </cell>
          <cell r="T227" t="str">
            <v xml:space="preserve">ABRAHAM LAZCANO                </v>
          </cell>
          <cell r="U227" t="str">
            <v>2017-04-10</v>
          </cell>
          <cell r="V227" t="str">
            <v>Centro</v>
          </cell>
          <cell r="W227" t="str">
            <v>COMPLETADO</v>
          </cell>
          <cell r="Y227">
            <v>42779</v>
          </cell>
          <cell r="Z227">
            <v>920</v>
          </cell>
          <cell r="AA227" t="str">
            <v>M012</v>
          </cell>
          <cell r="AB227" t="str">
            <v>T173331/Panel - PANEL</v>
          </cell>
          <cell r="AC227" t="str">
            <v>OC-1007572</v>
          </cell>
          <cell r="AD227" t="str">
            <v>Ecatepec/mexico. prehispa.1</v>
          </cell>
          <cell r="AE227" t="str">
            <v>MEX</v>
          </cell>
          <cell r="AF227" t="str">
            <v>MX</v>
          </cell>
          <cell r="AG227" t="str">
            <v>10411994</v>
          </cell>
          <cell r="AH227" t="str">
            <v>LORENZO GONZALEZ</v>
          </cell>
          <cell r="AI227" t="str">
            <v>zalle aztlan mz6 lt10</v>
          </cell>
          <cell r="AJ227" t="str">
            <v>57780982</v>
          </cell>
          <cell r="AK227">
            <v>0</v>
          </cell>
          <cell r="AL227" t="str">
            <v>55269</v>
          </cell>
          <cell r="AM227"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227" t="str">
            <v>1TE50B8NUSCB</v>
          </cell>
          <cell r="AO227" t="str">
            <v>Smart</v>
          </cell>
          <cell r="AP227" t="str">
            <v>Hisense</v>
          </cell>
          <cell r="AQ227" t="str">
            <v>Opera</v>
          </cell>
          <cell r="AR227" t="str">
            <v>FHD 1920 x 1080</v>
          </cell>
          <cell r="AS227" t="e">
            <v>#N/A</v>
          </cell>
          <cell r="AT227" t="e">
            <v>#N/A</v>
          </cell>
          <cell r="AV227" t="str">
            <v>3TE50G143064</v>
          </cell>
          <cell r="AW227" t="e">
            <v>#N/A</v>
          </cell>
          <cell r="AY227">
            <v>74011509</v>
          </cell>
          <cell r="AZ227">
            <v>51008649</v>
          </cell>
          <cell r="BA227">
            <v>80134494</v>
          </cell>
        </row>
        <row r="228">
          <cell r="D228">
            <v>60311453</v>
          </cell>
          <cell r="E228" t="str">
            <v>A</v>
          </cell>
          <cell r="F228" t="str">
            <v>TV</v>
          </cell>
          <cell r="G228" t="str">
            <v>MIGUEL ANGEL SALDAÑA</v>
          </cell>
          <cell r="H228" t="str">
            <v>LUIS G DE LEON 73 COL. COPILCO EL ALTO DELG. COYOACAN CP 04360</v>
          </cell>
          <cell r="I228" t="str">
            <v>55547861</v>
          </cell>
          <cell r="J228" t="str">
            <v>HISENSE</v>
          </cell>
          <cell r="K228" t="str">
            <v>50K20DW</v>
          </cell>
          <cell r="L228" t="str">
            <v>50J140464H0227</v>
          </cell>
          <cell r="M228" t="str">
            <v>POLIZA</v>
          </cell>
          <cell r="N228">
            <v>0</v>
          </cell>
          <cell r="O228">
            <v>41988</v>
          </cell>
          <cell r="P228">
            <v>42782</v>
          </cell>
          <cell r="Q228">
            <v>201767</v>
          </cell>
          <cell r="R228" t="str">
            <v>24/02/2017 01 : 43  ERNESTO.HERN : NP5 / P1A:173331 PANEL    21-02-2017    OC-1007762</v>
          </cell>
          <cell r="S228" t="str">
            <v>EQUIPO DAÑADO EN DOMICILIO DE CLIENTE</v>
          </cell>
          <cell r="T228" t="str">
            <v xml:space="preserve">ABRAHAM LAZCANO                </v>
          </cell>
          <cell r="U228" t="str">
            <v>2017-04-10</v>
          </cell>
          <cell r="V228" t="str">
            <v>Centro</v>
          </cell>
          <cell r="W228" t="str">
            <v>COMPLETADO</v>
          </cell>
          <cell r="Y228">
            <v>42779</v>
          </cell>
          <cell r="Z228">
            <v>794</v>
          </cell>
          <cell r="AA228" t="str">
            <v>M012</v>
          </cell>
          <cell r="AB228" t="str">
            <v>T173331/Panel - PANEL</v>
          </cell>
          <cell r="AC228" t="str">
            <v>OC-1007762</v>
          </cell>
          <cell r="AD228" t="str">
            <v>Coyoacan/Copilco el Alto</v>
          </cell>
          <cell r="AE228" t="str">
            <v>DF</v>
          </cell>
          <cell r="AF228" t="str">
            <v>MX</v>
          </cell>
          <cell r="AG228" t="str">
            <v>10411914</v>
          </cell>
          <cell r="AH228" t="str">
            <v>MIGUEL ANGEL SALDAÑA</v>
          </cell>
          <cell r="AI228" t="str">
            <v>73 Luis G de Leon</v>
          </cell>
          <cell r="AJ228" t="str">
            <v>55547861</v>
          </cell>
          <cell r="AK228">
            <v>0</v>
          </cell>
          <cell r="AL228" t="str">
            <v>04360</v>
          </cell>
          <cell r="AM228"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228" t="str">
            <v>1TE50B8NUSCB</v>
          </cell>
          <cell r="AO228" t="str">
            <v>Smart</v>
          </cell>
          <cell r="AP228" t="str">
            <v>Hisense</v>
          </cell>
          <cell r="AQ228" t="str">
            <v>Opera</v>
          </cell>
          <cell r="AR228" t="str">
            <v>FHD 1920 x 1080</v>
          </cell>
          <cell r="AS228" t="e">
            <v>#N/A</v>
          </cell>
          <cell r="AT228" t="e">
            <v>#N/A</v>
          </cell>
          <cell r="AV228" t="str">
            <v>3TE50J140464</v>
          </cell>
          <cell r="AW228" t="e">
            <v>#N/A</v>
          </cell>
          <cell r="AY228">
            <v>74011500</v>
          </cell>
          <cell r="AZ228">
            <v>51008650</v>
          </cell>
          <cell r="BA228">
            <v>80134496</v>
          </cell>
        </row>
        <row r="229">
          <cell r="D229">
            <v>60311659</v>
          </cell>
          <cell r="E229" t="str">
            <v>A</v>
          </cell>
          <cell r="F229" t="str">
            <v>TV</v>
          </cell>
          <cell r="G229" t="str">
            <v>MINERVA AIDE HERNANDEZ RAMIREZ</v>
          </cell>
          <cell r="H229" t="str">
            <v>CALLE 2 MZ 20 LT 1 COL. LOS REYES LA PAZ, VALLE DE LOS REYES CP 56430</v>
          </cell>
          <cell r="I229" t="str">
            <v>58561113</v>
          </cell>
          <cell r="J229" t="str">
            <v>HISENSE</v>
          </cell>
          <cell r="K229" t="str">
            <v>50K20DW</v>
          </cell>
          <cell r="L229" t="str">
            <v>50J140464H00545</v>
          </cell>
          <cell r="M229" t="str">
            <v>000143431 COMPROBANTE DE PAGO DE ENGANCHE DE VENTA A FINANCIAMIENTO TELMEX</v>
          </cell>
          <cell r="N229">
            <v>299.06</v>
          </cell>
          <cell r="O229">
            <v>41869</v>
          </cell>
          <cell r="P229">
            <v>42782</v>
          </cell>
          <cell r="Q229">
            <v>201767</v>
          </cell>
          <cell r="R229" t="str">
            <v>21/02/2017 06 : 19  ERNESTO.HERN : NP5 / P1A: 173331 PANEL     16-02-2017   OC-1007570</v>
          </cell>
          <cell r="S229" t="str">
            <v>EQUIPO DAÑADO EN DOMICILIO DE CLIENTE (Z</v>
          </cell>
          <cell r="T229" t="str">
            <v xml:space="preserve">ABRAHAM LAZCANO                </v>
          </cell>
          <cell r="U229" t="str">
            <v>2017-04-10</v>
          </cell>
          <cell r="V229" t="str">
            <v>Centro</v>
          </cell>
          <cell r="W229" t="str">
            <v>COMPLETADO</v>
          </cell>
          <cell r="Y229">
            <v>42781</v>
          </cell>
          <cell r="Z229">
            <v>913</v>
          </cell>
          <cell r="AA229" t="str">
            <v>M012</v>
          </cell>
          <cell r="AB229" t="str">
            <v>T173331/Panel - PANEL</v>
          </cell>
          <cell r="AC229" t="str">
            <v>OC-1007570</v>
          </cell>
          <cell r="AD229" t="str">
            <v>Valle de los Reyes/ Los reyes la paz</v>
          </cell>
          <cell r="AE229" t="str">
            <v>MEX</v>
          </cell>
          <cell r="AF229" t="str">
            <v>MX</v>
          </cell>
          <cell r="AG229" t="str">
            <v>10412156</v>
          </cell>
          <cell r="AH229" t="str">
            <v>MINERVA AIDE HERNANDEZ RAMIREZ</v>
          </cell>
          <cell r="AI229" t="str">
            <v>lt 1 2 Mz 20</v>
          </cell>
          <cell r="AJ229" t="str">
            <v>58561113</v>
          </cell>
          <cell r="AK229">
            <v>0</v>
          </cell>
          <cell r="AL229" t="str">
            <v>56430</v>
          </cell>
          <cell r="AM229"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229" t="str">
            <v>1TE50B8NUSCB</v>
          </cell>
          <cell r="AO229" t="str">
            <v>Smart</v>
          </cell>
          <cell r="AP229" t="str">
            <v>Hisense</v>
          </cell>
          <cell r="AQ229" t="str">
            <v>Opera</v>
          </cell>
          <cell r="AR229" t="str">
            <v>FHD 1920 x 1080</v>
          </cell>
          <cell r="AS229" t="str">
            <v>3TE50G165140G165140M010</v>
          </cell>
          <cell r="AT229">
            <v>164</v>
          </cell>
          <cell r="AU229" t="str">
            <v>50H7GB</v>
          </cell>
          <cell r="AV229" t="str">
            <v>3TE50G165140</v>
          </cell>
          <cell r="AW229" t="str">
            <v>G165140</v>
          </cell>
          <cell r="AX229" t="str">
            <v>M010</v>
          </cell>
          <cell r="AY229">
            <v>74011474</v>
          </cell>
          <cell r="AZ229">
            <v>51012407</v>
          </cell>
          <cell r="BA229">
            <v>80134501</v>
          </cell>
        </row>
        <row r="230">
          <cell r="D230">
            <v>60311834</v>
          </cell>
          <cell r="E230" t="str">
            <v>A</v>
          </cell>
          <cell r="F230" t="str">
            <v>TV</v>
          </cell>
          <cell r="G230" t="str">
            <v>MARICELA ACOSTA</v>
          </cell>
          <cell r="H230" t="str">
            <v>ISABEL ACERO MZ 8 LT 5 COL. EL PIRU SANTA LUCIA; DELG ALVARO OBREGON CP 01520</v>
          </cell>
          <cell r="I230" t="str">
            <v>5539258688</v>
          </cell>
          <cell r="J230" t="str">
            <v>HISENSE</v>
          </cell>
          <cell r="K230" t="str">
            <v>50K20DW</v>
          </cell>
          <cell r="L230" t="str">
            <v>50G143065H00997</v>
          </cell>
          <cell r="M230" t="str">
            <v>TC# 5359 0980 6773 1007 2714 55</v>
          </cell>
          <cell r="N230">
            <v>8499</v>
          </cell>
          <cell r="O230">
            <v>42029</v>
          </cell>
          <cell r="P230">
            <v>42787</v>
          </cell>
          <cell r="Q230">
            <v>201767</v>
          </cell>
          <cell r="R230" t="str">
            <v>24/02/2017 01 : 44  ERNESTO.HERN : NP5/ P1A: 173331 PANEL    21-02-2017   OC-1007763</v>
          </cell>
          <cell r="S230" t="str">
            <v>EQUIPO DAÑADO EN DOMICILIO DE CLIENTE</v>
          </cell>
          <cell r="T230" t="str">
            <v xml:space="preserve">ABRAHAM LAZCANO                </v>
          </cell>
          <cell r="U230" t="str">
            <v>2017-04-10</v>
          </cell>
          <cell r="V230" t="str">
            <v>Centro</v>
          </cell>
          <cell r="W230" t="str">
            <v>COMPLETADO</v>
          </cell>
          <cell r="Y230">
            <v>42783</v>
          </cell>
          <cell r="Z230">
            <v>758</v>
          </cell>
          <cell r="AA230" t="str">
            <v>M012</v>
          </cell>
          <cell r="AB230" t="str">
            <v>T173331/Panel - PANEL</v>
          </cell>
          <cell r="AC230" t="str">
            <v>OC-1007763</v>
          </cell>
          <cell r="AD230" t="str">
            <v>Alvaro obregon/El piru santa lucia</v>
          </cell>
          <cell r="AE230" t="str">
            <v>DF</v>
          </cell>
          <cell r="AF230" t="str">
            <v>MX</v>
          </cell>
          <cell r="AG230" t="str">
            <v>10411905</v>
          </cell>
          <cell r="AH230" t="str">
            <v>MARICELA ACOSTA</v>
          </cell>
          <cell r="AI230" t="str">
            <v>Isabel acero mz 7 lt 5</v>
          </cell>
          <cell r="AJ230" t="str">
            <v>5539258688</v>
          </cell>
          <cell r="AK230">
            <v>0</v>
          </cell>
          <cell r="AL230" t="str">
            <v>01520</v>
          </cell>
          <cell r="AM230"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230" t="str">
            <v>1TE50B8NUSCB</v>
          </cell>
          <cell r="AO230" t="str">
            <v>Smart</v>
          </cell>
          <cell r="AP230" t="str">
            <v>Hisense</v>
          </cell>
          <cell r="AQ230" t="str">
            <v>Opera</v>
          </cell>
          <cell r="AR230" t="str">
            <v>FHD 1920 x 1080</v>
          </cell>
          <cell r="AS230" t="e">
            <v>#N/A</v>
          </cell>
          <cell r="AT230" t="e">
            <v>#N/A</v>
          </cell>
          <cell r="AV230" t="str">
            <v>3TE50G143064</v>
          </cell>
          <cell r="AW230" t="e">
            <v>#N/A</v>
          </cell>
          <cell r="AY230">
            <v>74011477</v>
          </cell>
          <cell r="AZ230">
            <v>51008657</v>
          </cell>
          <cell r="BA230">
            <v>80134503</v>
          </cell>
        </row>
        <row r="231">
          <cell r="D231">
            <v>60311958</v>
          </cell>
          <cell r="E231" t="str">
            <v>A</v>
          </cell>
          <cell r="F231" t="str">
            <v>TV</v>
          </cell>
          <cell r="G231" t="str">
            <v>ROCIO SANCHEZ</v>
          </cell>
          <cell r="H231" t="str">
            <v>VALLE DE MATAMOROS 14 INT 3 COL. VALLE DE ARAGON 1RA SECC; NEZAHUALCOYOTL CP 57100</v>
          </cell>
          <cell r="I231" t="str">
            <v>57837339</v>
          </cell>
          <cell r="J231" t="str">
            <v>HISENSE</v>
          </cell>
          <cell r="K231" t="str">
            <v>50K20DW</v>
          </cell>
          <cell r="L231" t="str">
            <v>50J140464H04082</v>
          </cell>
          <cell r="M231" t="str">
            <v>TC# 2925 4037 5799 0471 4139 14</v>
          </cell>
          <cell r="N231">
            <v>6390</v>
          </cell>
          <cell r="O231">
            <v>41966</v>
          </cell>
          <cell r="P231">
            <v>42789</v>
          </cell>
          <cell r="Q231">
            <v>201767</v>
          </cell>
          <cell r="R231" t="str">
            <v>28/02/2017 04 : 25  ERNESTO.HERN : NP5/ P1A: 173331 PANEL     23-02-2017   OC-1007853</v>
          </cell>
          <cell r="S231" t="str">
            <v>EQUIPO DAÑADO EN DOMICILIO DE CLIENTE</v>
          </cell>
          <cell r="T231" t="str">
            <v xml:space="preserve">ABRAHAM LAZCANO                </v>
          </cell>
          <cell r="U231" t="str">
            <v>2017-04-10</v>
          </cell>
          <cell r="V231" t="str">
            <v>Centro</v>
          </cell>
          <cell r="W231" t="str">
            <v>COMPLETADO</v>
          </cell>
          <cell r="Y231">
            <v>42786</v>
          </cell>
          <cell r="Z231">
            <v>823</v>
          </cell>
          <cell r="AA231" t="str">
            <v>M012</v>
          </cell>
          <cell r="AB231" t="str">
            <v>T173331/Panel - PANEL</v>
          </cell>
          <cell r="AC231" t="str">
            <v>OC-1007853</v>
          </cell>
          <cell r="AD231" t="str">
            <v>Nezahualtcoytl/Valle de Aragon 1ra</v>
          </cell>
          <cell r="AE231" t="str">
            <v>MEX</v>
          </cell>
          <cell r="AF231" t="str">
            <v>MX</v>
          </cell>
          <cell r="AG231" t="str">
            <v>10412232</v>
          </cell>
          <cell r="AH231" t="str">
            <v>ROCIO SANCHEZ</v>
          </cell>
          <cell r="AI231" t="str">
            <v>14 Valle de Matamoros Int 3</v>
          </cell>
          <cell r="AJ231" t="str">
            <v>57837339</v>
          </cell>
          <cell r="AK231">
            <v>0</v>
          </cell>
          <cell r="AL231" t="str">
            <v>57100</v>
          </cell>
          <cell r="AM231"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231" t="str">
            <v>1TE50B8NUSCB</v>
          </cell>
          <cell r="AO231" t="str">
            <v>Smart</v>
          </cell>
          <cell r="AP231" t="str">
            <v>Hisense</v>
          </cell>
          <cell r="AQ231" t="str">
            <v>Opera</v>
          </cell>
          <cell r="AR231" t="str">
            <v>FHD 1920 x 1080</v>
          </cell>
          <cell r="AS231" t="e">
            <v>#N/A</v>
          </cell>
          <cell r="AT231" t="e">
            <v>#N/A</v>
          </cell>
          <cell r="AV231" t="str">
            <v>3TE50J140464</v>
          </cell>
          <cell r="AW231" t="e">
            <v>#N/A</v>
          </cell>
          <cell r="AY231">
            <v>74011484</v>
          </cell>
          <cell r="AZ231">
            <v>51008658</v>
          </cell>
          <cell r="BA231">
            <v>80134504</v>
          </cell>
        </row>
        <row r="232">
          <cell r="D232">
            <v>60313011</v>
          </cell>
          <cell r="E232" t="str">
            <v>A</v>
          </cell>
          <cell r="F232" t="str">
            <v>TV</v>
          </cell>
          <cell r="G232" t="str">
            <v>GLADYS DEL CARMEN HIPOLITO GUTIERREZ</v>
          </cell>
          <cell r="H232" t="str">
            <v>LA VENTA 349, COL. LAS DUNAS, CIUDAD DE COATZACOALCOS VERACRUZ</v>
          </cell>
          <cell r="I232">
            <v>9211156406</v>
          </cell>
          <cell r="J232" t="str">
            <v>HISENSE</v>
          </cell>
          <cell r="K232" t="str">
            <v>50K20DW</v>
          </cell>
          <cell r="L232" t="str">
            <v>50G143065H00308</v>
          </cell>
          <cell r="M232" t="str">
            <v>00/007774</v>
          </cell>
          <cell r="N232">
            <v>12199</v>
          </cell>
          <cell r="O232">
            <v>42175</v>
          </cell>
          <cell r="P232">
            <v>42797</v>
          </cell>
          <cell r="Q232">
            <v>201054</v>
          </cell>
          <cell r="R232" t="str">
            <v xml:space="preserve">PANEL OC-1008183
</v>
          </cell>
          <cell r="S232" t="str">
            <v>SE SOLICITA CF POR FALTA DE REFACCION</v>
          </cell>
          <cell r="T232" t="str">
            <v xml:space="preserve"> JESUS LEON PUIG                  </v>
          </cell>
          <cell r="U232" t="str">
            <v>2017-04-12</v>
          </cell>
          <cell r="V232" t="str">
            <v>SUR</v>
          </cell>
          <cell r="W232" t="str">
            <v>COMPLETADO</v>
          </cell>
          <cell r="X232" t="str">
            <v>TALLER</v>
          </cell>
          <cell r="Y232">
            <v>42794</v>
          </cell>
          <cell r="Z232">
            <v>619</v>
          </cell>
          <cell r="AA232" t="str">
            <v>M010</v>
          </cell>
          <cell r="AD232" t="str">
            <v>Coatzacoalcos/Las Dunas</v>
          </cell>
          <cell r="AE232" t="str">
            <v>VER</v>
          </cell>
          <cell r="AF232" t="str">
            <v>MX</v>
          </cell>
          <cell r="AG232" t="str">
            <v>10413151</v>
          </cell>
          <cell r="AH232" t="str">
            <v>GLADYS DEL CARMEN HIPOLITO GUTIERRE</v>
          </cell>
          <cell r="AI232" t="str">
            <v>349 La Venta</v>
          </cell>
          <cell r="AJ232" t="str">
            <v>9211156406</v>
          </cell>
          <cell r="AK232">
            <v>0</v>
          </cell>
          <cell r="AL232" t="str">
            <v>96536</v>
          </cell>
          <cell r="AM232"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232" t="str">
            <v>1TE50B8NUSCB</v>
          </cell>
          <cell r="AO232" t="str">
            <v>Smart</v>
          </cell>
          <cell r="AP232" t="str">
            <v>Hisense</v>
          </cell>
          <cell r="AQ232" t="str">
            <v>Opera</v>
          </cell>
          <cell r="AR232" t="str">
            <v>FHD 1920 x 1080</v>
          </cell>
          <cell r="AS232" t="str">
            <v>3TE50G165140G165140M010</v>
          </cell>
          <cell r="AT232">
            <v>164</v>
          </cell>
          <cell r="AU232" t="str">
            <v>50H7GB</v>
          </cell>
          <cell r="AV232" t="str">
            <v>3TE50G165140</v>
          </cell>
          <cell r="AW232" t="str">
            <v>G165140</v>
          </cell>
          <cell r="AX232" t="str">
            <v>M010</v>
          </cell>
          <cell r="AY232">
            <v>74012494</v>
          </cell>
          <cell r="AZ232">
            <v>51013420</v>
          </cell>
          <cell r="BA232">
            <v>80134524</v>
          </cell>
        </row>
        <row r="233">
          <cell r="D233">
            <v>60304287</v>
          </cell>
          <cell r="E233" t="str">
            <v>A</v>
          </cell>
          <cell r="F233" t="str">
            <v>TV</v>
          </cell>
          <cell r="G233" t="str">
            <v>LUIS MANUEL GONZALES HERNANDEZ</v>
          </cell>
          <cell r="H233" t="str">
            <v>6TA.CERRADA DE BARRIL GARCIA COL. SAN BARTOLO TULTITLAN,EDO.DE MEXICO</v>
          </cell>
          <cell r="I233" t="str">
            <v>43245658 CEL 5558884991</v>
          </cell>
          <cell r="J233" t="str">
            <v>HISENSE</v>
          </cell>
          <cell r="K233" t="str">
            <v>55H7B</v>
          </cell>
          <cell r="L233" t="str">
            <v>55G155386H00192</v>
          </cell>
          <cell r="M233">
            <v>3573</v>
          </cell>
          <cell r="N233">
            <v>10799.1</v>
          </cell>
          <cell r="O233">
            <v>42682</v>
          </cell>
          <cell r="P233">
            <v>42699</v>
          </cell>
          <cell r="Q233">
            <v>200997</v>
          </cell>
          <cell r="R233" t="str">
            <v>MAIN BOARD HISENSE SURTE CAMBIO FISICO PERO NO ENCIENDE SERIE POR SER C.F. DEL C.F SE ENVIAN FOTOS DEL EQUIPO ENVIADO</v>
          </cell>
          <cell r="S233" t="str">
            <v/>
          </cell>
          <cell r="T233" t="str">
            <v xml:space="preserve">GLORIA LEON LARIOS          </v>
          </cell>
          <cell r="U233">
            <v>42836</v>
          </cell>
          <cell r="V233" t="str">
            <v>Centro</v>
          </cell>
          <cell r="W233" t="str">
            <v>COMPLETADO</v>
          </cell>
          <cell r="Y233">
            <v>42698</v>
          </cell>
          <cell r="Z233">
            <v>17</v>
          </cell>
          <cell r="AA233" t="str">
            <v>M010</v>
          </cell>
          <cell r="AB233" t="str">
            <v>T188153/Tarjeta Principal Madre - MAIN BOARD</v>
          </cell>
          <cell r="AC233" t="str">
            <v>OC-1004040</v>
          </cell>
          <cell r="AD233" t="str">
            <v>tutitlann / san bartolo</v>
          </cell>
          <cell r="AE233" t="str">
            <v>MEX</v>
          </cell>
          <cell r="AF233" t="str">
            <v>MX</v>
          </cell>
          <cell r="AG233" t="str">
            <v>10405091</v>
          </cell>
          <cell r="AH233" t="str">
            <v>LUIS MANUEL GONZALES HERNANDES</v>
          </cell>
          <cell r="AI233" t="str">
            <v>6 Cerrada de barril garcia</v>
          </cell>
          <cell r="AJ233" t="str">
            <v>5543245658</v>
          </cell>
          <cell r="AK233" t="str">
            <v>5558884991</v>
          </cell>
          <cell r="AL233" t="str">
            <v>54900</v>
          </cell>
          <cell r="AM233"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233" t="str">
            <v>3TE55G1523B1</v>
          </cell>
          <cell r="AO233" t="str">
            <v>Smart</v>
          </cell>
          <cell r="AP233" t="str">
            <v>Hisense</v>
          </cell>
          <cell r="AQ233" t="str">
            <v>Opera</v>
          </cell>
          <cell r="AR233" t="str">
            <v>UHD 3840 X 2160</v>
          </cell>
          <cell r="AS233" t="str">
            <v>3TE55G164499G164499M010</v>
          </cell>
          <cell r="AT233">
            <v>8</v>
          </cell>
          <cell r="AU233" t="str">
            <v>55H7B</v>
          </cell>
          <cell r="AV233" t="str">
            <v>3TE55G164499</v>
          </cell>
          <cell r="AW233" t="str">
            <v>G164499</v>
          </cell>
          <cell r="AX233" t="str">
            <v>M010</v>
          </cell>
          <cell r="AY233">
            <v>74009085</v>
          </cell>
          <cell r="AZ233">
            <v>51007911</v>
          </cell>
          <cell r="BA233">
            <v>80146079</v>
          </cell>
        </row>
        <row r="234">
          <cell r="D234">
            <v>60304958</v>
          </cell>
          <cell r="E234" t="str">
            <v>A</v>
          </cell>
          <cell r="F234" t="str">
            <v>TV</v>
          </cell>
          <cell r="G234" t="str">
            <v>NAYVI MALINALY CAMBRAY MIJANGOS</v>
          </cell>
          <cell r="H234" t="str">
            <v xml:space="preserve">REGION 93 MZ-95 LOTE 22 </v>
          </cell>
          <cell r="I234">
            <v>9983007422</v>
          </cell>
          <cell r="J234" t="str">
            <v>HISENSE</v>
          </cell>
          <cell r="K234" t="str">
            <v>32K21DW</v>
          </cell>
          <cell r="L234" t="str">
            <v>32J140476H00156</v>
          </cell>
          <cell r="M234" t="str">
            <v>054337-T</v>
          </cell>
          <cell r="N234">
            <v>2999</v>
          </cell>
          <cell r="O234">
            <v>41596</v>
          </cell>
          <cell r="P234">
            <v>42824</v>
          </cell>
          <cell r="Q234">
            <v>201033</v>
          </cell>
          <cell r="R234" t="str">
            <v xml:space="preserve"> OC-1005023</v>
          </cell>
          <cell r="S234" t="str">
            <v xml:space="preserve"> EQUIPO EN RESGUARDO DEL CENTRO DE SERVI</v>
          </cell>
          <cell r="T234" t="str">
            <v xml:space="preserve">  JUAN OSWALDO URIBE PERAZA   Fech</v>
          </cell>
          <cell r="U234">
            <v>42845</v>
          </cell>
          <cell r="V234" t="str">
            <v>SUR</v>
          </cell>
          <cell r="W234" t="str">
            <v>COMPLETADO</v>
          </cell>
          <cell r="X234" t="str">
            <v>TALLER</v>
          </cell>
          <cell r="Y234">
            <v>42704</v>
          </cell>
          <cell r="Z234">
            <v>1228</v>
          </cell>
          <cell r="AA234" t="str">
            <v>M012</v>
          </cell>
          <cell r="AD234" t="str">
            <v>cancun/fidel velazaquez</v>
          </cell>
          <cell r="AE234" t="str">
            <v>QR</v>
          </cell>
          <cell r="AF234" t="str">
            <v>MX</v>
          </cell>
          <cell r="AG234" t="str">
            <v>10405981</v>
          </cell>
          <cell r="AH234" t="str">
            <v>NAYVI MALINALY CAMBRANY MIJANGOS</v>
          </cell>
          <cell r="AI234" t="str">
            <v>lote 22 region93 mzna 95</v>
          </cell>
          <cell r="AJ234" t="str">
            <v>9983007422</v>
          </cell>
          <cell r="AK234" t="str">
            <v>9981518336</v>
          </cell>
          <cell r="AL234" t="str">
            <v>77510</v>
          </cell>
          <cell r="AM234"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234" t="str">
            <v>3TE32J140475</v>
          </cell>
          <cell r="AO234" t="str">
            <v>Smart</v>
          </cell>
          <cell r="AP234" t="str">
            <v>Hisense</v>
          </cell>
          <cell r="AQ234" t="str">
            <v>Opera</v>
          </cell>
          <cell r="AR234" t="str">
            <v>HD 1366 X 768</v>
          </cell>
          <cell r="AS234" t="str">
            <v>3TE32G163827G1638M010</v>
          </cell>
          <cell r="AT234" t="e">
            <v>#N/A</v>
          </cell>
          <cell r="AU234" t="str">
            <v>32H5B2</v>
          </cell>
          <cell r="AV234" t="str">
            <v>3TE32G163827</v>
          </cell>
          <cell r="AW234" t="str">
            <v>G1638</v>
          </cell>
          <cell r="AX234" t="str">
            <v>M010</v>
          </cell>
          <cell r="AY234">
            <v>74009270</v>
          </cell>
          <cell r="AZ234">
            <v>51012753</v>
          </cell>
          <cell r="BA234">
            <v>80139894</v>
          </cell>
        </row>
        <row r="235">
          <cell r="D235">
            <v>60305374</v>
          </cell>
          <cell r="E235" t="str">
            <v xml:space="preserve">A  </v>
          </cell>
          <cell r="F235" t="str">
            <v>TV</v>
          </cell>
          <cell r="G235" t="str">
            <v>Jose Medina Garay</v>
          </cell>
          <cell r="H235" t="str">
            <v>Mercedes carasa num 97 Tlahuac/Santa Cecilia C.P. 13010</v>
          </cell>
          <cell r="I235">
            <v>5513616707</v>
          </cell>
          <cell r="J235" t="str">
            <v>SHARP HISENSE</v>
          </cell>
          <cell r="K235" t="str">
            <v>LC-60N7000U</v>
          </cell>
          <cell r="L235" t="str">
            <v>60G1622L6H00473</v>
          </cell>
          <cell r="M235" t="str">
            <v>012957 MEGA AUDIO S.A. DE C.V. folio fiscal 6e411e83-3303-4fcb-86a2-f27a54aa7e3e</v>
          </cell>
          <cell r="N235">
            <v>15839</v>
          </cell>
          <cell r="O235">
            <v>42703</v>
          </cell>
          <cell r="P235">
            <v>42712</v>
          </cell>
          <cell r="Q235">
            <v>201767</v>
          </cell>
          <cell r="R235" t="str">
            <v>18/12/2016 02 : 37  ERNESTO.HERN : NP5 / P1A: 197262 8/12/16 OC-1004537</v>
          </cell>
          <cell r="S235" t="str">
            <v>EQUIPO DAÑADO EN DOMICILIO DE CLIENTE</v>
          </cell>
          <cell r="T235" t="str">
            <v xml:space="preserve">   RENE ARIAS                     </v>
          </cell>
          <cell r="U235" t="str">
            <v>2017-04-10</v>
          </cell>
          <cell r="V235" t="str">
            <v>Centro</v>
          </cell>
          <cell r="W235" t="str">
            <v>COMPLETADO</v>
          </cell>
          <cell r="X235" t="str">
            <v>CLIENTE</v>
          </cell>
          <cell r="Y235">
            <v>42709</v>
          </cell>
          <cell r="Z235">
            <v>9</v>
          </cell>
          <cell r="AA235" t="str">
            <v>M010</v>
          </cell>
          <cell r="AB235" t="str">
            <v>T197262/Panel - PANEL</v>
          </cell>
          <cell r="AC235" t="str">
            <v>OC-1004537</v>
          </cell>
          <cell r="AD235" t="str">
            <v>Tlahuac/Santa Cecilia</v>
          </cell>
          <cell r="AE235" t="str">
            <v>DF</v>
          </cell>
          <cell r="AF235" t="str">
            <v>MX</v>
          </cell>
          <cell r="AG235" t="str">
            <v>10406359</v>
          </cell>
          <cell r="AH235" t="str">
            <v>JOSE MEDINA GARAY</v>
          </cell>
          <cell r="AI235" t="str">
            <v>Mercedes carasa num 97</v>
          </cell>
          <cell r="AJ235" t="str">
            <v>5513616707</v>
          </cell>
          <cell r="AK235">
            <v>0</v>
          </cell>
          <cell r="AL235" t="str">
            <v>13010</v>
          </cell>
          <cell r="AM235"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235" t="str">
            <v>3TE60G155268</v>
          </cell>
          <cell r="AO235" t="str">
            <v>Smart</v>
          </cell>
          <cell r="AP235" t="str">
            <v>Sharp</v>
          </cell>
          <cell r="AQ235" t="str">
            <v>Opera</v>
          </cell>
          <cell r="AR235" t="str">
            <v>UHD 3840 X 2160</v>
          </cell>
          <cell r="AS235" t="str">
            <v>3TE60G1628E4G1628E4M010</v>
          </cell>
          <cell r="AT235">
            <v>1</v>
          </cell>
          <cell r="AU235" t="str">
            <v>LC-60N7000U</v>
          </cell>
          <cell r="AV235" t="str">
            <v>3TE60G1628E4</v>
          </cell>
          <cell r="AW235" t="str">
            <v>G1628E4</v>
          </cell>
          <cell r="AX235" t="str">
            <v>M010</v>
          </cell>
          <cell r="AY235">
            <v>74009428</v>
          </cell>
          <cell r="AZ235">
            <v>51011131</v>
          </cell>
          <cell r="BA235">
            <v>80146080</v>
          </cell>
        </row>
        <row r="236">
          <cell r="D236">
            <v>60306203</v>
          </cell>
          <cell r="E236" t="str">
            <v xml:space="preserve">A </v>
          </cell>
          <cell r="F236" t="str">
            <v>TV</v>
          </cell>
          <cell r="G236" t="str">
            <v>JORGE ALBERTO CARBALLO MARTINEZ</v>
          </cell>
          <cell r="H236" t="str">
            <v>20 DE NOVIEMBRE 1707</v>
          </cell>
          <cell r="I236">
            <v>9222227146</v>
          </cell>
          <cell r="J236" t="str">
            <v>HISENSE</v>
          </cell>
          <cell r="K236" t="str">
            <v>50K20D</v>
          </cell>
          <cell r="L236" t="str">
            <v>50G144843H03575</v>
          </cell>
          <cell r="M236">
            <v>2142</v>
          </cell>
          <cell r="N236">
            <v>8965.52</v>
          </cell>
          <cell r="O236">
            <v>42601</v>
          </cell>
          <cell r="P236">
            <v>42727</v>
          </cell>
          <cell r="Q236">
            <v>201054</v>
          </cell>
          <cell r="R236" t="str">
            <v xml:space="preserve"> PANEL DE REFACCION # 173064 PEDIDO ES OC-1005151 </v>
          </cell>
          <cell r="S236" t="str">
            <v/>
          </cell>
          <cell r="T236" t="str">
            <v xml:space="preserve"> jesus leon puig         Fecha de </v>
          </cell>
          <cell r="U236" t="str">
            <v>2017/04/24</v>
          </cell>
          <cell r="V236" t="str">
            <v>SUR</v>
          </cell>
          <cell r="W236" t="str">
            <v>COMPLETADO</v>
          </cell>
          <cell r="X236" t="str">
            <v>TALLER</v>
          </cell>
          <cell r="Y236">
            <v>42719</v>
          </cell>
          <cell r="Z236" t="e">
            <v>#N/A</v>
          </cell>
          <cell r="AA236" t="str">
            <v>M010</v>
          </cell>
          <cell r="AD236" t="str">
            <v>Minatitlan/Azteca</v>
          </cell>
          <cell r="AE236" t="str">
            <v>VER</v>
          </cell>
          <cell r="AF236" t="str">
            <v>MX</v>
          </cell>
          <cell r="AG236" t="str">
            <v>10407286</v>
          </cell>
          <cell r="AH236" t="str">
            <v>JORGE ALBERTO CARBALLO MARTINEZ</v>
          </cell>
          <cell r="AI236" t="str">
            <v>40 Div del Norte int</v>
          </cell>
          <cell r="AJ236" t="str">
            <v>9222200025</v>
          </cell>
          <cell r="AK236" t="str">
            <v>9222200025</v>
          </cell>
          <cell r="AL236" t="str">
            <v>96700</v>
          </cell>
          <cell r="AM236"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236" t="str">
            <v>3TE50G132311</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74009576</v>
          </cell>
          <cell r="AZ236">
            <v>51011973</v>
          </cell>
          <cell r="BA236">
            <v>80148470</v>
          </cell>
        </row>
        <row r="237">
          <cell r="D237">
            <v>60306619</v>
          </cell>
          <cell r="E237" t="str">
            <v>A</v>
          </cell>
          <cell r="F237" t="str">
            <v>TV</v>
          </cell>
          <cell r="G237" t="str">
            <v>RODOLFO MADRID OLGUIN</v>
          </cell>
          <cell r="H237" t="str">
            <v>CALLE ROSAS #133 FRACC. MARGARITAS JESUS MARIA, AGS.</v>
          </cell>
          <cell r="I237" t="str">
            <v>449 994 7681</v>
          </cell>
          <cell r="J237" t="str">
            <v>HISENSE</v>
          </cell>
          <cell r="K237" t="str">
            <v>50K20DW</v>
          </cell>
          <cell r="L237" t="str">
            <v>50J140464H00020</v>
          </cell>
          <cell r="M237" t="str">
            <v>VID / 000158231</v>
          </cell>
          <cell r="N237">
            <v>0</v>
          </cell>
          <cell r="O237">
            <v>41858</v>
          </cell>
          <cell r="P237">
            <v>42725</v>
          </cell>
          <cell r="Q237">
            <v>202465</v>
          </cell>
          <cell r="R237" t="str">
            <v>PANEL Y TARJETA FUENTE CON DAÑO. NO HAY PANEL (T173331 - T171496 - Pedido de compra OC-1005058)</v>
          </cell>
          <cell r="S237" t="str">
            <v/>
          </cell>
          <cell r="T237" t="str">
            <v xml:space="preserve">ALEJANDRO CHAVEZ                </v>
          </cell>
          <cell r="U237" t="str">
            <v>2017-04-11</v>
          </cell>
          <cell r="V237" t="str">
            <v>Norte</v>
          </cell>
          <cell r="W237" t="str">
            <v>COMPLETADO</v>
          </cell>
          <cell r="X237" t="str">
            <v>TALLER</v>
          </cell>
          <cell r="Y237">
            <v>42724</v>
          </cell>
          <cell r="Z237">
            <v>867</v>
          </cell>
          <cell r="AA237" t="str">
            <v>M012</v>
          </cell>
          <cell r="AB237" t="str">
            <v xml:space="preserve">T171496/Tarjeta de suministro eléctrico - Power </v>
          </cell>
          <cell r="AC237" t="str">
            <v>OC-1005058</v>
          </cell>
          <cell r="AD237" t="str">
            <v>jesus maria/margaritas</v>
          </cell>
          <cell r="AE237" t="str">
            <v>AGS</v>
          </cell>
          <cell r="AF237" t="str">
            <v>MX</v>
          </cell>
          <cell r="AG237" t="str">
            <v>10407082</v>
          </cell>
          <cell r="AH237" t="str">
            <v>RODOLFO MADRID OLGUIN</v>
          </cell>
          <cell r="AI237" t="str">
            <v>133 rosas</v>
          </cell>
          <cell r="AJ237" t="str">
            <v>4499947681</v>
          </cell>
          <cell r="AK237" t="str">
            <v>4494380739</v>
          </cell>
          <cell r="AL237" t="str">
            <v>20909</v>
          </cell>
          <cell r="AM237"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237" t="str">
            <v>1TE50B8NUSCB</v>
          </cell>
          <cell r="AO237" t="str">
            <v>Smart</v>
          </cell>
          <cell r="AP237" t="str">
            <v>Hisense</v>
          </cell>
          <cell r="AQ237" t="str">
            <v>Opera</v>
          </cell>
          <cell r="AR237" t="str">
            <v>FHD 1920 x 1080</v>
          </cell>
          <cell r="AS237" t="str">
            <v>3TE50G165140G1651M010</v>
          </cell>
          <cell r="AT237" t="e">
            <v>#N/A</v>
          </cell>
          <cell r="AU237" t="str">
            <v>50H7GB</v>
          </cell>
          <cell r="AV237" t="str">
            <v>3TE50G165140</v>
          </cell>
          <cell r="AW237" t="str">
            <v>G1651</v>
          </cell>
          <cell r="AX237" t="str">
            <v>M010</v>
          </cell>
          <cell r="AY237">
            <v>74009581</v>
          </cell>
          <cell r="AZ237">
            <v>51010776</v>
          </cell>
          <cell r="BA237">
            <v>80141776</v>
          </cell>
        </row>
        <row r="238">
          <cell r="D238">
            <v>60306121</v>
          </cell>
          <cell r="E238" t="str">
            <v>A</v>
          </cell>
          <cell r="F238" t="str">
            <v>TV</v>
          </cell>
          <cell r="G238" t="str">
            <v xml:space="preserve"> Elizabeth Camacho</v>
          </cell>
          <cell r="H238" t="str">
            <v xml:space="preserve"> pino suarez num 623
 Rio Bravo</v>
          </cell>
          <cell r="I238">
            <v>8991290106</v>
          </cell>
          <cell r="J238" t="str">
            <v>HISENSE</v>
          </cell>
          <cell r="K238" t="str">
            <v>50K20DW</v>
          </cell>
          <cell r="L238" t="str">
            <v>50G144844H00370</v>
          </cell>
          <cell r="M238" t="str">
            <v>POLIZA GARANTIA</v>
          </cell>
          <cell r="N238">
            <v>0</v>
          </cell>
          <cell r="O238">
            <v>42170</v>
          </cell>
          <cell r="P238">
            <v>42721</v>
          </cell>
          <cell r="Q238">
            <v>201041</v>
          </cell>
          <cell r="R238" t="str">
            <v xml:space="preserve">17/12/2016 02 : 18 201041 : OPEN BRAVO:OC-1004853-PANEL 173331-21/12/2016 04 : 30  ERNESTO.HERN : NP5
</v>
          </cell>
          <cell r="S238" t="str">
            <v>17/12/2016 02 : 19 201041 : EQUIPO EN DO</v>
          </cell>
          <cell r="T238" t="str">
            <v xml:space="preserve">     Eudenis Aguilar Ahuacatitla  </v>
          </cell>
          <cell r="U238" t="str">
            <v>2017-04-13</v>
          </cell>
          <cell r="V238" t="str">
            <v>Norte</v>
          </cell>
          <cell r="W238" t="str">
            <v>COMPLETADO</v>
          </cell>
          <cell r="X238" t="str">
            <v>CLIENTE</v>
          </cell>
          <cell r="Y238">
            <v>42717</v>
          </cell>
          <cell r="Z238">
            <v>551</v>
          </cell>
          <cell r="AA238" t="str">
            <v>M012</v>
          </cell>
          <cell r="AB238" t="str">
            <v>T173331/Panel - PANEL</v>
          </cell>
          <cell r="AC238" t="str">
            <v>OC-1004853</v>
          </cell>
          <cell r="AD238" t="str">
            <v>Rio Bravo/ miguel hidalgo</v>
          </cell>
          <cell r="AE238" t="str">
            <v>TMS</v>
          </cell>
          <cell r="AF238" t="str">
            <v>MX</v>
          </cell>
          <cell r="AG238" t="str">
            <v>10383463</v>
          </cell>
          <cell r="AH238" t="str">
            <v>ELIZABETH CAMACHO</v>
          </cell>
          <cell r="AI238" t="str">
            <v>pino suarez num 623</v>
          </cell>
          <cell r="AJ238" t="str">
            <v>8991290106</v>
          </cell>
          <cell r="AK238">
            <v>0</v>
          </cell>
          <cell r="AL238" t="str">
            <v>88930</v>
          </cell>
          <cell r="AM238"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238" t="str">
            <v>1TE50B8NUSCB</v>
          </cell>
          <cell r="AO238" t="str">
            <v>Smart</v>
          </cell>
          <cell r="AP238" t="str">
            <v>Hisense</v>
          </cell>
          <cell r="AQ238" t="str">
            <v>Opera</v>
          </cell>
          <cell r="AR238" t="str">
            <v>FHD 1920 x 1080</v>
          </cell>
          <cell r="AS238" t="str">
            <v>3TE50G165140G1651M010</v>
          </cell>
          <cell r="AT238" t="e">
            <v>#N/A</v>
          </cell>
          <cell r="AU238" t="str">
            <v>50H7GB</v>
          </cell>
          <cell r="AV238" t="str">
            <v>3TE50G165140</v>
          </cell>
          <cell r="AW238" t="str">
            <v>G1651</v>
          </cell>
          <cell r="AX238" t="str">
            <v>M010</v>
          </cell>
          <cell r="AY238">
            <v>74012182</v>
          </cell>
          <cell r="AZ238">
            <v>51010791</v>
          </cell>
          <cell r="BA238">
            <v>80141603</v>
          </cell>
        </row>
        <row r="239">
          <cell r="D239">
            <v>60306808</v>
          </cell>
          <cell r="E239" t="str">
            <v>A</v>
          </cell>
          <cell r="F239" t="str">
            <v>TV</v>
          </cell>
          <cell r="G239" t="str">
            <v>MARCO POLO MARTINEZ MARTINEZ</v>
          </cell>
          <cell r="H239" t="str">
            <v>LOPEZ COTILLA 30C,COL LOS CEDROS CP 45850 MPO IXTLAHUACAN DE LOS MEMBRILLOS</v>
          </cell>
          <cell r="I239">
            <v>3767653103</v>
          </cell>
          <cell r="J239" t="str">
            <v>HISENSE</v>
          </cell>
          <cell r="K239" t="str">
            <v>48K20DW</v>
          </cell>
          <cell r="L239" t="str">
            <v>48G1505A8H00</v>
          </cell>
          <cell r="M239" t="str">
            <v>121-3144</v>
          </cell>
          <cell r="N239">
            <v>10799</v>
          </cell>
          <cell r="O239">
            <v>42414</v>
          </cell>
          <cell r="P239">
            <v>42804</v>
          </cell>
          <cell r="Q239">
            <v>201076</v>
          </cell>
          <cell r="R239" t="str">
            <v>No hay refacciones para surtir y poder reparar</v>
          </cell>
          <cell r="S239" t="str">
            <v>Se nos indico que hubo un embarque para entrega a cliente final, sin embargo el equipo nunca llego con su destinatario</v>
          </cell>
          <cell r="T239" t="str">
            <v>Carlos Muñiz</v>
          </cell>
          <cell r="U239">
            <v>42837</v>
          </cell>
          <cell r="V239" t="str">
            <v>SUR</v>
          </cell>
          <cell r="W239" t="str">
            <v>COMPLETADO</v>
          </cell>
          <cell r="X239" t="str">
            <v>CLIENTE</v>
          </cell>
          <cell r="Y239">
            <v>42725</v>
          </cell>
          <cell r="Z239">
            <v>390</v>
          </cell>
          <cell r="AA239" t="str">
            <v>M012</v>
          </cell>
          <cell r="AB239" t="str">
            <v>T180391/Panel - PANEL</v>
          </cell>
          <cell r="AC239" t="str">
            <v>OC-1005749</v>
          </cell>
          <cell r="AD239" t="str">
            <v>chapala /centro</v>
          </cell>
          <cell r="AE239" t="str">
            <v>JAL</v>
          </cell>
          <cell r="AF239" t="str">
            <v>MX</v>
          </cell>
          <cell r="AG239" t="str">
            <v>10406224</v>
          </cell>
          <cell r="AH239" t="str">
            <v>NOE IBARRA BIZARRO</v>
          </cell>
          <cell r="AI239" t="str">
            <v>juarez 545</v>
          </cell>
          <cell r="AJ239" t="str">
            <v>3767653103</v>
          </cell>
          <cell r="AK239">
            <v>0</v>
          </cell>
          <cell r="AL239" t="str">
            <v>45900</v>
          </cell>
          <cell r="AM239"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239" t="str">
            <v>3TE48A150516</v>
          </cell>
          <cell r="AO239" t="str">
            <v>Smart</v>
          </cell>
          <cell r="AP239" t="str">
            <v>Hisense</v>
          </cell>
          <cell r="AQ239" t="str">
            <v>Opera</v>
          </cell>
          <cell r="AR239" t="str">
            <v>FHD 1920 x 1080</v>
          </cell>
          <cell r="AS239" t="e">
            <v>#N/A</v>
          </cell>
          <cell r="AT239" t="e">
            <v>#N/A</v>
          </cell>
          <cell r="AV239" t="str">
            <v>3TE48A150516</v>
          </cell>
          <cell r="AW239" t="e">
            <v>#N/A</v>
          </cell>
          <cell r="AY239">
            <v>74011921</v>
          </cell>
          <cell r="AZ239">
            <v>51012850</v>
          </cell>
          <cell r="BA239">
            <v>80141526</v>
          </cell>
        </row>
        <row r="240">
          <cell r="D240">
            <v>60307646</v>
          </cell>
          <cell r="E240" t="str">
            <v>A</v>
          </cell>
          <cell r="F240" t="str">
            <v>TV</v>
          </cell>
          <cell r="G240" t="str">
            <v>MIGUEL ANGEL CAMACHO</v>
          </cell>
          <cell r="H240" t="str">
            <v>NUESTRA SRA DEL ROCIO # 11D,LA GUADALUPANA,HUEHUETOCA</v>
          </cell>
          <cell r="I240">
            <v>63144479</v>
          </cell>
          <cell r="J240" t="str">
            <v>HISENSE</v>
          </cell>
          <cell r="K240" t="str">
            <v>32D33</v>
          </cell>
          <cell r="L240" t="str">
            <v>50G150311H03462</v>
          </cell>
          <cell r="M240" t="str">
            <v xml:space="preserve">TICKET </v>
          </cell>
          <cell r="N240">
            <v>2990</v>
          </cell>
          <cell r="O240">
            <v>41837</v>
          </cell>
          <cell r="P240">
            <v>42740</v>
          </cell>
          <cell r="Q240">
            <v>201679</v>
          </cell>
          <cell r="R240" t="str">
            <v>POR PANEL</v>
          </cell>
          <cell r="S240" t="str">
            <v>EQUIPO EN CS CON ACCESORIOS</v>
          </cell>
          <cell r="T240" t="str">
            <v xml:space="preserve"> GUADALUPE GIRON      </v>
          </cell>
          <cell r="U240">
            <v>42836</v>
          </cell>
          <cell r="V240" t="str">
            <v>Centro</v>
          </cell>
          <cell r="W240" t="str">
            <v>COMPLETADO</v>
          </cell>
          <cell r="Y240">
            <v>42734</v>
          </cell>
          <cell r="Z240">
            <v>903</v>
          </cell>
          <cell r="AA240" t="str">
            <v>M012</v>
          </cell>
          <cell r="AB240" t="str">
            <v>T171862/Panel - PANEL</v>
          </cell>
          <cell r="AC240" t="str">
            <v>OC-1005682</v>
          </cell>
          <cell r="AD240" t="str">
            <v>huehuetoca/la guadalupana</v>
          </cell>
          <cell r="AE240" t="str">
            <v>MEX</v>
          </cell>
          <cell r="AF240" t="str">
            <v>MX</v>
          </cell>
          <cell r="AG240" t="str">
            <v>10408612</v>
          </cell>
          <cell r="AH240" t="str">
            <v>MIGUAL ANGEL CAMACHO</v>
          </cell>
          <cell r="AI240" t="str">
            <v>11d 4 de nuestra sra del rocio</v>
          </cell>
          <cell r="AJ240" t="str">
            <v>63144479</v>
          </cell>
          <cell r="AK240" t="str">
            <v>5529803401</v>
          </cell>
          <cell r="AL240" t="str">
            <v>54680</v>
          </cell>
          <cell r="AM240"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240" t="str">
            <v>3TE32M134512</v>
          </cell>
          <cell r="AO240" t="str">
            <v>Básica</v>
          </cell>
          <cell r="AP240" t="str">
            <v>Hisense</v>
          </cell>
          <cell r="AQ240" t="str">
            <v>Opera</v>
          </cell>
          <cell r="AR240" t="str">
            <v>HD 1366 X 768</v>
          </cell>
          <cell r="AS240" t="e">
            <v>#N/A</v>
          </cell>
          <cell r="AT240" t="e">
            <v>#N/A</v>
          </cell>
          <cell r="AV240" t="str">
            <v>3TE32M134512</v>
          </cell>
          <cell r="AW240" t="e">
            <v>#N/A</v>
          </cell>
          <cell r="AY240">
            <v>74011730</v>
          </cell>
          <cell r="AZ240">
            <v>51011571</v>
          </cell>
          <cell r="BA240">
            <v>80140019</v>
          </cell>
        </row>
        <row r="241">
          <cell r="D241">
            <v>60307867</v>
          </cell>
          <cell r="E241" t="str">
            <v>A</v>
          </cell>
          <cell r="F241" t="str">
            <v>TV</v>
          </cell>
          <cell r="G241" t="str">
            <v>ROBERTO GONZALEZ GARCIA</v>
          </cell>
          <cell r="H241" t="str">
            <v>Albert Einstein num 2870/Guadalupe/Contry la silla/NL/ C.P:67173</v>
          </cell>
          <cell r="I241">
            <v>8117847562</v>
          </cell>
          <cell r="J241" t="str">
            <v>HISENSE</v>
          </cell>
          <cell r="K241" t="str">
            <v>50H7GB</v>
          </cell>
          <cell r="L241" t="str">
            <v>50G162155MH7284</v>
          </cell>
          <cell r="M241" t="str">
            <v>BRTZL HQQHI RLXMG WRCDS</v>
          </cell>
          <cell r="N241">
            <v>25494.75</v>
          </cell>
          <cell r="O241">
            <v>42710</v>
          </cell>
          <cell r="P241">
            <v>42738</v>
          </cell>
          <cell r="Q241">
            <v>201024</v>
          </cell>
          <cell r="R241" t="str">
            <v>12/01/2017 06 : 37 ERNESTO.HERN : NP5 P1: OC 1005613, PANEL 192764</v>
          </cell>
          <cell r="S241" t="str">
            <v/>
          </cell>
          <cell r="T241" t="str">
            <v xml:space="preserve">Adolfo Fernandez                 </v>
          </cell>
          <cell r="U241">
            <v>42835</v>
          </cell>
          <cell r="V241" t="str">
            <v>Norte</v>
          </cell>
          <cell r="W241" t="str">
            <v>COMPLETADO</v>
          </cell>
          <cell r="X241" t="str">
            <v>TALLER</v>
          </cell>
          <cell r="Y241">
            <v>42737</v>
          </cell>
          <cell r="Z241">
            <v>27</v>
          </cell>
          <cell r="AA241" t="str">
            <v>M010</v>
          </cell>
          <cell r="AB241" t="str">
            <v>T192764/Panel - PANEL</v>
          </cell>
          <cell r="AC241" t="str">
            <v>OC-1005613</v>
          </cell>
          <cell r="AD241" t="str">
            <v>Guadalupe/Contry la silla</v>
          </cell>
          <cell r="AE241" t="str">
            <v>NL</v>
          </cell>
          <cell r="AF241" t="str">
            <v>MX</v>
          </cell>
          <cell r="AG241" t="str">
            <v>10408770</v>
          </cell>
          <cell r="AH241" t="str">
            <v>ROBERTO GONZALEZ GARCIA</v>
          </cell>
          <cell r="AI241" t="str">
            <v>Albert Einstein num 2870</v>
          </cell>
          <cell r="AJ241" t="str">
            <v>8117847562</v>
          </cell>
          <cell r="AK241">
            <v>0</v>
          </cell>
          <cell r="AL241" t="str">
            <v>67173</v>
          </cell>
          <cell r="AM241"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41" t="str">
            <v>3TE50G1523B0</v>
          </cell>
          <cell r="AO241" t="str">
            <v>Smart</v>
          </cell>
          <cell r="AP241" t="str">
            <v>Hisense</v>
          </cell>
          <cell r="AQ241" t="str">
            <v>Android</v>
          </cell>
          <cell r="AR241" t="str">
            <v>UHD 3840 X 2160</v>
          </cell>
          <cell r="AS241" t="str">
            <v>3TE50G165140G165140M010</v>
          </cell>
          <cell r="AT241">
            <v>164</v>
          </cell>
          <cell r="AU241" t="str">
            <v>50H7GB</v>
          </cell>
          <cell r="AV241" t="str">
            <v>3TE50G165140</v>
          </cell>
          <cell r="AW241" t="str">
            <v>G165140</v>
          </cell>
          <cell r="AX241" t="str">
            <v>M010</v>
          </cell>
          <cell r="AY241">
            <v>74012486</v>
          </cell>
          <cell r="AZ241">
            <v>51013412</v>
          </cell>
          <cell r="BA241">
            <v>80148476</v>
          </cell>
        </row>
        <row r="242">
          <cell r="D242">
            <v>60308530</v>
          </cell>
          <cell r="E242" t="str">
            <v>A</v>
          </cell>
          <cell r="F242" t="str">
            <v>TV</v>
          </cell>
          <cell r="G242" t="str">
            <v xml:space="preserve">Juana Vazquez Garcia
</v>
          </cell>
          <cell r="H242" t="str">
            <v xml:space="preserve"> 710 Ignacio Sierra
 Reynosa/Nvo amanecer</v>
          </cell>
          <cell r="I242" t="str">
            <v xml:space="preserve">8991294103-8994214785
</v>
          </cell>
          <cell r="J242" t="str">
            <v>HISENSE</v>
          </cell>
          <cell r="K242" t="str">
            <v>50H3</v>
          </cell>
          <cell r="L242" t="str">
            <v>50J141308H02865</v>
          </cell>
          <cell r="M242" t="str">
            <v>POLIZA GARANTIA</v>
          </cell>
          <cell r="N242">
            <v>7999</v>
          </cell>
          <cell r="O242">
            <v>42027</v>
          </cell>
          <cell r="P242">
            <v>42749</v>
          </cell>
          <cell r="Q242">
            <v>201041</v>
          </cell>
          <cell r="R242" t="str">
            <v>201041 : OPEN BRAVO:OC-1006260-PANEL.9/01/2017 06 : 56  ERNESTO.HERN : NP5</v>
          </cell>
          <cell r="S242" t="str">
            <v xml:space="preserve">EQUIPO EN DOMICILIO DEL CTE.
</v>
          </cell>
          <cell r="T242" t="str">
            <v xml:space="preserve">     Eudenis Aguilar Ahuacatitla  </v>
          </cell>
          <cell r="U242" t="str">
            <v>2017-04-11</v>
          </cell>
          <cell r="V242" t="str">
            <v>Norte</v>
          </cell>
          <cell r="W242" t="str">
            <v>COMPLETADO</v>
          </cell>
          <cell r="X242" t="str">
            <v>CLIENTE</v>
          </cell>
          <cell r="Y242">
            <v>42744</v>
          </cell>
          <cell r="Z242">
            <v>722</v>
          </cell>
          <cell r="AA242" t="str">
            <v>M012</v>
          </cell>
          <cell r="AB242" t="str">
            <v>T168978/Panel - PANEL</v>
          </cell>
          <cell r="AC242" t="str">
            <v>OC-1006304</v>
          </cell>
          <cell r="AD242" t="str">
            <v>Reynosa/Nvo amanecer</v>
          </cell>
          <cell r="AE242" t="str">
            <v>TMS</v>
          </cell>
          <cell r="AF242" t="str">
            <v>MX</v>
          </cell>
          <cell r="AG242" t="str">
            <v>10409159</v>
          </cell>
          <cell r="AH242" t="str">
            <v>JUANA VAZQUEZ GARCIA</v>
          </cell>
          <cell r="AI242" t="str">
            <v>710 Ignacio Sierra</v>
          </cell>
          <cell r="AJ242" t="str">
            <v>8994214785</v>
          </cell>
          <cell r="AK242" t="str">
            <v>8994214785</v>
          </cell>
          <cell r="AL242" t="str">
            <v>88786</v>
          </cell>
          <cell r="AM242"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42" t="str">
            <v>3TE50J141202</v>
          </cell>
          <cell r="AO242">
            <v>0</v>
          </cell>
          <cell r="AP242" t="e">
            <v>#N/A</v>
          </cell>
          <cell r="AQ242" t="e">
            <v>#N/A</v>
          </cell>
          <cell r="AR242" t="e">
            <v>#N/A</v>
          </cell>
          <cell r="AS242" t="e">
            <v>#N/A</v>
          </cell>
          <cell r="AT242" t="e">
            <v>#N/A</v>
          </cell>
          <cell r="AV242" t="str">
            <v>3TE50G151262</v>
          </cell>
          <cell r="AW242" t="e">
            <v>#N/A</v>
          </cell>
          <cell r="AY242">
            <v>74011911</v>
          </cell>
          <cell r="AZ242">
            <v>51012840</v>
          </cell>
          <cell r="BA242">
            <v>80141601</v>
          </cell>
        </row>
        <row r="243">
          <cell r="D243">
            <v>60308540</v>
          </cell>
          <cell r="E243" t="str">
            <v>A</v>
          </cell>
          <cell r="F243" t="str">
            <v>TV</v>
          </cell>
          <cell r="G243" t="str">
            <v>ANGELICA ZAPATA</v>
          </cell>
          <cell r="H243" t="str">
            <v>SAUCE COND N3 DEPTO 201, PRADOS ECATEPEC, TULTITLAN</v>
          </cell>
          <cell r="I243" t="str">
            <v>5869-1470</v>
          </cell>
          <cell r="J243" t="str">
            <v>HISENSE</v>
          </cell>
          <cell r="K243" t="str">
            <v>50K20DW</v>
          </cell>
          <cell r="L243" t="str">
            <v>50G143291H16571</v>
          </cell>
          <cell r="M243" t="str">
            <v>CARTA DE ACEPTACIÓN</v>
          </cell>
          <cell r="N243">
            <v>8800</v>
          </cell>
          <cell r="O243">
            <v>42095</v>
          </cell>
          <cell r="P243">
            <v>42753</v>
          </cell>
          <cell r="Q243">
            <v>201010</v>
          </cell>
          <cell r="R243" t="str">
            <v>PENDIENTE POR PANEL</v>
          </cell>
          <cell r="S243" t="str">
            <v>SE RECOGE EQUIPO SÓLO CON BASE</v>
          </cell>
          <cell r="T243" t="str">
            <v xml:space="preserve">  VIRGINIA ANGUIANO               </v>
          </cell>
          <cell r="U243" t="str">
            <v>2017-01-20</v>
          </cell>
          <cell r="V243" t="str">
            <v>Centro</v>
          </cell>
          <cell r="W243" t="str">
            <v>COMPLETADO</v>
          </cell>
          <cell r="Y243">
            <v>42745</v>
          </cell>
          <cell r="Z243">
            <v>658</v>
          </cell>
          <cell r="AA243" t="str">
            <v>M012</v>
          </cell>
          <cell r="AB243" t="str">
            <v>T173331/Panel - PANEL</v>
          </cell>
          <cell r="AC243" t="str">
            <v>OC-1006321</v>
          </cell>
          <cell r="AD243" t="str">
            <v>TULTITLAN/PRADOS ECATEPEC</v>
          </cell>
          <cell r="AE243" t="str">
            <v>MEX</v>
          </cell>
          <cell r="AF243" t="str">
            <v>MX</v>
          </cell>
          <cell r="AG243" t="str">
            <v>10408841</v>
          </cell>
          <cell r="AH243" t="str">
            <v>ANGELICA ZAPATA</v>
          </cell>
          <cell r="AI243" t="str">
            <v>DEPTO 201 CALLE SAUCE COND N3</v>
          </cell>
          <cell r="AJ243" t="str">
            <v>58691470</v>
          </cell>
          <cell r="AK243" t="str">
            <v>5569808087</v>
          </cell>
          <cell r="AL243" t="str">
            <v>54935</v>
          </cell>
          <cell r="AM243"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43" t="str">
            <v>1TE50B8NUSCB</v>
          </cell>
          <cell r="AO243" t="str">
            <v>Smart</v>
          </cell>
          <cell r="AP243" t="str">
            <v>Hisense</v>
          </cell>
          <cell r="AQ243" t="str">
            <v>Opera</v>
          </cell>
          <cell r="AR243" t="str">
            <v>FHD 1920 x 1080</v>
          </cell>
          <cell r="AS243" t="str">
            <v>3TE50G1653A3G1653M010</v>
          </cell>
          <cell r="AT243" t="e">
            <v>#N/A</v>
          </cell>
          <cell r="AU243" t="str">
            <v>50H5C</v>
          </cell>
          <cell r="AV243" t="str">
            <v>3TE50G1653A3</v>
          </cell>
          <cell r="AW243" t="str">
            <v>G1653</v>
          </cell>
          <cell r="AX243" t="str">
            <v>M010</v>
          </cell>
          <cell r="AY243">
            <v>74010290</v>
          </cell>
          <cell r="AZ243">
            <v>51011044</v>
          </cell>
          <cell r="BA243">
            <v>80138020</v>
          </cell>
        </row>
        <row r="244">
          <cell r="D244">
            <v>60302722</v>
          </cell>
          <cell r="E244" t="str">
            <v>A</v>
          </cell>
          <cell r="F244" t="str">
            <v>TV</v>
          </cell>
          <cell r="G244" t="str">
            <v>JOSE JUAN SANCHEZ GONZALEZ</v>
          </cell>
          <cell r="H244" t="str">
            <v>CEREZOS LOTE 4 MZA. 2 COL. BUENA VISTA TULTITLAN,EDO.DE MEXICO</v>
          </cell>
          <cell r="I244">
            <v>53800510</v>
          </cell>
          <cell r="J244" t="str">
            <v>HISENSE</v>
          </cell>
          <cell r="K244" t="str">
            <v>32H5B</v>
          </cell>
          <cell r="L244" t="str">
            <v>32G155369H06973</v>
          </cell>
          <cell r="M244">
            <v>304893</v>
          </cell>
          <cell r="N244">
            <v>5997.17</v>
          </cell>
          <cell r="O244">
            <v>42562</v>
          </cell>
          <cell r="P244">
            <v>42683</v>
          </cell>
          <cell r="Q244">
            <v>200997</v>
          </cell>
          <cell r="R244" t="str">
            <v>FALTA DE MAIN BOARD</v>
          </cell>
          <cell r="S244" t="str">
            <v/>
          </cell>
          <cell r="T244" t="str">
            <v xml:space="preserve">GLORIA LEON LARIOS          </v>
          </cell>
          <cell r="U244">
            <v>42836</v>
          </cell>
          <cell r="V244" t="str">
            <v>Centro</v>
          </cell>
          <cell r="W244" t="str">
            <v>COMPLETADO</v>
          </cell>
          <cell r="Y244">
            <v>42681</v>
          </cell>
          <cell r="Z244">
            <v>121</v>
          </cell>
          <cell r="AA244" t="str">
            <v>M010</v>
          </cell>
          <cell r="AB244" t="str">
            <v>T191148/Tarjeta Principal Madre - MAIN BOARD\Power</v>
          </cell>
          <cell r="AC244" t="str">
            <v>OC-1003521</v>
          </cell>
          <cell r="AD244" t="str">
            <v>Tutitlan / buena vista</v>
          </cell>
          <cell r="AE244" t="str">
            <v>MEX</v>
          </cell>
          <cell r="AF244" t="str">
            <v>MX</v>
          </cell>
          <cell r="AG244" t="str">
            <v>10403157</v>
          </cell>
          <cell r="AH244" t="str">
            <v>JOSE JUAN SANCHEZ GONDALEZ</v>
          </cell>
          <cell r="AI244" t="str">
            <v>sn Ceresos lt 4 mz 2</v>
          </cell>
          <cell r="AJ244" t="str">
            <v>0445536528656</v>
          </cell>
          <cell r="AK244">
            <v>0</v>
          </cell>
          <cell r="AL244" t="str">
            <v>54955</v>
          </cell>
          <cell r="AM244"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44" t="str">
            <v>3TE32A150815</v>
          </cell>
          <cell r="AO244" t="str">
            <v>Smart</v>
          </cell>
          <cell r="AP244" t="str">
            <v>Hisense</v>
          </cell>
          <cell r="AQ244" t="str">
            <v>Opera</v>
          </cell>
          <cell r="AR244" t="str">
            <v>HD 1366 X 768</v>
          </cell>
          <cell r="AS244" t="str">
            <v>3TE32G164485G164485M010</v>
          </cell>
          <cell r="AT244">
            <v>28</v>
          </cell>
          <cell r="AU244" t="str">
            <v>32H5B2</v>
          </cell>
          <cell r="AV244" t="str">
            <v>3TE32G164485</v>
          </cell>
          <cell r="AW244" t="str">
            <v>G164485</v>
          </cell>
          <cell r="AX244" t="str">
            <v>M010</v>
          </cell>
          <cell r="AY244">
            <v>74010314</v>
          </cell>
          <cell r="AZ244">
            <v>51011178</v>
          </cell>
          <cell r="BA244">
            <v>80146083</v>
          </cell>
        </row>
        <row r="245">
          <cell r="D245">
            <v>60303422</v>
          </cell>
          <cell r="E245" t="str">
            <v>A</v>
          </cell>
          <cell r="F245" t="str">
            <v>TV</v>
          </cell>
          <cell r="G245" t="str">
            <v>JOSE DE JESUS AYALA LEYVA</v>
          </cell>
          <cell r="H245" t="str">
            <v>SALVADOR DIAZ MIRON NUM. 8-A COL. BENITO JUAREZ TULTITLAN,EDO.DE MEXICO</v>
          </cell>
          <cell r="I245">
            <v>58841386</v>
          </cell>
          <cell r="J245" t="str">
            <v>HISENSE</v>
          </cell>
          <cell r="K245" t="str">
            <v>32H5B</v>
          </cell>
          <cell r="L245" t="str">
            <v>32G155371H00325</v>
          </cell>
          <cell r="M245" t="str">
            <v>POLIZA</v>
          </cell>
          <cell r="N245">
            <v>0</v>
          </cell>
          <cell r="O245">
            <v>42125</v>
          </cell>
          <cell r="P245">
            <v>42691</v>
          </cell>
          <cell r="Q245">
            <v>200997</v>
          </cell>
          <cell r="R245" t="str">
            <v>DISPLAY</v>
          </cell>
          <cell r="S245" t="str">
            <v/>
          </cell>
          <cell r="T245" t="str">
            <v xml:space="preserve">GLORIA LEON LARIOS          </v>
          </cell>
          <cell r="U245">
            <v>42836</v>
          </cell>
          <cell r="V245" t="str">
            <v>Centro</v>
          </cell>
          <cell r="W245" t="str">
            <v>COMPLETADO</v>
          </cell>
          <cell r="Y245">
            <v>42690</v>
          </cell>
          <cell r="Z245">
            <v>566</v>
          </cell>
          <cell r="AA245" t="str">
            <v>M012</v>
          </cell>
          <cell r="AB245" t="str">
            <v>T185960/Panel - PANEL</v>
          </cell>
          <cell r="AC245" t="str">
            <v>OC-1003735</v>
          </cell>
          <cell r="AD245" t="str">
            <v>Tultitlan/Benito Juarez</v>
          </cell>
          <cell r="AE245" t="str">
            <v>MEX</v>
          </cell>
          <cell r="AF245" t="str">
            <v>MX</v>
          </cell>
          <cell r="AG245" t="str">
            <v>10404509</v>
          </cell>
          <cell r="AH245" t="str">
            <v>JOSE DE JESUS AYALA LEYVA</v>
          </cell>
          <cell r="AI245" t="str">
            <v>Salvador Diaz Miron num 8-A</v>
          </cell>
          <cell r="AJ245" t="str">
            <v>58841386</v>
          </cell>
          <cell r="AK245">
            <v>0</v>
          </cell>
          <cell r="AL245" t="str">
            <v>55942</v>
          </cell>
          <cell r="AM245"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45" t="str">
            <v>3TE32A150815</v>
          </cell>
          <cell r="AO245" t="str">
            <v>Smart</v>
          </cell>
          <cell r="AP245" t="str">
            <v>Hisense</v>
          </cell>
          <cell r="AQ245" t="str">
            <v>Opera</v>
          </cell>
          <cell r="AR245" t="str">
            <v>HD 1366 X 768</v>
          </cell>
          <cell r="AS245" t="str">
            <v>GTE32G154325CRMM012</v>
          </cell>
          <cell r="AT245">
            <v>1</v>
          </cell>
          <cell r="AU245" t="str">
            <v>32H5B</v>
          </cell>
          <cell r="AV245" t="str">
            <v>GTE32G154325</v>
          </cell>
          <cell r="AW245" t="str">
            <v>CRM</v>
          </cell>
          <cell r="AX245" t="str">
            <v>M012</v>
          </cell>
          <cell r="AY245">
            <v>74010339</v>
          </cell>
          <cell r="AZ245">
            <v>51010804</v>
          </cell>
          <cell r="BA245">
            <v>80146634</v>
          </cell>
        </row>
        <row r="246">
          <cell r="D246">
            <v>60309321</v>
          </cell>
          <cell r="E246" t="str">
            <v xml:space="preserve">A  </v>
          </cell>
          <cell r="F246" t="str">
            <v>TV</v>
          </cell>
          <cell r="G246" t="str">
            <v>CLAUIDIA CHIGORA</v>
          </cell>
          <cell r="H246" t="str">
            <v>ALMOLOYA SAN FRANCIASCO TLACITLACAPAN</v>
          </cell>
          <cell r="I246">
            <v>72222986341</v>
          </cell>
          <cell r="J246" t="str">
            <v>HISENSE</v>
          </cell>
          <cell r="K246" t="str">
            <v>50H7GB</v>
          </cell>
          <cell r="L246" t="str">
            <v>50G162155MHB608</v>
          </cell>
          <cell r="M246">
            <v>0</v>
          </cell>
          <cell r="N246">
            <v>13731.04</v>
          </cell>
          <cell r="O246">
            <v>42727</v>
          </cell>
          <cell r="P246">
            <v>42759</v>
          </cell>
          <cell r="Q246">
            <v>201612</v>
          </cell>
          <cell r="R246" t="str">
            <v>P1 T175876 PCB MAIN OC-1006453</v>
          </cell>
          <cell r="S246" t="str">
            <v>FALTA SERIE  EQUIPO EN BODEGA</v>
          </cell>
          <cell r="T246" t="str">
            <v xml:space="preserve">ADRIANA B. REYES                  </v>
          </cell>
          <cell r="U246">
            <v>42836</v>
          </cell>
          <cell r="V246" t="str">
            <v>Centro</v>
          </cell>
          <cell r="W246" t="str">
            <v>COMPLETADO</v>
          </cell>
          <cell r="Y246">
            <v>42752</v>
          </cell>
          <cell r="Z246">
            <v>32</v>
          </cell>
          <cell r="AA246" t="str">
            <v>M010</v>
          </cell>
          <cell r="AB246" t="str">
            <v>T175876/Tarjeta Principal Madre - MAIN BOARD</v>
          </cell>
          <cell r="AC246" t="str">
            <v>OC-1006453</v>
          </cell>
          <cell r="AD246" t="str">
            <v>Almoloya de/San francisco Tlancilacalpan</v>
          </cell>
          <cell r="AE246" t="str">
            <v>MEX</v>
          </cell>
          <cell r="AF246" t="str">
            <v>MX</v>
          </cell>
          <cell r="AG246" t="str">
            <v>10409504</v>
          </cell>
          <cell r="AH246" t="str">
            <v>CALUDIA CHIGORA CORRALES</v>
          </cell>
          <cell r="AI246" t="str">
            <v>Libertad num 73</v>
          </cell>
          <cell r="AJ246" t="str">
            <v>7222986341</v>
          </cell>
          <cell r="AK246">
            <v>0</v>
          </cell>
          <cell r="AL246" t="str">
            <v>50940</v>
          </cell>
          <cell r="AM246"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46" t="str">
            <v>3TE50G1523B0</v>
          </cell>
          <cell r="AO246" t="str">
            <v>Smart</v>
          </cell>
          <cell r="AP246" t="str">
            <v>Hisense</v>
          </cell>
          <cell r="AQ246" t="str">
            <v>Android</v>
          </cell>
          <cell r="AR246" t="str">
            <v>UHD 3840 X 2160</v>
          </cell>
          <cell r="AS246" t="str">
            <v>3TE50G1644B3G1644M010</v>
          </cell>
          <cell r="AT246" t="e">
            <v>#N/A</v>
          </cell>
          <cell r="AU246" t="str">
            <v>50H7GB</v>
          </cell>
          <cell r="AV246" t="str">
            <v>3TE50G1644B3</v>
          </cell>
          <cell r="AW246" t="str">
            <v>G1644</v>
          </cell>
          <cell r="AX246" t="str">
            <v>M010</v>
          </cell>
          <cell r="AY246">
            <v>74010382</v>
          </cell>
          <cell r="AZ246">
            <v>51011408</v>
          </cell>
          <cell r="BA246">
            <v>80139823</v>
          </cell>
        </row>
        <row r="247">
          <cell r="D247">
            <v>60308100</v>
          </cell>
          <cell r="E247" t="str">
            <v>A</v>
          </cell>
          <cell r="F247" t="str">
            <v>TV</v>
          </cell>
          <cell r="G247" t="str">
            <v>JUAN ANTELMO MONDRAGON DOMINGUEZ</v>
          </cell>
          <cell r="H247" t="str">
            <v>NARANJO # 14,LOMA LARGA NICOLAS ROMERO</v>
          </cell>
          <cell r="I247">
            <v>5558282174</v>
          </cell>
          <cell r="J247" t="str">
            <v>HISENSE</v>
          </cell>
          <cell r="K247" t="str">
            <v>50K20DW</v>
          </cell>
          <cell r="L247" t="str">
            <v>50G143291H13125</v>
          </cell>
          <cell r="M247" t="str">
            <v xml:space="preserve">TICKET </v>
          </cell>
          <cell r="N247">
            <v>13310.88</v>
          </cell>
          <cell r="O247">
            <v>42045</v>
          </cell>
          <cell r="P247">
            <v>42747</v>
          </cell>
          <cell r="Q247">
            <v>201679</v>
          </cell>
          <cell r="R247" t="str">
            <v>PANEL(LEDS EN CORTO)</v>
          </cell>
          <cell r="S247" t="str">
            <v>EQUIPO EN CS CON ACCESORIOS</v>
          </cell>
          <cell r="T247" t="str">
            <v xml:space="preserve"> GUADALUPE GIRON      </v>
          </cell>
          <cell r="U247">
            <v>42836</v>
          </cell>
          <cell r="V247" t="str">
            <v>Centro</v>
          </cell>
          <cell r="W247" t="str">
            <v>COMPLETADO</v>
          </cell>
          <cell r="Y247">
            <v>42740</v>
          </cell>
          <cell r="Z247">
            <v>702</v>
          </cell>
          <cell r="AA247" t="str">
            <v>M012</v>
          </cell>
          <cell r="AB247" t="str">
            <v>T173331/Panel - PANEL</v>
          </cell>
          <cell r="AC247" t="str">
            <v>OC-1006035</v>
          </cell>
          <cell r="AD247" t="str">
            <v>Loma larga/Nicolas Romero</v>
          </cell>
          <cell r="AE247" t="str">
            <v>MEX</v>
          </cell>
          <cell r="AF247" t="str">
            <v>MX</v>
          </cell>
          <cell r="AG247" t="str">
            <v>10408719</v>
          </cell>
          <cell r="AH247" t="str">
            <v>JUAN ANTELMO MONDRAGON DOMINGUEZ</v>
          </cell>
          <cell r="AI247" t="str">
            <v>14 Naranjo</v>
          </cell>
          <cell r="AJ247" t="str">
            <v>5543776681</v>
          </cell>
          <cell r="AK247" t="str">
            <v>5543776681</v>
          </cell>
          <cell r="AL247" t="str">
            <v>54460</v>
          </cell>
          <cell r="AM247"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47" t="str">
            <v>1TE50B8NUSCB</v>
          </cell>
          <cell r="AO247" t="str">
            <v>Smart</v>
          </cell>
          <cell r="AP247" t="str">
            <v>Hisense</v>
          </cell>
          <cell r="AQ247" t="str">
            <v>Opera</v>
          </cell>
          <cell r="AR247" t="str">
            <v>FHD 1920 x 1080</v>
          </cell>
          <cell r="AS247" t="str">
            <v>3TE50G154819CRMM012</v>
          </cell>
          <cell r="AT247">
            <v>6</v>
          </cell>
          <cell r="AU247" t="str">
            <v>50H5B</v>
          </cell>
          <cell r="AV247" t="str">
            <v>3TE50G154819</v>
          </cell>
          <cell r="AW247" t="str">
            <v>CRM</v>
          </cell>
          <cell r="AX247" t="str">
            <v>M012</v>
          </cell>
          <cell r="AY247">
            <v>74010493</v>
          </cell>
          <cell r="AZ247">
            <v>51011554</v>
          </cell>
          <cell r="BA247">
            <v>80148014</v>
          </cell>
        </row>
        <row r="248">
          <cell r="D248">
            <v>60308622</v>
          </cell>
          <cell r="E248" t="str">
            <v xml:space="preserve">A  </v>
          </cell>
          <cell r="F248" t="str">
            <v>TV</v>
          </cell>
          <cell r="G248" t="str">
            <v>SOFIA FIERROS</v>
          </cell>
          <cell r="H248" t="str">
            <v>CUERNAVACA 20, 2DO SECTOR LAZARO CARDENAS MICH. C.P. 60950</v>
          </cell>
          <cell r="I248">
            <v>7535320113</v>
          </cell>
          <cell r="J248" t="str">
            <v>HISENSE</v>
          </cell>
          <cell r="K248" t="str">
            <v>50K20DW</v>
          </cell>
          <cell r="L248" t="str">
            <v>50G143291H10864</v>
          </cell>
          <cell r="M248">
            <v>69219</v>
          </cell>
          <cell r="N248">
            <v>13494.9</v>
          </cell>
          <cell r="O248">
            <v>42852</v>
          </cell>
          <cell r="P248">
            <v>42745</v>
          </cell>
          <cell r="Q248">
            <v>202300</v>
          </cell>
          <cell r="R248" t="str">
            <v>FALTA DE PANEL:T173331 OC:1006285</v>
          </cell>
          <cell r="S248" t="str">
            <v>SE SURTIO UN EQUIPO PERO A LA FECHA NO L</v>
          </cell>
          <cell r="T248" t="str">
            <v xml:space="preserve">  MULTISERVICIOS ALVARADO         </v>
          </cell>
          <cell r="U248" t="str">
            <v>2017-04-20</v>
          </cell>
          <cell r="V248" t="str">
            <v>SUR</v>
          </cell>
          <cell r="W248" t="str">
            <v>COMPLETADO</v>
          </cell>
          <cell r="X248" t="str">
            <v>TALLER</v>
          </cell>
          <cell r="Y248">
            <v>42745</v>
          </cell>
          <cell r="Z248">
            <v>107</v>
          </cell>
          <cell r="AA248" t="str">
            <v>M010</v>
          </cell>
          <cell r="AD248" t="str">
            <v>lazaro cardenas /2do sector</v>
          </cell>
          <cell r="AE248" t="str">
            <v>MCH</v>
          </cell>
          <cell r="AF248" t="str">
            <v>MX</v>
          </cell>
          <cell r="AG248" t="str">
            <v>10359228</v>
          </cell>
          <cell r="AH248" t="str">
            <v>MA. SOFIA FIERROS</v>
          </cell>
          <cell r="AI248" t="str">
            <v>andador cuernavaca num 20</v>
          </cell>
          <cell r="AJ248" t="str">
            <v>7535320113</v>
          </cell>
          <cell r="AK248">
            <v>0</v>
          </cell>
          <cell r="AL248" t="str">
            <v>60950</v>
          </cell>
          <cell r="AM248"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48" t="str">
            <v>1TE50B8NUSCB</v>
          </cell>
          <cell r="AO248" t="str">
            <v>Smart</v>
          </cell>
          <cell r="AP248" t="str">
            <v>Hisense</v>
          </cell>
          <cell r="AQ248" t="str">
            <v>Opera</v>
          </cell>
          <cell r="AR248" t="str">
            <v>FHD 1920 x 1080</v>
          </cell>
          <cell r="AS248" t="str">
            <v>3TE50G1653A3G1653A3M010</v>
          </cell>
          <cell r="AT248">
            <v>2</v>
          </cell>
          <cell r="AU248" t="str">
            <v>50H5C</v>
          </cell>
          <cell r="AV248" t="str">
            <v>3TE50G1653A3</v>
          </cell>
          <cell r="AW248" t="str">
            <v>G1653A3</v>
          </cell>
          <cell r="AX248" t="str">
            <v>M010</v>
          </cell>
          <cell r="AY248">
            <v>74010550</v>
          </cell>
          <cell r="AZ248">
            <v>51011349</v>
          </cell>
          <cell r="BA248">
            <v>80147263</v>
          </cell>
        </row>
        <row r="249">
          <cell r="D249">
            <v>60306305</v>
          </cell>
          <cell r="E249" t="str">
            <v xml:space="preserve">A  </v>
          </cell>
          <cell r="F249" t="str">
            <v>TV</v>
          </cell>
          <cell r="G249" t="str">
            <v>EDUARDO RIVERA REYES</v>
          </cell>
          <cell r="H249" t="str">
            <v>FRANCISCO VILLA 20A EL SALTO/SAN JOSE DEL 15</v>
          </cell>
          <cell r="I249" t="str">
            <v>3336650721 - 3312228091</v>
          </cell>
          <cell r="J249" t="str">
            <v>HISENSE</v>
          </cell>
          <cell r="K249" t="str">
            <v>50K20DW</v>
          </cell>
          <cell r="L249" t="str">
            <v>50G142391H03246</v>
          </cell>
          <cell r="M249" t="str">
            <v>CARTA DE ACEPTACION</v>
          </cell>
          <cell r="N249">
            <v>8999</v>
          </cell>
          <cell r="O249">
            <v>42188</v>
          </cell>
          <cell r="P249">
            <v>42725</v>
          </cell>
          <cell r="Q249">
            <v>201109</v>
          </cell>
          <cell r="R249" t="str">
            <v>FALTA DE REFACCIONES 173331 oc-1004973</v>
          </cell>
          <cell r="S249" t="str">
            <v>CLIENTE ENTREGA UNICAMENTE TV SIN ACCESO</v>
          </cell>
          <cell r="T249" t="str">
            <v xml:space="preserve">  YURIANA HERNANDEZ HERRERA       </v>
          </cell>
          <cell r="U249" t="str">
            <v>2017-ABRIL</v>
          </cell>
          <cell r="V249" t="str">
            <v>SUR</v>
          </cell>
          <cell r="W249" t="str">
            <v>COMPLETADO</v>
          </cell>
          <cell r="X249" t="str">
            <v>TALLER</v>
          </cell>
          <cell r="Y249">
            <v>42720</v>
          </cell>
          <cell r="Z249">
            <v>537</v>
          </cell>
          <cell r="AA249" t="str">
            <v>M012</v>
          </cell>
          <cell r="AD249" t="str">
            <v>salto/sn jose del 15</v>
          </cell>
          <cell r="AE249" t="str">
            <v>JAL</v>
          </cell>
          <cell r="AF249" t="str">
            <v>MX</v>
          </cell>
          <cell r="AG249" t="str">
            <v>10407411</v>
          </cell>
          <cell r="AH249" t="str">
            <v>EDUARDO RIVERA REYES</v>
          </cell>
          <cell r="AI249" t="str">
            <v>20a francisco villa</v>
          </cell>
          <cell r="AJ249" t="str">
            <v>3336950721</v>
          </cell>
          <cell r="AK249" t="str">
            <v>3312228091</v>
          </cell>
          <cell r="AL249" t="str">
            <v>45696</v>
          </cell>
          <cell r="AM249"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49" t="str">
            <v>1TE50B8NUSCB</v>
          </cell>
          <cell r="AO249" t="str">
            <v>Smart</v>
          </cell>
          <cell r="AP249" t="str">
            <v>Hisense</v>
          </cell>
          <cell r="AQ249" t="str">
            <v>Opera</v>
          </cell>
          <cell r="AR249" t="str">
            <v>FHD 1920 x 1080</v>
          </cell>
          <cell r="AS249" t="e">
            <v>#N/A</v>
          </cell>
          <cell r="AT249" t="e">
            <v>#N/A</v>
          </cell>
          <cell r="AV249" t="str">
            <v>3TE50G143064</v>
          </cell>
          <cell r="AW249" t="e">
            <v>#N/A</v>
          </cell>
          <cell r="AY249">
            <v>74011989</v>
          </cell>
          <cell r="AZ249">
            <v>51012918</v>
          </cell>
          <cell r="BA249">
            <v>80141476</v>
          </cell>
        </row>
        <row r="250">
          <cell r="D250">
            <v>60310256</v>
          </cell>
          <cell r="E250" t="str">
            <v xml:space="preserve">A </v>
          </cell>
          <cell r="F250" t="str">
            <v>TV</v>
          </cell>
          <cell r="G250" t="str">
            <v>ABRAHAM FERNANDEZ</v>
          </cell>
          <cell r="H250" t="str">
            <v>JAZMIN #87-8B, COL. SATELITE, CUERNAVACA MORELOS</v>
          </cell>
          <cell r="I250">
            <v>7772090922</v>
          </cell>
          <cell r="J250" t="str">
            <v>HISENSE</v>
          </cell>
          <cell r="K250" t="str">
            <v>50H3B2</v>
          </cell>
          <cell r="L250" t="str">
            <v>50G151262H00842</v>
          </cell>
          <cell r="M250" t="str">
            <v>CDP/000156977</v>
          </cell>
          <cell r="N250">
            <v>11165.02</v>
          </cell>
          <cell r="O250">
            <v>42398</v>
          </cell>
          <cell r="P250">
            <v>42762</v>
          </cell>
          <cell r="Q250">
            <v>201069</v>
          </cell>
          <cell r="R250" t="str">
            <v xml:space="preserve">NO EXISTENCIA DE PZA T187102 TARJETA MAIN, OC-1006909 </v>
          </cell>
          <cell r="S250" t="str">
            <v/>
          </cell>
          <cell r="T250" t="str">
            <v xml:space="preserve"> ESTEPHANIA TOREES                </v>
          </cell>
          <cell r="U250" t="str">
            <v>2017/04/12</v>
          </cell>
          <cell r="V250" t="str">
            <v>Centro</v>
          </cell>
          <cell r="W250" t="str">
            <v>COMPLETADO</v>
          </cell>
          <cell r="Y250">
            <v>42762</v>
          </cell>
          <cell r="Z250">
            <v>364</v>
          </cell>
          <cell r="AA250" t="str">
            <v>M010</v>
          </cell>
          <cell r="AB250" t="str">
            <v>T187102/Tarjeta Principal Madre - MAIN BOARD</v>
          </cell>
          <cell r="AC250" t="str">
            <v>OC-1006906</v>
          </cell>
          <cell r="AD250" t="str">
            <v>CUERNAVACA, / SATELITE</v>
          </cell>
          <cell r="AE250" t="str">
            <v>MOR</v>
          </cell>
          <cell r="AF250" t="str">
            <v>MX</v>
          </cell>
          <cell r="AG250" t="str">
            <v>10410973</v>
          </cell>
          <cell r="AH250" t="str">
            <v>ABRAHAM FERNANDEZ MARTINEZ</v>
          </cell>
          <cell r="AI250" t="str">
            <v>8 JAZMIN #87-B</v>
          </cell>
          <cell r="AJ250" t="str">
            <v>7772090922</v>
          </cell>
          <cell r="AK250">
            <v>0</v>
          </cell>
          <cell r="AL250" t="str">
            <v>62460</v>
          </cell>
          <cell r="AM250"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50" t="str">
            <v>3TE50G151262</v>
          </cell>
          <cell r="AO250" t="str">
            <v>Básica</v>
          </cell>
          <cell r="AP250" t="str">
            <v>Hisense</v>
          </cell>
          <cell r="AQ250" t="str">
            <v>Opera</v>
          </cell>
          <cell r="AR250" t="str">
            <v>FHD 1920 x 1080</v>
          </cell>
          <cell r="AS250" t="str">
            <v>3TE50G165140G1651M010</v>
          </cell>
          <cell r="AT250" t="e">
            <v>#N/A</v>
          </cell>
          <cell r="AU250" t="str">
            <v>50H7GB</v>
          </cell>
          <cell r="AV250" t="str">
            <v>3TE50G165140</v>
          </cell>
          <cell r="AW250" t="str">
            <v>G1651</v>
          </cell>
          <cell r="AX250" t="str">
            <v>M010</v>
          </cell>
          <cell r="AY250">
            <v>74010686</v>
          </cell>
          <cell r="AZ250">
            <v>51011485</v>
          </cell>
          <cell r="BA250">
            <v>80141536</v>
          </cell>
        </row>
        <row r="251">
          <cell r="D251">
            <v>60310267</v>
          </cell>
          <cell r="E251" t="str">
            <v>E</v>
          </cell>
          <cell r="F251" t="str">
            <v>TV</v>
          </cell>
          <cell r="G251" t="str">
            <v>MARCO ANTONIO MATA MONTIEL</v>
          </cell>
          <cell r="H251" t="str">
            <v>RINCONADA 19 #21 ZAMORA, MICHOACÁN</v>
          </cell>
          <cell r="I251">
            <v>3515205503</v>
          </cell>
          <cell r="J251" t="str">
            <v>HISENSE</v>
          </cell>
          <cell r="K251" t="str">
            <v>50K20D</v>
          </cell>
          <cell r="L251" t="str">
            <v>50J141129H07122</v>
          </cell>
          <cell r="M251" t="str">
            <v>TICKET 145499</v>
          </cell>
          <cell r="N251">
            <v>11988.37</v>
          </cell>
          <cell r="O251">
            <v>42208</v>
          </cell>
          <cell r="P251">
            <v>42836</v>
          </cell>
          <cell r="Q251">
            <v>201080</v>
          </cell>
          <cell r="R251" t="str">
            <v>EQUIPO REMANUFACTURADO, CLIENTE NO LO ACEPTA</v>
          </cell>
          <cell r="T251" t="str">
            <v>LUIS RAMIREZ</v>
          </cell>
          <cell r="U251">
            <v>42835</v>
          </cell>
          <cell r="V251" t="str">
            <v>SUR</v>
          </cell>
          <cell r="W251" t="str">
            <v>COMPLETADO</v>
          </cell>
          <cell r="Y251">
            <v>42762</v>
          </cell>
          <cell r="Z251">
            <v>628</v>
          </cell>
          <cell r="AA251" t="str">
            <v>M012</v>
          </cell>
          <cell r="AB251" t="str">
            <v>T173331/Panel - PANEL</v>
          </cell>
          <cell r="AC251" t="str">
            <v>OC-1006837</v>
          </cell>
          <cell r="AD251" t="str">
            <v>infonavit progreso nacional/zamora</v>
          </cell>
          <cell r="AE251" t="str">
            <v>MCH</v>
          </cell>
          <cell r="AF251" t="str">
            <v>MX</v>
          </cell>
          <cell r="AG251" t="str">
            <v>10410646</v>
          </cell>
          <cell r="AH251" t="str">
            <v>MARCO ANTONIO MATA MONTIEL</v>
          </cell>
          <cell r="AI251" t="str">
            <v>rinconada 19 num 21</v>
          </cell>
          <cell r="AJ251" t="str">
            <v>5205503</v>
          </cell>
          <cell r="AK251">
            <v>0</v>
          </cell>
          <cell r="AL251" t="str">
            <v>59615</v>
          </cell>
          <cell r="AM251"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51" t="str">
            <v>3TE50G132311</v>
          </cell>
          <cell r="AO251" t="str">
            <v>Básica</v>
          </cell>
          <cell r="AP251" t="str">
            <v>Hisense</v>
          </cell>
          <cell r="AQ251" t="str">
            <v>Opera</v>
          </cell>
          <cell r="AR251" t="str">
            <v>FHD 1920 x 1080</v>
          </cell>
          <cell r="AS251" t="str">
            <v>3TE50G1653A3G1653M010</v>
          </cell>
          <cell r="AT251" t="e">
            <v>#N/A</v>
          </cell>
          <cell r="AU251" t="str">
            <v>50H5C</v>
          </cell>
          <cell r="AV251" t="str">
            <v>3TE50G1653A3</v>
          </cell>
          <cell r="AW251" t="str">
            <v>G1653</v>
          </cell>
          <cell r="AX251" t="str">
            <v>M010</v>
          </cell>
          <cell r="AY251">
            <v>74010696</v>
          </cell>
          <cell r="AZ251">
            <v>51011958</v>
          </cell>
          <cell r="BA251">
            <v>80138044</v>
          </cell>
        </row>
        <row r="252">
          <cell r="D252">
            <v>60307651</v>
          </cell>
          <cell r="E252" t="str">
            <v xml:space="preserve">A  </v>
          </cell>
          <cell r="F252" t="str">
            <v>TV</v>
          </cell>
          <cell r="G252" t="str">
            <v>FERNANDO  SERGIO FUENTES</v>
          </cell>
          <cell r="H252" t="str">
            <v>ALMOLOYA SAN FRANCIASCO TLACITLACAPAN</v>
          </cell>
          <cell r="I252">
            <v>7282812586</v>
          </cell>
          <cell r="J252" t="str">
            <v>HISENSE</v>
          </cell>
          <cell r="K252" t="str">
            <v>50K20D</v>
          </cell>
          <cell r="L252" t="str">
            <v>50J140472H02759</v>
          </cell>
          <cell r="M252" t="str">
            <v>SOLO PRESENTO POLIZA</v>
          </cell>
          <cell r="N252">
            <v>0</v>
          </cell>
          <cell r="O252">
            <v>41804</v>
          </cell>
          <cell r="P252">
            <v>43014</v>
          </cell>
          <cell r="Q252">
            <v>201612</v>
          </cell>
          <cell r="R252" t="str">
            <v>17/01/2017  P1 PCB MAIN T183771 OC-1006287</v>
          </cell>
          <cell r="S252" t="str">
            <v xml:space="preserve"> NO SE HA PODIDO CONTACTAR PARA SABER SI</v>
          </cell>
          <cell r="T252" t="str">
            <v xml:space="preserve"> ADRIANA BONIFACIO                </v>
          </cell>
          <cell r="U252">
            <v>42836</v>
          </cell>
          <cell r="V252" t="str">
            <v>Centro</v>
          </cell>
          <cell r="W252" t="str">
            <v>COMPLETADO</v>
          </cell>
          <cell r="Y252" t="e">
            <v>#N/A</v>
          </cell>
          <cell r="Z252">
            <v>1210</v>
          </cell>
          <cell r="AA252" t="str">
            <v>M012</v>
          </cell>
          <cell r="AB252" t="str">
            <v>T183771/Tarjeta Principal Madre - MAIN BOARD</v>
          </cell>
          <cell r="AC252" t="str">
            <v>OC-1006858</v>
          </cell>
          <cell r="AD252" t="e">
            <v>#N/A</v>
          </cell>
          <cell r="AE252" t="e">
            <v>#N/A</v>
          </cell>
          <cell r="AF252" t="e">
            <v>#N/A</v>
          </cell>
          <cell r="AG252" t="e">
            <v>#N/A</v>
          </cell>
          <cell r="AH252" t="e">
            <v>#N/A</v>
          </cell>
          <cell r="AI252" t="e">
            <v>#N/A</v>
          </cell>
          <cell r="AJ252" t="e">
            <v>#N/A</v>
          </cell>
          <cell r="AK252" t="e">
            <v>#N/A</v>
          </cell>
          <cell r="AL252" t="e">
            <v>#N/A</v>
          </cell>
          <cell r="AM252" t="e">
            <v>#N/A</v>
          </cell>
          <cell r="AN252" t="str">
            <v>3TE50G132311</v>
          </cell>
          <cell r="AO252" t="str">
            <v>Básica</v>
          </cell>
          <cell r="AP252" t="str">
            <v>Hisense</v>
          </cell>
          <cell r="AQ252" t="str">
            <v>Opera</v>
          </cell>
          <cell r="AR252" t="str">
            <v>FHD 1920 x 1080</v>
          </cell>
          <cell r="AS252" t="str">
            <v>3TE50G154819CRMM012</v>
          </cell>
          <cell r="AT252">
            <v>6</v>
          </cell>
          <cell r="AU252" t="str">
            <v>50H5B</v>
          </cell>
          <cell r="AV252" t="str">
            <v>3TE50G154819</v>
          </cell>
          <cell r="AW252" t="str">
            <v>CRM</v>
          </cell>
          <cell r="AX252" t="str">
            <v>M012</v>
          </cell>
          <cell r="AY252">
            <v>74010718</v>
          </cell>
          <cell r="AZ252">
            <v>51011491</v>
          </cell>
          <cell r="BA252">
            <v>80146639</v>
          </cell>
        </row>
        <row r="253">
          <cell r="D253">
            <v>60306582</v>
          </cell>
          <cell r="E253" t="str">
            <v xml:space="preserve">A  </v>
          </cell>
          <cell r="F253" t="str">
            <v>TV</v>
          </cell>
          <cell r="G253" t="str">
            <v>GUILLERMINA SIORDIA</v>
          </cell>
          <cell r="H253" t="str">
            <v>OBREGON #8 PONCIATLAN/SAN JUAN TECOMATLAN</v>
          </cell>
          <cell r="I253">
            <v>3767635490</v>
          </cell>
          <cell r="J253" t="str">
            <v>HISENSE</v>
          </cell>
          <cell r="K253" t="str">
            <v>50H5GB</v>
          </cell>
          <cell r="L253" t="str">
            <v>50G150581H00722</v>
          </cell>
          <cell r="M253" t="str">
            <v xml:space="preserve">CARTA DE ACEPTACION </v>
          </cell>
          <cell r="N253">
            <v>11999</v>
          </cell>
          <cell r="O253">
            <v>42360</v>
          </cell>
          <cell r="P253" t="str">
            <v>21- DIC-1016</v>
          </cell>
          <cell r="Q253">
            <v>201109</v>
          </cell>
          <cell r="R253" t="str">
            <v>FALTA DE REFACCIONES 182406 oc-1004976</v>
          </cell>
          <cell r="S253" t="str">
            <v>EQUIPO AUN NO SE HA RECIBIDO</v>
          </cell>
          <cell r="T253" t="str">
            <v xml:space="preserve"> YURIANA HERNANDEZ HERRERA        </v>
          </cell>
          <cell r="U253" t="str">
            <v>2017- ABRI</v>
          </cell>
          <cell r="V253" t="str">
            <v>SUR</v>
          </cell>
          <cell r="W253" t="str">
            <v>COMPLETADO</v>
          </cell>
          <cell r="X253" t="str">
            <v>TALLER</v>
          </cell>
          <cell r="Y253">
            <v>42723</v>
          </cell>
          <cell r="AA253" t="str">
            <v>M010</v>
          </cell>
          <cell r="AD253" t="str">
            <v>Ponciatlan/Sn Juan Tecomatlan</v>
          </cell>
          <cell r="AE253" t="str">
            <v>JAL</v>
          </cell>
          <cell r="AF253" t="str">
            <v>MX</v>
          </cell>
          <cell r="AG253" t="str">
            <v>10407088</v>
          </cell>
          <cell r="AH253" t="str">
            <v>GUILLERMINA SIORDIA</v>
          </cell>
          <cell r="AI253" t="str">
            <v>8 Obregon</v>
          </cell>
          <cell r="AJ253" t="str">
            <v>0000000000</v>
          </cell>
          <cell r="AK253" t="str">
            <v>0000000000</v>
          </cell>
          <cell r="AL253" t="str">
            <v>45975</v>
          </cell>
          <cell r="AM253"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53" t="str">
            <v>3TE50A144537</v>
          </cell>
          <cell r="AO253" t="str">
            <v>Smart</v>
          </cell>
          <cell r="AP253" t="str">
            <v>Hisense</v>
          </cell>
          <cell r="AQ253" t="str">
            <v>Opera</v>
          </cell>
          <cell r="AR253" t="str">
            <v>FHD 1920 x 1080</v>
          </cell>
          <cell r="AS253" t="str">
            <v>3TE50G165140G165140M010</v>
          </cell>
          <cell r="AT253">
            <v>164</v>
          </cell>
          <cell r="AU253" t="str">
            <v>50H7GB</v>
          </cell>
          <cell r="AV253" t="str">
            <v>3TE50G165140</v>
          </cell>
          <cell r="AW253" t="str">
            <v>G165140</v>
          </cell>
          <cell r="AX253" t="str">
            <v>M010</v>
          </cell>
          <cell r="AY253">
            <v>74010761</v>
          </cell>
          <cell r="AZ253">
            <v>51011614</v>
          </cell>
          <cell r="BA253">
            <v>80147786</v>
          </cell>
        </row>
        <row r="254">
          <cell r="D254">
            <v>60305922</v>
          </cell>
          <cell r="E254" t="str">
            <v xml:space="preserve">D </v>
          </cell>
          <cell r="F254" t="str">
            <v>TV</v>
          </cell>
          <cell r="G254" t="str">
            <v>CARLOS ARELLANO MARTINEZ</v>
          </cell>
          <cell r="H254" t="str">
            <v>SAN JORGE 216,LATRINIDAD,ZUMPANGO</v>
          </cell>
          <cell r="I254">
            <v>5514905916</v>
          </cell>
          <cell r="J254" t="str">
            <v>HISENSE</v>
          </cell>
          <cell r="K254" t="str">
            <v>50H7GB</v>
          </cell>
          <cell r="L254" t="str">
            <v>50G1627B2H00170</v>
          </cell>
          <cell r="M254" t="str">
            <v>TICKET</v>
          </cell>
          <cell r="N254">
            <v>9998.82</v>
          </cell>
          <cell r="O254">
            <v>42694</v>
          </cell>
          <cell r="P254">
            <v>42721</v>
          </cell>
          <cell r="Q254">
            <v>201679</v>
          </cell>
          <cell r="R254" t="str">
            <v>PCB MAIN T192673 OC 1004860</v>
          </cell>
          <cell r="S254" t="str">
            <v>EQUIPO EN CASA DE CLIENTE,REFIERE QUE LE</v>
          </cell>
          <cell r="T254" t="str">
            <v xml:space="preserve">GUADALUPE GIRON                   </v>
          </cell>
          <cell r="U254" t="str">
            <v>2017-04-19</v>
          </cell>
          <cell r="V254" t="str">
            <v>CENTRO</v>
          </cell>
          <cell r="W254" t="str">
            <v>COMPLETADO</v>
          </cell>
          <cell r="X254" t="str">
            <v>CLIENTE</v>
          </cell>
          <cell r="Y254">
            <v>42716</v>
          </cell>
          <cell r="Z254">
            <v>27</v>
          </cell>
          <cell r="AA254" t="str">
            <v>M010</v>
          </cell>
          <cell r="AD254" t="str">
            <v>zumpango/villas de trinidad</v>
          </cell>
          <cell r="AE254" t="str">
            <v>MEX</v>
          </cell>
          <cell r="AF254" t="str">
            <v>MX</v>
          </cell>
          <cell r="AG254" t="str">
            <v>10406321</v>
          </cell>
          <cell r="AH254" t="str">
            <v>CARLOS ARELLANO MARTINEZ</v>
          </cell>
          <cell r="AI254" t="str">
            <v>216 av san jorge</v>
          </cell>
          <cell r="AJ254" t="str">
            <v>015911008133</v>
          </cell>
          <cell r="AK254" t="str">
            <v>5514905916</v>
          </cell>
          <cell r="AL254" t="str">
            <v>55600</v>
          </cell>
          <cell r="AM254"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54" t="str">
            <v>3TE50G1523B0</v>
          </cell>
          <cell r="AO254" t="str">
            <v>Smart</v>
          </cell>
          <cell r="AP254" t="str">
            <v>Hisense</v>
          </cell>
          <cell r="AQ254" t="str">
            <v>Android</v>
          </cell>
          <cell r="AR254" t="str">
            <v>UHD 3840 X 2160</v>
          </cell>
          <cell r="AS254" t="str">
            <v>3TE50G165140G165140M010</v>
          </cell>
          <cell r="AT254">
            <v>164</v>
          </cell>
          <cell r="AU254" t="str">
            <v>50H7GB</v>
          </cell>
          <cell r="AV254" t="str">
            <v>3TE50G165140</v>
          </cell>
          <cell r="AW254" t="str">
            <v>G165140</v>
          </cell>
          <cell r="AX254" t="str">
            <v>M010</v>
          </cell>
          <cell r="AY254">
            <v>74010814</v>
          </cell>
          <cell r="AZ254">
            <v>51011651</v>
          </cell>
          <cell r="BA254">
            <v>80147787</v>
          </cell>
        </row>
        <row r="255">
          <cell r="D255">
            <v>60309963</v>
          </cell>
          <cell r="E255" t="str">
            <v>A</v>
          </cell>
          <cell r="F255" t="str">
            <v>TV</v>
          </cell>
          <cell r="G255" t="str">
            <v>JOSE  TOMAS  FLORES</v>
          </cell>
          <cell r="H255" t="str">
            <v>CALLE 7  #  236 FRACC.  MARTE  GUADALUPE</v>
          </cell>
          <cell r="I255">
            <v>8180027671</v>
          </cell>
          <cell r="J255" t="str">
            <v>HISENSE</v>
          </cell>
          <cell r="K255" t="str">
            <v>50K20DW</v>
          </cell>
          <cell r="L255" t="str">
            <v>50J140464H00089</v>
          </cell>
          <cell r="M255" t="str">
            <v>TICKET</v>
          </cell>
          <cell r="N255" t="str">
            <v>$  8,499.00</v>
          </cell>
          <cell r="O255">
            <v>41841</v>
          </cell>
          <cell r="P255">
            <v>42760</v>
          </cell>
          <cell r="Q255">
            <v>201024</v>
          </cell>
          <cell r="R255" t="str">
            <v>1-2-17 4. 17  NP5-P1: O.C. 1006738,  PANEL : 173331</v>
          </cell>
          <cell r="S255" t="str">
            <v/>
          </cell>
          <cell r="T255" t="str">
            <v xml:space="preserve">  Sofia Vazquez                   </v>
          </cell>
          <cell r="U255" t="str">
            <v>2017-04-13</v>
          </cell>
          <cell r="V255" t="str">
            <v>Norte</v>
          </cell>
          <cell r="W255" t="str">
            <v>COMPLETADO</v>
          </cell>
          <cell r="X255" t="str">
            <v>TALLER</v>
          </cell>
          <cell r="Y255">
            <v>42759</v>
          </cell>
          <cell r="Z255">
            <v>919</v>
          </cell>
          <cell r="AA255" t="str">
            <v>M012</v>
          </cell>
          <cell r="AB255" t="str">
            <v>T173331/Panel - PANEL</v>
          </cell>
          <cell r="AC255" t="str">
            <v>OC-1006738</v>
          </cell>
          <cell r="AD255" t="str">
            <v>guadalupe/fracc. marte</v>
          </cell>
          <cell r="AE255" t="str">
            <v>NL</v>
          </cell>
          <cell r="AF255" t="str">
            <v>MX</v>
          </cell>
          <cell r="AG255" t="str">
            <v>10410689</v>
          </cell>
          <cell r="AH255" t="str">
            <v>JOSE TOMAS FLORES</v>
          </cell>
          <cell r="AI255" t="str">
            <v>Calle 7 no. 236</v>
          </cell>
          <cell r="AJ255" t="str">
            <v>8117633701</v>
          </cell>
          <cell r="AK255" t="str">
            <v>8117633701</v>
          </cell>
          <cell r="AL255" t="str">
            <v>67140</v>
          </cell>
          <cell r="AM255"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55" t="str">
            <v>1TE50B8NUSCB</v>
          </cell>
          <cell r="AO255" t="str">
            <v>Smart</v>
          </cell>
          <cell r="AP255" t="str">
            <v>Hisense</v>
          </cell>
          <cell r="AQ255" t="str">
            <v>Opera</v>
          </cell>
          <cell r="AR255" t="str">
            <v>FHD 1920 x 1080</v>
          </cell>
          <cell r="AS255" t="str">
            <v>3TE50G1653A3G1653M010</v>
          </cell>
          <cell r="AT255" t="e">
            <v>#N/A</v>
          </cell>
          <cell r="AU255" t="str">
            <v>50H5C</v>
          </cell>
          <cell r="AV255" t="str">
            <v>3TE50G1653A3</v>
          </cell>
          <cell r="AW255" t="str">
            <v>G1653</v>
          </cell>
          <cell r="AX255" t="str">
            <v>M010</v>
          </cell>
          <cell r="AY255">
            <v>74011042</v>
          </cell>
          <cell r="AZ255">
            <v>51011661</v>
          </cell>
          <cell r="BA255">
            <v>80138035</v>
          </cell>
        </row>
        <row r="256">
          <cell r="D256">
            <v>60311722</v>
          </cell>
          <cell r="E256" t="str">
            <v>A</v>
          </cell>
          <cell r="F256" t="str">
            <v>TV</v>
          </cell>
          <cell r="G256" t="str">
            <v>AARON LOPEZ DURAN</v>
          </cell>
          <cell r="H256" t="str">
            <v>AGUAS NO.6 COL. VERACRUZ</v>
          </cell>
          <cell r="I256">
            <v>2281861347</v>
          </cell>
          <cell r="J256" t="str">
            <v>HISENSE</v>
          </cell>
          <cell r="K256" t="str">
            <v>40D36</v>
          </cell>
          <cell r="L256" t="str">
            <v>40M141812H02784</v>
          </cell>
          <cell r="M256" t="str">
            <v>TICKET 594607</v>
          </cell>
          <cell r="N256">
            <v>5919.2</v>
          </cell>
          <cell r="O256">
            <v>41957</v>
          </cell>
          <cell r="P256">
            <v>42837</v>
          </cell>
          <cell r="Q256">
            <v>201068</v>
          </cell>
          <cell r="R256" t="str">
            <v>SOLICITUD DE PANEL, FALTA DE REFACCION</v>
          </cell>
          <cell r="T256" t="str">
            <v>KAREN BAUTISTA</v>
          </cell>
          <cell r="U256">
            <v>42877</v>
          </cell>
          <cell r="V256" t="str">
            <v>SUR</v>
          </cell>
          <cell r="W256" t="str">
            <v>COMPLETADO</v>
          </cell>
          <cell r="Y256">
            <v>42782</v>
          </cell>
          <cell r="Z256">
            <v>880</v>
          </cell>
          <cell r="AA256" t="str">
            <v>M012</v>
          </cell>
          <cell r="AB256" t="str">
            <v>T177918/Panel - PANEL</v>
          </cell>
          <cell r="AC256" t="str">
            <v>OC-1007602</v>
          </cell>
          <cell r="AD256" t="str">
            <v>Veracruz/Xalapa</v>
          </cell>
          <cell r="AE256" t="str">
            <v>VER</v>
          </cell>
          <cell r="AF256" t="str">
            <v>MX</v>
          </cell>
          <cell r="AG256" t="str">
            <v>10411934</v>
          </cell>
          <cell r="AH256" t="str">
            <v>AARON ALAN LOPEZ DURAN</v>
          </cell>
          <cell r="AI256" t="str">
            <v>6 Aguas Xalapa</v>
          </cell>
          <cell r="AJ256" t="str">
            <v>2287765273</v>
          </cell>
          <cell r="AK256" t="str">
            <v>2287765273</v>
          </cell>
          <cell r="AL256" t="str">
            <v>91018</v>
          </cell>
          <cell r="AM256"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56" t="str">
            <v>3TE40M141809</v>
          </cell>
          <cell r="AO256" t="str">
            <v>Básica</v>
          </cell>
          <cell r="AP256" t="str">
            <v>Hisense</v>
          </cell>
          <cell r="AQ256" t="str">
            <v>Opera</v>
          </cell>
          <cell r="AR256" t="str">
            <v>FHD 1920 x 1080</v>
          </cell>
          <cell r="AS256" t="str">
            <v>GTE40G151184CRMM012</v>
          </cell>
          <cell r="AT256">
            <v>68</v>
          </cell>
          <cell r="AU256" t="str">
            <v>40K20DW</v>
          </cell>
          <cell r="AV256" t="str">
            <v>GTE40G151184</v>
          </cell>
          <cell r="AW256" t="str">
            <v>CRM</v>
          </cell>
          <cell r="AX256" t="str">
            <v>M012</v>
          </cell>
          <cell r="AY256">
            <v>74011204</v>
          </cell>
          <cell r="AZ256">
            <v>51012248</v>
          </cell>
          <cell r="BA256">
            <v>80146640</v>
          </cell>
        </row>
        <row r="257">
          <cell r="D257">
            <v>60311288</v>
          </cell>
          <cell r="E257" t="str">
            <v>A</v>
          </cell>
          <cell r="F257" t="str">
            <v>TV</v>
          </cell>
          <cell r="G257" t="str">
            <v>ANDRES CAZARES</v>
          </cell>
          <cell r="H257" t="str">
            <v>ALFREDO SALCE 601, BOSQUES DEL ROBLE, SAN NICOLAS</v>
          </cell>
          <cell r="I257">
            <v>8183505049</v>
          </cell>
          <cell r="J257" t="str">
            <v>HISENSE</v>
          </cell>
          <cell r="K257" t="str">
            <v>50K20D</v>
          </cell>
          <cell r="L257" t="str">
            <v>50G143291H03550</v>
          </cell>
          <cell r="M257" t="str">
            <v>TIKET</v>
          </cell>
          <cell r="N257">
            <v>10120.879999999999</v>
          </cell>
          <cell r="O257">
            <v>42080</v>
          </cell>
          <cell r="P257">
            <v>42786</v>
          </cell>
          <cell r="Q257">
            <v>201024</v>
          </cell>
          <cell r="R257" t="str">
            <v>22-2-17,8:31 ERNESTO HDZ.NP5 18-2-17 P1A: O.C1007632, PANEL,173331</v>
          </cell>
          <cell r="S257" t="str">
            <v/>
          </cell>
          <cell r="T257" t="str">
            <v xml:space="preserve">  Sofia Vazquez                   </v>
          </cell>
          <cell r="U257" t="str">
            <v>2017-04-13</v>
          </cell>
          <cell r="V257" t="str">
            <v>Norte</v>
          </cell>
          <cell r="W257" t="str">
            <v>COMPLETADO</v>
          </cell>
          <cell r="X257" t="str">
            <v>TALLER</v>
          </cell>
          <cell r="Y257">
            <v>42776</v>
          </cell>
          <cell r="Z257">
            <v>706</v>
          </cell>
          <cell r="AA257" t="str">
            <v>M012</v>
          </cell>
          <cell r="AB257" t="str">
            <v>T173331/Panel - PANEL</v>
          </cell>
          <cell r="AC257" t="str">
            <v>OC-1007632</v>
          </cell>
          <cell r="AD257" t="str">
            <v>Sn Nicolas de Los Garza/B del Roble</v>
          </cell>
          <cell r="AE257" t="str">
            <v>NL</v>
          </cell>
          <cell r="AF257" t="str">
            <v>MX</v>
          </cell>
          <cell r="AG257" t="str">
            <v>10411772</v>
          </cell>
          <cell r="AH257" t="str">
            <v>ANDRES CAZARES</v>
          </cell>
          <cell r="AI257" t="str">
            <v>601 Alfredo Salce</v>
          </cell>
          <cell r="AJ257" t="str">
            <v>8183505049</v>
          </cell>
          <cell r="AK257">
            <v>0</v>
          </cell>
          <cell r="AL257" t="str">
            <v>66413</v>
          </cell>
          <cell r="AM257"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57" t="str">
            <v>3TE50G132311</v>
          </cell>
          <cell r="AO257" t="str">
            <v>Básica</v>
          </cell>
          <cell r="AP257" t="str">
            <v>Hisense</v>
          </cell>
          <cell r="AQ257" t="str">
            <v>Opera</v>
          </cell>
          <cell r="AR257" t="str">
            <v>FHD 1920 x 1080</v>
          </cell>
          <cell r="AS257" t="str">
            <v>3TE50G1653A3G1653M010</v>
          </cell>
          <cell r="AT257" t="e">
            <v>#N/A</v>
          </cell>
          <cell r="AU257" t="str">
            <v>50H5C</v>
          </cell>
          <cell r="AV257" t="str">
            <v>3TE50G1653A3</v>
          </cell>
          <cell r="AW257" t="str">
            <v>G1653</v>
          </cell>
          <cell r="AX257" t="str">
            <v>M010</v>
          </cell>
          <cell r="AY257">
            <v>74011210</v>
          </cell>
          <cell r="AZ257">
            <v>51008172</v>
          </cell>
          <cell r="BA257">
            <v>80137947</v>
          </cell>
        </row>
        <row r="258">
          <cell r="D258">
            <v>60311154</v>
          </cell>
          <cell r="E258" t="str">
            <v>A</v>
          </cell>
          <cell r="F258" t="str">
            <v>TV</v>
          </cell>
          <cell r="G258" t="str">
            <v xml:space="preserve">ALEJANDRA BERENICE GONZALEZ </v>
          </cell>
          <cell r="H258" t="str">
            <v>PROLONGACION PROGRESO # 54 COL.: SAN PABLO CHIMALPA C.P. 05050</v>
          </cell>
          <cell r="I258">
            <v>5534518409</v>
          </cell>
          <cell r="J258" t="str">
            <v>HISENSE</v>
          </cell>
          <cell r="K258" t="str">
            <v>43H7C</v>
          </cell>
          <cell r="L258" t="str">
            <v>43G160913H01538</v>
          </cell>
          <cell r="M258" t="str">
            <v>TICKET DE COMPRA</v>
          </cell>
          <cell r="N258">
            <v>6998</v>
          </cell>
          <cell r="O258">
            <v>42951</v>
          </cell>
          <cell r="P258">
            <v>42776</v>
          </cell>
          <cell r="Q258">
            <v>201677</v>
          </cell>
          <cell r="R258" t="str">
            <v>SOLICTUD DE TARJETA POWER BOARD # 198397</v>
          </cell>
          <cell r="S258" t="str">
            <v xml:space="preserve">ACCESORIOS COMPLETOS </v>
          </cell>
          <cell r="T258" t="str">
            <v xml:space="preserve"> SANDRA RUIZ                      </v>
          </cell>
          <cell r="U258" t="str">
            <v>2017-04-10</v>
          </cell>
          <cell r="V258" t="str">
            <v>Centro</v>
          </cell>
          <cell r="W258" t="str">
            <v>COMPLETADO</v>
          </cell>
          <cell r="Y258">
            <v>42775</v>
          </cell>
          <cell r="Z258">
            <v>175</v>
          </cell>
          <cell r="AA258" t="str">
            <v>M010</v>
          </cell>
          <cell r="AB258" t="str">
            <v>T198397/Tarjeta Principal Madre - MAIN BOARD</v>
          </cell>
          <cell r="AC258" t="str">
            <v>OC-1007345</v>
          </cell>
          <cell r="AD258" t="str">
            <v>Cuajimalapa/San Pablo Chimalpa</v>
          </cell>
          <cell r="AE258" t="str">
            <v>DF</v>
          </cell>
          <cell r="AF258" t="str">
            <v>MX</v>
          </cell>
          <cell r="AG258" t="str">
            <v>10411708</v>
          </cell>
          <cell r="AH258" t="str">
            <v>ALEJANDRA BERENICE GONZALEZ GRANADO</v>
          </cell>
          <cell r="AI258" t="str">
            <v>Prolongacion Progreso No. 54</v>
          </cell>
          <cell r="AJ258" t="str">
            <v>5534518409</v>
          </cell>
          <cell r="AK258">
            <v>0</v>
          </cell>
          <cell r="AL258" t="str">
            <v>05050</v>
          </cell>
          <cell r="AM258"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58" t="str">
            <v>3TE43G154905</v>
          </cell>
          <cell r="AO258" t="str">
            <v>Smart</v>
          </cell>
          <cell r="AP258" t="str">
            <v>Hisense</v>
          </cell>
          <cell r="AQ258" t="str">
            <v>Opera</v>
          </cell>
          <cell r="AR258" t="str">
            <v>UHD 3840 X 2160</v>
          </cell>
          <cell r="AS258" t="str">
            <v>3TE43G163447G1634M010</v>
          </cell>
          <cell r="AT258" t="e">
            <v>#N/A</v>
          </cell>
          <cell r="AU258" t="str">
            <v>43H7C</v>
          </cell>
          <cell r="AV258" t="str">
            <v>3TE43G163447</v>
          </cell>
          <cell r="AW258" t="str">
            <v>G1634</v>
          </cell>
          <cell r="AX258" t="str">
            <v>M010</v>
          </cell>
          <cell r="AY258">
            <v>74011211</v>
          </cell>
          <cell r="AZ258">
            <v>51008174</v>
          </cell>
          <cell r="BA258">
            <v>80137958</v>
          </cell>
        </row>
        <row r="259">
          <cell r="D259">
            <v>60310630</v>
          </cell>
          <cell r="E259" t="str">
            <v>A</v>
          </cell>
          <cell r="F259" t="str">
            <v>TV</v>
          </cell>
          <cell r="G259" t="str">
            <v>ARACELI TORRES SUAREZ</v>
          </cell>
          <cell r="H259" t="str">
            <v>CALLE MIGUEL HIDALGO MZA 5 LOTE 16 COL. 20 DE NOVIEMBRE, CAMPECHE, CAMPECHE</v>
          </cell>
          <cell r="I259">
            <v>9811081946</v>
          </cell>
          <cell r="J259" t="str">
            <v>HISENSE</v>
          </cell>
          <cell r="K259" t="str">
            <v>48H5</v>
          </cell>
          <cell r="L259" t="str">
            <v>48J135166H03985</v>
          </cell>
          <cell r="M259" t="str">
            <v>POLIZA CON SELLO DE COMPRA</v>
          </cell>
          <cell r="N259">
            <v>0</v>
          </cell>
          <cell r="O259">
            <v>42322</v>
          </cell>
          <cell r="P259">
            <v>42836</v>
          </cell>
          <cell r="Q259">
            <v>201079</v>
          </cell>
          <cell r="R259" t="str">
            <v>FALTA DE REFACCIONES</v>
          </cell>
          <cell r="T259" t="str">
            <v>CANDELARIO GARCIA</v>
          </cell>
          <cell r="U259">
            <v>42835</v>
          </cell>
          <cell r="V259" t="str">
            <v>SUR</v>
          </cell>
          <cell r="W259" t="str">
            <v>COMPLETADO</v>
          </cell>
          <cell r="Y259">
            <v>42767</v>
          </cell>
          <cell r="Z259">
            <v>514</v>
          </cell>
          <cell r="AA259" t="str">
            <v>M012</v>
          </cell>
          <cell r="AB259" t="str">
            <v>T172081/Tarjeta Principal Madre - MAIN BOARD</v>
          </cell>
          <cell r="AC259" t="str">
            <v>OC-1006993</v>
          </cell>
          <cell r="AD259" t="str">
            <v>Campeche/20 de Noviembre</v>
          </cell>
          <cell r="AE259" t="str">
            <v>CMP</v>
          </cell>
          <cell r="AF259" t="str">
            <v>MX</v>
          </cell>
          <cell r="AG259" t="str">
            <v>10411225</v>
          </cell>
          <cell r="AH259" t="str">
            <v>ARACELI TORRES SUAREZ</v>
          </cell>
          <cell r="AI259" t="str">
            <v>Miguel Hidalgo mz 5 lt 16</v>
          </cell>
          <cell r="AJ259" t="str">
            <v>9811081946</v>
          </cell>
          <cell r="AK259">
            <v>0</v>
          </cell>
          <cell r="AL259" t="str">
            <v>24085</v>
          </cell>
          <cell r="AM259"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59" t="str">
            <v>3TE48J135166</v>
          </cell>
          <cell r="AO259">
            <v>0</v>
          </cell>
          <cell r="AP259" t="e">
            <v>#N/A</v>
          </cell>
          <cell r="AQ259" t="e">
            <v>#N/A</v>
          </cell>
          <cell r="AR259" t="e">
            <v>#N/A</v>
          </cell>
          <cell r="AS259" t="str">
            <v>3TE50G1618N2G1618M010</v>
          </cell>
          <cell r="AT259" t="e">
            <v>#N/A</v>
          </cell>
          <cell r="AU259" t="str">
            <v>50H5C</v>
          </cell>
          <cell r="AV259" t="str">
            <v>3TE50G1618N2</v>
          </cell>
          <cell r="AW259" t="str">
            <v>G1618</v>
          </cell>
          <cell r="AX259" t="str">
            <v>M010</v>
          </cell>
          <cell r="AY259">
            <v>74011215</v>
          </cell>
          <cell r="AZ259">
            <v>51012253</v>
          </cell>
          <cell r="BA259">
            <v>80137226</v>
          </cell>
        </row>
        <row r="260">
          <cell r="D260">
            <v>60308332</v>
          </cell>
          <cell r="E260" t="str">
            <v xml:space="preserve">A </v>
          </cell>
          <cell r="F260" t="str">
            <v>TV</v>
          </cell>
          <cell r="G260" t="str">
            <v>JUAN MANUEL QUAAS</v>
          </cell>
          <cell r="H260" t="str">
            <v>LOS ISOTES SN, BARRIO DE LOS ISOTES, TAXCO GUERRERO</v>
          </cell>
          <cell r="I260">
            <v>7621152387</v>
          </cell>
          <cell r="J260" t="str">
            <v>HISENSE</v>
          </cell>
          <cell r="K260" t="str">
            <v>50H7GB</v>
          </cell>
          <cell r="L260" t="str">
            <v>50G162153MH1567</v>
          </cell>
          <cell r="M260" t="str">
            <v>TAX/000094610</v>
          </cell>
          <cell r="N260">
            <v>13731.84</v>
          </cell>
          <cell r="O260">
            <v>42727</v>
          </cell>
          <cell r="P260">
            <v>42746</v>
          </cell>
          <cell r="Q260">
            <v>201069</v>
          </cell>
          <cell r="R260" t="str">
            <v>P1A: T194644 TARJETA PRINCIPAL, OC-1006110 13/01/2016</v>
          </cell>
          <cell r="S260" t="str">
            <v/>
          </cell>
          <cell r="T260" t="str">
            <v xml:space="preserve"> ESTEPHANIA TOREES                </v>
          </cell>
          <cell r="U260" t="str">
            <v>2017/04/12</v>
          </cell>
          <cell r="V260" t="str">
            <v>Centro</v>
          </cell>
          <cell r="W260" t="str">
            <v>COMPLETADO</v>
          </cell>
          <cell r="Y260">
            <v>42741</v>
          </cell>
          <cell r="Z260">
            <v>19</v>
          </cell>
          <cell r="AA260" t="str">
            <v>M010</v>
          </cell>
          <cell r="AB260" t="str">
            <v>T194644/Tarjeta Principal Madre - MAIN BOARD</v>
          </cell>
          <cell r="AC260" t="str">
            <v>OC-1006110</v>
          </cell>
          <cell r="AD260" t="str">
            <v>taxco / barrio de los izotes</v>
          </cell>
          <cell r="AE260" t="str">
            <v>GRO</v>
          </cell>
          <cell r="AF260" t="str">
            <v>MX</v>
          </cell>
          <cell r="AG260" t="str">
            <v>10409206</v>
          </cell>
          <cell r="AH260" t="str">
            <v>JUAN MANUEL QUAAS CORDERO</v>
          </cell>
          <cell r="AI260" t="str">
            <v>callle de los izotes s/n</v>
          </cell>
          <cell r="AJ260" t="str">
            <v>044 7621008361</v>
          </cell>
          <cell r="AK260" t="str">
            <v>044 7621008361</v>
          </cell>
          <cell r="AL260" t="str">
            <v>40252</v>
          </cell>
          <cell r="AM260"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60" t="str">
            <v>3TE50G1523B0</v>
          </cell>
          <cell r="AO260" t="str">
            <v>Smart</v>
          </cell>
          <cell r="AP260" t="str">
            <v>Hisense</v>
          </cell>
          <cell r="AQ260" t="str">
            <v>Android</v>
          </cell>
          <cell r="AR260" t="str">
            <v>UHD 3840 X 2160</v>
          </cell>
          <cell r="AS260" t="str">
            <v>3TE50G1644B1G1644B1M010</v>
          </cell>
          <cell r="AT260">
            <v>6</v>
          </cell>
          <cell r="AU260" t="str">
            <v>50H7GB</v>
          </cell>
          <cell r="AV260" t="str">
            <v>3TE50G1644B1</v>
          </cell>
          <cell r="AW260" t="str">
            <v>G1644B1</v>
          </cell>
          <cell r="AX260" t="str">
            <v>M010</v>
          </cell>
          <cell r="AY260">
            <v>77051868</v>
          </cell>
          <cell r="AZ260">
            <v>51008219</v>
          </cell>
          <cell r="BA260">
            <v>80146086</v>
          </cell>
        </row>
        <row r="261">
          <cell r="D261">
            <v>60310097</v>
          </cell>
          <cell r="E261" t="str">
            <v xml:space="preserve">A  </v>
          </cell>
          <cell r="F261" t="str">
            <v>TV</v>
          </cell>
          <cell r="G261" t="str">
            <v xml:space="preserve"> Manuel Ibarra</v>
          </cell>
          <cell r="H261" t="str">
            <v>Gustavo A Madero/Jertrudis Sanchez  Norte 88A, 5215 C.P. 07839</v>
          </cell>
          <cell r="I261">
            <v>55511099</v>
          </cell>
          <cell r="J261" t="str">
            <v>SHARP HISENSE</v>
          </cell>
          <cell r="K261" t="str">
            <v>LC-40N5000U</v>
          </cell>
          <cell r="L261" t="str">
            <v>40G155275H02223</v>
          </cell>
          <cell r="M261" t="str">
            <v>1423 0016 1649 7252 8123  TIENDA WALMART</v>
          </cell>
          <cell r="N261">
            <v>7009</v>
          </cell>
          <cell r="O261">
            <v>42598</v>
          </cell>
          <cell r="P261">
            <v>42774</v>
          </cell>
          <cell r="Q261">
            <v>201767</v>
          </cell>
          <cell r="R261" t="str">
            <v>02/03/2017 00 : 10  SERGIO.FER : TCFT - Channel 1.1 / P1A: 197203 MAIN   08-02-2017   OC-1007193</v>
          </cell>
          <cell r="S261" t="str">
            <v>EQUIPO DAÑADO EN DOMICILIO DE CLIENTE</v>
          </cell>
          <cell r="T261" t="str">
            <v xml:space="preserve">   RENE ARIAS                     </v>
          </cell>
          <cell r="U261" t="str">
            <v>2017-04-10</v>
          </cell>
          <cell r="V261" t="str">
            <v>Centro</v>
          </cell>
          <cell r="W261" t="str">
            <v>COMPLETADO</v>
          </cell>
          <cell r="X261" t="str">
            <v>CLIENTE</v>
          </cell>
          <cell r="Y261">
            <v>42761</v>
          </cell>
          <cell r="Z261">
            <v>176</v>
          </cell>
          <cell r="AA261" t="str">
            <v>M010</v>
          </cell>
          <cell r="AB261" t="str">
            <v>T197203/Tarjeta Principal Madre - MAIN BOARD</v>
          </cell>
          <cell r="AC261" t="str">
            <v>OC-1007193</v>
          </cell>
          <cell r="AD261" t="str">
            <v>Gustavo A Madero/Jertrudis Sanchez</v>
          </cell>
          <cell r="AE261" t="str">
            <v>DF</v>
          </cell>
          <cell r="AF261" t="str">
            <v>MX</v>
          </cell>
          <cell r="AG261" t="str">
            <v>10410780</v>
          </cell>
          <cell r="AH261" t="str">
            <v>MANUEL IBARRA</v>
          </cell>
          <cell r="AI261" t="str">
            <v>5215 Norte 88A</v>
          </cell>
          <cell r="AJ261" t="str">
            <v>55511099</v>
          </cell>
          <cell r="AK261">
            <v>0</v>
          </cell>
          <cell r="AL261" t="str">
            <v>07839</v>
          </cell>
          <cell r="AM261"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61" t="str">
            <v>3TE40G155275</v>
          </cell>
          <cell r="AO261" t="str">
            <v>Smart</v>
          </cell>
          <cell r="AP261" t="str">
            <v>Sharp</v>
          </cell>
          <cell r="AQ261" t="str">
            <v>Opera</v>
          </cell>
          <cell r="AR261" t="str">
            <v>FHD 1920 x 1080</v>
          </cell>
          <cell r="AS261" t="e">
            <v>#N/A</v>
          </cell>
          <cell r="AT261" t="e">
            <v>#N/A</v>
          </cell>
          <cell r="AV261" t="str">
            <v>3TE40G154917</v>
          </cell>
          <cell r="AW261" t="e">
            <v>#N/A</v>
          </cell>
          <cell r="AY261">
            <v>74011597</v>
          </cell>
          <cell r="AZ261">
            <v>51012533</v>
          </cell>
          <cell r="BA261">
            <v>80138580</v>
          </cell>
        </row>
        <row r="262">
          <cell r="D262">
            <v>60310304</v>
          </cell>
          <cell r="E262" t="str">
            <v xml:space="preserve">A  </v>
          </cell>
          <cell r="F262" t="str">
            <v>TV</v>
          </cell>
          <cell r="G262" t="str">
            <v>Gabriela Rocha Hernandez</v>
          </cell>
          <cell r="H262" t="str">
            <v>Iztacalco/ Agricola calle 5 int 003 UH Laureles  378 C.P. 08100</v>
          </cell>
          <cell r="I262">
            <v>5541275807</v>
          </cell>
          <cell r="J262" t="str">
            <v>HISENSE</v>
          </cell>
          <cell r="K262" t="str">
            <v>50H7GB</v>
          </cell>
          <cell r="L262" t="str">
            <v>50G162155MH7115</v>
          </cell>
          <cell r="M262" t="str">
            <v>TERM 618 DOCTO'0088  TDA '0087 COMPROBANTE DE PAGO TIENDA LIVERPOOL</v>
          </cell>
          <cell r="N262">
            <v>10386.75</v>
          </cell>
          <cell r="O262">
            <v>42692</v>
          </cell>
          <cell r="P262">
            <v>42781</v>
          </cell>
          <cell r="Q262">
            <v>201767</v>
          </cell>
          <cell r="R262" t="str">
            <v>21/02/2017 05 : 00  SERGIO.FER : TCFT - Software / 15/02/2017 07 : 05 201767 : NO SE PUEDE ACTUALIZAR SOFTWARE EN ELEQUIPO, SE ADJUNTA REPORTE TECNICO</v>
          </cell>
          <cell r="S262" t="str">
            <v>EQUIPO DAÑADO EN DOMICILIO DE CLIENTE</v>
          </cell>
          <cell r="T262" t="str">
            <v xml:space="preserve">   RENE ARIAS                     </v>
          </cell>
          <cell r="U262" t="str">
            <v>2017-04-10</v>
          </cell>
          <cell r="V262" t="str">
            <v>Centro</v>
          </cell>
          <cell r="W262" t="str">
            <v>COMPLETADO</v>
          </cell>
          <cell r="X262" t="str">
            <v>CLIENTE</v>
          </cell>
          <cell r="Y262">
            <v>42762</v>
          </cell>
          <cell r="Z262">
            <v>89</v>
          </cell>
          <cell r="AA262" t="str">
            <v>M010</v>
          </cell>
          <cell r="AD262" t="str">
            <v>iztacalco/agricola</v>
          </cell>
          <cell r="AE262" t="str">
            <v>DF</v>
          </cell>
          <cell r="AF262" t="str">
            <v>MX</v>
          </cell>
          <cell r="AG262" t="str">
            <v>10410647</v>
          </cell>
          <cell r="AH262" t="str">
            <v>GABRIELA ROCHA HERNANDEZ</v>
          </cell>
          <cell r="AI262" t="str">
            <v>378 calle 5 int 003 UH Laureles</v>
          </cell>
          <cell r="AJ262" t="str">
            <v>5541275807</v>
          </cell>
          <cell r="AK262">
            <v>0</v>
          </cell>
          <cell r="AL262" t="str">
            <v>08100</v>
          </cell>
          <cell r="AM262"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62" t="str">
            <v>3TE50G1523B0</v>
          </cell>
          <cell r="AO262" t="str">
            <v>Smart</v>
          </cell>
          <cell r="AP262" t="str">
            <v>Hisense</v>
          </cell>
          <cell r="AQ262" t="str">
            <v>Android</v>
          </cell>
          <cell r="AR262" t="str">
            <v>UHD 3840 X 2160</v>
          </cell>
          <cell r="AS262" t="str">
            <v>3TE50G162681G1626M010</v>
          </cell>
          <cell r="AT262" t="e">
            <v>#N/A</v>
          </cell>
          <cell r="AU262" t="str">
            <v>50CU6000</v>
          </cell>
          <cell r="AV262" t="str">
            <v>3TE50G162681</v>
          </cell>
          <cell r="AW262" t="str">
            <v>G1626</v>
          </cell>
          <cell r="AX262" t="str">
            <v>M010</v>
          </cell>
          <cell r="AY262">
            <v>74011334</v>
          </cell>
          <cell r="AZ262">
            <v>51008621</v>
          </cell>
          <cell r="BA262">
            <v>80137221</v>
          </cell>
        </row>
        <row r="263">
          <cell r="D263">
            <v>60310326</v>
          </cell>
          <cell r="E263" t="str">
            <v xml:space="preserve">A  </v>
          </cell>
          <cell r="F263" t="str">
            <v>TV</v>
          </cell>
          <cell r="G263" t="str">
            <v>Enrique Garcia</v>
          </cell>
          <cell r="H263" t="str">
            <v>Sn Vicente/San Miguel Cda Rancho Anzures mz 6 lt 7 casa D C.P. 56386</v>
          </cell>
          <cell r="I263">
            <v>59265814</v>
          </cell>
          <cell r="J263" t="str">
            <v>HISENSE</v>
          </cell>
          <cell r="K263" t="str">
            <v>40H5B2</v>
          </cell>
          <cell r="L263" t="str">
            <v>40G161181H02235</v>
          </cell>
          <cell r="M263" t="str">
            <v>TERM '037 DOCTO 2399 TDA '0188 COMPROBANDE DE COMPA TIENDA FABRICAS DE FRANCIA</v>
          </cell>
          <cell r="N263">
            <v>14618.3</v>
          </cell>
          <cell r="O263">
            <v>42616</v>
          </cell>
          <cell r="P263">
            <v>42767</v>
          </cell>
          <cell r="Q263">
            <v>201767</v>
          </cell>
          <cell r="R263" t="str">
            <v>22/02/2017 02 : 05  SERGIO.FER : TCFT - Reincidencia / P1A: 191066 Y 192199 01-02-17 OC-1006955</v>
          </cell>
          <cell r="S263" t="str">
            <v>EQUIPO DAÑADO EN DOMICILIO DE CLIENTE (Z</v>
          </cell>
          <cell r="T263" t="str">
            <v xml:space="preserve">   RENE ARIAS                     </v>
          </cell>
          <cell r="U263" t="str">
            <v>2017-04-10</v>
          </cell>
          <cell r="V263" t="str">
            <v>Centro</v>
          </cell>
          <cell r="W263" t="str">
            <v>COMPLETADO</v>
          </cell>
          <cell r="X263" t="str">
            <v>CLIENTE</v>
          </cell>
          <cell r="Y263">
            <v>42762</v>
          </cell>
          <cell r="Z263">
            <v>151</v>
          </cell>
          <cell r="AA263" t="str">
            <v>M010</v>
          </cell>
          <cell r="AB263" t="str">
            <v>T191066/Panel - PANEL</v>
          </cell>
          <cell r="AC263" t="str">
            <v>OC-1006955</v>
          </cell>
          <cell r="AD263" t="str">
            <v>Sn Vicente/San Miguel</v>
          </cell>
          <cell r="AE263" t="str">
            <v>MEX</v>
          </cell>
          <cell r="AF263" t="str">
            <v>MX</v>
          </cell>
          <cell r="AG263" t="str">
            <v>10410831</v>
          </cell>
          <cell r="AH263" t="str">
            <v>ENRIQUE GARCIA</v>
          </cell>
          <cell r="AI263" t="str">
            <v>Cda Rancho Anzures mz 6 lt 7 casa D</v>
          </cell>
          <cell r="AJ263" t="str">
            <v>59265814</v>
          </cell>
          <cell r="AK263">
            <v>0</v>
          </cell>
          <cell r="AL263" t="str">
            <v>56386</v>
          </cell>
          <cell r="AM263"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63" t="str">
            <v>3TE40G155372</v>
          </cell>
          <cell r="AO263" t="str">
            <v>Smart</v>
          </cell>
          <cell r="AP263" t="str">
            <v>Hisense</v>
          </cell>
          <cell r="AQ263" t="str">
            <v>Opera</v>
          </cell>
          <cell r="AR263" t="str">
            <v>FHD 1920 x 1080</v>
          </cell>
          <cell r="AS263" t="str">
            <v>3TE40G163934G1639M010</v>
          </cell>
          <cell r="AT263" t="e">
            <v>#N/A</v>
          </cell>
          <cell r="AU263" t="str">
            <v>40H5B2</v>
          </cell>
          <cell r="AV263" t="str">
            <v>3TE40G163934</v>
          </cell>
          <cell r="AW263" t="str">
            <v>G1639</v>
          </cell>
          <cell r="AX263" t="str">
            <v>M010</v>
          </cell>
          <cell r="AY263">
            <v>74011335</v>
          </cell>
          <cell r="AZ263">
            <v>51008622</v>
          </cell>
          <cell r="BA263">
            <v>80137961</v>
          </cell>
        </row>
        <row r="264">
          <cell r="D264">
            <v>60310467</v>
          </cell>
          <cell r="E264" t="str">
            <v xml:space="preserve">A  </v>
          </cell>
          <cell r="F264" t="str">
            <v>TV</v>
          </cell>
          <cell r="G264" t="str">
            <v>Daniel Leos Bocanegra</v>
          </cell>
          <cell r="H264" t="str">
            <v>Azcapotzalco/Prohogar Calle19 #30 C.P. 02600</v>
          </cell>
          <cell r="I264" t="str">
            <v>53550706 - 5524105792</v>
          </cell>
          <cell r="J264" t="str">
            <v>HISENSE</v>
          </cell>
          <cell r="K264" t="str">
            <v>50K20D</v>
          </cell>
          <cell r="L264" t="str">
            <v>50J140472H05274</v>
          </cell>
          <cell r="M264" t="str">
            <v xml:space="preserve">TC# 3750 3767 3264 3108 0854 72 COMPROBANTE DE PAGO TIENDA WALMART </v>
          </cell>
          <cell r="N264">
            <v>6999</v>
          </cell>
          <cell r="O264">
            <v>41805</v>
          </cell>
          <cell r="P264">
            <v>42779</v>
          </cell>
          <cell r="Q264">
            <v>201767</v>
          </cell>
          <cell r="R264" t="str">
            <v xml:space="preserve">22/02/2017 07 : 12  ERNESTO.HERN : NP5 / P1A:   173064 PANEL     13-02-2017   OC-1007385
</v>
          </cell>
          <cell r="S264" t="str">
            <v>EQUIPO DAÑADO EN DOMICILIO DE CLIENTE</v>
          </cell>
          <cell r="T264" t="str">
            <v xml:space="preserve">   RENE ARIAS                     </v>
          </cell>
          <cell r="U264" t="str">
            <v>2017-04-10</v>
          </cell>
          <cell r="V264" t="str">
            <v>Centro</v>
          </cell>
          <cell r="W264" t="str">
            <v>COMPLETADO</v>
          </cell>
          <cell r="X264" t="str">
            <v>CLIENTE</v>
          </cell>
          <cell r="Y264">
            <v>42765</v>
          </cell>
          <cell r="Z264">
            <v>974</v>
          </cell>
          <cell r="AA264" t="str">
            <v>M012</v>
          </cell>
          <cell r="AB264" t="str">
            <v>T173064/Panel - PANEL</v>
          </cell>
          <cell r="AC264" t="str">
            <v>OC-1007385</v>
          </cell>
          <cell r="AD264" t="str">
            <v>Azcapotzalco/Prohogar</v>
          </cell>
          <cell r="AE264" t="str">
            <v>DF</v>
          </cell>
          <cell r="AF264" t="str">
            <v>MX</v>
          </cell>
          <cell r="AG264" t="str">
            <v>10410098</v>
          </cell>
          <cell r="AH264" t="str">
            <v>DANIEL LEOS BOCANEGRA</v>
          </cell>
          <cell r="AI264" t="str">
            <v>30 Calle19</v>
          </cell>
          <cell r="AJ264" t="str">
            <v>5524105792</v>
          </cell>
          <cell r="AK264" t="str">
            <v>5524105792</v>
          </cell>
          <cell r="AL264" t="str">
            <v>02600</v>
          </cell>
          <cell r="AM264"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64" t="str">
            <v>3TE50G132311</v>
          </cell>
          <cell r="AO264" t="str">
            <v>Básica</v>
          </cell>
          <cell r="AP264" t="str">
            <v>Hisense</v>
          </cell>
          <cell r="AQ264" t="str">
            <v>Opera</v>
          </cell>
          <cell r="AR264" t="str">
            <v>FHD 1920 x 1080</v>
          </cell>
          <cell r="AS264" t="str">
            <v>3TE50G1653A3G1653M010</v>
          </cell>
          <cell r="AT264" t="e">
            <v>#N/A</v>
          </cell>
          <cell r="AU264" t="str">
            <v>50H5C</v>
          </cell>
          <cell r="AV264" t="str">
            <v>3TE50G1653A3</v>
          </cell>
          <cell r="AW264" t="str">
            <v>G1653</v>
          </cell>
          <cell r="AX264" t="str">
            <v>M010</v>
          </cell>
          <cell r="AY264">
            <v>74011336</v>
          </cell>
          <cell r="AZ264">
            <v>51012485</v>
          </cell>
          <cell r="BA264">
            <v>80137957</v>
          </cell>
        </row>
        <row r="265">
          <cell r="D265">
            <v>60310802</v>
          </cell>
          <cell r="E265" t="str">
            <v xml:space="preserve">A  </v>
          </cell>
          <cell r="F265" t="str">
            <v>TV</v>
          </cell>
          <cell r="G265" t="str">
            <v>Marco Antonio Ortega</v>
          </cell>
          <cell r="H265" t="str">
            <v>tlalpan/parques del pedregal
Periferico sur piso 7 en Area de corres #4829  C.P. 14010</v>
          </cell>
          <cell r="I265">
            <v>5524292018</v>
          </cell>
          <cell r="J265" t="str">
            <v>SHARP HISENSE</v>
          </cell>
          <cell r="K265" t="str">
            <v>LC-43N4000M</v>
          </cell>
          <cell r="L265" t="str">
            <v>43G1622H2H00732</v>
          </cell>
          <cell r="M265" t="str">
            <v>AJ344067 FACTURA BEST BUY STORIES S. DE R.L. DE C.V. Folio fiscal 8c5df56c-7133-46e5-b2ad-f41733c5b340</v>
          </cell>
          <cell r="N265">
            <v>5430.17</v>
          </cell>
          <cell r="O265">
            <v>42702</v>
          </cell>
          <cell r="P265">
            <v>42777</v>
          </cell>
          <cell r="Q265">
            <v>201767</v>
          </cell>
          <cell r="R265" t="str">
            <v>15/02/2017 05 : 19  ERNESTO.HERN : NP5 / P1A: 204346 MAIN   11-2-2017    OC-1007323</v>
          </cell>
          <cell r="S265" t="str">
            <v>EQUIPO DAÑADO EN DOMICILIO DE CLIENTE</v>
          </cell>
          <cell r="T265" t="str">
            <v xml:space="preserve">   RENE ARIAS                     </v>
          </cell>
          <cell r="U265" t="str">
            <v>2017-04-10</v>
          </cell>
          <cell r="V265" t="str">
            <v>Centro</v>
          </cell>
          <cell r="W265" t="str">
            <v>COMPLETADO</v>
          </cell>
          <cell r="X265" t="str">
            <v>CLIENTE</v>
          </cell>
          <cell r="Y265">
            <v>42769</v>
          </cell>
          <cell r="Z265">
            <v>75</v>
          </cell>
          <cell r="AA265" t="str">
            <v>M010</v>
          </cell>
          <cell r="AB265" t="str">
            <v>T204346/Tarjeta Principal Madre - MAIN BOARD</v>
          </cell>
          <cell r="AC265" t="str">
            <v>OC-1007323</v>
          </cell>
          <cell r="AD265" t="str">
            <v>tlalpan/parques del pedregal</v>
          </cell>
          <cell r="AE265" t="str">
            <v>DF</v>
          </cell>
          <cell r="AF265" t="str">
            <v>MX</v>
          </cell>
          <cell r="AG265" t="str">
            <v>10410236</v>
          </cell>
          <cell r="AH265" t="str">
            <v>MARCO ANTONIO ORTEGA</v>
          </cell>
          <cell r="AI265" t="str">
            <v>4829 Periferico sur piso 7 en Area de correspondencia</v>
          </cell>
          <cell r="AJ265" t="str">
            <v>044-5524292018</v>
          </cell>
          <cell r="AK265">
            <v>0</v>
          </cell>
          <cell r="AL265" t="str">
            <v>14010</v>
          </cell>
          <cell r="AM265"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65" t="str">
            <v>3TE43G1622H2</v>
          </cell>
          <cell r="AO265">
            <v>0</v>
          </cell>
          <cell r="AP265" t="e">
            <v>#N/A</v>
          </cell>
          <cell r="AQ265" t="e">
            <v>#N/A</v>
          </cell>
          <cell r="AR265" t="e">
            <v>#N/A</v>
          </cell>
          <cell r="AS265" t="str">
            <v>3TE43G1701A4G1701M010</v>
          </cell>
          <cell r="AT265" t="e">
            <v>#N/A</v>
          </cell>
          <cell r="AU265" t="str">
            <v>LC-43N4000M</v>
          </cell>
          <cell r="AV265" t="str">
            <v>3TE43G1701A4</v>
          </cell>
          <cell r="AW265" t="str">
            <v>G1701</v>
          </cell>
          <cell r="AX265" t="str">
            <v>M010</v>
          </cell>
          <cell r="AY265">
            <v>74011338</v>
          </cell>
          <cell r="AZ265">
            <v>51008624</v>
          </cell>
          <cell r="BA265">
            <v>80141783</v>
          </cell>
        </row>
        <row r="266">
          <cell r="D266">
            <v>60310837</v>
          </cell>
          <cell r="E266" t="str">
            <v xml:space="preserve">A  </v>
          </cell>
          <cell r="F266" t="str">
            <v>TV</v>
          </cell>
          <cell r="G266" t="str">
            <v>Jorge Gutierrez</v>
          </cell>
          <cell r="H266" t="str">
            <v>Cuahutemoc/Roma Chiapas Monterrey y Medellin # 150  C.P. 06700</v>
          </cell>
          <cell r="I266" t="str">
            <v xml:space="preserve">55745164 - 5532244653 </v>
          </cell>
          <cell r="J266" t="str">
            <v>HISENSE</v>
          </cell>
          <cell r="K266" t="str">
            <v>40H5B2</v>
          </cell>
          <cell r="L266" t="str">
            <v>40G1619B0H04075</v>
          </cell>
          <cell r="M266" t="str">
            <v>TICKET: 6714 / CODIGO 702004091214161430</v>
          </cell>
          <cell r="N266">
            <v>5290.51</v>
          </cell>
          <cell r="O266">
            <v>42718</v>
          </cell>
          <cell r="P266">
            <v>42779</v>
          </cell>
          <cell r="Q266">
            <v>201767</v>
          </cell>
          <cell r="R266" t="str">
            <v>22/02/2017 07 : 05  ERNESTO.HERN : NP5 / P1A: 202916 MAIN     13-02-2017    OC-1007384</v>
          </cell>
          <cell r="S266" t="str">
            <v>EQUIPO DAÑADO EN DOMICILIO DE CLIENTE</v>
          </cell>
          <cell r="T266" t="str">
            <v xml:space="preserve">   RENE ARIAS                     </v>
          </cell>
          <cell r="U266" t="str">
            <v>2017-04-10</v>
          </cell>
          <cell r="V266" t="str">
            <v>Centro</v>
          </cell>
          <cell r="W266" t="str">
            <v>COMPLETADO</v>
          </cell>
          <cell r="X266" t="str">
            <v>CLIENTE</v>
          </cell>
          <cell r="Y266">
            <v>42769</v>
          </cell>
          <cell r="Z266">
            <v>61</v>
          </cell>
          <cell r="AA266" t="str">
            <v>M010</v>
          </cell>
          <cell r="AB266" t="str">
            <v>T202916/Tarjeta Principal Madre - MAIN BOARD\Power</v>
          </cell>
          <cell r="AC266" t="str">
            <v>OC-1007384</v>
          </cell>
          <cell r="AD266" t="str">
            <v>cuahutemoc/roma</v>
          </cell>
          <cell r="AE266" t="str">
            <v>DF</v>
          </cell>
          <cell r="AF266" t="str">
            <v>MX</v>
          </cell>
          <cell r="AG266" t="str">
            <v>10411003</v>
          </cell>
          <cell r="AH266" t="str">
            <v>JORGE GUTIERREZ</v>
          </cell>
          <cell r="AI266" t="str">
            <v>150 chiapas %monterrey y medellin</v>
          </cell>
          <cell r="AJ266" t="str">
            <v>55745164</v>
          </cell>
          <cell r="AK266" t="str">
            <v>5532244653</v>
          </cell>
          <cell r="AL266" t="str">
            <v>06700</v>
          </cell>
          <cell r="AM266"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66" t="str">
            <v>3TE40G155372</v>
          </cell>
          <cell r="AO266" t="str">
            <v>Smart</v>
          </cell>
          <cell r="AP266" t="str">
            <v>Hisense</v>
          </cell>
          <cell r="AQ266" t="str">
            <v>Opera</v>
          </cell>
          <cell r="AR266" t="str">
            <v>FHD 1920 x 1080</v>
          </cell>
          <cell r="AS266" t="str">
            <v>3TE40G163934G1639M010</v>
          </cell>
          <cell r="AT266" t="e">
            <v>#N/A</v>
          </cell>
          <cell r="AU266" t="str">
            <v>40H5B2</v>
          </cell>
          <cell r="AV266" t="str">
            <v>3TE40G163934</v>
          </cell>
          <cell r="AW266" t="str">
            <v>G1639</v>
          </cell>
          <cell r="AX266" t="str">
            <v>M010</v>
          </cell>
          <cell r="AY266">
            <v>74011339</v>
          </cell>
          <cell r="AZ266">
            <v>51008625</v>
          </cell>
          <cell r="BA266">
            <v>80137964</v>
          </cell>
        </row>
        <row r="267">
          <cell r="D267">
            <v>60310925</v>
          </cell>
          <cell r="E267" t="str">
            <v xml:space="preserve">A  </v>
          </cell>
          <cell r="F267" t="str">
            <v>TV</v>
          </cell>
          <cell r="G267" t="str">
            <v>Jose Ignacio Hernandez Villegas</v>
          </cell>
          <cell r="H267" t="str">
            <v>Iztapalapa/Pueblo Magdalena
 Cuauhtemoc #23 C.P. 09410</v>
          </cell>
          <cell r="I267">
            <v>26211498</v>
          </cell>
          <cell r="J267" t="str">
            <v>HISENSE</v>
          </cell>
          <cell r="K267" t="str">
            <v>32H5B2</v>
          </cell>
          <cell r="L267" t="str">
            <v>32G1619A9H03140</v>
          </cell>
          <cell r="M267" t="str">
            <v xml:space="preserve">liverpool TERM '033 DOCTO 1893 TDA 0087 </v>
          </cell>
          <cell r="N267">
            <v>3999</v>
          </cell>
          <cell r="O267">
            <v>42692</v>
          </cell>
          <cell r="P267">
            <v>42783</v>
          </cell>
          <cell r="Q267">
            <v>201767</v>
          </cell>
          <cell r="R267" t="str">
            <v>28/02/2017 04 : 30  ERNESTO.HERN : NP5 / P1B: 191148 MAIN    23-02-2017   OC-1007860 / 17/02/2017 02 : 52 201767 : ST: TECNICO REPORTA ZUMBIDO DE EQUIPO_SEENVIAN VIDEOS A INGENIERIA</v>
          </cell>
          <cell r="S267" t="str">
            <v>EQUIPO DAÑADO EN DOMICILIO DE CLIENTE</v>
          </cell>
          <cell r="T267" t="str">
            <v xml:space="preserve">   RENE ARIAS                     </v>
          </cell>
          <cell r="U267" t="str">
            <v>2017-04-10</v>
          </cell>
          <cell r="V267" t="str">
            <v>Centro</v>
          </cell>
          <cell r="W267" t="str">
            <v>COMPLETADO</v>
          </cell>
          <cell r="X267" t="str">
            <v>CLIENTE</v>
          </cell>
          <cell r="Y267">
            <v>42773</v>
          </cell>
          <cell r="Z267">
            <v>91</v>
          </cell>
          <cell r="AA267" t="str">
            <v>M010</v>
          </cell>
          <cell r="AB267" t="str">
            <v>T191148/Tarjeta Principal Madre - MAIN BOARD\Power</v>
          </cell>
          <cell r="AC267" t="str">
            <v>OC-1007860</v>
          </cell>
          <cell r="AD267" t="str">
            <v>Iztapalapa/Pueblo Magdalena</v>
          </cell>
          <cell r="AE267" t="str">
            <v>DF</v>
          </cell>
          <cell r="AF267" t="str">
            <v>MX</v>
          </cell>
          <cell r="AG267" t="str">
            <v>10411281</v>
          </cell>
          <cell r="AH267" t="str">
            <v>JOSE IGNACIO HERNANDEZ VILLEGAS</v>
          </cell>
          <cell r="AI267" t="str">
            <v>23 Cuauhtemoc</v>
          </cell>
          <cell r="AJ267" t="str">
            <v>26211498</v>
          </cell>
          <cell r="AK267">
            <v>0</v>
          </cell>
          <cell r="AL267" t="str">
            <v>09410</v>
          </cell>
          <cell r="AM267"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67" t="str">
            <v>3TE32G155369</v>
          </cell>
          <cell r="AO267" t="str">
            <v>Smart</v>
          </cell>
          <cell r="AP267" t="str">
            <v>Hisense</v>
          </cell>
          <cell r="AQ267" t="str">
            <v>Opera</v>
          </cell>
          <cell r="AR267" t="str">
            <v>HD 1366 X 768</v>
          </cell>
          <cell r="AS267" t="str">
            <v>3TE32G163643G1636M010</v>
          </cell>
          <cell r="AT267" t="e">
            <v>#N/A</v>
          </cell>
          <cell r="AU267" t="str">
            <v>32H5B2</v>
          </cell>
          <cell r="AV267" t="str">
            <v>3TE32G163643</v>
          </cell>
          <cell r="AW267" t="str">
            <v>G1636</v>
          </cell>
          <cell r="AX267" t="str">
            <v>M010</v>
          </cell>
          <cell r="AY267">
            <v>74011341</v>
          </cell>
          <cell r="AZ267">
            <v>51008634</v>
          </cell>
          <cell r="BA267">
            <v>80137975</v>
          </cell>
        </row>
        <row r="268">
          <cell r="D268">
            <v>60311091</v>
          </cell>
          <cell r="E268" t="str">
            <v xml:space="preserve">A  </v>
          </cell>
          <cell r="F268" t="str">
            <v>TV</v>
          </cell>
          <cell r="G268" t="str">
            <v>Patricia Martinez</v>
          </cell>
          <cell r="H268" t="str">
            <v>Av Sauce Retorno 11 Mz26 Casa 9A col. UH Alamos Municipio Chalco C.P. 56640</v>
          </cell>
          <cell r="I268" t="str">
            <v>17364821 - 5538773052</v>
          </cell>
          <cell r="J268" t="str">
            <v>HISENSE</v>
          </cell>
          <cell r="K268" t="str">
            <v>48K20DW</v>
          </cell>
          <cell r="L268" t="str">
            <v>48G151188H02248</v>
          </cell>
          <cell r="M268" t="str">
            <v>IWAQR1087156 FACTURA WALMART / FOLIO FISCAL 0019E4C9-85F2-43AA-9769-A79759A1420D</v>
          </cell>
          <cell r="N268">
            <v>8999</v>
          </cell>
          <cell r="O268">
            <v>43078</v>
          </cell>
          <cell r="P268">
            <v>42780</v>
          </cell>
          <cell r="Q268">
            <v>201767</v>
          </cell>
          <cell r="R268" t="str">
            <v>18/02/2017 02 : 52  ERNESTO.HERN : NP5 / P1A: 180391 PANEL     14-02-2017   OC-1007433</v>
          </cell>
          <cell r="S268" t="str">
            <v>EQUIPO DAÑADO EN DOMICILIO DE CLIENTE (Z</v>
          </cell>
          <cell r="T268" t="str">
            <v xml:space="preserve">   RENE ARIAS                     </v>
          </cell>
          <cell r="U268" t="str">
            <v>2017-04-10</v>
          </cell>
          <cell r="V268" t="str">
            <v>CENTRO</v>
          </cell>
          <cell r="W268" t="str">
            <v>COMPLETADO</v>
          </cell>
          <cell r="X268" t="str">
            <v>CLIENTE</v>
          </cell>
          <cell r="Y268">
            <v>42774</v>
          </cell>
          <cell r="Z268">
            <v>298</v>
          </cell>
          <cell r="AA268" t="str">
            <v>M010</v>
          </cell>
          <cell r="AD268" t="str">
            <v>Chalco/U Hab Alamos</v>
          </cell>
          <cell r="AE268" t="str">
            <v>MEX</v>
          </cell>
          <cell r="AF268" t="str">
            <v>MX</v>
          </cell>
          <cell r="AG268" t="str">
            <v>10411425</v>
          </cell>
          <cell r="AH268" t="str">
            <v>PATRICIA MARTINEZ</v>
          </cell>
          <cell r="AI268" t="str">
            <v>Casa 9A Av Sauce Retorno 11 Mz26</v>
          </cell>
          <cell r="AJ268" t="str">
            <v>0445538773052</v>
          </cell>
          <cell r="AK268" t="str">
            <v>0445538773052</v>
          </cell>
          <cell r="AL268" t="str">
            <v>56640</v>
          </cell>
          <cell r="AM268"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68" t="str">
            <v>3TE48A150516</v>
          </cell>
          <cell r="AO268" t="str">
            <v>Smart</v>
          </cell>
          <cell r="AP268" t="str">
            <v>Hisense</v>
          </cell>
          <cell r="AQ268" t="str">
            <v>Opera</v>
          </cell>
          <cell r="AR268" t="str">
            <v>FHD 1920 x 1080</v>
          </cell>
          <cell r="AS268" t="str">
            <v>3TE50G1653A3G1653A3M010</v>
          </cell>
          <cell r="AT268">
            <v>2</v>
          </cell>
          <cell r="AU268" t="str">
            <v>50H5C</v>
          </cell>
          <cell r="AV268" t="str">
            <v>3TE50G1653A3</v>
          </cell>
          <cell r="AW268" t="str">
            <v>G1653A3</v>
          </cell>
          <cell r="AX268" t="str">
            <v>M010</v>
          </cell>
          <cell r="AY268">
            <v>74011344</v>
          </cell>
          <cell r="AZ268">
            <v>51012252</v>
          </cell>
          <cell r="BA268">
            <v>80147271</v>
          </cell>
        </row>
        <row r="269">
          <cell r="D269">
            <v>60311116</v>
          </cell>
          <cell r="E269" t="str">
            <v xml:space="preserve">A  </v>
          </cell>
          <cell r="F269" t="str">
            <v>TV</v>
          </cell>
          <cell r="G269" t="str">
            <v>David Rios</v>
          </cell>
          <cell r="H269" t="str">
            <v>Av. Sor juana ines de la cruz 227 metropolitana 3ra secc Municipio Nezahualcoyotl C.P. 57750</v>
          </cell>
          <cell r="I269" t="str">
            <v>0445517681751</v>
          </cell>
          <cell r="J269" t="str">
            <v>HISENSE</v>
          </cell>
          <cell r="K269" t="str">
            <v>48K20DW</v>
          </cell>
          <cell r="L269" t="str">
            <v>48G1505A9H00966</v>
          </cell>
          <cell r="M269" t="str">
            <v>TC# 5218 4678 6785 0529 1918 49 TICKET DE COMPRA TIENDA WALMART</v>
          </cell>
          <cell r="N269">
            <v>8999</v>
          </cell>
          <cell r="O269">
            <v>42238</v>
          </cell>
          <cell r="P269">
            <v>42779</v>
          </cell>
          <cell r="Q269">
            <v>201767</v>
          </cell>
          <cell r="R269" t="str">
            <v>22/02/2017 07 : 03  ERNESTO.HERN : NP5 / P1A: 180391 PANEL     13-02-2017  OC-1007381</v>
          </cell>
          <cell r="S269" t="str">
            <v>EQUIPO DAÑADO EN DOMICILIO DE CLIENTE</v>
          </cell>
          <cell r="T269" t="str">
            <v xml:space="preserve">   RENE ARIAS                     </v>
          </cell>
          <cell r="U269" t="str">
            <v>2017-04-10</v>
          </cell>
          <cell r="V269" t="str">
            <v>CENTRO</v>
          </cell>
          <cell r="W269" t="str">
            <v>COMPLETADO</v>
          </cell>
          <cell r="X269" t="str">
            <v>CLIENTE</v>
          </cell>
          <cell r="Y269">
            <v>42774</v>
          </cell>
          <cell r="Z269">
            <v>541</v>
          </cell>
          <cell r="AA269" t="str">
            <v>M012</v>
          </cell>
          <cell r="AD269" t="str">
            <v>neza/metropolitana 3era secc.</v>
          </cell>
          <cell r="AE269" t="str">
            <v>MEX</v>
          </cell>
          <cell r="AF269" t="str">
            <v>MX</v>
          </cell>
          <cell r="AG269" t="str">
            <v>10411674</v>
          </cell>
          <cell r="AH269" t="str">
            <v>DAVID RIOS</v>
          </cell>
          <cell r="AI269" t="str">
            <v>Av. Sor juana ines de la cruz 227</v>
          </cell>
          <cell r="AJ269" t="str">
            <v>0445517681751</v>
          </cell>
          <cell r="AK269">
            <v>0</v>
          </cell>
          <cell r="AL269" t="str">
            <v>57750</v>
          </cell>
          <cell r="AM269"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69" t="str">
            <v>3TE48A150516</v>
          </cell>
          <cell r="AO269" t="str">
            <v>Smart</v>
          </cell>
          <cell r="AP269" t="str">
            <v>Hisense</v>
          </cell>
          <cell r="AQ269" t="str">
            <v>Opera</v>
          </cell>
          <cell r="AR269" t="str">
            <v>FHD 1920 x 1080</v>
          </cell>
          <cell r="AS269" t="e">
            <v>#N/A</v>
          </cell>
          <cell r="AT269" t="e">
            <v>#N/A</v>
          </cell>
          <cell r="AV269" t="str">
            <v>3TE48A150516</v>
          </cell>
          <cell r="AW269" t="e">
            <v>#N/A</v>
          </cell>
          <cell r="AY269">
            <v>74011935</v>
          </cell>
          <cell r="AZ269">
            <v>51012864</v>
          </cell>
          <cell r="BA269">
            <v>80141854</v>
          </cell>
        </row>
        <row r="270">
          <cell r="D270">
            <v>60311151</v>
          </cell>
          <cell r="E270" t="str">
            <v xml:space="preserve">A  </v>
          </cell>
          <cell r="F270" t="str">
            <v>TV</v>
          </cell>
          <cell r="G270" t="str">
            <v>Jimena Morales</v>
          </cell>
          <cell r="H270" t="str">
            <v>12 de octubre mz 21 lt 29 Col. La Bomba Municipio Chalco C.P. 56600</v>
          </cell>
          <cell r="I270">
            <v>59753201</v>
          </cell>
          <cell r="J270" t="str">
            <v>HISENSE</v>
          </cell>
          <cell r="K270" t="str">
            <v>40H3B1</v>
          </cell>
          <cell r="L270" t="str">
            <v>40G151266H02458</v>
          </cell>
          <cell r="M270" t="str">
            <v>POLIZA</v>
          </cell>
          <cell r="N270">
            <v>0</v>
          </cell>
          <cell r="O270">
            <v>42558</v>
          </cell>
          <cell r="P270">
            <v>42779</v>
          </cell>
          <cell r="Q270">
            <v>201767</v>
          </cell>
          <cell r="R270" t="str">
            <v>22/02/2017 06 : 40  ERNESTO.HERN : NP5 / P1A: 187178 PANEL     13-02-2017    OC-1007379</v>
          </cell>
          <cell r="S270" t="str">
            <v>EQUIPO DAÑADO EN DOMICILIO DE CLIENTE (Z</v>
          </cell>
          <cell r="T270" t="str">
            <v xml:space="preserve">   RENE ARIAS                     </v>
          </cell>
          <cell r="U270" t="str">
            <v>2017-04-10</v>
          </cell>
          <cell r="V270" t="str">
            <v>CENTRO</v>
          </cell>
          <cell r="W270" t="str">
            <v>COMPLETADO</v>
          </cell>
          <cell r="X270" t="str">
            <v>CLIENTE</v>
          </cell>
          <cell r="Y270">
            <v>42775</v>
          </cell>
          <cell r="Z270">
            <v>221</v>
          </cell>
          <cell r="AA270" t="str">
            <v>M010</v>
          </cell>
          <cell r="AD270" t="str">
            <v>Chalco/La bomba</v>
          </cell>
          <cell r="AE270" t="str">
            <v>MEX</v>
          </cell>
          <cell r="AF270" t="str">
            <v>MX</v>
          </cell>
          <cell r="AG270" t="str">
            <v>10411271</v>
          </cell>
          <cell r="AH270" t="str">
            <v>JIMENA MORALES</v>
          </cell>
          <cell r="AI270" t="str">
            <v>12 de octubre mz 21 lt 29</v>
          </cell>
          <cell r="AJ270" t="str">
            <v>59753201</v>
          </cell>
          <cell r="AK270">
            <v>0</v>
          </cell>
          <cell r="AL270" t="str">
            <v>56600</v>
          </cell>
          <cell r="AM270"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70" t="str">
            <v>3TE40G151266</v>
          </cell>
          <cell r="AO270" t="str">
            <v>Básica</v>
          </cell>
          <cell r="AP270" t="str">
            <v>Hisense</v>
          </cell>
          <cell r="AQ270" t="str">
            <v>Opera</v>
          </cell>
          <cell r="AR270" t="str">
            <v>FHD 1920 x 1080</v>
          </cell>
          <cell r="AS270" t="str">
            <v>3TE40G154775G1547M010</v>
          </cell>
          <cell r="AT270" t="e">
            <v>#N/A</v>
          </cell>
          <cell r="AU270" t="str">
            <v>40H5B</v>
          </cell>
          <cell r="AV270" t="str">
            <v>3TE40G154775</v>
          </cell>
          <cell r="AW270" t="str">
            <v>G1547</v>
          </cell>
          <cell r="AX270" t="str">
            <v>M010</v>
          </cell>
          <cell r="AY270">
            <v>74011347</v>
          </cell>
          <cell r="AZ270">
            <v>51008639</v>
          </cell>
          <cell r="BA270">
            <v>80139814</v>
          </cell>
        </row>
        <row r="271">
          <cell r="D271">
            <v>60311206</v>
          </cell>
          <cell r="E271" t="str">
            <v xml:space="preserve">A  </v>
          </cell>
          <cell r="F271" t="str">
            <v>TV</v>
          </cell>
          <cell r="G271" t="str">
            <v>Denys Palmero</v>
          </cell>
          <cell r="H271" t="str">
            <v>Flor de Camelia Mz23 LT 28 Col. Lomas de San Lorenzo Delg. Iztapalapa C.P. 09780</v>
          </cell>
          <cell r="I271">
            <v>70232312</v>
          </cell>
          <cell r="J271" t="str">
            <v>HISENSE</v>
          </cell>
          <cell r="K271" t="str">
            <v>50K20D</v>
          </cell>
          <cell r="L271" t="str">
            <v>50G144843H05972</v>
          </cell>
          <cell r="M271" t="str">
            <v>POLIZA</v>
          </cell>
          <cell r="N271">
            <v>0</v>
          </cell>
          <cell r="O271">
            <v>42413</v>
          </cell>
          <cell r="P271">
            <v>42782</v>
          </cell>
          <cell r="Q271">
            <v>201767</v>
          </cell>
          <cell r="R271" t="str">
            <v>21/02/2017 06 : 16  ERNESTO.HERN : NP5 / P1A: 173331 PANEL    16-02-2017   OC-1007567</v>
          </cell>
          <cell r="S271" t="str">
            <v>EQUIPO DAÑADO EN DOMICILIO DE CLIENTE</v>
          </cell>
          <cell r="T271" t="str">
            <v xml:space="preserve">   RENE ARIAS                     </v>
          </cell>
          <cell r="U271" t="str">
            <v>2017-04-10</v>
          </cell>
          <cell r="V271" t="str">
            <v>CENTRO</v>
          </cell>
          <cell r="W271" t="str">
            <v>COMPLETADO</v>
          </cell>
          <cell r="X271" t="str">
            <v>CLIENTE</v>
          </cell>
          <cell r="Y271">
            <v>42775</v>
          </cell>
          <cell r="Z271">
            <v>369</v>
          </cell>
          <cell r="AA271" t="str">
            <v>M012</v>
          </cell>
          <cell r="AD271" t="str">
            <v>Iztapalapa/Lomas de Sn Lorenzo</v>
          </cell>
          <cell r="AE271" t="str">
            <v>DF</v>
          </cell>
          <cell r="AF271" t="str">
            <v>MX</v>
          </cell>
          <cell r="AG271" t="str">
            <v>10411530</v>
          </cell>
          <cell r="AH271" t="str">
            <v>DENYS PALMERO</v>
          </cell>
          <cell r="AI271" t="str">
            <v>Lt 28 Flor de Camelia Mz23</v>
          </cell>
          <cell r="AJ271" t="str">
            <v>70232312</v>
          </cell>
          <cell r="AK271">
            <v>0</v>
          </cell>
          <cell r="AL271" t="str">
            <v>09780</v>
          </cell>
          <cell r="AM271"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71" t="str">
            <v>3TE50G132311</v>
          </cell>
          <cell r="AO271" t="str">
            <v>Básica</v>
          </cell>
          <cell r="AP271" t="str">
            <v>Hisense</v>
          </cell>
          <cell r="AQ271" t="str">
            <v>Opera</v>
          </cell>
          <cell r="AR271" t="str">
            <v>FHD 1920 x 1080</v>
          </cell>
          <cell r="AS271" t="str">
            <v>3TE50G165140G1651M010</v>
          </cell>
          <cell r="AT271" t="e">
            <v>#N/A</v>
          </cell>
          <cell r="AU271" t="str">
            <v>50H7GB</v>
          </cell>
          <cell r="AV271" t="str">
            <v>3TE50G165140</v>
          </cell>
          <cell r="AW271" t="str">
            <v>G1651</v>
          </cell>
          <cell r="AX271" t="str">
            <v>M010</v>
          </cell>
          <cell r="AY271">
            <v>74011349</v>
          </cell>
          <cell r="AZ271">
            <v>51008641</v>
          </cell>
          <cell r="BA271">
            <v>80141856</v>
          </cell>
        </row>
        <row r="272">
          <cell r="D272">
            <v>60311226</v>
          </cell>
          <cell r="E272" t="str">
            <v xml:space="preserve">A  </v>
          </cell>
          <cell r="F272" t="str">
            <v>TV</v>
          </cell>
          <cell r="G272" t="str">
            <v>Orlando Hernandez Sanchez</v>
          </cell>
          <cell r="H272" t="str">
            <v>1era cda de Jose Lopez Portillo mz 2 lt 17 S/N Col. Consejo Agrarista Mexicano Delg. Iztapalapa CP 09760</v>
          </cell>
          <cell r="I272">
            <v>5548536197</v>
          </cell>
          <cell r="J272" t="str">
            <v>HISENSE</v>
          </cell>
          <cell r="K272" t="str">
            <v>50K20DW</v>
          </cell>
          <cell r="L272" t="str">
            <v>50J140464H02077</v>
          </cell>
          <cell r="M272" t="str">
            <v>TC# 0846 5155 6473 9283 8339 17  TICKET DE COMPRA TIENDA WALMART</v>
          </cell>
          <cell r="N272">
            <v>8499</v>
          </cell>
          <cell r="O272">
            <v>41990</v>
          </cell>
          <cell r="P272">
            <v>42782</v>
          </cell>
          <cell r="Q272">
            <v>201767</v>
          </cell>
          <cell r="R272" t="str">
            <v>21/02/2017 06 : 18  ERNESTO.HERN : NP5 / P1A: 173331 PANEL   16-02-2017   OC-1007568</v>
          </cell>
          <cell r="S272" t="str">
            <v>EQUIPO DAÑADO EN DOMICILIO DE CLIENTE</v>
          </cell>
          <cell r="T272" t="str">
            <v xml:space="preserve">   RENE ARIAS                     </v>
          </cell>
          <cell r="U272" t="str">
            <v>2017-04-10</v>
          </cell>
          <cell r="V272" t="str">
            <v>CENTRO</v>
          </cell>
          <cell r="W272" t="str">
            <v>COMPLETADO</v>
          </cell>
          <cell r="X272" t="str">
            <v>CLIENTE</v>
          </cell>
          <cell r="Y272">
            <v>42775</v>
          </cell>
          <cell r="Z272">
            <v>792</v>
          </cell>
          <cell r="AA272" t="str">
            <v>M012</v>
          </cell>
          <cell r="AD272" t="str">
            <v>Iztapalapa/Consejo agrarista mexicano</v>
          </cell>
          <cell r="AE272" t="str">
            <v>DF</v>
          </cell>
          <cell r="AF272" t="str">
            <v>MX</v>
          </cell>
          <cell r="AG272" t="str">
            <v>10411011</v>
          </cell>
          <cell r="AH272" t="str">
            <v>ORLANDO HERNANDEZ SANCHEZ</v>
          </cell>
          <cell r="AI272" t="str">
            <v>s/n 1era cda de Jose Lopez Portillo mz 2 lt 17</v>
          </cell>
          <cell r="AJ272" t="str">
            <v>5548536197</v>
          </cell>
          <cell r="AK272">
            <v>0</v>
          </cell>
          <cell r="AL272" t="str">
            <v>09760</v>
          </cell>
          <cell r="AM272"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72" t="str">
            <v>1TE50B8NUSCB</v>
          </cell>
          <cell r="AO272" t="str">
            <v>Smart</v>
          </cell>
          <cell r="AP272" t="str">
            <v>Hisense</v>
          </cell>
          <cell r="AQ272" t="str">
            <v>Opera</v>
          </cell>
          <cell r="AR272" t="str">
            <v>FHD 1920 x 1080</v>
          </cell>
          <cell r="AS272" t="str">
            <v>3TE50G165140G1651M010</v>
          </cell>
          <cell r="AT272" t="e">
            <v>#N/A</v>
          </cell>
          <cell r="AU272" t="str">
            <v>50H7GB</v>
          </cell>
          <cell r="AV272" t="str">
            <v>3TE50G165140</v>
          </cell>
          <cell r="AW272" t="str">
            <v>G1651</v>
          </cell>
          <cell r="AX272" t="str">
            <v>M010</v>
          </cell>
          <cell r="AY272">
            <v>74011350</v>
          </cell>
          <cell r="AZ272">
            <v>51008642</v>
          </cell>
          <cell r="BA272">
            <v>80141802</v>
          </cell>
        </row>
        <row r="273">
          <cell r="D273">
            <v>60311235</v>
          </cell>
          <cell r="E273" t="str">
            <v xml:space="preserve">A  </v>
          </cell>
          <cell r="F273" t="str">
            <v>TV</v>
          </cell>
          <cell r="G273" t="str">
            <v>Rene Martinez Ramirez</v>
          </cell>
          <cell r="H273" t="str">
            <v>Girasol mz 28 lt 2 Barrio Transportistas Municipio Chimalhuacan C.P. 56363</v>
          </cell>
          <cell r="I273">
            <v>5535066206</v>
          </cell>
          <cell r="J273" t="str">
            <v>HISENSE</v>
          </cell>
          <cell r="K273" t="str">
            <v>48K20DW</v>
          </cell>
          <cell r="L273" t="str">
            <v>48G1505A8H01408</v>
          </cell>
          <cell r="M273" t="str">
            <v>NOTA DE VENTA 055773 TIENDA MEGA AUDIO S.A. DE C.V.</v>
          </cell>
          <cell r="N273">
            <v>6079</v>
          </cell>
          <cell r="O273">
            <v>42981</v>
          </cell>
          <cell r="P273">
            <v>42779</v>
          </cell>
          <cell r="Q273">
            <v>201767</v>
          </cell>
          <cell r="R273" t="str">
            <v>22/02/2017 07 : 02  ERNESTO.HERN : NP5 / P1A: 176467 POWER    180391 PANEL   13-02-2017      OC-1007380</v>
          </cell>
          <cell r="S273" t="str">
            <v>EQUIPO DAÑADO EN DOMICILIO DE CLIENTE</v>
          </cell>
          <cell r="T273" t="str">
            <v xml:space="preserve">   RENE ARIAS                     </v>
          </cell>
          <cell r="U273" t="str">
            <v>2017-04-10</v>
          </cell>
          <cell r="V273" t="str">
            <v>CENTRO</v>
          </cell>
          <cell r="W273" t="str">
            <v>COMPLETADO</v>
          </cell>
          <cell r="X273" t="str">
            <v>CLIENTE</v>
          </cell>
          <cell r="Y273">
            <v>42775</v>
          </cell>
          <cell r="Z273">
            <v>202</v>
          </cell>
          <cell r="AA273" t="str">
            <v>M010</v>
          </cell>
          <cell r="AD273" t="str">
            <v>Chimalhuacan/Transportistas</v>
          </cell>
          <cell r="AE273" t="str">
            <v>MEX</v>
          </cell>
          <cell r="AF273" t="str">
            <v>MX</v>
          </cell>
          <cell r="AG273" t="str">
            <v>10411248</v>
          </cell>
          <cell r="AH273" t="str">
            <v>RENE MARTINEZ RAMIREZ</v>
          </cell>
          <cell r="AI273" t="str">
            <v>Girasol mz 28 lt 2</v>
          </cell>
          <cell r="AJ273" t="str">
            <v>5535066206</v>
          </cell>
          <cell r="AK273">
            <v>0</v>
          </cell>
          <cell r="AL273" t="str">
            <v>56363</v>
          </cell>
          <cell r="AM273"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73" t="str">
            <v>3TE48A150516</v>
          </cell>
          <cell r="AO273" t="str">
            <v>Smart</v>
          </cell>
          <cell r="AP273" t="str">
            <v>Hisense</v>
          </cell>
          <cell r="AQ273" t="str">
            <v>Opera</v>
          </cell>
          <cell r="AR273" t="str">
            <v>FHD 1920 x 1080</v>
          </cell>
          <cell r="AS273" t="str">
            <v>3TE50G1653A3G1653A3M010</v>
          </cell>
          <cell r="AT273">
            <v>2</v>
          </cell>
          <cell r="AU273" t="str">
            <v>50H5C</v>
          </cell>
          <cell r="AV273" t="str">
            <v>3TE50G1653A3</v>
          </cell>
          <cell r="AW273" t="str">
            <v>G1653A3</v>
          </cell>
          <cell r="AX273" t="str">
            <v>M010</v>
          </cell>
          <cell r="AY273">
            <v>74011351</v>
          </cell>
          <cell r="AZ273">
            <v>51008643</v>
          </cell>
          <cell r="BA273">
            <v>80147275</v>
          </cell>
        </row>
        <row r="274">
          <cell r="D274">
            <v>60311396</v>
          </cell>
          <cell r="E274" t="str">
            <v>A</v>
          </cell>
          <cell r="F274" t="str">
            <v>TV</v>
          </cell>
          <cell r="G274" t="str">
            <v>ADRIANA GARCIA MUÑOZ</v>
          </cell>
          <cell r="H274" t="str">
            <v>HACIENDA TECAJETE NUM 10 COL. EXHACIENDA EL ROSARIO AZCAPOTZALCO CP 02420</v>
          </cell>
          <cell r="I274" t="str">
            <v>5532050020</v>
          </cell>
          <cell r="J274" t="str">
            <v>HISENSE</v>
          </cell>
          <cell r="K274" t="str">
            <v>50H7GB</v>
          </cell>
          <cell r="L274" t="str">
            <v>50G161167MH4056</v>
          </cell>
          <cell r="M274" t="str">
            <v>CARTA ACEPTACION</v>
          </cell>
          <cell r="N274">
            <v>9998.82</v>
          </cell>
          <cell r="O274">
            <v>42693</v>
          </cell>
          <cell r="P274">
            <v>42786</v>
          </cell>
          <cell r="Q274">
            <v>201767</v>
          </cell>
          <cell r="R274" t="str">
            <v xml:space="preserve">23/02/2017 00 : 33  ERNESTO.HERN : NP5 / P1A: 194644 MAIN    20-02-2017   OC-1007691
</v>
          </cell>
          <cell r="S274" t="str">
            <v>EQUIPO DAÑADO EN DOMICILIO DE CLIENTE</v>
          </cell>
          <cell r="T274" t="str">
            <v xml:space="preserve">ABRAHAM LAZCANO                </v>
          </cell>
          <cell r="U274" t="str">
            <v>2017-04-10</v>
          </cell>
          <cell r="V274" t="str">
            <v>Centro</v>
          </cell>
          <cell r="W274" t="str">
            <v>COMPLETADO</v>
          </cell>
          <cell r="Y274">
            <v>42779</v>
          </cell>
          <cell r="Z274">
            <v>93</v>
          </cell>
          <cell r="AA274" t="str">
            <v>M010</v>
          </cell>
          <cell r="AB274" t="str">
            <v>T194644/Tarjeta Principal Madre - MAIN BOARD</v>
          </cell>
          <cell r="AC274" t="str">
            <v>OC-1007691</v>
          </cell>
          <cell r="AD274" t="str">
            <v>Azcapotzalco/Exhacienda El Rosario</v>
          </cell>
          <cell r="AE274" t="str">
            <v>DF</v>
          </cell>
          <cell r="AF274" t="str">
            <v>MX</v>
          </cell>
          <cell r="AG274" t="str">
            <v>10411891</v>
          </cell>
          <cell r="AH274" t="str">
            <v>ADRIANA GARCIA MUÑOZ</v>
          </cell>
          <cell r="AI274" t="str">
            <v>Hacienda Tecajete No. 10</v>
          </cell>
          <cell r="AJ274" t="str">
            <v>55-32-05-00-20</v>
          </cell>
          <cell r="AK274">
            <v>0</v>
          </cell>
          <cell r="AL274" t="str">
            <v>02420</v>
          </cell>
          <cell r="AM274"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74" t="str">
            <v>3TE50G1523B0</v>
          </cell>
          <cell r="AO274" t="str">
            <v>Smart</v>
          </cell>
          <cell r="AP274" t="str">
            <v>Hisense</v>
          </cell>
          <cell r="AQ274" t="str">
            <v>Android</v>
          </cell>
          <cell r="AR274" t="str">
            <v>UHD 3840 X 2160</v>
          </cell>
          <cell r="AS274" t="e">
            <v>#N/A</v>
          </cell>
          <cell r="AT274" t="e">
            <v>#N/A</v>
          </cell>
          <cell r="AV274" t="str">
            <v>3TE50A150203</v>
          </cell>
          <cell r="AW274" t="e">
            <v>#N/A</v>
          </cell>
          <cell r="AY274">
            <v>74011410</v>
          </cell>
          <cell r="AZ274">
            <v>51012343</v>
          </cell>
          <cell r="BA274">
            <v>80136581</v>
          </cell>
        </row>
        <row r="275">
          <cell r="D275">
            <v>60311532</v>
          </cell>
          <cell r="E275" t="str">
            <v>A</v>
          </cell>
          <cell r="F275" t="str">
            <v>TV</v>
          </cell>
          <cell r="G275" t="str">
            <v>MIGUEL HERNANDEZ</v>
          </cell>
          <cell r="H275" t="str">
            <v>AV. EMILIANO ZAPATA 1 COL. SAN JOSÉ CHICOLOAPAN CP 56373</v>
          </cell>
          <cell r="I275" t="str">
            <v>5540355009 - 5521710736</v>
          </cell>
          <cell r="J275" t="str">
            <v>HISENSE</v>
          </cell>
          <cell r="K275" t="str">
            <v>50K20D</v>
          </cell>
          <cell r="L275" t="str">
            <v>50J140472H070280</v>
          </cell>
          <cell r="M275" t="str">
            <v>POLIZA</v>
          </cell>
          <cell r="N275">
            <v>0</v>
          </cell>
          <cell r="O275">
            <v>41802</v>
          </cell>
          <cell r="P275">
            <v>42790</v>
          </cell>
          <cell r="Q275">
            <v>201767</v>
          </cell>
          <cell r="R275" t="str">
            <v>28/02/2017 04 : 26  ERNESTO.HERN : NP5 / P1A: 173064 PANEL     23-02-2017  OC-1007854</v>
          </cell>
          <cell r="S275" t="str">
            <v>EQUIPO DAÑADO EN DOMICILIO DE CLIENTE (Z</v>
          </cell>
          <cell r="T275" t="str">
            <v xml:space="preserve">ABRAHAM LAZCANO                </v>
          </cell>
          <cell r="U275" t="str">
            <v>2017-04-10</v>
          </cell>
          <cell r="V275" t="str">
            <v>Centro</v>
          </cell>
          <cell r="W275" t="str">
            <v>COMPLETADO</v>
          </cell>
          <cell r="Y275">
            <v>42780</v>
          </cell>
          <cell r="Z275">
            <v>988</v>
          </cell>
          <cell r="AA275" t="str">
            <v>M012</v>
          </cell>
          <cell r="AB275" t="str">
            <v>T173064/Panel - PANEL</v>
          </cell>
          <cell r="AC275" t="str">
            <v>OC-1007854</v>
          </cell>
          <cell r="AD275" t="str">
            <v>chicolopan/sn jose</v>
          </cell>
          <cell r="AE275" t="str">
            <v>MEX</v>
          </cell>
          <cell r="AF275" t="str">
            <v>MX</v>
          </cell>
          <cell r="AG275" t="str">
            <v>10412009</v>
          </cell>
          <cell r="AH275" t="str">
            <v>MIGUEL HERNANDEZ</v>
          </cell>
          <cell r="AI275" t="str">
            <v>1 Av. emiliano zapata</v>
          </cell>
          <cell r="AJ275" t="str">
            <v>5540355009</v>
          </cell>
          <cell r="AK275" t="str">
            <v>5521710736</v>
          </cell>
          <cell r="AL275" t="str">
            <v>56373</v>
          </cell>
          <cell r="AM275"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75" t="str">
            <v>3TE50G132311</v>
          </cell>
          <cell r="AO275" t="str">
            <v>Básica</v>
          </cell>
          <cell r="AP275" t="str">
            <v>Hisense</v>
          </cell>
          <cell r="AQ275" t="str">
            <v>Opera</v>
          </cell>
          <cell r="AR275" t="str">
            <v>FHD 1920 x 1080</v>
          </cell>
          <cell r="AS275" t="str">
            <v>3TE50G1653A3G1653M010</v>
          </cell>
          <cell r="AT275" t="e">
            <v>#N/A</v>
          </cell>
          <cell r="AU275" t="str">
            <v>50H5C</v>
          </cell>
          <cell r="AV275" t="str">
            <v>3TE50G1653A3</v>
          </cell>
          <cell r="AW275" t="str">
            <v>G1653</v>
          </cell>
          <cell r="AX275" t="str">
            <v>M010</v>
          </cell>
          <cell r="AY275">
            <v>74011360</v>
          </cell>
          <cell r="AZ275">
            <v>51008652</v>
          </cell>
          <cell r="BA275">
            <v>80137995</v>
          </cell>
        </row>
        <row r="276">
          <cell r="D276">
            <v>60311566</v>
          </cell>
          <cell r="E276" t="str">
            <v>A</v>
          </cell>
          <cell r="F276" t="str">
            <v>TV</v>
          </cell>
          <cell r="G276" t="str">
            <v>HECTOR ROSAS GAMEZ</v>
          </cell>
          <cell r="H276" t="str">
            <v>JOSE MARIA MATA NUM 6 COL. CONSTITUCION DE LA REPUBLICA; GUSTAVO A. MADERO CP 07469</v>
          </cell>
          <cell r="I276" t="str">
            <v>57534265</v>
          </cell>
          <cell r="J276" t="str">
            <v>HISENSE</v>
          </cell>
          <cell r="K276" t="str">
            <v>50K20DW</v>
          </cell>
          <cell r="L276" t="str">
            <v>50J140464H00997</v>
          </cell>
          <cell r="M276" t="str">
            <v>000166263 COMPROBANTE DE PAGO DE ENGANCHE DE VENTA A FINANCIAMIENTO TELMEX</v>
          </cell>
          <cell r="N276">
            <v>299</v>
          </cell>
          <cell r="O276">
            <v>41859</v>
          </cell>
          <cell r="P276">
            <v>42782</v>
          </cell>
          <cell r="Q276">
            <v>201767</v>
          </cell>
          <cell r="R276" t="str">
            <v>21/02/2017 06 : 23  ERNESTO.HERN : NP5
/ P1A: 173331 PANEL    16-02-2017   OC-1007573</v>
          </cell>
          <cell r="S276" t="str">
            <v>EQUIPO DAÑADO EN DOMICILIO DE CLIENTE</v>
          </cell>
          <cell r="T276" t="str">
            <v xml:space="preserve">ABRAHAM LAZCANO                </v>
          </cell>
          <cell r="U276" t="str">
            <v>2017-04-10</v>
          </cell>
          <cell r="V276" t="str">
            <v>Centro</v>
          </cell>
          <cell r="W276" t="str">
            <v>COMPLETADO</v>
          </cell>
          <cell r="Y276">
            <v>42780</v>
          </cell>
          <cell r="Z276">
            <v>923</v>
          </cell>
          <cell r="AA276" t="str">
            <v>M012</v>
          </cell>
          <cell r="AB276" t="str">
            <v>T173331/Panel - PANEL</v>
          </cell>
          <cell r="AC276" t="str">
            <v>OC-1007573</v>
          </cell>
          <cell r="AD276" t="str">
            <v>Gustavo A Ma/Costitucion de la republeca</v>
          </cell>
          <cell r="AE276" t="str">
            <v>DF</v>
          </cell>
          <cell r="AF276" t="str">
            <v>MX</v>
          </cell>
          <cell r="AG276" t="str">
            <v>10411916</v>
          </cell>
          <cell r="AH276" t="str">
            <v>HECTOR ROSAS GAMEZ</v>
          </cell>
          <cell r="AI276" t="str">
            <v>Jose maria mata num 6</v>
          </cell>
          <cell r="AJ276" t="str">
            <v>57534265</v>
          </cell>
          <cell r="AK276">
            <v>0</v>
          </cell>
          <cell r="AL276" t="str">
            <v>07469</v>
          </cell>
          <cell r="AM276"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76" t="str">
            <v>1TE50B8NUSCB</v>
          </cell>
          <cell r="AO276" t="str">
            <v>Smart</v>
          </cell>
          <cell r="AP276" t="str">
            <v>Hisense</v>
          </cell>
          <cell r="AQ276" t="str">
            <v>Opera</v>
          </cell>
          <cell r="AR276" t="str">
            <v>FHD 1920 x 1080</v>
          </cell>
          <cell r="AS276" t="str">
            <v>3TE50G165140G165140M010</v>
          </cell>
          <cell r="AT276">
            <v>164</v>
          </cell>
          <cell r="AU276" t="str">
            <v>50H7GB</v>
          </cell>
          <cell r="AV276" t="str">
            <v>3TE50G165140</v>
          </cell>
          <cell r="AW276" t="str">
            <v>G165140</v>
          </cell>
          <cell r="AX276" t="str">
            <v>M010</v>
          </cell>
          <cell r="AY276">
            <v>74011471</v>
          </cell>
          <cell r="AZ276">
            <v>51012404</v>
          </cell>
          <cell r="BA276">
            <v>80136601</v>
          </cell>
        </row>
        <row r="277">
          <cell r="D277">
            <v>60311605</v>
          </cell>
          <cell r="E277" t="str">
            <v>A</v>
          </cell>
          <cell r="F277" t="str">
            <v>TV</v>
          </cell>
          <cell r="G277" t="str">
            <v>JAVIER VALVERDE TORALES</v>
          </cell>
          <cell r="H277" t="str">
            <v>CALLE 3 MZ 31 LT 9 COL JOSE LOPEZ PORTILLO, IZTAPALAPA CP 09920</v>
          </cell>
          <cell r="I277" t="str">
            <v>45988122 - 58505192</v>
          </cell>
          <cell r="J277" t="str">
            <v>HISENSE</v>
          </cell>
          <cell r="K277" t="str">
            <v>50H3</v>
          </cell>
          <cell r="L277" t="str">
            <v>50J141308H02781</v>
          </cell>
          <cell r="M277" t="str">
            <v>0524654</v>
          </cell>
          <cell r="N277">
            <v>0.01</v>
          </cell>
          <cell r="O277">
            <v>42779</v>
          </cell>
          <cell r="P277">
            <v>42789</v>
          </cell>
          <cell r="Q277">
            <v>201767</v>
          </cell>
          <cell r="R277" t="str">
            <v>28/02/2017 04 : 27  ERNESTO.HERN : NP5
/ P1A: 173331 PANEL     23-02-2017  OC-1007857</v>
          </cell>
          <cell r="S277" t="str">
            <v>EQUIPO DAÑADO EN DOMICILIO DE CLIENTE</v>
          </cell>
          <cell r="T277" t="str">
            <v xml:space="preserve">ABRAHAM LAZCANO                </v>
          </cell>
          <cell r="U277" t="str">
            <v>2017-04-10</v>
          </cell>
          <cell r="V277" t="str">
            <v>Centro</v>
          </cell>
          <cell r="W277" t="str">
            <v>COMPLETADO</v>
          </cell>
          <cell r="Y277">
            <v>42781</v>
          </cell>
          <cell r="Z277">
            <v>10</v>
          </cell>
          <cell r="AA277" t="str">
            <v>M010</v>
          </cell>
          <cell r="AB277" t="str">
            <v>T173331/Panel - PANEL</v>
          </cell>
          <cell r="AC277" t="str">
            <v>OC-1007857</v>
          </cell>
          <cell r="AD277" t="str">
            <v>jose lopez portillo/iztapalapa</v>
          </cell>
          <cell r="AE277" t="str">
            <v>DF</v>
          </cell>
          <cell r="AF277" t="str">
            <v>MX</v>
          </cell>
          <cell r="AG277" t="str">
            <v>10412069</v>
          </cell>
          <cell r="AH277" t="str">
            <v>JAVIER VALVERDE TORALES</v>
          </cell>
          <cell r="AI277" t="str">
            <v>calle 3 mz 31 lt 9</v>
          </cell>
          <cell r="AJ277" t="str">
            <v>58505192</v>
          </cell>
          <cell r="AK277" t="str">
            <v>58505192</v>
          </cell>
          <cell r="AL277" t="str">
            <v>09920</v>
          </cell>
          <cell r="AM277"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77" t="str">
            <v>3TE50J141202</v>
          </cell>
          <cell r="AO277">
            <v>0</v>
          </cell>
          <cell r="AP277" t="e">
            <v>#N/A</v>
          </cell>
          <cell r="AQ277" t="e">
            <v>#N/A</v>
          </cell>
          <cell r="AR277" t="e">
            <v>#N/A</v>
          </cell>
          <cell r="AS277" t="str">
            <v>3TE50G165140G165140M010</v>
          </cell>
          <cell r="AT277">
            <v>164</v>
          </cell>
          <cell r="AU277" t="str">
            <v>50H7GB</v>
          </cell>
          <cell r="AV277" t="str">
            <v>3TE50G165140</v>
          </cell>
          <cell r="AW277" t="str">
            <v>G165140</v>
          </cell>
          <cell r="AX277" t="str">
            <v>M010</v>
          </cell>
          <cell r="AY277">
            <v>74011363</v>
          </cell>
          <cell r="AZ277">
            <v>51012418</v>
          </cell>
          <cell r="BA277">
            <v>80147277</v>
          </cell>
        </row>
        <row r="278">
          <cell r="D278">
            <v>60311667</v>
          </cell>
          <cell r="E278" t="str">
            <v>A</v>
          </cell>
          <cell r="F278" t="str">
            <v>TV</v>
          </cell>
          <cell r="G278" t="str">
            <v>HERMENIO MANZUR LOPEZ</v>
          </cell>
          <cell r="H278" t="str">
            <v>TEPEYAC 431 AMP. VICENTE VILLADA NEZAHUALCOYOTL CP 57710</v>
          </cell>
          <cell r="I278" t="str">
            <v>54411830 - 5537070303</v>
          </cell>
          <cell r="J278" t="str">
            <v>HISENSE</v>
          </cell>
          <cell r="K278" t="str">
            <v>50H5GB</v>
          </cell>
          <cell r="L278" t="str">
            <v>50G145315H04365</v>
          </cell>
          <cell r="M278" t="str">
            <v>CARTA ACEPTACION</v>
          </cell>
          <cell r="N278">
            <v>11999</v>
          </cell>
          <cell r="O278">
            <v>42360</v>
          </cell>
          <cell r="P278">
            <v>42786</v>
          </cell>
          <cell r="Q278">
            <v>201767</v>
          </cell>
          <cell r="R278" t="str">
            <v>23/02/2017 00 : 24  ERNESTO.HERN : NP5/ P1A:182406 PANEL    173562 POWER   20-02-2017   OC-1007687</v>
          </cell>
          <cell r="S278" t="str">
            <v>EQUIPO DAÑADO EN DOMICILIO DE CLIENTE</v>
          </cell>
          <cell r="T278" t="str">
            <v xml:space="preserve">ABRAHAM LAZCANO                </v>
          </cell>
          <cell r="U278" t="str">
            <v>2017-04-10</v>
          </cell>
          <cell r="V278" t="str">
            <v>Centro</v>
          </cell>
          <cell r="W278" t="str">
            <v>COMPLETADO</v>
          </cell>
          <cell r="Y278">
            <v>42781</v>
          </cell>
          <cell r="Z278">
            <v>426</v>
          </cell>
          <cell r="AA278" t="str">
            <v>M012</v>
          </cell>
          <cell r="AB278" t="str">
            <v xml:space="preserve">T173562/Tarjeta de suministro eléctrico-Power </v>
          </cell>
          <cell r="AC278" t="str">
            <v>OC-1007687</v>
          </cell>
          <cell r="AD278" t="str">
            <v>neza/amp. vicente videda</v>
          </cell>
          <cell r="AE278" t="str">
            <v>MEX</v>
          </cell>
          <cell r="AF278" t="str">
            <v>MX</v>
          </cell>
          <cell r="AG278" t="str">
            <v>10411889</v>
          </cell>
          <cell r="AH278" t="str">
            <v>HERMENIO MANZUR LOPEZ</v>
          </cell>
          <cell r="AI278" t="str">
            <v>tepeyac 431</v>
          </cell>
          <cell r="AJ278" t="str">
            <v>54411830</v>
          </cell>
          <cell r="AK278" t="str">
            <v>5537070303</v>
          </cell>
          <cell r="AL278" t="str">
            <v>57710</v>
          </cell>
          <cell r="AM278"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78" t="str">
            <v>3TE50A144537</v>
          </cell>
          <cell r="AO278" t="str">
            <v>Smart</v>
          </cell>
          <cell r="AP278" t="str">
            <v>Hisense</v>
          </cell>
          <cell r="AQ278" t="str">
            <v>Opera</v>
          </cell>
          <cell r="AR278" t="str">
            <v>FHD 1920 x 1080</v>
          </cell>
          <cell r="AS278" t="str">
            <v>3TE50G1653A3G1653M010</v>
          </cell>
          <cell r="AT278" t="e">
            <v>#N/A</v>
          </cell>
          <cell r="AU278" t="str">
            <v>50H5C</v>
          </cell>
          <cell r="AV278" t="str">
            <v>3TE50G1653A3</v>
          </cell>
          <cell r="AW278" t="str">
            <v>G1653</v>
          </cell>
          <cell r="AX278" t="str">
            <v>M010</v>
          </cell>
          <cell r="AY278">
            <v>74011365</v>
          </cell>
          <cell r="AZ278">
            <v>51008656</v>
          </cell>
          <cell r="BA278">
            <v>80137222</v>
          </cell>
        </row>
        <row r="279">
          <cell r="D279">
            <v>60311524</v>
          </cell>
          <cell r="E279" t="str">
            <v xml:space="preserve">A </v>
          </cell>
          <cell r="F279" t="str">
            <v>TV</v>
          </cell>
          <cell r="G279" t="str">
            <v>MARIBEL DELGADO BAIZABAL</v>
          </cell>
          <cell r="H279" t="str">
            <v>JOSEFA ORTIZ DE DOMINGUEZ, COL CERRO ALTO, MINATITLAN, VER</v>
          </cell>
          <cell r="I279">
            <v>9222245284</v>
          </cell>
          <cell r="J279" t="str">
            <v>HISENSE</v>
          </cell>
          <cell r="K279" t="str">
            <v>40K20D</v>
          </cell>
          <cell r="L279" t="str">
            <v>40G143290H09836</v>
          </cell>
          <cell r="M279" t="str">
            <v>poliza de garantia</v>
          </cell>
          <cell r="N279">
            <v>0</v>
          </cell>
          <cell r="O279">
            <v>0</v>
          </cell>
          <cell r="P279">
            <v>42787</v>
          </cell>
          <cell r="Q279">
            <v>201054</v>
          </cell>
          <cell r="R279" t="str">
            <v>OC-1007701</v>
          </cell>
          <cell r="S279" t="str">
            <v/>
          </cell>
          <cell r="T279" t="str">
            <v xml:space="preserve"> JESUS LEON PUIG          Fecha de</v>
          </cell>
          <cell r="U279" t="str">
            <v>2017/04/24</v>
          </cell>
          <cell r="V279" t="str">
            <v>SUR</v>
          </cell>
          <cell r="W279" t="str">
            <v>COMPLETADO</v>
          </cell>
          <cell r="X279" t="str">
            <v>TALLER</v>
          </cell>
          <cell r="Y279">
            <v>42780</v>
          </cell>
          <cell r="Z279">
            <v>42780</v>
          </cell>
          <cell r="AA279" t="str">
            <v>M010</v>
          </cell>
          <cell r="AD279" t="str">
            <v>CERRO ALTO / COSOLEACAKE</v>
          </cell>
          <cell r="AE279" t="str">
            <v>VER</v>
          </cell>
          <cell r="AF279" t="str">
            <v>MX</v>
          </cell>
          <cell r="AG279" t="str">
            <v>10411549</v>
          </cell>
          <cell r="AH279" t="str">
            <v>MARIBEL DELGADO BAIZABAL</v>
          </cell>
          <cell r="AI279" t="str">
            <v>11 JOSEFA ORTIZ DE DOMINGUEZ</v>
          </cell>
          <cell r="AJ279" t="str">
            <v>0449222245284</v>
          </cell>
          <cell r="AK279">
            <v>0</v>
          </cell>
          <cell r="AL279" t="str">
            <v>96728</v>
          </cell>
          <cell r="AM279"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79" t="str">
            <v>3TE40G134207</v>
          </cell>
          <cell r="AO279" t="str">
            <v>Básica</v>
          </cell>
          <cell r="AP279" t="str">
            <v>Hisense</v>
          </cell>
          <cell r="AQ279" t="str">
            <v>Opera</v>
          </cell>
          <cell r="AR279" t="str">
            <v>FHD 1920 x 1080</v>
          </cell>
          <cell r="AS279" t="str">
            <v>3TE40G163934G163934M010</v>
          </cell>
          <cell r="AT279">
            <v>16</v>
          </cell>
          <cell r="AU279" t="str">
            <v>40H5B2</v>
          </cell>
          <cell r="AV279" t="str">
            <v>3TE40G163934</v>
          </cell>
          <cell r="AW279" t="str">
            <v>G163934</v>
          </cell>
          <cell r="AX279" t="str">
            <v>M010</v>
          </cell>
          <cell r="AY279">
            <v>74011378</v>
          </cell>
          <cell r="AZ279">
            <v>51012233</v>
          </cell>
          <cell r="BA279">
            <v>80146087</v>
          </cell>
        </row>
        <row r="280">
          <cell r="D280">
            <v>60310861</v>
          </cell>
          <cell r="E280" t="str">
            <v>A</v>
          </cell>
          <cell r="F280" t="str">
            <v>TV</v>
          </cell>
          <cell r="G280" t="str">
            <v>MA. CONSUELO ABOITES ALGANDAR</v>
          </cell>
          <cell r="H280" t="str">
            <v>CALLE PRIMERA, NARANJO SEGUNDO, SINALOA DE LEYVA C.P. 81980</v>
          </cell>
          <cell r="I280" t="str">
            <v>6878740845 6871338615</v>
          </cell>
          <cell r="J280" t="str">
            <v>HISENSE</v>
          </cell>
          <cell r="K280" t="str">
            <v>50K20DW</v>
          </cell>
          <cell r="L280" t="str">
            <v>50G144287H00433</v>
          </cell>
          <cell r="M280" t="str">
            <v>CARTA ACEPTACIÓN</v>
          </cell>
          <cell r="N280">
            <v>9000</v>
          </cell>
          <cell r="O280">
            <v>42244</v>
          </cell>
          <cell r="P280">
            <v>42775</v>
          </cell>
          <cell r="Q280">
            <v>201056</v>
          </cell>
          <cell r="R280" t="str">
            <v xml:space="preserve">18/02/2017 02 : 44  ERNESTO.HERN : NP5
 P1 T173331 PANEL OC-1007420 </v>
          </cell>
          <cell r="S280" t="str">
            <v>CON ACCESORIOS EXCEPTO MANUAL Y PÓLIZA O</v>
          </cell>
          <cell r="T280" t="str">
            <v xml:space="preserve">LEOCADIO SÁNCHEZ CINCO         </v>
          </cell>
          <cell r="U280" t="str">
            <v>2017-04-10</v>
          </cell>
          <cell r="V280" t="str">
            <v>Norte</v>
          </cell>
          <cell r="W280" t="str">
            <v>COMPLETADO</v>
          </cell>
          <cell r="X280" t="str">
            <v>TALLER</v>
          </cell>
          <cell r="Y280">
            <v>42773</v>
          </cell>
          <cell r="Z280">
            <v>529</v>
          </cell>
          <cell r="AA280" t="str">
            <v>M012</v>
          </cell>
          <cell r="AB280" t="str">
            <v>T173331/Panel - PANEL</v>
          </cell>
          <cell r="AC280" t="str">
            <v>OC-1007420</v>
          </cell>
          <cell r="AD280" t="str">
            <v>Sinaloa de leyva/naranjo segundo</v>
          </cell>
          <cell r="AE280" t="str">
            <v>SIN</v>
          </cell>
          <cell r="AF280" t="str">
            <v>MX</v>
          </cell>
          <cell r="AG280" t="str">
            <v>10409139</v>
          </cell>
          <cell r="AH280" t="str">
            <v>MARIA CONSUELO ABOITES ALGANDAR</v>
          </cell>
          <cell r="AI280" t="str">
            <v>de agua dom. conocido calle primera casa verde cerca a tanque</v>
          </cell>
          <cell r="AJ280" t="str">
            <v>6871338615</v>
          </cell>
          <cell r="AK280" t="str">
            <v>6871338615</v>
          </cell>
          <cell r="AL280" t="str">
            <v>81980</v>
          </cell>
          <cell r="AM280"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80" t="str">
            <v>1TE50B8NUSCB</v>
          </cell>
          <cell r="AO280" t="str">
            <v>Smart</v>
          </cell>
          <cell r="AP280" t="str">
            <v>Hisense</v>
          </cell>
          <cell r="AQ280" t="str">
            <v>Opera</v>
          </cell>
          <cell r="AR280" t="str">
            <v>FHD 1920 x 1080</v>
          </cell>
          <cell r="AS280" t="str">
            <v>3TE50G154819CRMM012</v>
          </cell>
          <cell r="AT280">
            <v>6</v>
          </cell>
          <cell r="AU280" t="str">
            <v>50H5B</v>
          </cell>
          <cell r="AV280" t="str">
            <v>3TE50G154819</v>
          </cell>
          <cell r="AW280" t="str">
            <v>CRM</v>
          </cell>
          <cell r="AX280" t="str">
            <v>M012</v>
          </cell>
          <cell r="AY280">
            <v>74011395</v>
          </cell>
          <cell r="AZ280">
            <v>51012325</v>
          </cell>
          <cell r="BA280">
            <v>80146647</v>
          </cell>
        </row>
        <row r="281">
          <cell r="D281">
            <v>60313109</v>
          </cell>
          <cell r="E281" t="str">
            <v>A</v>
          </cell>
          <cell r="F281" t="str">
            <v>TV</v>
          </cell>
          <cell r="G281" t="str">
            <v>GRISELDA GARCIA ALCANTAR</v>
          </cell>
          <cell r="H281" t="str">
            <v>CALLE DESIERTO NO. 79 COLONIA GUAYCURA MUNICIPIO DE LA PAZ BAJA CALIFORNIA SUR CP 23096</v>
          </cell>
          <cell r="I281">
            <v>6121599020</v>
          </cell>
          <cell r="J281" t="str">
            <v>HISENSE</v>
          </cell>
          <cell r="K281" t="str">
            <v>43H7C</v>
          </cell>
          <cell r="L281" t="str">
            <v>43G1609A1MH1430</v>
          </cell>
          <cell r="M281" t="str">
            <v>LPZ/000210165</v>
          </cell>
          <cell r="N281">
            <v>15998.58</v>
          </cell>
          <cell r="O281">
            <v>42770</v>
          </cell>
          <cell r="P281">
            <v>42796</v>
          </cell>
          <cell r="Q281">
            <v>202494</v>
          </cell>
          <cell r="R281" t="str">
            <v xml:space="preserve">SE AUTORIZO NP5 POR FALTA DE PANEL </v>
          </cell>
          <cell r="S281" t="str">
            <v/>
          </cell>
          <cell r="T281" t="str">
            <v xml:space="preserve">JONATHAN ALMARO            </v>
          </cell>
          <cell r="U281" t="str">
            <v>2017-03-17</v>
          </cell>
          <cell r="V281" t="str">
            <v>Norte</v>
          </cell>
          <cell r="W281" t="str">
            <v>COMPLETADO</v>
          </cell>
          <cell r="X281" t="str">
            <v>TALLER</v>
          </cell>
          <cell r="Y281">
            <v>42795</v>
          </cell>
          <cell r="Z281">
            <v>25</v>
          </cell>
          <cell r="AA281" t="str">
            <v>M010</v>
          </cell>
          <cell r="AB281" t="str">
            <v>T197917/Panel - PANEL</v>
          </cell>
          <cell r="AC281" t="str">
            <v>OC-1008151</v>
          </cell>
          <cell r="AD281" t="str">
            <v>La Paz/Guaycura</v>
          </cell>
          <cell r="AE281" t="str">
            <v>BC</v>
          </cell>
          <cell r="AF281" t="str">
            <v>MX</v>
          </cell>
          <cell r="AG281" t="str">
            <v>10413436</v>
          </cell>
          <cell r="AH281" t="str">
            <v>GRISELDA GARCIA ALCANTAR</v>
          </cell>
          <cell r="AI281" t="str">
            <v>79 Desierto</v>
          </cell>
          <cell r="AJ281" t="str">
            <v>6121599020</v>
          </cell>
          <cell r="AK281">
            <v>0</v>
          </cell>
          <cell r="AL281" t="str">
            <v>23096</v>
          </cell>
          <cell r="AM281"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81" t="str">
            <v>3TE43G154905</v>
          </cell>
          <cell r="AO281" t="str">
            <v>Smart</v>
          </cell>
          <cell r="AP281" t="str">
            <v>Hisense</v>
          </cell>
          <cell r="AQ281" t="str">
            <v>Opera</v>
          </cell>
          <cell r="AR281" t="str">
            <v>UHD 3840 X 2160</v>
          </cell>
          <cell r="AS281" t="str">
            <v>3TE43G163447G1634M010</v>
          </cell>
          <cell r="AT281" t="e">
            <v>#N/A</v>
          </cell>
          <cell r="AU281" t="str">
            <v>43H7C</v>
          </cell>
          <cell r="AV281" t="str">
            <v>3TE43G163447</v>
          </cell>
          <cell r="AW281" t="str">
            <v>G1634</v>
          </cell>
          <cell r="AX281" t="str">
            <v>M010</v>
          </cell>
          <cell r="AY281">
            <v>74011398</v>
          </cell>
          <cell r="AZ281">
            <v>51012331</v>
          </cell>
          <cell r="BA281">
            <v>80138053</v>
          </cell>
        </row>
        <row r="282">
          <cell r="D282">
            <v>60313352</v>
          </cell>
          <cell r="E282" t="str">
            <v>A</v>
          </cell>
          <cell r="F282" t="str">
            <v>TV</v>
          </cell>
          <cell r="G282" t="str">
            <v>JOSÉ RICARDO PÉREZ</v>
          </cell>
          <cell r="H282" t="str">
            <v>PRADO OTE. 6  COL. SAN FRANCISCO CUAUTLALPAN</v>
          </cell>
          <cell r="I282" t="str">
            <v>55-12-92-02-42</v>
          </cell>
          <cell r="J282" t="str">
            <v>HISENSE</v>
          </cell>
          <cell r="K282" t="str">
            <v>32H5B2</v>
          </cell>
          <cell r="L282" t="str">
            <v>32G160242H00087</v>
          </cell>
          <cell r="M282" t="str">
            <v xml:space="preserve">TICKET </v>
          </cell>
          <cell r="N282">
            <v>5119.2</v>
          </cell>
          <cell r="O282">
            <v>42596</v>
          </cell>
          <cell r="P282">
            <v>42801</v>
          </cell>
          <cell r="Q282">
            <v>201010</v>
          </cell>
          <cell r="R282" t="str">
            <v>PENDIENTE POR PANEL LCD</v>
          </cell>
          <cell r="S282" t="str">
            <v>CLIENTE DIO SÓLO BASE (IZQQUIERDA , DERE</v>
          </cell>
          <cell r="T282" t="str">
            <v xml:space="preserve">LESLY CARRO               </v>
          </cell>
          <cell r="U282" t="str">
            <v>2017-03-15</v>
          </cell>
          <cell r="V282" t="str">
            <v>Centro</v>
          </cell>
          <cell r="W282" t="str">
            <v>COMPLETADO</v>
          </cell>
          <cell r="Y282">
            <v>42800</v>
          </cell>
          <cell r="Z282">
            <v>205</v>
          </cell>
          <cell r="AA282" t="str">
            <v>M010</v>
          </cell>
          <cell r="AB282" t="str">
            <v>T185960/Panel - PANEL</v>
          </cell>
          <cell r="AC282" t="str">
            <v>OC-1008284</v>
          </cell>
          <cell r="AD282" t="str">
            <v>NAUCALPAN/SN FRANCIS CUAUTLALPAN</v>
          </cell>
          <cell r="AE282">
            <v>0</v>
          </cell>
          <cell r="AF282" t="str">
            <v>MX</v>
          </cell>
          <cell r="AG282" t="str">
            <v>10413723</v>
          </cell>
          <cell r="AH282" t="str">
            <v>JOSÉ RICARDO PÉREZ</v>
          </cell>
          <cell r="AI282" t="str">
            <v>6 PRADO OTE</v>
          </cell>
          <cell r="AJ282" t="str">
            <v>5512920242</v>
          </cell>
          <cell r="AK282">
            <v>0</v>
          </cell>
          <cell r="AL282" t="str">
            <v>53564</v>
          </cell>
          <cell r="AM282"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82" t="str">
            <v>3TE32G155369</v>
          </cell>
          <cell r="AO282" t="str">
            <v>Smart</v>
          </cell>
          <cell r="AP282" t="str">
            <v>Hisense</v>
          </cell>
          <cell r="AQ282" t="str">
            <v>Opera</v>
          </cell>
          <cell r="AR282" t="str">
            <v>HD 1366 X 768</v>
          </cell>
          <cell r="AS282" t="str">
            <v>3TE32G163827G163827M010</v>
          </cell>
          <cell r="AT282">
            <v>7</v>
          </cell>
          <cell r="AU282" t="str">
            <v>32H5B2</v>
          </cell>
          <cell r="AV282" t="str">
            <v>3TE32G163827</v>
          </cell>
          <cell r="AW282" t="str">
            <v>G163827</v>
          </cell>
          <cell r="AX282" t="str">
            <v>M010</v>
          </cell>
          <cell r="AY282">
            <v>74011404</v>
          </cell>
          <cell r="AZ282">
            <v>51012337</v>
          </cell>
          <cell r="BA282">
            <v>80138069</v>
          </cell>
        </row>
        <row r="283">
          <cell r="D283">
            <v>60312978</v>
          </cell>
          <cell r="E283" t="str">
            <v>A</v>
          </cell>
          <cell r="F283" t="str">
            <v>TV</v>
          </cell>
          <cell r="G283" t="str">
            <v xml:space="preserve">JUANA VERGARA PEÑARANDA </v>
          </cell>
          <cell r="H283" t="str">
            <v xml:space="preserve">CALLE RIO PAPAGALLO #31 OJO DE AGUA 2DA SECCION TULTITLAN </v>
          </cell>
          <cell r="I283" t="str">
            <v>CASA:22393896 CEL:5513761935</v>
          </cell>
          <cell r="J283" t="str">
            <v>HISENSE</v>
          </cell>
          <cell r="K283" t="str">
            <v>50H7GB</v>
          </cell>
          <cell r="L283" t="str">
            <v>50G1613D5H00446</v>
          </cell>
          <cell r="M283" t="str">
            <v xml:space="preserve">TICKET </v>
          </cell>
          <cell r="N283">
            <v>10229.25</v>
          </cell>
          <cell r="O283">
            <v>42550</v>
          </cell>
          <cell r="P283">
            <v>42795</v>
          </cell>
          <cell r="Q283">
            <v>201010</v>
          </cell>
          <cell r="R283" t="str">
            <v xml:space="preserve">PENDIENTE POR PANEL </v>
          </cell>
          <cell r="S283" t="str">
            <v xml:space="preserve">EQUIPO EN DOMICILIO DE CLIENTE </v>
          </cell>
          <cell r="T283" t="str">
            <v xml:space="preserve"> LUIS VALENTIN                    </v>
          </cell>
          <cell r="U283" t="str">
            <v>2017-03-16</v>
          </cell>
          <cell r="V283" t="str">
            <v>Centro</v>
          </cell>
          <cell r="W283" t="str">
            <v>COMPLETADO</v>
          </cell>
          <cell r="Y283">
            <v>42793</v>
          </cell>
          <cell r="Z283">
            <v>245</v>
          </cell>
          <cell r="AA283" t="str">
            <v>M010</v>
          </cell>
          <cell r="AB283" t="str">
            <v>T194562/Panel - PANEL</v>
          </cell>
          <cell r="AC283" t="str">
            <v>OC-1008079</v>
          </cell>
          <cell r="AD283" t="str">
            <v>Tultitlan /Ojo de Agua 2da secc</v>
          </cell>
          <cell r="AE283" t="str">
            <v>MEX</v>
          </cell>
          <cell r="AF283" t="str">
            <v>MX</v>
          </cell>
          <cell r="AG283" t="str">
            <v>10412522</v>
          </cell>
          <cell r="AH283" t="str">
            <v>JUANA VERGARA PEÑARANDA</v>
          </cell>
          <cell r="AI283" t="str">
            <v>31 Rio papagallo</v>
          </cell>
          <cell r="AJ283" t="str">
            <v>5513761935</v>
          </cell>
          <cell r="AK283" t="str">
            <v>5513761935</v>
          </cell>
          <cell r="AL283" t="str">
            <v>54943</v>
          </cell>
          <cell r="AM283"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83" t="str">
            <v>3TE50G1523B0</v>
          </cell>
          <cell r="AO283" t="str">
            <v>Smart</v>
          </cell>
          <cell r="AP283" t="str">
            <v>Hisense</v>
          </cell>
          <cell r="AQ283" t="str">
            <v>Android</v>
          </cell>
          <cell r="AR283" t="str">
            <v>UHD 3840 X 2160</v>
          </cell>
          <cell r="AS283" t="str">
            <v>3TE50G162681G1626M010</v>
          </cell>
          <cell r="AT283" t="e">
            <v>#N/A</v>
          </cell>
          <cell r="AU283" t="str">
            <v>50CU6000</v>
          </cell>
          <cell r="AV283" t="str">
            <v>3TE50G162681</v>
          </cell>
          <cell r="AW283" t="str">
            <v>G1626</v>
          </cell>
          <cell r="AX283" t="str">
            <v>M010</v>
          </cell>
          <cell r="AY283">
            <v>74011463</v>
          </cell>
          <cell r="AZ283">
            <v>51012338</v>
          </cell>
          <cell r="BA283">
            <v>80136573</v>
          </cell>
        </row>
        <row r="284">
          <cell r="D284">
            <v>60313044</v>
          </cell>
          <cell r="E284" t="str">
            <v>A</v>
          </cell>
          <cell r="F284" t="str">
            <v>TV</v>
          </cell>
          <cell r="G284" t="str">
            <v>ALBERTO OLVERA ORTIZ</v>
          </cell>
          <cell r="H284" t="str">
            <v>HOMBRES ILUSTRES S/N ,EMIQUIA MELCHOR OCAMPO</v>
          </cell>
          <cell r="I284">
            <v>58785005</v>
          </cell>
          <cell r="J284" t="str">
            <v>HISENSE</v>
          </cell>
          <cell r="K284" t="str">
            <v>50H7GB</v>
          </cell>
          <cell r="L284" t="str">
            <v>50G1614F6MH9517</v>
          </cell>
          <cell r="M284" t="str">
            <v xml:space="preserve">TICKET </v>
          </cell>
          <cell r="N284">
            <v>11998.8</v>
          </cell>
          <cell r="O284">
            <v>42786</v>
          </cell>
          <cell r="P284">
            <v>42796</v>
          </cell>
          <cell r="Q284">
            <v>201679</v>
          </cell>
          <cell r="R284" t="str">
            <v>PCB MAIN EN CORTO</v>
          </cell>
          <cell r="S284" t="str">
            <v>EQUIPO EN CS CON ACCESORIOS</v>
          </cell>
          <cell r="T284" t="str">
            <v xml:space="preserve"> GUADALUPE GIRON      </v>
          </cell>
          <cell r="U284">
            <v>42836</v>
          </cell>
          <cell r="V284" t="str">
            <v>Centro</v>
          </cell>
          <cell r="W284" t="str">
            <v>COMPLETADO</v>
          </cell>
          <cell r="Y284">
            <v>42794</v>
          </cell>
          <cell r="Z284">
            <v>10</v>
          </cell>
          <cell r="AA284" t="str">
            <v>M010</v>
          </cell>
          <cell r="AD284" t="str">
            <v>Melchor Ocampo/Emiquia</v>
          </cell>
          <cell r="AE284" t="str">
            <v>MEX</v>
          </cell>
          <cell r="AF284" t="str">
            <v>MX</v>
          </cell>
          <cell r="AG284" t="str">
            <v>10411643</v>
          </cell>
          <cell r="AH284" t="str">
            <v>ALBERTO OLVERA ORTIZ</v>
          </cell>
          <cell r="AI284" t="str">
            <v>s/n Hombres ilustres</v>
          </cell>
          <cell r="AJ284" t="str">
            <v>5523892432</v>
          </cell>
          <cell r="AK284" t="str">
            <v>5523892432</v>
          </cell>
          <cell r="AL284" t="str">
            <v>54880</v>
          </cell>
          <cell r="AM284"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84" t="str">
            <v>3TE50G1523B0</v>
          </cell>
          <cell r="AO284" t="str">
            <v>Smart</v>
          </cell>
          <cell r="AP284" t="str">
            <v>Hisense</v>
          </cell>
          <cell r="AQ284" t="str">
            <v>Android</v>
          </cell>
          <cell r="AR284" t="str">
            <v>UHD 3840 X 2160</v>
          </cell>
          <cell r="AS284" t="str">
            <v>3TE50G162681G1626M010</v>
          </cell>
          <cell r="AT284" t="e">
            <v>#N/A</v>
          </cell>
          <cell r="AU284" t="str">
            <v>50CU6000</v>
          </cell>
          <cell r="AV284" t="str">
            <v>3TE50G162681</v>
          </cell>
          <cell r="AW284" t="str">
            <v>G1626</v>
          </cell>
          <cell r="AX284" t="str">
            <v>M010</v>
          </cell>
          <cell r="AY284">
            <v>74011406</v>
          </cell>
          <cell r="AZ284">
            <v>51012339</v>
          </cell>
          <cell r="BA284">
            <v>80136576</v>
          </cell>
        </row>
        <row r="285">
          <cell r="D285">
            <v>60312075</v>
          </cell>
          <cell r="E285" t="str">
            <v>A</v>
          </cell>
          <cell r="F285" t="str">
            <v>TV</v>
          </cell>
          <cell r="G285" t="str">
            <v xml:space="preserve">ALDO GONZALES </v>
          </cell>
          <cell r="H285" t="str">
            <v xml:space="preserve">CALLE FRESNOS MZ.18 LT.88 COLONIA CAMPESTRE LIBERACION, NICOLAS ROMERO </v>
          </cell>
          <cell r="I285" t="str">
            <v>55 3551-9319</v>
          </cell>
          <cell r="J285" t="str">
            <v>HISENSE</v>
          </cell>
          <cell r="K285" t="str">
            <v>32H5B2</v>
          </cell>
          <cell r="L285" t="str">
            <v>32G150869H03022</v>
          </cell>
          <cell r="M285" t="str">
            <v xml:space="preserve">POLIZA </v>
          </cell>
          <cell r="N285">
            <v>0</v>
          </cell>
          <cell r="O285">
            <v>42211</v>
          </cell>
          <cell r="P285">
            <v>42787</v>
          </cell>
          <cell r="Q285">
            <v>201010</v>
          </cell>
          <cell r="R285" t="str">
            <v xml:space="preserve">PENDIENTE POR PANEL </v>
          </cell>
          <cell r="S285" t="str">
            <v xml:space="preserve">PANTALLA SIN NINGUN ACCESORIO </v>
          </cell>
          <cell r="T285" t="str">
            <v xml:space="preserve"> LUIS VALENTIN                    </v>
          </cell>
          <cell r="U285" t="str">
            <v>2017-02-24</v>
          </cell>
          <cell r="V285" t="str">
            <v>Centro</v>
          </cell>
          <cell r="W285" t="str">
            <v>COMPLETADO</v>
          </cell>
          <cell r="Y285">
            <v>42787</v>
          </cell>
          <cell r="Z285">
            <v>576</v>
          </cell>
          <cell r="AA285" t="str">
            <v>M012</v>
          </cell>
          <cell r="AB285" t="str">
            <v>T184631/Panel - PANEL</v>
          </cell>
          <cell r="AC285" t="str">
            <v>OC-1007720</v>
          </cell>
          <cell r="AD285" t="str">
            <v>NICOLAS ROMERO/CAMPESTRE LIBERACIÓN</v>
          </cell>
          <cell r="AE285" t="str">
            <v>MEX</v>
          </cell>
          <cell r="AF285" t="str">
            <v>MX</v>
          </cell>
          <cell r="AG285" t="str">
            <v>10412568</v>
          </cell>
          <cell r="AH285" t="str">
            <v>ALDO GONZALEZ</v>
          </cell>
          <cell r="AI285" t="str">
            <v>LT.88 FRESNOS MZ.18</v>
          </cell>
          <cell r="AJ285" t="str">
            <v>5555555555</v>
          </cell>
          <cell r="AK285">
            <v>0</v>
          </cell>
          <cell r="AL285" t="str">
            <v>54473</v>
          </cell>
          <cell r="AM285"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85" t="str">
            <v>3TE32G155369</v>
          </cell>
          <cell r="AO285" t="str">
            <v>Smart</v>
          </cell>
          <cell r="AP285" t="str">
            <v>Hisense</v>
          </cell>
          <cell r="AQ285" t="str">
            <v>Opera</v>
          </cell>
          <cell r="AR285" t="str">
            <v>HD 1366 X 768</v>
          </cell>
          <cell r="AS285" t="str">
            <v>3TE32G163827G1638M010</v>
          </cell>
          <cell r="AT285" t="e">
            <v>#N/A</v>
          </cell>
          <cell r="AU285" t="str">
            <v>32H5B2</v>
          </cell>
          <cell r="AV285" t="str">
            <v>3TE32G163827</v>
          </cell>
          <cell r="AW285" t="str">
            <v>G1638</v>
          </cell>
          <cell r="AX285" t="str">
            <v>M010</v>
          </cell>
          <cell r="AY285">
            <v>74011407</v>
          </cell>
          <cell r="AZ285">
            <v>51012340</v>
          </cell>
          <cell r="BA285">
            <v>80136526</v>
          </cell>
        </row>
        <row r="286">
          <cell r="D286">
            <v>60310903</v>
          </cell>
          <cell r="E286" t="str">
            <v>A</v>
          </cell>
          <cell r="F286" t="str">
            <v>TV</v>
          </cell>
          <cell r="G286" t="str">
            <v>JOSÉ LUIS PIÑA</v>
          </cell>
          <cell r="H286" t="str">
            <v>AV. JACARANDAS #220 TEPATITLÁN, JALISCO</v>
          </cell>
          <cell r="I286">
            <v>5566313552</v>
          </cell>
          <cell r="J286" t="str">
            <v>HISENSE</v>
          </cell>
          <cell r="K286" t="str">
            <v>50H7GB</v>
          </cell>
          <cell r="L286" t="str">
            <v>50G155380H00474</v>
          </cell>
          <cell r="M286" t="str">
            <v>PEDIDO NO.27254563</v>
          </cell>
          <cell r="N286">
            <v>11029.68</v>
          </cell>
          <cell r="O286">
            <v>42562</v>
          </cell>
          <cell r="P286">
            <v>42836</v>
          </cell>
          <cell r="Q286">
            <v>201080</v>
          </cell>
          <cell r="R286" t="str">
            <v>NO SE SURTIÓ MAIN BOARD</v>
          </cell>
          <cell r="S286" t="str">
            <v>EQUIPO EN DOMICILIO DE CLIENTE, SE SOLICITA AUT. KMA PARA RECOGER EQUIPO KMA:278*2=$556.00</v>
          </cell>
          <cell r="T286" t="str">
            <v>LUIS RAMIREZ</v>
          </cell>
          <cell r="U286">
            <v>42835</v>
          </cell>
          <cell r="V286" t="str">
            <v>SUR</v>
          </cell>
          <cell r="W286" t="str">
            <v>COMPLETADO</v>
          </cell>
          <cell r="Y286">
            <v>42773</v>
          </cell>
          <cell r="Z286">
            <v>274</v>
          </cell>
          <cell r="AA286" t="str">
            <v>M010</v>
          </cell>
          <cell r="AB286" t="str">
            <v>T194644/Tarjeta Principal Madre - MAIN BOARD</v>
          </cell>
          <cell r="AC286" t="str">
            <v>OC-1007100</v>
          </cell>
          <cell r="AD286" t="str">
            <v>Tepatitlan/jardines de Tepatitlan</v>
          </cell>
          <cell r="AE286" t="str">
            <v>JAL</v>
          </cell>
          <cell r="AF286" t="str">
            <v>MX</v>
          </cell>
          <cell r="AG286" t="str">
            <v>10411336</v>
          </cell>
          <cell r="AH286" t="str">
            <v>JOSE LUIS PIÑA</v>
          </cell>
          <cell r="AI286" t="str">
            <v>220 Av jacarandas</v>
          </cell>
          <cell r="AJ286" t="str">
            <v>5566313552</v>
          </cell>
          <cell r="AK286">
            <v>0</v>
          </cell>
          <cell r="AL286" t="str">
            <v>47680</v>
          </cell>
          <cell r="AM286"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86" t="str">
            <v>3TE50G1523B0</v>
          </cell>
          <cell r="AO286" t="str">
            <v>Smart</v>
          </cell>
          <cell r="AP286" t="str">
            <v>Hisense</v>
          </cell>
          <cell r="AQ286" t="str">
            <v>Android</v>
          </cell>
          <cell r="AR286" t="str">
            <v>UHD 3840 X 2160</v>
          </cell>
          <cell r="AS286" t="str">
            <v>3TE50G165140G165140M010</v>
          </cell>
          <cell r="AT286">
            <v>164</v>
          </cell>
          <cell r="AU286" t="str">
            <v>50H7GB</v>
          </cell>
          <cell r="AV286" t="str">
            <v>3TE50G165140</v>
          </cell>
          <cell r="AW286" t="str">
            <v>G165140</v>
          </cell>
          <cell r="AX286" t="str">
            <v>M010</v>
          </cell>
          <cell r="AY286">
            <v>74011411</v>
          </cell>
          <cell r="AZ286">
            <v>51012344</v>
          </cell>
          <cell r="BA286">
            <v>80137326</v>
          </cell>
        </row>
        <row r="287">
          <cell r="D287">
            <v>60311434</v>
          </cell>
          <cell r="E287" t="str">
            <v>A</v>
          </cell>
          <cell r="F287" t="str">
            <v>TV</v>
          </cell>
          <cell r="G287" t="str">
            <v>JESUS ALEJANDRO IBARRA MEJIA</v>
          </cell>
          <cell r="H287" t="str">
            <v>ALBERTO MORA LOPEZ 513 INT 1 Col. MIRADOR ESCONDIDO Mpo. ZAPOPAN</v>
          </cell>
          <cell r="I287">
            <v>3313936007</v>
          </cell>
          <cell r="J287" t="str">
            <v>HISENSE</v>
          </cell>
          <cell r="K287" t="str">
            <v>32K20D</v>
          </cell>
          <cell r="L287" t="str">
            <v>32J141011H06772</v>
          </cell>
          <cell r="M287" t="str">
            <v>SJL/ 000038824</v>
          </cell>
          <cell r="N287">
            <v>99</v>
          </cell>
          <cell r="O287">
            <v>41782</v>
          </cell>
          <cell r="P287">
            <v>42780</v>
          </cell>
          <cell r="Q287">
            <v>201076</v>
          </cell>
          <cell r="R287" t="str">
            <v>No hay refacciones para surtir y poder reparar</v>
          </cell>
          <cell r="S287" t="str">
            <v>El precio que aparece en el ticket es el correspondiente al primer abono; sin embargo, no contamos con el precio total</v>
          </cell>
          <cell r="T287" t="str">
            <v>Carlos Muñiz</v>
          </cell>
          <cell r="U287">
            <v>42837</v>
          </cell>
          <cell r="V287" t="str">
            <v>SUR</v>
          </cell>
          <cell r="W287" t="str">
            <v>COMPLETADO</v>
          </cell>
          <cell r="X287" t="str">
            <v>CLIENTE</v>
          </cell>
          <cell r="Y287">
            <v>42779</v>
          </cell>
          <cell r="Z287">
            <v>998</v>
          </cell>
          <cell r="AA287" t="str">
            <v>M012</v>
          </cell>
          <cell r="AB287" t="str">
            <v>T171979/Panel - PANEL</v>
          </cell>
          <cell r="AC287" t="str">
            <v>OC-1007491</v>
          </cell>
          <cell r="AD287" t="str">
            <v>Zapopan/Mirador escondido</v>
          </cell>
          <cell r="AE287" t="str">
            <v>JAL</v>
          </cell>
          <cell r="AF287" t="str">
            <v>MX</v>
          </cell>
          <cell r="AG287" t="str">
            <v>10411959</v>
          </cell>
          <cell r="AH287" t="str">
            <v>JESUS ALEJANDRO IBARRA MEJIA</v>
          </cell>
          <cell r="AI287" t="str">
            <v>513 Alberto Mora Lopez int 1</v>
          </cell>
          <cell r="AJ287" t="str">
            <v>3319854564</v>
          </cell>
          <cell r="AK287" t="str">
            <v>3319854564</v>
          </cell>
          <cell r="AL287" t="str">
            <v>44189</v>
          </cell>
          <cell r="AM287"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87" t="str">
            <v>3TE32J134805</v>
          </cell>
          <cell r="AO287" t="str">
            <v>Básica</v>
          </cell>
          <cell r="AP287" t="str">
            <v>Hisense</v>
          </cell>
          <cell r="AQ287" t="str">
            <v>?</v>
          </cell>
          <cell r="AR287" t="str">
            <v>HD 1366 X 768</v>
          </cell>
          <cell r="AS287" t="str">
            <v>3TE32G163827G1638M010</v>
          </cell>
          <cell r="AT287" t="e">
            <v>#N/A</v>
          </cell>
          <cell r="AU287" t="str">
            <v>32H5B2</v>
          </cell>
          <cell r="AV287" t="str">
            <v>3TE32G163827</v>
          </cell>
          <cell r="AW287" t="str">
            <v>G1638</v>
          </cell>
          <cell r="AX287" t="str">
            <v>M010</v>
          </cell>
          <cell r="AY287">
            <v>74011412</v>
          </cell>
          <cell r="AZ287">
            <v>51012345</v>
          </cell>
          <cell r="BA287">
            <v>80136540</v>
          </cell>
        </row>
        <row r="288">
          <cell r="D288">
            <v>60312746</v>
          </cell>
          <cell r="E288" t="str">
            <v>A</v>
          </cell>
          <cell r="F288" t="str">
            <v>TV</v>
          </cell>
          <cell r="G288" t="str">
            <v>JOSE ARNOLDO DAMIAN BURGUEÑO</v>
          </cell>
          <cell r="H288" t="str">
            <v>CALLE CAMINO DEL SUR NO. 242 FRACCIONAMIENTO CAMINO REAL MUNICIPIO DE LA PAZ BAJA CALIFORNIA SUR CP 23080</v>
          </cell>
          <cell r="I288">
            <v>6121212605</v>
          </cell>
          <cell r="J288" t="str">
            <v>HISENSE</v>
          </cell>
          <cell r="K288" t="str">
            <v>50H7SG</v>
          </cell>
          <cell r="L288" t="str">
            <v>50G1450A4H00164</v>
          </cell>
          <cell r="M288" t="str">
            <v>TIENDA:0225 REGISTRO:5716 TRANSACCION:3114</v>
          </cell>
          <cell r="N288">
            <v>10399.200000000001</v>
          </cell>
          <cell r="O288">
            <v>42275</v>
          </cell>
          <cell r="P288">
            <v>42794</v>
          </cell>
          <cell r="Q288">
            <v>202494</v>
          </cell>
          <cell r="R288" t="str">
            <v>SE AUTORIZO NP5 POR FALTA DE PCB MAIN</v>
          </cell>
          <cell r="S288" t="str">
            <v/>
          </cell>
          <cell r="T288" t="str">
            <v xml:space="preserve">JONATHAN ALMARO            </v>
          </cell>
          <cell r="U288">
            <v>42809</v>
          </cell>
          <cell r="V288" t="str">
            <v>Norte</v>
          </cell>
          <cell r="W288" t="str">
            <v>COMPLETADO</v>
          </cell>
          <cell r="X288" t="str">
            <v>TALLER</v>
          </cell>
          <cell r="Y288">
            <v>42789</v>
          </cell>
          <cell r="Z288">
            <v>514</v>
          </cell>
          <cell r="AA288" t="str">
            <v>M012</v>
          </cell>
          <cell r="AB288" t="str">
            <v>T175876/Tarjeta Principal Madre - MAIN BOARD</v>
          </cell>
          <cell r="AC288" t="str">
            <v>OC-1007997</v>
          </cell>
          <cell r="AD288" t="str">
            <v>fracc camino real/La Paz</v>
          </cell>
          <cell r="AE288" t="str">
            <v>BCS</v>
          </cell>
          <cell r="AF288" t="str">
            <v>MX</v>
          </cell>
          <cell r="AG288" t="str">
            <v>10413133</v>
          </cell>
          <cell r="AH288" t="str">
            <v>JOSE ARNOLDO DAMIAN BURGUEÑO</v>
          </cell>
          <cell r="AI288" t="str">
            <v>242 camino del sur</v>
          </cell>
          <cell r="AJ288" t="str">
            <v>6121212605</v>
          </cell>
          <cell r="AK288" t="str">
            <v>6121586411</v>
          </cell>
          <cell r="AL288" t="str">
            <v>23080</v>
          </cell>
          <cell r="AM288"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88" t="str">
            <v>3TE50A145036</v>
          </cell>
          <cell r="AO288" t="str">
            <v>Smart</v>
          </cell>
          <cell r="AP288" t="str">
            <v>Hisense</v>
          </cell>
          <cell r="AQ288" t="str">
            <v>Android</v>
          </cell>
          <cell r="AR288" t="str">
            <v>FHD 1920 x 1080</v>
          </cell>
          <cell r="AS288" t="str">
            <v>3TE50G162681G1626M010</v>
          </cell>
          <cell r="AT288" t="e">
            <v>#N/A</v>
          </cell>
          <cell r="AU288" t="str">
            <v>50CU6000</v>
          </cell>
          <cell r="AV288" t="str">
            <v>3TE50G162681</v>
          </cell>
          <cell r="AW288" t="str">
            <v>G1626</v>
          </cell>
          <cell r="AX288" t="str">
            <v>M010</v>
          </cell>
          <cell r="AY288">
            <v>74011578</v>
          </cell>
          <cell r="AZ288">
            <v>51012346</v>
          </cell>
          <cell r="BA288">
            <v>80136586</v>
          </cell>
        </row>
        <row r="289">
          <cell r="D289">
            <v>60311270</v>
          </cell>
          <cell r="E289" t="str">
            <v>A</v>
          </cell>
          <cell r="F289" t="str">
            <v>TV</v>
          </cell>
          <cell r="G289" t="str">
            <v>AURELIO BERMUDEZ CORREO</v>
          </cell>
          <cell r="H289" t="str">
            <v>VICENTE GUERRERO LT. 1 MZA. 537 LOMAS DE LA ERA CP. 01860</v>
          </cell>
          <cell r="I289">
            <v>26500655</v>
          </cell>
          <cell r="J289" t="str">
            <v>HISENSE</v>
          </cell>
          <cell r="K289" t="str">
            <v>55H7B</v>
          </cell>
          <cell r="L289" t="str">
            <v>55G1623K7H00105</v>
          </cell>
          <cell r="M289" t="str">
            <v>TICKET DE COMPRA</v>
          </cell>
          <cell r="N289">
            <v>18665.009999999998</v>
          </cell>
          <cell r="O289">
            <v>42692</v>
          </cell>
          <cell r="P289">
            <v>42776</v>
          </cell>
          <cell r="Q289">
            <v>201677</v>
          </cell>
          <cell r="R289" t="str">
            <v>SOLICITUD DE TARJETA MAIN BOARD SE REALIZA CAMBIO, EQUIPO CON FALLA DAYMOTION SE ENVIA REPORTE TECNICO A  AREA DE INGENIERIA, AUTORIZANDO CF.</v>
          </cell>
          <cell r="S289" t="str">
            <v>CON SOPORTE Y CONTROL SIN ACC AC.</v>
          </cell>
          <cell r="T289" t="str">
            <v xml:space="preserve"> SANDRA RUIZ                      </v>
          </cell>
          <cell r="U289" t="str">
            <v>2017-04-10</v>
          </cell>
          <cell r="V289" t="str">
            <v>Centro</v>
          </cell>
          <cell r="W289" t="str">
            <v>COMPLETADO</v>
          </cell>
          <cell r="Y289">
            <v>42776</v>
          </cell>
          <cell r="Z289">
            <v>84</v>
          </cell>
          <cell r="AA289" t="str">
            <v>M010</v>
          </cell>
          <cell r="AB289" t="str">
            <v>T203798/Tarjeta Principal Madre - MAIN BOARD</v>
          </cell>
          <cell r="AC289" t="str">
            <v>OC-1007990</v>
          </cell>
          <cell r="AD289" t="str">
            <v>Alvaro Obrego/ Lomas de la Era</v>
          </cell>
          <cell r="AE289" t="str">
            <v>DF</v>
          </cell>
          <cell r="AF289" t="str">
            <v>MX</v>
          </cell>
          <cell r="AG289" t="str">
            <v>10411701</v>
          </cell>
          <cell r="AH289" t="str">
            <v>AURELIO BERMUDEZ CORREA</v>
          </cell>
          <cell r="AI289" t="str">
            <v>Lt1 Vicente Guerrero MZ 537</v>
          </cell>
          <cell r="AJ289" t="str">
            <v>26500655</v>
          </cell>
          <cell r="AK289">
            <v>0</v>
          </cell>
          <cell r="AL289" t="str">
            <v>01860</v>
          </cell>
          <cell r="AM289"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89" t="str">
            <v>3TE55G1523B1</v>
          </cell>
          <cell r="AO289" t="str">
            <v>Smart</v>
          </cell>
          <cell r="AP289" t="str">
            <v>Hisense</v>
          </cell>
          <cell r="AQ289" t="str">
            <v>Opera</v>
          </cell>
          <cell r="AR289" t="str">
            <v>UHD 3840 X 2160</v>
          </cell>
          <cell r="AS289" t="str">
            <v>3TE55G164499G164499M010</v>
          </cell>
          <cell r="AT289">
            <v>8</v>
          </cell>
          <cell r="AU289" t="str">
            <v>55H7B</v>
          </cell>
          <cell r="AV289" t="str">
            <v>3TE55G164499</v>
          </cell>
          <cell r="AW289" t="str">
            <v>G164499</v>
          </cell>
          <cell r="AX289" t="str">
            <v>M010</v>
          </cell>
          <cell r="AY289">
            <v>74011414</v>
          </cell>
          <cell r="AZ289">
            <v>51012347</v>
          </cell>
          <cell r="BA289">
            <v>80146089</v>
          </cell>
        </row>
        <row r="290">
          <cell r="D290">
            <v>60311413</v>
          </cell>
          <cell r="E290" t="str">
            <v>A</v>
          </cell>
          <cell r="F290" t="str">
            <v>TV</v>
          </cell>
          <cell r="G290" t="str">
            <v>ERNESTO BERNAL CABANILLAS</v>
          </cell>
          <cell r="H290" t="str">
            <v>GUILLERMO NELSON No. 47, Centro, Guasave, Sinaloa C.P.81000</v>
          </cell>
          <cell r="I290">
            <v>6871297871</v>
          </cell>
          <cell r="J290" t="str">
            <v>HISENSE</v>
          </cell>
          <cell r="K290" t="str">
            <v>32K20DW</v>
          </cell>
          <cell r="L290" t="str">
            <v>32J134806H00039</v>
          </cell>
          <cell r="M290" t="str">
            <v>TICKET COMPRA ZCMC345</v>
          </cell>
          <cell r="N290">
            <v>7583</v>
          </cell>
          <cell r="O290">
            <v>41820</v>
          </cell>
          <cell r="P290">
            <v>42779</v>
          </cell>
          <cell r="Q290">
            <v>201056</v>
          </cell>
          <cell r="R290" t="str">
            <v>16/02/2017 00 : 39  ERNESTO.HERN : NP5
 P1 T171937 OC-1007391</v>
          </cell>
          <cell r="S290" t="str">
            <v/>
          </cell>
          <cell r="T290" t="str">
            <v xml:space="preserve">LEOCADIO SÁNCHEZ CINCO         </v>
          </cell>
          <cell r="U290" t="str">
            <v>2017-04-10</v>
          </cell>
          <cell r="V290" t="str">
            <v>Norte</v>
          </cell>
          <cell r="W290" t="str">
            <v>COMPLETADO</v>
          </cell>
          <cell r="X290" t="str">
            <v>TALLER</v>
          </cell>
          <cell r="Y290">
            <v>42779</v>
          </cell>
          <cell r="Z290">
            <v>959</v>
          </cell>
          <cell r="AA290" t="str">
            <v>M012</v>
          </cell>
          <cell r="AB290" t="str">
            <v>T171937/Panel - PANEL</v>
          </cell>
          <cell r="AC290" t="str">
            <v>OC-1007391</v>
          </cell>
          <cell r="AD290" t="str">
            <v>Guasave/Centro</v>
          </cell>
          <cell r="AE290" t="str">
            <v>SIN</v>
          </cell>
          <cell r="AF290" t="str">
            <v>MX</v>
          </cell>
          <cell r="AG290" t="str">
            <v>10404501</v>
          </cell>
          <cell r="AH290" t="str">
            <v>ERNESTO BERNAL CABANILLAS</v>
          </cell>
          <cell r="AI290" t="str">
            <v>Guillermo nelson num 47</v>
          </cell>
          <cell r="AJ290" t="str">
            <v>6878722032</v>
          </cell>
          <cell r="AK290" t="str">
            <v>6871297871</v>
          </cell>
          <cell r="AL290" t="str">
            <v>81000</v>
          </cell>
          <cell r="AM290"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90" t="str">
            <v>3TE32G143053</v>
          </cell>
          <cell r="AO290" t="str">
            <v>Smart</v>
          </cell>
          <cell r="AP290" t="str">
            <v>Hisense</v>
          </cell>
          <cell r="AQ290" t="str">
            <v>Opera</v>
          </cell>
          <cell r="AR290" t="str">
            <v>HD 1366 X 768</v>
          </cell>
          <cell r="AS290" t="str">
            <v>3TE32G163827G1638M010</v>
          </cell>
          <cell r="AT290" t="e">
            <v>#N/A</v>
          </cell>
          <cell r="AU290" t="str">
            <v>32H5B2</v>
          </cell>
          <cell r="AV290" t="str">
            <v>3TE32G163827</v>
          </cell>
          <cell r="AW290" t="str">
            <v>G1638</v>
          </cell>
          <cell r="AX290" t="str">
            <v>M010</v>
          </cell>
          <cell r="AY290">
            <v>74011415</v>
          </cell>
          <cell r="AZ290">
            <v>51012348</v>
          </cell>
          <cell r="BA290">
            <v>80136562</v>
          </cell>
        </row>
        <row r="291">
          <cell r="D291">
            <v>60313071</v>
          </cell>
          <cell r="E291" t="str">
            <v>A</v>
          </cell>
          <cell r="F291" t="str">
            <v>TV</v>
          </cell>
          <cell r="G291" t="str">
            <v>JORGE ALEJANDRO CHAVARIN</v>
          </cell>
          <cell r="H291" t="str">
            <v>MELQUIADES CAMPOS 1752 Col. GUADALAJARA ORIENTE Mpo. GUADALAJARA</v>
          </cell>
          <cell r="I291">
            <v>3344440706</v>
          </cell>
          <cell r="J291" t="str">
            <v>HISENSE</v>
          </cell>
          <cell r="K291" t="str">
            <v>55K680GWN</v>
          </cell>
          <cell r="L291" t="str">
            <v>55G143462H01890</v>
          </cell>
          <cell r="M291" t="str">
            <v>ZBE8120</v>
          </cell>
          <cell r="N291">
            <v>12999</v>
          </cell>
          <cell r="O291">
            <v>42353</v>
          </cell>
          <cell r="P291">
            <v>42800</v>
          </cell>
          <cell r="Q291">
            <v>201076</v>
          </cell>
          <cell r="R291" t="str">
            <v>No hay refacciones para surtir y poder reparar</v>
          </cell>
          <cell r="T291" t="str">
            <v>Carlos Muñiz</v>
          </cell>
          <cell r="U291">
            <v>42837</v>
          </cell>
          <cell r="V291" t="str">
            <v>SUR</v>
          </cell>
          <cell r="W291" t="str">
            <v>COMPLETADO</v>
          </cell>
          <cell r="X291" t="str">
            <v>CLIENTE</v>
          </cell>
          <cell r="Y291">
            <v>42795</v>
          </cell>
          <cell r="Z291">
            <v>447</v>
          </cell>
          <cell r="AA291" t="str">
            <v>M012</v>
          </cell>
          <cell r="AB291" t="str">
            <v>T1131073/Tarjeta T Con - T CON BOARD</v>
          </cell>
          <cell r="AC291" t="str">
            <v>OC-1008393</v>
          </cell>
          <cell r="AD291" t="str">
            <v>guadalajara/col guadalajara ote</v>
          </cell>
          <cell r="AE291" t="str">
            <v>JAL</v>
          </cell>
          <cell r="AF291" t="str">
            <v>MX</v>
          </cell>
          <cell r="AG291" t="str">
            <v>10413407</v>
          </cell>
          <cell r="AH291" t="str">
            <v>JORGE ALEJANDRO CHAVARIN</v>
          </cell>
          <cell r="AI291" t="str">
            <v>1752 melquiades campos</v>
          </cell>
          <cell r="AJ291" t="str">
            <v>3344440706</v>
          </cell>
          <cell r="AK291" t="str">
            <v>3334769280</v>
          </cell>
          <cell r="AL291" t="str">
            <v>44700</v>
          </cell>
          <cell r="AM291"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91" t="str">
            <v>3TE55G142919</v>
          </cell>
          <cell r="AO291" t="str">
            <v>Smart</v>
          </cell>
          <cell r="AP291" t="str">
            <v>Hisense</v>
          </cell>
          <cell r="AQ291" t="str">
            <v>Opera</v>
          </cell>
          <cell r="AR291" t="str">
            <v>UHD 3840 X 2160</v>
          </cell>
          <cell r="AS291" t="str">
            <v>3TE55G164499G164499M010</v>
          </cell>
          <cell r="AT291">
            <v>8</v>
          </cell>
          <cell r="AU291" t="str">
            <v>55H7B</v>
          </cell>
          <cell r="AV291" t="str">
            <v>3TE55G164499</v>
          </cell>
          <cell r="AW291" t="str">
            <v>G164499</v>
          </cell>
          <cell r="AX291" t="str">
            <v>M010</v>
          </cell>
          <cell r="AY291">
            <v>74011416</v>
          </cell>
          <cell r="AZ291">
            <v>51012349</v>
          </cell>
          <cell r="BA291">
            <v>80138578</v>
          </cell>
        </row>
        <row r="292">
          <cell r="D292">
            <v>60315788</v>
          </cell>
          <cell r="E292" t="str">
            <v xml:space="preserve">E  </v>
          </cell>
          <cell r="F292" t="str">
            <v>TV</v>
          </cell>
          <cell r="G292" t="str">
            <v>EDGAR BERNAL VAZQUEZ</v>
          </cell>
          <cell r="H292" t="str">
            <v>CALZ DEL HUESO NUM 160 EDIF C Depto 603 COL. EXHACIENDA COAPA; COYOACAN CP 04980</v>
          </cell>
          <cell r="I292" t="str">
            <v>5511931314</v>
          </cell>
          <cell r="J292" t="str">
            <v>HISENSE</v>
          </cell>
          <cell r="K292" t="str">
            <v>65CU6200</v>
          </cell>
          <cell r="L292" t="str">
            <v>65G162918H00453</v>
          </cell>
          <cell r="M292" t="str">
            <v>El Palacio de Hierro / Serie WFTCDI Folio 295372 Folio Fiscal 1389fa02-5d93-4e3e-b86e-7c75c5e57de4</v>
          </cell>
          <cell r="N292">
            <v>25799.409199999998</v>
          </cell>
          <cell r="O292">
            <v>42827</v>
          </cell>
          <cell r="P292">
            <v>42837</v>
          </cell>
          <cell r="Q292">
            <v>201767</v>
          </cell>
          <cell r="R292" t="str">
            <v>A SOLICITUD DE COORDINADOR GERARDO PAREDES, POR SATISFACCION DE CLIENTE</v>
          </cell>
          <cell r="S292" t="str">
            <v>EQUIPO DAÑADO EN DOMICILIO DE CLIENTE</v>
          </cell>
          <cell r="T292" t="str">
            <v xml:space="preserve">ABRAHAM LAZCANO                </v>
          </cell>
          <cell r="U292" t="str">
            <v>2017-04-11</v>
          </cell>
          <cell r="V292" t="str">
            <v>Centro</v>
          </cell>
          <cell r="W292" t="str">
            <v>COMPLETADO</v>
          </cell>
          <cell r="Y292">
            <v>42837</v>
          </cell>
          <cell r="Z292">
            <v>10</v>
          </cell>
          <cell r="AA292" t="str">
            <v>M010</v>
          </cell>
          <cell r="AD292" t="str">
            <v>Coyoacan/Exhacienda Coapa</v>
          </cell>
          <cell r="AE292" t="str">
            <v>DF</v>
          </cell>
          <cell r="AF292" t="str">
            <v>MX</v>
          </cell>
          <cell r="AG292" t="str">
            <v>10415837</v>
          </cell>
          <cell r="AH292" t="str">
            <v>EDGAR BERNAL VAZQUEZ</v>
          </cell>
          <cell r="AI292" t="str">
            <v>Calzada del Hueso No.160, Edif. C Depto 603</v>
          </cell>
          <cell r="AJ292" t="str">
            <v>5511931314</v>
          </cell>
          <cell r="AK292">
            <v>0</v>
          </cell>
          <cell r="AL292" t="str">
            <v>04980</v>
          </cell>
          <cell r="AM292" t="str">
            <v>13/04/2017 01 : 57 GEARARDO.PA : CFA13/04/2017 01 : 49 MA.ISABEL : SEG: DGR12/04/2017 01 : 58 201767 : V1. 18/04/2017: 10 A.M. - 6 P.M.H-24139 SE ASIGNA T38RLO11/04/2017 23 : 44 BRENDA.MORA : ODSWTPFRACCIONAMIENTO FUENTES DE COYOACAN</v>
          </cell>
          <cell r="AN292" t="str">
            <v>3TE65G162918</v>
          </cell>
          <cell r="AO292">
            <v>0</v>
          </cell>
          <cell r="AP292" t="e">
            <v>#N/A</v>
          </cell>
          <cell r="AQ292" t="e">
            <v>#N/A</v>
          </cell>
          <cell r="AR292" t="e">
            <v>#N/A</v>
          </cell>
          <cell r="AS292" t="str">
            <v>3TE65G1630A6G1630M010</v>
          </cell>
          <cell r="AT292" t="e">
            <v>#N/A</v>
          </cell>
          <cell r="AU292" t="str">
            <v>65CU6200</v>
          </cell>
          <cell r="AV292" t="str">
            <v>3TE65G1630A6</v>
          </cell>
          <cell r="AW292" t="str">
            <v>G1630</v>
          </cell>
          <cell r="AX292" t="str">
            <v>M010</v>
          </cell>
          <cell r="AY292">
            <v>74011417</v>
          </cell>
          <cell r="AZ292">
            <v>51012350</v>
          </cell>
          <cell r="BA292">
            <v>80139096</v>
          </cell>
        </row>
        <row r="293">
          <cell r="D293">
            <v>60312725</v>
          </cell>
          <cell r="E293" t="str">
            <v>A</v>
          </cell>
          <cell r="F293" t="str">
            <v>TV</v>
          </cell>
          <cell r="G293" t="str">
            <v>FRANCISCO CHAVEZ GONZALEZ</v>
          </cell>
          <cell r="H293" t="str">
            <v>DOMINGO DE ALZOLA 379 Col. GENERAL REAL Mpo. GUADALAJARA</v>
          </cell>
          <cell r="I293">
            <v>3336176208</v>
          </cell>
          <cell r="J293" t="str">
            <v>HISENSE</v>
          </cell>
          <cell r="K293" t="str">
            <v>32K20DW</v>
          </cell>
          <cell r="L293" t="str">
            <v>32J134902H00024</v>
          </cell>
          <cell r="M293" t="str">
            <v>Carta aceptacion</v>
          </cell>
          <cell r="N293">
            <v>0</v>
          </cell>
          <cell r="O293">
            <v>41753</v>
          </cell>
          <cell r="P293">
            <v>42793</v>
          </cell>
          <cell r="Q293">
            <v>201076</v>
          </cell>
          <cell r="R293" t="str">
            <v>No hay refacciones para surtir y poder reparar</v>
          </cell>
          <cell r="S293" t="str">
            <v>En el documento que se nos envio como comprobante no aparece el precio</v>
          </cell>
          <cell r="T293" t="str">
            <v>Carlos Muñiz</v>
          </cell>
          <cell r="U293">
            <v>42837</v>
          </cell>
          <cell r="V293" t="str">
            <v>SUR</v>
          </cell>
          <cell r="W293" t="str">
            <v>COMPLETADO</v>
          </cell>
          <cell r="X293" t="str">
            <v>CLIENTE</v>
          </cell>
          <cell r="Y293">
            <v>42789</v>
          </cell>
          <cell r="Z293">
            <v>1040</v>
          </cell>
          <cell r="AA293" t="str">
            <v>M012</v>
          </cell>
          <cell r="AB293" t="str">
            <v>T171937/Panel - PANEL</v>
          </cell>
          <cell r="AC293" t="str">
            <v>OC-1007991</v>
          </cell>
          <cell r="AD293" t="str">
            <v>Guadalajara/general ral</v>
          </cell>
          <cell r="AE293" t="str">
            <v>JAL</v>
          </cell>
          <cell r="AF293" t="str">
            <v>MX</v>
          </cell>
          <cell r="AG293" t="str">
            <v>10413113</v>
          </cell>
          <cell r="AH293" t="str">
            <v>FRANCISCO CHAVEZ</v>
          </cell>
          <cell r="AI293" t="str">
            <v>379 Domingo de alzola</v>
          </cell>
          <cell r="AJ293" t="str">
            <v>3336176208</v>
          </cell>
          <cell r="AK293">
            <v>0</v>
          </cell>
          <cell r="AL293" t="str">
            <v>44400</v>
          </cell>
          <cell r="AM293"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93" t="str">
            <v>3TE32G143053</v>
          </cell>
          <cell r="AO293" t="str">
            <v>Smart</v>
          </cell>
          <cell r="AP293" t="str">
            <v>Hisense</v>
          </cell>
          <cell r="AQ293" t="str">
            <v>Opera</v>
          </cell>
          <cell r="AR293" t="str">
            <v>HD 1366 X 768</v>
          </cell>
          <cell r="AS293" t="str">
            <v>3TE32G163827G1638M010</v>
          </cell>
          <cell r="AT293" t="e">
            <v>#N/A</v>
          </cell>
          <cell r="AU293" t="str">
            <v>32H5B2</v>
          </cell>
          <cell r="AV293" t="str">
            <v>3TE32G163827</v>
          </cell>
          <cell r="AW293" t="str">
            <v>G1638</v>
          </cell>
          <cell r="AX293" t="str">
            <v>M010</v>
          </cell>
          <cell r="AY293">
            <v>74011418</v>
          </cell>
          <cell r="AZ293">
            <v>51012351</v>
          </cell>
          <cell r="BA293">
            <v>80136566</v>
          </cell>
        </row>
        <row r="294">
          <cell r="D294">
            <v>60313527</v>
          </cell>
          <cell r="E294" t="str">
            <v>B</v>
          </cell>
          <cell r="F294" t="str">
            <v>TV</v>
          </cell>
          <cell r="G294" t="str">
            <v>ANDREA CITLALI QUINTERO AVILA</v>
          </cell>
          <cell r="H294" t="str">
            <v>HIDALGO 2028 Col. LADRON DE GUEVARA Mpo. GUADALAJARA</v>
          </cell>
          <cell r="I294">
            <v>3338266255</v>
          </cell>
          <cell r="J294" t="str">
            <v>HISENSE-SHARP</v>
          </cell>
          <cell r="K294" t="str">
            <v>LC-40N5000U</v>
          </cell>
          <cell r="L294" t="str">
            <v>40G1622K9H00123</v>
          </cell>
          <cell r="M294" t="str">
            <v>FGU 782981</v>
          </cell>
          <cell r="N294">
            <v>4982</v>
          </cell>
          <cell r="O294">
            <v>42338</v>
          </cell>
          <cell r="P294">
            <v>42802</v>
          </cell>
          <cell r="Q294">
            <v>201076</v>
          </cell>
          <cell r="R294" t="str">
            <v>No fue posible reparar el equipo a apesar de las indicaciones de ingenieria de Hisense</v>
          </cell>
          <cell r="S294" t="str">
            <v>A este equipo le fue realizado el cambio de dos tarjetas principales sin embargo la falla persisitio.</v>
          </cell>
          <cell r="T294" t="str">
            <v>Carlos Muñiz</v>
          </cell>
          <cell r="U294">
            <v>42837</v>
          </cell>
          <cell r="V294" t="str">
            <v>SUR</v>
          </cell>
          <cell r="W294" t="str">
            <v>COMPLETADO</v>
          </cell>
          <cell r="X294" t="str">
            <v>CLIENTE</v>
          </cell>
          <cell r="Y294">
            <v>42802</v>
          </cell>
          <cell r="Z294">
            <v>464</v>
          </cell>
          <cell r="AA294" t="str">
            <v>M012</v>
          </cell>
          <cell r="AB294" t="str">
            <v>T197203/Tarjeta Principal Madre - MAIN BOARD</v>
          </cell>
          <cell r="AC294" t="str">
            <v>OC-1008551</v>
          </cell>
          <cell r="AD294" t="str">
            <v>Guadalajara/Ladron de guevara</v>
          </cell>
          <cell r="AE294" t="str">
            <v>JAL</v>
          </cell>
          <cell r="AF294" t="str">
            <v>MX</v>
          </cell>
          <cell r="AG294" t="str">
            <v>10413431</v>
          </cell>
          <cell r="AH294" t="str">
            <v>ANDREA QUINTERO</v>
          </cell>
          <cell r="AI294" t="str">
            <v>Hidalgo nu 2028</v>
          </cell>
          <cell r="AJ294" t="str">
            <v>38266255</v>
          </cell>
          <cell r="AK294">
            <v>0</v>
          </cell>
          <cell r="AL294" t="str">
            <v>44600</v>
          </cell>
          <cell r="AM294"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94" t="str">
            <v>3TE40G155275</v>
          </cell>
          <cell r="AO294" t="str">
            <v>Smart</v>
          </cell>
          <cell r="AP294" t="str">
            <v>Sharp</v>
          </cell>
          <cell r="AQ294" t="str">
            <v>Opera</v>
          </cell>
          <cell r="AR294" t="str">
            <v>FHD 1920 x 1080</v>
          </cell>
          <cell r="AS294" t="str">
            <v>3TE40G1622K9G1622M010</v>
          </cell>
          <cell r="AT294" t="e">
            <v>#N/A</v>
          </cell>
          <cell r="AU294" t="str">
            <v>LC-40N5000U</v>
          </cell>
          <cell r="AV294" t="str">
            <v>3TE40G1622K9</v>
          </cell>
          <cell r="AW294" t="str">
            <v>G1622</v>
          </cell>
          <cell r="AX294" t="str">
            <v>M010</v>
          </cell>
          <cell r="AY294">
            <v>74011419</v>
          </cell>
          <cell r="AZ294">
            <v>51012352</v>
          </cell>
          <cell r="BA294">
            <v>80138582</v>
          </cell>
        </row>
        <row r="295">
          <cell r="D295">
            <v>60311806</v>
          </cell>
          <cell r="E295" t="str">
            <v>A</v>
          </cell>
          <cell r="F295" t="str">
            <v>TV</v>
          </cell>
          <cell r="G295" t="str">
            <v>David Israel Leon Hernandez</v>
          </cell>
          <cell r="H295" t="str">
            <v>Bolivia 311/ Leon/Obrera o chapalita/Guanajuato/C.P.:37340</v>
          </cell>
          <cell r="I295" t="str">
            <v>4773471465/4777551141</v>
          </cell>
          <cell r="J295" t="str">
            <v>HISENSE-SHARP</v>
          </cell>
          <cell r="K295" t="str">
            <v>LC-50N6000U</v>
          </cell>
          <cell r="L295" t="str">
            <v>50G1609J3H01127</v>
          </cell>
          <cell r="M295" t="str">
            <v xml:space="preserve">
02066001103920161120
</v>
          </cell>
          <cell r="N295">
            <v>9779</v>
          </cell>
          <cell r="O295">
            <v>42694</v>
          </cell>
          <cell r="P295">
            <v>42786</v>
          </cell>
          <cell r="Q295">
            <v>201107</v>
          </cell>
          <cell r="R295" t="str">
            <v xml:space="preserve">24/02/2017 01 : 05  ERNESTO.HERN : NP5, P1: 197341/OC-1007724
</v>
          </cell>
          <cell r="S295" t="str">
            <v/>
          </cell>
          <cell r="T295" t="str">
            <v xml:space="preserve">Adolfo Fernandez                 </v>
          </cell>
          <cell r="U295">
            <v>42836</v>
          </cell>
          <cell r="V295" t="str">
            <v>Norte</v>
          </cell>
          <cell r="W295" t="str">
            <v>COMPLETADO</v>
          </cell>
          <cell r="X295" t="str">
            <v>TALLER</v>
          </cell>
          <cell r="Y295">
            <v>42782</v>
          </cell>
          <cell r="Z295">
            <v>88</v>
          </cell>
          <cell r="AA295" t="str">
            <v>M010</v>
          </cell>
          <cell r="AB295" t="str">
            <v>T197341/Tarjeta Principal Madre - MAIN BOARD</v>
          </cell>
          <cell r="AC295" t="str">
            <v>OC-1007724</v>
          </cell>
          <cell r="AD295" t="str">
            <v>Leon/Obrera o chapalita</v>
          </cell>
          <cell r="AE295" t="str">
            <v>GTO</v>
          </cell>
          <cell r="AF295" t="str">
            <v>MX</v>
          </cell>
          <cell r="AG295" t="str">
            <v>10412295</v>
          </cell>
          <cell r="AH295" t="str">
            <v>DAVID ISRAEL LEON HERNANDEZ</v>
          </cell>
          <cell r="AI295" t="str">
            <v>311 Bolivia</v>
          </cell>
          <cell r="AJ295" t="str">
            <v>4777551141</v>
          </cell>
          <cell r="AK295" t="str">
            <v>4777551141</v>
          </cell>
          <cell r="AL295" t="str">
            <v>37340</v>
          </cell>
          <cell r="AM295"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95" t="str">
            <v>3TE50G154927</v>
          </cell>
          <cell r="AO295" t="str">
            <v>Smart</v>
          </cell>
          <cell r="AP295" t="str">
            <v>Sharp</v>
          </cell>
          <cell r="AQ295" t="str">
            <v>Opera</v>
          </cell>
          <cell r="AR295" t="str">
            <v>UHD 3840 X 2160</v>
          </cell>
          <cell r="AS295" t="str">
            <v>3TE50G1644A0G1644M010</v>
          </cell>
          <cell r="AT295" t="e">
            <v>#N/A</v>
          </cell>
          <cell r="AU295" t="str">
            <v>LC-50N6000U</v>
          </cell>
          <cell r="AV295" t="str">
            <v>3TE50G1644A0</v>
          </cell>
          <cell r="AW295" t="str">
            <v>G1644</v>
          </cell>
          <cell r="AX295" t="str">
            <v>M010</v>
          </cell>
          <cell r="AY295">
            <v>74011421</v>
          </cell>
          <cell r="AZ295">
            <v>51012354</v>
          </cell>
          <cell r="BA295">
            <v>80136623</v>
          </cell>
        </row>
        <row r="296">
          <cell r="D296">
            <v>60313746</v>
          </cell>
          <cell r="E296" t="str">
            <v>A</v>
          </cell>
          <cell r="F296" t="str">
            <v>TV</v>
          </cell>
          <cell r="G296" t="str">
            <v>MARIA GUADALUPE TORRES AGUILAR</v>
          </cell>
          <cell r="H296" t="str">
            <v>VALLE DE JANITZIO 219 Col. VALLE DORADO Mpo. TLAJOMULCO DE ZUÑIGA</v>
          </cell>
          <cell r="I296">
            <v>3335804421</v>
          </cell>
          <cell r="J296" t="str">
            <v>HISENSE</v>
          </cell>
          <cell r="K296" t="str">
            <v>32K20DW</v>
          </cell>
          <cell r="L296" t="str">
            <v>32J134806H00529</v>
          </cell>
          <cell r="M296" t="str">
            <v>ABBC10360</v>
          </cell>
          <cell r="N296">
            <v>4399</v>
          </cell>
          <cell r="O296">
            <v>42129</v>
          </cell>
          <cell r="P296">
            <v>42074</v>
          </cell>
          <cell r="Q296">
            <v>201076</v>
          </cell>
          <cell r="R296" t="str">
            <v>No hay refacciones para surtir y reparar el equipo</v>
          </cell>
          <cell r="T296" t="str">
            <v>Carlos Muñiz</v>
          </cell>
          <cell r="U296">
            <v>42837</v>
          </cell>
          <cell r="V296" t="str">
            <v>SUR</v>
          </cell>
          <cell r="W296" t="str">
            <v>COMPLETADO</v>
          </cell>
          <cell r="X296" t="str">
            <v>CLIENTE</v>
          </cell>
          <cell r="Y296">
            <v>42803</v>
          </cell>
          <cell r="Z296">
            <v>55</v>
          </cell>
          <cell r="AA296" t="str">
            <v>M010</v>
          </cell>
          <cell r="AB296" t="str">
            <v>T171937/Panel - PANEL</v>
          </cell>
          <cell r="AC296" t="str">
            <v>OC-1008498</v>
          </cell>
          <cell r="AD296" t="str">
            <v>Tlacomulco de Zuñiga/Valle Dorado</v>
          </cell>
          <cell r="AE296" t="str">
            <v>JAL</v>
          </cell>
          <cell r="AF296" t="str">
            <v>MX</v>
          </cell>
          <cell r="AG296" t="str">
            <v>10413302</v>
          </cell>
          <cell r="AH296" t="str">
            <v>MARIA GUADALUPE TORRES AGUILAR</v>
          </cell>
          <cell r="AI296" t="str">
            <v>219 Valle de Janitcio</v>
          </cell>
          <cell r="AJ296" t="str">
            <v>3335804421</v>
          </cell>
          <cell r="AK296">
            <v>0</v>
          </cell>
          <cell r="AL296" t="str">
            <v>45655</v>
          </cell>
          <cell r="AM296"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96" t="str">
            <v>3TE32G143053</v>
          </cell>
          <cell r="AO296" t="str">
            <v>Smart</v>
          </cell>
          <cell r="AP296" t="str">
            <v>Hisense</v>
          </cell>
          <cell r="AQ296" t="str">
            <v>Opera</v>
          </cell>
          <cell r="AR296" t="str">
            <v>HD 1366 X 768</v>
          </cell>
          <cell r="AS296" t="str">
            <v>3TE32G163827G1638M010</v>
          </cell>
          <cell r="AT296" t="e">
            <v>#N/A</v>
          </cell>
          <cell r="AU296" t="str">
            <v>32H5B2</v>
          </cell>
          <cell r="AV296" t="str">
            <v>3TE32G163827</v>
          </cell>
          <cell r="AW296" t="str">
            <v>G1638</v>
          </cell>
          <cell r="AX296" t="str">
            <v>M010</v>
          </cell>
          <cell r="AY296">
            <v>74011422</v>
          </cell>
          <cell r="AZ296">
            <v>51012355</v>
          </cell>
          <cell r="BA296">
            <v>80136571</v>
          </cell>
        </row>
        <row r="297">
          <cell r="D297">
            <v>60313315</v>
          </cell>
          <cell r="E297" t="str">
            <v>A</v>
          </cell>
          <cell r="F297" t="str">
            <v>TV</v>
          </cell>
          <cell r="G297" t="str">
            <v>OSWALDO RIVERA ROJAS</v>
          </cell>
          <cell r="H297" t="str">
            <v>CARLOS FUENTES MZ.36  LT.1-2 , COL. CIUDAD CUAUHTÉMOC</v>
          </cell>
          <cell r="I297" t="str">
            <v>13-86-66-02</v>
          </cell>
          <cell r="J297" t="str">
            <v>HISENSE</v>
          </cell>
          <cell r="K297" t="str">
            <v>40H5B</v>
          </cell>
          <cell r="L297" t="str">
            <v>40G153356H02294</v>
          </cell>
          <cell r="M297" t="str">
            <v xml:space="preserve">TICKET </v>
          </cell>
          <cell r="N297">
            <v>12945.01</v>
          </cell>
          <cell r="O297">
            <v>42409</v>
          </cell>
          <cell r="P297">
            <v>42810</v>
          </cell>
          <cell r="Q297">
            <v>201010</v>
          </cell>
          <cell r="R297" t="str">
            <v>PENDIENTE POR PANEL LCD Y PCB MAIN</v>
          </cell>
          <cell r="S297" t="str">
            <v>CLIENTE DIÓ PANTALLA Y 2 BASES.</v>
          </cell>
          <cell r="T297" t="str">
            <v xml:space="preserve">LESLY CARRO               </v>
          </cell>
          <cell r="U297" t="str">
            <v>2017-03-30</v>
          </cell>
          <cell r="V297" t="str">
            <v>Centro</v>
          </cell>
          <cell r="W297" t="str">
            <v>COMPLETADO</v>
          </cell>
          <cell r="Y297">
            <v>42800</v>
          </cell>
          <cell r="Z297">
            <v>401</v>
          </cell>
          <cell r="AA297" t="str">
            <v>M012</v>
          </cell>
          <cell r="AB297" t="str">
            <v>T191066/Panel - PANEL</v>
          </cell>
          <cell r="AC297" t="str">
            <v>OC-1008770</v>
          </cell>
          <cell r="AD297" t="str">
            <v>Ecatepec/cd cuahutemoc</v>
          </cell>
          <cell r="AE297" t="str">
            <v>MEX</v>
          </cell>
          <cell r="AF297" t="str">
            <v>MX</v>
          </cell>
          <cell r="AG297" t="str">
            <v>10413667</v>
          </cell>
          <cell r="AH297" t="str">
            <v>OSWALDO RIVERA ROJAS</v>
          </cell>
          <cell r="AI297" t="str">
            <v>carlos fuentes mz 36 lt 1-2</v>
          </cell>
          <cell r="AJ297" t="str">
            <v>13866602</v>
          </cell>
          <cell r="AK297">
            <v>0</v>
          </cell>
          <cell r="AL297" t="str">
            <v>55067</v>
          </cell>
          <cell r="AM297"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97" t="str">
            <v>3TE40A144535</v>
          </cell>
          <cell r="AO297" t="str">
            <v>Smart</v>
          </cell>
          <cell r="AP297" t="str">
            <v>Hisense</v>
          </cell>
          <cell r="AQ297" t="str">
            <v>Opera</v>
          </cell>
          <cell r="AR297" t="str">
            <v>FHD 1920 x 1080</v>
          </cell>
          <cell r="AS297" t="str">
            <v>3TE40G1635C9G1635M010</v>
          </cell>
          <cell r="AT297" t="e">
            <v>#N/A</v>
          </cell>
          <cell r="AU297" t="str">
            <v>40H5B2</v>
          </cell>
          <cell r="AV297" t="str">
            <v>3TE40G1635C9</v>
          </cell>
          <cell r="AW297" t="str">
            <v>G1635</v>
          </cell>
          <cell r="AX297" t="str">
            <v>M010</v>
          </cell>
          <cell r="AY297">
            <v>74011424</v>
          </cell>
          <cell r="AZ297">
            <v>51012357</v>
          </cell>
          <cell r="BA297">
            <v>80136575</v>
          </cell>
        </row>
        <row r="298">
          <cell r="D298">
            <v>60314571</v>
          </cell>
          <cell r="E298" t="str">
            <v>A</v>
          </cell>
          <cell r="F298" t="str">
            <v>TV</v>
          </cell>
          <cell r="G298" t="str">
            <v>JESÚS NOPALERA PASTOR</v>
          </cell>
          <cell r="H298" t="str">
            <v>MARGARITAS 1 S/N , COL. LOMAS DE KA CRUZ</v>
          </cell>
          <cell r="I298" t="str">
            <v>22-00-07-05</v>
          </cell>
          <cell r="J298" t="str">
            <v>HISENSE</v>
          </cell>
          <cell r="K298" t="str">
            <v>40H5B2</v>
          </cell>
          <cell r="L298" t="str">
            <v>40G163167H00518</v>
          </cell>
          <cell r="M298">
            <v>381</v>
          </cell>
          <cell r="N298">
            <v>5597.41</v>
          </cell>
          <cell r="O298">
            <v>42790</v>
          </cell>
          <cell r="P298">
            <v>42816</v>
          </cell>
          <cell r="Q298">
            <v>201010</v>
          </cell>
          <cell r="R298" t="str">
            <v>PENDIENTE POR PANEL LCD</v>
          </cell>
          <cell r="S298" t="str">
            <v>CLIENTE DIO 2 BASES (IZQUIERDA, DERECHA)</v>
          </cell>
          <cell r="T298" t="str">
            <v xml:space="preserve">LESLY CARRO               </v>
          </cell>
          <cell r="U298" t="str">
            <v>2017-04-06</v>
          </cell>
          <cell r="V298" t="str">
            <v>Centro</v>
          </cell>
          <cell r="W298" t="str">
            <v>COMPLETADO</v>
          </cell>
          <cell r="Y298">
            <v>42815</v>
          </cell>
          <cell r="Z298">
            <v>26</v>
          </cell>
          <cell r="AA298" t="str">
            <v>M010</v>
          </cell>
          <cell r="AB298" t="str">
            <v>T202232/Panel - PANEL</v>
          </cell>
          <cell r="AC298" t="str">
            <v>OC-1008931</v>
          </cell>
          <cell r="AD298" t="str">
            <v>NICOLAS ROMERO / LOMAS DE LA CRUZ</v>
          </cell>
          <cell r="AE298" t="str">
            <v>MEX</v>
          </cell>
          <cell r="AF298" t="str">
            <v>MX</v>
          </cell>
          <cell r="AG298" t="str">
            <v>10414775</v>
          </cell>
          <cell r="AH298" t="str">
            <v>JESÚS NOPALERA PASTOR</v>
          </cell>
          <cell r="AI298" t="str">
            <v>MARGARITAS 1 S/N</v>
          </cell>
          <cell r="AJ298" t="str">
            <v>22000705</v>
          </cell>
          <cell r="AK298">
            <v>0</v>
          </cell>
          <cell r="AL298" t="str">
            <v>54475</v>
          </cell>
          <cell r="AM298"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98" t="str">
            <v>3TE40G155372</v>
          </cell>
          <cell r="AO298" t="str">
            <v>Smart</v>
          </cell>
          <cell r="AP298" t="str">
            <v>Hisense</v>
          </cell>
          <cell r="AQ298" t="str">
            <v>Opera</v>
          </cell>
          <cell r="AR298" t="str">
            <v>FHD 1920 x 1080</v>
          </cell>
          <cell r="AS298" t="str">
            <v>3TE40G1635C9G1635M010</v>
          </cell>
          <cell r="AT298" t="e">
            <v>#N/A</v>
          </cell>
          <cell r="AU298" t="str">
            <v>40H5B2</v>
          </cell>
          <cell r="AV298" t="str">
            <v>3TE40G1635C9</v>
          </cell>
          <cell r="AW298" t="str">
            <v>G1635</v>
          </cell>
          <cell r="AX298" t="str">
            <v>M010</v>
          </cell>
          <cell r="AY298">
            <v>74011425</v>
          </cell>
          <cell r="AZ298">
            <v>51012358</v>
          </cell>
          <cell r="BA298">
            <v>80136578</v>
          </cell>
        </row>
        <row r="299">
          <cell r="D299">
            <v>60311402</v>
          </cell>
          <cell r="E299" t="str">
            <v>A</v>
          </cell>
          <cell r="F299" t="str">
            <v>TV</v>
          </cell>
          <cell r="G299" t="str">
            <v>JESÚS FRANCISCO CERVANTES</v>
          </cell>
          <cell r="H299" t="str">
            <v>AV. JACARANDAS #20 TEPATITLÁN, JALISCO</v>
          </cell>
          <cell r="I299">
            <v>4361220611</v>
          </cell>
          <cell r="J299" t="str">
            <v>HISENSE</v>
          </cell>
          <cell r="K299" t="str">
            <v>40H5B2</v>
          </cell>
          <cell r="L299" t="str">
            <v>40G1632F4H02423</v>
          </cell>
          <cell r="M299" t="str">
            <v>TICKET 75920</v>
          </cell>
          <cell r="N299">
            <v>10665.18</v>
          </cell>
          <cell r="O299">
            <v>42678</v>
          </cell>
          <cell r="P299">
            <v>42836</v>
          </cell>
          <cell r="Q299">
            <v>201080</v>
          </cell>
          <cell r="R299" t="str">
            <v>NO SE SURTIÓ MAIN BOARD</v>
          </cell>
          <cell r="S299" t="str">
            <v>EQUIPO EN DOMICILIO DE CLIENTE, SE SOLICITA AUT. DE KM PARA RECOLECTARLO KMA:204KM*2=$408.00</v>
          </cell>
          <cell r="T299" t="str">
            <v>LUIS RAMIREZ</v>
          </cell>
          <cell r="U299">
            <v>42835</v>
          </cell>
          <cell r="V299" t="str">
            <v>SUR</v>
          </cell>
          <cell r="W299" t="str">
            <v>COMPLETADO</v>
          </cell>
          <cell r="Y299">
            <v>42779</v>
          </cell>
          <cell r="Z299">
            <v>158</v>
          </cell>
          <cell r="AA299" t="str">
            <v>M010</v>
          </cell>
          <cell r="AB299" t="str">
            <v>T192199/Tarjeta Principal Madre - MAIN BOARD\Power</v>
          </cell>
          <cell r="AC299" t="str">
            <v>OC-1007452</v>
          </cell>
          <cell r="AD299" t="str">
            <v>Zacapu/centro</v>
          </cell>
          <cell r="AE299" t="str">
            <v>MCH</v>
          </cell>
          <cell r="AF299" t="str">
            <v>MX</v>
          </cell>
          <cell r="AG299" t="str">
            <v>10411128</v>
          </cell>
          <cell r="AH299" t="str">
            <v>JESUS FRANCISCO SERVANTES</v>
          </cell>
          <cell r="AI299" t="str">
            <v>Luis muya 586 c</v>
          </cell>
          <cell r="AJ299" t="str">
            <v>52 14361220611</v>
          </cell>
          <cell r="AK299">
            <v>0</v>
          </cell>
          <cell r="AL299" t="str">
            <v>58600</v>
          </cell>
          <cell r="AM299"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99" t="str">
            <v>3TE40G155372</v>
          </cell>
          <cell r="AO299" t="str">
            <v>Smart</v>
          </cell>
          <cell r="AP299" t="str">
            <v>Hisense</v>
          </cell>
          <cell r="AQ299" t="str">
            <v>Opera</v>
          </cell>
          <cell r="AR299" t="str">
            <v>FHD 1920 x 1080</v>
          </cell>
          <cell r="AS299" t="str">
            <v>3TE40G1635C9G1635M010</v>
          </cell>
          <cell r="AT299" t="e">
            <v>#N/A</v>
          </cell>
          <cell r="AU299" t="str">
            <v>40H5B2</v>
          </cell>
          <cell r="AV299" t="str">
            <v>3TE40G1635C9</v>
          </cell>
          <cell r="AW299" t="str">
            <v>G1635</v>
          </cell>
          <cell r="AX299" t="str">
            <v>M010</v>
          </cell>
          <cell r="AY299">
            <v>74011427</v>
          </cell>
          <cell r="AZ299">
            <v>51012360</v>
          </cell>
          <cell r="BA299">
            <v>80136580</v>
          </cell>
        </row>
        <row r="300">
          <cell r="D300">
            <v>60311966</v>
          </cell>
          <cell r="E300" t="str">
            <v>A</v>
          </cell>
          <cell r="F300" t="str">
            <v>TV</v>
          </cell>
          <cell r="G300" t="str">
            <v>JESUS ANTONIO GALVAN MATUS</v>
          </cell>
          <cell r="H300" t="str">
            <v>CALLE 10 NUM 56 COL. EL SOL; NEZAHUALCOYOTL CP 57200</v>
          </cell>
          <cell r="I300" t="str">
            <v>49897535</v>
          </cell>
          <cell r="J300" t="str">
            <v>HISENSE</v>
          </cell>
          <cell r="K300" t="str">
            <v>40H5B2</v>
          </cell>
          <cell r="L300" t="str">
            <v>40G1619B1H04014</v>
          </cell>
          <cell r="M300" t="str">
            <v>000317042</v>
          </cell>
          <cell r="N300">
            <v>9331.92</v>
          </cell>
          <cell r="O300">
            <v>42704</v>
          </cell>
          <cell r="P300">
            <v>42789</v>
          </cell>
          <cell r="Q300">
            <v>201767</v>
          </cell>
          <cell r="R300" t="str">
            <v>28/02/2017 04 : 19  ERNESTO.HERN : NP5 / P1A: 202916 MAIN    23-02-2017   OC-1007852</v>
          </cell>
          <cell r="S300" t="str">
            <v>EQUIPO DAÑADO EN DOMICILIO DE CLIENTE</v>
          </cell>
          <cell r="T300" t="str">
            <v xml:space="preserve">ABRAHAM LAZCANO                </v>
          </cell>
          <cell r="U300" t="str">
            <v>2017-04-10</v>
          </cell>
          <cell r="V300" t="str">
            <v>Centro</v>
          </cell>
          <cell r="W300" t="str">
            <v>COMPLETADO</v>
          </cell>
          <cell r="Y300">
            <v>42786</v>
          </cell>
          <cell r="Z300">
            <v>85</v>
          </cell>
          <cell r="AA300" t="str">
            <v>M010</v>
          </cell>
          <cell r="AB300" t="str">
            <v>T202916/Tarjeta Principal Madre - MAIN BOARD\Power</v>
          </cell>
          <cell r="AC300" t="str">
            <v>OC-1007852</v>
          </cell>
          <cell r="AD300" t="str">
            <v>el sol/Nezahualcoyotl</v>
          </cell>
          <cell r="AE300" t="str">
            <v>MEX</v>
          </cell>
          <cell r="AF300" t="str">
            <v>MX</v>
          </cell>
          <cell r="AG300" t="str">
            <v>10412465</v>
          </cell>
          <cell r="AH300" t="str">
            <v>JESUS ANTONIO GALVAN MATUS</v>
          </cell>
          <cell r="AI300" t="str">
            <v>56 10</v>
          </cell>
          <cell r="AJ300" t="str">
            <v>49897535</v>
          </cell>
          <cell r="AK300" t="str">
            <v>49897535</v>
          </cell>
          <cell r="AL300" t="str">
            <v>57200</v>
          </cell>
          <cell r="AM300"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300" t="str">
            <v>3TE40G155372</v>
          </cell>
          <cell r="AO300" t="str">
            <v>Smart</v>
          </cell>
          <cell r="AP300" t="str">
            <v>Hisense</v>
          </cell>
          <cell r="AQ300" t="str">
            <v>Opera</v>
          </cell>
          <cell r="AR300" t="str">
            <v>FHD 1920 x 1080</v>
          </cell>
          <cell r="AS300" t="str">
            <v>3TE40G1635C9G1635M010</v>
          </cell>
          <cell r="AT300" t="e">
            <v>#N/A</v>
          </cell>
          <cell r="AU300" t="str">
            <v>40H5B2</v>
          </cell>
          <cell r="AV300" t="str">
            <v>3TE40G1635C9</v>
          </cell>
          <cell r="AW300" t="str">
            <v>G1635</v>
          </cell>
          <cell r="AX300" t="str">
            <v>M010</v>
          </cell>
          <cell r="AY300">
            <v>74011428</v>
          </cell>
          <cell r="AZ300">
            <v>51012361</v>
          </cell>
          <cell r="BA300">
            <v>80136583</v>
          </cell>
        </row>
        <row r="301">
          <cell r="D301">
            <v>60311827</v>
          </cell>
          <cell r="E301" t="str">
            <v>A</v>
          </cell>
          <cell r="F301" t="str">
            <v>TV</v>
          </cell>
          <cell r="G301" t="str">
            <v>ELIZABETH RODRIGUEZ GARCIA</v>
          </cell>
          <cell r="H301" t="str">
            <v>ARROYO 791 Col. LOMAS DEL 4 Mpo. TLAQUEPAQUE</v>
          </cell>
          <cell r="I301">
            <v>3336012681</v>
          </cell>
          <cell r="J301" t="str">
            <v>HISENSE</v>
          </cell>
          <cell r="K301" t="str">
            <v>50K20DW</v>
          </cell>
          <cell r="L301" t="str">
            <v>50G143291H06001</v>
          </cell>
          <cell r="M301" t="str">
            <v>LAT/ 000197209</v>
          </cell>
          <cell r="N301">
            <v>11988</v>
          </cell>
          <cell r="O301">
            <v>42179</v>
          </cell>
          <cell r="P301">
            <v>42786</v>
          </cell>
          <cell r="Q301">
            <v>201076</v>
          </cell>
          <cell r="R301" t="str">
            <v>No hay refacciones para surtir y poder reparar</v>
          </cell>
          <cell r="T301" t="str">
            <v>Carlos Muñiz</v>
          </cell>
          <cell r="U301">
            <v>42837</v>
          </cell>
          <cell r="V301" t="str">
            <v>SUR</v>
          </cell>
          <cell r="W301" t="str">
            <v>COMPLETADO</v>
          </cell>
          <cell r="X301" t="str">
            <v>CLIENTE</v>
          </cell>
          <cell r="Y301">
            <v>42783</v>
          </cell>
          <cell r="Z301">
            <v>607</v>
          </cell>
          <cell r="AA301" t="str">
            <v>M012</v>
          </cell>
          <cell r="AB301" t="str">
            <v>T173331/Panel - PANEL</v>
          </cell>
          <cell r="AC301" t="str">
            <v>OC-1007747</v>
          </cell>
          <cell r="AD301" t="str">
            <v>Tlaquepaque/Lomas del 4</v>
          </cell>
          <cell r="AE301" t="str">
            <v>JAL</v>
          </cell>
          <cell r="AF301" t="str">
            <v>MX</v>
          </cell>
          <cell r="AG301" t="str">
            <v>10411825</v>
          </cell>
          <cell r="AH301" t="str">
            <v>ELIZABETH RODRIGUEZ</v>
          </cell>
          <cell r="AI301" t="str">
            <v>Arrollo 794</v>
          </cell>
          <cell r="AJ301" t="str">
            <v>36012681</v>
          </cell>
          <cell r="AK301">
            <v>0</v>
          </cell>
          <cell r="AL301" t="str">
            <v>45996</v>
          </cell>
          <cell r="AM301"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301" t="str">
            <v>1TE50B8NUSCB</v>
          </cell>
          <cell r="AO301" t="str">
            <v>Smart</v>
          </cell>
          <cell r="AP301" t="str">
            <v>Hisense</v>
          </cell>
          <cell r="AQ301" t="str">
            <v>Opera</v>
          </cell>
          <cell r="AR301" t="str">
            <v>FHD 1920 x 1080</v>
          </cell>
          <cell r="AS301" t="str">
            <v>3TE50G162681G1626M010</v>
          </cell>
          <cell r="AT301" t="e">
            <v>#N/A</v>
          </cell>
          <cell r="AU301" t="str">
            <v>50CU6000</v>
          </cell>
          <cell r="AV301" t="str">
            <v>3TE50G162681</v>
          </cell>
          <cell r="AW301" t="str">
            <v>G1626</v>
          </cell>
          <cell r="AX301" t="str">
            <v>M010</v>
          </cell>
          <cell r="AY301">
            <v>74011431</v>
          </cell>
          <cell r="AZ301">
            <v>51012364</v>
          </cell>
          <cell r="BA301">
            <v>80138611</v>
          </cell>
        </row>
        <row r="302">
          <cell r="D302">
            <v>60311166</v>
          </cell>
          <cell r="E302" t="str">
            <v>A</v>
          </cell>
          <cell r="F302" t="str">
            <v>TV</v>
          </cell>
          <cell r="G302" t="str">
            <v>LUIS SALVADOR DORADO GARCIA</v>
          </cell>
          <cell r="H302" t="str">
            <v>PRISCILIANO SANCHEZ 722 Col. AMERICANA Mpo. GUADALAJARA</v>
          </cell>
          <cell r="I302">
            <v>3338256613</v>
          </cell>
          <cell r="J302" t="str">
            <v>HISENSE</v>
          </cell>
          <cell r="K302" t="str">
            <v>50K20DW</v>
          </cell>
          <cell r="L302" t="str">
            <v>50J140464H01776</v>
          </cell>
          <cell r="M302" t="str">
            <v>PDA/ 000220817</v>
          </cell>
          <cell r="N302">
            <v>7801</v>
          </cell>
          <cell r="O302">
            <v>41803</v>
          </cell>
          <cell r="P302">
            <v>42780</v>
          </cell>
          <cell r="Q302">
            <v>201076</v>
          </cell>
          <cell r="R302" t="str">
            <v>No hay refacciones para surtir y poder reparar</v>
          </cell>
          <cell r="T302" t="str">
            <v>Carlos Muñiz</v>
          </cell>
          <cell r="U302">
            <v>42837</v>
          </cell>
          <cell r="V302" t="str">
            <v>SUR</v>
          </cell>
          <cell r="W302" t="str">
            <v>COMPLETADO</v>
          </cell>
          <cell r="X302" t="str">
            <v>CLIENTE</v>
          </cell>
          <cell r="Y302">
            <v>42775</v>
          </cell>
          <cell r="Z302">
            <v>977</v>
          </cell>
          <cell r="AA302" t="str">
            <v>M012</v>
          </cell>
          <cell r="AB302" t="str">
            <v>T173331/Panel - PANEL</v>
          </cell>
          <cell r="AC302" t="str">
            <v>OC-1007446</v>
          </cell>
          <cell r="AD302" t="str">
            <v>Guadalajara/Americana</v>
          </cell>
          <cell r="AE302" t="str">
            <v>JAL</v>
          </cell>
          <cell r="AF302" t="str">
            <v>MX</v>
          </cell>
          <cell r="AG302" t="str">
            <v>10411514</v>
          </cell>
          <cell r="AH302" t="str">
            <v>LUIS SALVADOR DORADO GARCIA</v>
          </cell>
          <cell r="AI302" t="str">
            <v>Priciliano Sanchez numn 722</v>
          </cell>
          <cell r="AJ302" t="str">
            <v>3311092821</v>
          </cell>
          <cell r="AK302" t="str">
            <v>3311092821</v>
          </cell>
          <cell r="AL302" t="str">
            <v>44100</v>
          </cell>
          <cell r="AM302"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302" t="str">
            <v>1TE50B8NUSCB</v>
          </cell>
          <cell r="AO302" t="str">
            <v>Smart</v>
          </cell>
          <cell r="AP302" t="str">
            <v>Hisense</v>
          </cell>
          <cell r="AQ302" t="str">
            <v>Opera</v>
          </cell>
          <cell r="AR302" t="str">
            <v>FHD 1920 x 1080</v>
          </cell>
          <cell r="AS302" t="str">
            <v>3TE50G162681G1626M010</v>
          </cell>
          <cell r="AT302" t="e">
            <v>#N/A</v>
          </cell>
          <cell r="AU302" t="str">
            <v>50CU6000</v>
          </cell>
          <cell r="AV302" t="str">
            <v>3TE50G162681</v>
          </cell>
          <cell r="AW302" t="str">
            <v>G1626</v>
          </cell>
          <cell r="AX302" t="str">
            <v>M010</v>
          </cell>
          <cell r="AY302">
            <v>74011432</v>
          </cell>
          <cell r="AZ302">
            <v>51012365</v>
          </cell>
          <cell r="BA302">
            <v>80138612</v>
          </cell>
        </row>
        <row r="303">
          <cell r="D303">
            <v>60315141</v>
          </cell>
          <cell r="E303" t="str">
            <v>A</v>
          </cell>
          <cell r="F303" t="str">
            <v>TV</v>
          </cell>
          <cell r="G303" t="str">
            <v>HERNANDEZ QUINTERO MICHEVELIA</v>
          </cell>
          <cell r="H303" t="str">
            <v>MOCHICAHUI EL FUERTE, SIN</v>
          </cell>
          <cell r="I303">
            <v>6681492563</v>
          </cell>
          <cell r="J303" t="str">
            <v>HISENSE</v>
          </cell>
          <cell r="K303" t="str">
            <v>50K20DW</v>
          </cell>
          <cell r="L303" t="str">
            <v>50G143291H13206</v>
          </cell>
          <cell r="M303" t="str">
            <v>Carta de Aceptacion</v>
          </cell>
          <cell r="N303">
            <v>5999</v>
          </cell>
          <cell r="O303">
            <v>42090</v>
          </cell>
          <cell r="P303">
            <v>42829</v>
          </cell>
          <cell r="Q303">
            <v>201018</v>
          </cell>
          <cell r="R303" t="str">
            <v xml:space="preserve">07/04/2017 04 : 10  ERNESTO.HERN : NP5 PANEL LCD OC-1009385
</v>
          </cell>
          <cell r="S303" t="str">
            <v/>
          </cell>
          <cell r="T303" t="str">
            <v xml:space="preserve">Vicente Munguía                 </v>
          </cell>
          <cell r="U303">
            <v>42836</v>
          </cell>
          <cell r="V303" t="str">
            <v>Norte</v>
          </cell>
          <cell r="W303" t="str">
            <v>COMPLETADO</v>
          </cell>
          <cell r="X303" t="str">
            <v>TALLER</v>
          </cell>
          <cell r="Y303">
            <v>42823</v>
          </cell>
          <cell r="Z303">
            <v>733</v>
          </cell>
          <cell r="AA303" t="str">
            <v>M012</v>
          </cell>
          <cell r="AB303" t="str">
            <v>T173331/Panel - PANEL</v>
          </cell>
          <cell r="AC303" t="str">
            <v>OC-1009385</v>
          </cell>
          <cell r="AD303" t="str">
            <v>Los Mochis/Mochicahui El Fuerte</v>
          </cell>
          <cell r="AE303" t="str">
            <v>SIN</v>
          </cell>
          <cell r="AF303" t="str">
            <v>MX</v>
          </cell>
          <cell r="AG303" t="str">
            <v>10415279</v>
          </cell>
          <cell r="AH303" t="str">
            <v>MICHEVELIA HERNANDEZ QUINTERO</v>
          </cell>
          <cell r="AI303" t="str">
            <v>Poste 14 Av Las Flores</v>
          </cell>
          <cell r="AJ303" t="str">
            <v>6988920147</v>
          </cell>
          <cell r="AK303">
            <v>0</v>
          </cell>
          <cell r="AL303" t="str">
            <v>81890</v>
          </cell>
          <cell r="AM303"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303" t="str">
            <v>1TE50B8NUSCB</v>
          </cell>
          <cell r="AO303" t="str">
            <v>Smart</v>
          </cell>
          <cell r="AP303" t="str">
            <v>Hisense</v>
          </cell>
          <cell r="AQ303" t="str">
            <v>Opera</v>
          </cell>
          <cell r="AR303" t="str">
            <v>FHD 1920 x 1080</v>
          </cell>
          <cell r="AS303" t="str">
            <v>3TE50G162681G1626M010</v>
          </cell>
          <cell r="AT303" t="e">
            <v>#N/A</v>
          </cell>
          <cell r="AU303" t="str">
            <v>50CU6000</v>
          </cell>
          <cell r="AV303" t="str">
            <v>3TE50G162681</v>
          </cell>
          <cell r="AW303" t="str">
            <v>G1626</v>
          </cell>
          <cell r="AX303" t="str">
            <v>M010</v>
          </cell>
          <cell r="AY303">
            <v>74011433</v>
          </cell>
          <cell r="AZ303">
            <v>51012366</v>
          </cell>
          <cell r="BA303">
            <v>80139070</v>
          </cell>
        </row>
        <row r="304">
          <cell r="D304">
            <v>60313531</v>
          </cell>
          <cell r="E304" t="str">
            <v>A</v>
          </cell>
          <cell r="F304" t="str">
            <v>TV</v>
          </cell>
          <cell r="G304" t="str">
            <v>IGNACIO ARTURO ORTIZ LORANCA</v>
          </cell>
          <cell r="H304" t="str">
            <v>LA CHOYA INFONAVIT MZ 5 LT 1 COLONIA LA PLAYA SAN JOSE DEL CABO BAJA CALIFORNIA SUR CP 23403</v>
          </cell>
          <cell r="I304">
            <v>6241421496</v>
          </cell>
          <cell r="J304" t="str">
            <v>HISENSE</v>
          </cell>
          <cell r="K304" t="str">
            <v>50K20DW</v>
          </cell>
          <cell r="L304" t="str">
            <v>50G143291H02556</v>
          </cell>
          <cell r="M304" t="str">
            <v>CARTA DE ACEPTACION</v>
          </cell>
          <cell r="N304">
            <v>10120.709999999999</v>
          </cell>
          <cell r="O304">
            <v>42103</v>
          </cell>
          <cell r="P304">
            <v>42807</v>
          </cell>
          <cell r="Q304">
            <v>202494</v>
          </cell>
          <cell r="R304" t="str">
            <v xml:space="preserve">SE AUTORIZO NP5 POR FALTA DE PANEL </v>
          </cell>
          <cell r="S304" t="str">
            <v/>
          </cell>
          <cell r="T304" t="str">
            <v xml:space="preserve">JONATHAN ALMARO            </v>
          </cell>
          <cell r="U304">
            <v>42811</v>
          </cell>
          <cell r="V304" t="str">
            <v>Norte</v>
          </cell>
          <cell r="W304" t="str">
            <v>COMPLETADO</v>
          </cell>
          <cell r="X304" t="str">
            <v>TALLER</v>
          </cell>
          <cell r="Y304">
            <v>42802</v>
          </cell>
          <cell r="Z304">
            <v>699</v>
          </cell>
          <cell r="AA304" t="str">
            <v>M012</v>
          </cell>
          <cell r="AB304" t="str">
            <v>T173331/Panel - PANEL</v>
          </cell>
          <cell r="AC304" t="str">
            <v>OC-1008509</v>
          </cell>
          <cell r="AD304" t="str">
            <v>La playa/Los Cabos</v>
          </cell>
          <cell r="AE304" t="str">
            <v>BCS</v>
          </cell>
          <cell r="AF304" t="str">
            <v>MX</v>
          </cell>
          <cell r="AG304" t="str">
            <v>10413621</v>
          </cell>
          <cell r="AH304" t="str">
            <v>IGNACIO ARTURO ORTIZ LORANCA</v>
          </cell>
          <cell r="AI304" t="str">
            <v>mz 5 lt 1 Sin nombreLa choya infonavit</v>
          </cell>
          <cell r="AJ304" t="str">
            <v>6241761443</v>
          </cell>
          <cell r="AK304" t="str">
            <v>6241761443</v>
          </cell>
          <cell r="AL304" t="str">
            <v>23403</v>
          </cell>
          <cell r="AM304"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304" t="str">
            <v>1TE50B8NUSCB</v>
          </cell>
          <cell r="AO304" t="str">
            <v>Smart</v>
          </cell>
          <cell r="AP304" t="str">
            <v>Hisense</v>
          </cell>
          <cell r="AQ304" t="str">
            <v>Opera</v>
          </cell>
          <cell r="AR304" t="str">
            <v>FHD 1920 x 1080</v>
          </cell>
          <cell r="AS304" t="str">
            <v>3TE50G162681G1626M010</v>
          </cell>
          <cell r="AT304" t="e">
            <v>#N/A</v>
          </cell>
          <cell r="AU304" t="str">
            <v>50CU6000</v>
          </cell>
          <cell r="AV304" t="str">
            <v>3TE50G162681</v>
          </cell>
          <cell r="AW304" t="str">
            <v>G1626</v>
          </cell>
          <cell r="AX304" t="str">
            <v>M010</v>
          </cell>
          <cell r="AY304">
            <v>74011434</v>
          </cell>
          <cell r="AZ304">
            <v>51012367</v>
          </cell>
          <cell r="BA304">
            <v>80136619</v>
          </cell>
        </row>
        <row r="305">
          <cell r="D305">
            <v>60312849</v>
          </cell>
          <cell r="E305" t="str">
            <v>A</v>
          </cell>
          <cell r="F305" t="str">
            <v>TV</v>
          </cell>
          <cell r="G305" t="str">
            <v>SALVADOR PALENCIA</v>
          </cell>
          <cell r="H305" t="str">
            <v>CHICHEN ITZA #54 MORELOS</v>
          </cell>
          <cell r="I305">
            <v>9982580814</v>
          </cell>
          <cell r="J305" t="str">
            <v>HISENSE</v>
          </cell>
          <cell r="K305" t="str">
            <v>50K20DW</v>
          </cell>
          <cell r="L305" t="str">
            <v>50G143291H12463</v>
          </cell>
          <cell r="M305" t="str">
            <v>CARTA DE ACEPTACION</v>
          </cell>
          <cell r="N305">
            <v>10121</v>
          </cell>
          <cell r="O305">
            <v>42128</v>
          </cell>
          <cell r="P305">
            <v>42836</v>
          </cell>
          <cell r="Q305">
            <v>201033</v>
          </cell>
          <cell r="R305" t="str">
            <v>SE SOLICITA PANEL ,NO SE CUENTA CON REFACCIONES</v>
          </cell>
          <cell r="S305" t="str">
            <v>EQUIPO EN RESGUARDO DEL CENTRO DE SERVICIO CON TODOS SUS ACCESORIOS.</v>
          </cell>
          <cell r="T305" t="str">
            <v>JUAN OSWALDO URIBE PERAZA</v>
          </cell>
          <cell r="U305">
            <v>42811</v>
          </cell>
          <cell r="V305" t="str">
            <v>SUR</v>
          </cell>
          <cell r="W305" t="str">
            <v>COMPLETADO</v>
          </cell>
          <cell r="Y305">
            <v>42790</v>
          </cell>
          <cell r="Z305">
            <v>708</v>
          </cell>
          <cell r="AA305" t="str">
            <v>M012</v>
          </cell>
          <cell r="AB305" t="str">
            <v>T173331/Panel - PANEL</v>
          </cell>
          <cell r="AC305" t="str">
            <v>OC-1008160</v>
          </cell>
          <cell r="AD305" t="str">
            <v>Cancun /Morelos</v>
          </cell>
          <cell r="AE305" t="str">
            <v>QR</v>
          </cell>
          <cell r="AF305" t="str">
            <v>MX</v>
          </cell>
          <cell r="AG305" t="str">
            <v>10412476</v>
          </cell>
          <cell r="AH305" t="str">
            <v>SALVADOR PLACENCIA</v>
          </cell>
          <cell r="AI305" t="str">
            <v>54 chechenitza</v>
          </cell>
          <cell r="AJ305" t="str">
            <v>9982580814</v>
          </cell>
          <cell r="AK305" t="str">
            <v>9988436300</v>
          </cell>
          <cell r="AL305" t="str">
            <v>67515</v>
          </cell>
          <cell r="AM305"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305" t="str">
            <v>1TE50B8NUSCB</v>
          </cell>
          <cell r="AO305" t="str">
            <v>Smart</v>
          </cell>
          <cell r="AP305" t="str">
            <v>Hisense</v>
          </cell>
          <cell r="AQ305" t="str">
            <v>Opera</v>
          </cell>
          <cell r="AR305" t="str">
            <v>FHD 1920 x 1080</v>
          </cell>
          <cell r="AS305" t="str">
            <v>3TE50G162681G1626M010</v>
          </cell>
          <cell r="AT305" t="e">
            <v>#N/A</v>
          </cell>
          <cell r="AU305" t="str">
            <v>50CU6000</v>
          </cell>
          <cell r="AV305" t="str">
            <v>3TE50G162681</v>
          </cell>
          <cell r="AW305" t="str">
            <v>G1626</v>
          </cell>
          <cell r="AX305" t="str">
            <v>M010</v>
          </cell>
          <cell r="AY305">
            <v>74011435</v>
          </cell>
          <cell r="AZ305">
            <v>51012368</v>
          </cell>
          <cell r="BA305">
            <v>80137085</v>
          </cell>
        </row>
        <row r="306">
          <cell r="D306">
            <v>60311569</v>
          </cell>
          <cell r="E306" t="str">
            <v>A</v>
          </cell>
          <cell r="F306" t="str">
            <v>TV</v>
          </cell>
          <cell r="G306" t="str">
            <v>GABRIELA MOLINA</v>
          </cell>
          <cell r="H306" t="str">
            <v>SAN ISIDRO NUM 47 MZ 453 LT 9 DEP 3 COL. PEDREGAL DE SANTA URSULA COAPA DELG COYOACAN CP 04600</v>
          </cell>
          <cell r="I306" t="str">
            <v>5516344324</v>
          </cell>
          <cell r="J306" t="str">
            <v>HISENSE</v>
          </cell>
          <cell r="K306" t="str">
            <v>50K20DW</v>
          </cell>
          <cell r="L306" t="str">
            <v>50J140472H01961</v>
          </cell>
          <cell r="M306" t="str">
            <v>TC# 1847 4591 2197 2065 4538 41</v>
          </cell>
          <cell r="N306">
            <v>6999</v>
          </cell>
          <cell r="O306">
            <v>41804</v>
          </cell>
          <cell r="P306">
            <v>42794</v>
          </cell>
          <cell r="Q306">
            <v>201767</v>
          </cell>
          <cell r="R306" t="str">
            <v>16/03/2017 04 : 53  ARANTXA.MON : NP5 / P1A: 173064 PANEL     28-02-2017  OC-1008033</v>
          </cell>
          <cell r="S306" t="str">
            <v>EQUIPO DAÑADO EN DOMICILIO DE CLIENTE</v>
          </cell>
          <cell r="T306" t="str">
            <v xml:space="preserve">ABRAHAM LAZCANO                </v>
          </cell>
          <cell r="U306" t="str">
            <v>2017-04-10</v>
          </cell>
          <cell r="V306" t="str">
            <v>Centro</v>
          </cell>
          <cell r="W306" t="str">
            <v>COMPLETADO</v>
          </cell>
          <cell r="Y306">
            <v>42780</v>
          </cell>
          <cell r="Z306">
            <v>990</v>
          </cell>
          <cell r="AA306" t="str">
            <v>M012</v>
          </cell>
          <cell r="AB306" t="str">
            <v>T173064/Panel - PANEL</v>
          </cell>
          <cell r="AC306" t="str">
            <v>OC-1008033</v>
          </cell>
          <cell r="AD306" t="str">
            <v>Coyoacan/Pedregal de sta ursula coapa</v>
          </cell>
          <cell r="AE306" t="str">
            <v>DF</v>
          </cell>
          <cell r="AF306" t="str">
            <v>MX</v>
          </cell>
          <cell r="AG306" t="str">
            <v>10411980</v>
          </cell>
          <cell r="AH306" t="str">
            <v>GABRIELA MOLINA</v>
          </cell>
          <cell r="AI306" t="str">
            <v>San isidro num 47 mz 453 lt 9 dep 3</v>
          </cell>
          <cell r="AJ306" t="str">
            <v>5516344324</v>
          </cell>
          <cell r="AK306">
            <v>0</v>
          </cell>
          <cell r="AL306" t="str">
            <v>04600</v>
          </cell>
          <cell r="AM306"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306" t="str">
            <v>1TE50B8NUSCB</v>
          </cell>
          <cell r="AO306" t="str">
            <v>Smart</v>
          </cell>
          <cell r="AP306" t="str">
            <v>Hisense</v>
          </cell>
          <cell r="AQ306" t="str">
            <v>Opera</v>
          </cell>
          <cell r="AR306" t="str">
            <v>FHD 1920 x 1080</v>
          </cell>
          <cell r="AS306" t="str">
            <v>3TE50G162681G1626M010</v>
          </cell>
          <cell r="AT306" t="e">
            <v>#N/A</v>
          </cell>
          <cell r="AU306" t="str">
            <v>50CU6000</v>
          </cell>
          <cell r="AV306" t="str">
            <v>3TE50G162681</v>
          </cell>
          <cell r="AW306" t="str">
            <v>G1626</v>
          </cell>
          <cell r="AX306" t="str">
            <v>M010</v>
          </cell>
          <cell r="AY306">
            <v>74011491</v>
          </cell>
          <cell r="AZ306">
            <v>51012369</v>
          </cell>
          <cell r="BA306">
            <v>80137087</v>
          </cell>
        </row>
        <row r="307">
          <cell r="D307">
            <v>60311863</v>
          </cell>
          <cell r="E307" t="str">
            <v>A</v>
          </cell>
          <cell r="F307" t="str">
            <v>TV</v>
          </cell>
          <cell r="G307" t="str">
            <v>SERGIO IVAN PEÑA BAUTISTA</v>
          </cell>
          <cell r="H307" t="str">
            <v>ISLA ONZU MZA. 907 LOTE 26 MZA. 15</v>
          </cell>
          <cell r="I307" t="str">
            <v>JARDINES DE MORELOS</v>
          </cell>
          <cell r="J307" t="str">
            <v>HISENSE</v>
          </cell>
          <cell r="K307" t="str">
            <v>55H5C</v>
          </cell>
          <cell r="L307" t="str">
            <v>55G1628D9H00602</v>
          </cell>
          <cell r="M307">
            <v>141992</v>
          </cell>
          <cell r="N307">
            <v>13310.88</v>
          </cell>
          <cell r="O307">
            <v>42009</v>
          </cell>
          <cell r="P307">
            <v>42784</v>
          </cell>
          <cell r="Q307">
            <v>200997</v>
          </cell>
          <cell r="R307" t="str">
            <v>MAIN BOARD PATRON DE COLORES</v>
          </cell>
          <cell r="S307" t="str">
            <v>A SE LE HABIA REALIZA UN CAMBIO FISICO A</v>
          </cell>
          <cell r="T307" t="str">
            <v xml:space="preserve">GLORIA LEON LARIOS          </v>
          </cell>
          <cell r="U307">
            <v>42836</v>
          </cell>
          <cell r="V307" t="str">
            <v>Centro</v>
          </cell>
          <cell r="W307" t="str">
            <v>COMPLETADO</v>
          </cell>
          <cell r="Y307">
            <v>42783</v>
          </cell>
          <cell r="Z307">
            <v>775</v>
          </cell>
          <cell r="AA307" t="str">
            <v>M012</v>
          </cell>
          <cell r="AB307" t="str">
            <v>T205965/Tarjeta Principal Madre - MAIN BOARD</v>
          </cell>
          <cell r="AC307" t="str">
            <v>OC-1008630</v>
          </cell>
          <cell r="AD307" t="str">
            <v>col jardines de morelos/ecatepec</v>
          </cell>
          <cell r="AE307" t="str">
            <v>MEX</v>
          </cell>
          <cell r="AF307" t="str">
            <v>MX</v>
          </cell>
          <cell r="AG307" t="str">
            <v>10409840</v>
          </cell>
          <cell r="AH307" t="str">
            <v>SERGIO IVAN PEÑA BAUTISTA</v>
          </cell>
          <cell r="AI307" t="str">
            <v>isla onzu mz 907 lt 26 num 15</v>
          </cell>
          <cell r="AJ307" t="str">
            <v>0445533660868</v>
          </cell>
          <cell r="AK307" t="str">
            <v>0445533660868</v>
          </cell>
          <cell r="AL307" t="str">
            <v>55070</v>
          </cell>
          <cell r="AM307"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307" t="str">
            <v>3TE55G160339</v>
          </cell>
          <cell r="AO307" t="str">
            <v>Smart</v>
          </cell>
          <cell r="AP307" t="str">
            <v>Hisense</v>
          </cell>
          <cell r="AQ307" t="str">
            <v>Opera</v>
          </cell>
          <cell r="AR307" t="str">
            <v>FHD 1920 x 1080</v>
          </cell>
          <cell r="AS307" t="str">
            <v>3TE50G165140G1651M010</v>
          </cell>
          <cell r="AT307" t="e">
            <v>#N/A</v>
          </cell>
          <cell r="AU307" t="str">
            <v>50H7GB</v>
          </cell>
          <cell r="AV307" t="str">
            <v>3TE50G165140</v>
          </cell>
          <cell r="AW307" t="str">
            <v>G1651</v>
          </cell>
          <cell r="AX307" t="str">
            <v>M010</v>
          </cell>
          <cell r="AY307">
            <v>74011438</v>
          </cell>
          <cell r="AZ307">
            <v>51012371</v>
          </cell>
          <cell r="BA307">
            <v>80141797</v>
          </cell>
        </row>
        <row r="308">
          <cell r="D308">
            <v>60313608</v>
          </cell>
          <cell r="E308" t="str">
            <v xml:space="preserve">A  </v>
          </cell>
          <cell r="F308" t="str">
            <v>TV</v>
          </cell>
          <cell r="G308" t="str">
            <v>ROGELIO RANGEL</v>
          </cell>
          <cell r="H308" t="str">
            <v>FLOR SILVESTRE NUM 309 COL. BENITO JUAREZ; MUNICIPIO NEZAHUALCOYOTL CP 57000</v>
          </cell>
          <cell r="I308" t="str">
            <v>57308746 - 5560499784</v>
          </cell>
          <cell r="J308" t="str">
            <v>HISENSE</v>
          </cell>
          <cell r="K308" t="str">
            <v>55H6SG</v>
          </cell>
          <cell r="L308" t="str">
            <v>55J135006HD4453</v>
          </cell>
          <cell r="M308" t="str">
            <v>CARTA ACEPTACION TELMEX</v>
          </cell>
          <cell r="N308">
            <v>9999</v>
          </cell>
          <cell r="O308">
            <v>42010</v>
          </cell>
          <cell r="P308">
            <v>42807</v>
          </cell>
          <cell r="Q308">
            <v>201767</v>
          </cell>
          <cell r="R308" t="str">
            <v>25/03/2017 04 : 21  ERNESTO.HERN : NP5 / P1A: 173567 MAIN   13.03.2017   OC-1008576</v>
          </cell>
          <cell r="S308" t="str">
            <v>EQUIPO DAÑADO EN DOMICILIO DE CLIENTE</v>
          </cell>
          <cell r="T308" t="str">
            <v xml:space="preserve">ABRAHAM LAZCANO                </v>
          </cell>
          <cell r="U308" t="str">
            <v>2017-04-10</v>
          </cell>
          <cell r="V308" t="str">
            <v>Centro</v>
          </cell>
          <cell r="W308" t="str">
            <v>COMPLETADO</v>
          </cell>
          <cell r="Y308">
            <v>42802</v>
          </cell>
          <cell r="Z308">
            <v>797</v>
          </cell>
          <cell r="AA308" t="str">
            <v>M012</v>
          </cell>
          <cell r="AB308" t="str">
            <v>T173567/Tarjeta Principal Madre - MAIN BOARD</v>
          </cell>
          <cell r="AC308" t="str">
            <v>OC-1008575</v>
          </cell>
          <cell r="AD308" t="str">
            <v>Nezahualcoyotl/Benito Juarez</v>
          </cell>
          <cell r="AE308" t="str">
            <v>MEX</v>
          </cell>
          <cell r="AF308" t="str">
            <v>MX</v>
          </cell>
          <cell r="AG308" t="str">
            <v>10413856</v>
          </cell>
          <cell r="AH308" t="str">
            <v>ROGELIO RANGEL</v>
          </cell>
          <cell r="AI308" t="str">
            <v>Flor silvestre num 309</v>
          </cell>
          <cell r="AJ308" t="str">
            <v>5560499784</v>
          </cell>
          <cell r="AK308" t="str">
            <v>5560499784</v>
          </cell>
          <cell r="AL308" t="str">
            <v>57000</v>
          </cell>
          <cell r="AM308"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308" t="str">
            <v>3TE55J135173</v>
          </cell>
          <cell r="AO308">
            <v>0</v>
          </cell>
          <cell r="AP308" t="e">
            <v>#N/A</v>
          </cell>
          <cell r="AQ308" t="e">
            <v>#N/A</v>
          </cell>
          <cell r="AR308" t="e">
            <v>#N/A</v>
          </cell>
          <cell r="AS308" t="str">
            <v>3TE55G1623K3G1623M010</v>
          </cell>
          <cell r="AT308" t="e">
            <v>#N/A</v>
          </cell>
          <cell r="AU308" t="str">
            <v>55H7B</v>
          </cell>
          <cell r="AV308" t="str">
            <v>3TE55G1623K3</v>
          </cell>
          <cell r="AW308" t="str">
            <v>G1623</v>
          </cell>
          <cell r="AX308" t="str">
            <v>M010</v>
          </cell>
          <cell r="AY308">
            <v>74011440</v>
          </cell>
          <cell r="AZ308">
            <v>51012373</v>
          </cell>
          <cell r="BA308">
            <v>80136582</v>
          </cell>
        </row>
        <row r="309">
          <cell r="D309">
            <v>60313498</v>
          </cell>
          <cell r="E309" t="str">
            <v>A</v>
          </cell>
          <cell r="F309" t="str">
            <v>TV</v>
          </cell>
          <cell r="G309" t="str">
            <v>JESUS MARIA CAMPOS</v>
          </cell>
          <cell r="H309" t="str">
            <v>PASEOS DE CAÑADA ONDA #324 FRACC. PASEOS DE AGUASCALIENTES.  AGUASCALIENTES, AGS.</v>
          </cell>
          <cell r="I309" t="str">
            <v>449 251 6666</v>
          </cell>
          <cell r="J309" t="str">
            <v>HISENSE</v>
          </cell>
          <cell r="K309" t="str">
            <v>55K680GWN</v>
          </cell>
          <cell r="L309" t="str">
            <v>55G142919H00273</v>
          </cell>
          <cell r="M309" t="str">
            <v>AHH 1198462</v>
          </cell>
          <cell r="N309">
            <v>10481.35</v>
          </cell>
          <cell r="O309">
            <v>42365</v>
          </cell>
          <cell r="P309">
            <v>42803</v>
          </cell>
          <cell r="Q309">
            <v>202465</v>
          </cell>
          <cell r="R309" t="str">
            <v xml:space="preserve">06/04/2017 23 : 20  ROGER.R : TCF1
06/04/2017 23 : 20  ROGER.R : TCFT - Reincidencia.
04/04/2017 02 : 31 202465 : P3: OC-1009321
</v>
          </cell>
          <cell r="S309" t="str">
            <v/>
          </cell>
          <cell r="T309" t="str">
            <v xml:space="preserve">ALEJANDRO CHAVEZ                </v>
          </cell>
          <cell r="U309" t="str">
            <v>2017-04-11</v>
          </cell>
          <cell r="V309" t="str">
            <v>Norte</v>
          </cell>
          <cell r="W309" t="str">
            <v>COMPLETADO</v>
          </cell>
          <cell r="X309" t="str">
            <v>TALLER</v>
          </cell>
          <cell r="Y309">
            <v>42802</v>
          </cell>
          <cell r="Z309">
            <v>437</v>
          </cell>
          <cell r="AA309" t="str">
            <v>M012</v>
          </cell>
          <cell r="AB309" t="str">
            <v>T1131073/Tarjeta T Con - T CON BOARD</v>
          </cell>
          <cell r="AC309" t="str">
            <v>OC-1009321</v>
          </cell>
          <cell r="AD309" t="str">
            <v>Jesus Maria /Fracc de aguas calientes</v>
          </cell>
          <cell r="AE309" t="str">
            <v>AGS</v>
          </cell>
          <cell r="AF309" t="str">
            <v>MX</v>
          </cell>
          <cell r="AG309" t="str">
            <v>10413501</v>
          </cell>
          <cell r="AH309" t="str">
            <v>JESUS MARIA CAMPOS</v>
          </cell>
          <cell r="AI309" t="str">
            <v>324 Paseos de cañada honda</v>
          </cell>
          <cell r="AJ309" t="str">
            <v>4492424159</v>
          </cell>
          <cell r="AK309" t="str">
            <v>4492424159</v>
          </cell>
          <cell r="AL309" t="str">
            <v>20924</v>
          </cell>
          <cell r="AM309"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309" t="str">
            <v>3TE55G142919</v>
          </cell>
          <cell r="AO309" t="str">
            <v>Smart</v>
          </cell>
          <cell r="AP309" t="str">
            <v>Hisense</v>
          </cell>
          <cell r="AQ309" t="str">
            <v>Opera</v>
          </cell>
          <cell r="AR309" t="str">
            <v>UHD 3840 X 2160</v>
          </cell>
          <cell r="AS309" t="str">
            <v>3TE55G1623K3G1623M010</v>
          </cell>
          <cell r="AT309" t="e">
            <v>#N/A</v>
          </cell>
          <cell r="AU309" t="str">
            <v>55H7B</v>
          </cell>
          <cell r="AV309" t="str">
            <v>3TE55G1623K3</v>
          </cell>
          <cell r="AW309" t="str">
            <v>G1623</v>
          </cell>
          <cell r="AX309" t="str">
            <v>M010</v>
          </cell>
          <cell r="AY309">
            <v>74011443</v>
          </cell>
          <cell r="AZ309">
            <v>51012376</v>
          </cell>
          <cell r="BA309">
            <v>80139076</v>
          </cell>
        </row>
        <row r="310">
          <cell r="D310">
            <v>60312335</v>
          </cell>
          <cell r="E310" t="str">
            <v>A</v>
          </cell>
          <cell r="F310" t="str">
            <v>TV</v>
          </cell>
          <cell r="G310" t="str">
            <v>HECTOR VILLA RAMIREZ</v>
          </cell>
          <cell r="H310" t="str">
            <v>OLIVO DOMINICANO 144 Col. VALLE DE LOS OLIVOS 2 Mpo. GUADALAJARA</v>
          </cell>
          <cell r="I310">
            <v>3311724646</v>
          </cell>
          <cell r="J310" t="str">
            <v>HISENSE</v>
          </cell>
          <cell r="K310" t="str">
            <v>50K20DW</v>
          </cell>
          <cell r="L310" t="str">
            <v>50G143292H02514</v>
          </cell>
          <cell r="M310" t="str">
            <v>CARTA BIMBO</v>
          </cell>
          <cell r="N310">
            <v>0</v>
          </cell>
          <cell r="O310">
            <v>42447</v>
          </cell>
          <cell r="P310">
            <v>42790</v>
          </cell>
          <cell r="Q310">
            <v>201076</v>
          </cell>
          <cell r="R310" t="str">
            <v>No hay refacciones para surtir y poder reparar</v>
          </cell>
          <cell r="S310" t="str">
            <v>En el documento que se nos envio como comprobante no aparece el precio</v>
          </cell>
          <cell r="T310" t="str">
            <v>Carlos Muñiz</v>
          </cell>
          <cell r="U310">
            <v>42837</v>
          </cell>
          <cell r="V310" t="str">
            <v>SUR</v>
          </cell>
          <cell r="W310" t="str">
            <v>COMPLETADO</v>
          </cell>
          <cell r="X310" t="str">
            <v>CLIENTE</v>
          </cell>
          <cell r="Y310">
            <v>42788</v>
          </cell>
          <cell r="Z310">
            <v>343</v>
          </cell>
          <cell r="AA310" t="str">
            <v>M010</v>
          </cell>
          <cell r="AB310" t="str">
            <v>T173331/Panel - PANEL</v>
          </cell>
          <cell r="AC310" t="str">
            <v>OC-1007902</v>
          </cell>
          <cell r="AD310" t="str">
            <v>guadaljara/col valle de los olivos 2</v>
          </cell>
          <cell r="AE310" t="str">
            <v>JAL</v>
          </cell>
          <cell r="AF310" t="str">
            <v>MX</v>
          </cell>
          <cell r="AG310" t="str">
            <v>10409573</v>
          </cell>
          <cell r="AH310" t="str">
            <v>HERTOR RAMIREZ</v>
          </cell>
          <cell r="AI310" t="str">
            <v>144 olivo dominicano</v>
          </cell>
          <cell r="AJ310" t="str">
            <v>3315363300</v>
          </cell>
          <cell r="AK310">
            <v>0</v>
          </cell>
          <cell r="AL310" t="str">
            <v>45870</v>
          </cell>
          <cell r="AM310"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310" t="str">
            <v>1TE50B8NUSCB</v>
          </cell>
          <cell r="AO310" t="str">
            <v>Smart</v>
          </cell>
          <cell r="AP310" t="str">
            <v>Hisense</v>
          </cell>
          <cell r="AQ310" t="str">
            <v>Opera</v>
          </cell>
          <cell r="AR310" t="str">
            <v>FHD 1920 x 1080</v>
          </cell>
          <cell r="AS310" t="str">
            <v>3TE50G162681G1626M010</v>
          </cell>
          <cell r="AT310" t="e">
            <v>#N/A</v>
          </cell>
          <cell r="AU310" t="str">
            <v>50CU6000</v>
          </cell>
          <cell r="AV310" t="str">
            <v>3TE50G162681</v>
          </cell>
          <cell r="AW310" t="str">
            <v>G1626</v>
          </cell>
          <cell r="AX310" t="str">
            <v>M010</v>
          </cell>
          <cell r="AY310">
            <v>74011444</v>
          </cell>
          <cell r="AZ310">
            <v>51012377</v>
          </cell>
          <cell r="BA310">
            <v>80139072</v>
          </cell>
        </row>
        <row r="311">
          <cell r="D311">
            <v>60315053</v>
          </cell>
          <cell r="E311" t="str">
            <v xml:space="preserve">A  </v>
          </cell>
          <cell r="F311" t="str">
            <v>TV</v>
          </cell>
          <cell r="G311" t="str">
            <v>Omar Olvera Guzman</v>
          </cell>
          <cell r="H311" t="str">
            <v>Magnolia Mz. 41 Lte. 23, Col. Jardines de Tepeyac, Municipio Ecatepec, C.P. 55220</v>
          </cell>
          <cell r="I311" t="str">
            <v>5542821060 / 62780336</v>
          </cell>
          <cell r="J311" t="str">
            <v>HISENSE</v>
          </cell>
          <cell r="K311" t="str">
            <v>65H7B</v>
          </cell>
          <cell r="L311" t="str">
            <v>65G1622J9H00338</v>
          </cell>
          <cell r="M311" t="str">
            <v>011357 FACTURA TIENDA MEGA AUDIO S.A. DE C.V. FOLIO FISCAL cfe1602c-08af-4c89-9b13-000f5d37ea06</v>
          </cell>
          <cell r="N311">
            <v>19739</v>
          </cell>
          <cell r="O311">
            <v>42679</v>
          </cell>
          <cell r="P311">
            <v>42823</v>
          </cell>
          <cell r="Q311">
            <v>201767</v>
          </cell>
          <cell r="R311" t="str">
            <v>06/04/2017 06 : 14  ERNESTO.HERN : NP5 / P1A: 189992 PANEL   29-03-2017   OC-1009181</v>
          </cell>
          <cell r="S311" t="str">
            <v>EQUIPO DAÑADO EN DOMICILIO DE CLIENTE (Z</v>
          </cell>
          <cell r="T311" t="str">
            <v xml:space="preserve">RENE ARIAS                     </v>
          </cell>
          <cell r="U311" t="str">
            <v>2017-04-11</v>
          </cell>
          <cell r="V311" t="str">
            <v>Centro</v>
          </cell>
          <cell r="W311" t="str">
            <v>COMPLETADO</v>
          </cell>
          <cell r="Y311">
            <v>42821</v>
          </cell>
          <cell r="Z311">
            <v>144</v>
          </cell>
          <cell r="AA311" t="str">
            <v>M010</v>
          </cell>
          <cell r="AB311" t="str">
            <v>T189992/Panel - PANEL</v>
          </cell>
          <cell r="AC311" t="str">
            <v>OC-1009181</v>
          </cell>
          <cell r="AD311" t="str">
            <v>Ecatepec/J de Tepeyac</v>
          </cell>
          <cell r="AE311" t="str">
            <v>MEX</v>
          </cell>
          <cell r="AF311" t="str">
            <v>MX</v>
          </cell>
          <cell r="AG311" t="str">
            <v>10405647</v>
          </cell>
          <cell r="AH311" t="str">
            <v>OMAR OLVERA GUZMAN</v>
          </cell>
          <cell r="AI311" t="str">
            <v>lte 23 Magnolia mz 41</v>
          </cell>
          <cell r="AJ311" t="str">
            <v>5542821060</v>
          </cell>
          <cell r="AK311" t="str">
            <v>62780336</v>
          </cell>
          <cell r="AL311" t="str">
            <v>55220</v>
          </cell>
          <cell r="AM311"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311" t="str">
            <v>3TE65G152018</v>
          </cell>
          <cell r="AO311" t="str">
            <v>Smart</v>
          </cell>
          <cell r="AP311" t="str">
            <v>Hisense</v>
          </cell>
          <cell r="AQ311" t="str">
            <v>Opera</v>
          </cell>
          <cell r="AR311" t="str">
            <v>UHD 3840 X 2160</v>
          </cell>
          <cell r="AS311" t="str">
            <v>3TE65G1630A6G1630M010</v>
          </cell>
          <cell r="AT311" t="e">
            <v>#N/A</v>
          </cell>
          <cell r="AU311" t="str">
            <v>65CU6200</v>
          </cell>
          <cell r="AV311" t="str">
            <v>3TE65G1630A6</v>
          </cell>
          <cell r="AW311" t="str">
            <v>G1630</v>
          </cell>
          <cell r="AX311" t="str">
            <v>M010</v>
          </cell>
          <cell r="AY311">
            <v>74011445</v>
          </cell>
          <cell r="AZ311">
            <v>51012378</v>
          </cell>
          <cell r="BA311">
            <v>80143278</v>
          </cell>
        </row>
        <row r="312">
          <cell r="D312">
            <v>60314500</v>
          </cell>
          <cell r="E312" t="str">
            <v>A</v>
          </cell>
          <cell r="F312" t="str">
            <v>TV</v>
          </cell>
          <cell r="G312" t="str">
            <v>MARIA DE LA LUZ MARTINEZ CRUZ</v>
          </cell>
          <cell r="H312" t="str">
            <v>BAJA CALIFORNIA 1106, COL. TALLERES, CIUDAD MADERO</v>
          </cell>
          <cell r="I312">
            <v>8333245255</v>
          </cell>
          <cell r="J312" t="str">
            <v>HISENSE</v>
          </cell>
          <cell r="K312" t="str">
            <v>40H5B2</v>
          </cell>
          <cell r="L312" t="str">
            <v>40G1619B0H04608</v>
          </cell>
          <cell r="M312">
            <v>6752</v>
          </cell>
          <cell r="N312">
            <v>6299</v>
          </cell>
          <cell r="O312">
            <v>42717</v>
          </cell>
          <cell r="P312">
            <v>42819</v>
          </cell>
          <cell r="Q312">
            <v>202245</v>
          </cell>
          <cell r="R312" t="str">
            <v>05/04/2017 06 : 43  ERNESTO.HERN : NP5
25/03/2017 09 : 21 202245 : P1A:  PREDIAGNOSTICO
PEDIDO DE COMPRA OC-1009062</v>
          </cell>
          <cell r="S312" t="str">
            <v/>
          </cell>
          <cell r="T312" t="str">
            <v xml:space="preserve">Alfredo Pineda                </v>
          </cell>
          <cell r="U312" t="str">
            <v>2017-04-05</v>
          </cell>
          <cell r="V312" t="str">
            <v>Norte</v>
          </cell>
          <cell r="W312" t="str">
            <v>COMPLETADO</v>
          </cell>
          <cell r="X312" t="str">
            <v>TALLER</v>
          </cell>
          <cell r="Y312">
            <v>42815</v>
          </cell>
          <cell r="Z312">
            <v>102</v>
          </cell>
          <cell r="AA312" t="str">
            <v>M010</v>
          </cell>
          <cell r="AB312" t="str">
            <v>T202232/Panel - PANEL</v>
          </cell>
          <cell r="AC312" t="str">
            <v>OC-1009062</v>
          </cell>
          <cell r="AD312" t="str">
            <v>madero/talleres</v>
          </cell>
          <cell r="AE312" t="str">
            <v>TMS</v>
          </cell>
          <cell r="AF312" t="str">
            <v>MX</v>
          </cell>
          <cell r="AG312" t="str">
            <v>10414446</v>
          </cell>
          <cell r="AH312" t="str">
            <v>MA. DE LA LUZ MARTINEZ CRUZ</v>
          </cell>
          <cell r="AI312" t="str">
            <v>calle baja california 1106 norte</v>
          </cell>
          <cell r="AJ312" t="str">
            <v>044-8333245255</v>
          </cell>
          <cell r="AK312">
            <v>0</v>
          </cell>
          <cell r="AL312" t="str">
            <v>89590</v>
          </cell>
          <cell r="AM312"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312" t="str">
            <v>3TE40G155372</v>
          </cell>
          <cell r="AO312" t="str">
            <v>Smart</v>
          </cell>
          <cell r="AP312" t="str">
            <v>Hisense</v>
          </cell>
          <cell r="AQ312" t="str">
            <v>Opera</v>
          </cell>
          <cell r="AR312" t="str">
            <v>FHD 1920 x 1080</v>
          </cell>
          <cell r="AS312" t="str">
            <v>3TE40G1635C9G1635M010</v>
          </cell>
          <cell r="AT312" t="e">
            <v>#N/A</v>
          </cell>
          <cell r="AU312" t="str">
            <v>40H5B2</v>
          </cell>
          <cell r="AV312" t="str">
            <v>3TE40G1635C9</v>
          </cell>
          <cell r="AW312" t="str">
            <v>G1635</v>
          </cell>
          <cell r="AX312" t="str">
            <v>M010</v>
          </cell>
          <cell r="AY312">
            <v>74011446</v>
          </cell>
          <cell r="AZ312">
            <v>51012379</v>
          </cell>
          <cell r="BA312">
            <v>80139067</v>
          </cell>
        </row>
        <row r="313">
          <cell r="D313">
            <v>60313060</v>
          </cell>
          <cell r="E313" t="str">
            <v>A</v>
          </cell>
          <cell r="F313" t="str">
            <v>TV</v>
          </cell>
          <cell r="G313" t="str">
            <v>ALDO EMMANUEL BOCANEGRA MARTINEZ</v>
          </cell>
          <cell r="H313" t="str">
            <v>LA LOMA 100 CASA Ñ-41 Col. BOSQUE REAL Mpo. TLAJOMULCO DE ZUÑIGA</v>
          </cell>
          <cell r="I313">
            <v>4777527812</v>
          </cell>
          <cell r="J313" t="str">
            <v>HISENSE</v>
          </cell>
          <cell r="K313" t="str">
            <v>50K20DW</v>
          </cell>
          <cell r="L313" t="str">
            <v>50G143065H00471</v>
          </cell>
          <cell r="M313">
            <v>3467</v>
          </cell>
          <cell r="N313">
            <v>14999</v>
          </cell>
          <cell r="O313">
            <v>42529</v>
          </cell>
          <cell r="P313">
            <v>42795</v>
          </cell>
          <cell r="Q313">
            <v>201076</v>
          </cell>
          <cell r="R313" t="str">
            <v>No hay refacciones para surtir y poder reparar</v>
          </cell>
          <cell r="T313" t="str">
            <v>Carlos Muñiz</v>
          </cell>
          <cell r="U313">
            <v>42837</v>
          </cell>
          <cell r="V313" t="str">
            <v>SUR</v>
          </cell>
          <cell r="W313" t="str">
            <v>COMPLETADO</v>
          </cell>
          <cell r="X313" t="str">
            <v>CLIENTE</v>
          </cell>
          <cell r="Y313">
            <v>42794</v>
          </cell>
          <cell r="Z313">
            <v>266</v>
          </cell>
          <cell r="AA313" t="str">
            <v>M010</v>
          </cell>
          <cell r="AB313" t="str">
            <v>T173331/Panel - PANEL</v>
          </cell>
          <cell r="AC313" t="str">
            <v>OC-1008115</v>
          </cell>
          <cell r="AD313" t="str">
            <v>Tlajomulco/Fracc bosque real</v>
          </cell>
          <cell r="AE313" t="str">
            <v>JAL</v>
          </cell>
          <cell r="AF313" t="str">
            <v>MX</v>
          </cell>
          <cell r="AG313" t="str">
            <v>10413202</v>
          </cell>
          <cell r="AH313" t="str">
            <v>ALDO BOCANEGRA</v>
          </cell>
          <cell r="AI313" t="str">
            <v>Bulevard la loma num 100 casa Ñ-41</v>
          </cell>
          <cell r="AJ313" t="str">
            <v>4777527812</v>
          </cell>
          <cell r="AK313" t="str">
            <v>4777527812</v>
          </cell>
          <cell r="AL313" t="str">
            <v>45645</v>
          </cell>
          <cell r="AM313"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313" t="str">
            <v>1TE50B8NUSCB</v>
          </cell>
          <cell r="AO313" t="str">
            <v>Smart</v>
          </cell>
          <cell r="AP313" t="str">
            <v>Hisense</v>
          </cell>
          <cell r="AQ313" t="str">
            <v>Opera</v>
          </cell>
          <cell r="AR313" t="str">
            <v>FHD 1920 x 1080</v>
          </cell>
          <cell r="AS313" t="str">
            <v>3TE50G1653A3G1653A3M010</v>
          </cell>
          <cell r="AT313">
            <v>2</v>
          </cell>
          <cell r="AU313" t="str">
            <v>50H5C</v>
          </cell>
          <cell r="AV313" t="str">
            <v>3TE50G1653A3</v>
          </cell>
          <cell r="AW313" t="str">
            <v>G1653A3</v>
          </cell>
          <cell r="AX313" t="str">
            <v>M010</v>
          </cell>
          <cell r="AY313">
            <v>74011447</v>
          </cell>
          <cell r="AZ313">
            <v>51012380</v>
          </cell>
          <cell r="BA313">
            <v>80146090</v>
          </cell>
        </row>
        <row r="314">
          <cell r="D314">
            <v>60311147</v>
          </cell>
          <cell r="E314" t="str">
            <v>A</v>
          </cell>
          <cell r="F314" t="str">
            <v>TV</v>
          </cell>
          <cell r="G314" t="str">
            <v>BERENICE JUAREZ PARRA</v>
          </cell>
          <cell r="H314" t="str">
            <v>PLAYA PUERTO DE TAPACHULA #9958, FRACC. PRADERAS DEL PACIFICO.</v>
          </cell>
          <cell r="I314" t="str">
            <v>6562103097/6566032010</v>
          </cell>
          <cell r="J314" t="str">
            <v>HISENSE</v>
          </cell>
          <cell r="K314" t="str">
            <v>40H5B2</v>
          </cell>
          <cell r="L314" t="str">
            <v>40G1632F4H00835</v>
          </cell>
          <cell r="M314" t="str">
            <v>CARTA DE ACEPTACION</v>
          </cell>
          <cell r="N314">
            <v>9331.9500000000007</v>
          </cell>
          <cell r="O314">
            <v>42773</v>
          </cell>
          <cell r="P314">
            <v>42781</v>
          </cell>
          <cell r="Q314">
            <v>202246</v>
          </cell>
          <cell r="R314" t="str">
            <v>21/02/2017 06 : 28  ERNESTO.HERN : NP5
18/02/2017 02 : 01 202246 : P1, T202916,  CON NO. PEDIDO: OC-1007576</v>
          </cell>
          <cell r="S314" t="str">
            <v/>
          </cell>
          <cell r="T314" t="str">
            <v xml:space="preserve">IDALIA LOZA                     </v>
          </cell>
          <cell r="U314" t="str">
            <v>2017/04/12</v>
          </cell>
          <cell r="V314" t="str">
            <v>Norte</v>
          </cell>
          <cell r="W314" t="str">
            <v>COMPLETADO</v>
          </cell>
          <cell r="X314" t="str">
            <v>TALLER</v>
          </cell>
          <cell r="Y314">
            <v>42775</v>
          </cell>
          <cell r="Z314">
            <v>8</v>
          </cell>
          <cell r="AA314" t="str">
            <v>M010</v>
          </cell>
          <cell r="AB314" t="str">
            <v>T202916/Tarjeta Principal Madre - MAIN BOARD\Power</v>
          </cell>
          <cell r="AC314" t="str">
            <v>OC-1007576</v>
          </cell>
          <cell r="AD314" t="str">
            <v>fracc praderos del pacifico/cd juarez</v>
          </cell>
          <cell r="AE314" t="str">
            <v>CHI</v>
          </cell>
          <cell r="AF314" t="str">
            <v>MX</v>
          </cell>
          <cell r="AG314" t="str">
            <v>10411591</v>
          </cell>
          <cell r="AH314" t="str">
            <v>BERENICE JUAREZ PARRA</v>
          </cell>
          <cell r="AI314" t="str">
            <v>playa puerto de tapachula num 9958</v>
          </cell>
          <cell r="AJ314" t="str">
            <v>6941517</v>
          </cell>
          <cell r="AK314">
            <v>0</v>
          </cell>
          <cell r="AL314" t="str">
            <v>32674</v>
          </cell>
          <cell r="AM314"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314" t="str">
            <v>3TE40G155372</v>
          </cell>
          <cell r="AO314" t="str">
            <v>Smart</v>
          </cell>
          <cell r="AP314" t="str">
            <v>Hisense</v>
          </cell>
          <cell r="AQ314" t="str">
            <v>Opera</v>
          </cell>
          <cell r="AR314" t="str">
            <v>FHD 1920 x 1080</v>
          </cell>
          <cell r="AS314" t="str">
            <v>3TE40G1635C9G1635M010</v>
          </cell>
          <cell r="AT314" t="e">
            <v>#N/A</v>
          </cell>
          <cell r="AU314" t="str">
            <v>40H5B2</v>
          </cell>
          <cell r="AV314" t="str">
            <v>3TE40G1635C9</v>
          </cell>
          <cell r="AW314" t="str">
            <v>G1635</v>
          </cell>
          <cell r="AX314" t="str">
            <v>M010</v>
          </cell>
          <cell r="AY314">
            <v>74011448</v>
          </cell>
          <cell r="AZ314">
            <v>51012381</v>
          </cell>
          <cell r="BA314">
            <v>80136536</v>
          </cell>
        </row>
        <row r="315">
          <cell r="D315">
            <v>60315018</v>
          </cell>
          <cell r="E315" t="str">
            <v>A</v>
          </cell>
          <cell r="F315" t="str">
            <v>TV</v>
          </cell>
          <cell r="G315" t="str">
            <v>MONICA MENDOZA</v>
          </cell>
          <cell r="H315" t="str">
            <v>Joaquin Gamboa bascoe # 344 Villas del Pedregal</v>
          </cell>
          <cell r="I315">
            <v>6182729232</v>
          </cell>
          <cell r="J315" t="str">
            <v>HISENSE</v>
          </cell>
          <cell r="K315" t="str">
            <v>50K20DW</v>
          </cell>
          <cell r="L315" t="str">
            <v>50G143291H17825</v>
          </cell>
          <cell r="M315" t="str">
            <v>CARTA BIMBO</v>
          </cell>
          <cell r="N315">
            <v>0</v>
          </cell>
          <cell r="O315">
            <v>42447</v>
          </cell>
          <cell r="P315">
            <v>42822</v>
          </cell>
          <cell r="Q315">
            <v>201034</v>
          </cell>
          <cell r="R315" t="str">
            <v xml:space="preserve">
30/03/2017 04 : 24  ERNESTO.HERN : NP5
28/03/2017 07 : 38 201034 : PENDIENTE POR PANEL OC-1009116</v>
          </cell>
          <cell r="S315" t="str">
            <v/>
          </cell>
          <cell r="T315" t="str">
            <v xml:space="preserve">Arturo Olguin              </v>
          </cell>
          <cell r="U315">
            <v>42836</v>
          </cell>
          <cell r="V315" t="str">
            <v>Norte</v>
          </cell>
          <cell r="W315" t="str">
            <v>COMPLETADO</v>
          </cell>
          <cell r="X315" t="str">
            <v>TALLER</v>
          </cell>
          <cell r="Y315">
            <v>42821</v>
          </cell>
          <cell r="Z315">
            <v>374</v>
          </cell>
          <cell r="AA315" t="str">
            <v>M012</v>
          </cell>
          <cell r="AB315" t="str">
            <v>T173331/Panel - PANEL</v>
          </cell>
          <cell r="AC315" t="str">
            <v>OC-1009116</v>
          </cell>
          <cell r="AD315" t="str">
            <v>Durango/Villas del ´pedregal</v>
          </cell>
          <cell r="AE315" t="str">
            <v>DGO</v>
          </cell>
          <cell r="AF315" t="str">
            <v>MX</v>
          </cell>
          <cell r="AG315" t="str">
            <v>10414840</v>
          </cell>
          <cell r="AH315" t="str">
            <v>MONICA MENDOZA</v>
          </cell>
          <cell r="AI315" t="str">
            <v>Joaquin Gamboa bascoe num 344</v>
          </cell>
          <cell r="AJ315" t="str">
            <v>6182729232</v>
          </cell>
          <cell r="AK315">
            <v>0</v>
          </cell>
          <cell r="AL315" t="str">
            <v>34227</v>
          </cell>
          <cell r="AM315"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315" t="str">
            <v>1TE50B8NUSCB</v>
          </cell>
          <cell r="AO315" t="str">
            <v>Smart</v>
          </cell>
          <cell r="AP315" t="str">
            <v>Hisense</v>
          </cell>
          <cell r="AQ315" t="str">
            <v>Opera</v>
          </cell>
          <cell r="AR315" t="str">
            <v>FHD 1920 x 1080</v>
          </cell>
          <cell r="AS315" t="str">
            <v>3TE50G1653A3G1653M010</v>
          </cell>
          <cell r="AT315" t="e">
            <v>#N/A</v>
          </cell>
          <cell r="AU315" t="str">
            <v>50H5C</v>
          </cell>
          <cell r="AV315" t="str">
            <v>3TE50G1653A3</v>
          </cell>
          <cell r="AW315" t="str">
            <v>G1653</v>
          </cell>
          <cell r="AX315" t="str">
            <v>M010</v>
          </cell>
          <cell r="AY315">
            <v>74011450</v>
          </cell>
          <cell r="AZ315">
            <v>51012383</v>
          </cell>
          <cell r="BA315">
            <v>80138072</v>
          </cell>
        </row>
        <row r="316">
          <cell r="D316">
            <v>60313564</v>
          </cell>
          <cell r="E316" t="str">
            <v>A</v>
          </cell>
          <cell r="F316" t="str">
            <v>TV</v>
          </cell>
          <cell r="G316" t="str">
            <v>OSCAR PALACIOS</v>
          </cell>
          <cell r="H316" t="str">
            <v>PASO DE PATRIA #720, COL. PARAJES DEL SUR</v>
          </cell>
          <cell r="I316">
            <v>6567017972</v>
          </cell>
          <cell r="J316" t="str">
            <v>HISENSE</v>
          </cell>
          <cell r="K316" t="str">
            <v>40K20DW</v>
          </cell>
          <cell r="L316" t="str">
            <v>40G145155H03765</v>
          </cell>
          <cell r="M316">
            <v>88913</v>
          </cell>
          <cell r="N316">
            <v>8575.7800000000007</v>
          </cell>
          <cell r="O316">
            <v>42155</v>
          </cell>
          <cell r="P316">
            <v>42791</v>
          </cell>
          <cell r="Q316">
            <v>202246</v>
          </cell>
          <cell r="R316" t="str">
            <v>08/04/2017 00 : 10  ARANTXA.MON : TCF1
08/04/2017 00 : 10  ARANTXA.MON : NP5</v>
          </cell>
          <cell r="S316" t="str">
            <v/>
          </cell>
          <cell r="T316" t="str">
            <v xml:space="preserve">IDALIA LOZA                     </v>
          </cell>
          <cell r="U316" t="str">
            <v>2017/04/12</v>
          </cell>
          <cell r="V316" t="str">
            <v>Norte</v>
          </cell>
          <cell r="W316" t="str">
            <v>COMPLETADO</v>
          </cell>
          <cell r="X316" t="str">
            <v>TALLER</v>
          </cell>
          <cell r="Y316">
            <v>42802</v>
          </cell>
          <cell r="Z316">
            <v>636</v>
          </cell>
          <cell r="AA316" t="str">
            <v>M012</v>
          </cell>
          <cell r="AB316" t="str">
            <v>T179489/Tarjeta Principal Madre - MAIN BOARD</v>
          </cell>
          <cell r="AC316" t="str">
            <v>OC-1008399</v>
          </cell>
          <cell r="AD316" t="str">
            <v>Juarez/Parajes del Sur</v>
          </cell>
          <cell r="AE316" t="str">
            <v>CHI</v>
          </cell>
          <cell r="AF316" t="str">
            <v>MX</v>
          </cell>
          <cell r="AG316" t="str">
            <v>10411498</v>
          </cell>
          <cell r="AH316" t="str">
            <v>OSCAR PALACIOS</v>
          </cell>
          <cell r="AI316" t="str">
            <v>720 Paso de Patria</v>
          </cell>
          <cell r="AJ316" t="str">
            <v>6567017972</v>
          </cell>
          <cell r="AK316">
            <v>0</v>
          </cell>
          <cell r="AL316" t="str">
            <v>32575</v>
          </cell>
          <cell r="AM316"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316" t="str">
            <v>3TE40A144716</v>
          </cell>
          <cell r="AO316" t="str">
            <v>Smart</v>
          </cell>
          <cell r="AP316" t="str">
            <v>Hisense</v>
          </cell>
          <cell r="AQ316" t="str">
            <v>Opera</v>
          </cell>
          <cell r="AR316" t="str">
            <v>FHD 1920 x 1080</v>
          </cell>
          <cell r="AS316" t="str">
            <v>3TE40G1635C9G1635M010</v>
          </cell>
          <cell r="AT316" t="e">
            <v>#N/A</v>
          </cell>
          <cell r="AU316" t="str">
            <v>40H5B2</v>
          </cell>
          <cell r="AV316" t="str">
            <v>3TE40G1635C9</v>
          </cell>
          <cell r="AW316" t="str">
            <v>G1635</v>
          </cell>
          <cell r="AX316" t="str">
            <v>M010</v>
          </cell>
          <cell r="AY316">
            <v>74011451</v>
          </cell>
          <cell r="AZ316">
            <v>51012384</v>
          </cell>
          <cell r="BA316">
            <v>80136563</v>
          </cell>
        </row>
        <row r="317">
          <cell r="D317">
            <v>60313062</v>
          </cell>
          <cell r="E317" t="str">
            <v>A</v>
          </cell>
          <cell r="F317" t="str">
            <v>TV</v>
          </cell>
          <cell r="G317" t="str">
            <v>YADIRA TOBA  / TIENDA</v>
          </cell>
          <cell r="H317" t="str">
            <v>AV RUIZ NO. 328 ZONA CENTRO ENSENADA B.C.</v>
          </cell>
          <cell r="I317">
            <v>6461783483</v>
          </cell>
          <cell r="J317" t="str">
            <v>HISENSE</v>
          </cell>
          <cell r="K317" t="str">
            <v>50H7GB</v>
          </cell>
          <cell r="L317" t="str">
            <v>50G154820H00061</v>
          </cell>
          <cell r="M317" t="str">
            <v>EQUIPO DE PISO DE SEARS</v>
          </cell>
          <cell r="N317">
            <v>0</v>
          </cell>
          <cell r="O317">
            <v>42794</v>
          </cell>
          <cell r="P317">
            <v>42798</v>
          </cell>
          <cell r="Q317">
            <v>201015</v>
          </cell>
          <cell r="R317" t="str">
            <v xml:space="preserve">05/03/2017 04 : 06 201015 : P1/ PANEL , T192764 / OC - 1008225 </v>
          </cell>
          <cell r="S317" t="str">
            <v>EQUIPO DE PISO</v>
          </cell>
          <cell r="T317" t="str">
            <v xml:space="preserve">       Ricardo Sanchez            </v>
          </cell>
          <cell r="U317" t="str">
            <v>2017-04-13</v>
          </cell>
          <cell r="V317" t="str">
            <v>Norte</v>
          </cell>
          <cell r="W317" t="str">
            <v>COMPLETADO</v>
          </cell>
          <cell r="X317" t="str">
            <v>TALLER</v>
          </cell>
          <cell r="Y317">
            <v>42794</v>
          </cell>
          <cell r="AA317" t="str">
            <v>M010</v>
          </cell>
          <cell r="AB317" t="str">
            <v>T192764/Panel - PANEL</v>
          </cell>
          <cell r="AC317" t="str">
            <v>OC-1008225</v>
          </cell>
          <cell r="AD317" t="str">
            <v>ensenada/centro</v>
          </cell>
          <cell r="AE317" t="str">
            <v>BC</v>
          </cell>
          <cell r="AF317" t="str">
            <v>MX</v>
          </cell>
          <cell r="AG317" t="str">
            <v>10413438</v>
          </cell>
          <cell r="AH317" t="str">
            <v>YADIRA TOBA</v>
          </cell>
          <cell r="AI317" t="str">
            <v>av. ruiz 328</v>
          </cell>
          <cell r="AJ317" t="str">
            <v>6461783717</v>
          </cell>
          <cell r="AK317" t="str">
            <v>6461783717</v>
          </cell>
          <cell r="AL317" t="str">
            <v>22800</v>
          </cell>
          <cell r="AM317"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317" t="str">
            <v>3TE50G1523B0</v>
          </cell>
          <cell r="AO317" t="str">
            <v>Smart</v>
          </cell>
          <cell r="AP317" t="str">
            <v>Hisense</v>
          </cell>
          <cell r="AQ317" t="str">
            <v>Android</v>
          </cell>
          <cell r="AR317" t="str">
            <v>UHD 3840 X 2160</v>
          </cell>
          <cell r="AS317" t="str">
            <v>GTE50G1450A4S4031M010</v>
          </cell>
          <cell r="AT317" t="e">
            <v>#N/A</v>
          </cell>
          <cell r="AU317" t="str">
            <v>50H7SG</v>
          </cell>
          <cell r="AV317" t="str">
            <v>GTE50G1450A4</v>
          </cell>
          <cell r="AW317" t="str">
            <v>S4031</v>
          </cell>
          <cell r="AX317" t="str">
            <v>M010</v>
          </cell>
          <cell r="AY317">
            <v>74011453</v>
          </cell>
          <cell r="AZ317">
            <v>51012386</v>
          </cell>
          <cell r="BA317">
            <v>80139083</v>
          </cell>
        </row>
        <row r="318">
          <cell r="D318">
            <v>60311950</v>
          </cell>
          <cell r="E318" t="str">
            <v>A</v>
          </cell>
          <cell r="F318" t="str">
            <v>TV</v>
          </cell>
          <cell r="G318" t="str">
            <v>GUSTAVO HERNANDEZ</v>
          </cell>
          <cell r="H318" t="str">
            <v xml:space="preserve">CALLE ZACAPOAXTLA #538 COLONIA SAN FELIPE DE JESUS </v>
          </cell>
          <cell r="I318">
            <v>5543319350</v>
          </cell>
          <cell r="J318" t="str">
            <v>HISENSE</v>
          </cell>
          <cell r="K318" t="str">
            <v>50K20DW</v>
          </cell>
          <cell r="L318" t="str">
            <v>50J140464H01681</v>
          </cell>
          <cell r="M318" t="str">
            <v xml:space="preserve">POLIZA </v>
          </cell>
          <cell r="N318">
            <v>0</v>
          </cell>
          <cell r="O318">
            <v>42389</v>
          </cell>
          <cell r="P318">
            <v>42790</v>
          </cell>
          <cell r="Q318">
            <v>201010</v>
          </cell>
          <cell r="R318" t="str">
            <v xml:space="preserve">PENDIENTE POR PANEL </v>
          </cell>
          <cell r="S318" t="str">
            <v xml:space="preserve">SE RECOGE PANTALLA Y BASE </v>
          </cell>
          <cell r="T318" t="str">
            <v xml:space="preserve"> LUIS VALENTIN                    </v>
          </cell>
          <cell r="U318" t="str">
            <v>2017-01-03</v>
          </cell>
          <cell r="V318" t="str">
            <v>Centro</v>
          </cell>
          <cell r="W318" t="str">
            <v>COMPLETADO</v>
          </cell>
          <cell r="Y318">
            <v>42786</v>
          </cell>
          <cell r="Z318">
            <v>401</v>
          </cell>
          <cell r="AA318" t="str">
            <v>M012</v>
          </cell>
          <cell r="AB318" t="str">
            <v>T173331/Panel - PANEL</v>
          </cell>
          <cell r="AC318" t="str">
            <v>OC-1007895</v>
          </cell>
          <cell r="AD318" t="str">
            <v>GAM/San Felipe de Jesus</v>
          </cell>
          <cell r="AE318" t="str">
            <v>DF</v>
          </cell>
          <cell r="AF318" t="str">
            <v>MX</v>
          </cell>
          <cell r="AG318" t="str">
            <v>10412186</v>
          </cell>
          <cell r="AH318" t="str">
            <v>GUSTAVO HERNANDEZ</v>
          </cell>
          <cell r="AI318" t="str">
            <v>538 Zacapoaxtla</v>
          </cell>
          <cell r="AJ318" t="str">
            <v>5543319350</v>
          </cell>
          <cell r="AK318">
            <v>0</v>
          </cell>
          <cell r="AL318" t="str">
            <v>07510</v>
          </cell>
          <cell r="AM318"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318" t="str">
            <v>1TE50B8NUSCB</v>
          </cell>
          <cell r="AO318" t="str">
            <v>Smart</v>
          </cell>
          <cell r="AP318" t="str">
            <v>Hisense</v>
          </cell>
          <cell r="AQ318" t="str">
            <v>Opera</v>
          </cell>
          <cell r="AR318" t="str">
            <v>FHD 1920 x 1080</v>
          </cell>
          <cell r="AS318" t="str">
            <v>3TE50G162681G1626M010</v>
          </cell>
          <cell r="AT318" t="e">
            <v>#N/A</v>
          </cell>
          <cell r="AU318" t="str">
            <v>50CU6000</v>
          </cell>
          <cell r="AV318" t="str">
            <v>3TE50G162681</v>
          </cell>
          <cell r="AW318" t="str">
            <v>G1626</v>
          </cell>
          <cell r="AX318" t="str">
            <v>M010</v>
          </cell>
          <cell r="AY318">
            <v>74011454</v>
          </cell>
          <cell r="AZ318">
            <v>51012387</v>
          </cell>
          <cell r="BA318">
            <v>80137084</v>
          </cell>
        </row>
        <row r="319">
          <cell r="D319">
            <v>60311706</v>
          </cell>
          <cell r="E319" t="str">
            <v>A</v>
          </cell>
          <cell r="F319" t="str">
            <v>TV</v>
          </cell>
          <cell r="G319" t="str">
            <v xml:space="preserve">CLAUDIA NITZIA PEREZ RAMOS </v>
          </cell>
          <cell r="H319" t="str">
            <v xml:space="preserve">CALLE INDUSTRI #119 INTERIOR A-402 COLONOA ESTANZUELA DELEGACION GUSTAVO A. MADERO </v>
          </cell>
          <cell r="I319">
            <v>63627244</v>
          </cell>
          <cell r="J319" t="str">
            <v>HISENSE</v>
          </cell>
          <cell r="K319" t="str">
            <v>50K20DW</v>
          </cell>
          <cell r="L319" t="str">
            <v>50G143064H00847</v>
          </cell>
          <cell r="M319" t="str">
            <v xml:space="preserve">POLIZA </v>
          </cell>
          <cell r="N319">
            <v>0</v>
          </cell>
          <cell r="O319">
            <v>41992</v>
          </cell>
          <cell r="P319">
            <v>42784</v>
          </cell>
          <cell r="Q319">
            <v>201010</v>
          </cell>
          <cell r="R319" t="str">
            <v xml:space="preserve">PENDIENTE POR PANEL </v>
          </cell>
          <cell r="S319" t="str">
            <v xml:space="preserve">SE RECOGE SOLO PANTALLA Y BASE </v>
          </cell>
          <cell r="T319" t="str">
            <v xml:space="preserve"> LUIS VALENTIN                    </v>
          </cell>
          <cell r="U319" t="str">
            <v>2017-02-23</v>
          </cell>
          <cell r="V319" t="str">
            <v>Centro</v>
          </cell>
          <cell r="W319" t="str">
            <v>COMPLETADO</v>
          </cell>
          <cell r="Y319">
            <v>42781</v>
          </cell>
          <cell r="Z319">
            <v>792</v>
          </cell>
          <cell r="AA319" t="str">
            <v>M012</v>
          </cell>
          <cell r="AB319" t="str">
            <v>T173331/Panel - PANEL</v>
          </cell>
          <cell r="AC319" t="str">
            <v>OC-1007658</v>
          </cell>
          <cell r="AD319" t="str">
            <v>GAM/estanzuela</v>
          </cell>
          <cell r="AE319" t="str">
            <v>DF</v>
          </cell>
          <cell r="AF319" t="str">
            <v>MX</v>
          </cell>
          <cell r="AG319" t="str">
            <v>10411484</v>
          </cell>
          <cell r="AH319" t="str">
            <v>CLAUDIA NITZIA PEREZ RAMOS</v>
          </cell>
          <cell r="AI319" t="str">
            <v>119 industrias</v>
          </cell>
          <cell r="AJ319" t="str">
            <v>63627244</v>
          </cell>
          <cell r="AK319" t="str">
            <v>5541297745</v>
          </cell>
          <cell r="AL319" t="str">
            <v>07060</v>
          </cell>
          <cell r="AM319"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319" t="str">
            <v>1TE50B8NUSCB</v>
          </cell>
          <cell r="AO319" t="str">
            <v>Smart</v>
          </cell>
          <cell r="AP319" t="str">
            <v>Hisense</v>
          </cell>
          <cell r="AQ319" t="str">
            <v>Opera</v>
          </cell>
          <cell r="AR319" t="str">
            <v>FHD 1920 x 1080</v>
          </cell>
          <cell r="AS319" t="str">
            <v>3TE50G162681G1626M010</v>
          </cell>
          <cell r="AT319" t="e">
            <v>#N/A</v>
          </cell>
          <cell r="AU319" t="str">
            <v>50CU6000</v>
          </cell>
          <cell r="AV319" t="str">
            <v>3TE50G162681</v>
          </cell>
          <cell r="AW319" t="str">
            <v>G1626</v>
          </cell>
          <cell r="AX319" t="str">
            <v>M010</v>
          </cell>
          <cell r="AY319">
            <v>74011455</v>
          </cell>
          <cell r="AZ319">
            <v>51012388</v>
          </cell>
          <cell r="BA319">
            <v>80137126</v>
          </cell>
        </row>
        <row r="320">
          <cell r="D320">
            <v>60314919</v>
          </cell>
          <cell r="E320" t="str">
            <v>A</v>
          </cell>
          <cell r="F320" t="str">
            <v>TV</v>
          </cell>
          <cell r="G320" t="str">
            <v>VICENTE MARTINEZ SERRANO</v>
          </cell>
          <cell r="H320" t="str">
            <v>COND.31 NUM. 21 COL. FERNANDO DE ALBA, ECATEPEC,EDO.DE MEXICO</v>
          </cell>
          <cell r="I320">
            <v>57116724</v>
          </cell>
          <cell r="J320" t="str">
            <v>HISENSE</v>
          </cell>
          <cell r="K320" t="str">
            <v>50H7SG</v>
          </cell>
          <cell r="L320" t="str">
            <v>50G1450A4H00408</v>
          </cell>
          <cell r="M320">
            <v>6085</v>
          </cell>
          <cell r="N320">
            <v>12849</v>
          </cell>
          <cell r="O320">
            <v>42293</v>
          </cell>
          <cell r="P320">
            <v>42823</v>
          </cell>
          <cell r="Q320">
            <v>200997</v>
          </cell>
          <cell r="R320" t="str">
            <v>MAIN BOARD</v>
          </cell>
          <cell r="S320" t="str">
            <v/>
          </cell>
          <cell r="T320" t="str">
            <v xml:space="preserve">GLORIA LEON LARIOS          </v>
          </cell>
          <cell r="U320">
            <v>42836</v>
          </cell>
          <cell r="V320" t="str">
            <v>Centro</v>
          </cell>
          <cell r="W320" t="str">
            <v>COMPLETADO</v>
          </cell>
          <cell r="Y320">
            <v>42818</v>
          </cell>
          <cell r="Z320">
            <v>530</v>
          </cell>
          <cell r="AA320" t="str">
            <v>M012</v>
          </cell>
          <cell r="AB320" t="str">
            <v>T175876/Tarjeta Principal Madre - MAIN BOARD</v>
          </cell>
          <cell r="AC320" t="str">
            <v>OC-1009241</v>
          </cell>
          <cell r="AD320" t="str">
            <v>Ecatepec/Fernando de Alva</v>
          </cell>
          <cell r="AE320" t="str">
            <v>MEX</v>
          </cell>
          <cell r="AF320" t="str">
            <v>MX</v>
          </cell>
          <cell r="AG320" t="str">
            <v>10415077</v>
          </cell>
          <cell r="AH320" t="str">
            <v>VICENTE MARTINEZ SERRANO</v>
          </cell>
          <cell r="AI320" t="str">
            <v>Condominio 31 No. 21</v>
          </cell>
          <cell r="AJ320" t="str">
            <v>57-11-67-24</v>
          </cell>
          <cell r="AK320">
            <v>0</v>
          </cell>
          <cell r="AL320" t="str">
            <v>55287</v>
          </cell>
          <cell r="AM320"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320" t="str">
            <v>3TE50A145036</v>
          </cell>
          <cell r="AO320" t="str">
            <v>Smart</v>
          </cell>
          <cell r="AP320" t="str">
            <v>Hisense</v>
          </cell>
          <cell r="AQ320" t="str">
            <v>Android</v>
          </cell>
          <cell r="AR320" t="str">
            <v>FHD 1920 x 1080</v>
          </cell>
          <cell r="AS320" t="str">
            <v>GTE50G1450A4S4031M010</v>
          </cell>
          <cell r="AT320" t="e">
            <v>#N/A</v>
          </cell>
          <cell r="AU320" t="str">
            <v>50H7SG</v>
          </cell>
          <cell r="AV320" t="str">
            <v>GTE50G1450A4</v>
          </cell>
          <cell r="AW320" t="str">
            <v>S4031</v>
          </cell>
          <cell r="AX320" t="str">
            <v>M010</v>
          </cell>
          <cell r="AY320">
            <v>74011457</v>
          </cell>
          <cell r="AZ320">
            <v>51012390</v>
          </cell>
          <cell r="BA320">
            <v>80139085</v>
          </cell>
        </row>
        <row r="321">
          <cell r="D321">
            <v>60311649</v>
          </cell>
          <cell r="E321" t="str">
            <v>A</v>
          </cell>
          <cell r="F321" t="str">
            <v>TV</v>
          </cell>
          <cell r="G321" t="str">
            <v xml:space="preserve">HUMBERTO DE LOS SANTOS URIBE </v>
          </cell>
          <cell r="H321" t="str">
            <v xml:space="preserve">SANTA MONICA 632, RDCIAL CALIFORNIA, ESCOBEDO </v>
          </cell>
          <cell r="I321">
            <v>8114805249</v>
          </cell>
          <cell r="J321" t="str">
            <v>HISENSE</v>
          </cell>
          <cell r="K321" t="str">
            <v>55K680GWN</v>
          </cell>
          <cell r="L321" t="str">
            <v>55G143462H01485</v>
          </cell>
          <cell r="M321" t="str">
            <v>72535-15</v>
          </cell>
          <cell r="N321">
            <v>11245</v>
          </cell>
          <cell r="O321">
            <v>42252</v>
          </cell>
          <cell r="P321">
            <v>42786</v>
          </cell>
          <cell r="Q321">
            <v>201024</v>
          </cell>
          <cell r="R321" t="str">
            <v>21/:02/17- 05:42 ERNESTO HDZ NP5-P1A: OC.1007534 PANEL, 175955</v>
          </cell>
          <cell r="S321" t="str">
            <v/>
          </cell>
          <cell r="T321" t="str">
            <v xml:space="preserve">  Sofia Vazquez                   </v>
          </cell>
          <cell r="U321" t="str">
            <v>2017-04-13</v>
          </cell>
          <cell r="V321" t="str">
            <v>Norte</v>
          </cell>
          <cell r="W321" t="str">
            <v>COMPLETADO</v>
          </cell>
          <cell r="X321" t="str">
            <v>TALLER</v>
          </cell>
          <cell r="Y321">
            <v>42781</v>
          </cell>
          <cell r="Z321">
            <v>534</v>
          </cell>
          <cell r="AA321" t="str">
            <v>M012</v>
          </cell>
          <cell r="AB321" t="str">
            <v>T175955/Panel - PANEL</v>
          </cell>
          <cell r="AC321" t="str">
            <v>OC-1007534</v>
          </cell>
          <cell r="AD321" t="str">
            <v>Escobedo /Rdcial Cailfornia</v>
          </cell>
          <cell r="AE321" t="str">
            <v>NL</v>
          </cell>
          <cell r="AF321" t="str">
            <v>MX</v>
          </cell>
          <cell r="AG321" t="str">
            <v>10412169</v>
          </cell>
          <cell r="AH321" t="str">
            <v>HUMBERTO DE LOS SNATOS URIBE</v>
          </cell>
          <cell r="AI321" t="str">
            <v>santa monica num 632</v>
          </cell>
          <cell r="AJ321" t="str">
            <v>8114805249</v>
          </cell>
          <cell r="AK321">
            <v>0</v>
          </cell>
          <cell r="AL321" t="str">
            <v>66055</v>
          </cell>
          <cell r="AM321"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321" t="str">
            <v>3TE55G142919</v>
          </cell>
          <cell r="AO321" t="str">
            <v>Smart</v>
          </cell>
          <cell r="AP321" t="str">
            <v>Hisense</v>
          </cell>
          <cell r="AQ321" t="str">
            <v>Opera</v>
          </cell>
          <cell r="AR321" t="str">
            <v>UHD 3840 X 2160</v>
          </cell>
          <cell r="AS321" t="str">
            <v>3TE55G1623K3G1623M010</v>
          </cell>
          <cell r="AT321" t="e">
            <v>#N/A</v>
          </cell>
          <cell r="AU321" t="str">
            <v>55H7B</v>
          </cell>
          <cell r="AV321" t="str">
            <v>3TE55G1623K3</v>
          </cell>
          <cell r="AW321" t="str">
            <v>G1623</v>
          </cell>
          <cell r="AX321" t="str">
            <v>M010</v>
          </cell>
          <cell r="AY321">
            <v>74011458</v>
          </cell>
          <cell r="AZ321">
            <v>51012391</v>
          </cell>
          <cell r="BA321">
            <v>80136589</v>
          </cell>
        </row>
        <row r="322">
          <cell r="D322">
            <v>60314108</v>
          </cell>
          <cell r="E322" t="str">
            <v>B</v>
          </cell>
          <cell r="F322" t="str">
            <v>TV</v>
          </cell>
          <cell r="G322" t="str">
            <v>JAIME OLVERA</v>
          </cell>
          <cell r="H322" t="str">
            <v>PERIFERICO SUR 1661 EDIF A DEPTO 1004 TORRES DE MIXCOAC ALVARO OBREGON CP. 01490</v>
          </cell>
          <cell r="I322" t="str">
            <v>55-50-54-53-88</v>
          </cell>
          <cell r="J322" t="str">
            <v>SHARP HISENSE</v>
          </cell>
          <cell r="K322" t="str">
            <v>LC-40N5000U</v>
          </cell>
          <cell r="L322" t="str">
            <v>40G1609J9H00893</v>
          </cell>
          <cell r="M322" t="str">
            <v>TICKET WAL MART TC# 7254 7217 3759 2380 7035 24</v>
          </cell>
          <cell r="N322">
            <v>5999</v>
          </cell>
          <cell r="O322">
            <v>42694</v>
          </cell>
          <cell r="P322">
            <v>42823</v>
          </cell>
          <cell r="Q322">
            <v>201767</v>
          </cell>
          <cell r="R322" t="str">
            <v>30/03/2017 23 : 20  ROGER.R : TCFT - Canal 1.1/ST1 BORRA EL CANAL 1.1 CLEINTE INFORMA QUEYA ES EL 2DO EQUIPO QUE TIENE QUE LE PRESENTA ESE PROBLEMA</v>
          </cell>
          <cell r="S322" t="str">
            <v>EQUIPO DAÑADO EN DOMICILIO DE CLIENTE</v>
          </cell>
          <cell r="T322" t="str">
            <v xml:space="preserve">ANDREA LEGORRETA               </v>
          </cell>
          <cell r="U322" t="str">
            <v>2017-04-11</v>
          </cell>
          <cell r="V322" t="str">
            <v>Centro</v>
          </cell>
          <cell r="W322" t="str">
            <v>COMPLETADO</v>
          </cell>
          <cell r="Y322">
            <v>42808</v>
          </cell>
          <cell r="Z322">
            <v>129</v>
          </cell>
          <cell r="AA322" t="str">
            <v>M010</v>
          </cell>
          <cell r="AD322" t="str">
            <v>Alvaro Obregon/Torres de Mixcoac</v>
          </cell>
          <cell r="AE322" t="str">
            <v>DF</v>
          </cell>
          <cell r="AF322" t="str">
            <v>MX</v>
          </cell>
          <cell r="AG322" t="str">
            <v>10406347</v>
          </cell>
          <cell r="AH322" t="str">
            <v>JAIME OLVERA</v>
          </cell>
          <cell r="AI322" t="str">
            <v>Periferico sur No 1661 Edif A1Depto 1004</v>
          </cell>
          <cell r="AJ322" t="str">
            <v>044-55-50-54-53-88</v>
          </cell>
          <cell r="AK322" t="str">
            <v>044-55-50-54-53-88</v>
          </cell>
          <cell r="AL322" t="str">
            <v>01490</v>
          </cell>
          <cell r="AM322"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322" t="str">
            <v>3TE40G155275</v>
          </cell>
          <cell r="AO322" t="str">
            <v>Smart</v>
          </cell>
          <cell r="AP322" t="str">
            <v>Sharp</v>
          </cell>
          <cell r="AQ322" t="str">
            <v>Opera</v>
          </cell>
          <cell r="AR322" t="str">
            <v>FHD 1920 x 1080</v>
          </cell>
          <cell r="AS322" t="str">
            <v>3TE40G1622K9G1622M010</v>
          </cell>
          <cell r="AT322" t="e">
            <v>#N/A</v>
          </cell>
          <cell r="AU322" t="str">
            <v>LC-40N5000U</v>
          </cell>
          <cell r="AV322" t="str">
            <v>3TE40G1622K9</v>
          </cell>
          <cell r="AW322" t="str">
            <v>G1622</v>
          </cell>
          <cell r="AX322" t="str">
            <v>M010</v>
          </cell>
          <cell r="AY322">
            <v>74011596</v>
          </cell>
          <cell r="AZ322">
            <v>51012392</v>
          </cell>
          <cell r="BA322">
            <v>80136610</v>
          </cell>
        </row>
        <row r="323">
          <cell r="D323">
            <v>60314392</v>
          </cell>
          <cell r="E323" t="str">
            <v xml:space="preserve">A  </v>
          </cell>
          <cell r="F323" t="str">
            <v>TV</v>
          </cell>
          <cell r="G323" t="str">
            <v>HECTOR ALMARAZ CABRERA</v>
          </cell>
          <cell r="H323" t="str">
            <v>ANDADOR MONTE ALBAN 85 CTM SECC CULHUACAN COYOACAN CP.04440</v>
          </cell>
          <cell r="I323">
            <v>5527128529</v>
          </cell>
          <cell r="J323" t="str">
            <v>HISENSE</v>
          </cell>
          <cell r="K323" t="str">
            <v>32D33</v>
          </cell>
          <cell r="L323" t="str">
            <v>32M41140H02105</v>
          </cell>
          <cell r="M323" t="str">
            <v>WAL MART TC# 8861 4052 4881 1656 5261</v>
          </cell>
          <cell r="N323">
            <v>2999</v>
          </cell>
          <cell r="O323">
            <v>41868</v>
          </cell>
          <cell r="P323">
            <v>42816</v>
          </cell>
          <cell r="Q323">
            <v>201767</v>
          </cell>
          <cell r="R323" t="str">
            <v>06/04/2017 01 : 02  ARANTXA.MON : NP5/23/03/2017 05 : 14 201767 : P1A: 168828 MAIN    171862 PANEL   22-03-2017    OC-1008919</v>
          </cell>
          <cell r="S323" t="str">
            <v>EQUIPO EN DOMICILIO DE CLIENTE</v>
          </cell>
          <cell r="T323" t="str">
            <v xml:space="preserve">ANDREA LEGORRETA               </v>
          </cell>
          <cell r="U323" t="str">
            <v>2017-04-11</v>
          </cell>
          <cell r="V323" t="str">
            <v>Centro</v>
          </cell>
          <cell r="W323" t="str">
            <v>COMPLETADO</v>
          </cell>
          <cell r="X323" t="str">
            <v>CLIENTE</v>
          </cell>
          <cell r="Y323">
            <v>42811</v>
          </cell>
          <cell r="Z323">
            <v>948</v>
          </cell>
          <cell r="AA323" t="str">
            <v>M012</v>
          </cell>
          <cell r="AB323" t="str">
            <v>T168828/Tarjeta Principal Madre - MAIN BOARD</v>
          </cell>
          <cell r="AC323" t="str">
            <v>OC-1008919</v>
          </cell>
          <cell r="AD323" t="str">
            <v>Coyoacan/CTM SECC Culhuacan</v>
          </cell>
          <cell r="AE323" t="str">
            <v>DF</v>
          </cell>
          <cell r="AF323" t="str">
            <v>MX</v>
          </cell>
          <cell r="AG323" t="str">
            <v>10411040</v>
          </cell>
          <cell r="AH323" t="str">
            <v>HECTOR ALMARAZ CABRERA</v>
          </cell>
          <cell r="AI323" t="str">
            <v>85 And Monte Alban</v>
          </cell>
          <cell r="AJ323" t="str">
            <v>56958435</v>
          </cell>
          <cell r="AK323" t="str">
            <v>5527128529</v>
          </cell>
          <cell r="AL323" t="str">
            <v>04440</v>
          </cell>
          <cell r="AM323"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323" t="str">
            <v>3TE32M134512</v>
          </cell>
          <cell r="AO323" t="str">
            <v>Básica</v>
          </cell>
          <cell r="AP323" t="str">
            <v>Hisense</v>
          </cell>
          <cell r="AQ323" t="str">
            <v>Opera</v>
          </cell>
          <cell r="AR323" t="str">
            <v>HD 1366 X 768</v>
          </cell>
          <cell r="AS323" t="str">
            <v>3TE32G154780G1547M010</v>
          </cell>
          <cell r="AT323" t="e">
            <v>#N/A</v>
          </cell>
          <cell r="AU323" t="str">
            <v>32H3B1</v>
          </cell>
          <cell r="AV323" t="str">
            <v>3TE32G154780</v>
          </cell>
          <cell r="AW323" t="str">
            <v>G1547</v>
          </cell>
          <cell r="AX323" t="str">
            <v>M010</v>
          </cell>
          <cell r="AY323">
            <v>74011460</v>
          </cell>
          <cell r="AZ323">
            <v>51012393</v>
          </cell>
          <cell r="BA323">
            <v>80137192</v>
          </cell>
        </row>
        <row r="324">
          <cell r="D324">
            <v>60313580</v>
          </cell>
          <cell r="E324" t="str">
            <v>A</v>
          </cell>
          <cell r="F324" t="str">
            <v>TV</v>
          </cell>
          <cell r="G324" t="str">
            <v>ALEJANDRA SANTIAGO</v>
          </cell>
          <cell r="H324" t="str">
            <v>FRANCISCO PETARCXA #202 , COL. CHAPULTEPEC MORALES</v>
          </cell>
          <cell r="I324" t="str">
            <v>55-70-24-95-47</v>
          </cell>
          <cell r="J324" t="str">
            <v>HISENSE</v>
          </cell>
          <cell r="K324" t="str">
            <v>32H3B1</v>
          </cell>
          <cell r="L324" t="str">
            <v>32G153442H19588</v>
          </cell>
          <cell r="M324" t="str">
            <v>TICKET</v>
          </cell>
          <cell r="N324">
            <v>3999</v>
          </cell>
          <cell r="O324">
            <v>42353</v>
          </cell>
          <cell r="P324">
            <v>42803</v>
          </cell>
          <cell r="Q324">
            <v>201010</v>
          </cell>
          <cell r="R324" t="str">
            <v>PENDIENTE POR PANEL LCD</v>
          </cell>
          <cell r="S324" t="str">
            <v>CLIENTE DIO PANTALLA  Y 2 BASES.</v>
          </cell>
          <cell r="T324" t="str">
            <v xml:space="preserve">LESLY CARRO               </v>
          </cell>
          <cell r="U324" t="str">
            <v>2017-03-16</v>
          </cell>
          <cell r="V324" t="str">
            <v>Centro</v>
          </cell>
          <cell r="W324" t="str">
            <v>COMPLETADO</v>
          </cell>
          <cell r="Y324">
            <v>42802</v>
          </cell>
          <cell r="Z324">
            <v>450</v>
          </cell>
          <cell r="AA324" t="str">
            <v>M012</v>
          </cell>
          <cell r="AB324" t="str">
            <v>T190930/Panel - PANEL</v>
          </cell>
          <cell r="AC324" t="str">
            <v>OC-1008396</v>
          </cell>
          <cell r="AD324" t="str">
            <v>MIGUEL HDGO/CHAPULTEPEC MRLS</v>
          </cell>
          <cell r="AE324" t="str">
            <v>DF</v>
          </cell>
          <cell r="AF324" t="str">
            <v>MX</v>
          </cell>
          <cell r="AG324" t="str">
            <v>10413901</v>
          </cell>
          <cell r="AH324" t="str">
            <v>ALEJANDRA SANTIAGO</v>
          </cell>
          <cell r="AI324" t="str">
            <v>#202 FRANCISCO PETARCA</v>
          </cell>
          <cell r="AJ324" t="str">
            <v>55-70-24-95-47</v>
          </cell>
          <cell r="AK324">
            <v>0</v>
          </cell>
          <cell r="AL324" t="str">
            <v>11570</v>
          </cell>
          <cell r="AM324"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324" t="str">
            <v>3TE32G153442</v>
          </cell>
          <cell r="AO324" t="str">
            <v>Básica</v>
          </cell>
          <cell r="AP324" t="str">
            <v>Hisense</v>
          </cell>
          <cell r="AQ324" t="str">
            <v>Opera</v>
          </cell>
          <cell r="AR324" t="str">
            <v>HD 1366 X 768</v>
          </cell>
          <cell r="AS324" t="str">
            <v>3TE32G155365CRMM012</v>
          </cell>
          <cell r="AT324">
            <v>11</v>
          </cell>
          <cell r="AU324" t="str">
            <v>32H3B2</v>
          </cell>
          <cell r="AV324" t="str">
            <v>3TE32G155365</v>
          </cell>
          <cell r="AW324" t="str">
            <v>CRM</v>
          </cell>
          <cell r="AX324" t="str">
            <v>M012</v>
          </cell>
          <cell r="AY324">
            <v>74011461</v>
          </cell>
          <cell r="AZ324">
            <v>51012394</v>
          </cell>
          <cell r="BA324">
            <v>80146661</v>
          </cell>
        </row>
        <row r="325">
          <cell r="D325">
            <v>60311600</v>
          </cell>
          <cell r="E325" t="str">
            <v>A</v>
          </cell>
          <cell r="F325" t="str">
            <v>TV</v>
          </cell>
          <cell r="G325" t="str">
            <v>ADRIANA RIVERO CORTES</v>
          </cell>
          <cell r="H325" t="str">
            <v>MARIANO MATAMOROS 52, COL. IXHUATEPEC</v>
          </cell>
          <cell r="I325" t="str">
            <v>5717-3462</v>
          </cell>
          <cell r="J325" t="str">
            <v>HISENSE</v>
          </cell>
          <cell r="K325" t="str">
            <v>50K20DW</v>
          </cell>
          <cell r="L325" t="str">
            <v>50G143291H01505</v>
          </cell>
          <cell r="M325" t="str">
            <v>TICKET</v>
          </cell>
          <cell r="N325">
            <v>10369.15</v>
          </cell>
          <cell r="O325">
            <v>42017</v>
          </cell>
          <cell r="P325">
            <v>42781</v>
          </cell>
          <cell r="Q325">
            <v>201010</v>
          </cell>
          <cell r="R325" t="str">
            <v>PENDIENTE POR PANEL</v>
          </cell>
          <cell r="S325" t="str">
            <v xml:space="preserve">SE RECOGE EQUIPO CON CONTROL REMOTO SIN </v>
          </cell>
          <cell r="T325" t="str">
            <v xml:space="preserve">  VIRGINIA ANGUIANO               </v>
          </cell>
          <cell r="U325" t="str">
            <v>2017-02-18</v>
          </cell>
          <cell r="V325" t="str">
            <v>Centro</v>
          </cell>
          <cell r="W325" t="str">
            <v>COMPLETADO</v>
          </cell>
          <cell r="Y325">
            <v>42781</v>
          </cell>
          <cell r="Z325">
            <v>764</v>
          </cell>
          <cell r="AA325" t="str">
            <v>M012</v>
          </cell>
          <cell r="AB325" t="str">
            <v>T173331/Panel - PANEL</v>
          </cell>
          <cell r="AC325" t="str">
            <v>OC-1007454</v>
          </cell>
          <cell r="AD325" t="str">
            <v>TLANEPANTLA/IXHUATEPEC</v>
          </cell>
          <cell r="AE325" t="str">
            <v>MEX</v>
          </cell>
          <cell r="AF325" t="str">
            <v>MX</v>
          </cell>
          <cell r="AG325" t="str">
            <v>10412114</v>
          </cell>
          <cell r="AH325" t="str">
            <v>ADRIANA RIVERO CORTES</v>
          </cell>
          <cell r="AI325" t="str">
            <v># 52 MARIANO MATAMOROS # 52</v>
          </cell>
          <cell r="AJ325" t="str">
            <v>57143462</v>
          </cell>
          <cell r="AK325">
            <v>0</v>
          </cell>
          <cell r="AL325" t="str">
            <v>55555</v>
          </cell>
          <cell r="AM325"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74011462</v>
          </cell>
          <cell r="AZ325">
            <v>51012395</v>
          </cell>
          <cell r="BA325">
            <v>80137238</v>
          </cell>
        </row>
        <row r="326">
          <cell r="D326">
            <v>60314836</v>
          </cell>
          <cell r="E326" t="str">
            <v xml:space="preserve">A  </v>
          </cell>
          <cell r="F326" t="str">
            <v>TV</v>
          </cell>
          <cell r="G326" t="str">
            <v>MARGARITA MUÑIZ PEREZ</v>
          </cell>
          <cell r="H326" t="str">
            <v>CERRADA DE VALLADOLID 46 JOSE LOPEZ PORTILLO TLAHUAC CP. 13410</v>
          </cell>
          <cell r="I326">
            <v>58660305</v>
          </cell>
          <cell r="J326" t="str">
            <v>HISENSE</v>
          </cell>
          <cell r="K326" t="str">
            <v>50K20DW</v>
          </cell>
          <cell r="L326" t="str">
            <v>50G143291H16232</v>
          </cell>
          <cell r="M326" t="str">
            <v>TELMEX TICKET API / 000083292</v>
          </cell>
          <cell r="N326">
            <v>11998.37</v>
          </cell>
          <cell r="O326">
            <v>42179</v>
          </cell>
          <cell r="P326">
            <v>42822</v>
          </cell>
          <cell r="Q326">
            <v>201767</v>
          </cell>
          <cell r="R326" t="str">
            <v xml:space="preserve">06/04/2017 03 : 21  ARANTXA.MON : NP5201767 : P1A: 173331 PANEL   28-03-2017  OC-1009147
</v>
          </cell>
          <cell r="S326" t="str">
            <v>EQUIPO EN DOMICILIO DE CLIENTE</v>
          </cell>
          <cell r="T326" t="str">
            <v xml:space="preserve">ANDREA LEGORRETA               </v>
          </cell>
          <cell r="U326" t="str">
            <v>2017-04-11</v>
          </cell>
          <cell r="V326" t="str">
            <v>Centro</v>
          </cell>
          <cell r="W326" t="str">
            <v>COMPLETADO</v>
          </cell>
          <cell r="X326" t="str">
            <v>CLIENTE</v>
          </cell>
          <cell r="Y326">
            <v>42817</v>
          </cell>
          <cell r="Z326">
            <v>643</v>
          </cell>
          <cell r="AA326" t="str">
            <v>M012</v>
          </cell>
          <cell r="AB326" t="str">
            <v>T173331/Panel - PANEL</v>
          </cell>
          <cell r="AC326" t="str">
            <v>OC-1009147</v>
          </cell>
          <cell r="AD326" t="str">
            <v>jose lopez portillo/tlahuac</v>
          </cell>
          <cell r="AE326" t="str">
            <v>DF</v>
          </cell>
          <cell r="AF326" t="str">
            <v>MX</v>
          </cell>
          <cell r="AG326" t="str">
            <v>10414854</v>
          </cell>
          <cell r="AH326" t="str">
            <v>MARGARITA MUÑIZ PEREZ</v>
          </cell>
          <cell r="AI326" t="str">
            <v>cda de valladolid num 46</v>
          </cell>
          <cell r="AJ326" t="str">
            <v>58660305</v>
          </cell>
          <cell r="AK326">
            <v>0</v>
          </cell>
          <cell r="AL326" t="str">
            <v>13410</v>
          </cell>
          <cell r="AM326"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74011464</v>
          </cell>
          <cell r="AZ326">
            <v>51012397</v>
          </cell>
          <cell r="BA326">
            <v>80137249</v>
          </cell>
        </row>
        <row r="327">
          <cell r="D327">
            <v>60312781</v>
          </cell>
          <cell r="E327" t="str">
            <v>A</v>
          </cell>
          <cell r="F327" t="str">
            <v>TV</v>
          </cell>
          <cell r="G327" t="str">
            <v>HILDA LECUANA-SEARS</v>
          </cell>
          <cell r="H327" t="str">
            <v xml:space="preserve">#656 PONIENTE 140 INDUSTRIAL VALLEJO DELGACION AZCAPOTZALCO </v>
          </cell>
          <cell r="I327">
            <v>52278000</v>
          </cell>
          <cell r="J327" t="str">
            <v>HISENSE</v>
          </cell>
          <cell r="K327" t="str">
            <v>50H7GB</v>
          </cell>
          <cell r="L327" t="str">
            <v>50G162156MH0051</v>
          </cell>
          <cell r="M327" t="str">
            <v xml:space="preserve">TICKET </v>
          </cell>
          <cell r="N327">
            <v>7558.96</v>
          </cell>
          <cell r="O327">
            <v>42693</v>
          </cell>
          <cell r="P327">
            <v>42791</v>
          </cell>
          <cell r="Q327">
            <v>201010</v>
          </cell>
          <cell r="R327" t="str">
            <v xml:space="preserve">PENDIENTE POR MAIN PCB Y PANEL </v>
          </cell>
          <cell r="S327" t="str">
            <v xml:space="preserve">NINGUN ACCESORIO SOLO EQUIPO </v>
          </cell>
          <cell r="T327" t="str">
            <v xml:space="preserve"> LUIS VALENTIN                    </v>
          </cell>
          <cell r="U327" t="str">
            <v>2017-03-08</v>
          </cell>
          <cell r="V327" t="str">
            <v>Centro</v>
          </cell>
          <cell r="W327" t="str">
            <v>COMPLETADO</v>
          </cell>
          <cell r="Y327">
            <v>42790</v>
          </cell>
          <cell r="Z327">
            <v>98</v>
          </cell>
          <cell r="AA327" t="str">
            <v>M010</v>
          </cell>
          <cell r="AB327" t="str">
            <v>T192764/Panel - PANEL</v>
          </cell>
          <cell r="AC327" t="str">
            <v>OC-1007938</v>
          </cell>
          <cell r="AD327" t="str">
            <v>AZCAPOTZALCO/INDUSTRIAL VALLEJO</v>
          </cell>
          <cell r="AE327" t="str">
            <v>DF</v>
          </cell>
          <cell r="AF327" t="str">
            <v>MX</v>
          </cell>
          <cell r="AG327" t="str">
            <v>10209073</v>
          </cell>
          <cell r="AH327" t="str">
            <v>HILDA LECUANA</v>
          </cell>
          <cell r="AI327" t="str">
            <v>656 PONIENTE 140</v>
          </cell>
          <cell r="AJ327" t="str">
            <v>52278000</v>
          </cell>
          <cell r="AK327">
            <v>0</v>
          </cell>
          <cell r="AL327" t="str">
            <v>02300</v>
          </cell>
          <cell r="AM327"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327" t="str">
            <v>3TE50G1523B0</v>
          </cell>
          <cell r="AO327" t="str">
            <v>Smart</v>
          </cell>
          <cell r="AP327" t="str">
            <v>Hisense</v>
          </cell>
          <cell r="AQ327" t="str">
            <v>Android</v>
          </cell>
          <cell r="AR327" t="str">
            <v>UHD 3840 X 2160</v>
          </cell>
          <cell r="AS327" t="str">
            <v>3TE50G162681G1626M010</v>
          </cell>
          <cell r="AT327" t="e">
            <v>#N/A</v>
          </cell>
          <cell r="AU327" t="str">
            <v>50CU6000</v>
          </cell>
          <cell r="AV327" t="str">
            <v>3TE50G162681</v>
          </cell>
          <cell r="AW327" t="str">
            <v>G1626</v>
          </cell>
          <cell r="AX327" t="str">
            <v>M010</v>
          </cell>
          <cell r="AY327">
            <v>74011467</v>
          </cell>
          <cell r="AZ327">
            <v>51012400</v>
          </cell>
          <cell r="BA327">
            <v>80137255</v>
          </cell>
        </row>
        <row r="328">
          <cell r="D328">
            <v>60314971</v>
          </cell>
          <cell r="E328" t="str">
            <v xml:space="preserve">A  </v>
          </cell>
          <cell r="F328" t="str">
            <v>TV</v>
          </cell>
          <cell r="G328" t="str">
            <v xml:space="preserve"> Sergio Segoviano Lopez</v>
          </cell>
          <cell r="H328" t="str">
            <v>Av Sn Pedro Xalpa edif 20 b -302 #434, Unidad Habitacional San Pablo Xalpa, Del. Azcapotzalco, C.P. 02110</v>
          </cell>
          <cell r="I328" t="str">
            <v>5545456021 / 53188131</v>
          </cell>
          <cell r="J328" t="str">
            <v>HISENSE</v>
          </cell>
          <cell r="K328" t="str">
            <v>50K20DW</v>
          </cell>
          <cell r="L328" t="str">
            <v>50J140464H01018</v>
          </cell>
          <cell r="M328" t="str">
            <v>TICKET: PV / 000618320 COMPROBANTE DE PAGO DE ENGANCHE DE VENTA DE FINANCIAMIENTO</v>
          </cell>
          <cell r="N328">
            <v>299.06</v>
          </cell>
          <cell r="O328">
            <v>41860</v>
          </cell>
          <cell r="P328">
            <v>42826</v>
          </cell>
          <cell r="Q328">
            <v>201767</v>
          </cell>
          <cell r="R328" t="str">
            <v>07/04/2017 00 : 59  ERNESTO.HERN : NP5 / P1A: 173331 PANEL    01-04-2017   OC-1009310</v>
          </cell>
          <cell r="S328" t="str">
            <v>EQUIPO DAÑADO EN DOMICILIO DE CLIENTE</v>
          </cell>
          <cell r="T328" t="str">
            <v xml:space="preserve">   RENE ARIAS                     </v>
          </cell>
          <cell r="U328" t="str">
            <v>2017-04-11</v>
          </cell>
          <cell r="V328" t="str">
            <v>Centro</v>
          </cell>
          <cell r="W328" t="str">
            <v>COMPLETADO</v>
          </cell>
          <cell r="X328" t="str">
            <v>CLIENTE</v>
          </cell>
          <cell r="Y328">
            <v>42818</v>
          </cell>
          <cell r="Z328">
            <v>966</v>
          </cell>
          <cell r="AA328" t="str">
            <v>M012</v>
          </cell>
          <cell r="AB328" t="str">
            <v>T173331/Panel - PANEL</v>
          </cell>
          <cell r="AC328" t="str">
            <v>OC-1009310</v>
          </cell>
          <cell r="AD328" t="str">
            <v>Azcapotzalco/U Hab Sn Pablo Xalpa</v>
          </cell>
          <cell r="AE328" t="str">
            <v>DF</v>
          </cell>
          <cell r="AF328" t="str">
            <v>MX</v>
          </cell>
          <cell r="AG328" t="str">
            <v>10414819</v>
          </cell>
          <cell r="AH328" t="str">
            <v>SERGIO SEGOVIANO LOPEZ</v>
          </cell>
          <cell r="AI328" t="str">
            <v>434 Av Sn Pedro Xalpa edif 20 b -302</v>
          </cell>
          <cell r="AJ328" t="str">
            <v>5545456021</v>
          </cell>
          <cell r="AK328" t="str">
            <v>5545456021</v>
          </cell>
          <cell r="AL328" t="str">
            <v>02110</v>
          </cell>
          <cell r="AM328"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74011468</v>
          </cell>
          <cell r="AZ328">
            <v>51012401</v>
          </cell>
          <cell r="BA328">
            <v>80137260</v>
          </cell>
        </row>
        <row r="329">
          <cell r="D329">
            <v>60315012</v>
          </cell>
          <cell r="E329" t="str">
            <v xml:space="preserve">A  </v>
          </cell>
          <cell r="F329" t="str">
            <v>TV</v>
          </cell>
          <cell r="G329" t="str">
            <v>Cristian Flores Morales</v>
          </cell>
          <cell r="H329" t="str">
            <v>PANADEROS #71, COL. MORELOS, DEL. VENISTIANO CARRANZA, C.P. 15270</v>
          </cell>
          <cell r="I329">
            <v>5573291548</v>
          </cell>
          <cell r="J329" t="str">
            <v>HISENSE</v>
          </cell>
          <cell r="K329" t="str">
            <v>50K20DW</v>
          </cell>
          <cell r="L329" t="str">
            <v>50G143292H07777</v>
          </cell>
          <cell r="M329" t="str">
            <v>TICKET: ML / 000140390 TIENDA TELMEX S.A. DE C.V.</v>
          </cell>
          <cell r="N329">
            <v>11998.37</v>
          </cell>
          <cell r="O329">
            <v>42185</v>
          </cell>
          <cell r="P329">
            <v>42824</v>
          </cell>
          <cell r="Q329">
            <v>201767</v>
          </cell>
          <cell r="R329" t="str">
            <v>06/04/2017 23 : 12  ERNESTO.HERN : NP5 / P1A: 173331 PANEL  30-03-2017  OC-1009227</v>
          </cell>
          <cell r="S329" t="str">
            <v>EQUIPO DAÑADO EN DOMICILIO DE CLIENTE</v>
          </cell>
          <cell r="T329" t="str">
            <v xml:space="preserve">   RENE ARIAS                     </v>
          </cell>
          <cell r="U329" t="str">
            <v>2017-04-11</v>
          </cell>
          <cell r="V329" t="str">
            <v>Centro</v>
          </cell>
          <cell r="W329" t="str">
            <v>COMPLETADO</v>
          </cell>
          <cell r="X329" t="str">
            <v>CLIENTE</v>
          </cell>
          <cell r="Y329">
            <v>42821</v>
          </cell>
          <cell r="Z329">
            <v>639</v>
          </cell>
          <cell r="AA329" t="str">
            <v>M012</v>
          </cell>
          <cell r="AB329" t="str">
            <v>T173331/Panel - PANEL</v>
          </cell>
          <cell r="AC329" t="str">
            <v>OC-1009227</v>
          </cell>
          <cell r="AD329" t="str">
            <v>Morelos/Venustiano Carranza</v>
          </cell>
          <cell r="AE329" t="str">
            <v>DF</v>
          </cell>
          <cell r="AF329" t="str">
            <v>MX</v>
          </cell>
          <cell r="AG329" t="str">
            <v>10415083</v>
          </cell>
          <cell r="AH329" t="str">
            <v>CRISTIAN FLORES MORALES</v>
          </cell>
          <cell r="AI329" t="str">
            <v>71 Panaderos</v>
          </cell>
          <cell r="AJ329" t="str">
            <v>5573291548</v>
          </cell>
          <cell r="AK329">
            <v>0</v>
          </cell>
          <cell r="AL329" t="str">
            <v>15270</v>
          </cell>
          <cell r="AM329"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329" t="str">
            <v>1TE50B8NUSCB</v>
          </cell>
          <cell r="AO329" t="str">
            <v>Smart</v>
          </cell>
          <cell r="AP329" t="str">
            <v>Hisense</v>
          </cell>
          <cell r="AQ329" t="str">
            <v>Opera</v>
          </cell>
          <cell r="AR329" t="str">
            <v>FHD 1920 x 1080</v>
          </cell>
          <cell r="AS329" t="str">
            <v>3TE50G1653A3G1653M010</v>
          </cell>
          <cell r="AT329" t="e">
            <v>#N/A</v>
          </cell>
          <cell r="AU329" t="str">
            <v>50H5C</v>
          </cell>
          <cell r="AV329" t="str">
            <v>3TE50G1653A3</v>
          </cell>
          <cell r="AW329" t="str">
            <v>G1653</v>
          </cell>
          <cell r="AX329" t="str">
            <v>M010</v>
          </cell>
          <cell r="AY329">
            <v>74011469</v>
          </cell>
          <cell r="AZ329">
            <v>51012402</v>
          </cell>
          <cell r="BA329">
            <v>80137263</v>
          </cell>
        </row>
        <row r="330">
          <cell r="D330">
            <v>60314181</v>
          </cell>
          <cell r="E330" t="str">
            <v xml:space="preserve">A  </v>
          </cell>
          <cell r="F330" t="str">
            <v>TV</v>
          </cell>
          <cell r="G330" t="str">
            <v>Evelyn Sanchez Encarnacion</v>
          </cell>
          <cell r="H330" t="str">
            <v>CALLE 13 NUM 15, COL. ESTADO DE MEXICO, NEZAHUALCOYOTL, C.P. 57210</v>
          </cell>
          <cell r="I330" t="str">
            <v>5534621848 / 57352630</v>
          </cell>
          <cell r="J330" t="str">
            <v>HISENSE</v>
          </cell>
          <cell r="K330" t="str">
            <v>32H3B2</v>
          </cell>
          <cell r="L330" t="str">
            <v>32G155366H03429</v>
          </cell>
          <cell r="M330" t="str">
            <v>NOTA DE VENTA: 024254 TIENDA MEGA AUDIO S.A. DE C.V.</v>
          </cell>
          <cell r="N330">
            <v>3089</v>
          </cell>
          <cell r="O330">
            <v>42728</v>
          </cell>
          <cell r="P330">
            <v>42815</v>
          </cell>
          <cell r="Q330">
            <v>201767</v>
          </cell>
          <cell r="R330" t="str">
            <v>08/04/2017 01 : 14  ARANTXA.MON : NP5 / P1A: 187160 MAIN   21-03-2017   OC-1008883</v>
          </cell>
          <cell r="S330" t="str">
            <v>EQUIPO DAÑADO EN DOMICILIO DE CLIENTE</v>
          </cell>
          <cell r="T330" t="str">
            <v xml:space="preserve">   RENE ARIAS                     </v>
          </cell>
          <cell r="U330" t="str">
            <v>2017-04-11</v>
          </cell>
          <cell r="V330" t="str">
            <v>Centro</v>
          </cell>
          <cell r="W330" t="str">
            <v>COMPLETADO</v>
          </cell>
          <cell r="X330" t="str">
            <v>CLIENTE</v>
          </cell>
          <cell r="Y330">
            <v>42808</v>
          </cell>
          <cell r="Z330">
            <v>87</v>
          </cell>
          <cell r="AA330" t="str">
            <v>M010</v>
          </cell>
          <cell r="AB330" t="str">
            <v>T187160/Tarjeta Principal Madre - MAIN BOARD</v>
          </cell>
          <cell r="AC330" t="str">
            <v>OC-1008883</v>
          </cell>
          <cell r="AD330" t="str">
            <v>Nezahualcoyotl/Edo de Mexico</v>
          </cell>
          <cell r="AE330" t="str">
            <v>MEX</v>
          </cell>
          <cell r="AF330" t="str">
            <v>MX</v>
          </cell>
          <cell r="AG330" t="str">
            <v>10414430</v>
          </cell>
          <cell r="AH330" t="str">
            <v>EVELYN SANCHEZ ENCARNACION</v>
          </cell>
          <cell r="AI330" t="str">
            <v>15 C 13</v>
          </cell>
          <cell r="AJ330" t="str">
            <v>5534621848</v>
          </cell>
          <cell r="AK330" t="str">
            <v>5534621848</v>
          </cell>
          <cell r="AL330" t="str">
            <v>57210</v>
          </cell>
          <cell r="AM330"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330" t="str">
            <v>3TE32G155364</v>
          </cell>
          <cell r="AO330" t="str">
            <v>Básica</v>
          </cell>
          <cell r="AP330" t="str">
            <v>Hisense</v>
          </cell>
          <cell r="AQ330" t="str">
            <v>Opera</v>
          </cell>
          <cell r="AR330" t="str">
            <v>HD 1366 X 768</v>
          </cell>
          <cell r="AS330" t="str">
            <v>3TE32G155363G1553M010</v>
          </cell>
          <cell r="AT330" t="e">
            <v>#N/A</v>
          </cell>
          <cell r="AU330" t="str">
            <v>32H3B1</v>
          </cell>
          <cell r="AV330" t="str">
            <v>3TE32G155363</v>
          </cell>
          <cell r="AW330" t="str">
            <v>G1553</v>
          </cell>
          <cell r="AX330" t="str">
            <v>M010</v>
          </cell>
          <cell r="AY330">
            <v>74011470</v>
          </cell>
          <cell r="AZ330">
            <v>51012403</v>
          </cell>
          <cell r="BA330">
            <v>80137265</v>
          </cell>
        </row>
        <row r="331">
          <cell r="D331">
            <v>60313329</v>
          </cell>
          <cell r="E331" t="str">
            <v>A</v>
          </cell>
          <cell r="F331" t="str">
            <v>TV</v>
          </cell>
          <cell r="G331" t="str">
            <v>ADRIÁN SORIA / BEST BUY</v>
          </cell>
          <cell r="H331" t="str">
            <v>CARRETERA LA AURORA TEPOTZOTLÁN KM. 1 S/N, COL. RANCHO4 MILPAS</v>
          </cell>
          <cell r="I331" t="str">
            <v>55-43-16-25-32</v>
          </cell>
          <cell r="J331" t="str">
            <v>HISENSE</v>
          </cell>
          <cell r="K331" t="str">
            <v>50H7GB</v>
          </cell>
          <cell r="L331" t="str">
            <v>50G1622I9H01007</v>
          </cell>
          <cell r="M331" t="str">
            <v>TICKET</v>
          </cell>
          <cell r="N331">
            <v>10999</v>
          </cell>
          <cell r="O331">
            <v>42777</v>
          </cell>
          <cell r="P331">
            <v>42801</v>
          </cell>
          <cell r="Q331">
            <v>201010</v>
          </cell>
          <cell r="R331" t="str">
            <v xml:space="preserve">PENDIENTE POR PANEL LCD </v>
          </cell>
          <cell r="S331" t="str">
            <v xml:space="preserve">CLIENTE DIÓ PANTALLA, 2 BASES , CONTROL </v>
          </cell>
          <cell r="T331" t="str">
            <v xml:space="preserve">LESLY CARRO               </v>
          </cell>
          <cell r="U331" t="str">
            <v>2017-03-15</v>
          </cell>
          <cell r="V331" t="str">
            <v>Centro</v>
          </cell>
          <cell r="W331" t="str">
            <v>COMPLETADO</v>
          </cell>
          <cell r="Y331">
            <v>42800</v>
          </cell>
          <cell r="Z331">
            <v>24</v>
          </cell>
          <cell r="AA331" t="str">
            <v>M010</v>
          </cell>
          <cell r="AB331" t="str">
            <v>T192764/Panel - PANEL</v>
          </cell>
          <cell r="AC331" t="str">
            <v>OC-1008288</v>
          </cell>
          <cell r="AD331" t="str">
            <v>cuautitlan / col rancho 4 milpas</v>
          </cell>
          <cell r="AE331" t="str">
            <v>MEX</v>
          </cell>
          <cell r="AF331" t="str">
            <v>MX</v>
          </cell>
          <cell r="AG331" t="str">
            <v>10371835</v>
          </cell>
          <cell r="AH331" t="str">
            <v>ADRIAN SORIA</v>
          </cell>
          <cell r="AI331" t="str">
            <v>carretera la aurora tepotzotlan km 1 sn</v>
          </cell>
          <cell r="AJ331" t="str">
            <v>5543162532</v>
          </cell>
          <cell r="AK331">
            <v>0</v>
          </cell>
          <cell r="AL331" t="str">
            <v>54710</v>
          </cell>
          <cell r="AM331"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331" t="str">
            <v>3TE50G1523B0</v>
          </cell>
          <cell r="AO331" t="str">
            <v>Smart</v>
          </cell>
          <cell r="AP331" t="str">
            <v>Hisense</v>
          </cell>
          <cell r="AQ331" t="str">
            <v>Android</v>
          </cell>
          <cell r="AR331" t="str">
            <v>UHD 3840 X 2160</v>
          </cell>
          <cell r="AS331" t="str">
            <v>3TE50G162681G1626M010</v>
          </cell>
          <cell r="AT331" t="e">
            <v>#N/A</v>
          </cell>
          <cell r="AU331" t="str">
            <v>50CU6000</v>
          </cell>
          <cell r="AV331" t="str">
            <v>3TE50G162681</v>
          </cell>
          <cell r="AW331" t="str">
            <v>G1626</v>
          </cell>
          <cell r="AX331" t="str">
            <v>M010</v>
          </cell>
          <cell r="AY331">
            <v>74011472</v>
          </cell>
          <cell r="AZ331">
            <v>51012405</v>
          </cell>
          <cell r="BA331">
            <v>80137270</v>
          </cell>
        </row>
        <row r="332">
          <cell r="D332">
            <v>60315031</v>
          </cell>
          <cell r="E332" t="str">
            <v xml:space="preserve">A  </v>
          </cell>
          <cell r="F332" t="str">
            <v>TV</v>
          </cell>
          <cell r="G332" t="str">
            <v>Emanuel Adrian Cristobal</v>
          </cell>
          <cell r="H332" t="str">
            <v>ASUCENAS MZ. 8 LT. 15, COL. SAN LORENZO, DEL. IZTAPALAPA, C.P. 09410</v>
          </cell>
          <cell r="I332">
            <v>5539097849</v>
          </cell>
          <cell r="J332" t="str">
            <v>HISENSE</v>
          </cell>
          <cell r="K332" t="str">
            <v>50K20DW</v>
          </cell>
          <cell r="L332" t="str">
            <v>50G143291H03477</v>
          </cell>
          <cell r="M332" t="str">
            <v>TICKET: CL / 000206104 TIENDA TELMEX S.A. DE C.V.</v>
          </cell>
          <cell r="N332">
            <v>10120.89</v>
          </cell>
          <cell r="O332">
            <v>42094</v>
          </cell>
          <cell r="P332">
            <v>42823</v>
          </cell>
          <cell r="Q332">
            <v>201767</v>
          </cell>
          <cell r="R332" t="str">
            <v>06/04/2017 22 : 45  ERNESTO.HERN : NP5 / P1A: 173331 PANEL   29-03-2017   OC-1009194</v>
          </cell>
          <cell r="S332" t="str">
            <v>EQUIPO DAÑADO EN DOMICILIO DE CLIENTE</v>
          </cell>
          <cell r="T332" t="str">
            <v xml:space="preserve">   RENE ARIAS                     </v>
          </cell>
          <cell r="U332" t="str">
            <v>2017-04-11</v>
          </cell>
          <cell r="V332" t="str">
            <v>Centro</v>
          </cell>
          <cell r="W332" t="str">
            <v>COMPLETADO</v>
          </cell>
          <cell r="X332" t="str">
            <v>CLIENTE</v>
          </cell>
          <cell r="Y332">
            <v>42821</v>
          </cell>
          <cell r="Z332">
            <v>729</v>
          </cell>
          <cell r="AA332" t="str">
            <v>M012</v>
          </cell>
          <cell r="AB332" t="str">
            <v>T173331/Panel - PANEL</v>
          </cell>
          <cell r="AC332" t="str">
            <v>OC-1009194</v>
          </cell>
          <cell r="AD332" t="str">
            <v>Iztapalapa / san lorenso</v>
          </cell>
          <cell r="AE332" t="str">
            <v>MEX</v>
          </cell>
          <cell r="AF332" t="str">
            <v>MX</v>
          </cell>
          <cell r="AG332" t="str">
            <v>10414503</v>
          </cell>
          <cell r="AH332" t="str">
            <v>EMANUEL ADRIAN CRISTOBAL</v>
          </cell>
          <cell r="AI332" t="str">
            <v>asucenas mz 8 lt 15</v>
          </cell>
          <cell r="AJ332" t="str">
            <v>5539097849</v>
          </cell>
          <cell r="AK332">
            <v>0</v>
          </cell>
          <cell r="AL332" t="str">
            <v>09410</v>
          </cell>
          <cell r="AM332"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332" t="str">
            <v>1TE50B8NUSCB</v>
          </cell>
          <cell r="AO332" t="str">
            <v>Smart</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74011475</v>
          </cell>
          <cell r="AZ332">
            <v>51012408</v>
          </cell>
          <cell r="BA332">
            <v>80137291</v>
          </cell>
        </row>
        <row r="333">
          <cell r="D333">
            <v>60312684</v>
          </cell>
          <cell r="E333" t="str">
            <v>A</v>
          </cell>
          <cell r="F333" t="str">
            <v>TV</v>
          </cell>
          <cell r="G333" t="str">
            <v xml:space="preserve">MIRIAN ANDREA LOPEZ DOMINGUEZ </v>
          </cell>
          <cell r="H333" t="str">
            <v xml:space="preserve">CALLE COLOSO DE RODAS NO.22 MZ.2 COLONIA 7 MARAVILLAS DELEGANCION GUSTAVO A. MADERO </v>
          </cell>
          <cell r="I333" t="str">
            <v xml:space="preserve">CASA:51193336 </v>
          </cell>
          <cell r="J333" t="str">
            <v>HISENSE</v>
          </cell>
          <cell r="K333" t="str">
            <v>32K20D</v>
          </cell>
          <cell r="L333" t="str">
            <v>32J134805H00880</v>
          </cell>
          <cell r="M333" t="str">
            <v xml:space="preserve">POLIZA </v>
          </cell>
          <cell r="N333">
            <v>0</v>
          </cell>
          <cell r="O333">
            <v>41698</v>
          </cell>
          <cell r="P333">
            <v>42793</v>
          </cell>
          <cell r="Q333">
            <v>201010</v>
          </cell>
          <cell r="R333" t="str">
            <v xml:space="preserve">PENDIENTE POR PANEL </v>
          </cell>
          <cell r="S333" t="str">
            <v xml:space="preserve">SE RECOGE PANTALLA Y SABE </v>
          </cell>
          <cell r="T333" t="str">
            <v xml:space="preserve"> LUIS VALENTIN                    </v>
          </cell>
          <cell r="U333" t="str">
            <v>2017-03-08</v>
          </cell>
          <cell r="V333" t="str">
            <v>Centro</v>
          </cell>
          <cell r="W333" t="str">
            <v>COMPLETADO</v>
          </cell>
          <cell r="Y333">
            <v>42789</v>
          </cell>
          <cell r="Z333">
            <v>1095</v>
          </cell>
          <cell r="AA333" t="str">
            <v>M012</v>
          </cell>
          <cell r="AB333" t="str">
            <v>T171979/Panel - PANEL</v>
          </cell>
          <cell r="AC333" t="str">
            <v>OC-1007977</v>
          </cell>
          <cell r="AD333" t="str">
            <v>Guatavo A. Madero/7 Maravillas</v>
          </cell>
          <cell r="AE333" t="str">
            <v>DF</v>
          </cell>
          <cell r="AF333" t="str">
            <v>MX</v>
          </cell>
          <cell r="AG333" t="str">
            <v>10413042</v>
          </cell>
          <cell r="AH333" t="str">
            <v>MIRIAM ANDREA LOPEZ DOMINGUEZ</v>
          </cell>
          <cell r="AI333" t="str">
            <v>Coloso de Rodas No. 22 Mz. 2</v>
          </cell>
          <cell r="AJ333" t="str">
            <v>55-51-19-33-36</v>
          </cell>
          <cell r="AK333">
            <v>0</v>
          </cell>
          <cell r="AL333" t="str">
            <v>07707</v>
          </cell>
          <cell r="AM333"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333" t="str">
            <v>3TE32J134805</v>
          </cell>
          <cell r="AO333" t="str">
            <v>Básica</v>
          </cell>
          <cell r="AP333" t="str">
            <v>Hisense</v>
          </cell>
          <cell r="AQ333" t="str">
            <v>?</v>
          </cell>
          <cell r="AR333" t="str">
            <v>HD 1366 X 768</v>
          </cell>
          <cell r="AS333" t="str">
            <v>3TE32G155363G1553M010</v>
          </cell>
          <cell r="AT333" t="e">
            <v>#N/A</v>
          </cell>
          <cell r="AU333" t="str">
            <v>32H3B1</v>
          </cell>
          <cell r="AV333" t="str">
            <v>3TE32G155363</v>
          </cell>
          <cell r="AW333" t="str">
            <v>G1553</v>
          </cell>
          <cell r="AX333" t="str">
            <v>M010</v>
          </cell>
          <cell r="AY333">
            <v>74011476</v>
          </cell>
          <cell r="AZ333">
            <v>51012409</v>
          </cell>
          <cell r="BA333">
            <v>80137223</v>
          </cell>
        </row>
        <row r="334">
          <cell r="D334">
            <v>60314570</v>
          </cell>
          <cell r="E334" t="str">
            <v xml:space="preserve">A  </v>
          </cell>
          <cell r="F334" t="str">
            <v>TV</v>
          </cell>
          <cell r="G334" t="str">
            <v>Clemente Lucia Victoriana</v>
          </cell>
          <cell r="H334" t="str">
            <v>SAN PEDRO DE GANTE MZ. 2 LT. 3 CASA 34, UNIDAD HABITACIONAL LAS VEGAS, TEXCOCO, C.P. 56150</v>
          </cell>
          <cell r="I334">
            <v>5959540578</v>
          </cell>
          <cell r="J334" t="str">
            <v>HISENSE</v>
          </cell>
          <cell r="K334" t="str">
            <v>50K20DW</v>
          </cell>
          <cell r="L334" t="str">
            <v>50G143067H00184</v>
          </cell>
          <cell r="M334" t="str">
            <v>TICKET: CA / 000277406 TIENDA TELMEX S.A. DE C.V.</v>
          </cell>
          <cell r="N334">
            <v>11938.37</v>
          </cell>
          <cell r="O334">
            <v>42128</v>
          </cell>
          <cell r="P334">
            <v>42824</v>
          </cell>
          <cell r="Q334">
            <v>201767</v>
          </cell>
          <cell r="R334" t="str">
            <v>07/04/2017 05 : 21  ERNESTO.HERN : NP5 / P1A: 173331 PANEL   30-03-2017 OC-1009224</v>
          </cell>
          <cell r="S334" t="str">
            <v>EQUIPO DAÑADO EN DOMICILIO DE CLIENTE (Z</v>
          </cell>
          <cell r="T334" t="str">
            <v xml:space="preserve">   RENE ARIAS                     </v>
          </cell>
          <cell r="U334" t="str">
            <v>2017-04-11</v>
          </cell>
          <cell r="V334" t="str">
            <v>Centro</v>
          </cell>
          <cell r="W334" t="str">
            <v>COMPLETADO</v>
          </cell>
          <cell r="X334" t="str">
            <v>CLIENTE</v>
          </cell>
          <cell r="Y334">
            <v>42815</v>
          </cell>
          <cell r="Z334">
            <v>696</v>
          </cell>
          <cell r="AA334" t="str">
            <v>M012</v>
          </cell>
          <cell r="AB334" t="str">
            <v>T173331/Panel - PANEL</v>
          </cell>
          <cell r="AC334" t="str">
            <v>OC-1009224</v>
          </cell>
          <cell r="AD334" t="str">
            <v>Texcoco/UH LAS VEGAS</v>
          </cell>
          <cell r="AE334" t="str">
            <v>MEX</v>
          </cell>
          <cell r="AF334" t="str">
            <v>MX</v>
          </cell>
          <cell r="AG334" t="str">
            <v>10414395</v>
          </cell>
          <cell r="AH334" t="str">
            <v>CLEMENTE LUCIA VICTORIANA</v>
          </cell>
          <cell r="AI334" t="str">
            <v>San pedro de gante mz 2 lt 3 casa 34</v>
          </cell>
          <cell r="AJ334" t="str">
            <v>5959540578</v>
          </cell>
          <cell r="AK334">
            <v>0</v>
          </cell>
          <cell r="AL334" t="str">
            <v>56150</v>
          </cell>
          <cell r="AM334"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334" t="str">
            <v>1TE50B8NUSCB</v>
          </cell>
          <cell r="AO334" t="str">
            <v>Smart</v>
          </cell>
          <cell r="AP334" t="str">
            <v>Hisense</v>
          </cell>
          <cell r="AQ334" t="str">
            <v>Opera</v>
          </cell>
          <cell r="AR334" t="str">
            <v>FHD 1920 x 1080</v>
          </cell>
          <cell r="AS334" t="str">
            <v>3TE50G1653A3G1653M010</v>
          </cell>
          <cell r="AT334" t="e">
            <v>#N/A</v>
          </cell>
          <cell r="AU334" t="str">
            <v>50H5C</v>
          </cell>
          <cell r="AV334" t="str">
            <v>3TE50G1653A3</v>
          </cell>
          <cell r="AW334" t="str">
            <v>G1653</v>
          </cell>
          <cell r="AX334" t="str">
            <v>M010</v>
          </cell>
          <cell r="AY334">
            <v>74011478</v>
          </cell>
          <cell r="AZ334">
            <v>51012411</v>
          </cell>
          <cell r="BA334">
            <v>80137229</v>
          </cell>
        </row>
        <row r="335">
          <cell r="D335">
            <v>60311379</v>
          </cell>
          <cell r="E335" t="str">
            <v>A</v>
          </cell>
          <cell r="F335" t="str">
            <v>TV</v>
          </cell>
          <cell r="G335" t="str">
            <v>SEARS VALLEJO / HILDA LECUONA</v>
          </cell>
          <cell r="H335" t="str">
            <v>PONIENTE 140 NO. 656, COL. INDUSTRIAL VALLEJO</v>
          </cell>
          <cell r="I335" t="str">
            <v>5227-8000</v>
          </cell>
          <cell r="J335" t="str">
            <v>HISENSE</v>
          </cell>
          <cell r="K335" t="str">
            <v>50H7GB</v>
          </cell>
          <cell r="L335" t="str">
            <v>50G155383H00101</v>
          </cell>
          <cell r="M335" t="str">
            <v>AAH 1493018</v>
          </cell>
          <cell r="N335">
            <v>8616.64</v>
          </cell>
          <cell r="O335">
            <v>42542</v>
          </cell>
          <cell r="P335">
            <v>42779</v>
          </cell>
          <cell r="Q335">
            <v>201010</v>
          </cell>
          <cell r="R335" t="str">
            <v>PENDIENTE POR PANEL</v>
          </cell>
          <cell r="S335" t="str">
            <v>SE RECOGE EQUIPO CON BASE</v>
          </cell>
          <cell r="T335" t="str">
            <v xml:space="preserve">  VIRGINIA ANGUIANO               </v>
          </cell>
          <cell r="U335" t="str">
            <v>2017-02-16</v>
          </cell>
          <cell r="V335" t="str">
            <v>Centro</v>
          </cell>
          <cell r="W335" t="str">
            <v>COMPLETADO</v>
          </cell>
          <cell r="Y335">
            <v>42779</v>
          </cell>
          <cell r="Z335">
            <v>237</v>
          </cell>
          <cell r="AA335" t="str">
            <v>M010</v>
          </cell>
          <cell r="AB335" t="str">
            <v>T194562/Panel - PANEL</v>
          </cell>
          <cell r="AC335" t="str">
            <v>OC-1007364</v>
          </cell>
          <cell r="AD335" t="str">
            <v>AZCAPOTZALCO/INDUSTRIAL VALLEJO</v>
          </cell>
          <cell r="AE335" t="str">
            <v>DF</v>
          </cell>
          <cell r="AF335" t="str">
            <v>MX</v>
          </cell>
          <cell r="AG335" t="str">
            <v>10209073</v>
          </cell>
          <cell r="AH335" t="str">
            <v>HILDA LECUANA</v>
          </cell>
          <cell r="AI335" t="str">
            <v>656 PONIENTE 140</v>
          </cell>
          <cell r="AJ335" t="str">
            <v>52278000</v>
          </cell>
          <cell r="AK335">
            <v>0</v>
          </cell>
          <cell r="AL335" t="str">
            <v>02300</v>
          </cell>
          <cell r="AM335"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335" t="str">
            <v>3TE50G1523B0</v>
          </cell>
          <cell r="AO335" t="str">
            <v>Smart</v>
          </cell>
          <cell r="AP335" t="str">
            <v>Hisense</v>
          </cell>
          <cell r="AQ335" t="str">
            <v>Android</v>
          </cell>
          <cell r="AR335" t="str">
            <v>UHD 3840 X 2160</v>
          </cell>
          <cell r="AS335" t="str">
            <v>3TE50G162681G1626M010</v>
          </cell>
          <cell r="AT335" t="e">
            <v>#N/A</v>
          </cell>
          <cell r="AU335" t="str">
            <v>50CU6000</v>
          </cell>
          <cell r="AV335" t="str">
            <v>3TE50G162681</v>
          </cell>
          <cell r="AW335" t="str">
            <v>G1626</v>
          </cell>
          <cell r="AX335" t="str">
            <v>M010</v>
          </cell>
          <cell r="AY335">
            <v>74011479</v>
          </cell>
          <cell r="AZ335">
            <v>51012412</v>
          </cell>
          <cell r="BA335">
            <v>80137230</v>
          </cell>
        </row>
        <row r="336">
          <cell r="D336">
            <v>60312776</v>
          </cell>
          <cell r="E336" t="str">
            <v xml:space="preserve">A  </v>
          </cell>
          <cell r="F336" t="str">
            <v>TV</v>
          </cell>
          <cell r="G336" t="str">
            <v>MAGDALENO ROSAS</v>
          </cell>
          <cell r="H336" t="str">
            <v>CANAUTLI 269 PEDREGAL DE SANTO DOMINGO COYOACAN CP. 04369</v>
          </cell>
          <cell r="I336">
            <v>56197635</v>
          </cell>
          <cell r="J336" t="str">
            <v>HISENSE</v>
          </cell>
          <cell r="K336" t="str">
            <v>50K20DW</v>
          </cell>
          <cell r="L336" t="str">
            <v>50G143292H07614</v>
          </cell>
          <cell r="M336" t="str">
            <v>ticket Telmex VA / 000342581</v>
          </cell>
          <cell r="N336">
            <v>11998.37</v>
          </cell>
          <cell r="O336">
            <v>42153</v>
          </cell>
          <cell r="P336">
            <v>42796</v>
          </cell>
          <cell r="Q336">
            <v>201767</v>
          </cell>
          <cell r="R336" t="str">
            <v>30/03/2017 06 : 18  ARANTXA.MON : NP5/P1A: 173192 MAIN    02-03-2017   OC-1008139</v>
          </cell>
          <cell r="S336" t="str">
            <v>EQUIPO DAÑADO EN DOMICILIO DE CLIENTE</v>
          </cell>
          <cell r="T336" t="str">
            <v xml:space="preserve">ANDREA LEGORRETA               </v>
          </cell>
          <cell r="U336" t="str">
            <v>2017-04-11</v>
          </cell>
          <cell r="V336" t="str">
            <v>Centro</v>
          </cell>
          <cell r="W336" t="str">
            <v>COMPLETADO</v>
          </cell>
          <cell r="X336" t="str">
            <v>CLIENTE</v>
          </cell>
          <cell r="Y336">
            <v>42790</v>
          </cell>
          <cell r="Z336">
            <v>643</v>
          </cell>
          <cell r="AA336" t="str">
            <v>M012</v>
          </cell>
          <cell r="AB336" t="str">
            <v>T173331/Panel - PANEL</v>
          </cell>
          <cell r="AC336" t="str">
            <v>OC-1008800</v>
          </cell>
          <cell r="AD336" t="str">
            <v>Coyoacan/Pedregal de santo domingo</v>
          </cell>
          <cell r="AE336" t="str">
            <v>DF</v>
          </cell>
          <cell r="AF336" t="str">
            <v>MX</v>
          </cell>
          <cell r="AG336" t="str">
            <v>10412770</v>
          </cell>
          <cell r="AH336" t="str">
            <v>MAGDALENO ROSAS</v>
          </cell>
          <cell r="AI336" t="str">
            <v>Canautli nu 269</v>
          </cell>
          <cell r="AJ336" t="str">
            <v>56197635</v>
          </cell>
          <cell r="AK336">
            <v>0</v>
          </cell>
          <cell r="AL336" t="str">
            <v>04369</v>
          </cell>
          <cell r="AM336"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74011480</v>
          </cell>
          <cell r="AZ336">
            <v>51012413</v>
          </cell>
          <cell r="BA336">
            <v>80137235</v>
          </cell>
        </row>
        <row r="337">
          <cell r="D337">
            <v>60311937</v>
          </cell>
          <cell r="E337" t="str">
            <v xml:space="preserve">A  </v>
          </cell>
          <cell r="F337" t="str">
            <v>TV</v>
          </cell>
          <cell r="G337" t="str">
            <v>ARTURO ROMERO GUTIERREZ</v>
          </cell>
          <cell r="H337" t="str">
            <v>OYAMEL MZ 10 LT 151 JARDINES DE CHALCO CHALCO CP.56607</v>
          </cell>
          <cell r="I337">
            <v>5517371727</v>
          </cell>
          <cell r="J337" t="str">
            <v>HISENSE</v>
          </cell>
          <cell r="K337" t="str">
            <v>50H7GB</v>
          </cell>
          <cell r="L337" t="str">
            <v>50G1614F6MH6280</v>
          </cell>
          <cell r="M337" t="str">
            <v>4G04-871F-004024C6A353</v>
          </cell>
          <cell r="N337">
            <v>11398.1</v>
          </cell>
          <cell r="O337">
            <v>42703</v>
          </cell>
          <cell r="P337">
            <v>42793</v>
          </cell>
          <cell r="Q337">
            <v>201767</v>
          </cell>
          <cell r="R337" t="str">
            <v>08/03/2017 01 : 54  ERNESTO.HERN : NP5/  P1A: 194562 PANEL    27-02-2017    OC-1007972</v>
          </cell>
          <cell r="S337" t="str">
            <v>EQUIPO EN DOMICILIO DE CLIENTE (ZONA FOR</v>
          </cell>
          <cell r="T337" t="str">
            <v xml:space="preserve">ANDREA LEGORRETA               </v>
          </cell>
          <cell r="U337" t="str">
            <v>2017-04-10</v>
          </cell>
          <cell r="V337" t="str">
            <v>Centro</v>
          </cell>
          <cell r="W337" t="str">
            <v>COMPLETADO</v>
          </cell>
          <cell r="X337" t="str">
            <v>CLIENTE</v>
          </cell>
          <cell r="Y337">
            <v>42786</v>
          </cell>
          <cell r="Z337">
            <v>90</v>
          </cell>
          <cell r="AA337" t="str">
            <v>M010</v>
          </cell>
          <cell r="AB337" t="str">
            <v>T194562/Panel - PANEL</v>
          </cell>
          <cell r="AC337" t="str">
            <v>OC-1007972</v>
          </cell>
          <cell r="AD337" t="str">
            <v>Chalco/Jardines de chalco</v>
          </cell>
          <cell r="AE337" t="str">
            <v>MEX</v>
          </cell>
          <cell r="AF337" t="str">
            <v>MX</v>
          </cell>
          <cell r="AG337" t="str">
            <v>10412268</v>
          </cell>
          <cell r="AH337" t="str">
            <v>ARTURO ROMERO GUTIERREZ</v>
          </cell>
          <cell r="AI337" t="str">
            <v>Oyamel mz 10 lt 151</v>
          </cell>
          <cell r="AJ337" t="str">
            <v>5517371727</v>
          </cell>
          <cell r="AK337">
            <v>0</v>
          </cell>
          <cell r="AL337" t="str">
            <v>56607</v>
          </cell>
          <cell r="AM337"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337" t="str">
            <v>3TE50G1523B0</v>
          </cell>
          <cell r="AO337" t="str">
            <v>Smart</v>
          </cell>
          <cell r="AP337" t="str">
            <v>Hisense</v>
          </cell>
          <cell r="AQ337" t="str">
            <v>Android</v>
          </cell>
          <cell r="AR337" t="str">
            <v>UHD 3840 X 2160</v>
          </cell>
          <cell r="AS337" t="str">
            <v>3TE50G162681G1626M010</v>
          </cell>
          <cell r="AT337" t="e">
            <v>#N/A</v>
          </cell>
          <cell r="AU337" t="str">
            <v>50CU6000</v>
          </cell>
          <cell r="AV337" t="str">
            <v>3TE50G162681</v>
          </cell>
          <cell r="AW337" t="str">
            <v>G1626</v>
          </cell>
          <cell r="AX337" t="str">
            <v>M010</v>
          </cell>
          <cell r="AY337">
            <v>74011481</v>
          </cell>
          <cell r="AZ337">
            <v>51012414</v>
          </cell>
          <cell r="BA337">
            <v>80137242</v>
          </cell>
        </row>
        <row r="338">
          <cell r="D338">
            <v>60313828</v>
          </cell>
          <cell r="E338" t="str">
            <v xml:space="preserve">A  </v>
          </cell>
          <cell r="F338" t="str">
            <v>TV</v>
          </cell>
          <cell r="G338" t="str">
            <v>LUIS ERNESTO URIBE RUIZ</v>
          </cell>
          <cell r="H338" t="str">
            <v>CALLE CAMIMILOLCO BARRIO SAN PABLITO CHINCONCUAC CP.56270</v>
          </cell>
          <cell r="I338">
            <v>5562242950</v>
          </cell>
          <cell r="J338" t="str">
            <v>HISENSE</v>
          </cell>
          <cell r="K338" t="str">
            <v>50K20DW</v>
          </cell>
          <cell r="L338" t="str">
            <v>50G143291H09996</v>
          </cell>
          <cell r="M338" t="str">
            <v>POLIZA DE GARANTIA</v>
          </cell>
          <cell r="N338">
            <v>0</v>
          </cell>
          <cell r="O338">
            <v>42302</v>
          </cell>
          <cell r="P338">
            <v>42816</v>
          </cell>
          <cell r="Q338">
            <v>201767</v>
          </cell>
          <cell r="R338" t="str">
            <v>30/03/2017 01 : 11  ERNESTO.HERN : NP5/P1A: 173331 PANEL    22-03-2017   OC-1008947</v>
          </cell>
          <cell r="S338" t="str">
            <v>EQUIPO DAÑADO EN DOMICILIO DE CLIENTE (Z</v>
          </cell>
          <cell r="T338" t="str">
            <v xml:space="preserve">ANDREA LEGORRETA               </v>
          </cell>
          <cell r="U338" t="str">
            <v>2017-04-11</v>
          </cell>
          <cell r="V338" t="str">
            <v>Centro</v>
          </cell>
          <cell r="W338" t="str">
            <v>COMPLETADO</v>
          </cell>
          <cell r="X338" t="str">
            <v>CLIENTE</v>
          </cell>
          <cell r="Y338">
            <v>42804</v>
          </cell>
          <cell r="Z338">
            <v>514</v>
          </cell>
          <cell r="AA338" t="str">
            <v>M012</v>
          </cell>
          <cell r="AB338" t="str">
            <v>T173331/Panel - PANEL</v>
          </cell>
          <cell r="AC338" t="str">
            <v>OC-1008947</v>
          </cell>
          <cell r="AD338" t="str">
            <v>chiconcuac/barrio san pablito</v>
          </cell>
          <cell r="AE338" t="str">
            <v>MEX</v>
          </cell>
          <cell r="AF338" t="str">
            <v>MX</v>
          </cell>
          <cell r="AG338" t="str">
            <v>10413911</v>
          </cell>
          <cell r="AH338" t="str">
            <v>LUIS ERNESTO URIBE RUIZ</v>
          </cell>
          <cell r="AI338" t="str">
            <v>Calle Calmimilolco</v>
          </cell>
          <cell r="AJ338" t="str">
            <v>5562242950</v>
          </cell>
          <cell r="AK338" t="str">
            <v>5562242950</v>
          </cell>
          <cell r="AL338" t="str">
            <v>56270</v>
          </cell>
          <cell r="AM338"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338" t="str">
            <v>1TE50B8NUSCB</v>
          </cell>
          <cell r="AO338" t="str">
            <v>Smart</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74011482</v>
          </cell>
          <cell r="AZ338">
            <v>51012415</v>
          </cell>
          <cell r="BA338">
            <v>80137244</v>
          </cell>
        </row>
        <row r="339">
          <cell r="D339">
            <v>60290005</v>
          </cell>
          <cell r="E339" t="str">
            <v>A</v>
          </cell>
          <cell r="F339" t="str">
            <v>TV</v>
          </cell>
          <cell r="G339" t="str">
            <v>FERNANDO RIVERA</v>
          </cell>
          <cell r="H339" t="str">
            <v>FRANCISCO CARDENAS 118</v>
          </cell>
          <cell r="I339">
            <v>8183508133</v>
          </cell>
          <cell r="J339" t="str">
            <v>HISENSE</v>
          </cell>
          <cell r="K339" t="str">
            <v>32K20D</v>
          </cell>
          <cell r="L339" t="str">
            <v>32J134805H00628</v>
          </cell>
          <cell r="M339" t="str">
            <v>TICKET</v>
          </cell>
          <cell r="N339">
            <v>98.9</v>
          </cell>
          <cell r="O339">
            <v>41696</v>
          </cell>
          <cell r="P339">
            <v>42628</v>
          </cell>
          <cell r="Q339">
            <v>201024</v>
          </cell>
          <cell r="R339" t="str">
            <v>21-9-16, - 00.45 ERNESTO HDZ, NP5, O.C 1001320, PANEL, 171979</v>
          </cell>
          <cell r="S339" t="str">
            <v/>
          </cell>
          <cell r="T339" t="str">
            <v xml:space="preserve">  Sofia Vazquez                   </v>
          </cell>
          <cell r="U339" t="str">
            <v>2017-04-13</v>
          </cell>
          <cell r="V339" t="str">
            <v>Norte</v>
          </cell>
          <cell r="W339" t="str">
            <v>COMPLETADO</v>
          </cell>
          <cell r="X339" t="str">
            <v>TALLER</v>
          </cell>
          <cell r="Y339" t="e">
            <v>#N/A</v>
          </cell>
          <cell r="Z339">
            <v>932</v>
          </cell>
          <cell r="AA339" t="str">
            <v>M012</v>
          </cell>
          <cell r="AB339" t="str">
            <v>T171979/Panel - PANEL</v>
          </cell>
          <cell r="AC339" t="str">
            <v>OC-1001320</v>
          </cell>
          <cell r="AD339" t="e">
            <v>#N/A</v>
          </cell>
          <cell r="AE339" t="e">
            <v>#N/A</v>
          </cell>
          <cell r="AF339" t="e">
            <v>#N/A</v>
          </cell>
          <cell r="AG339" t="e">
            <v>#N/A</v>
          </cell>
          <cell r="AH339" t="e">
            <v>#N/A</v>
          </cell>
          <cell r="AI339" t="e">
            <v>#N/A</v>
          </cell>
          <cell r="AJ339" t="e">
            <v>#N/A</v>
          </cell>
          <cell r="AK339" t="e">
            <v>#N/A</v>
          </cell>
          <cell r="AL339" t="e">
            <v>#N/A</v>
          </cell>
          <cell r="AM339" t="e">
            <v>#N/A</v>
          </cell>
          <cell r="AN339" t="str">
            <v>3TE32J134805</v>
          </cell>
          <cell r="AO339" t="str">
            <v>Básica</v>
          </cell>
          <cell r="AP339" t="str">
            <v>Hisense</v>
          </cell>
          <cell r="AQ339" t="str">
            <v>?</v>
          </cell>
          <cell r="AR339" t="str">
            <v>HD 1366 X 768</v>
          </cell>
          <cell r="AS339" t="str">
            <v>3TE32G155363G1553M010</v>
          </cell>
          <cell r="AT339" t="e">
            <v>#N/A</v>
          </cell>
          <cell r="AU339" t="str">
            <v>32H3B1</v>
          </cell>
          <cell r="AV339" t="str">
            <v>3TE32G155363</v>
          </cell>
          <cell r="AW339" t="str">
            <v>G1553</v>
          </cell>
          <cell r="AX339" t="str">
            <v>M010</v>
          </cell>
          <cell r="AY339">
            <v>74011483</v>
          </cell>
          <cell r="AZ339">
            <v>51012416</v>
          </cell>
          <cell r="BA339">
            <v>80137253</v>
          </cell>
        </row>
        <row r="340">
          <cell r="D340">
            <v>60313163</v>
          </cell>
          <cell r="E340" t="str">
            <v xml:space="preserve">A  </v>
          </cell>
          <cell r="F340" t="str">
            <v>TV</v>
          </cell>
          <cell r="G340" t="str">
            <v>ANGELICA MARIA ALEGRIA GUTIERREZ</v>
          </cell>
          <cell r="H340" t="str">
            <v>ZAZALI MZ 2 LT 14 XALPA IZTAPALAPA CP. 09640</v>
          </cell>
          <cell r="I340">
            <v>5520168114</v>
          </cell>
          <cell r="J340" t="str">
            <v>HISENSE</v>
          </cell>
          <cell r="K340" t="str">
            <v>50K20DW</v>
          </cell>
          <cell r="L340" t="str">
            <v>50G143291H16800</v>
          </cell>
          <cell r="M340" t="str">
            <v>POLIZA DE GARATIA</v>
          </cell>
          <cell r="N340">
            <v>0</v>
          </cell>
          <cell r="O340">
            <v>42195</v>
          </cell>
          <cell r="P340">
            <v>42802</v>
          </cell>
          <cell r="Q340">
            <v>201767</v>
          </cell>
          <cell r="R340" t="str">
            <v>16/03/2017 01 : 35  JORGE.VAZ : NP5/P1A: 173331 PANEL08-03-2017   OC-1008369</v>
          </cell>
          <cell r="S340" t="str">
            <v>EQUIPO DAÑADO EN DOMICILIO DE CLIENTE</v>
          </cell>
          <cell r="T340" t="str">
            <v xml:space="preserve">ANDREA LEGORRETA               </v>
          </cell>
          <cell r="U340" t="str">
            <v>2017-04-11</v>
          </cell>
          <cell r="V340" t="str">
            <v>Centro</v>
          </cell>
          <cell r="W340" t="str">
            <v>COMPLETADO</v>
          </cell>
          <cell r="X340" t="str">
            <v>CLIENTE</v>
          </cell>
          <cell r="Y340">
            <v>42796</v>
          </cell>
          <cell r="Z340">
            <v>607</v>
          </cell>
          <cell r="AA340" t="str">
            <v>M012</v>
          </cell>
          <cell r="AB340" t="str">
            <v>T173331/Panel - PANEL</v>
          </cell>
          <cell r="AC340" t="str">
            <v>OC-1008369</v>
          </cell>
          <cell r="AD340" t="str">
            <v>Iztapalapa/Xalpa</v>
          </cell>
          <cell r="AE340" t="str">
            <v>DF</v>
          </cell>
          <cell r="AF340" t="str">
            <v>MX</v>
          </cell>
          <cell r="AG340" t="str">
            <v>10412133</v>
          </cell>
          <cell r="AH340" t="str">
            <v>ANGELICA MARIA ALEGRIA GUTIERREZ</v>
          </cell>
          <cell r="AI340" t="str">
            <v>Mz 2 Lt 14 Zazali</v>
          </cell>
          <cell r="AJ340" t="str">
            <v>5520168114</v>
          </cell>
          <cell r="AK340" t="str">
            <v>5520168114</v>
          </cell>
          <cell r="AL340" t="str">
            <v>09640</v>
          </cell>
          <cell r="AM340"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74011486</v>
          </cell>
          <cell r="AZ340">
            <v>51012419</v>
          </cell>
          <cell r="BA340">
            <v>80137269</v>
          </cell>
        </row>
        <row r="341">
          <cell r="D341">
            <v>60311336</v>
          </cell>
          <cell r="E341" t="str">
            <v>A</v>
          </cell>
          <cell r="F341" t="str">
            <v>TV</v>
          </cell>
          <cell r="G341" t="str">
            <v>KATIA BERENICE ORIOL CRUZ</v>
          </cell>
          <cell r="H341" t="str">
            <v>GARCIA MARQUEZ 918, SANTA CECILIA, APODACA</v>
          </cell>
          <cell r="I341">
            <v>8120022549</v>
          </cell>
          <cell r="J341" t="str">
            <v>HISENSE</v>
          </cell>
          <cell r="K341" t="str">
            <v>50H3</v>
          </cell>
          <cell r="L341" t="str">
            <v>50J141202H01241</v>
          </cell>
          <cell r="M341" t="str">
            <v>CARTA DE ACEPTACION</v>
          </cell>
          <cell r="N341">
            <v>8091</v>
          </cell>
          <cell r="O341">
            <v>41942</v>
          </cell>
          <cell r="P341">
            <v>42780</v>
          </cell>
          <cell r="Q341">
            <v>201024</v>
          </cell>
          <cell r="R341" t="str">
            <v>18-2-17- ERNESTO  HDZ,NP5-P1O.C. 1007428, PANEL, 173331</v>
          </cell>
          <cell r="S341" t="str">
            <v/>
          </cell>
          <cell r="T341" t="str">
            <v xml:space="preserve">  Sofia Vazquez                   </v>
          </cell>
          <cell r="U341" t="str">
            <v>2017-04-13</v>
          </cell>
          <cell r="V341" t="str">
            <v>Norte</v>
          </cell>
          <cell r="W341" t="str">
            <v>COMPLETADO</v>
          </cell>
          <cell r="X341" t="str">
            <v>TALLER</v>
          </cell>
          <cell r="Y341">
            <v>42776</v>
          </cell>
          <cell r="Z341">
            <v>838</v>
          </cell>
          <cell r="AA341" t="str">
            <v>M010</v>
          </cell>
          <cell r="AB341" t="str">
            <v>T173331/Panel - PANEL</v>
          </cell>
          <cell r="AC341" t="str">
            <v>OC-1007428</v>
          </cell>
          <cell r="AD341" t="str">
            <v>apodaca /santa cecilia</v>
          </cell>
          <cell r="AE341" t="str">
            <v>NL</v>
          </cell>
          <cell r="AF341" t="str">
            <v>MX</v>
          </cell>
          <cell r="AG341" t="str">
            <v>10411863</v>
          </cell>
          <cell r="AH341" t="str">
            <v>KATIA BERENICE ORIOL CRUZ</v>
          </cell>
          <cell r="AI341" t="str">
            <v>garcia marquez num 918</v>
          </cell>
          <cell r="AJ341" t="str">
            <v>0448120022549</v>
          </cell>
          <cell r="AK341">
            <v>0</v>
          </cell>
          <cell r="AL341" t="str">
            <v>66636</v>
          </cell>
          <cell r="AM341"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41" t="str">
            <v>3TE50J141202</v>
          </cell>
          <cell r="AO341">
            <v>0</v>
          </cell>
          <cell r="AP341" t="e">
            <v>#N/A</v>
          </cell>
          <cell r="AQ341" t="e">
            <v>#N/A</v>
          </cell>
          <cell r="AR341" t="e">
            <v>#N/A</v>
          </cell>
          <cell r="AS341" t="str">
            <v>3TE50G165140G165140M010</v>
          </cell>
          <cell r="AT341">
            <v>164</v>
          </cell>
          <cell r="AU341" t="str">
            <v>50H7GB</v>
          </cell>
          <cell r="AV341" t="str">
            <v>3TE50G165140</v>
          </cell>
          <cell r="AW341" t="str">
            <v>G165140</v>
          </cell>
          <cell r="AX341" t="str">
            <v>M010</v>
          </cell>
          <cell r="AY341">
            <v>74011487</v>
          </cell>
          <cell r="AZ341">
            <v>51012421</v>
          </cell>
          <cell r="BA341">
            <v>80147278</v>
          </cell>
        </row>
        <row r="342">
          <cell r="D342">
            <v>60314380</v>
          </cell>
          <cell r="E342" t="str">
            <v xml:space="preserve">A  </v>
          </cell>
          <cell r="F342" t="str">
            <v>TV</v>
          </cell>
          <cell r="G342" t="str">
            <v>ELSA AURORA GONZALEZ VELAZQUEZ</v>
          </cell>
          <cell r="H342" t="str">
            <v>ORIENTE 170 53 MOCTEZUMA SEGUNDA SECCION VENUSTIANO CARRANZA</v>
          </cell>
          <cell r="I342">
            <v>5534162645</v>
          </cell>
          <cell r="J342" t="str">
            <v>HISENSE</v>
          </cell>
          <cell r="K342" t="str">
            <v>50K20DW</v>
          </cell>
          <cell r="L342" t="str">
            <v>50G143292H03936</v>
          </cell>
          <cell r="M342" t="str">
            <v>TICKET TELMEX ZA /  000230830</v>
          </cell>
          <cell r="N342">
            <v>10120.879999999999</v>
          </cell>
          <cell r="O342">
            <v>42090</v>
          </cell>
          <cell r="P342">
            <v>42816</v>
          </cell>
          <cell r="Q342">
            <v>201767</v>
          </cell>
          <cell r="R342" t="str">
            <v>06/04/2017 01 : 00  ARANTXA.MON : NP5/23/03/2017 05 : 13 201767 : P1A: 173331 PANEL   171496 POWER  22-03-2017    OC-1008918</v>
          </cell>
          <cell r="S342" t="str">
            <v>EQUIPO EN DOMICILIO DE CLIENTE</v>
          </cell>
          <cell r="T342" t="str">
            <v xml:space="preserve">ANDREA LEGORRETA               </v>
          </cell>
          <cell r="U342" t="str">
            <v>2017-04-11</v>
          </cell>
          <cell r="V342" t="str">
            <v>Centro</v>
          </cell>
          <cell r="W342" t="str">
            <v>COMPLETADO</v>
          </cell>
          <cell r="X342" t="str">
            <v>CLIENTE</v>
          </cell>
          <cell r="Y342">
            <v>42811</v>
          </cell>
          <cell r="Z342">
            <v>726</v>
          </cell>
          <cell r="AA342" t="str">
            <v>M012</v>
          </cell>
          <cell r="AB342" t="str">
            <v>T173331/Panel - PANEL</v>
          </cell>
          <cell r="AC342" t="str">
            <v>OC-1008918</v>
          </cell>
          <cell r="AD342" t="str">
            <v>moctezuma segunda seccion/Venustiano car</v>
          </cell>
          <cell r="AE342" t="str">
            <v>DF</v>
          </cell>
          <cell r="AF342" t="str">
            <v>MX</v>
          </cell>
          <cell r="AG342" t="str">
            <v>10414636</v>
          </cell>
          <cell r="AH342" t="str">
            <v>ELSA AURORA GONZALEZ VELAZQUEZ</v>
          </cell>
          <cell r="AI342" t="str">
            <v>53 oriente 170</v>
          </cell>
          <cell r="AJ342" t="str">
            <v>57859728</v>
          </cell>
          <cell r="AK342" t="str">
            <v>5534162645</v>
          </cell>
          <cell r="AL342" t="str">
            <v>15530</v>
          </cell>
          <cell r="AM342"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74011490</v>
          </cell>
          <cell r="AZ342">
            <v>51012423</v>
          </cell>
          <cell r="BA342">
            <v>80137316</v>
          </cell>
        </row>
        <row r="343">
          <cell r="D343">
            <v>60314159</v>
          </cell>
          <cell r="E343" t="str">
            <v xml:space="preserve">A  </v>
          </cell>
          <cell r="F343" t="str">
            <v>TV</v>
          </cell>
          <cell r="G343" t="str">
            <v>LIZTBETH PEREZ</v>
          </cell>
          <cell r="H343" t="str">
            <v>MANUEL CAÑA MZ 11 LT 19 LOMAS DE SANTA CRUZ MEYEHUALCO IZTAPALAPA CP. 09779</v>
          </cell>
          <cell r="I343">
            <v>26082405</v>
          </cell>
          <cell r="J343" t="str">
            <v>HISENSE</v>
          </cell>
          <cell r="K343" t="str">
            <v>50K20DW</v>
          </cell>
          <cell r="L343" t="str">
            <v>50G143291H18130</v>
          </cell>
          <cell r="M343" t="str">
            <v>POLIZA DE GARANTIA</v>
          </cell>
          <cell r="N343">
            <v>0</v>
          </cell>
          <cell r="O343">
            <v>42047</v>
          </cell>
          <cell r="P343">
            <v>42811</v>
          </cell>
          <cell r="Q343">
            <v>201767</v>
          </cell>
          <cell r="R343" t="str">
            <v>30/03/2017 06 : 29  ARANTXA.MON : NP5/P1A: 173331 PANEL   17-03-2017   OC-1008803</v>
          </cell>
          <cell r="S343" t="str">
            <v>EQUIPO DAÑADO EN DOMICILIO DE CLIENTE</v>
          </cell>
          <cell r="T343" t="str">
            <v xml:space="preserve">ANDREA LEGORRETA               </v>
          </cell>
          <cell r="U343" t="str">
            <v>2017-04-11</v>
          </cell>
          <cell r="V343" t="str">
            <v>Centro</v>
          </cell>
          <cell r="W343" t="str">
            <v>COMPLETADO</v>
          </cell>
          <cell r="X343" t="str">
            <v>CLIENTE</v>
          </cell>
          <cell r="Y343">
            <v>42808</v>
          </cell>
          <cell r="Z343">
            <v>764</v>
          </cell>
          <cell r="AA343" t="str">
            <v>M012</v>
          </cell>
          <cell r="AB343" t="str">
            <v>T173331/Panel - PANEL</v>
          </cell>
          <cell r="AC343" t="str">
            <v>OC-1008803</v>
          </cell>
          <cell r="AD343" t="str">
            <v>Iztapalapa/Lomas de sta cruz meyehualco</v>
          </cell>
          <cell r="AE343" t="str">
            <v>DF</v>
          </cell>
          <cell r="AF343" t="str">
            <v>MX</v>
          </cell>
          <cell r="AG343" t="str">
            <v>10414307</v>
          </cell>
          <cell r="AH343" t="str">
            <v>LIZBETH PEREZ</v>
          </cell>
          <cell r="AI343" t="str">
            <v>Manuel caña mz 11 lt 19</v>
          </cell>
          <cell r="AJ343" t="str">
            <v>26082405</v>
          </cell>
          <cell r="AK343">
            <v>0</v>
          </cell>
          <cell r="AL343" t="str">
            <v>09779</v>
          </cell>
          <cell r="AM343"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74011493</v>
          </cell>
          <cell r="AZ343">
            <v>51012426</v>
          </cell>
          <cell r="BA343">
            <v>80137333</v>
          </cell>
        </row>
        <row r="344">
          <cell r="D344">
            <v>60314372</v>
          </cell>
          <cell r="E344" t="str">
            <v xml:space="preserve">A  </v>
          </cell>
          <cell r="F344" t="str">
            <v>TV</v>
          </cell>
          <cell r="G344" t="str">
            <v>JUAN MANUEL ARRAZOLA</v>
          </cell>
          <cell r="H344" t="str">
            <v>CASCADA 4 TLAPACOYA IXTAPALUCA CP.56577</v>
          </cell>
          <cell r="I344">
            <v>5581233272</v>
          </cell>
          <cell r="J344" t="str">
            <v>HISENSE</v>
          </cell>
          <cell r="K344" t="str">
            <v>50K20DW</v>
          </cell>
          <cell r="L344" t="str">
            <v>50G144844H03433</v>
          </cell>
          <cell r="M344" t="str">
            <v>POLIZA DE GARANTIA</v>
          </cell>
          <cell r="N344">
            <v>0</v>
          </cell>
          <cell r="O344">
            <v>42102</v>
          </cell>
          <cell r="P344">
            <v>42816</v>
          </cell>
          <cell r="Q344">
            <v>201767</v>
          </cell>
          <cell r="R344" t="str">
            <v>06/04/2017 01 : 26  ARANTXA.MON : NP5/23/03/2017 05 : 24 201767 : P1A: 173331 PANEL   22-03-2017   OC-1008929</v>
          </cell>
          <cell r="S344" t="str">
            <v>EQUIPO EN DOMICILIO DE CLIENTE (ZONA FOR</v>
          </cell>
          <cell r="T344" t="str">
            <v xml:space="preserve">ANDREA LEGORRETA               </v>
          </cell>
          <cell r="U344" t="str">
            <v>2017-04-11</v>
          </cell>
          <cell r="V344" t="str">
            <v>Centro</v>
          </cell>
          <cell r="W344" t="str">
            <v>COMPLETADO</v>
          </cell>
          <cell r="X344" t="str">
            <v>CLIENTE</v>
          </cell>
          <cell r="Y344">
            <v>42811</v>
          </cell>
          <cell r="Z344">
            <v>714</v>
          </cell>
          <cell r="AA344" t="str">
            <v>M012</v>
          </cell>
          <cell r="AB344" t="str">
            <v>T173331/Panel - PANEL</v>
          </cell>
          <cell r="AC344" t="str">
            <v>OC-1008929</v>
          </cell>
          <cell r="AD344" t="str">
            <v>ixtapaluca/tlapacoya</v>
          </cell>
          <cell r="AE344" t="str">
            <v>MEX</v>
          </cell>
          <cell r="AF344" t="str">
            <v>MX</v>
          </cell>
          <cell r="AG344" t="str">
            <v>10413612</v>
          </cell>
          <cell r="AH344" t="str">
            <v>JUAN MANUEL ARRAZOLA</v>
          </cell>
          <cell r="AI344" t="str">
            <v>Cascada nu 4</v>
          </cell>
          <cell r="AJ344" t="str">
            <v>55440808</v>
          </cell>
          <cell r="AK344" t="str">
            <v>5581233272</v>
          </cell>
          <cell r="AL344" t="str">
            <v>56577</v>
          </cell>
          <cell r="AM344"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44" t="str">
            <v>1TE50B8NUSCB</v>
          </cell>
          <cell r="AO344" t="str">
            <v>Smart</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74011494</v>
          </cell>
          <cell r="AZ344">
            <v>51012427</v>
          </cell>
          <cell r="BA344">
            <v>80137341</v>
          </cell>
        </row>
        <row r="345">
          <cell r="D345">
            <v>60311628</v>
          </cell>
          <cell r="E345" t="str">
            <v>A</v>
          </cell>
          <cell r="F345" t="str">
            <v>TV</v>
          </cell>
          <cell r="G345" t="str">
            <v>EDUARDO TOMAS MONDRAGON ARZATE</v>
          </cell>
          <cell r="H345" t="str">
            <v>SEBEDO AMADOR NUM 42 ALTOS COL. OBRERA DELG CUAUHTEMOC CP 06800</v>
          </cell>
          <cell r="I345" t="str">
            <v>46223128 - 0445538184499</v>
          </cell>
          <cell r="J345" t="str">
            <v>HISENSE</v>
          </cell>
          <cell r="K345" t="str">
            <v>50K20DW</v>
          </cell>
          <cell r="L345" t="str">
            <v>50G143064H00506</v>
          </cell>
          <cell r="M345" t="str">
            <v>D7B5C6F2-AC55-4E43-9244-A1241015B6F6</v>
          </cell>
          <cell r="N345">
            <v>8499</v>
          </cell>
          <cell r="O345">
            <v>41992</v>
          </cell>
          <cell r="P345">
            <v>42794</v>
          </cell>
          <cell r="Q345">
            <v>201767</v>
          </cell>
          <cell r="R345" t="str">
            <v>16/03/2017 07 : 52  ERNESTO.HERN : NP5 / P1A: 173331 PANEL    28-02-2017   OC-1008060</v>
          </cell>
          <cell r="S345" t="str">
            <v>EQUIPO DAÑADO EN DOMICILIO DE CLIENTE</v>
          </cell>
          <cell r="T345" t="str">
            <v xml:space="preserve">ABRAHAM LAZCANO                </v>
          </cell>
          <cell r="U345" t="str">
            <v>2017-04-10</v>
          </cell>
          <cell r="V345" t="str">
            <v>Centro</v>
          </cell>
          <cell r="W345" t="str">
            <v>COMPLETADO</v>
          </cell>
          <cell r="Y345">
            <v>42781</v>
          </cell>
          <cell r="Z345">
            <v>802</v>
          </cell>
          <cell r="AA345" t="str">
            <v>M012</v>
          </cell>
          <cell r="AB345" t="str">
            <v>T173331/Panel - PANEL</v>
          </cell>
          <cell r="AC345" t="str">
            <v>OC-1008060</v>
          </cell>
          <cell r="AD345" t="str">
            <v>col obrera/cuahutemoc</v>
          </cell>
          <cell r="AE345" t="str">
            <v>DF</v>
          </cell>
          <cell r="AF345" t="str">
            <v>MX</v>
          </cell>
          <cell r="AG345" t="str">
            <v>10411694</v>
          </cell>
          <cell r="AH345" t="str">
            <v>EDUARDO TOMAS MONDRAGON ARZATE</v>
          </cell>
          <cell r="AI345" t="str">
            <v>sebedo amador num 42 altos</v>
          </cell>
          <cell r="AJ345" t="str">
            <v>0445538184499</v>
          </cell>
          <cell r="AK345" t="str">
            <v>0445538184499</v>
          </cell>
          <cell r="AL345" t="str">
            <v>06800</v>
          </cell>
          <cell r="AM345"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45" t="str">
            <v>1TE50B8NUSCB</v>
          </cell>
          <cell r="AO345" t="str">
            <v>Smart</v>
          </cell>
          <cell r="AP345" t="str">
            <v>Hisense</v>
          </cell>
          <cell r="AQ345" t="str">
            <v>Opera</v>
          </cell>
          <cell r="AR345" t="str">
            <v>FHD 1920 x 1080</v>
          </cell>
          <cell r="AS345" t="str">
            <v>3TE50G1653A3G1653M010</v>
          </cell>
          <cell r="AT345" t="e">
            <v>#N/A</v>
          </cell>
          <cell r="AU345" t="str">
            <v>50H5C</v>
          </cell>
          <cell r="AV345" t="str">
            <v>3TE50G1653A3</v>
          </cell>
          <cell r="AW345" t="str">
            <v>G1653</v>
          </cell>
          <cell r="AX345" t="str">
            <v>M010</v>
          </cell>
          <cell r="AY345">
            <v>74011496</v>
          </cell>
          <cell r="AZ345">
            <v>51012430</v>
          </cell>
          <cell r="BA345">
            <v>80137228</v>
          </cell>
        </row>
        <row r="346">
          <cell r="D346">
            <v>60314255</v>
          </cell>
          <cell r="E346" t="str">
            <v xml:space="preserve">A  </v>
          </cell>
          <cell r="F346" t="str">
            <v>TV</v>
          </cell>
          <cell r="G346" t="str">
            <v>REYNALDO AGUIRRE</v>
          </cell>
          <cell r="H346" t="str">
            <v>LAGO WETTER 99 AGUA AZUL NEZAHUALCOYOTL CP. 57500</v>
          </cell>
          <cell r="I346">
            <v>5537094041</v>
          </cell>
          <cell r="J346" t="str">
            <v>HISENSE</v>
          </cell>
          <cell r="K346" t="str">
            <v>50K20DW</v>
          </cell>
          <cell r="L346" t="str">
            <v>50G143292H09301</v>
          </cell>
          <cell r="M346" t="str">
            <v>CARTA DE ACEPTACION</v>
          </cell>
          <cell r="N346">
            <v>8998.7800000000007</v>
          </cell>
          <cell r="O346">
            <v>42174</v>
          </cell>
          <cell r="P346">
            <v>42815</v>
          </cell>
          <cell r="Q346">
            <v>201767</v>
          </cell>
          <cell r="R346" t="str">
            <v>05/04/2017 22 : 54  ARANTXA.MON : NP5/22/03/2017 08 : 09 201767 : P1A: 173331 PANEL    21-03-2017   OC-1008882</v>
          </cell>
          <cell r="S346" t="str">
            <v>EQUIPO EN DOMICILIO DE CLIENTE</v>
          </cell>
          <cell r="T346" t="str">
            <v xml:space="preserve">ANDREA LEGORRETA               </v>
          </cell>
          <cell r="U346" t="str">
            <v>2017-04-11</v>
          </cell>
          <cell r="V346" t="str">
            <v>Centro</v>
          </cell>
          <cell r="W346" t="str">
            <v>COMPLETADO</v>
          </cell>
          <cell r="X346" t="str">
            <v>CLIENTE</v>
          </cell>
          <cell r="Y346">
            <v>42809</v>
          </cell>
          <cell r="Z346">
            <v>641</v>
          </cell>
          <cell r="AA346" t="str">
            <v>M012</v>
          </cell>
          <cell r="AB346" t="str">
            <v>T173331/Panel - PANEL</v>
          </cell>
          <cell r="AC346" t="str">
            <v>OC-1008882</v>
          </cell>
          <cell r="AD346" t="str">
            <v>Nezahualcoyotl/Agua Azul</v>
          </cell>
          <cell r="AE346" t="str">
            <v>MEX</v>
          </cell>
          <cell r="AF346" t="str">
            <v>MX</v>
          </cell>
          <cell r="AG346" t="str">
            <v>10414172</v>
          </cell>
          <cell r="AH346" t="str">
            <v>REYNALDO AGUIRRE</v>
          </cell>
          <cell r="AI346" t="str">
            <v>99 Lago Wetter</v>
          </cell>
          <cell r="AJ346" t="str">
            <v>0445537094041</v>
          </cell>
          <cell r="AK346">
            <v>0</v>
          </cell>
          <cell r="AL346" t="str">
            <v>57500</v>
          </cell>
          <cell r="AM346"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74011497</v>
          </cell>
          <cell r="AZ346">
            <v>51012432</v>
          </cell>
          <cell r="BA346">
            <v>80137243</v>
          </cell>
        </row>
        <row r="347">
          <cell r="D347">
            <v>60313935</v>
          </cell>
          <cell r="E347" t="str">
            <v xml:space="preserve">A  </v>
          </cell>
          <cell r="F347" t="str">
            <v>TV</v>
          </cell>
          <cell r="G347" t="str">
            <v>JORGE ALFONSO PARRA CASTILLO</v>
          </cell>
          <cell r="H347" t="str">
            <v>AMICAR VIDAL NUM 189 CASA 1 COL. LOMAS DE MEMETLA; DELG CUAUJIMALPA CP 05330</v>
          </cell>
          <cell r="I347" t="str">
            <v>58130819 - 5513331677</v>
          </cell>
          <cell r="J347" t="str">
            <v>HISENSE</v>
          </cell>
          <cell r="K347" t="str">
            <v>50H5B2</v>
          </cell>
          <cell r="L347" t="str">
            <v>50G160594H00094</v>
          </cell>
          <cell r="M347" t="str">
            <v>#SALESCHECK 0123573947761121 SEARS</v>
          </cell>
          <cell r="N347">
            <v>6073.95</v>
          </cell>
          <cell r="O347">
            <v>42695</v>
          </cell>
          <cell r="P347">
            <v>42809</v>
          </cell>
          <cell r="Q347">
            <v>201767</v>
          </cell>
          <cell r="R347" t="str">
            <v>28/03/2017 04 : 27  ERNESTO.HERN : NP5 / P1A: 196102PANEL    15-03-2017   OC-1008708</v>
          </cell>
          <cell r="S347" t="str">
            <v>EQUIPO DAÑADO EN DOMICILIO DE CLIENTE</v>
          </cell>
          <cell r="T347" t="str">
            <v xml:space="preserve">   ABRAHAM LAZCANO                </v>
          </cell>
          <cell r="U347" t="str">
            <v>2017-04-10</v>
          </cell>
          <cell r="V347" t="str">
            <v>Centro</v>
          </cell>
          <cell r="W347" t="str">
            <v>COMPLETADO</v>
          </cell>
          <cell r="X347" t="str">
            <v>CLIENTE</v>
          </cell>
          <cell r="Y347">
            <v>42804</v>
          </cell>
          <cell r="Z347">
            <v>114</v>
          </cell>
          <cell r="AA347" t="str">
            <v>M010</v>
          </cell>
          <cell r="AB347" t="str">
            <v>T196102/Panel - PANEL</v>
          </cell>
          <cell r="AC347" t="str">
            <v>OC-1008708</v>
          </cell>
          <cell r="AD347" t="str">
            <v>cuajimalpa/lomas de memetla</v>
          </cell>
          <cell r="AE347" t="str">
            <v>DF</v>
          </cell>
          <cell r="AF347" t="str">
            <v>MX</v>
          </cell>
          <cell r="AG347" t="str">
            <v>10414177</v>
          </cell>
          <cell r="AH347" t="str">
            <v>JORGE ALFONSO PARRA CASTILLO</v>
          </cell>
          <cell r="AI347" t="str">
            <v>189 Amilcar vidal casa 1</v>
          </cell>
          <cell r="AJ347" t="str">
            <v>5513331677</v>
          </cell>
          <cell r="AK347" t="str">
            <v>5513331677</v>
          </cell>
          <cell r="AL347" t="str">
            <v>05330</v>
          </cell>
          <cell r="AM347"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47" t="str">
            <v>3TE50G155377</v>
          </cell>
          <cell r="AO347" t="str">
            <v>Smart</v>
          </cell>
          <cell r="AP347" t="str">
            <v>Hisense</v>
          </cell>
          <cell r="AQ347" t="str">
            <v>Opera</v>
          </cell>
          <cell r="AR347" t="str">
            <v>FHD 1920 x 1080</v>
          </cell>
          <cell r="AS347" t="str">
            <v>3TE50G1653A3G1653A3M010</v>
          </cell>
          <cell r="AT347">
            <v>2</v>
          </cell>
          <cell r="AU347" t="str">
            <v>50H5C</v>
          </cell>
          <cell r="AV347" t="str">
            <v>3TE50G1653A3</v>
          </cell>
          <cell r="AW347" t="str">
            <v>G1653A3</v>
          </cell>
          <cell r="AX347" t="str">
            <v>M010</v>
          </cell>
          <cell r="AY347">
            <v>74011498</v>
          </cell>
          <cell r="AZ347">
            <v>51012433</v>
          </cell>
          <cell r="BA347">
            <v>80146093</v>
          </cell>
        </row>
        <row r="348">
          <cell r="D348">
            <v>60311054</v>
          </cell>
          <cell r="E348" t="str">
            <v>A</v>
          </cell>
          <cell r="F348" t="str">
            <v>TV</v>
          </cell>
          <cell r="G348" t="str">
            <v>EDGAR MARTINEZ VILLARREAL</v>
          </cell>
          <cell r="H348" t="str">
            <v>BOLIVAR 107, VALLE DE SANTA ELENA, ZUAZUA</v>
          </cell>
          <cell r="I348">
            <v>8182588762</v>
          </cell>
          <cell r="J348" t="str">
            <v>HISENSE</v>
          </cell>
          <cell r="K348" t="str">
            <v>50H5GB</v>
          </cell>
          <cell r="L348" t="str">
            <v>50G145315H02692</v>
          </cell>
          <cell r="M348" t="str">
            <v>17615-21</v>
          </cell>
          <cell r="N348">
            <v>7299</v>
          </cell>
          <cell r="O348">
            <v>42324</v>
          </cell>
          <cell r="P348">
            <v>42781</v>
          </cell>
          <cell r="Q348">
            <v>201024</v>
          </cell>
          <cell r="R348" t="str">
            <v>22-2-17  8.29  ERNESTO HDZ NP5-P1 O.C. 1007627-PANEL 182406</v>
          </cell>
          <cell r="S348" t="str">
            <v/>
          </cell>
          <cell r="T348" t="str">
            <v xml:space="preserve">  Sofia Vazquez                   </v>
          </cell>
          <cell r="U348" t="str">
            <v>2017-04-13</v>
          </cell>
          <cell r="V348" t="str">
            <v>Norte</v>
          </cell>
          <cell r="W348" t="str">
            <v>COMPLETADO</v>
          </cell>
          <cell r="X348" t="str">
            <v>TALLER</v>
          </cell>
          <cell r="Y348">
            <v>42774</v>
          </cell>
          <cell r="Z348">
            <v>457</v>
          </cell>
          <cell r="AA348" t="str">
            <v>M012</v>
          </cell>
          <cell r="AB348" t="str">
            <v>T182406/Panel - PANEL</v>
          </cell>
          <cell r="AC348" t="str">
            <v>OC-1007627</v>
          </cell>
          <cell r="AD348" t="str">
            <v>Zuazua/Valle de sta elena sec san jorge</v>
          </cell>
          <cell r="AE348" t="str">
            <v>NL</v>
          </cell>
          <cell r="AF348" t="str">
            <v>MX</v>
          </cell>
          <cell r="AG348" t="str">
            <v>10411007</v>
          </cell>
          <cell r="AH348" t="str">
            <v>EDGAR MARTINEZ VILLARREAL</v>
          </cell>
          <cell r="AI348" t="str">
            <v>Bolivar num 107</v>
          </cell>
          <cell r="AJ348" t="str">
            <v>8182588762</v>
          </cell>
          <cell r="AK348">
            <v>0</v>
          </cell>
          <cell r="AL348" t="str">
            <v>65776</v>
          </cell>
          <cell r="AM348"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48" t="str">
            <v>3TE50A144537</v>
          </cell>
          <cell r="AO348" t="str">
            <v>Smart</v>
          </cell>
          <cell r="AP348" t="str">
            <v>Hisense</v>
          </cell>
          <cell r="AQ348" t="str">
            <v>Opera</v>
          </cell>
          <cell r="AR348" t="str">
            <v>FHD 1920 x 1080</v>
          </cell>
          <cell r="AS348" t="str">
            <v>3TE50G1653A3G1653M010</v>
          </cell>
          <cell r="AT348" t="e">
            <v>#N/A</v>
          </cell>
          <cell r="AU348" t="str">
            <v>50H5C</v>
          </cell>
          <cell r="AV348" t="str">
            <v>3TE50G1653A3</v>
          </cell>
          <cell r="AW348" t="str">
            <v>G1653</v>
          </cell>
          <cell r="AX348" t="str">
            <v>M010</v>
          </cell>
          <cell r="AY348">
            <v>74011502</v>
          </cell>
          <cell r="AZ348">
            <v>51012437</v>
          </cell>
          <cell r="BA348">
            <v>80137254</v>
          </cell>
        </row>
        <row r="349">
          <cell r="D349">
            <v>60311184</v>
          </cell>
          <cell r="E349" t="str">
            <v>A</v>
          </cell>
          <cell r="F349" t="str">
            <v>TV</v>
          </cell>
          <cell r="G349" t="str">
            <v>ISAIAS GARCIA</v>
          </cell>
          <cell r="H349" t="str">
            <v>PRIVADA DE LA CALLE 1 No. 41 COL. BELLAVISTA, CAMPECHE, CAMPECHE</v>
          </cell>
          <cell r="I349">
            <v>9811135196</v>
          </cell>
          <cell r="J349" t="str">
            <v>HISENSE</v>
          </cell>
          <cell r="K349" t="str">
            <v>50H5GB</v>
          </cell>
          <cell r="L349" t="str">
            <v>50G150311H02151</v>
          </cell>
          <cell r="M349" t="str">
            <v>ES12445</v>
          </cell>
          <cell r="N349">
            <v>8799.35</v>
          </cell>
          <cell r="O349">
            <v>42056</v>
          </cell>
          <cell r="P349">
            <v>42789</v>
          </cell>
          <cell r="Q349">
            <v>201079</v>
          </cell>
          <cell r="R349" t="str">
            <v>FALTA DE REFACCIONES</v>
          </cell>
          <cell r="T349" t="str">
            <v>CANDELARIO GARCIA</v>
          </cell>
          <cell r="U349">
            <v>42835</v>
          </cell>
          <cell r="V349" t="str">
            <v>SUR</v>
          </cell>
          <cell r="W349" t="str">
            <v>COMPLETADO</v>
          </cell>
          <cell r="Y349">
            <v>42775</v>
          </cell>
          <cell r="Z349">
            <v>733</v>
          </cell>
          <cell r="AA349" t="str">
            <v>M012</v>
          </cell>
          <cell r="AB349" t="str">
            <v>T182406/Panel - PANEL</v>
          </cell>
          <cell r="AC349" t="str">
            <v>OC-1007395</v>
          </cell>
          <cell r="AD349" t="str">
            <v>Cmp /Bella vista</v>
          </cell>
          <cell r="AE349" t="str">
            <v>CMP</v>
          </cell>
          <cell r="AF349" t="str">
            <v>MX</v>
          </cell>
          <cell r="AG349" t="str">
            <v>10411467</v>
          </cell>
          <cell r="AH349" t="str">
            <v>ISAIAS GARCIA</v>
          </cell>
          <cell r="AI349" t="str">
            <v>41 Privada de la calle 1</v>
          </cell>
          <cell r="AJ349" t="str">
            <v>9811135196</v>
          </cell>
          <cell r="AK349">
            <v>0</v>
          </cell>
          <cell r="AL349" t="str">
            <v>24000</v>
          </cell>
          <cell r="AM349"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49" t="str">
            <v>3TE50A144537</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74011504</v>
          </cell>
          <cell r="AZ349">
            <v>51012439</v>
          </cell>
          <cell r="BA349">
            <v>80137259</v>
          </cell>
        </row>
        <row r="350">
          <cell r="D350">
            <v>60314250</v>
          </cell>
          <cell r="E350" t="str">
            <v xml:space="preserve">A  </v>
          </cell>
          <cell r="F350" t="str">
            <v>TV</v>
          </cell>
          <cell r="G350" t="str">
            <v>LUZ MARIA CHAVEZ LOPEZ</v>
          </cell>
          <cell r="H350" t="str">
            <v>CASTAÑA 179 NUEVA SANTA MARIA AZCAPOTZALCO CP. 02800</v>
          </cell>
          <cell r="I350">
            <v>5575555343</v>
          </cell>
          <cell r="J350" t="str">
            <v>HISENSE</v>
          </cell>
          <cell r="K350" t="str">
            <v>50H5GB</v>
          </cell>
          <cell r="L350" t="str">
            <v>50G150311H04224</v>
          </cell>
          <cell r="M350" t="str">
            <v>TELMEX TICKET CA / 000285976</v>
          </cell>
          <cell r="N350">
            <v>15998.27</v>
          </cell>
          <cell r="O350">
            <v>42366</v>
          </cell>
          <cell r="P350">
            <v>42822</v>
          </cell>
          <cell r="Q350">
            <v>201767</v>
          </cell>
          <cell r="R350" t="str">
            <v>06/04/2017 03 : 23  ARANTXA.MON : NP5/201767 : P1B: 182406 PANEL   28-03-2017  OC-1009150</v>
          </cell>
          <cell r="S350" t="str">
            <v>EQUIPO EN DOMICILIO DE CLIENTE</v>
          </cell>
          <cell r="T350" t="str">
            <v xml:space="preserve">ANDREA LEGORRETA               </v>
          </cell>
          <cell r="U350" t="str">
            <v>2017-04-11</v>
          </cell>
          <cell r="V350" t="str">
            <v>Centro</v>
          </cell>
          <cell r="W350" t="str">
            <v>COMPLETADO</v>
          </cell>
          <cell r="X350" t="str">
            <v>CLIENTE</v>
          </cell>
          <cell r="Y350">
            <v>42809</v>
          </cell>
          <cell r="Z350">
            <v>456</v>
          </cell>
          <cell r="AA350" t="str">
            <v>M010</v>
          </cell>
          <cell r="AB350" t="str">
            <v>T182406/Panel - PANEL</v>
          </cell>
          <cell r="AC350" t="str">
            <v>OC-1009150</v>
          </cell>
          <cell r="AD350" t="str">
            <v>Azcapotzalco/Nva Santa Maria</v>
          </cell>
          <cell r="AE350" t="str">
            <v>DF</v>
          </cell>
          <cell r="AF350" t="str">
            <v>MX</v>
          </cell>
          <cell r="AG350" t="str">
            <v>10412984</v>
          </cell>
          <cell r="AH350" t="str">
            <v>LUZ MARIA CHAVEZ LOPEZ</v>
          </cell>
          <cell r="AI350" t="str">
            <v>179 Castaña</v>
          </cell>
          <cell r="AJ350" t="str">
            <v>55566014</v>
          </cell>
          <cell r="AK350" t="str">
            <v>5575555343</v>
          </cell>
          <cell r="AL350" t="str">
            <v>02800</v>
          </cell>
          <cell r="AM350"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50" t="str">
            <v>3TE50A144537</v>
          </cell>
          <cell r="AO350" t="str">
            <v>Smart</v>
          </cell>
          <cell r="AP350" t="str">
            <v>Hisense</v>
          </cell>
          <cell r="AQ350" t="str">
            <v>Opera</v>
          </cell>
          <cell r="AR350" t="str">
            <v>FHD 1920 x 1080</v>
          </cell>
          <cell r="AS350" t="str">
            <v>3TE50G1653A3G1653A3M010</v>
          </cell>
          <cell r="AT350">
            <v>2</v>
          </cell>
          <cell r="AU350" t="str">
            <v>50H5C</v>
          </cell>
          <cell r="AV350" t="str">
            <v>3TE50G1653A3</v>
          </cell>
          <cell r="AW350" t="str">
            <v>G1653A3</v>
          </cell>
          <cell r="AX350" t="str">
            <v>M010</v>
          </cell>
          <cell r="AY350">
            <v>74011506</v>
          </cell>
          <cell r="AZ350">
            <v>51012441</v>
          </cell>
          <cell r="BA350">
            <v>80146094</v>
          </cell>
        </row>
        <row r="351">
          <cell r="D351">
            <v>60313959</v>
          </cell>
          <cell r="E351" t="str">
            <v xml:space="preserve">A  </v>
          </cell>
          <cell r="F351" t="str">
            <v>TV</v>
          </cell>
          <cell r="G351" t="str">
            <v>LUCIA CHAVEZ REYES</v>
          </cell>
          <cell r="H351" t="str">
            <v>AV HIDALGO 43 COL. JACARANDA DELG IZTAPALAPA CP 09280</v>
          </cell>
          <cell r="I351" t="str">
            <v>26088157 - 5523933695</v>
          </cell>
          <cell r="J351" t="str">
            <v>HISENSE</v>
          </cell>
          <cell r="K351" t="str">
            <v>50K20DW</v>
          </cell>
          <cell r="L351" t="str">
            <v>50G143292H01308</v>
          </cell>
          <cell r="M351" t="str">
            <v>TICKET MY / 000108612</v>
          </cell>
          <cell r="N351">
            <v>10121</v>
          </cell>
          <cell r="O351">
            <v>42111</v>
          </cell>
          <cell r="P351">
            <v>42809</v>
          </cell>
          <cell r="Q351">
            <v>201767</v>
          </cell>
          <cell r="R351" t="str">
            <v>28/03/2017 04 : 40  ERNESTO.HERN : NP5 / P1A: 173331 PANEL   15-03-2017   OC-1008724</v>
          </cell>
          <cell r="S351" t="str">
            <v>EQUIPO DAÑADO EN DOMICILIO DE CLIENTE</v>
          </cell>
          <cell r="T351" t="str">
            <v xml:space="preserve">   ABRAHAM LAZCANO                </v>
          </cell>
          <cell r="U351" t="str">
            <v>2017-04-10</v>
          </cell>
          <cell r="V351" t="str">
            <v>Centro</v>
          </cell>
          <cell r="W351" t="str">
            <v>COMPLETADO</v>
          </cell>
          <cell r="X351" t="str">
            <v>CLIENTE</v>
          </cell>
          <cell r="Y351">
            <v>42804</v>
          </cell>
          <cell r="Z351">
            <v>698</v>
          </cell>
          <cell r="AA351" t="str">
            <v>M012</v>
          </cell>
          <cell r="AB351" t="str">
            <v>T173331/Panel - PANEL</v>
          </cell>
          <cell r="AC351" t="str">
            <v>OC-1008724</v>
          </cell>
          <cell r="AD351" t="str">
            <v>Iztapalapa/Jacaranda</v>
          </cell>
          <cell r="AE351" t="str">
            <v>DF</v>
          </cell>
          <cell r="AF351" t="str">
            <v>MX</v>
          </cell>
          <cell r="AG351" t="str">
            <v>10414046</v>
          </cell>
          <cell r="AH351" t="str">
            <v>LUCIA CHAVEZ REYES</v>
          </cell>
          <cell r="AI351" t="str">
            <v>43 Av Hidalgo</v>
          </cell>
          <cell r="AJ351" t="str">
            <v>5523933695</v>
          </cell>
          <cell r="AK351" t="str">
            <v>5523933695</v>
          </cell>
          <cell r="AL351" t="str">
            <v>09280</v>
          </cell>
          <cell r="AM351"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74011507</v>
          </cell>
          <cell r="AZ351">
            <v>51012442</v>
          </cell>
          <cell r="BA351">
            <v>80137304</v>
          </cell>
        </row>
        <row r="352">
          <cell r="D352">
            <v>60314537</v>
          </cell>
          <cell r="E352" t="str">
            <v xml:space="preserve">A  </v>
          </cell>
          <cell r="F352" t="str">
            <v>TV</v>
          </cell>
          <cell r="G352" t="str">
            <v>JOSE ESQUIVEL RODRIGUEZ</v>
          </cell>
          <cell r="H352" t="str">
            <v>CERRADA COLEGIO MILITAR 14F POPOTLA MIGUEL HIDALGO CP. 11400</v>
          </cell>
          <cell r="I352">
            <v>5517501294</v>
          </cell>
          <cell r="J352" t="str">
            <v>HISENSE</v>
          </cell>
          <cell r="K352" t="str">
            <v>50K20DW</v>
          </cell>
          <cell r="L352" t="str">
            <v>50J140472H00964</v>
          </cell>
          <cell r="M352" t="str">
            <v>TICKET WAL MART TC# 6880 0427 6870 6833 0838 9490 Y POLIZA 4 AÑOS DE GARANTIA</v>
          </cell>
          <cell r="N352">
            <v>7499</v>
          </cell>
          <cell r="O352">
            <v>41832</v>
          </cell>
          <cell r="P352">
            <v>42829</v>
          </cell>
          <cell r="Q352">
            <v>201767</v>
          </cell>
          <cell r="R352" t="str">
            <v>11/04/2017 00 : 20  ARANTXA.MON : NP5/P1A: 173064 PANEL  04-04-2017  OC-1009360</v>
          </cell>
          <cell r="S352" t="str">
            <v>EQUIPO DAÑADO EN DOMICILIO DE CLIENTE</v>
          </cell>
          <cell r="T352" t="str">
            <v xml:space="preserve">ANDREA LEGORRETA               </v>
          </cell>
          <cell r="U352" t="str">
            <v>2017-04-11</v>
          </cell>
          <cell r="V352" t="str">
            <v>Centro</v>
          </cell>
          <cell r="W352" t="str">
            <v>COMPLETADO</v>
          </cell>
          <cell r="X352" t="str">
            <v>CLIENTE</v>
          </cell>
          <cell r="Y352">
            <v>42815</v>
          </cell>
          <cell r="Z352">
            <v>997</v>
          </cell>
          <cell r="AA352" t="str">
            <v>M012</v>
          </cell>
          <cell r="AB352" t="str">
            <v>T173064/Panel - PANEL</v>
          </cell>
          <cell r="AC352" t="str">
            <v>OC-1009360</v>
          </cell>
          <cell r="AD352" t="str">
            <v>Miguel Hidalgo/Col Popotla</v>
          </cell>
          <cell r="AE352" t="str">
            <v>DF</v>
          </cell>
          <cell r="AF352" t="str">
            <v>MX</v>
          </cell>
          <cell r="AG352" t="str">
            <v>10414703</v>
          </cell>
          <cell r="AH352" t="str">
            <v>JOSÉ ESQUIVEL RODRIGUEZ</v>
          </cell>
          <cell r="AI352" t="str">
            <v>14F Cerrada Colegio Militar</v>
          </cell>
          <cell r="AJ352" t="str">
            <v>5517501294</v>
          </cell>
          <cell r="AK352" t="str">
            <v>5517501294</v>
          </cell>
          <cell r="AL352" t="str">
            <v>11400</v>
          </cell>
          <cell r="AM352"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74011508</v>
          </cell>
          <cell r="AZ352">
            <v>51012443</v>
          </cell>
          <cell r="BA352">
            <v>80137309</v>
          </cell>
        </row>
        <row r="353">
          <cell r="D353">
            <v>60314888</v>
          </cell>
          <cell r="E353" t="str">
            <v xml:space="preserve">A  </v>
          </cell>
          <cell r="F353" t="str">
            <v>TV</v>
          </cell>
          <cell r="G353" t="str">
            <v>Silvia Galvan</v>
          </cell>
          <cell r="H353" t="str">
            <v>Callejon Tepetapla num 7, Col. Barrio San Andres, Del. Azcapotzalco, C.P. 02250</v>
          </cell>
          <cell r="I353">
            <v>5540233142</v>
          </cell>
          <cell r="J353" t="str">
            <v>HISENSE</v>
          </cell>
          <cell r="K353" t="str">
            <v>50K20DW</v>
          </cell>
          <cell r="L353" t="str">
            <v>50J140464H01762</v>
          </cell>
          <cell r="M353" t="str">
            <v>POLIZA</v>
          </cell>
          <cell r="N353">
            <v>0</v>
          </cell>
          <cell r="O353">
            <v>41860</v>
          </cell>
          <cell r="P353">
            <v>42831</v>
          </cell>
          <cell r="Q353">
            <v>201767</v>
          </cell>
          <cell r="R353" t="str">
            <v>12/04/2017 00 : 53  ARANTXA.MON : NP5 / P1A: 173331 PANEL       171496 POWER   06-04-2017   OC-1009437</v>
          </cell>
          <cell r="S353" t="str">
            <v>EQUIPO DAÑADO EN DOMICILIO DE CLIENTE</v>
          </cell>
          <cell r="T353" t="str">
            <v xml:space="preserve">   RENE ARIAS                     </v>
          </cell>
          <cell r="U353" t="str">
            <v>2017-04-12</v>
          </cell>
          <cell r="V353" t="str">
            <v>Centro</v>
          </cell>
          <cell r="W353" t="str">
            <v>COMPLETADO</v>
          </cell>
          <cell r="X353" t="str">
            <v>CLIENTE</v>
          </cell>
          <cell r="Y353">
            <v>42818</v>
          </cell>
          <cell r="Z353">
            <v>971</v>
          </cell>
          <cell r="AA353" t="str">
            <v>M012</v>
          </cell>
          <cell r="AB353" t="str">
            <v xml:space="preserve">T171496/Tarjeta de suministro eléctrico - Power </v>
          </cell>
          <cell r="AC353" t="str">
            <v>OC-1009437</v>
          </cell>
          <cell r="AD353" t="str">
            <v>Azcapotzalco/Barrio san andres</v>
          </cell>
          <cell r="AE353" t="str">
            <v>DF</v>
          </cell>
          <cell r="AF353" t="str">
            <v>MX</v>
          </cell>
          <cell r="AG353" t="str">
            <v>10414552</v>
          </cell>
          <cell r="AH353" t="str">
            <v>SILVIA GALVAN</v>
          </cell>
          <cell r="AI353" t="str">
            <v>Callejon Tepetapla num 7</v>
          </cell>
          <cell r="AJ353" t="str">
            <v>5540233142</v>
          </cell>
          <cell r="AK353">
            <v>0</v>
          </cell>
          <cell r="AL353" t="str">
            <v>02250</v>
          </cell>
          <cell r="AM353"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53" t="str">
            <v>1TE50B8NUSCB</v>
          </cell>
          <cell r="AO353" t="str">
            <v>Smart</v>
          </cell>
          <cell r="AP353" t="str">
            <v>Hisense</v>
          </cell>
          <cell r="AQ353" t="str">
            <v>Opera</v>
          </cell>
          <cell r="AR353" t="str">
            <v>FHD 1920 x 1080</v>
          </cell>
          <cell r="AS353" t="str">
            <v>3TE50G1653A3G1653M010</v>
          </cell>
          <cell r="AT353" t="e">
            <v>#N/A</v>
          </cell>
          <cell r="AU353" t="str">
            <v>50H5C</v>
          </cell>
          <cell r="AV353" t="str">
            <v>3TE50G1653A3</v>
          </cell>
          <cell r="AW353" t="str">
            <v>G1653</v>
          </cell>
          <cell r="AX353" t="str">
            <v>M010</v>
          </cell>
          <cell r="AY353">
            <v>74011510</v>
          </cell>
          <cell r="AZ353">
            <v>51012445</v>
          </cell>
          <cell r="BA353">
            <v>80137820</v>
          </cell>
        </row>
        <row r="354">
          <cell r="D354">
            <v>60313442</v>
          </cell>
          <cell r="E354" t="str">
            <v>A</v>
          </cell>
          <cell r="F354" t="str">
            <v>TV</v>
          </cell>
          <cell r="G354" t="str">
            <v>Mauricio Alberto Ayala</v>
          </cell>
          <cell r="H354" t="str">
            <v>La Rua 6, Col Algranza. Hermosillo</v>
          </cell>
          <cell r="I354">
            <v>6621215689</v>
          </cell>
          <cell r="J354" t="str">
            <v>HISENSE</v>
          </cell>
          <cell r="K354" t="str">
            <v>50K20D</v>
          </cell>
          <cell r="L354" t="str">
            <v>50J140472H07947</v>
          </cell>
          <cell r="M354" t="str">
            <v>IWABH34659</v>
          </cell>
          <cell r="N354">
            <v>4568.12</v>
          </cell>
          <cell r="O354">
            <v>41929</v>
          </cell>
          <cell r="P354">
            <v>42805</v>
          </cell>
          <cell r="Q354">
            <v>201554</v>
          </cell>
          <cell r="R354" t="str">
            <v>Sin iluminación, LEDS dañados.</v>
          </cell>
          <cell r="S354" t="str">
            <v/>
          </cell>
          <cell r="T354" t="str">
            <v xml:space="preserve">Luis Daniel Medina              </v>
          </cell>
          <cell r="U354" t="str">
            <v>2017-04-10</v>
          </cell>
          <cell r="V354" t="str">
            <v>Norte</v>
          </cell>
          <cell r="W354" t="str">
            <v>COMPLETADO</v>
          </cell>
          <cell r="X354" t="str">
            <v>TALLER</v>
          </cell>
          <cell r="Y354">
            <v>42801</v>
          </cell>
          <cell r="Z354">
            <v>872</v>
          </cell>
          <cell r="AA354" t="str">
            <v>M012</v>
          </cell>
          <cell r="AB354" t="str">
            <v>T173064/Panel - PANEL</v>
          </cell>
          <cell r="AC354" t="str">
            <v>OC-1008476</v>
          </cell>
          <cell r="AD354" t="str">
            <v>hermosillo/col alegranza</v>
          </cell>
          <cell r="AE354" t="str">
            <v>SON</v>
          </cell>
          <cell r="AF354" t="str">
            <v>MX</v>
          </cell>
          <cell r="AG354" t="str">
            <v>10413738</v>
          </cell>
          <cell r="AH354" t="str">
            <v>MAURICIO ALBERTO AYALA</v>
          </cell>
          <cell r="AI354" t="str">
            <v>6 La Rua</v>
          </cell>
          <cell r="AJ354" t="str">
            <v>6621215689</v>
          </cell>
          <cell r="AK354">
            <v>0</v>
          </cell>
          <cell r="AL354" t="str">
            <v>83284</v>
          </cell>
          <cell r="AM354"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54" t="str">
            <v>3TE50G132311</v>
          </cell>
          <cell r="AO354" t="str">
            <v>Básica</v>
          </cell>
          <cell r="AP354" t="str">
            <v>Hisense</v>
          </cell>
          <cell r="AQ354" t="str">
            <v>Opera</v>
          </cell>
          <cell r="AR354" t="str">
            <v>FHD 1920 x 1080</v>
          </cell>
          <cell r="AS354" t="str">
            <v>3TE50G1618N2G1618M010</v>
          </cell>
          <cell r="AT354" t="e">
            <v>#N/A</v>
          </cell>
          <cell r="AU354" t="str">
            <v>50H5C</v>
          </cell>
          <cell r="AV354" t="str">
            <v>3TE50G1618N2</v>
          </cell>
          <cell r="AW354" t="str">
            <v>G1618</v>
          </cell>
          <cell r="AX354" t="str">
            <v>M010</v>
          </cell>
          <cell r="AY354">
            <v>74011511</v>
          </cell>
          <cell r="AZ354">
            <v>51012446</v>
          </cell>
          <cell r="BA354">
            <v>80137914</v>
          </cell>
        </row>
        <row r="355">
          <cell r="D355">
            <v>60312814</v>
          </cell>
          <cell r="E355" t="str">
            <v>A</v>
          </cell>
          <cell r="F355" t="str">
            <v>TV</v>
          </cell>
          <cell r="G355" t="str">
            <v xml:space="preserve">RAUL HERNANDEZ-MEGA AUDIO </v>
          </cell>
          <cell r="H355" t="str">
            <v xml:space="preserve">CALLE REPUBLICA DEL SALVADOR #33-C COLONIA CENTRO DELGACION CUAUHTEMOC </v>
          </cell>
          <cell r="I355" t="str">
            <v>TIENDA:57098081 57098133</v>
          </cell>
          <cell r="J355" t="str">
            <v>HISENSE</v>
          </cell>
          <cell r="K355" t="str">
            <v>50K20D</v>
          </cell>
          <cell r="L355" t="str">
            <v>50G144843H01982</v>
          </cell>
          <cell r="M355" t="str">
            <v xml:space="preserve">CARTA </v>
          </cell>
          <cell r="N355">
            <v>0</v>
          </cell>
          <cell r="O355">
            <v>42384</v>
          </cell>
          <cell r="P355">
            <v>42791</v>
          </cell>
          <cell r="Q355">
            <v>201010</v>
          </cell>
          <cell r="R355" t="str">
            <v xml:space="preserve">PENDIENTE POR PANEL </v>
          </cell>
          <cell r="S355" t="str">
            <v xml:space="preserve"> SE REOCGE EQUIPO CON BASE, CONTROL REMO</v>
          </cell>
          <cell r="T355" t="str">
            <v xml:space="preserve"> LUIS VALENTIN                    </v>
          </cell>
          <cell r="U355" t="str">
            <v>2017-03-08</v>
          </cell>
          <cell r="V355" t="str">
            <v>Centro</v>
          </cell>
          <cell r="W355" t="str">
            <v>COMPLETADO</v>
          </cell>
          <cell r="Y355">
            <v>42790</v>
          </cell>
          <cell r="Z355">
            <v>407</v>
          </cell>
          <cell r="AA355" t="str">
            <v>M012</v>
          </cell>
          <cell r="AB355" t="str">
            <v>T173331/Panel - PANEL</v>
          </cell>
          <cell r="AC355" t="str">
            <v>OC-1007940</v>
          </cell>
          <cell r="AD355" t="str">
            <v>cuauhtemo/ ecntro</v>
          </cell>
          <cell r="AE355" t="str">
            <v>DF</v>
          </cell>
          <cell r="AF355" t="str">
            <v>MX</v>
          </cell>
          <cell r="AG355" t="str">
            <v>10296221</v>
          </cell>
          <cell r="AH355" t="str">
            <v>RAUL HERNANDEZ</v>
          </cell>
          <cell r="AI355" t="str">
            <v>#33-C REPUBLICA DE SALVADOR</v>
          </cell>
          <cell r="AJ355" t="str">
            <v>57098133</v>
          </cell>
          <cell r="AK355" t="str">
            <v>57098133</v>
          </cell>
          <cell r="AL355" t="str">
            <v>06080</v>
          </cell>
          <cell r="AM355"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55" t="str">
            <v>3TE50G132311</v>
          </cell>
          <cell r="AO355" t="str">
            <v>Básica</v>
          </cell>
          <cell r="AP355" t="str">
            <v>Hisense</v>
          </cell>
          <cell r="AQ355" t="str">
            <v>Opera</v>
          </cell>
          <cell r="AR355" t="str">
            <v>FHD 1920 x 1080</v>
          </cell>
          <cell r="AS355" t="str">
            <v>3TE50G1622I7G1622M010</v>
          </cell>
          <cell r="AT355" t="e">
            <v>#N/A</v>
          </cell>
          <cell r="AU355" t="str">
            <v>50H5C</v>
          </cell>
          <cell r="AV355" t="str">
            <v>3TE50G1622I7</v>
          </cell>
          <cell r="AW355" t="str">
            <v>G1622</v>
          </cell>
          <cell r="AX355" t="str">
            <v>M010</v>
          </cell>
          <cell r="AY355">
            <v>74011513</v>
          </cell>
          <cell r="AZ355">
            <v>51012448</v>
          </cell>
          <cell r="BA355">
            <v>80137915</v>
          </cell>
        </row>
        <row r="356">
          <cell r="D356">
            <v>60313010</v>
          </cell>
          <cell r="E356" t="str">
            <v>A</v>
          </cell>
          <cell r="F356" t="str">
            <v>TV</v>
          </cell>
          <cell r="G356" t="str">
            <v>IVAN ROSAS VELAZQUEZ</v>
          </cell>
          <cell r="H356" t="str">
            <v>BOSQUE DE NOPALES MZ 22 LT 2, CONJUNTO URBANO REAL DEL BOSQUE</v>
          </cell>
          <cell r="I356" t="str">
            <v>55 5100-0343</v>
          </cell>
          <cell r="J356" t="str">
            <v>HISENSE</v>
          </cell>
          <cell r="K356" t="str">
            <v>50K20D</v>
          </cell>
          <cell r="L356" t="str">
            <v>50J140472H02006</v>
          </cell>
          <cell r="M356" t="str">
            <v>PÓLIZA SELLADA</v>
          </cell>
          <cell r="N356">
            <v>0</v>
          </cell>
          <cell r="O356">
            <v>41840</v>
          </cell>
          <cell r="P356">
            <v>42802</v>
          </cell>
          <cell r="Q356">
            <v>201010</v>
          </cell>
          <cell r="R356" t="str">
            <v>PENDIENTE POR PANEL</v>
          </cell>
          <cell r="S356" t="str">
            <v>SE RECOGE EQUIPO CON BASE</v>
          </cell>
          <cell r="T356" t="str">
            <v xml:space="preserve"> VIRGINIA ANGUIANO                </v>
          </cell>
          <cell r="U356" t="str">
            <v>2017-03-16</v>
          </cell>
          <cell r="V356" t="str">
            <v>Centro</v>
          </cell>
          <cell r="W356" t="str">
            <v>COMPLETADO</v>
          </cell>
          <cell r="Y356">
            <v>42794</v>
          </cell>
          <cell r="Z356">
            <v>962</v>
          </cell>
          <cell r="AA356" t="str">
            <v>M012</v>
          </cell>
          <cell r="AB356" t="str">
            <v>T173064/Panel - PANEL</v>
          </cell>
          <cell r="AC356" t="str">
            <v>OC-1008335</v>
          </cell>
          <cell r="AD356" t="str">
            <v>Tultitlan/Fracc real del bosque</v>
          </cell>
          <cell r="AE356" t="str">
            <v>MEX</v>
          </cell>
          <cell r="AF356" t="str">
            <v>MX</v>
          </cell>
          <cell r="AG356" t="str">
            <v>10413331</v>
          </cell>
          <cell r="AH356" t="str">
            <v>IVAN ROSAS VELAZQUEZ</v>
          </cell>
          <cell r="AI356" t="str">
            <v>Mz 22 Lt 2 a bosques de nopales</v>
          </cell>
          <cell r="AJ356" t="str">
            <v>5551000343</v>
          </cell>
          <cell r="AK356">
            <v>0</v>
          </cell>
          <cell r="AL356" t="str">
            <v>54948</v>
          </cell>
          <cell r="AM356"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56" t="str">
            <v>3TE50G132311</v>
          </cell>
          <cell r="AO356" t="str">
            <v>Básica</v>
          </cell>
          <cell r="AP356" t="str">
            <v>Hisense</v>
          </cell>
          <cell r="AQ356" t="str">
            <v>Opera</v>
          </cell>
          <cell r="AR356" t="str">
            <v>FHD 1920 x 1080</v>
          </cell>
          <cell r="AS356" t="str">
            <v>3TE50G1622I8G1622M010</v>
          </cell>
          <cell r="AT356" t="e">
            <v>#N/A</v>
          </cell>
          <cell r="AU356" t="str">
            <v>50H5C</v>
          </cell>
          <cell r="AV356" t="str">
            <v>3TE50G1622I8</v>
          </cell>
          <cell r="AW356" t="str">
            <v>G1622</v>
          </cell>
          <cell r="AX356" t="str">
            <v>M010</v>
          </cell>
          <cell r="AY356">
            <v>74011516</v>
          </cell>
          <cell r="AZ356">
            <v>51012451</v>
          </cell>
          <cell r="BA356">
            <v>80137917</v>
          </cell>
        </row>
        <row r="357">
          <cell r="D357">
            <v>60315452</v>
          </cell>
          <cell r="E357" t="str">
            <v>A</v>
          </cell>
          <cell r="F357" t="str">
            <v>TV</v>
          </cell>
          <cell r="G357" t="str">
            <v>JOSEFINA MATEOS</v>
          </cell>
          <cell r="H357" t="str">
            <v>AV. SANTA FE 440, SANTA FÉ</v>
          </cell>
          <cell r="I357" t="str">
            <v>7701-1040</v>
          </cell>
          <cell r="J357" t="str">
            <v>HISENSE</v>
          </cell>
          <cell r="K357" t="str">
            <v>50K20D</v>
          </cell>
          <cell r="L357" t="str">
            <v>50J141127H05117</v>
          </cell>
          <cell r="M357" t="str">
            <v>IWAQR28610</v>
          </cell>
          <cell r="N357">
            <v>7940</v>
          </cell>
          <cell r="O357">
            <v>41696</v>
          </cell>
          <cell r="P357">
            <v>42830</v>
          </cell>
          <cell r="Q357">
            <v>201010</v>
          </cell>
          <cell r="R357" t="str">
            <v>PENDIENTE POR PANEL</v>
          </cell>
          <cell r="S357" t="str">
            <v>SE RECOGE EQUIPO CON BASE</v>
          </cell>
          <cell r="T357" t="str">
            <v xml:space="preserve"> VIRGINIA ANGUIANO                </v>
          </cell>
          <cell r="U357" t="str">
            <v>2017-03-28</v>
          </cell>
          <cell r="V357" t="str">
            <v>Centro</v>
          </cell>
          <cell r="W357" t="str">
            <v>COMPLETADO</v>
          </cell>
          <cell r="Y357">
            <v>42829</v>
          </cell>
          <cell r="Z357">
            <v>1134</v>
          </cell>
          <cell r="AA357" t="str">
            <v>M012</v>
          </cell>
          <cell r="AB357" t="str">
            <v>T174313/Panel - PANEL</v>
          </cell>
          <cell r="AC357" t="str">
            <v>OC-1009406</v>
          </cell>
          <cell r="AD357" t="str">
            <v>CUAJIMALPA/ANTA FÉ</v>
          </cell>
          <cell r="AE357" t="str">
            <v>DF</v>
          </cell>
          <cell r="AF357" t="str">
            <v>MX</v>
          </cell>
          <cell r="AG357" t="str">
            <v>10415524</v>
          </cell>
          <cell r="AH357" t="str">
            <v>JOSEFINA MATEOS</v>
          </cell>
          <cell r="AI357" t="str">
            <v>440 AV. SANTA FÉ</v>
          </cell>
          <cell r="AJ357" t="str">
            <v>77-01-10-40</v>
          </cell>
          <cell r="AK357" t="str">
            <v>55-21-84-0015</v>
          </cell>
          <cell r="AL357" t="str">
            <v>05348</v>
          </cell>
          <cell r="AM357"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57" t="str">
            <v>3TE50G132311</v>
          </cell>
          <cell r="AO357" t="str">
            <v>Básica</v>
          </cell>
          <cell r="AP357" t="str">
            <v>Hisense</v>
          </cell>
          <cell r="AQ357" t="str">
            <v>Opera</v>
          </cell>
          <cell r="AR357" t="str">
            <v>FHD 1920 x 1080</v>
          </cell>
          <cell r="AS357" t="str">
            <v>3TE50G1622I8G1622M010</v>
          </cell>
          <cell r="AT357" t="e">
            <v>#N/A</v>
          </cell>
          <cell r="AU357" t="str">
            <v>50H5C</v>
          </cell>
          <cell r="AV357" t="str">
            <v>3TE50G1622I8</v>
          </cell>
          <cell r="AW357" t="str">
            <v>G1622</v>
          </cell>
          <cell r="AX357" t="str">
            <v>M010</v>
          </cell>
          <cell r="AY357">
            <v>74011519</v>
          </cell>
          <cell r="AZ357">
            <v>51012454</v>
          </cell>
          <cell r="BA357">
            <v>80137918</v>
          </cell>
        </row>
        <row r="358">
          <cell r="D358">
            <v>60313777</v>
          </cell>
          <cell r="E358" t="str">
            <v xml:space="preserve">A  </v>
          </cell>
          <cell r="F358" t="str">
            <v>TV</v>
          </cell>
          <cell r="G358" t="str">
            <v>JOSE VICENTE SANCHEZ VALVERDE</v>
          </cell>
          <cell r="H358" t="str">
            <v>1RA CERRADA DE MONSON NUM 1 COL. CERRO DE LA ESTRELLA DELG. IZTAPALAPA CP 09880</v>
          </cell>
          <cell r="I358" t="str">
            <v>54263990 - 5565179921</v>
          </cell>
          <cell r="J358" t="str">
            <v>HISENSE</v>
          </cell>
          <cell r="K358" t="str">
            <v>50K20DW</v>
          </cell>
          <cell r="L358" t="str">
            <v>50J140464H01339</v>
          </cell>
          <cell r="M358" t="str">
            <v>POLIZA DE GARANTIA</v>
          </cell>
          <cell r="N358">
            <v>0</v>
          </cell>
          <cell r="O358">
            <v>41895</v>
          </cell>
          <cell r="P358">
            <v>42809</v>
          </cell>
          <cell r="Q358">
            <v>201767</v>
          </cell>
          <cell r="R358" t="str">
            <v>28/03/2017 04 : 41  ERNESTO.HERN : NP5 / P1A: 173331 PANEL   15-03-2017   OC-1008726</v>
          </cell>
          <cell r="S358" t="str">
            <v>EQUIPO DAÑADO EN DOMICILIO DE CLIENTE</v>
          </cell>
          <cell r="T358" t="str">
            <v xml:space="preserve">   ABRAHAM LAZCANO                </v>
          </cell>
          <cell r="U358" t="str">
            <v>2017-04-10</v>
          </cell>
          <cell r="V358" t="str">
            <v>Centro</v>
          </cell>
          <cell r="W358" t="str">
            <v>COMPLETADO</v>
          </cell>
          <cell r="X358" t="str">
            <v>CLIENTE</v>
          </cell>
          <cell r="Y358">
            <v>42803</v>
          </cell>
          <cell r="Z358">
            <v>914</v>
          </cell>
          <cell r="AA358" t="str">
            <v>M012</v>
          </cell>
          <cell r="AB358" t="str">
            <v>T173331/Panel - PANEL</v>
          </cell>
          <cell r="AC358" t="str">
            <v>OC-1008726</v>
          </cell>
          <cell r="AD358" t="str">
            <v>Iztapalapa/Cerro de la Estrella</v>
          </cell>
          <cell r="AE358" t="str">
            <v>DF</v>
          </cell>
          <cell r="AF358" t="str">
            <v>MX</v>
          </cell>
          <cell r="AG358" t="str">
            <v>10413978</v>
          </cell>
          <cell r="AH358" t="str">
            <v>JOSE VICENTE SANCHEZ VALVERDE</v>
          </cell>
          <cell r="AI358" t="str">
            <v>Primera Cerrada De Monson No. 1</v>
          </cell>
          <cell r="AJ358" t="str">
            <v>55-65-17-99-21</v>
          </cell>
          <cell r="AK358" t="str">
            <v>55-65-17-99-21</v>
          </cell>
          <cell r="AL358" t="str">
            <v>09880</v>
          </cell>
          <cell r="AM358"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74011522</v>
          </cell>
          <cell r="AZ358">
            <v>51012457</v>
          </cell>
          <cell r="BA358">
            <v>80137921</v>
          </cell>
        </row>
        <row r="359">
          <cell r="D359">
            <v>60313695</v>
          </cell>
          <cell r="E359" t="str">
            <v xml:space="preserve">A  </v>
          </cell>
          <cell r="F359" t="str">
            <v>TV</v>
          </cell>
          <cell r="G359" t="str">
            <v>DEMETRIO FLORES</v>
          </cell>
          <cell r="H359" t="str">
            <v>AV. PLAZA CENTRAL MZ 18 LT 24 A1 COL. PLAZAS DE ARAGON NEZAHUALCOYOTL; CP 57139</v>
          </cell>
          <cell r="I359" t="str">
            <v>5528673429 - 5528955725</v>
          </cell>
          <cell r="J359" t="str">
            <v>HISENSE</v>
          </cell>
          <cell r="K359" t="str">
            <v>50K20DW</v>
          </cell>
          <cell r="L359" t="str">
            <v>50G144844H01142</v>
          </cell>
          <cell r="M359" t="str">
            <v>000148341</v>
          </cell>
          <cell r="N359">
            <v>11998.37</v>
          </cell>
          <cell r="O359">
            <v>42139</v>
          </cell>
          <cell r="P359">
            <v>42807</v>
          </cell>
          <cell r="Q359">
            <v>201767</v>
          </cell>
          <cell r="R359" t="str">
            <v>25/03/2017 04 : 35  ERNESTO.HERN : NP5 / P1A: 173331 PANEL   13-03-2017   OC-1008578</v>
          </cell>
          <cell r="S359" t="str">
            <v>EQUIPO DAÑADO EN DOMICILIO DE CLIENTE</v>
          </cell>
          <cell r="T359" t="str">
            <v xml:space="preserve">   ABRAHAM LAZCANO                </v>
          </cell>
          <cell r="U359" t="str">
            <v>2017-04-10</v>
          </cell>
          <cell r="V359" t="str">
            <v>Centro</v>
          </cell>
          <cell r="W359" t="str">
            <v>COMPLETADO</v>
          </cell>
          <cell r="X359" t="str">
            <v>CLIENTE</v>
          </cell>
          <cell r="Y359">
            <v>42803</v>
          </cell>
          <cell r="Z359">
            <v>668</v>
          </cell>
          <cell r="AA359" t="str">
            <v>M012</v>
          </cell>
          <cell r="AB359" t="str">
            <v>T173331/Panel - PANEL</v>
          </cell>
          <cell r="AC359" t="str">
            <v>OC-1008578</v>
          </cell>
          <cell r="AD359" t="str">
            <v>Nezahualcoyotl/plazas de aragon</v>
          </cell>
          <cell r="AE359" t="str">
            <v>MEX</v>
          </cell>
          <cell r="AF359" t="str">
            <v>MX</v>
          </cell>
          <cell r="AG359" t="str">
            <v>10288497</v>
          </cell>
          <cell r="AH359" t="str">
            <v>DEMETRIO FLORES</v>
          </cell>
          <cell r="AI359" t="str">
            <v>Av. plaza central mza 18 lte 24 A1</v>
          </cell>
          <cell r="AJ359" t="str">
            <v>5528673429</v>
          </cell>
          <cell r="AK359" t="str">
            <v>5528955725</v>
          </cell>
          <cell r="AL359" t="str">
            <v>57139</v>
          </cell>
          <cell r="AM359"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74011524</v>
          </cell>
          <cell r="AZ359">
            <v>51012459</v>
          </cell>
          <cell r="BA359">
            <v>80137923</v>
          </cell>
        </row>
        <row r="360">
          <cell r="D360">
            <v>60311543</v>
          </cell>
          <cell r="E360" t="str">
            <v>A</v>
          </cell>
          <cell r="F360" t="str">
            <v>TV</v>
          </cell>
          <cell r="G360" t="str">
            <v>OCTAVIO CAZARES</v>
          </cell>
          <cell r="H360" t="str">
            <v xml:space="preserve">MOSTOLES 174, PRADERAS DE SAN JUAN, JUAREZ </v>
          </cell>
          <cell r="I360">
            <v>8121634894</v>
          </cell>
          <cell r="J360" t="str">
            <v>HISENSE</v>
          </cell>
          <cell r="K360" t="str">
            <v>50K20DW</v>
          </cell>
          <cell r="L360" t="str">
            <v>50G143064H01795</v>
          </cell>
          <cell r="M360" t="str">
            <v>70830-1</v>
          </cell>
          <cell r="N360">
            <v>14247</v>
          </cell>
          <cell r="O360">
            <v>42225</v>
          </cell>
          <cell r="P360">
            <v>42790</v>
          </cell>
          <cell r="Q360">
            <v>201024</v>
          </cell>
          <cell r="R360" t="str">
            <v>18/02/17-  03:04 ERNESTO HDZ NP5 P1A: OC.1007443, PANEL:173331</v>
          </cell>
          <cell r="S360" t="str">
            <v/>
          </cell>
          <cell r="T360" t="str">
            <v xml:space="preserve">  Sofia Vazquez                   </v>
          </cell>
          <cell r="U360" t="str">
            <v>2017-04-13</v>
          </cell>
          <cell r="V360" t="str">
            <v>Norte</v>
          </cell>
          <cell r="W360" t="str">
            <v>COMPLETADO</v>
          </cell>
          <cell r="X360" t="str">
            <v>TALLER</v>
          </cell>
          <cell r="Y360">
            <v>42780</v>
          </cell>
          <cell r="Z360">
            <v>565</v>
          </cell>
          <cell r="AA360" t="str">
            <v>M012</v>
          </cell>
          <cell r="AB360" t="str">
            <v>T173331/Panel - PANEL</v>
          </cell>
          <cell r="AC360" t="str">
            <v>OC-1007443</v>
          </cell>
          <cell r="AD360" t="str">
            <v>Jùarez/Praderas de san juan</v>
          </cell>
          <cell r="AE360" t="str">
            <v>NL</v>
          </cell>
          <cell r="AF360" t="str">
            <v>MX</v>
          </cell>
          <cell r="AG360" t="str">
            <v>10412064</v>
          </cell>
          <cell r="AH360" t="str">
            <v>OCTAVIO CÀZARES</v>
          </cell>
          <cell r="AI360" t="str">
            <v>174 Mostoles</v>
          </cell>
          <cell r="AJ360" t="str">
            <v>8121634894</v>
          </cell>
          <cell r="AK360">
            <v>0</v>
          </cell>
          <cell r="AL360" t="str">
            <v>67267</v>
          </cell>
          <cell r="AM360"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74011525</v>
          </cell>
          <cell r="AZ360">
            <v>51012460</v>
          </cell>
          <cell r="BA360">
            <v>80138081</v>
          </cell>
        </row>
        <row r="361">
          <cell r="D361">
            <v>60311584</v>
          </cell>
          <cell r="E361" t="str">
            <v>A</v>
          </cell>
          <cell r="F361" t="str">
            <v>TV</v>
          </cell>
          <cell r="G361" t="str">
            <v>ROSA PATRICIA RABELO</v>
          </cell>
          <cell r="H361" t="str">
            <v>ROSAL 234, FOMERREY 11, SAN NICOLAS</v>
          </cell>
          <cell r="I361" t="str">
            <v>83832695, 8180189330</v>
          </cell>
          <cell r="J361" t="str">
            <v>HISENSE</v>
          </cell>
          <cell r="K361" t="str">
            <v>50K20DW</v>
          </cell>
          <cell r="L361" t="str">
            <v>50G143292H05999</v>
          </cell>
          <cell r="M361" t="str">
            <v>CARTA ACEPTACION</v>
          </cell>
          <cell r="N361">
            <v>0</v>
          </cell>
          <cell r="O361">
            <v>42143</v>
          </cell>
          <cell r="P361">
            <v>42788</v>
          </cell>
          <cell r="Q361">
            <v>201024</v>
          </cell>
          <cell r="R361" t="str">
            <v>21/02/2017 05:44 ERNESTO HDZ NP5-P1A OC: 1007538, PANEL,173331</v>
          </cell>
          <cell r="S361" t="str">
            <v/>
          </cell>
          <cell r="T361" t="str">
            <v xml:space="preserve">  Sofia Vazquez                   </v>
          </cell>
          <cell r="U361" t="str">
            <v>2017-04-13</v>
          </cell>
          <cell r="V361" t="str">
            <v>Norte</v>
          </cell>
          <cell r="W361" t="str">
            <v>COMPLETADO</v>
          </cell>
          <cell r="X361" t="str">
            <v>TALLER</v>
          </cell>
          <cell r="Y361">
            <v>42780</v>
          </cell>
          <cell r="Z361">
            <v>645</v>
          </cell>
          <cell r="AA361" t="str">
            <v>M012</v>
          </cell>
          <cell r="AB361" t="str">
            <v>T173331/Panel - PANEL</v>
          </cell>
          <cell r="AC361" t="str">
            <v>OC-1007538</v>
          </cell>
          <cell r="AD361" t="str">
            <v>Sn Nicolas/P de Nogalar Fomerrey 1</v>
          </cell>
          <cell r="AE361" t="str">
            <v>NL</v>
          </cell>
          <cell r="AF361" t="str">
            <v>MX</v>
          </cell>
          <cell r="AG361" t="str">
            <v>10411893</v>
          </cell>
          <cell r="AH361" t="str">
            <v>ROSA PATRICIA RABELO</v>
          </cell>
          <cell r="AI361" t="str">
            <v>234 Rosal</v>
          </cell>
          <cell r="AJ361" t="str">
            <v>8180189330</v>
          </cell>
          <cell r="AK361" t="str">
            <v>8180189330</v>
          </cell>
          <cell r="AL361" t="str">
            <v>66480</v>
          </cell>
          <cell r="AM361"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61" t="str">
            <v>1TE50B8NUSCB</v>
          </cell>
          <cell r="AO361" t="str">
            <v>Smart</v>
          </cell>
          <cell r="AP361" t="str">
            <v>Hisense</v>
          </cell>
          <cell r="AQ361" t="str">
            <v>Opera</v>
          </cell>
          <cell r="AR361" t="str">
            <v>FHD 1920 x 1080</v>
          </cell>
          <cell r="AS361" t="str">
            <v>3TE50G1653A3G1653A3M010</v>
          </cell>
          <cell r="AT361">
            <v>2</v>
          </cell>
          <cell r="AU361" t="str">
            <v>50H5C</v>
          </cell>
          <cell r="AV361" t="str">
            <v>3TE50G1653A3</v>
          </cell>
          <cell r="AW361" t="str">
            <v>G1653A3</v>
          </cell>
          <cell r="AX361" t="str">
            <v>M010</v>
          </cell>
          <cell r="AY361">
            <v>74011526</v>
          </cell>
          <cell r="AZ361">
            <v>51012461</v>
          </cell>
          <cell r="BA361">
            <v>80144492</v>
          </cell>
        </row>
        <row r="362">
          <cell r="D362">
            <v>60311278</v>
          </cell>
          <cell r="E362" t="str">
            <v>A</v>
          </cell>
          <cell r="F362" t="str">
            <v>TV</v>
          </cell>
          <cell r="G362" t="str">
            <v>GUADALUPE SANCHEZ</v>
          </cell>
          <cell r="H362" t="str">
            <v>RAYON 116-A, CENTRO, GUADALUPE</v>
          </cell>
          <cell r="I362">
            <v>8124592672</v>
          </cell>
          <cell r="J362" t="str">
            <v>HISENSE</v>
          </cell>
          <cell r="K362" t="str">
            <v>50K20DW</v>
          </cell>
          <cell r="L362" t="str">
            <v>50J140464H04562</v>
          </cell>
          <cell r="M362" t="str">
            <v>TIKET</v>
          </cell>
          <cell r="N362">
            <v>8499</v>
          </cell>
          <cell r="O362">
            <v>41931</v>
          </cell>
          <cell r="P362">
            <v>42783</v>
          </cell>
          <cell r="Q362">
            <v>201024</v>
          </cell>
          <cell r="R362" t="str">
            <v>15-2-17, 5.:08 ERNESTO HDZ NP5- P1-O.C. 1008311, PANEL, 173331</v>
          </cell>
          <cell r="S362" t="str">
            <v/>
          </cell>
          <cell r="T362" t="str">
            <v xml:space="preserve">  Sofia Vazquez                   </v>
          </cell>
          <cell r="U362" t="str">
            <v>2017-04-13</v>
          </cell>
          <cell r="V362" t="str">
            <v>Norte</v>
          </cell>
          <cell r="W362" t="str">
            <v>COMPLETADO</v>
          </cell>
          <cell r="X362" t="str">
            <v>TALLER</v>
          </cell>
          <cell r="Y362">
            <v>42776</v>
          </cell>
          <cell r="Z362">
            <v>852</v>
          </cell>
          <cell r="AA362" t="str">
            <v>M012</v>
          </cell>
          <cell r="AB362" t="str">
            <v>T173331/Panel - PANEL</v>
          </cell>
          <cell r="AC362" t="str">
            <v>OC-1007311</v>
          </cell>
          <cell r="AD362" t="str">
            <v>centro/Guadalupe</v>
          </cell>
          <cell r="AE362" t="str">
            <v>NL</v>
          </cell>
          <cell r="AF362" t="str">
            <v>MX</v>
          </cell>
          <cell r="AG362" t="str">
            <v>10411810</v>
          </cell>
          <cell r="AH362" t="str">
            <v>GUADALUPE SANCHEZ</v>
          </cell>
          <cell r="AI362" t="str">
            <v>116 A SUR rayon</v>
          </cell>
          <cell r="AJ362" t="str">
            <v>8124592672</v>
          </cell>
          <cell r="AK362" t="str">
            <v>8117532433</v>
          </cell>
          <cell r="AL362" t="str">
            <v>67100</v>
          </cell>
          <cell r="AM362"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62" t="str">
            <v>1TE50B8NUSCB</v>
          </cell>
          <cell r="AO362" t="str">
            <v>Smart</v>
          </cell>
          <cell r="AP362" t="str">
            <v>Hisense</v>
          </cell>
          <cell r="AQ362" t="str">
            <v>Opera</v>
          </cell>
          <cell r="AR362" t="str">
            <v>FHD 1920 x 1080</v>
          </cell>
          <cell r="AS362" t="str">
            <v>3TE50G1653A3G1653M010</v>
          </cell>
          <cell r="AT362" t="e">
            <v>#N/A</v>
          </cell>
          <cell r="AU362" t="str">
            <v>50H5C</v>
          </cell>
          <cell r="AV362" t="str">
            <v>3TE50G1653A3</v>
          </cell>
          <cell r="AW362" t="str">
            <v>G1653</v>
          </cell>
          <cell r="AX362" t="str">
            <v>M010</v>
          </cell>
          <cell r="AY362">
            <v>74011527</v>
          </cell>
          <cell r="AZ362">
            <v>51012462</v>
          </cell>
          <cell r="BA362">
            <v>80138077</v>
          </cell>
        </row>
        <row r="363">
          <cell r="D363">
            <v>60311651</v>
          </cell>
          <cell r="E363" t="str">
            <v>A</v>
          </cell>
          <cell r="F363" t="str">
            <v>TV</v>
          </cell>
          <cell r="G363" t="str">
            <v xml:space="preserve">MARIANA MORENO DE LEON </v>
          </cell>
          <cell r="H363" t="str">
            <v xml:space="preserve">CODORNIS 319,BONITA, MONTERREY </v>
          </cell>
          <cell r="I363">
            <v>8111681331</v>
          </cell>
          <cell r="J363" t="str">
            <v>HISENSE</v>
          </cell>
          <cell r="K363" t="str">
            <v>50K20DW</v>
          </cell>
          <cell r="L363" t="str">
            <v>50G143064H02688</v>
          </cell>
          <cell r="M363" t="str">
            <v xml:space="preserve">POLIZA </v>
          </cell>
          <cell r="N363">
            <v>0</v>
          </cell>
          <cell r="O363">
            <v>42116</v>
          </cell>
          <cell r="P363">
            <v>42786</v>
          </cell>
          <cell r="Q363">
            <v>201024</v>
          </cell>
          <cell r="R363" t="str">
            <v xml:space="preserve"> 24/02/17- 01:47 ERNESTO HDZ NP5-P1: OC. 1007770, PANEL, 173331</v>
          </cell>
          <cell r="S363" t="str">
            <v/>
          </cell>
          <cell r="T363" t="str">
            <v xml:space="preserve">  Sofia Vazquez                   </v>
          </cell>
          <cell r="U363" t="str">
            <v>2017-04-13</v>
          </cell>
          <cell r="V363" t="str">
            <v>Norte</v>
          </cell>
          <cell r="W363" t="str">
            <v>COMPLETADO</v>
          </cell>
          <cell r="X363" t="str">
            <v>TALLER</v>
          </cell>
          <cell r="Y363">
            <v>42781</v>
          </cell>
          <cell r="Z363">
            <v>670</v>
          </cell>
          <cell r="AA363" t="str">
            <v>M012</v>
          </cell>
          <cell r="AB363" t="str">
            <v>T173331/Panel - PANEL</v>
          </cell>
          <cell r="AC363" t="str">
            <v>OC-1007770</v>
          </cell>
          <cell r="AD363" t="str">
            <v>Monterrey /Bonita</v>
          </cell>
          <cell r="AE363" t="str">
            <v>NL</v>
          </cell>
          <cell r="AF363" t="str">
            <v>MX</v>
          </cell>
          <cell r="AG363" t="str">
            <v>10411818</v>
          </cell>
          <cell r="AH363" t="str">
            <v>MARIANA MORENO DE LEON</v>
          </cell>
          <cell r="AI363" t="str">
            <v>319 Gododrnis</v>
          </cell>
          <cell r="AJ363" t="str">
            <v>8111681331</v>
          </cell>
          <cell r="AK363">
            <v>0</v>
          </cell>
          <cell r="AL363" t="str">
            <v>64105</v>
          </cell>
          <cell r="AM363"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63" t="str">
            <v>1TE50B8NUSCB</v>
          </cell>
          <cell r="AO363" t="str">
            <v>Smart</v>
          </cell>
          <cell r="AP363" t="str">
            <v>Hisense</v>
          </cell>
          <cell r="AQ363" t="str">
            <v>Opera</v>
          </cell>
          <cell r="AR363" t="str">
            <v>FHD 1920 x 1080</v>
          </cell>
          <cell r="AS363" t="str">
            <v>3TE50G1653A3G1653M010</v>
          </cell>
          <cell r="AT363" t="e">
            <v>#N/A</v>
          </cell>
          <cell r="AU363" t="str">
            <v>50H5C</v>
          </cell>
          <cell r="AV363" t="str">
            <v>3TE50G1653A3</v>
          </cell>
          <cell r="AW363" t="str">
            <v>G1653</v>
          </cell>
          <cell r="AX363" t="str">
            <v>M010</v>
          </cell>
          <cell r="AY363">
            <v>74011528</v>
          </cell>
          <cell r="AZ363">
            <v>51012463</v>
          </cell>
          <cell r="BA363">
            <v>80138097</v>
          </cell>
        </row>
        <row r="364">
          <cell r="D364">
            <v>60311359</v>
          </cell>
          <cell r="E364" t="str">
            <v>A</v>
          </cell>
          <cell r="F364" t="str">
            <v>TV</v>
          </cell>
          <cell r="G364" t="str">
            <v>MARIA ELENA CUEVAS VAZQUEZ</v>
          </cell>
          <cell r="H364" t="str">
            <v xml:space="preserve">HIPOLITO TRIGOYEN 8609, SAN MARTIN, MONTERREY </v>
          </cell>
          <cell r="I364">
            <v>83224682</v>
          </cell>
          <cell r="J364" t="str">
            <v>HISENSE</v>
          </cell>
          <cell r="K364" t="str">
            <v>50K20DW</v>
          </cell>
          <cell r="L364" t="str">
            <v>50G144844H04534</v>
          </cell>
          <cell r="M364" t="str">
            <v>850569-1</v>
          </cell>
          <cell r="N364">
            <v>8890</v>
          </cell>
          <cell r="O364">
            <v>42159</v>
          </cell>
          <cell r="P364">
            <v>42782</v>
          </cell>
          <cell r="Q364">
            <v>201024</v>
          </cell>
          <cell r="R364" t="str">
            <v>22/02/17-08:05 ERNESTO HDZ NP5PI:OC.1007622, PANEL:173331</v>
          </cell>
          <cell r="S364" t="str">
            <v/>
          </cell>
          <cell r="T364" t="str">
            <v xml:space="preserve">  Sofia Vazquez                   </v>
          </cell>
          <cell r="U364" t="str">
            <v>2017-04-13</v>
          </cell>
          <cell r="V364" t="str">
            <v>Norte</v>
          </cell>
          <cell r="W364" t="str">
            <v>COMPLETADO</v>
          </cell>
          <cell r="X364" t="str">
            <v>TALLER</v>
          </cell>
          <cell r="Y364">
            <v>42776</v>
          </cell>
          <cell r="Z364">
            <v>623</v>
          </cell>
          <cell r="AA364" t="str">
            <v>M012</v>
          </cell>
          <cell r="AB364" t="str">
            <v>T173331/Panel - PANEL</v>
          </cell>
          <cell r="AC364" t="str">
            <v>OC-1007622</v>
          </cell>
          <cell r="AD364" t="str">
            <v>Monterrey/San Martin</v>
          </cell>
          <cell r="AE364" t="str">
            <v>NL</v>
          </cell>
          <cell r="AF364" t="str">
            <v>MX</v>
          </cell>
          <cell r="AG364" t="str">
            <v>10411807</v>
          </cell>
          <cell r="AH364" t="str">
            <v>MARIA ELENA CUEVAS VAZQUEZ</v>
          </cell>
          <cell r="AI364" t="str">
            <v>Hipólito Irigoyen No. 8609</v>
          </cell>
          <cell r="AJ364" t="str">
            <v>83224682</v>
          </cell>
          <cell r="AK364">
            <v>0</v>
          </cell>
          <cell r="AL364" t="str">
            <v>64210</v>
          </cell>
          <cell r="AM364"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74011529</v>
          </cell>
          <cell r="AZ364">
            <v>51012464</v>
          </cell>
          <cell r="BA364">
            <v>80138104</v>
          </cell>
        </row>
        <row r="365">
          <cell r="D365">
            <v>60311342</v>
          </cell>
          <cell r="E365" t="str">
            <v>A</v>
          </cell>
          <cell r="F365" t="str">
            <v>TV</v>
          </cell>
          <cell r="G365" t="str">
            <v>JORGE ALBERTO CRUZ RODRIGUEZ</v>
          </cell>
          <cell r="H365" t="str">
            <v>RINCON DEL AIRE 7647, RINCON DE GUADALUPE, GUADALUPE</v>
          </cell>
          <cell r="I365" t="str">
            <v>8115542557, 8120403395</v>
          </cell>
          <cell r="J365" t="str">
            <v>HISENSE</v>
          </cell>
          <cell r="K365" t="str">
            <v>50K20DW</v>
          </cell>
          <cell r="L365" t="str">
            <v>50G144844H05011</v>
          </cell>
          <cell r="M365" t="str">
            <v>88271-16</v>
          </cell>
          <cell r="N365">
            <v>14434</v>
          </cell>
          <cell r="O365">
            <v>42244</v>
          </cell>
          <cell r="P365">
            <v>42780</v>
          </cell>
          <cell r="Q365">
            <v>201024</v>
          </cell>
          <cell r="R365" t="str">
            <v>15-2-17 5.14 ERNESTO HDZ, NP5, P1A:  O.C. 1007315,  PANEL,  173331</v>
          </cell>
          <cell r="S365" t="str">
            <v/>
          </cell>
          <cell r="T365" t="str">
            <v xml:space="preserve">  Sofia Vazquez                   </v>
          </cell>
          <cell r="U365" t="str">
            <v>2017-04-13</v>
          </cell>
          <cell r="V365" t="str">
            <v>Norte</v>
          </cell>
          <cell r="W365" t="str">
            <v>COMPLETADO</v>
          </cell>
          <cell r="X365" t="str">
            <v>TALLER</v>
          </cell>
          <cell r="Y365">
            <v>42776</v>
          </cell>
          <cell r="Z365">
            <v>536</v>
          </cell>
          <cell r="AA365" t="str">
            <v>M012</v>
          </cell>
          <cell r="AB365" t="str">
            <v>T173331/Panel - PANEL</v>
          </cell>
          <cell r="AC365" t="str">
            <v>OC-1007315</v>
          </cell>
          <cell r="AD365" t="str">
            <v>guadalupe /rincon de guadalupe</v>
          </cell>
          <cell r="AE365" t="str">
            <v>NL</v>
          </cell>
          <cell r="AF365" t="str">
            <v>MX</v>
          </cell>
          <cell r="AG365" t="str">
            <v>10411866</v>
          </cell>
          <cell r="AH365" t="str">
            <v>JORGE ALBERTO CRUZ RODRIGUEZ</v>
          </cell>
          <cell r="AI365" t="str">
            <v>rincin del aire 7647</v>
          </cell>
          <cell r="AJ365" t="str">
            <v>8115542557</v>
          </cell>
          <cell r="AK365" t="str">
            <v>8120403395</v>
          </cell>
          <cell r="AL365" t="str">
            <v>67193</v>
          </cell>
          <cell r="AM365"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65" t="str">
            <v>1TE50B8NUSCB</v>
          </cell>
          <cell r="AO365" t="str">
            <v>Smart</v>
          </cell>
          <cell r="AP365" t="str">
            <v>Hisense</v>
          </cell>
          <cell r="AQ365" t="str">
            <v>Opera</v>
          </cell>
          <cell r="AR365" t="str">
            <v>FHD 1920 x 1080</v>
          </cell>
          <cell r="AS365" t="str">
            <v>3TE50G1653A3G1653M010</v>
          </cell>
          <cell r="AT365" t="e">
            <v>#N/A</v>
          </cell>
          <cell r="AU365" t="str">
            <v>50H5C</v>
          </cell>
          <cell r="AV365" t="str">
            <v>3TE50G1653A3</v>
          </cell>
          <cell r="AW365" t="str">
            <v>G1653</v>
          </cell>
          <cell r="AX365" t="str">
            <v>M010</v>
          </cell>
          <cell r="AY365">
            <v>74011530</v>
          </cell>
          <cell r="AZ365">
            <v>51012465</v>
          </cell>
          <cell r="BA365">
            <v>80138107</v>
          </cell>
        </row>
        <row r="366">
          <cell r="D366">
            <v>60311234</v>
          </cell>
          <cell r="E366" t="str">
            <v>A</v>
          </cell>
          <cell r="F366" t="str">
            <v>TV</v>
          </cell>
          <cell r="G366" t="str">
            <v>JUAN MANUEL VELEZ</v>
          </cell>
          <cell r="H366" t="str">
            <v>SAN JOSE 110, VALLE DE SAN ANDRES, APODACA</v>
          </cell>
          <cell r="I366">
            <v>84031207</v>
          </cell>
          <cell r="J366" t="str">
            <v>HISENSE</v>
          </cell>
          <cell r="K366" t="str">
            <v>50K20DW</v>
          </cell>
          <cell r="L366" t="str">
            <v>50G143292H03211</v>
          </cell>
          <cell r="M366" t="str">
            <v>NOTA DE COMPRA</v>
          </cell>
          <cell r="N366">
            <v>8999</v>
          </cell>
          <cell r="O366">
            <v>42117</v>
          </cell>
          <cell r="P366">
            <v>42780</v>
          </cell>
          <cell r="Q366">
            <v>201024</v>
          </cell>
          <cell r="R366" t="str">
            <v>18-2-17, 3.03, ERNESTO HDZ P5, P1 O.C. 1007441, PANL, 173331</v>
          </cell>
          <cell r="S366" t="str">
            <v/>
          </cell>
          <cell r="T366" t="str">
            <v xml:space="preserve">  Sofia Vazquez                   </v>
          </cell>
          <cell r="U366" t="str">
            <v>2017-04-13</v>
          </cell>
          <cell r="V366" t="str">
            <v>Norte</v>
          </cell>
          <cell r="W366" t="str">
            <v>COMPLETADO</v>
          </cell>
          <cell r="X366" t="str">
            <v>TALLER</v>
          </cell>
          <cell r="Y366">
            <v>42775</v>
          </cell>
          <cell r="Z366">
            <v>663</v>
          </cell>
          <cell r="AA366" t="str">
            <v>M012</v>
          </cell>
          <cell r="AB366" t="str">
            <v>T173331/Panel - PANEL</v>
          </cell>
          <cell r="AC366" t="str">
            <v>OC-1007441</v>
          </cell>
          <cell r="AD366" t="str">
            <v>apodaca /valle de san andres</v>
          </cell>
          <cell r="AE366" t="str">
            <v>NL</v>
          </cell>
          <cell r="AF366" t="str">
            <v>MX</v>
          </cell>
          <cell r="AG366" t="str">
            <v>10411798</v>
          </cell>
          <cell r="AH366" t="str">
            <v>JUAN MANUEL VELEZ</v>
          </cell>
          <cell r="AI366" t="str">
            <v>san jose num 110</v>
          </cell>
          <cell r="AJ366" t="str">
            <v>8114031207</v>
          </cell>
          <cell r="AK366">
            <v>0</v>
          </cell>
          <cell r="AL366" t="str">
            <v>66612</v>
          </cell>
          <cell r="AM366"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74011531</v>
          </cell>
          <cell r="AZ366">
            <v>51012466</v>
          </cell>
          <cell r="BA366">
            <v>80138109</v>
          </cell>
        </row>
        <row r="367">
          <cell r="D367">
            <v>60311114</v>
          </cell>
          <cell r="E367" t="str">
            <v>A</v>
          </cell>
          <cell r="F367" t="str">
            <v>TV</v>
          </cell>
          <cell r="G367" t="str">
            <v>OSCAR CERVANTES RAMIREZ</v>
          </cell>
          <cell r="H367" t="str">
            <v>PASEO DEL SABINO 308, PASEO DE LOS NOGALES, APODACA</v>
          </cell>
          <cell r="I367" t="str">
            <v>8119965191, 80431582</v>
          </cell>
          <cell r="J367" t="str">
            <v>HISENSE</v>
          </cell>
          <cell r="K367" t="str">
            <v>50K20DW</v>
          </cell>
          <cell r="L367" t="str">
            <v>50G143291H12876</v>
          </cell>
          <cell r="M367" t="str">
            <v>CARTA ACEPTACION</v>
          </cell>
          <cell r="N367">
            <v>8999</v>
          </cell>
          <cell r="O367">
            <v>42122</v>
          </cell>
          <cell r="P367">
            <v>42780</v>
          </cell>
          <cell r="Q367">
            <v>201024</v>
          </cell>
          <cell r="R367" t="str">
            <v>15-2-17 7.05 ERNESTO HDZ, NP5, P1, O.C.. 1007314, PANEL, 173331</v>
          </cell>
          <cell r="S367" t="str">
            <v/>
          </cell>
          <cell r="T367" t="str">
            <v xml:space="preserve">  Sofia Vazquez                   </v>
          </cell>
          <cell r="U367" t="str">
            <v>2017-04-13</v>
          </cell>
          <cell r="V367" t="str">
            <v>Norte</v>
          </cell>
          <cell r="W367" t="str">
            <v>COMPLETADO</v>
          </cell>
          <cell r="X367" t="str">
            <v>TALLER</v>
          </cell>
          <cell r="Y367">
            <v>42774</v>
          </cell>
          <cell r="Z367">
            <v>658</v>
          </cell>
          <cell r="AA367" t="str">
            <v>M012</v>
          </cell>
          <cell r="AB367" t="str">
            <v>T173331/Panel - PANEL</v>
          </cell>
          <cell r="AC367" t="str">
            <v>OC-1007314</v>
          </cell>
          <cell r="AD367" t="str">
            <v>apodaca/paseo los nogales</v>
          </cell>
          <cell r="AE367" t="str">
            <v>NL</v>
          </cell>
          <cell r="AF367" t="str">
            <v>MX</v>
          </cell>
          <cell r="AG367" t="str">
            <v>10411420</v>
          </cell>
          <cell r="AH367" t="str">
            <v>OSCAR CERVANTES RAMIREZ</v>
          </cell>
          <cell r="AI367" t="str">
            <v>Paseo del sabino 308</v>
          </cell>
          <cell r="AJ367" t="str">
            <v>044-8119965191</v>
          </cell>
          <cell r="AK367" t="str">
            <v>8180431582 CASA</v>
          </cell>
          <cell r="AL367" t="str">
            <v>36666</v>
          </cell>
          <cell r="AM367"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67" t="str">
            <v>1TE50B8NUSCB</v>
          </cell>
          <cell r="AO367" t="str">
            <v>Smart</v>
          </cell>
          <cell r="AP367" t="str">
            <v>Hisense</v>
          </cell>
          <cell r="AQ367" t="str">
            <v>Opera</v>
          </cell>
          <cell r="AR367" t="str">
            <v>FHD 1920 x 1080</v>
          </cell>
          <cell r="AS367" t="str">
            <v>3TE50G1653A3G1653M010</v>
          </cell>
          <cell r="AT367" t="e">
            <v>#N/A</v>
          </cell>
          <cell r="AU367" t="str">
            <v>50H5C</v>
          </cell>
          <cell r="AV367" t="str">
            <v>3TE50G1653A3</v>
          </cell>
          <cell r="AW367" t="str">
            <v>G1653</v>
          </cell>
          <cell r="AX367" t="str">
            <v>M010</v>
          </cell>
          <cell r="AY367">
            <v>74011532</v>
          </cell>
          <cell r="AZ367">
            <v>51012467</v>
          </cell>
          <cell r="BA367">
            <v>80138116</v>
          </cell>
        </row>
        <row r="368">
          <cell r="D368">
            <v>60311161</v>
          </cell>
          <cell r="E368" t="str">
            <v>A</v>
          </cell>
          <cell r="F368" t="str">
            <v>TV</v>
          </cell>
          <cell r="G368" t="str">
            <v>FRANCISCO RODRIGUEZ</v>
          </cell>
          <cell r="H368" t="str">
            <v>5 DE MAYO 910, CANTERAS, GUADALUPE</v>
          </cell>
          <cell r="I368">
            <v>15510074</v>
          </cell>
          <cell r="J368" t="str">
            <v>HISENSE</v>
          </cell>
          <cell r="K368" t="str">
            <v>50K20DW</v>
          </cell>
          <cell r="L368" t="str">
            <v>50G144844H04565</v>
          </cell>
          <cell r="M368" t="str">
            <v>266771-6</v>
          </cell>
          <cell r="N368">
            <v>8072</v>
          </cell>
          <cell r="O368">
            <v>42583</v>
          </cell>
          <cell r="P368">
            <v>42776</v>
          </cell>
          <cell r="Q368">
            <v>201024</v>
          </cell>
          <cell r="R368" t="str">
            <v>22-2-17 3.07 ERNESTO HDZ NP5 P1-0.C. 1007377, PANEL, 173331</v>
          </cell>
          <cell r="S368" t="str">
            <v/>
          </cell>
          <cell r="T368" t="str">
            <v xml:space="preserve">  Sofia Vazquez                   </v>
          </cell>
          <cell r="U368" t="str">
            <v>2017-04-13</v>
          </cell>
          <cell r="V368" t="str">
            <v>Norte</v>
          </cell>
          <cell r="W368" t="str">
            <v>COMPLETADO</v>
          </cell>
          <cell r="X368" t="str">
            <v>TALLER</v>
          </cell>
          <cell r="Y368">
            <v>42775</v>
          </cell>
          <cell r="Z368">
            <v>193</v>
          </cell>
          <cell r="AA368" t="str">
            <v>M010</v>
          </cell>
          <cell r="AB368" t="str">
            <v>T173331/Panel - PANEL</v>
          </cell>
          <cell r="AC368" t="str">
            <v>OC-1007377</v>
          </cell>
          <cell r="AD368" t="str">
            <v>Guadalupe/canteras</v>
          </cell>
          <cell r="AE368" t="str">
            <v>NL</v>
          </cell>
          <cell r="AF368" t="str">
            <v>MX</v>
          </cell>
          <cell r="AG368" t="str">
            <v>10411717</v>
          </cell>
          <cell r="AH368" t="str">
            <v>FRANCISCO RODRIGUEZ</v>
          </cell>
          <cell r="AI368" t="str">
            <v>5 de mayo 910</v>
          </cell>
          <cell r="AJ368" t="str">
            <v>8115510074</v>
          </cell>
          <cell r="AK368">
            <v>0</v>
          </cell>
          <cell r="AL368" t="str">
            <v>67150</v>
          </cell>
          <cell r="AM368"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68" t="str">
            <v>1TE50B8NUSCB</v>
          </cell>
          <cell r="AO368" t="str">
            <v>Smart</v>
          </cell>
          <cell r="AP368" t="str">
            <v>Hisense</v>
          </cell>
          <cell r="AQ368" t="str">
            <v>Opera</v>
          </cell>
          <cell r="AR368" t="str">
            <v>FHD 1920 x 1080</v>
          </cell>
          <cell r="AS368" t="str">
            <v>3TE50G1653A3G1653M010</v>
          </cell>
          <cell r="AT368" t="e">
            <v>#N/A</v>
          </cell>
          <cell r="AU368" t="str">
            <v>50H5C</v>
          </cell>
          <cell r="AV368" t="str">
            <v>3TE50G1653A3</v>
          </cell>
          <cell r="AW368" t="str">
            <v>G1653</v>
          </cell>
          <cell r="AX368" t="str">
            <v>M010</v>
          </cell>
          <cell r="AY368">
            <v>74011533</v>
          </cell>
          <cell r="AZ368">
            <v>51012468</v>
          </cell>
          <cell r="BA368">
            <v>80138136</v>
          </cell>
        </row>
        <row r="369">
          <cell r="D369">
            <v>60311648</v>
          </cell>
          <cell r="E369" t="str">
            <v>A</v>
          </cell>
          <cell r="F369" t="str">
            <v>TV</v>
          </cell>
          <cell r="G369" t="str">
            <v>IRIS DANIELA HERNANDEZ</v>
          </cell>
          <cell r="H369" t="str">
            <v>RIO SAN LORENZO 241, BALCONES DE SANTA ROSA, APODACA</v>
          </cell>
          <cell r="I369">
            <v>8186024886</v>
          </cell>
          <cell r="J369" t="str">
            <v>HISENSE</v>
          </cell>
          <cell r="K369" t="str">
            <v>50K20DW</v>
          </cell>
          <cell r="L369" t="str">
            <v>50G144844H02896</v>
          </cell>
          <cell r="M369" t="str">
            <v>74248-17</v>
          </cell>
          <cell r="N369">
            <v>10272</v>
          </cell>
          <cell r="O369">
            <v>42137</v>
          </cell>
          <cell r="P369">
            <v>42787</v>
          </cell>
          <cell r="Q369">
            <v>201024</v>
          </cell>
          <cell r="R369" t="str">
            <v>21/02/2017 05:43 ERNESTO HDZ NP5-P1A: OC.1007537, PANEL, 173331</v>
          </cell>
          <cell r="S369" t="str">
            <v/>
          </cell>
          <cell r="T369" t="str">
            <v xml:space="preserve">  Sofia Vazquez                   </v>
          </cell>
          <cell r="U369" t="str">
            <v>2017-04-13</v>
          </cell>
          <cell r="V369" t="str">
            <v>Norte</v>
          </cell>
          <cell r="W369" t="str">
            <v>COMPLETADO</v>
          </cell>
          <cell r="X369" t="str">
            <v>TALLER</v>
          </cell>
          <cell r="Y369">
            <v>42781</v>
          </cell>
          <cell r="Z369">
            <v>650</v>
          </cell>
          <cell r="AA369" t="str">
            <v>M012</v>
          </cell>
          <cell r="AB369" t="str">
            <v>T173331/Panel - PANEL</v>
          </cell>
          <cell r="AC369" t="str">
            <v>OC-1007537</v>
          </cell>
          <cell r="AD369" t="str">
            <v>Apodaca/Balcones de Santa Rosa</v>
          </cell>
          <cell r="AE369" t="str">
            <v>NL</v>
          </cell>
          <cell r="AF369" t="str">
            <v>MX</v>
          </cell>
          <cell r="AG369" t="str">
            <v>10411956</v>
          </cell>
          <cell r="AH369" t="str">
            <v>IRIS DANIELA HERNANDEZ</v>
          </cell>
          <cell r="AI369" t="str">
            <v>241 Rio San Lorenzo</v>
          </cell>
          <cell r="AJ369" t="str">
            <v>8186024886</v>
          </cell>
          <cell r="AK369">
            <v>0</v>
          </cell>
          <cell r="AL369" t="str">
            <v>66610</v>
          </cell>
          <cell r="AM369"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69" t="str">
            <v>1TE50B8NUSCB</v>
          </cell>
          <cell r="AO369" t="str">
            <v>Smart</v>
          </cell>
          <cell r="AP369" t="str">
            <v>Hisense</v>
          </cell>
          <cell r="AQ369" t="str">
            <v>Opera</v>
          </cell>
          <cell r="AR369" t="str">
            <v>FHD 1920 x 1080</v>
          </cell>
          <cell r="AS369" t="str">
            <v>3TE50G1653A3G1653M010</v>
          </cell>
          <cell r="AT369" t="e">
            <v>#N/A</v>
          </cell>
          <cell r="AU369" t="str">
            <v>50H5C</v>
          </cell>
          <cell r="AV369" t="str">
            <v>3TE50G1653A3</v>
          </cell>
          <cell r="AW369" t="str">
            <v>G1653</v>
          </cell>
          <cell r="AX369" t="str">
            <v>M010</v>
          </cell>
          <cell r="AY369">
            <v>74011534</v>
          </cell>
          <cell r="AZ369">
            <v>51012469</v>
          </cell>
          <cell r="BA369">
            <v>80138129</v>
          </cell>
        </row>
        <row r="370">
          <cell r="D370">
            <v>60311623</v>
          </cell>
          <cell r="E370" t="str">
            <v>A</v>
          </cell>
          <cell r="F370" t="str">
            <v>TV</v>
          </cell>
          <cell r="G370" t="str">
            <v>ENRIQUE QUIÑONES CARMONA</v>
          </cell>
          <cell r="H370" t="str">
            <v xml:space="preserve">ALBERTO TORRES 709, UNIDAD LABORAL, SAN NICOLAS DE LOS GARZA </v>
          </cell>
          <cell r="I370">
            <v>8181050311</v>
          </cell>
          <cell r="J370" t="str">
            <v>HISENSE</v>
          </cell>
          <cell r="K370" t="str">
            <v>32H5B</v>
          </cell>
          <cell r="L370" t="str">
            <v>32G155368H02845</v>
          </cell>
          <cell r="M370" t="str">
            <v xml:space="preserve">TIKET </v>
          </cell>
          <cell r="N370">
            <v>4852</v>
          </cell>
          <cell r="O370">
            <v>42680</v>
          </cell>
          <cell r="P370">
            <v>42786</v>
          </cell>
          <cell r="Q370">
            <v>201024</v>
          </cell>
          <cell r="R370" t="str">
            <v>21/02/17-05:45 ERNESTO HDZ NP5-P1A: OC.1007539-MAIN BOARD, 191148</v>
          </cell>
          <cell r="S370" t="str">
            <v/>
          </cell>
          <cell r="T370" t="str">
            <v xml:space="preserve">  Sofia Vazquez                   </v>
          </cell>
          <cell r="U370" t="str">
            <v>2017-04-13</v>
          </cell>
          <cell r="V370" t="str">
            <v>Norte</v>
          </cell>
          <cell r="W370" t="str">
            <v>COMPLETADO</v>
          </cell>
          <cell r="X370" t="str">
            <v>TALLER</v>
          </cell>
          <cell r="Y370">
            <v>42781</v>
          </cell>
          <cell r="Z370">
            <v>106</v>
          </cell>
          <cell r="AA370" t="str">
            <v>M010</v>
          </cell>
          <cell r="AB370" t="str">
            <v>T191148/Tarjeta Principal Madre - MAIN BOARD\Power</v>
          </cell>
          <cell r="AC370" t="str">
            <v>OC-1007539</v>
          </cell>
          <cell r="AD370" t="str">
            <v>An Nicolas de los Garza/Unidad Laboral</v>
          </cell>
          <cell r="AE370" t="str">
            <v>NL</v>
          </cell>
          <cell r="AF370" t="str">
            <v>MX</v>
          </cell>
          <cell r="AG370" t="str">
            <v>10407632</v>
          </cell>
          <cell r="AH370" t="str">
            <v>ENRIQUE QUIÑONES CARMONA</v>
          </cell>
          <cell r="AI370" t="str">
            <v>709 Alberto Torres</v>
          </cell>
          <cell r="AJ370" t="str">
            <v>8181050311</v>
          </cell>
          <cell r="AK370">
            <v>0</v>
          </cell>
          <cell r="AL370" t="str">
            <v>66440</v>
          </cell>
          <cell r="AM370"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70" t="str">
            <v>3TE32A150815</v>
          </cell>
          <cell r="AO370" t="str">
            <v>Smart</v>
          </cell>
          <cell r="AP370" t="str">
            <v>Hisense</v>
          </cell>
          <cell r="AQ370" t="str">
            <v>Opera</v>
          </cell>
          <cell r="AR370" t="str">
            <v>HD 1366 X 768</v>
          </cell>
          <cell r="AS370" t="str">
            <v>3TE32G1614E4G1614M010</v>
          </cell>
          <cell r="AT370" t="e">
            <v>#N/A</v>
          </cell>
          <cell r="AU370" t="str">
            <v>32H5B2</v>
          </cell>
          <cell r="AV370" t="str">
            <v>3TE32G1614E4</v>
          </cell>
          <cell r="AW370" t="str">
            <v>G1614</v>
          </cell>
          <cell r="AX370" t="str">
            <v>M010</v>
          </cell>
          <cell r="AY370">
            <v>74011535</v>
          </cell>
          <cell r="AZ370">
            <v>51012470</v>
          </cell>
          <cell r="BA370">
            <v>80137929</v>
          </cell>
        </row>
        <row r="371">
          <cell r="D371">
            <v>60311146</v>
          </cell>
          <cell r="E371" t="str">
            <v>A</v>
          </cell>
          <cell r="F371" t="str">
            <v>TV</v>
          </cell>
          <cell r="G371" t="str">
            <v>ERNESTO HORACIO MORALES BARAJAS</v>
          </cell>
          <cell r="H371" t="str">
            <v>HACIENDA SAN CARLOS 213, HACIENDA EL PALMAR, SANTA CATARINA</v>
          </cell>
          <cell r="I371" t="str">
            <v>8124484372, 8116681167</v>
          </cell>
          <cell r="J371" t="str">
            <v>HISENSE</v>
          </cell>
          <cell r="K371" t="str">
            <v>50K20DW</v>
          </cell>
          <cell r="L371" t="str">
            <v>50G143291H17165</v>
          </cell>
          <cell r="M371" t="str">
            <v>145250-12</v>
          </cell>
          <cell r="N371">
            <v>13160</v>
          </cell>
          <cell r="O371">
            <v>42084</v>
          </cell>
          <cell r="P371">
            <v>42779</v>
          </cell>
          <cell r="Q371">
            <v>201024</v>
          </cell>
          <cell r="R371" t="str">
            <v>18-2-17-2.37 ERNESTO HDZ NP5 P1-OC 1007416, PANEL, 173331</v>
          </cell>
          <cell r="S371" t="str">
            <v/>
          </cell>
          <cell r="T371" t="str">
            <v xml:space="preserve">  Sofia Vazquez                   </v>
          </cell>
          <cell r="U371" t="str">
            <v>2017-04-13</v>
          </cell>
          <cell r="V371" t="str">
            <v>Norte</v>
          </cell>
          <cell r="W371" t="str">
            <v>COMPLETADO</v>
          </cell>
          <cell r="X371" t="str">
            <v>TALLER</v>
          </cell>
          <cell r="Y371">
            <v>42775</v>
          </cell>
          <cell r="Z371">
            <v>695</v>
          </cell>
          <cell r="AA371" t="str">
            <v>M012</v>
          </cell>
          <cell r="AB371" t="str">
            <v>T173331/Panel - PANEL</v>
          </cell>
          <cell r="AC371" t="str">
            <v>OC-1007416</v>
          </cell>
          <cell r="AD371" t="str">
            <v>STA CATARINA HDA EL PALMARSANTA</v>
          </cell>
          <cell r="AE371" t="str">
            <v>NL</v>
          </cell>
          <cell r="AF371" t="str">
            <v>MX</v>
          </cell>
          <cell r="AG371" t="str">
            <v>10411698</v>
          </cell>
          <cell r="AH371" t="str">
            <v>ERNESTO HORACIO MORALES BARAJAS</v>
          </cell>
          <cell r="AI371" t="str">
            <v>213 HACIENDA SAN CARLOS</v>
          </cell>
          <cell r="AJ371" t="str">
            <v>8116681167</v>
          </cell>
          <cell r="AK371" t="str">
            <v>8116681167</v>
          </cell>
          <cell r="AL371" t="str">
            <v>66367</v>
          </cell>
          <cell r="AM371"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71" t="str">
            <v>1TE50B8NUSCB</v>
          </cell>
          <cell r="AO371" t="str">
            <v>Smart</v>
          </cell>
          <cell r="AP371" t="str">
            <v>Hisense</v>
          </cell>
          <cell r="AQ371" t="str">
            <v>Opera</v>
          </cell>
          <cell r="AR371" t="str">
            <v>FHD 1920 x 1080</v>
          </cell>
          <cell r="AS371" t="str">
            <v>3TE50G1653A3G1653M010</v>
          </cell>
          <cell r="AT371" t="e">
            <v>#N/A</v>
          </cell>
          <cell r="AU371" t="str">
            <v>50H5C</v>
          </cell>
          <cell r="AV371" t="str">
            <v>3TE50G1653A3</v>
          </cell>
          <cell r="AW371" t="str">
            <v>G1653</v>
          </cell>
          <cell r="AX371" t="str">
            <v>M010</v>
          </cell>
          <cell r="AY371">
            <v>74011536</v>
          </cell>
          <cell r="AZ371">
            <v>51012471</v>
          </cell>
          <cell r="BA371">
            <v>80137934</v>
          </cell>
        </row>
        <row r="372">
          <cell r="D372">
            <v>60313300</v>
          </cell>
          <cell r="E372" t="str">
            <v xml:space="preserve">A  </v>
          </cell>
          <cell r="F372" t="str">
            <v>TV</v>
          </cell>
          <cell r="G372" t="str">
            <v>DEISY MARTINEZ</v>
          </cell>
          <cell r="H372" t="str">
            <v>PRIVADA DE ACALOTENCO 237 COL. SAN SEBASTIAN AZCAPOTZALCO CP 02040</v>
          </cell>
          <cell r="I372" t="str">
            <v>53539067 - 53539089</v>
          </cell>
          <cell r="J372" t="str">
            <v>HISENSE</v>
          </cell>
          <cell r="K372" t="str">
            <v>32H3B1</v>
          </cell>
          <cell r="L372" t="str">
            <v>32G1155363H05439</v>
          </cell>
          <cell r="M372" t="str">
            <v>BB27713F-F11D-4254-876E-8D7CCFED-4AC9 FECHA DE FACTURA 01/06/2017 EN LA MISMA INDICA FECHA DE ENTREGA 29-04-2016</v>
          </cell>
          <cell r="N372">
            <v>3129.68</v>
          </cell>
          <cell r="O372">
            <v>42489</v>
          </cell>
          <cell r="P372">
            <v>42800</v>
          </cell>
          <cell r="Q372">
            <v>201767</v>
          </cell>
          <cell r="R372" t="str">
            <v>15/03/2017 07 : 24  JORGE.VAZ : NP5 / P1A: 187160 MAIN    06-03-2017   OC-1008269</v>
          </cell>
          <cell r="S372" t="str">
            <v>EQUIPO DAÑADO EN DOMICILIO DE CLIENTE</v>
          </cell>
          <cell r="T372" t="str">
            <v xml:space="preserve">   ABRAHAM LAZCANO                </v>
          </cell>
          <cell r="U372" t="str">
            <v>2017-04-10</v>
          </cell>
          <cell r="V372" t="str">
            <v>Centro</v>
          </cell>
          <cell r="W372" t="str">
            <v>COMPLETADO</v>
          </cell>
          <cell r="X372" t="str">
            <v>CLIENTE</v>
          </cell>
          <cell r="Y372">
            <v>42800</v>
          </cell>
          <cell r="Z372">
            <v>311</v>
          </cell>
          <cell r="AA372" t="str">
            <v>M010</v>
          </cell>
          <cell r="AB372" t="str">
            <v>T187160/Tarjeta Principal Madre - MAIN BOARD</v>
          </cell>
          <cell r="AC372" t="str">
            <v>OC-1008269</v>
          </cell>
          <cell r="AD372" t="str">
            <v>san sebastian/Azcapotzalco</v>
          </cell>
          <cell r="AE372" t="str">
            <v>DF</v>
          </cell>
          <cell r="AF372" t="str">
            <v>MX</v>
          </cell>
          <cell r="AG372" t="str">
            <v>10412499</v>
          </cell>
          <cell r="AH372" t="str">
            <v>DEISY MARTINEZ</v>
          </cell>
          <cell r="AI372" t="str">
            <v>237 privada de acalotenco</v>
          </cell>
          <cell r="AJ372" t="str">
            <v>53539067</v>
          </cell>
          <cell r="AK372" t="str">
            <v>53539089</v>
          </cell>
          <cell r="AL372" t="str">
            <v>02040</v>
          </cell>
          <cell r="AM372"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72" t="str">
            <v>3TE32G153442</v>
          </cell>
          <cell r="AO372" t="str">
            <v>Básica</v>
          </cell>
          <cell r="AP372" t="str">
            <v>Hisense</v>
          </cell>
          <cell r="AQ372" t="str">
            <v>Opera</v>
          </cell>
          <cell r="AR372" t="str">
            <v>HD 1366 X 768</v>
          </cell>
          <cell r="AS372" t="str">
            <v>3TE32G154780G1547M010</v>
          </cell>
          <cell r="AT372" t="e">
            <v>#N/A</v>
          </cell>
          <cell r="AU372" t="str">
            <v>32H3B1</v>
          </cell>
          <cell r="AV372" t="str">
            <v>3TE32G154780</v>
          </cell>
          <cell r="AW372" t="str">
            <v>G1547</v>
          </cell>
          <cell r="AX372" t="str">
            <v>M010</v>
          </cell>
          <cell r="AY372">
            <v>74011537</v>
          </cell>
          <cell r="AZ372">
            <v>51012472</v>
          </cell>
          <cell r="BA372">
            <v>80137245</v>
          </cell>
        </row>
        <row r="373">
          <cell r="D373">
            <v>60315465</v>
          </cell>
          <cell r="E373" t="str">
            <v>A</v>
          </cell>
          <cell r="F373" t="str">
            <v>TV</v>
          </cell>
          <cell r="G373" t="str">
            <v>XOCHITL AGUSTINA LUNA</v>
          </cell>
          <cell r="H373" t="str">
            <v>AV CHALMA S/N, COL. JARDINES LA HACIENDA</v>
          </cell>
          <cell r="I373" t="str">
            <v>5740-3318</v>
          </cell>
          <cell r="J373" t="str">
            <v>HISENSE</v>
          </cell>
          <cell r="K373" t="str">
            <v>50K20D</v>
          </cell>
          <cell r="L373" t="str">
            <v>50J141129H02392</v>
          </cell>
          <cell r="M373" t="str">
            <v>TICKET</v>
          </cell>
          <cell r="N373">
            <v>7801.2</v>
          </cell>
          <cell r="O373">
            <v>41823</v>
          </cell>
          <cell r="P373">
            <v>42830</v>
          </cell>
          <cell r="Q373">
            <v>201010</v>
          </cell>
          <cell r="R373" t="str">
            <v>PENDIENTE POR PANEL</v>
          </cell>
          <cell r="S373" t="str">
            <v>SE RECOGE EQUIPO Y CONTROL</v>
          </cell>
          <cell r="T373" t="str">
            <v xml:space="preserve"> VIRGINIA ANGUIANO                </v>
          </cell>
          <cell r="U373" t="str">
            <v>2017-04-07</v>
          </cell>
          <cell r="V373" t="str">
            <v>Centro</v>
          </cell>
          <cell r="W373" t="str">
            <v>COMPLETADO</v>
          </cell>
          <cell r="Y373">
            <v>42829</v>
          </cell>
          <cell r="Z373">
            <v>1007</v>
          </cell>
          <cell r="AA373" t="str">
            <v>M012</v>
          </cell>
          <cell r="AB373" t="str">
            <v>T174313/Panel - PANEL</v>
          </cell>
          <cell r="AC373" t="str">
            <v>OC-1009407</v>
          </cell>
          <cell r="AD373" t="str">
            <v>CUAUTITLÁN/JARDIN LA HACI</v>
          </cell>
          <cell r="AE373" t="str">
            <v>DF</v>
          </cell>
          <cell r="AF373" t="str">
            <v>MX</v>
          </cell>
          <cell r="AG373" t="str">
            <v>10415532</v>
          </cell>
          <cell r="AH373" t="str">
            <v>XOCHILT AGUSTÍN LUNA</v>
          </cell>
          <cell r="AI373" t="str">
            <v>AV. CHALMA</v>
          </cell>
          <cell r="AJ373" t="str">
            <v>57-40-33-18</v>
          </cell>
          <cell r="AK373">
            <v>0</v>
          </cell>
          <cell r="AL373" t="str">
            <v>54720</v>
          </cell>
          <cell r="AM373"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73" t="str">
            <v>3TE50G132311</v>
          </cell>
          <cell r="AO373" t="str">
            <v>Básica</v>
          </cell>
          <cell r="AP373" t="str">
            <v>Hisense</v>
          </cell>
          <cell r="AQ373" t="str">
            <v>Opera</v>
          </cell>
          <cell r="AR373" t="str">
            <v>FHD 1920 x 1080</v>
          </cell>
          <cell r="AS373" t="str">
            <v>3TE50G1653A3G1653M010</v>
          </cell>
          <cell r="AT373" t="e">
            <v>#N/A</v>
          </cell>
          <cell r="AU373" t="str">
            <v>50H5C</v>
          </cell>
          <cell r="AV373" t="str">
            <v>3TE50G1653A3</v>
          </cell>
          <cell r="AW373" t="str">
            <v>G1653</v>
          </cell>
          <cell r="AX373" t="str">
            <v>M010</v>
          </cell>
          <cell r="AY373">
            <v>74011538</v>
          </cell>
          <cell r="AZ373">
            <v>51012473</v>
          </cell>
          <cell r="BA373">
            <v>80137937</v>
          </cell>
        </row>
        <row r="374">
          <cell r="D374">
            <v>60315466</v>
          </cell>
          <cell r="E374" t="str">
            <v>A</v>
          </cell>
          <cell r="F374" t="str">
            <v>TV</v>
          </cell>
          <cell r="G374" t="str">
            <v>DIEGO CEDILLO</v>
          </cell>
          <cell r="H374" t="str">
            <v>CEYLAN ESQ PONIENTE 152, EDIF 1, DEPTO 102, MARAVILLAS CEYLAN</v>
          </cell>
          <cell r="I374" t="str">
            <v>55 1905-3373</v>
          </cell>
          <cell r="J374" t="str">
            <v>HISENSE</v>
          </cell>
          <cell r="K374" t="str">
            <v>50K20D</v>
          </cell>
          <cell r="L374" t="str">
            <v>50G141127H07086</v>
          </cell>
          <cell r="M374">
            <v>301389</v>
          </cell>
          <cell r="N374">
            <v>0</v>
          </cell>
          <cell r="O374">
            <v>42071</v>
          </cell>
          <cell r="P374">
            <v>42829</v>
          </cell>
          <cell r="Q374">
            <v>201010</v>
          </cell>
          <cell r="R374" t="str">
            <v>PENDIENTE POR PANEL</v>
          </cell>
          <cell r="S374" t="str">
            <v>SE RECOGE EQUIPO CON CABLE AC</v>
          </cell>
          <cell r="T374" t="str">
            <v xml:space="preserve"> VIRGINIA ANGUIANO                </v>
          </cell>
          <cell r="U374" t="str">
            <v>2017-04-07</v>
          </cell>
          <cell r="V374" t="str">
            <v>Centro</v>
          </cell>
          <cell r="W374" t="str">
            <v>COMPLETADO</v>
          </cell>
          <cell r="Y374">
            <v>42829</v>
          </cell>
          <cell r="Z374">
            <v>758</v>
          </cell>
          <cell r="AA374" t="str">
            <v>M012</v>
          </cell>
          <cell r="AB374" t="str">
            <v>T174313/Panel - PANEL</v>
          </cell>
          <cell r="AC374" t="str">
            <v>OC-1009383</v>
          </cell>
          <cell r="AD374" t="str">
            <v>MARAVILLAS CEYLAN / TLALNE DE BAZ</v>
          </cell>
          <cell r="AE374" t="str">
            <v>MEX</v>
          </cell>
          <cell r="AF374" t="str">
            <v>MX</v>
          </cell>
          <cell r="AG374" t="str">
            <v>10341420</v>
          </cell>
          <cell r="AH374" t="str">
            <v>DIEGO CEDILLO</v>
          </cell>
          <cell r="AI374" t="str">
            <v>DEPT. 102 CALLE CEYLÁN Y CALLE PONIENTE 152 EDIF. 1</v>
          </cell>
          <cell r="AJ374" t="str">
            <v>5519053373</v>
          </cell>
          <cell r="AK374">
            <v>0</v>
          </cell>
          <cell r="AL374" t="str">
            <v>54173</v>
          </cell>
          <cell r="AM374"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74" t="str">
            <v>3TE50G132311</v>
          </cell>
          <cell r="AO374" t="str">
            <v>Básica</v>
          </cell>
          <cell r="AP374" t="str">
            <v>Hisense</v>
          </cell>
          <cell r="AQ374" t="str">
            <v>Opera</v>
          </cell>
          <cell r="AR374" t="str">
            <v>FHD 1920 x 1080</v>
          </cell>
          <cell r="AS374" t="str">
            <v>3TE50G1653A3G1653M010</v>
          </cell>
          <cell r="AT374" t="e">
            <v>#N/A</v>
          </cell>
          <cell r="AU374" t="str">
            <v>50H5C</v>
          </cell>
          <cell r="AV374" t="str">
            <v>3TE50G1653A3</v>
          </cell>
          <cell r="AW374" t="str">
            <v>G1653</v>
          </cell>
          <cell r="AX374" t="str">
            <v>M010</v>
          </cell>
          <cell r="AY374">
            <v>74011539</v>
          </cell>
          <cell r="AZ374">
            <v>51012474</v>
          </cell>
          <cell r="BA374">
            <v>80137938</v>
          </cell>
        </row>
        <row r="375">
          <cell r="D375">
            <v>60311690</v>
          </cell>
          <cell r="E375" t="str">
            <v xml:space="preserve">A  </v>
          </cell>
          <cell r="F375" t="str">
            <v>TV</v>
          </cell>
          <cell r="G375" t="str">
            <v>PAMELA RODRIGUEZ</v>
          </cell>
          <cell r="H375" t="str">
            <v>TECNICOS Y MANUALES 16 CAMPAMENTO 2 DE OCTUBRE IZTACALCO CP. 08930</v>
          </cell>
          <cell r="I375">
            <v>5574158975</v>
          </cell>
          <cell r="J375" t="str">
            <v>HISENSE</v>
          </cell>
          <cell r="K375" t="str">
            <v>32H5B</v>
          </cell>
          <cell r="L375" t="str">
            <v>32G150868H04610</v>
          </cell>
          <cell r="M375" t="str">
            <v>POLIZA DE GARANTIA</v>
          </cell>
          <cell r="N375">
            <v>0</v>
          </cell>
          <cell r="O375">
            <v>42351</v>
          </cell>
          <cell r="P375">
            <v>42797</v>
          </cell>
          <cell r="Q375">
            <v>201767</v>
          </cell>
          <cell r="R375" t="str">
            <v>15/03/2017 06 : 28  JORGE.VAZ : NP5/  P1A: 184631 PANEL    03-03-2017   OC-1008210</v>
          </cell>
          <cell r="S375" t="str">
            <v>EQUIPO EN DOMICILIO DE CLIENTE</v>
          </cell>
          <cell r="T375" t="str">
            <v xml:space="preserve">ANDREA LEGORRETA               </v>
          </cell>
          <cell r="U375" t="str">
            <v>2017-04-10</v>
          </cell>
          <cell r="V375" t="str">
            <v>Centro</v>
          </cell>
          <cell r="W375" t="str">
            <v>COMPLETADO</v>
          </cell>
          <cell r="X375" t="str">
            <v>CLIENTE</v>
          </cell>
          <cell r="Y375">
            <v>42781</v>
          </cell>
          <cell r="Z375">
            <v>446</v>
          </cell>
          <cell r="AA375" t="str">
            <v>M012</v>
          </cell>
          <cell r="AB375" t="str">
            <v>T184631/Panel - PANEL</v>
          </cell>
          <cell r="AC375" t="str">
            <v>OC-1008210</v>
          </cell>
          <cell r="AD375" t="str">
            <v>Iztacalco/Campamento 2 de octubre</v>
          </cell>
          <cell r="AE375" t="str">
            <v>DF</v>
          </cell>
          <cell r="AF375" t="str">
            <v>MX</v>
          </cell>
          <cell r="AG375" t="str">
            <v>10409314</v>
          </cell>
          <cell r="AH375" t="str">
            <v>PAMELA RODRIGUEZ</v>
          </cell>
          <cell r="AI375" t="str">
            <v>Tecnicos y manueles num 16</v>
          </cell>
          <cell r="AJ375" t="str">
            <v>5574158975</v>
          </cell>
          <cell r="AK375">
            <v>0</v>
          </cell>
          <cell r="AL375" t="str">
            <v>08930</v>
          </cell>
          <cell r="AM375"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75" t="str">
            <v>3TE32A150815</v>
          </cell>
          <cell r="AO375" t="str">
            <v>Smart</v>
          </cell>
          <cell r="AP375" t="str">
            <v>Hisense</v>
          </cell>
          <cell r="AQ375" t="str">
            <v>Opera</v>
          </cell>
          <cell r="AR375" t="str">
            <v>HD 1366 X 768</v>
          </cell>
          <cell r="AS375" t="str">
            <v>3TE32G1614E4G1614M010</v>
          </cell>
          <cell r="AT375" t="e">
            <v>#N/A</v>
          </cell>
          <cell r="AU375" t="str">
            <v>32H5B2</v>
          </cell>
          <cell r="AV375" t="str">
            <v>3TE32G1614E4</v>
          </cell>
          <cell r="AW375" t="str">
            <v>G1614</v>
          </cell>
          <cell r="AX375" t="str">
            <v>M010</v>
          </cell>
          <cell r="AY375">
            <v>74011540</v>
          </cell>
          <cell r="AZ375">
            <v>51012475</v>
          </cell>
          <cell r="BA375">
            <v>80137946</v>
          </cell>
        </row>
        <row r="376">
          <cell r="D376">
            <v>60314361</v>
          </cell>
          <cell r="E376" t="str">
            <v>A</v>
          </cell>
          <cell r="F376" t="str">
            <v>TV</v>
          </cell>
          <cell r="G376" t="str">
            <v>A. G. PANIAGUA / PALACIO DE HIERRO SATÉLITE</v>
          </cell>
          <cell r="H376" t="str">
            <v>CIRCUITO CENTRO COMERCIAL 2251 , COL. CIUDAD SATÉLITE</v>
          </cell>
          <cell r="I376" t="str">
            <v>53-66-23-00</v>
          </cell>
          <cell r="J376" t="str">
            <v>HISENSE</v>
          </cell>
          <cell r="K376" t="str">
            <v>32H5B2</v>
          </cell>
          <cell r="L376" t="str">
            <v>32G1632E8H06305</v>
          </cell>
          <cell r="M376" t="str">
            <v>CARTA DE PISO CON SELLO</v>
          </cell>
          <cell r="N376">
            <v>0</v>
          </cell>
          <cell r="O376">
            <v>42810</v>
          </cell>
          <cell r="P376">
            <v>42815</v>
          </cell>
          <cell r="Q376">
            <v>201010</v>
          </cell>
          <cell r="R376" t="str">
            <v>PENDIENTE POR PANEL LCD</v>
          </cell>
          <cell r="S376" t="str">
            <v>EQUIPO DE PISO</v>
          </cell>
          <cell r="T376" t="str">
            <v xml:space="preserve">LESLY CARRO               </v>
          </cell>
          <cell r="U376" t="str">
            <v>2017-04-06</v>
          </cell>
          <cell r="V376" t="str">
            <v>Centro</v>
          </cell>
          <cell r="W376" t="str">
            <v>COMPLETADO</v>
          </cell>
          <cell r="Y376">
            <v>42810</v>
          </cell>
          <cell r="AA376" t="str">
            <v>M012</v>
          </cell>
          <cell r="AB376" t="str">
            <v>T185960/Panel - PANEL</v>
          </cell>
          <cell r="AC376" t="str">
            <v>OC-1008864</v>
          </cell>
          <cell r="AD376" t="str">
            <v>Naucalpan /Cd SATELITE</v>
          </cell>
          <cell r="AE376" t="str">
            <v>MEX</v>
          </cell>
          <cell r="AF376" t="str">
            <v>MX</v>
          </cell>
          <cell r="AG376" t="str">
            <v>10405114</v>
          </cell>
          <cell r="AH376" t="str">
            <v>ANTONIO GUTIERREZ PANIAGUA</v>
          </cell>
          <cell r="AI376" t="str">
            <v>2251 CIRCUITO CENTRO COMERCIAL</v>
          </cell>
          <cell r="AJ376" t="str">
            <v>5551996903</v>
          </cell>
          <cell r="AK376" t="str">
            <v>5551996903</v>
          </cell>
          <cell r="AL376" t="str">
            <v>53100</v>
          </cell>
          <cell r="AM376"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76" t="str">
            <v>3TE32G155369</v>
          </cell>
          <cell r="AO376" t="str">
            <v>Smart</v>
          </cell>
          <cell r="AP376" t="str">
            <v>Hisense</v>
          </cell>
          <cell r="AQ376" t="str">
            <v>Opera</v>
          </cell>
          <cell r="AR376" t="str">
            <v>HD 1366 X 768</v>
          </cell>
          <cell r="AS376" t="str">
            <v>3TE32G163643G1636M010</v>
          </cell>
          <cell r="AT376" t="e">
            <v>#N/A</v>
          </cell>
          <cell r="AU376" t="str">
            <v>32H5B2</v>
          </cell>
          <cell r="AV376" t="str">
            <v>3TE32G163643</v>
          </cell>
          <cell r="AW376" t="str">
            <v>G1636</v>
          </cell>
          <cell r="AX376" t="str">
            <v>M010</v>
          </cell>
          <cell r="AY376">
            <v>74011541</v>
          </cell>
          <cell r="AZ376">
            <v>51012476</v>
          </cell>
          <cell r="BA376">
            <v>80137948</v>
          </cell>
        </row>
        <row r="377">
          <cell r="D377">
            <v>60313687</v>
          </cell>
          <cell r="E377" t="str">
            <v xml:space="preserve">A  </v>
          </cell>
          <cell r="F377" t="str">
            <v>TV</v>
          </cell>
          <cell r="G377" t="str">
            <v>JOSE FELIPE ANGELES RAMIREZ</v>
          </cell>
          <cell r="H377" t="str">
            <v>MIGUEL HIDALGO MZ 46 LT 13 COL. IGNACIO ALLENDE MUNICIPIO ECATEPEC DE MORELOS CP 55149</v>
          </cell>
          <cell r="I377" t="str">
            <v>22330535 - 5542802402</v>
          </cell>
          <cell r="J377" t="str">
            <v>HISENSE</v>
          </cell>
          <cell r="K377" t="str">
            <v>50K20DW</v>
          </cell>
          <cell r="L377" t="str">
            <v>50G144844H05538</v>
          </cell>
          <cell r="M377" t="str">
            <v>POLIZA</v>
          </cell>
          <cell r="N377">
            <v>0</v>
          </cell>
          <cell r="O377">
            <v>42110</v>
          </cell>
          <cell r="P377">
            <v>42816</v>
          </cell>
          <cell r="Q377">
            <v>201767</v>
          </cell>
          <cell r="R377" t="str">
            <v>30/03/2017 01 : 12  ERNESTO.HERN : NP5 / P1A: 173331 PANEL   22-03-2017  OC-1008951</v>
          </cell>
          <cell r="S377" t="str">
            <v>EQUIPO DAÑADO EN DOMICILIO DE CLIENTE (Z</v>
          </cell>
          <cell r="T377" t="str">
            <v xml:space="preserve">   ABRAHAM LAZCANO                </v>
          </cell>
          <cell r="U377" t="str">
            <v>2017-04-10</v>
          </cell>
          <cell r="V377" t="str">
            <v>Centro</v>
          </cell>
          <cell r="W377" t="str">
            <v>COMPLETADO</v>
          </cell>
          <cell r="X377" t="str">
            <v>CLIENTE</v>
          </cell>
          <cell r="Y377">
            <v>42803</v>
          </cell>
          <cell r="Z377">
            <v>706</v>
          </cell>
          <cell r="AA377" t="str">
            <v>M012</v>
          </cell>
          <cell r="AB377" t="str">
            <v>T173331/Panel - PANEL</v>
          </cell>
          <cell r="AC377" t="str">
            <v>OC-1008951</v>
          </cell>
          <cell r="AD377" t="str">
            <v>Ignacio Allende/Ecatepec</v>
          </cell>
          <cell r="AE377" t="str">
            <v>MEX</v>
          </cell>
          <cell r="AF377" t="str">
            <v>MX</v>
          </cell>
          <cell r="AG377" t="str">
            <v>10413958</v>
          </cell>
          <cell r="AH377" t="str">
            <v>JOSE FELIPE ANGELES RAMIREZ</v>
          </cell>
          <cell r="AI377" t="str">
            <v>Miguel Hidalgo manzana 46 lote 13</v>
          </cell>
          <cell r="AJ377" t="str">
            <v>22330535</v>
          </cell>
          <cell r="AK377" t="str">
            <v>5542802402</v>
          </cell>
          <cell r="AL377" t="str">
            <v>55149</v>
          </cell>
          <cell r="AM377"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77" t="str">
            <v>1TE50B8NUSCB</v>
          </cell>
          <cell r="AO377" t="str">
            <v>Smart</v>
          </cell>
          <cell r="AP377" t="str">
            <v>Hisense</v>
          </cell>
          <cell r="AQ377" t="str">
            <v>Opera</v>
          </cell>
          <cell r="AR377" t="str">
            <v>FHD 1920 x 1080</v>
          </cell>
          <cell r="AS377" t="str">
            <v>3TE50G1653A3G1653M010</v>
          </cell>
          <cell r="AT377" t="e">
            <v>#N/A</v>
          </cell>
          <cell r="AU377" t="str">
            <v>50H5C</v>
          </cell>
          <cell r="AV377" t="str">
            <v>3TE50G1653A3</v>
          </cell>
          <cell r="AW377" t="str">
            <v>G1653</v>
          </cell>
          <cell r="AX377" t="str">
            <v>M010</v>
          </cell>
          <cell r="AY377">
            <v>74011542</v>
          </cell>
          <cell r="AZ377">
            <v>51012477</v>
          </cell>
          <cell r="BA377">
            <v>80137949</v>
          </cell>
        </row>
        <row r="378">
          <cell r="D378">
            <v>60312987</v>
          </cell>
          <cell r="E378" t="str">
            <v>A</v>
          </cell>
          <cell r="F378" t="str">
            <v>TV</v>
          </cell>
          <cell r="G378" t="str">
            <v>CRISTINA CORONADO</v>
          </cell>
          <cell r="H378" t="str">
            <v>ALVARO OBREGÓN #77 ARANDAS, JALISCO</v>
          </cell>
          <cell r="I378">
            <v>3487847364</v>
          </cell>
          <cell r="J378" t="str">
            <v>HISENSE</v>
          </cell>
          <cell r="K378" t="str">
            <v>32H5B2</v>
          </cell>
          <cell r="L378" t="str">
            <v>32G160585H01640</v>
          </cell>
          <cell r="M378" t="str">
            <v>253-3517</v>
          </cell>
          <cell r="N378">
            <v>5985</v>
          </cell>
          <cell r="O378">
            <v>42618</v>
          </cell>
          <cell r="P378">
            <v>42836</v>
          </cell>
          <cell r="Q378">
            <v>201080</v>
          </cell>
          <cell r="R378" t="str">
            <v>NO SE SURTIÓ PANEL LCD</v>
          </cell>
          <cell r="S378" t="str">
            <v>EQUIPO EN TIENDA, SE SOLICITA AUT. KMA PARA RECOLECTARLO. KMA: 164*2=$328.00</v>
          </cell>
          <cell r="T378" t="str">
            <v>LUIS RAMIREZ</v>
          </cell>
          <cell r="U378">
            <v>42835</v>
          </cell>
          <cell r="V378" t="str">
            <v>SUR</v>
          </cell>
          <cell r="W378" t="str">
            <v>COMPLETADO</v>
          </cell>
          <cell r="Y378">
            <v>42793</v>
          </cell>
          <cell r="Z378">
            <v>218</v>
          </cell>
          <cell r="AA378" t="str">
            <v>M010</v>
          </cell>
          <cell r="AD378" t="str">
            <v>Arandas/Centro</v>
          </cell>
          <cell r="AE378" t="str">
            <v>JAL</v>
          </cell>
          <cell r="AF378" t="str">
            <v>MX</v>
          </cell>
          <cell r="AG378" t="str">
            <v>10412527</v>
          </cell>
          <cell r="AH378" t="str">
            <v>CRISTINA CORONADO</v>
          </cell>
          <cell r="AI378" t="str">
            <v>77 Alvaro Obregon</v>
          </cell>
          <cell r="AJ378" t="str">
            <v>3334995163</v>
          </cell>
          <cell r="AK378" t="str">
            <v>3334995163</v>
          </cell>
          <cell r="AL378" t="str">
            <v>47180</v>
          </cell>
          <cell r="AM378"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78" t="str">
            <v>3TE32G155369</v>
          </cell>
          <cell r="AO378" t="str">
            <v>Smart</v>
          </cell>
          <cell r="AP378" t="str">
            <v>Hisense</v>
          </cell>
          <cell r="AQ378" t="str">
            <v>Opera</v>
          </cell>
          <cell r="AR378" t="str">
            <v>HD 1366 X 768</v>
          </cell>
          <cell r="AS378" t="str">
            <v>3TE32G163643G1636M010</v>
          </cell>
          <cell r="AT378" t="e">
            <v>#N/A</v>
          </cell>
          <cell r="AU378" t="str">
            <v>32H5B2</v>
          </cell>
          <cell r="AV378" t="str">
            <v>3TE32G163643</v>
          </cell>
          <cell r="AW378" t="str">
            <v>G1636</v>
          </cell>
          <cell r="AX378" t="str">
            <v>M010</v>
          </cell>
          <cell r="AY378">
            <v>74011543</v>
          </cell>
          <cell r="AZ378">
            <v>51012478</v>
          </cell>
          <cell r="BA378">
            <v>80137950</v>
          </cell>
        </row>
        <row r="379">
          <cell r="D379">
            <v>60314707</v>
          </cell>
          <cell r="E379" t="str">
            <v>A</v>
          </cell>
          <cell r="F379" t="str">
            <v>TV</v>
          </cell>
          <cell r="G379" t="str">
            <v>FELIX GARCÍA SERVÍN</v>
          </cell>
          <cell r="H379" t="str">
            <v>GUILLERMO PRIETO #12 ZACAPU, MICHOACÁN</v>
          </cell>
          <cell r="I379">
            <v>4363632781</v>
          </cell>
          <cell r="J379" t="str">
            <v>HISENSE</v>
          </cell>
          <cell r="K379" t="str">
            <v>50K20D</v>
          </cell>
          <cell r="L379" t="str">
            <v>50G144844H01387</v>
          </cell>
          <cell r="M379" t="str">
            <v>TICKET 71539</v>
          </cell>
          <cell r="N379">
            <v>11998.37</v>
          </cell>
          <cell r="O379">
            <v>42160</v>
          </cell>
          <cell r="P379">
            <v>42836</v>
          </cell>
          <cell r="Q379">
            <v>201080</v>
          </cell>
          <cell r="R379" t="str">
            <v>NO SE SURTIÓ PANEL LCD</v>
          </cell>
          <cell r="T379" t="str">
            <v>LUIS RAMIREZ</v>
          </cell>
          <cell r="U379">
            <v>42835</v>
          </cell>
          <cell r="V379" t="str">
            <v>SUR</v>
          </cell>
          <cell r="W379" t="str">
            <v>COMPLETADO</v>
          </cell>
          <cell r="Y379">
            <v>42816</v>
          </cell>
          <cell r="Z379">
            <v>676</v>
          </cell>
          <cell r="AA379" t="str">
            <v>M012</v>
          </cell>
          <cell r="AB379" t="str">
            <v>T173331/Panel - PANEL</v>
          </cell>
          <cell r="AC379" t="str">
            <v>OC-1009015</v>
          </cell>
          <cell r="AD379" t="str">
            <v>Zacapu /Centro</v>
          </cell>
          <cell r="AE379" t="str">
            <v>MCH</v>
          </cell>
          <cell r="AF379" t="str">
            <v>MX</v>
          </cell>
          <cell r="AG379" t="str">
            <v>10377708</v>
          </cell>
          <cell r="AH379" t="str">
            <v>FELIX GARCIA SERVIN</v>
          </cell>
          <cell r="AI379" t="str">
            <v>Guillermo Prieto No. 12</v>
          </cell>
          <cell r="AJ379" t="str">
            <v>436-363-27-81</v>
          </cell>
          <cell r="AK379">
            <v>0</v>
          </cell>
          <cell r="AL379" t="str">
            <v>58600</v>
          </cell>
          <cell r="AM379"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79" t="str">
            <v>3TE50G132311</v>
          </cell>
          <cell r="AO379" t="str">
            <v>Básica</v>
          </cell>
          <cell r="AP379" t="str">
            <v>Hisense</v>
          </cell>
          <cell r="AQ379" t="str">
            <v>Opera</v>
          </cell>
          <cell r="AR379" t="str">
            <v>FHD 1920 x 1080</v>
          </cell>
          <cell r="AS379" t="str">
            <v>3TE50G1653A3G1653M010</v>
          </cell>
          <cell r="AT379" t="e">
            <v>#N/A</v>
          </cell>
          <cell r="AU379" t="str">
            <v>50H5C</v>
          </cell>
          <cell r="AV379" t="str">
            <v>3TE50G1653A3</v>
          </cell>
          <cell r="AW379" t="str">
            <v>G1653</v>
          </cell>
          <cell r="AX379" t="str">
            <v>M010</v>
          </cell>
          <cell r="AY379">
            <v>74011544</v>
          </cell>
          <cell r="AZ379">
            <v>51012479</v>
          </cell>
          <cell r="BA379">
            <v>80137952</v>
          </cell>
        </row>
        <row r="380">
          <cell r="D380">
            <v>60312206</v>
          </cell>
          <cell r="E380" t="str">
            <v>A</v>
          </cell>
          <cell r="F380" t="str">
            <v>TV</v>
          </cell>
          <cell r="G380" t="str">
            <v>CARLOS ANDRES CAMPOS</v>
          </cell>
          <cell r="H380" t="str">
            <v>CALLE DECIMO PRIMERA MZA. 32 LOTE 41 SIGLO XXI, CAMPECHE, CAMPECHE</v>
          </cell>
          <cell r="I380">
            <v>9811675073</v>
          </cell>
          <cell r="J380" t="str">
            <v>HISENSE</v>
          </cell>
          <cell r="K380" t="str">
            <v>50K20D</v>
          </cell>
          <cell r="L380" t="str">
            <v>50J140472H07351</v>
          </cell>
          <cell r="M380" t="str">
            <v>CARTA FACTURA</v>
          </cell>
          <cell r="N380">
            <v>5999</v>
          </cell>
          <cell r="O380">
            <v>42056</v>
          </cell>
          <cell r="P380">
            <v>42789</v>
          </cell>
          <cell r="Q380">
            <v>201079</v>
          </cell>
          <cell r="R380" t="str">
            <v>FALTA DE REFACCIONES</v>
          </cell>
          <cell r="T380" t="str">
            <v>CANDELARIO GARCIA</v>
          </cell>
          <cell r="U380">
            <v>42835</v>
          </cell>
          <cell r="V380" t="str">
            <v>SUR</v>
          </cell>
          <cell r="W380" t="str">
            <v>COMPLETADO</v>
          </cell>
          <cell r="Y380">
            <v>42787</v>
          </cell>
          <cell r="Z380">
            <v>733</v>
          </cell>
          <cell r="AA380" t="str">
            <v>M012</v>
          </cell>
          <cell r="AB380" t="str">
            <v>T173064/Panel - PANEL</v>
          </cell>
          <cell r="AC380" t="str">
            <v>OC-1007804</v>
          </cell>
          <cell r="AD380" t="str">
            <v>CMP / Siglo xx1</v>
          </cell>
          <cell r="AE380" t="str">
            <v>CMP</v>
          </cell>
          <cell r="AF380" t="str">
            <v>MX</v>
          </cell>
          <cell r="AG380" t="str">
            <v>10412297</v>
          </cell>
          <cell r="AH380" t="str">
            <v>CARLOS ANDRES CAMPOS</v>
          </cell>
          <cell r="AI380" t="str">
            <v>SN MZ 32 LT 41 DECIMO PRIMERA</v>
          </cell>
          <cell r="AJ380" t="str">
            <v>04498116758073</v>
          </cell>
          <cell r="AK380">
            <v>0</v>
          </cell>
          <cell r="AL380" t="str">
            <v>24073</v>
          </cell>
          <cell r="AM380"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80" t="str">
            <v>3TE50G132311</v>
          </cell>
          <cell r="AO380" t="str">
            <v>Básica</v>
          </cell>
          <cell r="AP380" t="str">
            <v>Hisense</v>
          </cell>
          <cell r="AQ380" t="str">
            <v>Opera</v>
          </cell>
          <cell r="AR380" t="str">
            <v>FHD 1920 x 1080</v>
          </cell>
          <cell r="AS380" t="str">
            <v>3TE50G1653A3G1653M010</v>
          </cell>
          <cell r="AT380" t="e">
            <v>#N/A</v>
          </cell>
          <cell r="AU380" t="str">
            <v>50H5C</v>
          </cell>
          <cell r="AV380" t="str">
            <v>3TE50G1653A3</v>
          </cell>
          <cell r="AW380" t="str">
            <v>G1653</v>
          </cell>
          <cell r="AX380" t="str">
            <v>M010</v>
          </cell>
          <cell r="AY380">
            <v>74011545</v>
          </cell>
          <cell r="AZ380">
            <v>51012480</v>
          </cell>
          <cell r="BA380">
            <v>80137953</v>
          </cell>
        </row>
        <row r="381">
          <cell r="D381">
            <v>60313672</v>
          </cell>
          <cell r="E381" t="str">
            <v xml:space="preserve">A  </v>
          </cell>
          <cell r="F381" t="str">
            <v>TV</v>
          </cell>
          <cell r="G381" t="str">
            <v>MACARIA FRIAS PERALTA</v>
          </cell>
          <cell r="H381" t="str">
            <v>ESTEBAN CORONADO 30 COL. AMPLIACION SAN MIGUEL DELG IZTAPALAPA CP 09360</v>
          </cell>
          <cell r="I381" t="str">
            <v>56120960</v>
          </cell>
          <cell r="J381" t="str">
            <v>HISENSE</v>
          </cell>
          <cell r="K381" t="str">
            <v>50K20DW</v>
          </cell>
          <cell r="L381" t="str">
            <v>50J140464H00536</v>
          </cell>
          <cell r="M381" t="str">
            <v>000279623 COMPROBANTE DE PAGO DE ENGANCHE DE VENTA A FINANCIAMIENTO TELMEX</v>
          </cell>
          <cell r="N381">
            <v>299.06</v>
          </cell>
          <cell r="O381">
            <v>41864</v>
          </cell>
          <cell r="P381">
            <v>42807</v>
          </cell>
          <cell r="Q381">
            <v>201767</v>
          </cell>
          <cell r="R381" t="str">
            <v>25/03/2017 04 : 33  ERNESTO.HERN : NP5 / P1A: 173331 PANEL    13-03-2017   OC-1008577</v>
          </cell>
          <cell r="S381" t="str">
            <v>EQUIPO DAÑADO EN DOMICILIO DE CLIENTE</v>
          </cell>
          <cell r="T381" t="str">
            <v xml:space="preserve">   ABRAHAM LAZCANO                </v>
          </cell>
          <cell r="U381" t="str">
            <v>2017-04-10</v>
          </cell>
          <cell r="V381" t="str">
            <v>Centro</v>
          </cell>
          <cell r="W381" t="str">
            <v>COMPLETADO</v>
          </cell>
          <cell r="X381" t="str">
            <v>CLIENTE</v>
          </cell>
          <cell r="Y381">
            <v>42803</v>
          </cell>
          <cell r="Z381">
            <v>943</v>
          </cell>
          <cell r="AA381" t="str">
            <v>M012</v>
          </cell>
          <cell r="AB381" t="str">
            <v>T173331/Panel - PANEL</v>
          </cell>
          <cell r="AC381" t="str">
            <v>OC-1008577</v>
          </cell>
          <cell r="AD381" t="str">
            <v>Ampliacion Sn Miguel Iztapalapa</v>
          </cell>
          <cell r="AE381" t="str">
            <v>DF</v>
          </cell>
          <cell r="AF381" t="str">
            <v>MX</v>
          </cell>
          <cell r="AG381" t="str">
            <v>10360752</v>
          </cell>
          <cell r="AH381" t="str">
            <v>MACARIA FRIAS PERALTA TELMEX</v>
          </cell>
          <cell r="AI381" t="str">
            <v>30 Esteban Coronado</v>
          </cell>
          <cell r="AJ381" t="str">
            <v>56120960</v>
          </cell>
          <cell r="AK381">
            <v>0</v>
          </cell>
          <cell r="AL381" t="str">
            <v>09360</v>
          </cell>
          <cell r="AM381"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81" t="str">
            <v>1TE50B8NUSCB</v>
          </cell>
          <cell r="AO381" t="str">
            <v>Smart</v>
          </cell>
          <cell r="AP381" t="str">
            <v>Hisense</v>
          </cell>
          <cell r="AQ381" t="str">
            <v>Opera</v>
          </cell>
          <cell r="AR381" t="str">
            <v>FHD 1920 x 1080</v>
          </cell>
          <cell r="AS381" t="str">
            <v>3TE50G1653A3G1653M010</v>
          </cell>
          <cell r="AT381" t="e">
            <v>#N/A</v>
          </cell>
          <cell r="AU381" t="str">
            <v>50H5C</v>
          </cell>
          <cell r="AV381" t="str">
            <v>3TE50G1653A3</v>
          </cell>
          <cell r="AW381" t="str">
            <v>G1653</v>
          </cell>
          <cell r="AX381" t="str">
            <v>M010</v>
          </cell>
          <cell r="AY381">
            <v>74011546</v>
          </cell>
          <cell r="AZ381">
            <v>51012481</v>
          </cell>
          <cell r="BA381">
            <v>80137954</v>
          </cell>
        </row>
        <row r="382">
          <cell r="D382">
            <v>60311673</v>
          </cell>
          <cell r="E382" t="str">
            <v>A</v>
          </cell>
          <cell r="F382" t="str">
            <v>TV</v>
          </cell>
          <cell r="G382" t="str">
            <v>MARCO ANTONIO CAMPOS VITELA</v>
          </cell>
          <cell r="H382" t="str">
            <v>VIA BURGOS 707, TORREMOLINOS LA FE, GUADALUPE</v>
          </cell>
          <cell r="I382">
            <v>8110533090</v>
          </cell>
          <cell r="J382" t="str">
            <v>HISENSE</v>
          </cell>
          <cell r="K382" t="str">
            <v>32K20DW</v>
          </cell>
          <cell r="L382" t="str">
            <v>32G1442B3H01684</v>
          </cell>
          <cell r="M382" t="str">
            <v>CARTA ACEPTACION</v>
          </cell>
          <cell r="N382">
            <v>4474.99</v>
          </cell>
          <cell r="O382">
            <v>42284</v>
          </cell>
          <cell r="P382">
            <v>42787</v>
          </cell>
          <cell r="Q382">
            <v>201024</v>
          </cell>
          <cell r="R382" t="str">
            <v>21/02/2017 05:38 ERNESTO HDZ NP5-P1A: OC. 1007531, PANEL, 179250</v>
          </cell>
          <cell r="S382" t="str">
            <v/>
          </cell>
          <cell r="T382" t="str">
            <v xml:space="preserve">  Sofia Vazquez                   </v>
          </cell>
          <cell r="U382" t="str">
            <v>2017-04-13</v>
          </cell>
          <cell r="V382" t="str">
            <v>Norte</v>
          </cell>
          <cell r="W382" t="str">
            <v>COMPLETADO</v>
          </cell>
          <cell r="X382" t="str">
            <v>TALLER</v>
          </cell>
          <cell r="Y382">
            <v>42781</v>
          </cell>
          <cell r="Z382">
            <v>503</v>
          </cell>
          <cell r="AA382" t="str">
            <v>M012</v>
          </cell>
          <cell r="AB382" t="str">
            <v>T179250/Panel - PANEL</v>
          </cell>
          <cell r="AC382" t="str">
            <v>OC-1007531</v>
          </cell>
          <cell r="AD382" t="str">
            <v>Guadalupe/Torremolinos la Fe</v>
          </cell>
          <cell r="AE382" t="str">
            <v>NL</v>
          </cell>
          <cell r="AF382" t="str">
            <v>MX</v>
          </cell>
          <cell r="AG382" t="str">
            <v>10411971</v>
          </cell>
          <cell r="AH382" t="str">
            <v>MARCO ANTONIO CAMPOS VITELA</v>
          </cell>
          <cell r="AI382" t="str">
            <v>707 Via Burgos</v>
          </cell>
          <cell r="AJ382" t="str">
            <v>8110533090</v>
          </cell>
          <cell r="AK382">
            <v>0</v>
          </cell>
          <cell r="AL382" t="str">
            <v>67170</v>
          </cell>
          <cell r="AM382"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82" t="str">
            <v>3TE32G143053</v>
          </cell>
          <cell r="AO382" t="str">
            <v>Smart</v>
          </cell>
          <cell r="AP382" t="str">
            <v>Hisense</v>
          </cell>
          <cell r="AQ382" t="str">
            <v>Opera</v>
          </cell>
          <cell r="AR382" t="str">
            <v>HD 1366 X 768</v>
          </cell>
          <cell r="AS382" t="str">
            <v>3TE32G163643G1636M010</v>
          </cell>
          <cell r="AT382" t="e">
            <v>#N/A</v>
          </cell>
          <cell r="AU382" t="str">
            <v>32H5B2</v>
          </cell>
          <cell r="AV382" t="str">
            <v>3TE32G163643</v>
          </cell>
          <cell r="AW382" t="str">
            <v>G1636</v>
          </cell>
          <cell r="AX382" t="str">
            <v>M010</v>
          </cell>
          <cell r="AY382">
            <v>74011547</v>
          </cell>
          <cell r="AZ382">
            <v>51012483</v>
          </cell>
          <cell r="BA382">
            <v>80137955</v>
          </cell>
        </row>
        <row r="383">
          <cell r="D383">
            <v>60315173</v>
          </cell>
          <cell r="E383" t="str">
            <v xml:space="preserve">A  </v>
          </cell>
          <cell r="F383" t="str">
            <v>TV</v>
          </cell>
          <cell r="G383" t="str">
            <v>Eduardo Guzman Martinez</v>
          </cell>
          <cell r="H383" t="str">
            <v>Floripondio num 94, Col. El Palmar, Nezahualcoyotl, C.P. 57310</v>
          </cell>
          <cell r="I383" t="str">
            <v>5520838546 / 76760970</v>
          </cell>
          <cell r="J383" t="str">
            <v>HISENSE</v>
          </cell>
          <cell r="K383" t="str">
            <v>50K20DW</v>
          </cell>
          <cell r="L383" t="str">
            <v>50G143064H02156</v>
          </cell>
          <cell r="M383" t="str">
            <v>A 130319 TIENDA SEARS</v>
          </cell>
          <cell r="N383">
            <v>10185.200000000001</v>
          </cell>
          <cell r="O383">
            <v>41959</v>
          </cell>
          <cell r="P383">
            <v>42831</v>
          </cell>
          <cell r="Q383">
            <v>201767</v>
          </cell>
          <cell r="R383" t="str">
            <v>12/04/2017 00 : 56  ARANTXA.MON : NP5 /  P1A: 173331 PANEL     06-04-2017  OC-1009439</v>
          </cell>
          <cell r="S383" t="str">
            <v>EQUIPO DAÑADO EN DOMICILIO DE CLIENTE</v>
          </cell>
          <cell r="T383" t="str">
            <v xml:space="preserve">   RENE ARIAS                     </v>
          </cell>
          <cell r="U383" t="str">
            <v>2017-04-12</v>
          </cell>
          <cell r="V383" t="str">
            <v>Centro</v>
          </cell>
          <cell r="W383" t="str">
            <v>COMPLETADO</v>
          </cell>
          <cell r="X383" t="str">
            <v>CLIENTE</v>
          </cell>
          <cell r="Y383">
            <v>42824</v>
          </cell>
          <cell r="Z383">
            <v>872</v>
          </cell>
          <cell r="AA383" t="str">
            <v>M012</v>
          </cell>
          <cell r="AB383" t="str">
            <v>T173331/Panel - PANEL</v>
          </cell>
          <cell r="AC383" t="str">
            <v>OC-1009439</v>
          </cell>
          <cell r="AD383" t="str">
            <v>col el palmar/nezahualcoyotl</v>
          </cell>
          <cell r="AE383" t="str">
            <v>MEX</v>
          </cell>
          <cell r="AF383" t="str">
            <v>MX</v>
          </cell>
          <cell r="AG383" t="str">
            <v>10415204</v>
          </cell>
          <cell r="AH383" t="str">
            <v>EDUARDO GUZMAN MARTINEZ</v>
          </cell>
          <cell r="AI383" t="str">
            <v>floripondio num 94</v>
          </cell>
          <cell r="AJ383" t="str">
            <v>0445520838546</v>
          </cell>
          <cell r="AK383" t="str">
            <v>0445520838546</v>
          </cell>
          <cell r="AL383" t="str">
            <v>57310</v>
          </cell>
          <cell r="AM383"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83" t="str">
            <v>1TE50B8NUSCB</v>
          </cell>
          <cell r="AO383" t="str">
            <v>Smart</v>
          </cell>
          <cell r="AP383" t="str">
            <v>Hisense</v>
          </cell>
          <cell r="AQ383" t="str">
            <v>Opera</v>
          </cell>
          <cell r="AR383" t="str">
            <v>FHD 1920 x 1080</v>
          </cell>
          <cell r="AS383" t="str">
            <v>3TE50G1653A3G1653M010</v>
          </cell>
          <cell r="AT383" t="e">
            <v>#N/A</v>
          </cell>
          <cell r="AU383" t="str">
            <v>50H5C</v>
          </cell>
          <cell r="AV383" t="str">
            <v>3TE50G1653A3</v>
          </cell>
          <cell r="AW383" t="str">
            <v>G1653</v>
          </cell>
          <cell r="AX383" t="str">
            <v>M010</v>
          </cell>
          <cell r="AY383">
            <v>74011548</v>
          </cell>
          <cell r="AZ383">
            <v>51012482</v>
          </cell>
          <cell r="BA383">
            <v>80138087</v>
          </cell>
        </row>
        <row r="384">
          <cell r="D384">
            <v>60313619</v>
          </cell>
          <cell r="E384" t="str">
            <v xml:space="preserve">A  </v>
          </cell>
          <cell r="F384" t="str">
            <v>TV</v>
          </cell>
          <cell r="G384" t="str">
            <v>FRANCISCO ROMAN TREJO ARZATE</v>
          </cell>
          <cell r="H384" t="str">
            <v>LEO MZ 1 LT 11 CASA 747 GEO VILLAS DE SAN ISIDRO; MUNICIPIO LOS REYES CP 56515</v>
          </cell>
          <cell r="I384" t="str">
            <v>59770210</v>
          </cell>
          <cell r="J384" t="str">
            <v>HISENSE</v>
          </cell>
          <cell r="K384" t="str">
            <v>50K20DW</v>
          </cell>
          <cell r="L384" t="str">
            <v>50G143291H02545</v>
          </cell>
          <cell r="M384" t="str">
            <v>TC# 0735 6031 6514 9481 1153 23</v>
          </cell>
          <cell r="N384">
            <v>8499</v>
          </cell>
          <cell r="O384">
            <v>42188</v>
          </cell>
          <cell r="P384">
            <v>42819</v>
          </cell>
          <cell r="Q384">
            <v>201767</v>
          </cell>
          <cell r="R384" t="str">
            <v>30/03/2017 02 : 41  ERNESTO.HERN : NP5 / P1A: 173331 PANEL   25-03-2017   OC-1009081</v>
          </cell>
          <cell r="S384" t="str">
            <v>EQUIPO DAÑADO EN DOMICILIO DE CLIENTE (Z</v>
          </cell>
          <cell r="T384" t="str">
            <v xml:space="preserve">   ABRAHAM LAZCANO                </v>
          </cell>
          <cell r="U384" t="str">
            <v>2017-04-10</v>
          </cell>
          <cell r="V384" t="str">
            <v>Centro</v>
          </cell>
          <cell r="W384" t="str">
            <v>COMPLETADO</v>
          </cell>
          <cell r="X384" t="str">
            <v>CLIENTE</v>
          </cell>
          <cell r="Y384">
            <v>42802</v>
          </cell>
          <cell r="Z384">
            <v>631</v>
          </cell>
          <cell r="AA384" t="str">
            <v>M012</v>
          </cell>
          <cell r="AB384" t="str">
            <v>T173331/Panel - PANEL</v>
          </cell>
          <cell r="AC384" t="str">
            <v>OC-1009081</v>
          </cell>
          <cell r="AD384" t="str">
            <v>Los Reyes /Geo de villas de San Isidro</v>
          </cell>
          <cell r="AE384" t="str">
            <v>MEX</v>
          </cell>
          <cell r="AF384" t="str">
            <v>MX</v>
          </cell>
          <cell r="AG384" t="str">
            <v>10413365</v>
          </cell>
          <cell r="AH384" t="str">
            <v>FRANCISCO ROMAN TREJO ARZATE</v>
          </cell>
          <cell r="AI384" t="str">
            <v>leo mz1 lt 11 casa 747</v>
          </cell>
          <cell r="AJ384" t="str">
            <v>59770210</v>
          </cell>
          <cell r="AK384">
            <v>0</v>
          </cell>
          <cell r="AL384" t="str">
            <v>56515</v>
          </cell>
          <cell r="AM384"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84" t="str">
            <v>1TE50B8NUSCB</v>
          </cell>
          <cell r="AO384" t="str">
            <v>Smart</v>
          </cell>
          <cell r="AP384" t="str">
            <v>Hisense</v>
          </cell>
          <cell r="AQ384" t="str">
            <v>Opera</v>
          </cell>
          <cell r="AR384" t="str">
            <v>FHD 1920 x 1080</v>
          </cell>
          <cell r="AS384" t="str">
            <v>3TE50G1653A3G1653M010</v>
          </cell>
          <cell r="AT384" t="e">
            <v>#N/A</v>
          </cell>
          <cell r="AU384" t="str">
            <v>50H5C</v>
          </cell>
          <cell r="AV384" t="str">
            <v>3TE50G1653A3</v>
          </cell>
          <cell r="AW384" t="str">
            <v>G1653</v>
          </cell>
          <cell r="AX384" t="str">
            <v>M010</v>
          </cell>
          <cell r="AY384">
            <v>74011549</v>
          </cell>
          <cell r="AZ384">
            <v>51012484</v>
          </cell>
          <cell r="BA384">
            <v>80137956</v>
          </cell>
        </row>
        <row r="385">
          <cell r="D385">
            <v>60313669</v>
          </cell>
          <cell r="E385" t="str">
            <v xml:space="preserve">A  </v>
          </cell>
          <cell r="F385" t="str">
            <v>TV</v>
          </cell>
          <cell r="G385" t="str">
            <v>JULIO NORBERTO ESPINOSA</v>
          </cell>
          <cell r="H385" t="str">
            <v>PESOS NUM 18 COL. EX ESCUELA DE TIRO DELG GUSTAVO A. MADERO CP 07960</v>
          </cell>
          <cell r="I385" t="str">
            <v>5527674352</v>
          </cell>
          <cell r="J385" t="str">
            <v>HISENSE</v>
          </cell>
          <cell r="K385" t="str">
            <v>50K20D</v>
          </cell>
          <cell r="L385" t="str">
            <v>50J140472H04656</v>
          </cell>
          <cell r="M385" t="str">
            <v>TC# 4323 0079 0549 5252 8123</v>
          </cell>
          <cell r="N385">
            <v>6999</v>
          </cell>
          <cell r="O385">
            <v>41802</v>
          </cell>
          <cell r="P385">
            <v>42816</v>
          </cell>
          <cell r="Q385">
            <v>201767</v>
          </cell>
          <cell r="R385" t="str">
            <v>30/03/2017 01 : 08  ERNESTO.HERN : NP5 / P1A: 173064 PANEL    22-03-2017   OC-1008945</v>
          </cell>
          <cell r="S385" t="str">
            <v>EQUIPO DAÑADO EN DOMICILIO DE CLIENTE</v>
          </cell>
          <cell r="T385" t="str">
            <v xml:space="preserve">   ABRAHAM LAZCANO                </v>
          </cell>
          <cell r="U385" t="str">
            <v>2017-04-10</v>
          </cell>
          <cell r="V385" t="str">
            <v>Centro</v>
          </cell>
          <cell r="W385" t="str">
            <v>COMPLETADO</v>
          </cell>
          <cell r="X385" t="str">
            <v>CLIENTE</v>
          </cell>
          <cell r="Y385">
            <v>42803</v>
          </cell>
          <cell r="Z385">
            <v>1014</v>
          </cell>
          <cell r="AA385" t="str">
            <v>M012</v>
          </cell>
          <cell r="AB385" t="str">
            <v>T173064/Panel - PANEL</v>
          </cell>
          <cell r="AC385" t="str">
            <v>OC-1008945</v>
          </cell>
          <cell r="AD385" t="str">
            <v>Gustavo A. Madero/Ex escuela de tiro</v>
          </cell>
          <cell r="AE385" t="str">
            <v>DF</v>
          </cell>
          <cell r="AF385" t="str">
            <v>MX</v>
          </cell>
          <cell r="AG385" t="str">
            <v>10413535</v>
          </cell>
          <cell r="AH385" t="str">
            <v>JULIO NORBERTO ESPINOSA</v>
          </cell>
          <cell r="AI385" t="str">
            <v>Pesos No. 18</v>
          </cell>
          <cell r="AJ385" t="str">
            <v>5527674352</v>
          </cell>
          <cell r="AK385">
            <v>0</v>
          </cell>
          <cell r="AL385" t="str">
            <v>07960</v>
          </cell>
          <cell r="AM385"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85" t="str">
            <v>3TE50G132311</v>
          </cell>
          <cell r="AO385" t="str">
            <v>Básica</v>
          </cell>
          <cell r="AP385" t="str">
            <v>Hisense</v>
          </cell>
          <cell r="AQ385" t="str">
            <v>Opera</v>
          </cell>
          <cell r="AR385" t="str">
            <v>FHD 1920 x 1080</v>
          </cell>
          <cell r="AS385" t="str">
            <v>3TE50G1653A3G1653M010</v>
          </cell>
          <cell r="AT385" t="e">
            <v>#N/A</v>
          </cell>
          <cell r="AU385" t="str">
            <v>50H5C</v>
          </cell>
          <cell r="AV385" t="str">
            <v>3TE50G1653A3</v>
          </cell>
          <cell r="AW385" t="str">
            <v>G1653</v>
          </cell>
          <cell r="AX385" t="str">
            <v>M010</v>
          </cell>
          <cell r="AY385">
            <v>74011550</v>
          </cell>
          <cell r="AZ385">
            <v>51012486</v>
          </cell>
          <cell r="BA385">
            <v>80137959</v>
          </cell>
        </row>
        <row r="386">
          <cell r="D386">
            <v>60315556</v>
          </cell>
          <cell r="E386" t="str">
            <v xml:space="preserve">A  </v>
          </cell>
          <cell r="F386" t="str">
            <v>TV</v>
          </cell>
          <cell r="G386" t="str">
            <v>Gerardo Diaz Ruiz</v>
          </cell>
          <cell r="H386" t="str">
            <v>Adolfo Lopez Mateos #120, Col. Manantiales, Nezahualcoyotl, C.P. 57930</v>
          </cell>
          <cell r="I386">
            <v>57322572</v>
          </cell>
          <cell r="J386" t="str">
            <v>HISENSE</v>
          </cell>
          <cell r="K386" t="str">
            <v>32K20DW</v>
          </cell>
          <cell r="L386" t="str">
            <v>32G144281H03450</v>
          </cell>
          <cell r="M386" t="str">
            <v>TC# 1191 8842 6445 4636 0623 69 TICKET DE COMPRA TIENDA BODEGA AURRERA</v>
          </cell>
          <cell r="N386">
            <v>4490</v>
          </cell>
          <cell r="O386">
            <v>42113</v>
          </cell>
          <cell r="P386">
            <v>42833</v>
          </cell>
          <cell r="Q386">
            <v>201767</v>
          </cell>
          <cell r="R386" t="str">
            <v>12/04/2017 01 : 55  ARANTXA.MON : NP5 /   P1A: 179250 PANEL   08-04-2017   OC-1009486</v>
          </cell>
          <cell r="S386" t="str">
            <v>EQUIPO DAÑADO EN DOMICILIO DE CLIENTE</v>
          </cell>
          <cell r="T386" t="str">
            <v xml:space="preserve">   RENE ARIAS                     </v>
          </cell>
          <cell r="U386" t="str">
            <v>2017-04-12</v>
          </cell>
          <cell r="V386" t="str">
            <v>Centro</v>
          </cell>
          <cell r="W386" t="str">
            <v>COMPLETADO</v>
          </cell>
          <cell r="X386" t="str">
            <v>CLIENTE</v>
          </cell>
          <cell r="Y386">
            <v>42831</v>
          </cell>
          <cell r="Z386">
            <v>720</v>
          </cell>
          <cell r="AA386" t="str">
            <v>M012</v>
          </cell>
          <cell r="AB386" t="str">
            <v>T179250/Panel - PANEL</v>
          </cell>
          <cell r="AC386" t="str">
            <v>OC-1009486</v>
          </cell>
          <cell r="AD386" t="str">
            <v>Manantiales/Nezahualcoyotl</v>
          </cell>
          <cell r="AE386" t="str">
            <v>MEX</v>
          </cell>
          <cell r="AF386" t="str">
            <v>MX</v>
          </cell>
          <cell r="AG386" t="str">
            <v>10415579</v>
          </cell>
          <cell r="AH386" t="str">
            <v>GERARDO DIAZ RUIZ</v>
          </cell>
          <cell r="AI386" t="str">
            <v>120 Adolfo Lopez Mateos</v>
          </cell>
          <cell r="AJ386" t="str">
            <v>57322572</v>
          </cell>
          <cell r="AK386">
            <v>0</v>
          </cell>
          <cell r="AL386" t="str">
            <v>57930</v>
          </cell>
          <cell r="AM386"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86" t="str">
            <v>3TE32G143053</v>
          </cell>
          <cell r="AO386" t="str">
            <v>Smart</v>
          </cell>
          <cell r="AP386" t="str">
            <v>Hisense</v>
          </cell>
          <cell r="AQ386" t="str">
            <v>Opera</v>
          </cell>
          <cell r="AR386" t="str">
            <v>HD 1366 X 768</v>
          </cell>
          <cell r="AS386" t="str">
            <v>3TE32G163643G1636M010</v>
          </cell>
          <cell r="AT386" t="e">
            <v>#N/A</v>
          </cell>
          <cell r="AU386" t="str">
            <v>32H5B2</v>
          </cell>
          <cell r="AV386" t="str">
            <v>3TE32G163643</v>
          </cell>
          <cell r="AW386" t="str">
            <v>G1636</v>
          </cell>
          <cell r="AX386" t="str">
            <v>M010</v>
          </cell>
          <cell r="AY386">
            <v>74011551</v>
          </cell>
          <cell r="AZ386">
            <v>51012487</v>
          </cell>
          <cell r="BA386">
            <v>80137960</v>
          </cell>
        </row>
        <row r="387">
          <cell r="D387">
            <v>60312103</v>
          </cell>
          <cell r="E387" t="str">
            <v xml:space="preserve">A  </v>
          </cell>
          <cell r="F387" t="str">
            <v>TV</v>
          </cell>
          <cell r="G387" t="str">
            <v>JORGE ANTONIO NAVARRO</v>
          </cell>
          <cell r="H387" t="str">
            <v>ENRIQUE FARMA 50 AVIASION CIVIL VENUSTIANO CARRANZA CP.15740</v>
          </cell>
          <cell r="I387">
            <v>5571785953</v>
          </cell>
          <cell r="J387" t="str">
            <v>HISENSE</v>
          </cell>
          <cell r="K387" t="str">
            <v>50K20DW</v>
          </cell>
          <cell r="L387" t="str">
            <v>50G144844H02699</v>
          </cell>
          <cell r="M387" t="str">
            <v>CARTA BIMBO</v>
          </cell>
          <cell r="N387">
            <v>0</v>
          </cell>
          <cell r="O387">
            <v>42095</v>
          </cell>
          <cell r="P387">
            <v>42800</v>
          </cell>
          <cell r="Q387">
            <v>201767</v>
          </cell>
          <cell r="R387" t="str">
            <v>15/03/2017 07 : 19  JORGE.VAZ : NP5/  P1A: 173331 PANEL    06-03-2017   OC-1008266</v>
          </cell>
          <cell r="S387" t="str">
            <v>EQUIPO EN DOMICILIO DE CLIENTE</v>
          </cell>
          <cell r="T387" t="str">
            <v xml:space="preserve">ANDREA LEGORRETA               </v>
          </cell>
          <cell r="U387" t="str">
            <v>2017-04-10</v>
          </cell>
          <cell r="V387" t="str">
            <v>Centro</v>
          </cell>
          <cell r="W387" t="str">
            <v>COMPLETADO</v>
          </cell>
          <cell r="X387" t="str">
            <v>CLIENTE</v>
          </cell>
          <cell r="Y387">
            <v>42787</v>
          </cell>
          <cell r="Z387">
            <v>705</v>
          </cell>
          <cell r="AA387" t="str">
            <v>M012</v>
          </cell>
          <cell r="AB387" t="str">
            <v>T173331/Panel - PANEL</v>
          </cell>
          <cell r="AC387" t="str">
            <v>OC-1008266</v>
          </cell>
          <cell r="AD387" t="str">
            <v>Venustiano c /A viasion civionl</v>
          </cell>
          <cell r="AE387" t="str">
            <v>DF</v>
          </cell>
          <cell r="AF387" t="str">
            <v>MX</v>
          </cell>
          <cell r="AG387" t="str">
            <v>10412456</v>
          </cell>
          <cell r="AH387" t="str">
            <v>JORGE ANTONIO NAVARRO</v>
          </cell>
          <cell r="AI387" t="str">
            <v>50 Enrique farma</v>
          </cell>
          <cell r="AJ387" t="str">
            <v>5571785953</v>
          </cell>
          <cell r="AK387" t="str">
            <v>5575990078</v>
          </cell>
          <cell r="AL387" t="str">
            <v>15740</v>
          </cell>
          <cell r="AM387"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87" t="str">
            <v>1TE50B8NUSCB</v>
          </cell>
          <cell r="AO387" t="str">
            <v>Smart</v>
          </cell>
          <cell r="AP387" t="str">
            <v>Hisense</v>
          </cell>
          <cell r="AQ387" t="str">
            <v>Opera</v>
          </cell>
          <cell r="AR387" t="str">
            <v>FHD 1920 x 1080</v>
          </cell>
          <cell r="AS387" t="str">
            <v>3TE50G1653A3G1653M010</v>
          </cell>
          <cell r="AT387" t="e">
            <v>#N/A</v>
          </cell>
          <cell r="AU387" t="str">
            <v>50H5C</v>
          </cell>
          <cell r="AV387" t="str">
            <v>3TE50G1653A3</v>
          </cell>
          <cell r="AW387" t="str">
            <v>G1653</v>
          </cell>
          <cell r="AX387" t="str">
            <v>M010</v>
          </cell>
          <cell r="AY387">
            <v>74011552</v>
          </cell>
          <cell r="AZ387">
            <v>51012488</v>
          </cell>
          <cell r="BA387">
            <v>80137962</v>
          </cell>
        </row>
        <row r="388">
          <cell r="D388">
            <v>60311840</v>
          </cell>
          <cell r="E388" t="str">
            <v>A</v>
          </cell>
          <cell r="F388" t="str">
            <v>TV</v>
          </cell>
          <cell r="G388" t="str">
            <v>SERGIO CUAUTLE HERRERA</v>
          </cell>
          <cell r="H388" t="str">
            <v>CALLE RODRIGO ARAGON MZ4 LT 4 COLONIA ZACATAL SAN JOSE DEL CABO BAJA CALIFORNIA SUR CP 23400</v>
          </cell>
          <cell r="I388" t="str">
            <v>624-158-9775</v>
          </cell>
          <cell r="J388" t="str">
            <v>HISENSE</v>
          </cell>
          <cell r="K388" t="str">
            <v>50K20DW</v>
          </cell>
          <cell r="L388" t="str">
            <v>50G143291H18808</v>
          </cell>
          <cell r="M388" t="str">
            <v>SJC/000066841</v>
          </cell>
          <cell r="N388">
            <v>10120.879999999999</v>
          </cell>
          <cell r="O388">
            <v>42088</v>
          </cell>
          <cell r="P388">
            <v>43042</v>
          </cell>
          <cell r="Q388">
            <v>202494</v>
          </cell>
          <cell r="R388" t="str">
            <v>SE AUTORIZO NP5 POR FALTA DE PANEL Y PCB POWER</v>
          </cell>
          <cell r="S388" t="str">
            <v/>
          </cell>
          <cell r="T388" t="str">
            <v xml:space="preserve">JONATHAN ALMARO            </v>
          </cell>
          <cell r="U388">
            <v>42790</v>
          </cell>
          <cell r="V388" t="str">
            <v>Norte</v>
          </cell>
          <cell r="W388" t="str">
            <v>COMPLETADO</v>
          </cell>
          <cell r="X388" t="str">
            <v>TALLER</v>
          </cell>
          <cell r="Y388">
            <v>42783</v>
          </cell>
          <cell r="Z388">
            <v>695</v>
          </cell>
          <cell r="AA388" t="str">
            <v>M012</v>
          </cell>
          <cell r="AD388" t="str">
            <v>San Jose del Cabo/Zacatal</v>
          </cell>
          <cell r="AE388" t="str">
            <v>BCS</v>
          </cell>
          <cell r="AF388" t="str">
            <v>MX</v>
          </cell>
          <cell r="AG388" t="str">
            <v>10412263</v>
          </cell>
          <cell r="AH388" t="str">
            <v>SERGIO CUAUTLE HERRERA</v>
          </cell>
          <cell r="AI388" t="str">
            <v>Rodrigo Aragon Mz 4 Lote 4</v>
          </cell>
          <cell r="AJ388" t="str">
            <v>624-158-9775</v>
          </cell>
          <cell r="AK388">
            <v>0</v>
          </cell>
          <cell r="AL388" t="str">
            <v>23400</v>
          </cell>
          <cell r="AM388"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88" t="str">
            <v>1TE50B8NUSCB</v>
          </cell>
          <cell r="AO388" t="str">
            <v>Smart</v>
          </cell>
          <cell r="AP388" t="str">
            <v>Hisense</v>
          </cell>
          <cell r="AQ388" t="str">
            <v>Opera</v>
          </cell>
          <cell r="AR388" t="str">
            <v>FHD 1920 x 1080</v>
          </cell>
          <cell r="AS388" t="str">
            <v>3TE50G1653A3G1653M010</v>
          </cell>
          <cell r="AT388" t="e">
            <v>#N/A</v>
          </cell>
          <cell r="AU388" t="str">
            <v>50H5C</v>
          </cell>
          <cell r="AV388" t="str">
            <v>3TE50G1653A3</v>
          </cell>
          <cell r="AW388" t="str">
            <v>G1653</v>
          </cell>
          <cell r="AX388" t="str">
            <v>M010</v>
          </cell>
          <cell r="AY388">
            <v>74011553</v>
          </cell>
          <cell r="AZ388">
            <v>51012489</v>
          </cell>
          <cell r="BA388">
            <v>80137963</v>
          </cell>
        </row>
        <row r="389">
          <cell r="D389">
            <v>60313246</v>
          </cell>
          <cell r="E389" t="str">
            <v>A</v>
          </cell>
          <cell r="F389" t="str">
            <v>TV</v>
          </cell>
          <cell r="G389" t="str">
            <v>COPPEL / DIEGO CEDILLO</v>
          </cell>
          <cell r="H389" t="str">
            <v>BOSQUES DEL ESTADO DE MÉXICO, LOS HEROES TECAMAC</v>
          </cell>
          <cell r="I389" t="str">
            <v>55 5934-4213</v>
          </cell>
          <cell r="J389" t="str">
            <v>HISENSE</v>
          </cell>
          <cell r="K389" t="str">
            <v>39H3C</v>
          </cell>
          <cell r="L389" t="str">
            <v>39G160334H03490</v>
          </cell>
          <cell r="M389">
            <v>12092</v>
          </cell>
          <cell r="N389">
            <v>0</v>
          </cell>
          <cell r="O389">
            <v>42650</v>
          </cell>
          <cell r="P389">
            <v>42798</v>
          </cell>
          <cell r="Q389">
            <v>201010</v>
          </cell>
          <cell r="R389" t="str">
            <v>PENDIENTE POR PANEL</v>
          </cell>
          <cell r="S389" t="str">
            <v>SE RECOGE EQUIPO CON BASE Y CABLE AC</v>
          </cell>
          <cell r="T389" t="str">
            <v xml:space="preserve"> VIRGINIA ANGUIANO                </v>
          </cell>
          <cell r="U389" t="str">
            <v>2017-03-15</v>
          </cell>
          <cell r="V389" t="str">
            <v>Centro</v>
          </cell>
          <cell r="W389" t="str">
            <v>COMPLETADO</v>
          </cell>
          <cell r="Y389">
            <v>42797</v>
          </cell>
          <cell r="Z389">
            <v>148</v>
          </cell>
          <cell r="AA389" t="str">
            <v>M010</v>
          </cell>
          <cell r="AB389" t="str">
            <v>T198274/Panel - PANEL</v>
          </cell>
          <cell r="AC389" t="str">
            <v>OC-1008215</v>
          </cell>
          <cell r="AD389" t="str">
            <v>Tecamac/Los Heroes de Tecamac</v>
          </cell>
          <cell r="AE389" t="str">
            <v>MEX</v>
          </cell>
          <cell r="AF389" t="str">
            <v>MX</v>
          </cell>
          <cell r="AG389" t="str">
            <v>10277950</v>
          </cell>
          <cell r="AH389" t="str">
            <v>DIEGO CEDILLO</v>
          </cell>
          <cell r="AI389" t="str">
            <v>sn Bosques del Estado de Mexico</v>
          </cell>
          <cell r="AJ389" t="str">
            <v>5559344213</v>
          </cell>
          <cell r="AK389">
            <v>0</v>
          </cell>
          <cell r="AL389" t="str">
            <v>55764</v>
          </cell>
          <cell r="AM389"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89" t="str">
            <v>3TE39G160333</v>
          </cell>
          <cell r="AO389" t="str">
            <v>Básica</v>
          </cell>
          <cell r="AP389" t="str">
            <v>Hisense</v>
          </cell>
          <cell r="AQ389" t="str">
            <v>Opera</v>
          </cell>
          <cell r="AR389" t="str">
            <v>HD 1366 X 768</v>
          </cell>
          <cell r="AS389" t="str">
            <v>3TE40M154811M1548M010</v>
          </cell>
          <cell r="AT389" t="e">
            <v>#N/A</v>
          </cell>
          <cell r="AU389" t="str">
            <v>40D37</v>
          </cell>
          <cell r="AV389" t="str">
            <v>3TE40M154811</v>
          </cell>
          <cell r="AW389" t="str">
            <v>M1548</v>
          </cell>
          <cell r="AX389" t="str">
            <v>M010</v>
          </cell>
          <cell r="AY389">
            <v>74011554</v>
          </cell>
          <cell r="AZ389">
            <v>51012490</v>
          </cell>
          <cell r="BA389">
            <v>80137965</v>
          </cell>
        </row>
        <row r="390">
          <cell r="D390">
            <v>60314162</v>
          </cell>
          <cell r="E390" t="str">
            <v xml:space="preserve">A  </v>
          </cell>
          <cell r="F390" t="str">
            <v>TV</v>
          </cell>
          <cell r="G390" t="str">
            <v>MARCO ANTONIO ESTEVEZ</v>
          </cell>
          <cell r="H390" t="str">
            <v>PLUTARCO ELIAS CALLES 660 INT L-302 ZAPOTLA IZTACALCO CP. 08610</v>
          </cell>
          <cell r="I390">
            <v>5591668399</v>
          </cell>
          <cell r="J390" t="str">
            <v>HISENSE</v>
          </cell>
          <cell r="K390" t="str">
            <v>50K20DW</v>
          </cell>
          <cell r="L390" t="str">
            <v>50G144288H00428</v>
          </cell>
          <cell r="M390" t="str">
            <v>TICKET WALMART TR# 06928</v>
          </cell>
          <cell r="N390">
            <v>8499</v>
          </cell>
          <cell r="O390">
            <v>42220</v>
          </cell>
          <cell r="P390">
            <v>42811</v>
          </cell>
          <cell r="Q390">
            <v>201767</v>
          </cell>
          <cell r="R390" t="str">
            <v>30/03/2017 23 : 27  ARANTXA.MON : NP5/P1A: 171496 POWER       173331 PANEL   17-03-2017   OC-100880</v>
          </cell>
          <cell r="S390" t="str">
            <v>EQUIPO DAÑADO EN DOMICILIO DE CLIENTE</v>
          </cell>
          <cell r="T390" t="str">
            <v xml:space="preserve">ANDREA LEGORRETA               </v>
          </cell>
          <cell r="U390" t="str">
            <v>2017-04-11</v>
          </cell>
          <cell r="V390" t="str">
            <v>Centro</v>
          </cell>
          <cell r="W390" t="str">
            <v>COMPLETADO</v>
          </cell>
          <cell r="X390" t="str">
            <v>CLIENTE</v>
          </cell>
          <cell r="Y390">
            <v>42808</v>
          </cell>
          <cell r="Z390">
            <v>591</v>
          </cell>
          <cell r="AA390" t="str">
            <v>M012</v>
          </cell>
          <cell r="AB390" t="str">
            <v xml:space="preserve">T171496/Tarjeta de suministro eléctrico - Power </v>
          </cell>
          <cell r="AC390" t="str">
            <v>OC-1008808</v>
          </cell>
          <cell r="AD390" t="str">
            <v>Iztacalco/Zapotla</v>
          </cell>
          <cell r="AE390" t="str">
            <v>DF</v>
          </cell>
          <cell r="AF390" t="str">
            <v>MX</v>
          </cell>
          <cell r="AG390" t="str">
            <v>10414287</v>
          </cell>
          <cell r="AH390" t="str">
            <v>MARCO ANTONIO ESTEVEZ</v>
          </cell>
          <cell r="AI390" t="str">
            <v>Plutarco elias calles num 660 int L-302</v>
          </cell>
          <cell r="AJ390" t="str">
            <v>5591668399</v>
          </cell>
          <cell r="AK390">
            <v>0</v>
          </cell>
          <cell r="AL390" t="str">
            <v>08610</v>
          </cell>
          <cell r="AM390"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90" t="str">
            <v>1TE50B8NUSCB</v>
          </cell>
          <cell r="AO390" t="str">
            <v>Smart</v>
          </cell>
          <cell r="AP390" t="str">
            <v>Hisense</v>
          </cell>
          <cell r="AQ390" t="str">
            <v>Opera</v>
          </cell>
          <cell r="AR390" t="str">
            <v>FHD 1920 x 1080</v>
          </cell>
          <cell r="AS390" t="str">
            <v>3TE50G1653A3G1653M010</v>
          </cell>
          <cell r="AT390" t="e">
            <v>#N/A</v>
          </cell>
          <cell r="AU390" t="str">
            <v>50H5C</v>
          </cell>
          <cell r="AV390" t="str">
            <v>3TE50G1653A3</v>
          </cell>
          <cell r="AW390" t="str">
            <v>G1653</v>
          </cell>
          <cell r="AX390" t="str">
            <v>M010</v>
          </cell>
          <cell r="AY390">
            <v>74011555</v>
          </cell>
          <cell r="AZ390">
            <v>51012491</v>
          </cell>
          <cell r="BA390">
            <v>80138193</v>
          </cell>
        </row>
        <row r="391">
          <cell r="D391">
            <v>60313239</v>
          </cell>
          <cell r="E391" t="str">
            <v>A</v>
          </cell>
          <cell r="F391" t="str">
            <v>TV</v>
          </cell>
          <cell r="G391" t="str">
            <v>COPPEL / DIEGO CEDILLO</v>
          </cell>
          <cell r="H391" t="str">
            <v>BOSQUES DEL ESTADO DE MÉXICO, LOS HEROES TECAMAC</v>
          </cell>
          <cell r="I391" t="str">
            <v>55 5934-4213</v>
          </cell>
          <cell r="J391" t="str">
            <v>HISENSE</v>
          </cell>
          <cell r="K391" t="str">
            <v>40D36</v>
          </cell>
          <cell r="L391" t="str">
            <v>40M144521H00913</v>
          </cell>
          <cell r="M391" t="str">
            <v>CARTA Y PAPELETA</v>
          </cell>
          <cell r="N391">
            <v>0</v>
          </cell>
          <cell r="O391">
            <v>42183</v>
          </cell>
          <cell r="P391">
            <v>42798</v>
          </cell>
          <cell r="Q391">
            <v>201010</v>
          </cell>
          <cell r="R391" t="str">
            <v>PENDIENTE POR PANEL</v>
          </cell>
          <cell r="S391" t="str">
            <v>SE RECOGE EQUIPO CON BASE y CONTROL</v>
          </cell>
          <cell r="T391" t="str">
            <v xml:space="preserve"> VIRGINIA ANGUIANO                </v>
          </cell>
          <cell r="U391" t="str">
            <v>2017-03-15</v>
          </cell>
          <cell r="V391" t="str">
            <v>Centro</v>
          </cell>
          <cell r="W391" t="str">
            <v>COMPLETADO</v>
          </cell>
          <cell r="Y391">
            <v>42797</v>
          </cell>
          <cell r="Z391">
            <v>615</v>
          </cell>
          <cell r="AA391" t="str">
            <v>M012</v>
          </cell>
          <cell r="AB391" t="str">
            <v>T177918/Panel - PANEL</v>
          </cell>
          <cell r="AC391" t="str">
            <v>OC-1008214</v>
          </cell>
          <cell r="AD391" t="str">
            <v>Tecamac/Los Heroes de Tecamac</v>
          </cell>
          <cell r="AE391" t="str">
            <v>MEX</v>
          </cell>
          <cell r="AF391" t="str">
            <v>MX</v>
          </cell>
          <cell r="AG391" t="str">
            <v>10277950</v>
          </cell>
          <cell r="AH391" t="str">
            <v>DIEGO CEDILLO</v>
          </cell>
          <cell r="AI391" t="str">
            <v>sn Bosques del Estado de Mexico</v>
          </cell>
          <cell r="AJ391" t="str">
            <v>5559344213</v>
          </cell>
          <cell r="AK391">
            <v>0</v>
          </cell>
          <cell r="AL391" t="str">
            <v>55764</v>
          </cell>
          <cell r="AM391"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91" t="str">
            <v>3TE40M141809</v>
          </cell>
          <cell r="AO391" t="str">
            <v>Básica</v>
          </cell>
          <cell r="AP391" t="str">
            <v>Hisense</v>
          </cell>
          <cell r="AQ391" t="str">
            <v>Opera</v>
          </cell>
          <cell r="AR391" t="str">
            <v>FHD 1920 x 1080</v>
          </cell>
          <cell r="AS391" t="str">
            <v>3TE40M154812M1548M010</v>
          </cell>
          <cell r="AT391" t="e">
            <v>#N/A</v>
          </cell>
          <cell r="AU391" t="str">
            <v>40D37</v>
          </cell>
          <cell r="AV391" t="str">
            <v>3TE40M154812</v>
          </cell>
          <cell r="AW391" t="str">
            <v>M1548</v>
          </cell>
          <cell r="AX391" t="str">
            <v>M010</v>
          </cell>
          <cell r="AY391">
            <v>74011556</v>
          </cell>
          <cell r="AZ391">
            <v>51012492</v>
          </cell>
          <cell r="BA391">
            <v>80137966</v>
          </cell>
        </row>
        <row r="392">
          <cell r="D392">
            <v>60315279</v>
          </cell>
          <cell r="E392" t="str">
            <v xml:space="preserve">A  </v>
          </cell>
          <cell r="F392" t="str">
            <v>TV</v>
          </cell>
          <cell r="G392" t="str">
            <v>Antonio Campusano</v>
          </cell>
          <cell r="H392" t="str">
            <v>TERCER ANILLO #76, COL. BARRIO DE SANTA BARBARA, DEL. IZTAPALAPA, C.P. 0900</v>
          </cell>
          <cell r="I392">
            <v>5566764866</v>
          </cell>
          <cell r="J392" t="str">
            <v>HISENSE</v>
          </cell>
          <cell r="K392" t="str">
            <v>50K20DW</v>
          </cell>
          <cell r="L392" t="str">
            <v>50G150589H00499</v>
          </cell>
          <cell r="M392" t="str">
            <v>FA 20484 SUPER BODEGA DE MUEBLES, S.A. DE C.V.</v>
          </cell>
          <cell r="N392">
            <v>6114.66</v>
          </cell>
          <cell r="O392">
            <v>42340</v>
          </cell>
          <cell r="P392">
            <v>42833</v>
          </cell>
          <cell r="Q392">
            <v>201767</v>
          </cell>
          <cell r="R392" t="str">
            <v>12/04/2017 01 : 52  ARANTXA.MON : NP5 / P1A: 173331 PANEL   08-04-2017   OC-1009483</v>
          </cell>
          <cell r="S392" t="str">
            <v>EQUIPO DAÑADO EN DOMICILIO DE CLIENTE</v>
          </cell>
          <cell r="T392" t="str">
            <v xml:space="preserve">   RENE ARIAS                     </v>
          </cell>
          <cell r="U392" t="str">
            <v>2017-04-12</v>
          </cell>
          <cell r="V392" t="str">
            <v>Centro</v>
          </cell>
          <cell r="W392" t="str">
            <v>COMPLETADO</v>
          </cell>
          <cell r="X392" t="str">
            <v>CLIENTE</v>
          </cell>
          <cell r="Y392">
            <v>42825</v>
          </cell>
          <cell r="Z392">
            <v>493</v>
          </cell>
          <cell r="AA392" t="str">
            <v>M012</v>
          </cell>
          <cell r="AB392" t="str">
            <v>T173331/Panel - PANEL</v>
          </cell>
          <cell r="AC392" t="str">
            <v>OC-1009483</v>
          </cell>
          <cell r="AD392" t="str">
            <v>Iztapalapaa / Barrio de san5ta barbara</v>
          </cell>
          <cell r="AE392" t="str">
            <v>DF</v>
          </cell>
          <cell r="AF392" t="str">
            <v>MX</v>
          </cell>
          <cell r="AG392" t="str">
            <v>10414847</v>
          </cell>
          <cell r="AH392" t="str">
            <v>ANTONIO CAMPUSANO</v>
          </cell>
          <cell r="AI392" t="str">
            <v>76 tercer anillo</v>
          </cell>
          <cell r="AJ392" t="str">
            <v>5526362698</v>
          </cell>
          <cell r="AK392" t="str">
            <v>5566764866</v>
          </cell>
          <cell r="AL392" t="str">
            <v>09000</v>
          </cell>
          <cell r="AM392"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92" t="str">
            <v>1TE50B8NUSCB</v>
          </cell>
          <cell r="AO392" t="str">
            <v>Smart</v>
          </cell>
          <cell r="AP392" t="str">
            <v>Hisense</v>
          </cell>
          <cell r="AQ392" t="str">
            <v>Opera</v>
          </cell>
          <cell r="AR392" t="str">
            <v>FHD 1920 x 1080</v>
          </cell>
          <cell r="AS392" t="str">
            <v>3TE50G1653A3G1653M010</v>
          </cell>
          <cell r="AT392" t="e">
            <v>#N/A</v>
          </cell>
          <cell r="AU392" t="str">
            <v>50H5C</v>
          </cell>
          <cell r="AV392" t="str">
            <v>3TE50G1653A3</v>
          </cell>
          <cell r="AW392" t="str">
            <v>G1653</v>
          </cell>
          <cell r="AX392" t="str">
            <v>M010</v>
          </cell>
          <cell r="AY392">
            <v>74011557</v>
          </cell>
          <cell r="AZ392">
            <v>51012493</v>
          </cell>
          <cell r="BA392">
            <v>80138089</v>
          </cell>
        </row>
        <row r="393">
          <cell r="D393">
            <v>60312009</v>
          </cell>
          <cell r="E393" t="str">
            <v xml:space="preserve">A  </v>
          </cell>
          <cell r="F393" t="str">
            <v>TV</v>
          </cell>
          <cell r="G393" t="str">
            <v>DULCE ABIGAIL GONZALEZ BARRERA</v>
          </cell>
          <cell r="H393" t="str">
            <v>PIPILA 105 LOMA BONITA NEZAHUALCOYOTL CP. 57940</v>
          </cell>
          <cell r="I393">
            <v>51126258</v>
          </cell>
          <cell r="J393" t="str">
            <v>HISENSE</v>
          </cell>
          <cell r="K393" t="str">
            <v>50K20DW</v>
          </cell>
          <cell r="L393" t="str">
            <v>50J140464H04389</v>
          </cell>
          <cell r="M393" t="str">
            <v>POLIZA DE GARANTIA</v>
          </cell>
          <cell r="N393">
            <v>0</v>
          </cell>
          <cell r="O393">
            <v>41851</v>
          </cell>
          <cell r="P393">
            <v>42793</v>
          </cell>
          <cell r="Q393">
            <v>201767</v>
          </cell>
          <cell r="R393" t="str">
            <v>08/03/2017 01 : 50  ERNESTO.HERN : NP5/201767 : P1A: 173331 PANEL    27-02-2017   OC-1007965</v>
          </cell>
          <cell r="S393" t="str">
            <v>EQUIPO EN DOMICILIO DE CLIENTE</v>
          </cell>
          <cell r="T393" t="str">
            <v xml:space="preserve">ANDREA LEGORRETA               </v>
          </cell>
          <cell r="U393" t="str">
            <v>2017-04-10</v>
          </cell>
          <cell r="V393" t="str">
            <v>Centro</v>
          </cell>
          <cell r="W393" t="str">
            <v>COMPLETADO</v>
          </cell>
          <cell r="X393" t="str">
            <v>CLIENTE</v>
          </cell>
          <cell r="Y393">
            <v>42786</v>
          </cell>
          <cell r="Z393">
            <v>942</v>
          </cell>
          <cell r="AA393" t="str">
            <v>M012</v>
          </cell>
          <cell r="AB393" t="str">
            <v>T173331/Panel - PANEL</v>
          </cell>
          <cell r="AC393" t="str">
            <v>OC-1007965</v>
          </cell>
          <cell r="AD393" t="str">
            <v>neza/loma bonita</v>
          </cell>
          <cell r="AE393" t="str">
            <v>MEX</v>
          </cell>
          <cell r="AF393" t="str">
            <v>MX</v>
          </cell>
          <cell r="AG393" t="str">
            <v>10411712</v>
          </cell>
          <cell r="AH393" t="str">
            <v>DULCE ABIGAIL GONZALES BARRERA</v>
          </cell>
          <cell r="AI393" t="str">
            <v>105 Pipila</v>
          </cell>
          <cell r="AJ393" t="str">
            <v>51126258</v>
          </cell>
          <cell r="AK393" t="str">
            <v>10532331</v>
          </cell>
          <cell r="AL393" t="str">
            <v>57940</v>
          </cell>
          <cell r="AM393"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93" t="str">
            <v>1TE50B8NUSCB</v>
          </cell>
          <cell r="AO393" t="str">
            <v>Smart</v>
          </cell>
          <cell r="AP393" t="str">
            <v>Hisense</v>
          </cell>
          <cell r="AQ393" t="str">
            <v>Opera</v>
          </cell>
          <cell r="AR393" t="str">
            <v>FHD 1920 x 1080</v>
          </cell>
          <cell r="AS393" t="str">
            <v>3TE50G1653A3G1653M010</v>
          </cell>
          <cell r="AT393" t="e">
            <v>#N/A</v>
          </cell>
          <cell r="AU393" t="str">
            <v>50H5C</v>
          </cell>
          <cell r="AV393" t="str">
            <v>3TE50G1653A3</v>
          </cell>
          <cell r="AW393" t="str">
            <v>G1653</v>
          </cell>
          <cell r="AX393" t="str">
            <v>M010</v>
          </cell>
          <cell r="AY393">
            <v>74011558</v>
          </cell>
          <cell r="AZ393">
            <v>51012494</v>
          </cell>
          <cell r="BA393">
            <v>80137971</v>
          </cell>
        </row>
        <row r="394">
          <cell r="D394">
            <v>60312028</v>
          </cell>
          <cell r="E394" t="str">
            <v xml:space="preserve">A  </v>
          </cell>
          <cell r="F394" t="str">
            <v>TV</v>
          </cell>
          <cell r="G394" t="str">
            <v>TELEBODEGA SA DE CV</v>
          </cell>
          <cell r="H394" t="str">
            <v>POTRERILLOS 12 ZONA INDUSTRIAL NEZAHUALCOYOTL CP. 57500</v>
          </cell>
          <cell r="I394">
            <v>51325888</v>
          </cell>
          <cell r="J394" t="str">
            <v>HISENSE</v>
          </cell>
          <cell r="K394" t="str">
            <v>40K20DW</v>
          </cell>
          <cell r="L394" t="str">
            <v>40G145155H00020</v>
          </cell>
          <cell r="M394" t="str">
            <v>Ticket TELEBODEGA R-9185</v>
          </cell>
          <cell r="N394">
            <v>5774</v>
          </cell>
          <cell r="O394">
            <v>42187</v>
          </cell>
          <cell r="P394">
            <v>42794</v>
          </cell>
          <cell r="Q394">
            <v>201767</v>
          </cell>
          <cell r="R394" t="str">
            <v>16/03/2017 06 : 38  JORGE.VAZ : NP5/201767 : P1A: 179489 MAIN    28-02-2017    OC-1008030</v>
          </cell>
          <cell r="S394" t="str">
            <v>EQUIPO EN DOMICILIO DE CLIENTE</v>
          </cell>
          <cell r="T394" t="str">
            <v xml:space="preserve">ANDREA LEGORRETA               </v>
          </cell>
          <cell r="U394" t="str">
            <v>2017-04-10</v>
          </cell>
          <cell r="V394" t="str">
            <v>Centro</v>
          </cell>
          <cell r="W394" t="str">
            <v>COMPLETADO</v>
          </cell>
          <cell r="X394" t="str">
            <v>CLIENTE</v>
          </cell>
          <cell r="Y394">
            <v>42786</v>
          </cell>
          <cell r="Z394">
            <v>607</v>
          </cell>
          <cell r="AA394" t="str">
            <v>M012</v>
          </cell>
          <cell r="AB394" t="str">
            <v>T179489/Tarjeta Principal Madre - MAIN BOARD</v>
          </cell>
          <cell r="AC394" t="str">
            <v>OC-1008030</v>
          </cell>
          <cell r="AD394" t="str">
            <v>Nezahualcoyol/Zona Industrial</v>
          </cell>
          <cell r="AE394" t="str">
            <v>MEX</v>
          </cell>
          <cell r="AF394" t="str">
            <v>MX</v>
          </cell>
          <cell r="AG394" t="str">
            <v>10412346</v>
          </cell>
          <cell r="AH394" t="str">
            <v>TELEBODEGA SA DE CV</v>
          </cell>
          <cell r="AI394" t="str">
            <v>12 Potrerillos</v>
          </cell>
          <cell r="AJ394" t="str">
            <v>5132588</v>
          </cell>
          <cell r="AK394">
            <v>0</v>
          </cell>
          <cell r="AL394" t="str">
            <v>57500</v>
          </cell>
          <cell r="AM394"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94" t="str">
            <v>3TE40A144716</v>
          </cell>
          <cell r="AO394" t="str">
            <v>Smart</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74011559</v>
          </cell>
          <cell r="AZ394">
            <v>51012495</v>
          </cell>
          <cell r="BA394">
            <v>80137976</v>
          </cell>
        </row>
        <row r="395">
          <cell r="D395">
            <v>60315331</v>
          </cell>
          <cell r="E395" t="str">
            <v xml:space="preserve">A  </v>
          </cell>
          <cell r="F395" t="str">
            <v>TV</v>
          </cell>
          <cell r="G395" t="str">
            <v>José Salinas</v>
          </cell>
          <cell r="H395" t="str">
            <v>CALLE 15 #262, COL. LAS AGUILAS, NEZAHUALCOYOTL, C.P. 57900</v>
          </cell>
          <cell r="I395" t="str">
            <v>5520307117 / 5547264531</v>
          </cell>
          <cell r="J395" t="str">
            <v>HISENSE</v>
          </cell>
          <cell r="K395" t="str">
            <v>50K20DW</v>
          </cell>
          <cell r="L395" t="str">
            <v>50J140464H03082</v>
          </cell>
          <cell r="M395" t="str">
            <v>MR / 000178045 COMPROBANTE DE PAGO DE ENGANCHE DE VENTA DE FINANCIAMIENTO</v>
          </cell>
          <cell r="N395">
            <v>299.95999999999998</v>
          </cell>
          <cell r="O395">
            <v>41856</v>
          </cell>
          <cell r="P395">
            <v>42831</v>
          </cell>
          <cell r="Q395">
            <v>201767</v>
          </cell>
          <cell r="R395" t="str">
            <v>12/04/2017 00 : 48  ARANTXA.MON : NP5 / P1A: 173331 PANEL   06-04-2017   OC-1009436</v>
          </cell>
          <cell r="S395" t="str">
            <v>EQUIPO DAÑADO EN DOMICILIO DE CLIENTE</v>
          </cell>
          <cell r="T395" t="str">
            <v xml:space="preserve">   RENE ARIAS                     </v>
          </cell>
          <cell r="U395" t="str">
            <v>2017-04-12</v>
          </cell>
          <cell r="V395" t="str">
            <v>Centro</v>
          </cell>
          <cell r="W395" t="str">
            <v>COMPLETADO</v>
          </cell>
          <cell r="X395" t="str">
            <v>CLIENTE</v>
          </cell>
          <cell r="Y395">
            <v>42828</v>
          </cell>
          <cell r="Z395">
            <v>975</v>
          </cell>
          <cell r="AA395" t="str">
            <v>M012</v>
          </cell>
          <cell r="AB395" t="str">
            <v>T173331/Panel - PANEL</v>
          </cell>
          <cell r="AC395" t="str">
            <v>OC-1009436</v>
          </cell>
          <cell r="AD395" t="str">
            <v>Nezahualcoyotl/Las Águilas</v>
          </cell>
          <cell r="AE395" t="str">
            <v>MEX</v>
          </cell>
          <cell r="AF395" t="str">
            <v>MX</v>
          </cell>
          <cell r="AG395" t="str">
            <v>10415314</v>
          </cell>
          <cell r="AH395" t="str">
            <v>JOSÉ SALINAS</v>
          </cell>
          <cell r="AI395" t="str">
            <v>262 Calle 15</v>
          </cell>
          <cell r="AJ395" t="str">
            <v>552030 7117</v>
          </cell>
          <cell r="AK395" t="str">
            <v>552030 7117</v>
          </cell>
          <cell r="AL395" t="str">
            <v>57900</v>
          </cell>
          <cell r="AM395"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95" t="str">
            <v>1TE50B8NUSCB</v>
          </cell>
          <cell r="AO395" t="str">
            <v>Smart</v>
          </cell>
          <cell r="AP395" t="str">
            <v>Hisense</v>
          </cell>
          <cell r="AQ395" t="str">
            <v>Opera</v>
          </cell>
          <cell r="AR395" t="str">
            <v>FHD 1920 x 1080</v>
          </cell>
          <cell r="AS395" t="str">
            <v>3TE50G1653A3G1653M010</v>
          </cell>
          <cell r="AT395" t="e">
            <v>#N/A</v>
          </cell>
          <cell r="AU395" t="str">
            <v>50H5C</v>
          </cell>
          <cell r="AV395" t="str">
            <v>3TE50G1653A3</v>
          </cell>
          <cell r="AW395" t="str">
            <v>G1653</v>
          </cell>
          <cell r="AX395" t="str">
            <v>M010</v>
          </cell>
          <cell r="AY395">
            <v>74011560</v>
          </cell>
          <cell r="AZ395">
            <v>51012496</v>
          </cell>
          <cell r="BA395">
            <v>80138090</v>
          </cell>
        </row>
        <row r="396">
          <cell r="D396">
            <v>60311927</v>
          </cell>
          <cell r="E396" t="str">
            <v xml:space="preserve">A  </v>
          </cell>
          <cell r="F396" t="str">
            <v>TV</v>
          </cell>
          <cell r="G396" t="str">
            <v>HERIBERTO ROMAN DAVILA</v>
          </cell>
          <cell r="H396" t="str">
            <v>HIDALGO 506 SAN ANDRES XALPA IZTAPALAPA CP. 09880</v>
          </cell>
          <cell r="I396">
            <v>5542017886</v>
          </cell>
          <cell r="J396" t="str">
            <v>HISENSE</v>
          </cell>
          <cell r="K396" t="str">
            <v>50K20DW</v>
          </cell>
          <cell r="L396" t="str">
            <v>50J140464H04416</v>
          </cell>
          <cell r="M396" t="str">
            <v>POLIZA DE GARANTIA</v>
          </cell>
          <cell r="N396">
            <v>0</v>
          </cell>
          <cell r="O396">
            <v>42416</v>
          </cell>
          <cell r="P396">
            <v>42794</v>
          </cell>
          <cell r="Q396">
            <v>201767</v>
          </cell>
          <cell r="R396" t="str">
            <v>16/03/2017 04 : 13  ARANTXA.MON : NP5/201767 : P1A: 173331 PANEL    28-02-2017   OC-1008028</v>
          </cell>
          <cell r="S396" t="str">
            <v>EQUIPO EN DOMICILIO DE CLIENTE</v>
          </cell>
          <cell r="T396" t="str">
            <v xml:space="preserve">ANDREA LEGORRETA               </v>
          </cell>
          <cell r="U396" t="str">
            <v>2017-04-10</v>
          </cell>
          <cell r="V396" t="str">
            <v>Centro</v>
          </cell>
          <cell r="W396" t="str">
            <v>COMPLETADO</v>
          </cell>
          <cell r="X396" t="str">
            <v>CLIENTE</v>
          </cell>
          <cell r="Y396">
            <v>42786</v>
          </cell>
          <cell r="Z396">
            <v>378</v>
          </cell>
          <cell r="AA396" t="str">
            <v>M012</v>
          </cell>
          <cell r="AB396" t="str">
            <v>T173331/Panel - PANEL</v>
          </cell>
          <cell r="AC396" t="str">
            <v>OC-1008028</v>
          </cell>
          <cell r="AD396" t="str">
            <v>Iztapalapa /San andres Xalpa</v>
          </cell>
          <cell r="AE396" t="str">
            <v>DF</v>
          </cell>
          <cell r="AF396" t="str">
            <v>MX</v>
          </cell>
          <cell r="AG396" t="str">
            <v>10412374</v>
          </cell>
          <cell r="AH396" t="str">
            <v>HERIBERTO ROMAN DAVILA</v>
          </cell>
          <cell r="AI396" t="str">
            <v>506 Hidalgo</v>
          </cell>
          <cell r="AJ396" t="str">
            <v>5542017886</v>
          </cell>
          <cell r="AK396">
            <v>0</v>
          </cell>
          <cell r="AL396" t="str">
            <v>09880</v>
          </cell>
          <cell r="AM396"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96" t="str">
            <v>1TE50B8NUSCB</v>
          </cell>
          <cell r="AO396" t="str">
            <v>Smart</v>
          </cell>
          <cell r="AP396" t="str">
            <v>Hisense</v>
          </cell>
          <cell r="AQ396" t="str">
            <v>Opera</v>
          </cell>
          <cell r="AR396" t="str">
            <v>FHD 1920 x 1080</v>
          </cell>
          <cell r="AS396" t="str">
            <v>3TE50G1653A3G1653M010</v>
          </cell>
          <cell r="AT396" t="e">
            <v>#N/A</v>
          </cell>
          <cell r="AU396" t="str">
            <v>50H5C</v>
          </cell>
          <cell r="AV396" t="str">
            <v>3TE50G1653A3</v>
          </cell>
          <cell r="AW396" t="str">
            <v>G1653</v>
          </cell>
          <cell r="AX396" t="str">
            <v>M010</v>
          </cell>
          <cell r="AY396">
            <v>74011561</v>
          </cell>
          <cell r="AZ396">
            <v>51012497</v>
          </cell>
          <cell r="BA396">
            <v>80137977</v>
          </cell>
        </row>
        <row r="397">
          <cell r="D397">
            <v>60311687</v>
          </cell>
          <cell r="E397" t="str">
            <v xml:space="preserve">A  </v>
          </cell>
          <cell r="F397" t="str">
            <v>TV</v>
          </cell>
          <cell r="G397" t="str">
            <v>OSCAR TERAN</v>
          </cell>
          <cell r="H397" t="str">
            <v>CARRISAL NUM 320 BIS COPILCO EL BAJO COYOACAN CP.04340</v>
          </cell>
          <cell r="I397">
            <v>55501186</v>
          </cell>
          <cell r="J397" t="str">
            <v>HISENSE</v>
          </cell>
          <cell r="K397" t="str">
            <v>50K20DW</v>
          </cell>
          <cell r="L397" t="str">
            <v>50J140464H01146</v>
          </cell>
          <cell r="M397" t="str">
            <v>000076992 comprobante de pago de enganche de venta a financiamiento TELMEX</v>
          </cell>
          <cell r="N397">
            <v>299.06</v>
          </cell>
          <cell r="O397">
            <v>41850</v>
          </cell>
          <cell r="P397">
            <v>42797</v>
          </cell>
          <cell r="Q397">
            <v>201767</v>
          </cell>
          <cell r="R397" t="str">
            <v>15/03/2017 06 : 25  JORGE.VAZ : NP5 / P1A: 173331 PANEL   03-03-2017   OC-1008204</v>
          </cell>
          <cell r="S397" t="str">
            <v>EQUIPO EN DOMICILIO DE CLIENTE</v>
          </cell>
          <cell r="T397" t="str">
            <v xml:space="preserve">ANDREA LEGORRETA               </v>
          </cell>
          <cell r="U397" t="str">
            <v>2017-04-10</v>
          </cell>
          <cell r="V397" t="str">
            <v>Centro</v>
          </cell>
          <cell r="W397" t="str">
            <v>COMPLETADO</v>
          </cell>
          <cell r="X397" t="str">
            <v>CLIENTE</v>
          </cell>
          <cell r="Y397">
            <v>42781</v>
          </cell>
          <cell r="Z397">
            <v>947</v>
          </cell>
          <cell r="AA397" t="str">
            <v>M012</v>
          </cell>
          <cell r="AB397" t="str">
            <v>T173331/Panel - PANEL</v>
          </cell>
          <cell r="AC397" t="str">
            <v>OC-1008204</v>
          </cell>
          <cell r="AD397" t="str">
            <v>Coyoacan/Copilco el bajo</v>
          </cell>
          <cell r="AE397" t="str">
            <v>DF</v>
          </cell>
          <cell r="AF397" t="str">
            <v>MX</v>
          </cell>
          <cell r="AG397" t="str">
            <v>10412095</v>
          </cell>
          <cell r="AH397" t="str">
            <v>OSCAR TERAN</v>
          </cell>
          <cell r="AI397" t="str">
            <v>Carrisal num 320bis</v>
          </cell>
          <cell r="AJ397" t="str">
            <v>55501186</v>
          </cell>
          <cell r="AK397">
            <v>0</v>
          </cell>
          <cell r="AL397" t="str">
            <v>04340</v>
          </cell>
          <cell r="AM397"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97" t="str">
            <v>1TE50B8NUSCB</v>
          </cell>
          <cell r="AO397" t="str">
            <v>Smart</v>
          </cell>
          <cell r="AP397" t="str">
            <v>Hisense</v>
          </cell>
          <cell r="AQ397" t="str">
            <v>Opera</v>
          </cell>
          <cell r="AR397" t="str">
            <v>FHD 1920 x 1080</v>
          </cell>
          <cell r="AS397" t="str">
            <v>3TE50G1653A3G1653M010</v>
          </cell>
          <cell r="AT397" t="e">
            <v>#N/A</v>
          </cell>
          <cell r="AU397" t="str">
            <v>50H5C</v>
          </cell>
          <cell r="AV397" t="str">
            <v>3TE50G1653A3</v>
          </cell>
          <cell r="AW397" t="str">
            <v>G1653</v>
          </cell>
          <cell r="AX397" t="str">
            <v>M010</v>
          </cell>
          <cell r="AY397">
            <v>74011562</v>
          </cell>
          <cell r="AZ397">
            <v>51012498</v>
          </cell>
          <cell r="BA397">
            <v>80137981</v>
          </cell>
        </row>
        <row r="398">
          <cell r="D398">
            <v>60313566</v>
          </cell>
          <cell r="E398" t="str">
            <v>A</v>
          </cell>
          <cell r="F398" t="str">
            <v>TV</v>
          </cell>
          <cell r="G398" t="str">
            <v>HILDA LECUONA / SEARS VALLEJO</v>
          </cell>
          <cell r="H398" t="str">
            <v xml:space="preserve"> PONIEMTE 656 140 , COL. INDUSTRIAL VALLEJO</v>
          </cell>
          <cell r="I398" t="str">
            <v>52-27-80-00</v>
          </cell>
          <cell r="J398" t="str">
            <v>HISENSE</v>
          </cell>
          <cell r="K398" t="str">
            <v>40H5B2</v>
          </cell>
          <cell r="L398" t="str">
            <v>40G1618N6H00750</v>
          </cell>
          <cell r="M398" t="str">
            <v>CARTA DE PISO CON SELLO</v>
          </cell>
          <cell r="N398">
            <v>0</v>
          </cell>
          <cell r="O398">
            <v>42802</v>
          </cell>
          <cell r="P398">
            <v>42803</v>
          </cell>
          <cell r="Q398">
            <v>201010</v>
          </cell>
          <cell r="R398" t="str">
            <v>PENDIENTE POR MAIN PCB</v>
          </cell>
          <cell r="S398" t="str">
            <v>EQUIPO DE PISO</v>
          </cell>
          <cell r="T398" t="str">
            <v xml:space="preserve">LESLY CARRO               </v>
          </cell>
          <cell r="U398" t="str">
            <v>2017-03-17</v>
          </cell>
          <cell r="V398" t="str">
            <v>Centro</v>
          </cell>
          <cell r="W398" t="str">
            <v>COMPLETADO</v>
          </cell>
          <cell r="Y398">
            <v>42802</v>
          </cell>
          <cell r="AA398" t="str">
            <v>M012</v>
          </cell>
          <cell r="AB398" t="str">
            <v>T202916/Tarjeta Principal Madre - MAIN BOARD\Power</v>
          </cell>
          <cell r="AC398" t="str">
            <v>OC-1008392</v>
          </cell>
          <cell r="AD398" t="str">
            <v>AZCAPOTZALCO/INDUSTRIAL VALLEJO</v>
          </cell>
          <cell r="AE398" t="str">
            <v>DF</v>
          </cell>
          <cell r="AF398" t="str">
            <v>MX</v>
          </cell>
          <cell r="AG398" t="str">
            <v>10209073</v>
          </cell>
          <cell r="AH398" t="str">
            <v>HILDA LECUANA</v>
          </cell>
          <cell r="AI398" t="str">
            <v>656 PONIENTE 140</v>
          </cell>
          <cell r="AJ398" t="str">
            <v>52278000</v>
          </cell>
          <cell r="AK398">
            <v>0</v>
          </cell>
          <cell r="AL398" t="str">
            <v>02300</v>
          </cell>
          <cell r="AM398"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98" t="str">
            <v>3TE40G155372</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74011563</v>
          </cell>
          <cell r="AZ398">
            <v>51012499</v>
          </cell>
          <cell r="BA398">
            <v>80137984</v>
          </cell>
        </row>
        <row r="399">
          <cell r="D399">
            <v>60312797</v>
          </cell>
          <cell r="E399" t="str">
            <v>A</v>
          </cell>
          <cell r="F399" t="str">
            <v>TV</v>
          </cell>
          <cell r="G399" t="str">
            <v xml:space="preserve">DIEGO CEDILLO-COPPEL </v>
          </cell>
          <cell r="H399" t="str">
            <v xml:space="preserve">S/N BOSQUES DEL ESTADO DE MEXICO LOS HEROES TECAMAC TECAMAC </v>
          </cell>
          <cell r="I399">
            <v>5559344213</v>
          </cell>
          <cell r="J399" t="str">
            <v>HISENSE</v>
          </cell>
          <cell r="K399" t="str">
            <v>50K20DW</v>
          </cell>
          <cell r="L399" t="str">
            <v>50G144844H05164</v>
          </cell>
          <cell r="M399" t="str">
            <v xml:space="preserve">COMPROBANTE </v>
          </cell>
          <cell r="N399">
            <v>0</v>
          </cell>
          <cell r="O399">
            <v>42357</v>
          </cell>
          <cell r="P399">
            <v>42791</v>
          </cell>
          <cell r="Q399">
            <v>201010</v>
          </cell>
          <cell r="R399" t="str">
            <v xml:space="preserve">PENDIENTE POR PANEL </v>
          </cell>
          <cell r="S399" t="str">
            <v>SE RECOGE PANTALLA Y BASE P</v>
          </cell>
          <cell r="T399" t="str">
            <v xml:space="preserve"> LUIS VALENTIN                    </v>
          </cell>
          <cell r="U399" t="str">
            <v>2017-03-08</v>
          </cell>
          <cell r="V399" t="str">
            <v>Centro</v>
          </cell>
          <cell r="W399" t="str">
            <v>COMPLETADO</v>
          </cell>
          <cell r="Y399">
            <v>42790</v>
          </cell>
          <cell r="Z399">
            <v>434</v>
          </cell>
          <cell r="AA399" t="str">
            <v>M012</v>
          </cell>
          <cell r="AB399" t="str">
            <v>T173331/Panel - PANEL</v>
          </cell>
          <cell r="AC399" t="str">
            <v>OC-1007942</v>
          </cell>
          <cell r="AD399" t="str">
            <v>Tecamac/Los Heroes de Tecamac</v>
          </cell>
          <cell r="AE399" t="str">
            <v>MEX</v>
          </cell>
          <cell r="AF399" t="str">
            <v>MX</v>
          </cell>
          <cell r="AG399" t="str">
            <v>10277950</v>
          </cell>
          <cell r="AH399" t="str">
            <v>DIEGO CEDILLO</v>
          </cell>
          <cell r="AI399" t="str">
            <v>sn Bosques del Estado de Mexico</v>
          </cell>
          <cell r="AJ399" t="str">
            <v>5559344213</v>
          </cell>
          <cell r="AK399">
            <v>0</v>
          </cell>
          <cell r="AL399" t="str">
            <v>55764</v>
          </cell>
          <cell r="AM399"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99" t="str">
            <v>1TE50B8NUSCB</v>
          </cell>
          <cell r="AO399" t="str">
            <v>Smart</v>
          </cell>
          <cell r="AP399" t="str">
            <v>Hisense</v>
          </cell>
          <cell r="AQ399" t="str">
            <v>Opera</v>
          </cell>
          <cell r="AR399" t="str">
            <v>FHD 1920 x 1080</v>
          </cell>
          <cell r="AS399" t="str">
            <v>3TE50G1653A3G1653M010</v>
          </cell>
          <cell r="AT399" t="e">
            <v>#N/A</v>
          </cell>
          <cell r="AU399" t="str">
            <v>50H5C</v>
          </cell>
          <cell r="AV399" t="str">
            <v>3TE50G1653A3</v>
          </cell>
          <cell r="AW399" t="str">
            <v>G1653</v>
          </cell>
          <cell r="AX399" t="str">
            <v>M010</v>
          </cell>
          <cell r="AY399">
            <v>74011564</v>
          </cell>
          <cell r="AZ399">
            <v>51012500</v>
          </cell>
          <cell r="BA399">
            <v>80137985</v>
          </cell>
        </row>
        <row r="400">
          <cell r="D400">
            <v>60312795</v>
          </cell>
          <cell r="E400" t="str">
            <v>A</v>
          </cell>
          <cell r="F400" t="str">
            <v>TV</v>
          </cell>
          <cell r="G400" t="str">
            <v xml:space="preserve">DIEGO CEDILLO-COPPEL </v>
          </cell>
          <cell r="H400" t="str">
            <v xml:space="preserve">S/N BOSQUES DEL ESTADO DE MEXICO LOS HEROES TECAMAC TECAMAC </v>
          </cell>
          <cell r="I400">
            <v>5559344213</v>
          </cell>
          <cell r="J400" t="str">
            <v>HISENSE</v>
          </cell>
          <cell r="K400" t="str">
            <v>50K20DW</v>
          </cell>
          <cell r="L400" t="str">
            <v>50G144844H00560</v>
          </cell>
          <cell r="M400" t="str">
            <v xml:space="preserve">COMPROBANTE </v>
          </cell>
          <cell r="N400">
            <v>0</v>
          </cell>
          <cell r="O400">
            <v>42354</v>
          </cell>
          <cell r="P400">
            <v>42791</v>
          </cell>
          <cell r="Q400">
            <v>201010</v>
          </cell>
          <cell r="R400" t="str">
            <v xml:space="preserve">PENDIENTE POR PANEL </v>
          </cell>
          <cell r="S400" t="str">
            <v xml:space="preserve">SE RECOGE PANTALLA Y CABLE DE CORRIENTE </v>
          </cell>
          <cell r="T400" t="str">
            <v xml:space="preserve"> LUIS VALENTIN                    </v>
          </cell>
          <cell r="U400" t="str">
            <v>2017-03-08</v>
          </cell>
          <cell r="V400" t="str">
            <v>Centro</v>
          </cell>
          <cell r="W400" t="str">
            <v>COMPLETADO</v>
          </cell>
          <cell r="Y400">
            <v>42790</v>
          </cell>
          <cell r="Z400">
            <v>437</v>
          </cell>
          <cell r="AA400" t="str">
            <v>M012</v>
          </cell>
          <cell r="AB400" t="str">
            <v>T173331/Panel - PANEL</v>
          </cell>
          <cell r="AC400" t="str">
            <v>OC-1007944</v>
          </cell>
          <cell r="AD400" t="str">
            <v>Tecamac/Los Heroes de Tecamac</v>
          </cell>
          <cell r="AE400" t="str">
            <v>MEX</v>
          </cell>
          <cell r="AF400" t="str">
            <v>MX</v>
          </cell>
          <cell r="AG400" t="str">
            <v>10277950</v>
          </cell>
          <cell r="AH400" t="str">
            <v>DIEGO CEDILLO</v>
          </cell>
          <cell r="AI400" t="str">
            <v>sn Bosques del Estado de Mexico</v>
          </cell>
          <cell r="AJ400" t="str">
            <v>5559344213</v>
          </cell>
          <cell r="AK400">
            <v>0</v>
          </cell>
          <cell r="AL400" t="str">
            <v>55764</v>
          </cell>
          <cell r="AM400"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400" t="str">
            <v>1TE50B8NUSCB</v>
          </cell>
          <cell r="AO400" t="str">
            <v>Smart</v>
          </cell>
          <cell r="AP400" t="str">
            <v>Hisense</v>
          </cell>
          <cell r="AQ400" t="str">
            <v>Opera</v>
          </cell>
          <cell r="AR400" t="str">
            <v>FHD 1920 x 1080</v>
          </cell>
          <cell r="AS400" t="str">
            <v>3TE50G1653A3G1653M010</v>
          </cell>
          <cell r="AT400" t="e">
            <v>#N/A</v>
          </cell>
          <cell r="AU400" t="str">
            <v>50H5C</v>
          </cell>
          <cell r="AV400" t="str">
            <v>3TE50G1653A3</v>
          </cell>
          <cell r="AW400" t="str">
            <v>G1653</v>
          </cell>
          <cell r="AX400" t="str">
            <v>M010</v>
          </cell>
          <cell r="AY400">
            <v>74011566</v>
          </cell>
          <cell r="AZ400">
            <v>51012502</v>
          </cell>
          <cell r="BA400">
            <v>80137996</v>
          </cell>
        </row>
        <row r="401">
          <cell r="D401">
            <v>60315398</v>
          </cell>
          <cell r="E401" t="str">
            <v xml:space="preserve">A  </v>
          </cell>
          <cell r="F401" t="str">
            <v>TV</v>
          </cell>
          <cell r="G401" t="str">
            <v>MANUELA LOPEZ MARTINEZ</v>
          </cell>
          <cell r="H401" t="str">
            <v>PRIMERA DE EMILIO ROSAS SPMA6 #24, COL. VICENTE GUERRERO, DEL. IZTAPALAPA, C.P. 09200</v>
          </cell>
          <cell r="I401">
            <v>5525624099</v>
          </cell>
          <cell r="J401" t="str">
            <v>HISENSE</v>
          </cell>
          <cell r="K401" t="str">
            <v>50K20DW</v>
          </cell>
          <cell r="L401" t="str">
            <v>50G144844H02200</v>
          </cell>
          <cell r="M401" t="str">
            <v>POLIZA</v>
          </cell>
          <cell r="N401">
            <v>0</v>
          </cell>
          <cell r="O401">
            <v>42097</v>
          </cell>
          <cell r="P401">
            <v>42833</v>
          </cell>
          <cell r="Q401">
            <v>201767</v>
          </cell>
          <cell r="R401" t="str">
            <v>12/04/2017 01 : 59  ARANTXA.MON : NP5 / P1A: 173331 PANEL   08-04-2017   OC-1009488</v>
          </cell>
          <cell r="S401" t="str">
            <v>EQUIPO DAÑADO EN DOMICILIO DE CLIENTE</v>
          </cell>
          <cell r="T401" t="str">
            <v xml:space="preserve">   ABRAHAM LAZCANO                </v>
          </cell>
          <cell r="U401" t="str">
            <v>2017-04-10</v>
          </cell>
          <cell r="V401" t="str">
            <v>Centro</v>
          </cell>
          <cell r="W401" t="str">
            <v>COMPLETADO</v>
          </cell>
          <cell r="X401" t="str">
            <v>CLIENTE</v>
          </cell>
          <cell r="Y401">
            <v>42829</v>
          </cell>
          <cell r="Z401">
            <v>736</v>
          </cell>
          <cell r="AA401" t="str">
            <v>M012</v>
          </cell>
          <cell r="AB401" t="str">
            <v>T173331/Panel - PANEL</v>
          </cell>
          <cell r="AC401" t="str">
            <v>OC-1009488</v>
          </cell>
          <cell r="AD401" t="str">
            <v>VICENTE GUERRERO/IZTAPALAPA</v>
          </cell>
          <cell r="AE401" t="str">
            <v>DF</v>
          </cell>
          <cell r="AF401" t="str">
            <v>MX</v>
          </cell>
          <cell r="AG401" t="str">
            <v>10411120</v>
          </cell>
          <cell r="AH401" t="str">
            <v>MANUELA LOPEZ MARTINEZ</v>
          </cell>
          <cell r="AI401" t="str">
            <v>24 PRIMERA DE EMILIO ROSAS SPMA6</v>
          </cell>
          <cell r="AJ401" t="str">
            <v>5525624099</v>
          </cell>
          <cell r="AK401">
            <v>0</v>
          </cell>
          <cell r="AL401" t="str">
            <v>09200</v>
          </cell>
          <cell r="AM401"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401" t="str">
            <v>1TE50B8NUSCB</v>
          </cell>
          <cell r="AO401" t="str">
            <v>Smart</v>
          </cell>
          <cell r="AP401" t="str">
            <v>Hisense</v>
          </cell>
          <cell r="AQ401" t="str">
            <v>Opera</v>
          </cell>
          <cell r="AR401" t="str">
            <v>FHD 1920 x 1080</v>
          </cell>
          <cell r="AS401" t="str">
            <v>3TE50G1653A3G1653M010</v>
          </cell>
          <cell r="AT401" t="e">
            <v>#N/A</v>
          </cell>
          <cell r="AU401" t="str">
            <v>50H5C</v>
          </cell>
          <cell r="AV401" t="str">
            <v>3TE50G1653A3</v>
          </cell>
          <cell r="AW401" t="str">
            <v>G1653</v>
          </cell>
          <cell r="AX401" t="str">
            <v>M010</v>
          </cell>
          <cell r="AY401">
            <v>74011567</v>
          </cell>
          <cell r="AZ401">
            <v>51012503</v>
          </cell>
          <cell r="BA401">
            <v>80138091</v>
          </cell>
        </row>
        <row r="402">
          <cell r="D402">
            <v>60315427</v>
          </cell>
          <cell r="E402" t="str">
            <v xml:space="preserve">A  </v>
          </cell>
          <cell r="F402" t="str">
            <v>TV</v>
          </cell>
          <cell r="G402" t="str">
            <v>Francisco Gonzalez Tapia</v>
          </cell>
          <cell r="H402" t="str">
            <v>Chabacano #1, Col. San Lorenzo Atemoaya, Del. Xochimilco, C.P. 16400</v>
          </cell>
          <cell r="I402" t="str">
            <v xml:space="preserve">5546178230 / 68343432 </v>
          </cell>
          <cell r="J402" t="str">
            <v>HISENSE</v>
          </cell>
          <cell r="K402" t="str">
            <v>50K20DW</v>
          </cell>
          <cell r="L402" t="str">
            <v>50G143291H07353</v>
          </cell>
          <cell r="M402" t="str">
            <v>CP / 000380181 TICKET DE COMPRA TIENDA TELMEX S.A DE C.V</v>
          </cell>
          <cell r="N402">
            <v>13310.88</v>
          </cell>
          <cell r="O402">
            <v>42019</v>
          </cell>
          <cell r="P402">
            <v>0</v>
          </cell>
          <cell r="Q402">
            <v>201767</v>
          </cell>
          <cell r="R402">
            <v>0</v>
          </cell>
          <cell r="S402" t="str">
            <v>EQUIPO DAÑADO EN DOMICILIO DE CLIENTE</v>
          </cell>
          <cell r="T402" t="str">
            <v xml:space="preserve">   RENE ARIAS                     </v>
          </cell>
          <cell r="U402" t="str">
            <v>2017-04-12</v>
          </cell>
          <cell r="V402" t="str">
            <v>Centro</v>
          </cell>
          <cell r="W402" t="str">
            <v>COMPLETADO</v>
          </cell>
          <cell r="X402" t="str">
            <v>CLIENTE</v>
          </cell>
          <cell r="Y402">
            <v>42829</v>
          </cell>
          <cell r="Z402">
            <v>42019</v>
          </cell>
          <cell r="AA402" t="str">
            <v>M012</v>
          </cell>
          <cell r="AB402" t="str">
            <v>T173331/Panel - PANEL</v>
          </cell>
          <cell r="AC402" t="str">
            <v>OC-1009482</v>
          </cell>
          <cell r="AD402" t="str">
            <v>col sn lorenzo atemoaya/xochimilco</v>
          </cell>
          <cell r="AE402" t="str">
            <v>DF</v>
          </cell>
          <cell r="AF402" t="str">
            <v>MX</v>
          </cell>
          <cell r="AG402" t="str">
            <v>10415429</v>
          </cell>
          <cell r="AH402" t="str">
            <v>FRANCISCO GONZALEZ TAPIA</v>
          </cell>
          <cell r="AI402" t="str">
            <v>Chabacano num 1</v>
          </cell>
          <cell r="AJ402" t="str">
            <v>68343432</v>
          </cell>
          <cell r="AK402" t="str">
            <v>5546178230</v>
          </cell>
          <cell r="AL402" t="str">
            <v>16400</v>
          </cell>
          <cell r="AM402"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402" t="str">
            <v>1TE50B8NUSCB</v>
          </cell>
          <cell r="AO402" t="str">
            <v>Smart</v>
          </cell>
          <cell r="AP402" t="str">
            <v>Hisense</v>
          </cell>
          <cell r="AQ402" t="str">
            <v>Opera</v>
          </cell>
          <cell r="AR402" t="str">
            <v>FHD 1920 x 1080</v>
          </cell>
          <cell r="AS402" t="str">
            <v>3TE50G1653A3G1653M010</v>
          </cell>
          <cell r="AT402" t="e">
            <v>#N/A</v>
          </cell>
          <cell r="AU402" t="str">
            <v>50H5C</v>
          </cell>
          <cell r="AV402" t="str">
            <v>3TE50G1653A3</v>
          </cell>
          <cell r="AW402" t="str">
            <v>G1653</v>
          </cell>
          <cell r="AX402" t="str">
            <v>M010</v>
          </cell>
          <cell r="AY402">
            <v>74011569</v>
          </cell>
          <cell r="AZ402">
            <v>51012505</v>
          </cell>
          <cell r="BA402">
            <v>80138093</v>
          </cell>
        </row>
        <row r="403">
          <cell r="D403">
            <v>60315457</v>
          </cell>
          <cell r="E403" t="str">
            <v>A</v>
          </cell>
          <cell r="F403" t="str">
            <v>TV</v>
          </cell>
          <cell r="G403" t="str">
            <v>ARIADNA GUTIERREZ GONZALEZ</v>
          </cell>
          <cell r="H403" t="str">
            <v>CIRCUITO MEDICOS NO 35, CD SATELITE</v>
          </cell>
          <cell r="I403" t="str">
            <v>55 8516-3212</v>
          </cell>
          <cell r="J403" t="str">
            <v>HISENSE</v>
          </cell>
          <cell r="K403" t="str">
            <v>50K20D</v>
          </cell>
          <cell r="L403" t="str">
            <v>50J141129H02892</v>
          </cell>
          <cell r="M403" t="str">
            <v>TICKET</v>
          </cell>
          <cell r="N403">
            <v>14435.52</v>
          </cell>
          <cell r="O403">
            <v>41986</v>
          </cell>
          <cell r="P403">
            <v>42830</v>
          </cell>
          <cell r="Q403">
            <v>201010</v>
          </cell>
          <cell r="R403" t="str">
            <v>PENDIENTE POR PANEL</v>
          </cell>
          <cell r="S403" t="str">
            <v>SE RECOGE SÓLO EQUIPO</v>
          </cell>
          <cell r="T403" t="str">
            <v xml:space="preserve"> VIRGINIA ANGUIANO                </v>
          </cell>
          <cell r="U403" t="str">
            <v>2017-04-07</v>
          </cell>
          <cell r="V403" t="str">
            <v>Centro</v>
          </cell>
          <cell r="W403" t="str">
            <v>COMPLETADO</v>
          </cell>
          <cell r="Y403">
            <v>42829</v>
          </cell>
          <cell r="Z403">
            <v>844</v>
          </cell>
          <cell r="AA403" t="str">
            <v>M012</v>
          </cell>
          <cell r="AB403" t="str">
            <v>T174313/Panel - PANEL</v>
          </cell>
          <cell r="AC403" t="str">
            <v>OC-1009405</v>
          </cell>
          <cell r="AD403" t="str">
            <v>NAUCALPAN/CD SATÉLITE</v>
          </cell>
          <cell r="AE403" t="str">
            <v>MEX</v>
          </cell>
          <cell r="AF403" t="str">
            <v>MX</v>
          </cell>
          <cell r="AG403" t="str">
            <v>10415529</v>
          </cell>
          <cell r="AH403" t="str">
            <v>ARIADNA GUTIERREZ GONZALEZ</v>
          </cell>
          <cell r="AI403" t="str">
            <v>35 CIRCUITOS MÉDICOS</v>
          </cell>
          <cell r="AJ403" t="str">
            <v>55-85-16-32-12</v>
          </cell>
          <cell r="AK403">
            <v>0</v>
          </cell>
          <cell r="AL403" t="str">
            <v>53100</v>
          </cell>
          <cell r="AM403" t="str">
            <v>12/04/2017 23 : 21 GEARARDO.PA : CFA07/04/2017 23 : 50 ARANTXA.MON : TCF107/04/2017 23 : 50 ARANTXA.MON : NP506/04/2017 04 : 44 201010 : P1: T174313 /PANEL LCD/ OC-100940505/04/201705/04/2017 07 : 37 201010 : V1: 07/04/201705/04/2017 05 : 44 JUANANTONIO : ODSWTPORDEN INTERNA CSA: 36465</v>
          </cell>
          <cell r="AN403" t="str">
            <v>3TE50G132311</v>
          </cell>
          <cell r="AO403" t="str">
            <v>Básica</v>
          </cell>
          <cell r="AP403" t="str">
            <v>Hisense</v>
          </cell>
          <cell r="AQ403" t="str">
            <v>Opera</v>
          </cell>
          <cell r="AR403" t="str">
            <v>FHD 1920 x 1080</v>
          </cell>
          <cell r="AS403" t="str">
            <v>3TE50G1623J2G1623M010</v>
          </cell>
          <cell r="AT403" t="e">
            <v>#N/A</v>
          </cell>
          <cell r="AU403" t="str">
            <v>50H5C</v>
          </cell>
          <cell r="AV403" t="str">
            <v>3TE50G1623J2</v>
          </cell>
          <cell r="AW403" t="str">
            <v>G1623</v>
          </cell>
          <cell r="AX403" t="str">
            <v>M010</v>
          </cell>
          <cell r="AY403">
            <v>74011570</v>
          </cell>
          <cell r="AZ403">
            <v>51012506</v>
          </cell>
          <cell r="BA403">
            <v>80138005</v>
          </cell>
        </row>
        <row r="404">
          <cell r="D404">
            <v>60311932</v>
          </cell>
          <cell r="E404" t="str">
            <v xml:space="preserve">A  </v>
          </cell>
          <cell r="F404" t="str">
            <v>TV</v>
          </cell>
          <cell r="G404" t="str">
            <v>AURORA CAMPOS CASTILLO</v>
          </cell>
          <cell r="H404" t="str">
            <v>PAVOREAL 68 JOSE MARIA PINO SUAREZ ALVARO OBREGON CP. 01140</v>
          </cell>
          <cell r="I404">
            <v>52714694</v>
          </cell>
          <cell r="J404" t="str">
            <v>HISENSE</v>
          </cell>
          <cell r="K404" t="str">
            <v>40K20DW</v>
          </cell>
          <cell r="L404" t="str">
            <v>40G145155H02139</v>
          </cell>
          <cell r="M404" t="str">
            <v>00259896</v>
          </cell>
          <cell r="N404">
            <v>9998.42</v>
          </cell>
          <cell r="O404">
            <v>41804</v>
          </cell>
          <cell r="P404">
            <v>42800</v>
          </cell>
          <cell r="Q404">
            <v>201767</v>
          </cell>
          <cell r="R404" t="str">
            <v>15/03/2017 07 : 17  JORGE.VAZ : NP5/201767 : P1A: 179489 MAIN   06-03-2017   OC-1008262</v>
          </cell>
          <cell r="S404" t="str">
            <v>EQUIPO EN DOMICILIO DE CLIENTE</v>
          </cell>
          <cell r="T404" t="str">
            <v xml:space="preserve">ANDREA LEGORRETA               </v>
          </cell>
          <cell r="U404" t="str">
            <v>2017-04-10</v>
          </cell>
          <cell r="V404" t="str">
            <v>Centro</v>
          </cell>
          <cell r="W404" t="str">
            <v>COMPLETADO</v>
          </cell>
          <cell r="X404" t="str">
            <v>CLIENTE</v>
          </cell>
          <cell r="Y404">
            <v>42786</v>
          </cell>
          <cell r="Z404">
            <v>996</v>
          </cell>
          <cell r="AA404" t="str">
            <v>M012</v>
          </cell>
          <cell r="AB404" t="str">
            <v>T179489/Tarjeta Principal Madre - MAIN BOARD</v>
          </cell>
          <cell r="AC404" t="str">
            <v>OC-1008262</v>
          </cell>
          <cell r="AD404" t="str">
            <v>alvaro obregon/col jose maria pino zuare</v>
          </cell>
          <cell r="AE404" t="str">
            <v>DF</v>
          </cell>
          <cell r="AF404" t="str">
            <v>MX</v>
          </cell>
          <cell r="AG404" t="str">
            <v>10412271</v>
          </cell>
          <cell r="AH404" t="str">
            <v>AURORA CAMPOS CASTILLO</v>
          </cell>
          <cell r="AI404" t="str">
            <v>68 pavoreal</v>
          </cell>
          <cell r="AJ404" t="str">
            <v>52714694</v>
          </cell>
          <cell r="AK404">
            <v>0</v>
          </cell>
          <cell r="AL404" t="str">
            <v>01140</v>
          </cell>
          <cell r="AM404"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404" t="str">
            <v>3TE40A144716</v>
          </cell>
          <cell r="AO404" t="str">
            <v>Smart</v>
          </cell>
          <cell r="AP404" t="str">
            <v>Hisense</v>
          </cell>
          <cell r="AQ404" t="str">
            <v>Opera</v>
          </cell>
          <cell r="AR404" t="str">
            <v>FHD 1920 x 1080</v>
          </cell>
          <cell r="AS404" t="str">
            <v>3TE40G163934G1639M010</v>
          </cell>
          <cell r="AT404" t="e">
            <v>#N/A</v>
          </cell>
          <cell r="AU404" t="str">
            <v>40H5B2</v>
          </cell>
          <cell r="AV404" t="str">
            <v>3TE40G163934</v>
          </cell>
          <cell r="AW404" t="str">
            <v>G1639</v>
          </cell>
          <cell r="AX404" t="str">
            <v>M010</v>
          </cell>
          <cell r="AY404">
            <v>74011571</v>
          </cell>
          <cell r="AZ404">
            <v>51012507</v>
          </cell>
          <cell r="BA404">
            <v>80138006</v>
          </cell>
        </row>
        <row r="405">
          <cell r="D405">
            <v>60315453</v>
          </cell>
          <cell r="E405" t="str">
            <v xml:space="preserve">A  </v>
          </cell>
          <cell r="F405" t="str">
            <v>TV</v>
          </cell>
          <cell r="G405" t="str">
            <v>Anabel Vargas Peñaloza</v>
          </cell>
          <cell r="H405" t="str">
            <v>2da cda de Normas mz 12 lt 27, Col. 2da Ampliacion Santiago, Del. Iztapalapa, C.P. 09600</v>
          </cell>
          <cell r="I405" t="str">
            <v>5571765912 / 54297052</v>
          </cell>
          <cell r="J405" t="str">
            <v>HISENSE</v>
          </cell>
          <cell r="K405" t="str">
            <v>50K20DW</v>
          </cell>
          <cell r="L405" t="str">
            <v>50G144844H05240</v>
          </cell>
          <cell r="M405" t="str">
            <v>POLIZA</v>
          </cell>
          <cell r="N405">
            <v>0</v>
          </cell>
          <cell r="O405">
            <v>41932</v>
          </cell>
          <cell r="P405">
            <v>42833</v>
          </cell>
          <cell r="Q405">
            <v>201767</v>
          </cell>
          <cell r="R405" t="str">
            <v>12/04/2017 02 : 55  ARANTXA.MON : NP5 / P1A: 173331 PANEL   08-04-2017    OC-1009489</v>
          </cell>
          <cell r="S405" t="str">
            <v>EQUIPO DAÑADO EN DOMICILIO DE CLIENTE</v>
          </cell>
          <cell r="T405" t="str">
            <v xml:space="preserve">  RENE ARIAS                      </v>
          </cell>
          <cell r="U405" t="str">
            <v>2017-04-12</v>
          </cell>
          <cell r="V405" t="str">
            <v>Centro</v>
          </cell>
          <cell r="W405" t="str">
            <v>COMPLETADO</v>
          </cell>
          <cell r="X405" t="str">
            <v>CLIENTE</v>
          </cell>
          <cell r="Y405">
            <v>42829</v>
          </cell>
          <cell r="Z405">
            <v>901</v>
          </cell>
          <cell r="AA405" t="str">
            <v>M012</v>
          </cell>
          <cell r="AB405" t="str">
            <v>T173331/Panel - PANEL</v>
          </cell>
          <cell r="AC405" t="str">
            <v>OC-1009489</v>
          </cell>
          <cell r="AD405" t="str">
            <v>iztapalapa/ 2da amp santiago</v>
          </cell>
          <cell r="AE405" t="str">
            <v>DF</v>
          </cell>
          <cell r="AF405" t="str">
            <v>MX</v>
          </cell>
          <cell r="AG405" t="str">
            <v>10415525</v>
          </cell>
          <cell r="AH405" t="str">
            <v>ANABEL VARGAS PEÑALOZA</v>
          </cell>
          <cell r="AI405" t="str">
            <v>2da cda de Normas mz 12 lt 27</v>
          </cell>
          <cell r="AJ405" t="str">
            <v>5571765912</v>
          </cell>
          <cell r="AK405" t="str">
            <v>5571765912</v>
          </cell>
          <cell r="AL405" t="str">
            <v>09600</v>
          </cell>
          <cell r="AM405"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405" t="str">
            <v>1TE50B8NUSCB</v>
          </cell>
          <cell r="AO405" t="str">
            <v>Smart</v>
          </cell>
          <cell r="AP405" t="str">
            <v>Hisense</v>
          </cell>
          <cell r="AQ405" t="str">
            <v>Opera</v>
          </cell>
          <cell r="AR405" t="str">
            <v>FHD 1920 x 1080</v>
          </cell>
          <cell r="AS405" t="str">
            <v>3TE50G1653A3G1653M010</v>
          </cell>
          <cell r="AT405" t="e">
            <v>#N/A</v>
          </cell>
          <cell r="AU405" t="str">
            <v>50H5C</v>
          </cell>
          <cell r="AV405" t="str">
            <v>3TE50G1653A3</v>
          </cell>
          <cell r="AW405" t="str">
            <v>G1653</v>
          </cell>
          <cell r="AX405" t="str">
            <v>M010</v>
          </cell>
          <cell r="AY405">
            <v>74011572</v>
          </cell>
          <cell r="AZ405">
            <v>51012508</v>
          </cell>
          <cell r="BA405">
            <v>80138106</v>
          </cell>
        </row>
        <row r="406">
          <cell r="D406">
            <v>60313333</v>
          </cell>
          <cell r="E406" t="str">
            <v xml:space="preserve">A  </v>
          </cell>
          <cell r="F406" t="str">
            <v>TV</v>
          </cell>
          <cell r="G406" t="str">
            <v>HIPOLITO ARELLANO</v>
          </cell>
          <cell r="H406" t="str">
            <v>MARIA ISABEL MZ 4 LT 22 COL. EL EDEN IZTAPALAPA CP 09520</v>
          </cell>
          <cell r="I406" t="str">
            <v>5554954281</v>
          </cell>
          <cell r="J406" t="str">
            <v>HISENSE</v>
          </cell>
          <cell r="K406" t="str">
            <v>40K20DW</v>
          </cell>
          <cell r="L406" t="str">
            <v>40G145155H02592</v>
          </cell>
          <cell r="M406" t="str">
            <v>POLIZA CON SELLO FECHADOR</v>
          </cell>
          <cell r="N406">
            <v>0</v>
          </cell>
          <cell r="O406">
            <v>42161</v>
          </cell>
          <cell r="P406">
            <v>42802</v>
          </cell>
          <cell r="Q406">
            <v>201767</v>
          </cell>
          <cell r="R406" t="str">
            <v>16/03/2017 01 : 30  JORGE.VAZ : NP5 / 
 P1A: 179489 MAIN 08-03-2017   OC-1008361</v>
          </cell>
          <cell r="S406" t="str">
            <v>EQUIPO DAÑADO EN DOMICILIO DE CLIENTE</v>
          </cell>
          <cell r="T406" t="str">
            <v xml:space="preserve">   ABRAHAM LAZCANO                </v>
          </cell>
          <cell r="U406" t="str">
            <v>2017-04-10</v>
          </cell>
          <cell r="V406" t="str">
            <v>Centro</v>
          </cell>
          <cell r="W406" t="str">
            <v>COMPLETADO</v>
          </cell>
          <cell r="X406" t="str">
            <v>CLIENTE</v>
          </cell>
          <cell r="Y406">
            <v>42800</v>
          </cell>
          <cell r="Z406">
            <v>641</v>
          </cell>
          <cell r="AA406" t="str">
            <v>M012</v>
          </cell>
          <cell r="AB406" t="str">
            <v>T179489/Tarjeta Principal Madre - MAIN BOARD</v>
          </cell>
          <cell r="AC406" t="str">
            <v>OC-1008361</v>
          </cell>
          <cell r="AD406" t="str">
            <v>col el eden/iztapalapa</v>
          </cell>
          <cell r="AE406" t="str">
            <v>DF</v>
          </cell>
          <cell r="AF406" t="str">
            <v>MX</v>
          </cell>
          <cell r="AG406" t="str">
            <v>10412142</v>
          </cell>
          <cell r="AH406" t="str">
            <v>HIPOLITO ARELLANO</v>
          </cell>
          <cell r="AI406" t="str">
            <v>maria isabel mz 4 lt 22</v>
          </cell>
          <cell r="AJ406" t="str">
            <v>5554954281</v>
          </cell>
          <cell r="AK406">
            <v>0</v>
          </cell>
          <cell r="AL406" t="str">
            <v>09520</v>
          </cell>
          <cell r="AM406"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406" t="str">
            <v>3TE40A144716</v>
          </cell>
          <cell r="AO406" t="str">
            <v>Smart</v>
          </cell>
          <cell r="AP406" t="str">
            <v>Hisense</v>
          </cell>
          <cell r="AQ406" t="str">
            <v>Opera</v>
          </cell>
          <cell r="AR406" t="str">
            <v>FHD 1920 x 1080</v>
          </cell>
          <cell r="AS406" t="str">
            <v>3TE40G1635C9G1635M010</v>
          </cell>
          <cell r="AT406" t="e">
            <v>#N/A</v>
          </cell>
          <cell r="AU406" t="str">
            <v>40H5B2</v>
          </cell>
          <cell r="AV406" t="str">
            <v>3TE40G1635C9</v>
          </cell>
          <cell r="AW406" t="str">
            <v>G1635</v>
          </cell>
          <cell r="AX406" t="str">
            <v>M010</v>
          </cell>
          <cell r="AY406">
            <v>74011573</v>
          </cell>
          <cell r="AZ406">
            <v>51012509</v>
          </cell>
          <cell r="BA406">
            <v>80138007</v>
          </cell>
        </row>
        <row r="407">
          <cell r="D407">
            <v>60315589</v>
          </cell>
          <cell r="E407" t="str">
            <v xml:space="preserve">A  </v>
          </cell>
          <cell r="F407" t="str">
            <v>TV</v>
          </cell>
          <cell r="G407" t="str">
            <v>AURA ROMINA MUÑOZ VALDIVIEZO</v>
          </cell>
          <cell r="H407" t="str">
            <v>MANUELA CANIZARES LOT 80 DEPTO 301, COL. CULHUACAN, DEL. COYOACAN, C.P. 04480</v>
          </cell>
          <cell r="I407" t="str">
            <v>5554936341 / 56074486</v>
          </cell>
          <cell r="J407" t="str">
            <v>HISENSE</v>
          </cell>
          <cell r="K407" t="str">
            <v>50K20DW</v>
          </cell>
          <cell r="L407" t="str">
            <v>50G143291H07305</v>
          </cell>
          <cell r="M407" t="str">
            <v>CP / 000387209 TICKET DE COMPRA TIENDA TELMEX S.A DE C.V</v>
          </cell>
          <cell r="N407">
            <v>11998.37</v>
          </cell>
          <cell r="O407">
            <v>42142</v>
          </cell>
          <cell r="P407">
            <v>42833</v>
          </cell>
          <cell r="Q407">
            <v>201767</v>
          </cell>
          <cell r="R407" t="str">
            <v>12/04/2017 01 : 57  ARANTXA.MON : NP5 / P1A: 173331 PANEL    08-04-2017   OC-1009487</v>
          </cell>
          <cell r="S407" t="str">
            <v>EQUIPO DAÑADO EN DOMICILIO DE CLIENTE</v>
          </cell>
          <cell r="T407" t="str">
            <v xml:space="preserve">   RENE ARIAS                     </v>
          </cell>
          <cell r="U407" t="str">
            <v>2017-04-12</v>
          </cell>
          <cell r="V407" t="str">
            <v>Centro</v>
          </cell>
          <cell r="W407" t="str">
            <v>COMPLETADO</v>
          </cell>
          <cell r="X407" t="str">
            <v>CLIENTE</v>
          </cell>
          <cell r="Y407">
            <v>42831</v>
          </cell>
          <cell r="Z407">
            <v>691</v>
          </cell>
          <cell r="AA407" t="str">
            <v>M012</v>
          </cell>
          <cell r="AB407" t="str">
            <v>T173331/Panel - PANEL</v>
          </cell>
          <cell r="AC407" t="str">
            <v>OC-1009487</v>
          </cell>
          <cell r="AD407" t="str">
            <v>CULHUACAN / COYOACAN</v>
          </cell>
          <cell r="AE407" t="str">
            <v>DF</v>
          </cell>
          <cell r="AF407" t="str">
            <v>MX</v>
          </cell>
          <cell r="AG407" t="str">
            <v>10415649</v>
          </cell>
          <cell r="AH407" t="str">
            <v>AURA ROMINA MUÑOZ VALDIVIEZO</v>
          </cell>
          <cell r="AI407" t="str">
            <v>DEPTO 301 MANUELA CANIZARES LOT 80</v>
          </cell>
          <cell r="AJ407" t="str">
            <v>0445554936341</v>
          </cell>
          <cell r="AK407" t="str">
            <v>0445554936341</v>
          </cell>
          <cell r="AL407" t="str">
            <v>04480</v>
          </cell>
          <cell r="AM407"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407" t="str">
            <v>1TE50B8NUSCB</v>
          </cell>
          <cell r="AO407" t="str">
            <v>Smart</v>
          </cell>
          <cell r="AP407" t="str">
            <v>Hisense</v>
          </cell>
          <cell r="AQ407" t="str">
            <v>Opera</v>
          </cell>
          <cell r="AR407" t="str">
            <v>FHD 1920 x 1080</v>
          </cell>
          <cell r="AS407" t="str">
            <v>3TE50G1653A3G1653M010</v>
          </cell>
          <cell r="AT407" t="e">
            <v>#N/A</v>
          </cell>
          <cell r="AU407" t="str">
            <v>50H5C</v>
          </cell>
          <cell r="AV407" t="str">
            <v>3TE50G1653A3</v>
          </cell>
          <cell r="AW407" t="str">
            <v>G1653</v>
          </cell>
          <cell r="AX407" t="str">
            <v>M010</v>
          </cell>
          <cell r="AY407">
            <v>74011574</v>
          </cell>
          <cell r="AZ407">
            <v>51012510</v>
          </cell>
          <cell r="BA407">
            <v>80138114</v>
          </cell>
        </row>
        <row r="408">
          <cell r="D408">
            <v>60313992</v>
          </cell>
          <cell r="E408" t="str">
            <v xml:space="preserve">A  </v>
          </cell>
          <cell r="F408" t="str">
            <v>TV</v>
          </cell>
          <cell r="G408" t="str">
            <v>CRISTIAN BAYARDO JIMENEZ</v>
          </cell>
          <cell r="H408" t="str">
            <v>REAL DE ATIZAPAN MZ 1 LOTE 29 CASA D COL. REAL DE SAN VICENTE II MUNICIPIO SAN VICENTE CHICOLOAPAN CP 56383</v>
          </cell>
          <cell r="I408" t="str">
            <v>5534684075</v>
          </cell>
          <cell r="J408" t="str">
            <v>HISENSE</v>
          </cell>
          <cell r="K408" t="str">
            <v>40K20DW</v>
          </cell>
          <cell r="L408" t="str">
            <v>40G145155H03609</v>
          </cell>
          <cell r="M408" t="str">
            <v>TC# 8314 3615 6116 1270 0259 61 WAL MART</v>
          </cell>
          <cell r="N408">
            <v>5999</v>
          </cell>
          <cell r="O408">
            <v>42176</v>
          </cell>
          <cell r="P408">
            <v>42816</v>
          </cell>
          <cell r="Q408">
            <v>201767</v>
          </cell>
          <cell r="R408" t="str">
            <v>30/03/2017 01 : 14  ERNESTO.HERN : NP5 / P1A: 179489 MAIN   22-03-2017  OC-1008952</v>
          </cell>
          <cell r="S408" t="str">
            <v>EQUIPO DAÑADO EN DOMICILIO DE CLIENTE (Z</v>
          </cell>
          <cell r="T408" t="str">
            <v xml:space="preserve">   ABRAHAM LAZCANO                </v>
          </cell>
          <cell r="U408" t="str">
            <v>2017-04-10</v>
          </cell>
          <cell r="V408" t="str">
            <v>Centro</v>
          </cell>
          <cell r="W408" t="str">
            <v>COMPLETADO</v>
          </cell>
          <cell r="X408" t="str">
            <v>CLIENTE</v>
          </cell>
          <cell r="Y408">
            <v>42807</v>
          </cell>
          <cell r="Z408">
            <v>640</v>
          </cell>
          <cell r="AA408" t="str">
            <v>M012</v>
          </cell>
          <cell r="AB408" t="str">
            <v>T179489/Tarjeta Principal Madre - MAIN BOARD</v>
          </cell>
          <cell r="AC408" t="str">
            <v>OC-1008952</v>
          </cell>
          <cell r="AD408" t="str">
            <v>San Vicente Chico/Real de San Vicente II</v>
          </cell>
          <cell r="AE408" t="str">
            <v>MEX</v>
          </cell>
          <cell r="AF408" t="str">
            <v>MX</v>
          </cell>
          <cell r="AG408" t="str">
            <v>10413387</v>
          </cell>
          <cell r="AH408" t="str">
            <v>CRISTIAN BAYARDO JIMENEZ</v>
          </cell>
          <cell r="AI408" t="str">
            <v>Real de Atizapan Mz. 1 Lote 29 Casa D</v>
          </cell>
          <cell r="AJ408" t="str">
            <v>5534684075</v>
          </cell>
          <cell r="AK408">
            <v>0</v>
          </cell>
          <cell r="AL408" t="str">
            <v>56383</v>
          </cell>
          <cell r="AM408"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408" t="str">
            <v>3TE40A144716</v>
          </cell>
          <cell r="AO408" t="str">
            <v>Smart</v>
          </cell>
          <cell r="AP408" t="str">
            <v>Hisense</v>
          </cell>
          <cell r="AQ408" t="str">
            <v>Opera</v>
          </cell>
          <cell r="AR408" t="str">
            <v>FHD 1920 x 1080</v>
          </cell>
          <cell r="AS408" t="str">
            <v>3TE40G1635C9G1635M010</v>
          </cell>
          <cell r="AT408" t="e">
            <v>#N/A</v>
          </cell>
          <cell r="AU408" t="str">
            <v>40H5B2</v>
          </cell>
          <cell r="AV408" t="str">
            <v>3TE40G1635C9</v>
          </cell>
          <cell r="AW408" t="str">
            <v>G1635</v>
          </cell>
          <cell r="AX408" t="str">
            <v>M010</v>
          </cell>
          <cell r="AY408">
            <v>74011575</v>
          </cell>
          <cell r="AZ408">
            <v>51012511</v>
          </cell>
          <cell r="BA408">
            <v>80138022</v>
          </cell>
        </row>
        <row r="409">
          <cell r="D409">
            <v>60314138</v>
          </cell>
          <cell r="E409" t="str">
            <v xml:space="preserve">A  </v>
          </cell>
          <cell r="F409" t="str">
            <v>TV</v>
          </cell>
          <cell r="G409" t="str">
            <v>PEDRO SALGADO RAMIREZ</v>
          </cell>
          <cell r="H409" t="str">
            <v>CDA. LAGO ONTARIO NO.8, COL. LEGARIA, DEL. MIGUEL HIDALGO, C.P. 11410</v>
          </cell>
          <cell r="I409" t="str">
            <v xml:space="preserve"> 5082 7048</v>
          </cell>
          <cell r="J409" t="str">
            <v>HISENSE</v>
          </cell>
          <cell r="K409" t="str">
            <v>40K20DW</v>
          </cell>
          <cell r="L409" t="str">
            <v>40G145154H02301</v>
          </cell>
          <cell r="M409" t="str">
            <v>TICKET: PV / 000647642 DE TIENDA TELMEX S.A DE C.V</v>
          </cell>
          <cell r="N409">
            <v>14116.12</v>
          </cell>
          <cell r="O409">
            <v>42166</v>
          </cell>
          <cell r="P409">
            <v>42815</v>
          </cell>
          <cell r="Q409">
            <v>201767</v>
          </cell>
          <cell r="R409" t="str">
            <v>06/04/2017 05 : 48  ERNESTO.HERN : NP5 / P1A: 179489 MAIN   21-03-2017    OC-1008887</v>
          </cell>
          <cell r="S409" t="str">
            <v>EQUIPO DAÑADO EN DOMICILIO DE CLIENTE</v>
          </cell>
          <cell r="T409" t="str">
            <v xml:space="preserve">   RENE ARIAS                     </v>
          </cell>
          <cell r="U409" t="str">
            <v>2017-04-11</v>
          </cell>
          <cell r="V409" t="str">
            <v>Centro</v>
          </cell>
          <cell r="W409" t="str">
            <v>COMPLETADO</v>
          </cell>
          <cell r="X409" t="str">
            <v>CLIENTE</v>
          </cell>
          <cell r="Y409">
            <v>42808</v>
          </cell>
          <cell r="Z409">
            <v>649</v>
          </cell>
          <cell r="AA409" t="str">
            <v>M012</v>
          </cell>
          <cell r="AB409" t="str">
            <v>T179489/Tarjeta Principal Madre - MAIN BOARD</v>
          </cell>
          <cell r="AC409" t="str">
            <v>OC-1008887</v>
          </cell>
          <cell r="AD409" t="str">
            <v>MIGUEL HIDALGO COL. LEGARIA</v>
          </cell>
          <cell r="AE409" t="str">
            <v>DF</v>
          </cell>
          <cell r="AF409" t="str">
            <v>MX</v>
          </cell>
          <cell r="AG409" t="str">
            <v>10272683</v>
          </cell>
          <cell r="AH409" t="str">
            <v>PEDRO SALGADO RAMIREZ</v>
          </cell>
          <cell r="AI409" t="str">
            <v>CDA. LAGO ONTARIO NO.8</v>
          </cell>
          <cell r="AJ409" t="str">
            <v>5082 7048</v>
          </cell>
          <cell r="AK409">
            <v>0</v>
          </cell>
          <cell r="AL409" t="str">
            <v>11410</v>
          </cell>
          <cell r="AM409"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409" t="str">
            <v>3TE40A144716</v>
          </cell>
          <cell r="AO409" t="str">
            <v>Smart</v>
          </cell>
          <cell r="AP409" t="str">
            <v>Hisense</v>
          </cell>
          <cell r="AQ409" t="str">
            <v>Opera</v>
          </cell>
          <cell r="AR409" t="str">
            <v>FHD 1920 x 1080</v>
          </cell>
          <cell r="AS409" t="str">
            <v>3TE40G1635C9G1635M010</v>
          </cell>
          <cell r="AT409" t="e">
            <v>#N/A</v>
          </cell>
          <cell r="AU409" t="str">
            <v>40H5B2</v>
          </cell>
          <cell r="AV409" t="str">
            <v>3TE40G1635C9</v>
          </cell>
          <cell r="AW409" t="str">
            <v>G1635</v>
          </cell>
          <cell r="AX409" t="str">
            <v>M010</v>
          </cell>
          <cell r="AY409">
            <v>74011576</v>
          </cell>
          <cell r="AZ409">
            <v>51012512</v>
          </cell>
          <cell r="BA409">
            <v>80138025</v>
          </cell>
        </row>
        <row r="410">
          <cell r="D410">
            <v>60313603</v>
          </cell>
          <cell r="E410" t="str">
            <v xml:space="preserve">A  </v>
          </cell>
          <cell r="F410" t="str">
            <v>TV</v>
          </cell>
          <cell r="G410" t="str">
            <v>ISRAEL RICO</v>
          </cell>
          <cell r="H410" t="str">
            <v>CALLE CLARCK 9 SAN SIMON TONAHUAC CUAHUTEMOC CP. 06920</v>
          </cell>
          <cell r="I410">
            <v>5541333057</v>
          </cell>
          <cell r="J410" t="str">
            <v>HISENSE</v>
          </cell>
          <cell r="K410" t="str">
            <v>50CU6000</v>
          </cell>
          <cell r="L410" t="str">
            <v>50G162680H02061</v>
          </cell>
          <cell r="M410" t="str">
            <v>COSTCO 72001402931116162110</v>
          </cell>
          <cell r="N410">
            <v>7999</v>
          </cell>
          <cell r="O410">
            <v>42690</v>
          </cell>
          <cell r="P410">
            <v>42816</v>
          </cell>
          <cell r="Q410">
            <v>201767</v>
          </cell>
          <cell r="R410" t="str">
            <v>06/04/2017 01 : 09  ARANTXA.MON : NP5/23/03/2017 05 : 18 201767 : P1A: 205451 PANEL   205546 MAIN   22-03-2017  OC-1008923</v>
          </cell>
          <cell r="S410" t="str">
            <v>EQUIPO EN DOMICILIO DE CLIENTE</v>
          </cell>
          <cell r="T410" t="str">
            <v xml:space="preserve">ANDREA LEGORRETA               </v>
          </cell>
          <cell r="U410" t="str">
            <v>2017-04-11</v>
          </cell>
          <cell r="V410" t="str">
            <v>Centro</v>
          </cell>
          <cell r="W410" t="str">
            <v>COMPLETADO</v>
          </cell>
          <cell r="X410" t="str">
            <v>CLIENTE</v>
          </cell>
          <cell r="Y410">
            <v>42802</v>
          </cell>
          <cell r="Z410">
            <v>126</v>
          </cell>
          <cell r="AA410" t="str">
            <v>M010</v>
          </cell>
          <cell r="AB410" t="str">
            <v>T205546/Tarjeta Principal Madre - MAIN BOARD</v>
          </cell>
          <cell r="AC410" t="str">
            <v>OC-1008923</v>
          </cell>
          <cell r="AD410" t="str">
            <v>cuautemos/san simon tonahuac</v>
          </cell>
          <cell r="AE410" t="str">
            <v>DF</v>
          </cell>
          <cell r="AF410" t="str">
            <v>MX</v>
          </cell>
          <cell r="AG410" t="str">
            <v>10409199</v>
          </cell>
          <cell r="AH410" t="str">
            <v>ISRAEL RICO</v>
          </cell>
          <cell r="AI410" t="str">
            <v>9 calle clarck</v>
          </cell>
          <cell r="AJ410" t="str">
            <v>5541333057</v>
          </cell>
          <cell r="AK410">
            <v>0</v>
          </cell>
          <cell r="AL410" t="str">
            <v>06920</v>
          </cell>
          <cell r="AM410"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410" t="str">
            <v>3TE50G162680</v>
          </cell>
          <cell r="AO410">
            <v>0</v>
          </cell>
          <cell r="AP410" t="e">
            <v>#N/A</v>
          </cell>
          <cell r="AQ410" t="e">
            <v>#N/A</v>
          </cell>
          <cell r="AR410" t="e">
            <v>#N/A</v>
          </cell>
          <cell r="AS410" t="str">
            <v>3TE50G162681G1626M010</v>
          </cell>
          <cell r="AT410" t="e">
            <v>#N/A</v>
          </cell>
          <cell r="AU410" t="str">
            <v>50CU6000</v>
          </cell>
          <cell r="AV410" t="str">
            <v>3TE50G162681</v>
          </cell>
          <cell r="AW410" t="str">
            <v>G1626</v>
          </cell>
          <cell r="AX410" t="str">
            <v>M010</v>
          </cell>
          <cell r="AY410">
            <v>74011577</v>
          </cell>
          <cell r="AZ410">
            <v>51012513</v>
          </cell>
          <cell r="BA410">
            <v>80138028</v>
          </cell>
        </row>
        <row r="411">
          <cell r="D411">
            <v>60311251</v>
          </cell>
          <cell r="E411" t="str">
            <v>A</v>
          </cell>
          <cell r="F411" t="str">
            <v>TV</v>
          </cell>
          <cell r="G411" t="str">
            <v>JULIO ROCHA</v>
          </cell>
          <cell r="H411" t="str">
            <v>AV QUNTANA ROO LT 49, SAN PABLO DE LAS SALINAS</v>
          </cell>
          <cell r="I411" t="str">
            <v>5834-5986</v>
          </cell>
          <cell r="J411" t="str">
            <v>HISENSE</v>
          </cell>
          <cell r="K411" t="str">
            <v>43H7C</v>
          </cell>
          <cell r="L411" t="str">
            <v>43G160913H01127</v>
          </cell>
          <cell r="M411" t="str">
            <v>TICKET</v>
          </cell>
          <cell r="N411">
            <v>9331.77</v>
          </cell>
          <cell r="O411">
            <v>42584</v>
          </cell>
          <cell r="P411">
            <v>42782</v>
          </cell>
          <cell r="Q411">
            <v>201010</v>
          </cell>
          <cell r="R411" t="str">
            <v>PENDIENTE POR PANEL Y MAIN</v>
          </cell>
          <cell r="S411" t="str">
            <v>SE RECOGE EQUIPO CON BASE</v>
          </cell>
          <cell r="T411" t="str">
            <v xml:space="preserve">  VIRGINIA ANGUIANO               </v>
          </cell>
          <cell r="U411" t="str">
            <v>2017-02-21</v>
          </cell>
          <cell r="V411" t="str">
            <v>Centro</v>
          </cell>
          <cell r="W411" t="str">
            <v>COMPLETADO</v>
          </cell>
          <cell r="Y411">
            <v>42776</v>
          </cell>
          <cell r="Z411">
            <v>198</v>
          </cell>
          <cell r="AA411" t="str">
            <v>M010</v>
          </cell>
          <cell r="AB411" t="str">
            <v>T197917/Panel - PANEL</v>
          </cell>
          <cell r="AC411" t="str">
            <v>OC-1007556</v>
          </cell>
          <cell r="AD411" t="str">
            <v>Tultitlan/San pablo de Las Salinas</v>
          </cell>
          <cell r="AE411" t="str">
            <v>MEX</v>
          </cell>
          <cell r="AF411" t="str">
            <v>MX</v>
          </cell>
          <cell r="AG411" t="str">
            <v>10410326</v>
          </cell>
          <cell r="AH411" t="str">
            <v>JULIA ROCHA</v>
          </cell>
          <cell r="AI411" t="str">
            <v>Lt49 Av Quintana Roo</v>
          </cell>
          <cell r="AJ411" t="str">
            <v>58345986</v>
          </cell>
          <cell r="AK411">
            <v>0</v>
          </cell>
          <cell r="AL411" t="str">
            <v>54930</v>
          </cell>
          <cell r="AM411"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411" t="str">
            <v>3TE43G154905</v>
          </cell>
          <cell r="AO411" t="str">
            <v>Smart</v>
          </cell>
          <cell r="AP411" t="str">
            <v>Hisense</v>
          </cell>
          <cell r="AQ411" t="str">
            <v>Opera</v>
          </cell>
          <cell r="AR411" t="str">
            <v>UHD 3840 X 2160</v>
          </cell>
          <cell r="AS411" t="str">
            <v>3TE43G163447G1634M010</v>
          </cell>
          <cell r="AT411" t="e">
            <v>#N/A</v>
          </cell>
          <cell r="AU411" t="str">
            <v>43H7C</v>
          </cell>
          <cell r="AV411" t="str">
            <v>3TE43G163447</v>
          </cell>
          <cell r="AW411" t="str">
            <v>G1634</v>
          </cell>
          <cell r="AX411" t="str">
            <v>M010</v>
          </cell>
          <cell r="AY411">
            <v>74011579</v>
          </cell>
          <cell r="AZ411">
            <v>51012515</v>
          </cell>
          <cell r="BA411">
            <v>80138038</v>
          </cell>
        </row>
        <row r="412">
          <cell r="D412">
            <v>60312857</v>
          </cell>
          <cell r="E412" t="str">
            <v xml:space="preserve">A  </v>
          </cell>
          <cell r="F412" t="str">
            <v>TV</v>
          </cell>
          <cell r="G412" t="str">
            <v>VICTOR CADIA</v>
          </cell>
          <cell r="H412" t="str">
            <v>PERIFERICO 4990 AMPLIACION JARDINES DEL PEDREGAL COYOACAN CP.04600</v>
          </cell>
          <cell r="I412">
            <v>56061606</v>
          </cell>
          <cell r="J412" t="str">
            <v>HISENSE</v>
          </cell>
          <cell r="K412" t="str">
            <v>43H7C</v>
          </cell>
          <cell r="L412" t="str">
            <v>43G1627B1H00721</v>
          </cell>
          <cell r="M412" t="str">
            <v>CARTA DE EQUIPO DE PISO</v>
          </cell>
          <cell r="N412">
            <v>0</v>
          </cell>
          <cell r="O412">
            <v>42790</v>
          </cell>
          <cell r="P412">
            <v>42807</v>
          </cell>
          <cell r="Q412">
            <v>201767</v>
          </cell>
          <cell r="R412" t="str">
            <v>25/03/2017 00 : 54  ARANTXA.MON : NP5/P1A: 197917 PANEL  13-03-2017   OC-1008560</v>
          </cell>
          <cell r="S412" t="str">
            <v>EQUIPO DE PISO</v>
          </cell>
          <cell r="T412" t="str">
            <v xml:space="preserve">ANDREA LEGORRETA               </v>
          </cell>
          <cell r="U412" t="str">
            <v>2017-04-11</v>
          </cell>
          <cell r="V412" t="str">
            <v>Centro</v>
          </cell>
          <cell r="W412" t="str">
            <v>COMPLETADO</v>
          </cell>
          <cell r="X412" t="str">
            <v>CLIENTE</v>
          </cell>
          <cell r="Y412">
            <v>42790</v>
          </cell>
          <cell r="AA412" t="str">
            <v>M010</v>
          </cell>
          <cell r="AB412" t="str">
            <v>T197917/Panel - PANEL</v>
          </cell>
          <cell r="AC412" t="str">
            <v>OC-1008560</v>
          </cell>
          <cell r="AD412" t="str">
            <v>Coyoacan/Ampliacion jardines del pedr.</v>
          </cell>
          <cell r="AE412" t="str">
            <v>DF</v>
          </cell>
          <cell r="AF412" t="str">
            <v>MX</v>
          </cell>
          <cell r="AG412" t="str">
            <v>10413212</v>
          </cell>
          <cell r="AH412" t="str">
            <v>VICTOR CANDIA</v>
          </cell>
          <cell r="AI412" t="str">
            <v>Periferico nu 4990</v>
          </cell>
          <cell r="AJ412" t="str">
            <v>56061606</v>
          </cell>
          <cell r="AK412">
            <v>0</v>
          </cell>
          <cell r="AL412" t="str">
            <v>04600</v>
          </cell>
          <cell r="AM412"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412" t="str">
            <v>3TE43G154905</v>
          </cell>
          <cell r="AO412" t="str">
            <v>Smart</v>
          </cell>
          <cell r="AP412" t="str">
            <v>Hisense</v>
          </cell>
          <cell r="AQ412" t="str">
            <v>Opera</v>
          </cell>
          <cell r="AR412" t="str">
            <v>UHD 3840 X 2160</v>
          </cell>
          <cell r="AS412" t="str">
            <v>3TE43G160588G1605M010</v>
          </cell>
          <cell r="AT412" t="e">
            <v>#N/A</v>
          </cell>
          <cell r="AU412" t="str">
            <v>43H7C</v>
          </cell>
          <cell r="AV412" t="str">
            <v>3TE43G160588</v>
          </cell>
          <cell r="AW412" t="str">
            <v>G1605</v>
          </cell>
          <cell r="AX412" t="str">
            <v>M010</v>
          </cell>
          <cell r="AY412">
            <v>74011580</v>
          </cell>
          <cell r="AZ412">
            <v>51012516</v>
          </cell>
          <cell r="BA412">
            <v>80138040</v>
          </cell>
        </row>
        <row r="413">
          <cell r="D413">
            <v>60311272</v>
          </cell>
          <cell r="E413" t="str">
            <v>A</v>
          </cell>
          <cell r="F413" t="str">
            <v>TV</v>
          </cell>
          <cell r="G413" t="str">
            <v>CLAUDIA CAMPOS RODRIGUEZ</v>
          </cell>
          <cell r="H413" t="str">
            <v>SANTA TERESA LT 6 MZ 14, COL. BELLA VISTA</v>
          </cell>
          <cell r="I413" t="str">
            <v>5365-7137</v>
          </cell>
          <cell r="J413" t="str">
            <v>HISENSE</v>
          </cell>
          <cell r="K413" t="str">
            <v>43H7C</v>
          </cell>
          <cell r="L413" t="str">
            <v>43G160588H00064</v>
          </cell>
          <cell r="M413" t="str">
            <v>TICKET</v>
          </cell>
          <cell r="N413">
            <v>7999</v>
          </cell>
          <cell r="O413">
            <v>42535</v>
          </cell>
          <cell r="P413">
            <v>42782</v>
          </cell>
          <cell r="Q413">
            <v>201010</v>
          </cell>
          <cell r="R413" t="str">
            <v>PENDIENTE POR MAIN</v>
          </cell>
          <cell r="S413" t="str">
            <v>SE RECOGE SÓLO EQUIPO</v>
          </cell>
          <cell r="T413" t="str">
            <v xml:space="preserve">  VIRGINIA ANGUIANO               </v>
          </cell>
          <cell r="U413" t="str">
            <v>2017-02-21</v>
          </cell>
          <cell r="V413" t="str">
            <v>Centro</v>
          </cell>
          <cell r="W413" t="str">
            <v>COMPLETADO</v>
          </cell>
          <cell r="Y413">
            <v>42776</v>
          </cell>
          <cell r="Z413">
            <v>247</v>
          </cell>
          <cell r="AA413" t="str">
            <v>M010</v>
          </cell>
          <cell r="AB413" t="str">
            <v>T198397/Tarjeta Principal Madre - MAIN BOARD</v>
          </cell>
          <cell r="AC413" t="str">
            <v>OC-1007558</v>
          </cell>
          <cell r="AD413" t="str">
            <v>Cuautitlan Izcalli/Bella Vista</v>
          </cell>
          <cell r="AE413" t="str">
            <v>MEX</v>
          </cell>
          <cell r="AF413" t="str">
            <v>MX</v>
          </cell>
          <cell r="AG413" t="str">
            <v>10411661</v>
          </cell>
          <cell r="AH413" t="str">
            <v>CLAUDIA CAMPOS RODRIGUEZ</v>
          </cell>
          <cell r="AI413" t="str">
            <v>14-L6 Sta Teresa</v>
          </cell>
          <cell r="AJ413" t="str">
            <v>53657137</v>
          </cell>
          <cell r="AK413">
            <v>0</v>
          </cell>
          <cell r="AL413" t="str">
            <v>54710</v>
          </cell>
          <cell r="AM413"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413" t="str">
            <v>3TE43G154905</v>
          </cell>
          <cell r="AO413" t="str">
            <v>Smart</v>
          </cell>
          <cell r="AP413" t="str">
            <v>Hisense</v>
          </cell>
          <cell r="AQ413" t="str">
            <v>Opera</v>
          </cell>
          <cell r="AR413" t="str">
            <v>UHD 3840 X 2160</v>
          </cell>
          <cell r="AS413" t="str">
            <v>3TE43G163447G1634M010</v>
          </cell>
          <cell r="AT413" t="e">
            <v>#N/A</v>
          </cell>
          <cell r="AU413" t="str">
            <v>43H7C</v>
          </cell>
          <cell r="AV413" t="str">
            <v>3TE43G163447</v>
          </cell>
          <cell r="AW413" t="str">
            <v>G1634</v>
          </cell>
          <cell r="AX413" t="str">
            <v>M010</v>
          </cell>
          <cell r="AY413">
            <v>74011581</v>
          </cell>
          <cell r="AZ413">
            <v>51012517</v>
          </cell>
          <cell r="BA413">
            <v>80138048</v>
          </cell>
        </row>
        <row r="414">
          <cell r="D414">
            <v>60311141</v>
          </cell>
          <cell r="E414" t="str">
            <v>A</v>
          </cell>
          <cell r="F414" t="str">
            <v>TV</v>
          </cell>
          <cell r="G414" t="str">
            <v>SAN JUANA GARZA DE LEON</v>
          </cell>
          <cell r="H414" t="str">
            <v>SAN ANDRES 646, VALLE DE SAN ANDRES, APODACA</v>
          </cell>
          <cell r="I414">
            <v>8114031328</v>
          </cell>
          <cell r="J414" t="str">
            <v>HISENSE</v>
          </cell>
          <cell r="K414" t="str">
            <v>50K610GWN</v>
          </cell>
          <cell r="L414" t="str">
            <v>50G134211H03023</v>
          </cell>
          <cell r="M414" t="str">
            <v>TICKET</v>
          </cell>
          <cell r="N414">
            <v>398.63</v>
          </cell>
          <cell r="O414">
            <v>41759</v>
          </cell>
          <cell r="P414">
            <v>42779</v>
          </cell>
          <cell r="Q414">
            <v>201024</v>
          </cell>
          <cell r="R414" t="str">
            <v>16-2-17-00.32 NP5 P1: O.C. 1007369, PANEL, 167745, 13 FEBRERO-17</v>
          </cell>
          <cell r="S414" t="str">
            <v/>
          </cell>
          <cell r="T414" t="str">
            <v xml:space="preserve">  Sofia Vazquez                   </v>
          </cell>
          <cell r="U414" t="str">
            <v>2017-04-13</v>
          </cell>
          <cell r="V414" t="str">
            <v>Norte</v>
          </cell>
          <cell r="W414" t="str">
            <v>COMPLETADO</v>
          </cell>
          <cell r="X414" t="str">
            <v>TALLER</v>
          </cell>
          <cell r="Y414">
            <v>42775</v>
          </cell>
          <cell r="Z414">
            <v>1020</v>
          </cell>
          <cell r="AA414" t="str">
            <v>M012</v>
          </cell>
          <cell r="AB414" t="str">
            <v>T167745/Panel - PANEL</v>
          </cell>
          <cell r="AC414" t="str">
            <v>OC-1007369</v>
          </cell>
          <cell r="AD414" t="str">
            <v>Apodaca/Valle de sn andres 2do sect.</v>
          </cell>
          <cell r="AE414" t="str">
            <v>NL</v>
          </cell>
          <cell r="AF414" t="str">
            <v>MX</v>
          </cell>
          <cell r="AG414" t="str">
            <v>10406270</v>
          </cell>
          <cell r="AH414" t="str">
            <v>SAN JUANA GARZA DE LEON</v>
          </cell>
          <cell r="AI414" t="str">
            <v>Ave. sn andres no 646</v>
          </cell>
          <cell r="AJ414" t="str">
            <v>8114031328</v>
          </cell>
          <cell r="AK414">
            <v>0</v>
          </cell>
          <cell r="AL414" t="str">
            <v>06500</v>
          </cell>
          <cell r="AM414"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414" t="str">
            <v>3TE50G124909</v>
          </cell>
          <cell r="AO414">
            <v>0</v>
          </cell>
          <cell r="AP414" t="e">
            <v>#N/A</v>
          </cell>
          <cell r="AQ414" t="e">
            <v>#N/A</v>
          </cell>
          <cell r="AR414" t="e">
            <v>#N/A</v>
          </cell>
          <cell r="AS414" t="str">
            <v>3TE50G1653A3G1653M010</v>
          </cell>
          <cell r="AT414" t="e">
            <v>#N/A</v>
          </cell>
          <cell r="AU414" t="str">
            <v>50H5C</v>
          </cell>
          <cell r="AV414" t="str">
            <v>3TE50G1653A3</v>
          </cell>
          <cell r="AW414" t="str">
            <v>G1653</v>
          </cell>
          <cell r="AX414" t="str">
            <v>M010</v>
          </cell>
          <cell r="AY414">
            <v>74011582</v>
          </cell>
          <cell r="AZ414">
            <v>51012518</v>
          </cell>
          <cell r="BA414">
            <v>80138546</v>
          </cell>
        </row>
        <row r="415">
          <cell r="D415">
            <v>60313563</v>
          </cell>
          <cell r="E415" t="str">
            <v>A</v>
          </cell>
          <cell r="F415" t="str">
            <v>TV</v>
          </cell>
          <cell r="G415" t="str">
            <v>HILDA LECUONA / SEARS VALLEJO</v>
          </cell>
          <cell r="H415" t="str">
            <v>PONIEMTE 656  140 , COL. INDUSTRIAL VALLEJO</v>
          </cell>
          <cell r="I415" t="str">
            <v>52-27-80-00</v>
          </cell>
          <cell r="J415" t="str">
            <v>HISENSE</v>
          </cell>
          <cell r="K415" t="str">
            <v>55H6B</v>
          </cell>
          <cell r="L415" t="str">
            <v>55G154014H00756</v>
          </cell>
          <cell r="M415" t="str">
            <v>TICKET</v>
          </cell>
          <cell r="N415">
            <v>11999.2</v>
          </cell>
          <cell r="O415">
            <v>42537</v>
          </cell>
          <cell r="P415">
            <v>42803</v>
          </cell>
          <cell r="Q415">
            <v>201010</v>
          </cell>
          <cell r="R415" t="str">
            <v>PENDIENTE POR MAIN PCB</v>
          </cell>
          <cell r="S415" t="str">
            <v>CLIENTE DIO 2 PATITAS.</v>
          </cell>
          <cell r="T415" t="str">
            <v xml:space="preserve">LESLY CARRO               </v>
          </cell>
          <cell r="U415" t="str">
            <v>2017-03-18</v>
          </cell>
          <cell r="V415" t="str">
            <v>Centro</v>
          </cell>
          <cell r="W415" t="str">
            <v>COMPLETADO</v>
          </cell>
          <cell r="Y415">
            <v>42802</v>
          </cell>
          <cell r="Z415">
            <v>266</v>
          </cell>
          <cell r="AA415" t="str">
            <v>M010</v>
          </cell>
          <cell r="AB415" t="str">
            <v>T184303/Tarjeta Principal Madre - MAIN BOARD</v>
          </cell>
          <cell r="AC415" t="str">
            <v>OC-1008395</v>
          </cell>
          <cell r="AD415" t="str">
            <v>AZCAPOTZALCO/INDUSTRIAL VALLEJO</v>
          </cell>
          <cell r="AE415" t="str">
            <v>DF</v>
          </cell>
          <cell r="AF415" t="str">
            <v>MX</v>
          </cell>
          <cell r="AG415" t="str">
            <v>10209073</v>
          </cell>
          <cell r="AH415" t="str">
            <v>HILDA LECUANA</v>
          </cell>
          <cell r="AI415" t="str">
            <v>656 PONIENTE 140</v>
          </cell>
          <cell r="AJ415" t="str">
            <v>52278000</v>
          </cell>
          <cell r="AK415">
            <v>0</v>
          </cell>
          <cell r="AL415" t="str">
            <v>02300</v>
          </cell>
          <cell r="AM415"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415" t="str">
            <v>3TE55A151010</v>
          </cell>
          <cell r="AO415" t="str">
            <v>Smart</v>
          </cell>
          <cell r="AP415" t="str">
            <v>Hisense</v>
          </cell>
          <cell r="AQ415" t="str">
            <v>Opera</v>
          </cell>
          <cell r="AR415" t="str">
            <v>FHD 1920 x 1080</v>
          </cell>
          <cell r="AS415" t="str">
            <v>3TE55G1623K3G1623M010</v>
          </cell>
          <cell r="AT415" t="e">
            <v>#N/A</v>
          </cell>
          <cell r="AU415" t="str">
            <v>55H7B</v>
          </cell>
          <cell r="AV415" t="str">
            <v>3TE55G1623K3</v>
          </cell>
          <cell r="AW415" t="str">
            <v>G1623</v>
          </cell>
          <cell r="AX415" t="str">
            <v>M010</v>
          </cell>
          <cell r="AY415">
            <v>74011583</v>
          </cell>
          <cell r="AZ415">
            <v>51012519</v>
          </cell>
          <cell r="BA415">
            <v>80138155</v>
          </cell>
        </row>
        <row r="416">
          <cell r="D416">
            <v>60315426</v>
          </cell>
          <cell r="E416" t="str">
            <v xml:space="preserve">A  </v>
          </cell>
          <cell r="F416" t="str">
            <v>TV</v>
          </cell>
          <cell r="G416" t="str">
            <v>Guadalupe Jaimes</v>
          </cell>
          <cell r="H416" t="str">
            <v>Bordo de Xochiaca #3, Col. Bicentenario, Nezahualcoyotl, C.P. 57205</v>
          </cell>
          <cell r="I416">
            <v>24813741</v>
          </cell>
          <cell r="J416" t="str">
            <v>HISENSE</v>
          </cell>
          <cell r="K416" t="str">
            <v>55H7B</v>
          </cell>
          <cell r="L416" t="str">
            <v>55G1628F6H00378</v>
          </cell>
          <cell r="M416" t="str">
            <v>CARTA EQUIPO DE PISO</v>
          </cell>
          <cell r="N416">
            <v>0</v>
          </cell>
          <cell r="O416">
            <v>42829</v>
          </cell>
          <cell r="P416">
            <v>42833</v>
          </cell>
          <cell r="Q416">
            <v>201767</v>
          </cell>
          <cell r="R416" t="str">
            <v>12/04/2017 01 : 54  ARANTXA.MON : NP5 / P1A: 203798 MAIN       203716 PANEL  08-04-2017   OC-1009485</v>
          </cell>
          <cell r="S416" t="str">
            <v>EQUIPO DE PISO</v>
          </cell>
          <cell r="T416" t="str">
            <v xml:space="preserve">   RENE ARIAS                     </v>
          </cell>
          <cell r="U416" t="str">
            <v>2017-04-12</v>
          </cell>
          <cell r="V416" t="str">
            <v>Centro</v>
          </cell>
          <cell r="W416" t="str">
            <v>COMPLETADO</v>
          </cell>
          <cell r="X416" t="str">
            <v>CLIENTE</v>
          </cell>
          <cell r="Y416">
            <v>42829</v>
          </cell>
          <cell r="AA416" t="str">
            <v>M010</v>
          </cell>
          <cell r="AB416" t="str">
            <v>T203716/Panel - PANEL</v>
          </cell>
          <cell r="AC416" t="str">
            <v>OC-1009485</v>
          </cell>
          <cell r="AD416" t="str">
            <v>Nezahuatlcoyolt/Bicentenario</v>
          </cell>
          <cell r="AE416" t="str">
            <v>MEX</v>
          </cell>
          <cell r="AF416" t="str">
            <v>MX</v>
          </cell>
          <cell r="AG416" t="str">
            <v>10415366</v>
          </cell>
          <cell r="AH416" t="str">
            <v>GUADALUPE JAIMES</v>
          </cell>
          <cell r="AI416" t="str">
            <v>3 Bordo de Xochiaca</v>
          </cell>
          <cell r="AJ416" t="str">
            <v>24813741</v>
          </cell>
          <cell r="AK416">
            <v>0</v>
          </cell>
          <cell r="AL416" t="str">
            <v>57205</v>
          </cell>
          <cell r="AM416"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416" t="str">
            <v>3TE55G1523B1</v>
          </cell>
          <cell r="AO416" t="str">
            <v>Smart</v>
          </cell>
          <cell r="AP416" t="str">
            <v>Hisense</v>
          </cell>
          <cell r="AQ416" t="str">
            <v>Opera</v>
          </cell>
          <cell r="AR416" t="str">
            <v>UHD 3840 X 2160</v>
          </cell>
          <cell r="AS416" t="str">
            <v>3TE55G1623K3G1623M010</v>
          </cell>
          <cell r="AT416" t="e">
            <v>#N/A</v>
          </cell>
          <cell r="AU416" t="str">
            <v>55H7B</v>
          </cell>
          <cell r="AV416" t="str">
            <v>3TE55G1623K3</v>
          </cell>
          <cell r="AW416" t="str">
            <v>G1623</v>
          </cell>
          <cell r="AX416" t="str">
            <v>M010</v>
          </cell>
          <cell r="AY416">
            <v>74011586</v>
          </cell>
          <cell r="AZ416">
            <v>51012522</v>
          </cell>
          <cell r="BA416">
            <v>80138605</v>
          </cell>
        </row>
        <row r="417">
          <cell r="D417">
            <v>60313312</v>
          </cell>
          <cell r="E417" t="str">
            <v>A</v>
          </cell>
          <cell r="F417" t="str">
            <v>TV</v>
          </cell>
          <cell r="G417" t="str">
            <v>LIVERPOOL / ARLOS JONATHAN OLVERA</v>
          </cell>
          <cell r="H417" t="str">
            <v>COLECTOR 13 NO. 280, COL. MAGDALENA DE LAS SALINAS</v>
          </cell>
          <cell r="I417" t="str">
            <v>55 5747-1000</v>
          </cell>
          <cell r="J417" t="str">
            <v>HISENSE</v>
          </cell>
          <cell r="K417" t="str">
            <v>55H9B</v>
          </cell>
          <cell r="L417" t="str">
            <v>55G154827H00029</v>
          </cell>
          <cell r="M417" t="str">
            <v>PÓLIZA SELLADA</v>
          </cell>
          <cell r="N417">
            <v>0</v>
          </cell>
          <cell r="O417">
            <v>42795</v>
          </cell>
          <cell r="P417">
            <v>42808</v>
          </cell>
          <cell r="Q417">
            <v>201009</v>
          </cell>
          <cell r="R417" t="str">
            <v>PENDIENTE POR PANEL</v>
          </cell>
          <cell r="S417" t="str">
            <v>SE RECOGE EQUIPO CON BASE</v>
          </cell>
          <cell r="T417" t="str">
            <v xml:space="preserve"> VIRGINIA ANGUIANO                </v>
          </cell>
          <cell r="U417" t="str">
            <v>2017-04-10</v>
          </cell>
          <cell r="V417" t="str">
            <v>Centro</v>
          </cell>
          <cell r="W417" t="str">
            <v>COMPLETADO</v>
          </cell>
          <cell r="Y417">
            <v>42800</v>
          </cell>
          <cell r="Z417">
            <v>13</v>
          </cell>
          <cell r="AA417" t="str">
            <v>M010</v>
          </cell>
          <cell r="AB417" t="str">
            <v>T189723/Panel - PANEL</v>
          </cell>
          <cell r="AC417" t="str">
            <v>OC-1008665</v>
          </cell>
          <cell r="AD417" t="str">
            <v>Gustavo A / Magdalena</v>
          </cell>
          <cell r="AE417" t="str">
            <v>DF</v>
          </cell>
          <cell r="AF417" t="str">
            <v>MX</v>
          </cell>
          <cell r="AG417" t="str">
            <v>10413322</v>
          </cell>
          <cell r="AH417" t="str">
            <v>CARLOS JONATHAN OLVERA</v>
          </cell>
          <cell r="AI417" t="str">
            <v>280 Conector 13</v>
          </cell>
          <cell r="AJ417" t="str">
            <v>5557471000</v>
          </cell>
          <cell r="AK417">
            <v>0</v>
          </cell>
          <cell r="AL417" t="str">
            <v>67070</v>
          </cell>
          <cell r="AM417"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417" t="str">
            <v>3TE55G153334</v>
          </cell>
          <cell r="AO417" t="str">
            <v>Smart</v>
          </cell>
          <cell r="AP417" t="str">
            <v>Hisense</v>
          </cell>
          <cell r="AQ417" t="str">
            <v>Opera</v>
          </cell>
          <cell r="AR417" t="str">
            <v>UHD 3840 X 2160</v>
          </cell>
          <cell r="AS417" t="str">
            <v>3TE55G164499G164499M010</v>
          </cell>
          <cell r="AT417">
            <v>8</v>
          </cell>
          <cell r="AU417" t="str">
            <v>55H7B</v>
          </cell>
          <cell r="AV417" t="str">
            <v>3TE55G164499</v>
          </cell>
          <cell r="AW417" t="str">
            <v>G164499</v>
          </cell>
          <cell r="AX417" t="str">
            <v>M010</v>
          </cell>
          <cell r="AY417">
            <v>74011587</v>
          </cell>
          <cell r="AZ417">
            <v>51012523</v>
          </cell>
          <cell r="BA417">
            <v>80146107</v>
          </cell>
        </row>
        <row r="418">
          <cell r="D418">
            <v>60315074</v>
          </cell>
          <cell r="E418" t="str">
            <v>A</v>
          </cell>
          <cell r="F418" t="str">
            <v>TV</v>
          </cell>
          <cell r="G418" t="str">
            <v>GUILLERMO JOSE DONIS OLACO</v>
          </cell>
          <cell r="H418" t="str">
            <v>GUALAGAMBAS 353 COL. VILLA DE LAS FLORES COACALCO,EDO.DE MEXICO</v>
          </cell>
          <cell r="I418">
            <v>58791490</v>
          </cell>
          <cell r="J418" t="str">
            <v>HISENSE</v>
          </cell>
          <cell r="K418" t="str">
            <v>43CU6100</v>
          </cell>
          <cell r="L418" t="str">
            <v>43G162860H02212</v>
          </cell>
          <cell r="M418">
            <v>1045789</v>
          </cell>
          <cell r="N418">
            <v>8999</v>
          </cell>
          <cell r="O418">
            <v>42745</v>
          </cell>
          <cell r="P418">
            <v>42824</v>
          </cell>
          <cell r="Q418">
            <v>200997</v>
          </cell>
          <cell r="R418" t="str">
            <v>DISPLAY</v>
          </cell>
          <cell r="S418" t="str">
            <v/>
          </cell>
          <cell r="T418" t="str">
            <v xml:space="preserve">GLORIA LEON LARIOS          </v>
          </cell>
          <cell r="U418">
            <v>42836</v>
          </cell>
          <cell r="V418" t="str">
            <v>Centro</v>
          </cell>
          <cell r="W418" t="str">
            <v>COMPLETADO</v>
          </cell>
          <cell r="Y418">
            <v>42822</v>
          </cell>
          <cell r="Z418">
            <v>79</v>
          </cell>
          <cell r="AA418" t="str">
            <v>M010</v>
          </cell>
          <cell r="AB418" t="str">
            <v>T205677/Panel - PANEL</v>
          </cell>
          <cell r="AC418" t="str">
            <v>OC-1009223</v>
          </cell>
          <cell r="AD418" t="str">
            <v>Coacalco/VILLA DE LAS FLORES 2DA. SEC</v>
          </cell>
          <cell r="AE418" t="str">
            <v>MEX</v>
          </cell>
          <cell r="AF418" t="str">
            <v>MX</v>
          </cell>
          <cell r="AG418" t="str">
            <v>10415227</v>
          </cell>
          <cell r="AH418" t="str">
            <v>GUILLERMO JOSE DONIS OLACO</v>
          </cell>
          <cell r="AI418" t="str">
            <v>353 GUALAGAMBAS</v>
          </cell>
          <cell r="AJ418" t="str">
            <v>58791490</v>
          </cell>
          <cell r="AK418" t="str">
            <v>5540287519</v>
          </cell>
          <cell r="AL418" t="str">
            <v>55710</v>
          </cell>
          <cell r="AM418"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418" t="str">
            <v>3TE43G162860</v>
          </cell>
          <cell r="AO418">
            <v>0</v>
          </cell>
          <cell r="AP418" t="e">
            <v>#N/A</v>
          </cell>
          <cell r="AQ418" t="e">
            <v>#N/A</v>
          </cell>
          <cell r="AR418" t="e">
            <v>#N/A</v>
          </cell>
          <cell r="AS418" t="str">
            <v>3TE50G165140G165140M010</v>
          </cell>
          <cell r="AT418">
            <v>164</v>
          </cell>
          <cell r="AU418" t="str">
            <v>50H7GB</v>
          </cell>
          <cell r="AV418" t="str">
            <v>3TE50G165140</v>
          </cell>
          <cell r="AW418" t="str">
            <v>G165140</v>
          </cell>
          <cell r="AX418" t="str">
            <v>M010</v>
          </cell>
          <cell r="AY418">
            <v>74011591</v>
          </cell>
          <cell r="AZ418">
            <v>51012527</v>
          </cell>
          <cell r="BA418">
            <v>80149503</v>
          </cell>
        </row>
        <row r="419">
          <cell r="D419">
            <v>60313081</v>
          </cell>
          <cell r="E419" t="str">
            <v>A</v>
          </cell>
          <cell r="F419" t="str">
            <v>TV</v>
          </cell>
          <cell r="G419" t="str">
            <v>DANIEL HERRERA ROMERO</v>
          </cell>
          <cell r="H419" t="str">
            <v>AURELIA GUEVARA 3318 Col. SAN RAFAEL Mpo. GUADALAJARA</v>
          </cell>
          <cell r="I419">
            <v>3336437997</v>
          </cell>
          <cell r="J419" t="str">
            <v>HISENSE</v>
          </cell>
          <cell r="K419" t="str">
            <v>43CU6100</v>
          </cell>
          <cell r="L419" t="str">
            <v>43G162860H03013</v>
          </cell>
          <cell r="M419" t="str">
            <v>IWAQR1174616</v>
          </cell>
          <cell r="N419">
            <v>6999</v>
          </cell>
          <cell r="O419">
            <v>42748</v>
          </cell>
          <cell r="P419">
            <v>42795</v>
          </cell>
          <cell r="Q419">
            <v>201076</v>
          </cell>
          <cell r="R419" t="str">
            <v>No hay refacciones para surtir y poder reparar</v>
          </cell>
          <cell r="T419" t="str">
            <v>Carlos Muñiz</v>
          </cell>
          <cell r="U419">
            <v>42837</v>
          </cell>
          <cell r="V419" t="str">
            <v>SUR</v>
          </cell>
          <cell r="W419" t="str">
            <v>COMPLETADO</v>
          </cell>
          <cell r="X419" t="str">
            <v>CLIENTE</v>
          </cell>
          <cell r="Y419">
            <v>42795</v>
          </cell>
          <cell r="Z419">
            <v>47</v>
          </cell>
          <cell r="AA419" t="str">
            <v>M010</v>
          </cell>
          <cell r="AB419" t="str">
            <v>T205677/Panel - PANEL</v>
          </cell>
          <cell r="AC419" t="str">
            <v>OC-1008180</v>
          </cell>
          <cell r="AD419" t="str">
            <v>gudalajara/col san rafael</v>
          </cell>
          <cell r="AE419" t="str">
            <v>JAL</v>
          </cell>
          <cell r="AF419" t="str">
            <v>MX</v>
          </cell>
          <cell r="AG419" t="str">
            <v>10413429</v>
          </cell>
          <cell r="AH419" t="str">
            <v>DANIEL HERRERA ROMERO</v>
          </cell>
          <cell r="AI419" t="str">
            <v>3318 Aurelia Guevara</v>
          </cell>
          <cell r="AJ419" t="str">
            <v>3310970075</v>
          </cell>
          <cell r="AK419" t="str">
            <v>3310970075</v>
          </cell>
          <cell r="AL419" t="str">
            <v>44810</v>
          </cell>
          <cell r="AM419"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419" t="str">
            <v>3TE43G162860</v>
          </cell>
          <cell r="AO419">
            <v>0</v>
          </cell>
          <cell r="AP419" t="e">
            <v>#N/A</v>
          </cell>
          <cell r="AQ419" t="e">
            <v>#N/A</v>
          </cell>
          <cell r="AR419" t="e">
            <v>#N/A</v>
          </cell>
          <cell r="AS419" t="str">
            <v>SOLICITAR MATERIALSOLICITAR MATERIALSOLICITAR MATERIAL</v>
          </cell>
          <cell r="AT419" t="e">
            <v>#N/A</v>
          </cell>
          <cell r="AU419" t="str">
            <v>SOLICITAR MATERIAL</v>
          </cell>
          <cell r="AV419" t="str">
            <v>SOLICITAR MATERIAL</v>
          </cell>
          <cell r="AW419" t="str">
            <v>SOLICITAR MATERIAL</v>
          </cell>
          <cell r="AX419" t="str">
            <v>SOLICITAR MATERIAL</v>
          </cell>
          <cell r="AY419">
            <v>74011592</v>
          </cell>
          <cell r="AZ419">
            <v>51012528</v>
          </cell>
          <cell r="BA419">
            <v>80147279</v>
          </cell>
        </row>
        <row r="420">
          <cell r="D420">
            <v>60311853</v>
          </cell>
          <cell r="E420" t="str">
            <v>B</v>
          </cell>
          <cell r="F420" t="str">
            <v>TV</v>
          </cell>
          <cell r="G420" t="str">
            <v>MELISA RAMOS SAUCEDO</v>
          </cell>
          <cell r="H420" t="str">
            <v>AV. PASEO NATURA 40 INT.82 Col. FRACC NATURA Mpo. ZAPOPAN</v>
          </cell>
          <cell r="I420">
            <v>3331252527</v>
          </cell>
          <cell r="J420" t="str">
            <v>HISENSE</v>
          </cell>
          <cell r="K420" t="str">
            <v>50H5C</v>
          </cell>
          <cell r="L420" t="str">
            <v>50G1622I6H00391</v>
          </cell>
          <cell r="M420">
            <v>1168961</v>
          </cell>
          <cell r="N420">
            <v>12930</v>
          </cell>
          <cell r="O420">
            <v>42706</v>
          </cell>
          <cell r="P420">
            <v>42786</v>
          </cell>
          <cell r="Q420">
            <v>201076</v>
          </cell>
          <cell r="R420" t="str">
            <v>Se solicito apoyo a ingenieria ya que el mismo no realizaba el modo miracast; sin embargo, determinaron que procedia cambio fisico</v>
          </cell>
          <cell r="S420" t="str">
            <v>A este equipo se le habia realizado un cambio de panel con anterioridad</v>
          </cell>
          <cell r="T420" t="str">
            <v>Carlos Muñiz</v>
          </cell>
          <cell r="U420">
            <v>42837</v>
          </cell>
          <cell r="V420" t="str">
            <v>SUR</v>
          </cell>
          <cell r="W420" t="str">
            <v>COMPLETADO</v>
          </cell>
          <cell r="X420" t="str">
            <v>CLIENTE</v>
          </cell>
          <cell r="Y420">
            <v>42783</v>
          </cell>
          <cell r="Z420">
            <v>80</v>
          </cell>
          <cell r="AA420" t="str">
            <v>M010</v>
          </cell>
          <cell r="AD420" t="str">
            <v>zapopan/fracc. natura</v>
          </cell>
          <cell r="AE420" t="str">
            <v>JAL</v>
          </cell>
          <cell r="AF420" t="str">
            <v>MX</v>
          </cell>
          <cell r="AG420" t="str">
            <v>10411101</v>
          </cell>
          <cell r="AH420" t="str">
            <v>MELISA RAMOS SAUCEDO</v>
          </cell>
          <cell r="AI420" t="str">
            <v>40 av. paseo natura int.82</v>
          </cell>
          <cell r="AJ420" t="str">
            <v>3331252527</v>
          </cell>
          <cell r="AK420" t="str">
            <v>3310716788</v>
          </cell>
          <cell r="AL420" t="str">
            <v>45066</v>
          </cell>
          <cell r="AM420"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420" t="str">
            <v>3TE50G1618N2</v>
          </cell>
          <cell r="AO420">
            <v>0</v>
          </cell>
          <cell r="AP420" t="e">
            <v>#N/A</v>
          </cell>
          <cell r="AQ420" t="e">
            <v>#N/A</v>
          </cell>
          <cell r="AR420" t="e">
            <v>#N/A</v>
          </cell>
          <cell r="AS420" t="str">
            <v>3TE50G165140G1651M010</v>
          </cell>
          <cell r="AT420" t="e">
            <v>#N/A</v>
          </cell>
          <cell r="AU420" t="str">
            <v>50H7GB</v>
          </cell>
          <cell r="AV420" t="str">
            <v>3TE50G165140</v>
          </cell>
          <cell r="AW420" t="str">
            <v>G1651</v>
          </cell>
          <cell r="AX420" t="str">
            <v>M010</v>
          </cell>
          <cell r="AY420">
            <v>74011593</v>
          </cell>
          <cell r="AZ420">
            <v>51012529</v>
          </cell>
          <cell r="BA420">
            <v>80141518</v>
          </cell>
        </row>
        <row r="421">
          <cell r="D421">
            <v>60312184</v>
          </cell>
          <cell r="E421" t="str">
            <v xml:space="preserve">A  </v>
          </cell>
          <cell r="F421" t="str">
            <v>TV</v>
          </cell>
          <cell r="G421" t="str">
            <v>VICTOR AVENDAÑO</v>
          </cell>
          <cell r="H421" t="str">
            <v>IRAPUATO 57 CLAVERIA AZCAPOTZALCO CP. 02080</v>
          </cell>
          <cell r="I421">
            <v>5563190402</v>
          </cell>
          <cell r="J421" t="str">
            <v>HISENSE</v>
          </cell>
          <cell r="K421" t="str">
            <v>40H5B2</v>
          </cell>
          <cell r="L421" t="str">
            <v>40G163164H00971</v>
          </cell>
          <cell r="M421" t="str">
            <v>terminal 102 docto 3360 TDA 0081 1023360008111340000</v>
          </cell>
          <cell r="N421">
            <v>6749.25</v>
          </cell>
          <cell r="O421">
            <v>42730</v>
          </cell>
          <cell r="P421">
            <v>42800</v>
          </cell>
          <cell r="Q421">
            <v>201767</v>
          </cell>
          <cell r="R421" t="str">
            <v>15/03/2017 07 : 20  JORGE.VAZ : NP5/  P1A: 191066 PANEL   06-03-2017   OC-1008268</v>
          </cell>
          <cell r="S421" t="str">
            <v>EQUIPO EN DOMICILIO DE CLIENTE</v>
          </cell>
          <cell r="T421" t="str">
            <v xml:space="preserve">ANDREA LEGORRETA               </v>
          </cell>
          <cell r="U421" t="str">
            <v>2017-04-10</v>
          </cell>
          <cell r="V421" t="str">
            <v>Centro</v>
          </cell>
          <cell r="W421" t="str">
            <v>COMPLETADO</v>
          </cell>
          <cell r="X421" t="str">
            <v>CLIENTE</v>
          </cell>
          <cell r="Y421">
            <v>42787</v>
          </cell>
          <cell r="Z421">
            <v>70</v>
          </cell>
          <cell r="AA421" t="str">
            <v>M010</v>
          </cell>
          <cell r="AB421" t="str">
            <v>T191066/Panel - PANEL</v>
          </cell>
          <cell r="AC421" t="str">
            <v>OC-1008268</v>
          </cell>
          <cell r="AD421" t="str">
            <v>azcapotzalco/claveria</v>
          </cell>
          <cell r="AE421" t="str">
            <v>DF</v>
          </cell>
          <cell r="AF421" t="str">
            <v>MX</v>
          </cell>
          <cell r="AG421" t="str">
            <v>10412490</v>
          </cell>
          <cell r="AH421" t="str">
            <v>VICTOR AVENDAÑO</v>
          </cell>
          <cell r="AI421" t="str">
            <v>57 Irapuato</v>
          </cell>
          <cell r="AJ421" t="str">
            <v>044-5563190402</v>
          </cell>
          <cell r="AK421">
            <v>0</v>
          </cell>
          <cell r="AL421" t="str">
            <v>02080</v>
          </cell>
          <cell r="AM421"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421" t="str">
            <v>3TE40G155372</v>
          </cell>
          <cell r="AO421" t="str">
            <v>Smart</v>
          </cell>
          <cell r="AP421" t="str">
            <v>Hisense</v>
          </cell>
          <cell r="AQ421" t="str">
            <v>Opera</v>
          </cell>
          <cell r="AR421" t="str">
            <v>FHD 1920 x 1080</v>
          </cell>
          <cell r="AS421" t="str">
            <v>3TE40G161734G1617M010</v>
          </cell>
          <cell r="AT421" t="e">
            <v>#N/A</v>
          </cell>
          <cell r="AU421" t="str">
            <v>LC-40N5000U</v>
          </cell>
          <cell r="AV421" t="str">
            <v>3TE40G161734</v>
          </cell>
          <cell r="AW421" t="str">
            <v>G1617</v>
          </cell>
          <cell r="AX421" t="str">
            <v>M010</v>
          </cell>
          <cell r="AY421">
            <v>74011594</v>
          </cell>
          <cell r="AZ421">
            <v>51012530</v>
          </cell>
          <cell r="BA421">
            <v>80138607</v>
          </cell>
        </row>
        <row r="422">
          <cell r="D422">
            <v>60313204</v>
          </cell>
          <cell r="E422" t="str">
            <v xml:space="preserve">A  </v>
          </cell>
          <cell r="F422" t="str">
            <v>TV</v>
          </cell>
          <cell r="G422" t="str">
            <v>FERNANDO AVECILLA</v>
          </cell>
          <cell r="H422" t="str">
            <v xml:space="preserve">VILLA DEL PEDREGAL # 122 VILLAS DEL ROMERAL CELAYA </v>
          </cell>
          <cell r="I422">
            <v>4611713377</v>
          </cell>
          <cell r="J422" t="str">
            <v xml:space="preserve">HISENSE </v>
          </cell>
          <cell r="K422" t="str">
            <v>50H7GB</v>
          </cell>
          <cell r="L422" t="str">
            <v>50G155383H00167</v>
          </cell>
          <cell r="M422" t="str">
            <v>FQU192662</v>
          </cell>
          <cell r="N422">
            <v>6397.95</v>
          </cell>
          <cell r="O422">
            <v>42677</v>
          </cell>
          <cell r="P422">
            <v>42797</v>
          </cell>
          <cell r="Q422">
            <v>201608</v>
          </cell>
          <cell r="R422" t="str">
            <v>03/03/17-P1A: TARJETA PRINCIPAL #194644 O.C. 1008138</v>
          </cell>
          <cell r="S422" t="str">
            <v xml:space="preserve">EQUIPO EN DOMICILIO DE CLIENTE </v>
          </cell>
          <cell r="T422" t="str">
            <v xml:space="preserve">CAROLINA PEREA                    </v>
          </cell>
          <cell r="U422" t="str">
            <v>2017-04-12</v>
          </cell>
          <cell r="V422" t="str">
            <v>Centro</v>
          </cell>
          <cell r="W422" t="str">
            <v>COMPLETADO</v>
          </cell>
          <cell r="Y422">
            <v>42796</v>
          </cell>
          <cell r="Z422">
            <v>120</v>
          </cell>
          <cell r="AA422" t="str">
            <v>M010</v>
          </cell>
          <cell r="AB422" t="str">
            <v>T194644/Tarjeta Principal Madre - MAIN BOARD</v>
          </cell>
          <cell r="AC422" t="str">
            <v>OC-1008138</v>
          </cell>
          <cell r="AD422" t="str">
            <v>celaya/col</v>
          </cell>
          <cell r="AE422" t="str">
            <v>GTO</v>
          </cell>
          <cell r="AF422" t="str">
            <v>MX</v>
          </cell>
          <cell r="AG422" t="str">
            <v>10413556</v>
          </cell>
          <cell r="AH422" t="str">
            <v>DANIEL AVILA RESENDIZ</v>
          </cell>
          <cell r="AI422" t="str">
            <v>308 Puerta de Cielo</v>
          </cell>
          <cell r="AJ422" t="str">
            <v>46168822700</v>
          </cell>
          <cell r="AK422" t="str">
            <v>4611108761</v>
          </cell>
          <cell r="AL422" t="str">
            <v>38010</v>
          </cell>
          <cell r="AM422"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422" t="str">
            <v>3TE50G1523B0</v>
          </cell>
          <cell r="AO422" t="str">
            <v>Smart</v>
          </cell>
          <cell r="AP422" t="str">
            <v>Hisense</v>
          </cell>
          <cell r="AQ422" t="str">
            <v>Android</v>
          </cell>
          <cell r="AR422" t="str">
            <v>UHD 3840 X 2160</v>
          </cell>
          <cell r="AS422" t="str">
            <v>3TE50G1644B1G1644B1M010</v>
          </cell>
          <cell r="AT422">
            <v>6</v>
          </cell>
          <cell r="AU422" t="str">
            <v>50H7GB</v>
          </cell>
          <cell r="AV422" t="str">
            <v>3TE50G1644B1</v>
          </cell>
          <cell r="AW422" t="str">
            <v>G1644B1</v>
          </cell>
          <cell r="AX422" t="str">
            <v>M010</v>
          </cell>
          <cell r="AY422">
            <v>74011595</v>
          </cell>
          <cell r="AZ422">
            <v>51012531</v>
          </cell>
          <cell r="BA422">
            <v>80146109</v>
          </cell>
        </row>
        <row r="423">
          <cell r="D423">
            <v>60311376</v>
          </cell>
          <cell r="E423" t="str">
            <v>A</v>
          </cell>
          <cell r="F423" t="str">
            <v>TV</v>
          </cell>
          <cell r="G423" t="str">
            <v>SEARS VALLEJO / HILDA LECUONA</v>
          </cell>
          <cell r="H423" t="str">
            <v>PONIENTE 140 NO. 656, COL. INDUSTRIAL VALLEJO</v>
          </cell>
          <cell r="I423" t="str">
            <v>5227-8000</v>
          </cell>
          <cell r="J423" t="str">
            <v>HISENSE-SHARP</v>
          </cell>
          <cell r="K423" t="str">
            <v>LC-55N6000U</v>
          </cell>
          <cell r="L423" t="str">
            <v>55G1613E1H00388</v>
          </cell>
          <cell r="M423" t="str">
            <v>CARTA DE PISO</v>
          </cell>
          <cell r="N423">
            <v>0</v>
          </cell>
          <cell r="O423">
            <v>42779</v>
          </cell>
          <cell r="P423">
            <v>42780</v>
          </cell>
          <cell r="Q423">
            <v>201010</v>
          </cell>
          <cell r="R423" t="str">
            <v>PENDIENTE POR T-CON</v>
          </cell>
          <cell r="S423" t="str">
            <v>EQUIPO DE PISO</v>
          </cell>
          <cell r="T423" t="str">
            <v xml:space="preserve">  VIRGINIA ANGUIANO               </v>
          </cell>
          <cell r="U423" t="str">
            <v>2017-02-18</v>
          </cell>
          <cell r="V423" t="str">
            <v>Centro</v>
          </cell>
          <cell r="W423" t="str">
            <v>COMPLETADO</v>
          </cell>
          <cell r="Y423">
            <v>42779</v>
          </cell>
          <cell r="AA423" t="str">
            <v>M012</v>
          </cell>
          <cell r="AB423" t="str">
            <v>T179087/ T-CON board</v>
          </cell>
          <cell r="AC423" t="str">
            <v>OC-1007406</v>
          </cell>
          <cell r="AD423" t="str">
            <v>AZCAPOTZALCO/INDUSTRIAL VALLEJO</v>
          </cell>
          <cell r="AE423" t="str">
            <v>DF</v>
          </cell>
          <cell r="AF423" t="str">
            <v>MX</v>
          </cell>
          <cell r="AG423" t="str">
            <v>10209073</v>
          </cell>
          <cell r="AH423" t="str">
            <v>HILDA LECUANA</v>
          </cell>
          <cell r="AI423" t="str">
            <v>656 PONIENTE 140</v>
          </cell>
          <cell r="AJ423" t="str">
            <v>52278000</v>
          </cell>
          <cell r="AK423">
            <v>0</v>
          </cell>
          <cell r="AL423" t="str">
            <v>02300</v>
          </cell>
          <cell r="AM423"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423" t="str">
            <v>3TE55G154930M</v>
          </cell>
          <cell r="AO423" t="str">
            <v>Smart</v>
          </cell>
          <cell r="AP423" t="str">
            <v>Sharp</v>
          </cell>
          <cell r="AQ423" t="str">
            <v>Opera</v>
          </cell>
          <cell r="AR423" t="str">
            <v>UHD 3840 X 2160</v>
          </cell>
          <cell r="AS423" t="str">
            <v>3TE55G1701A8G1701M010</v>
          </cell>
          <cell r="AT423" t="e">
            <v>#N/A</v>
          </cell>
          <cell r="AU423" t="str">
            <v>LC-55N6000U</v>
          </cell>
          <cell r="AV423" t="str">
            <v>3TE55G1701A8</v>
          </cell>
          <cell r="AW423" t="str">
            <v>G1701</v>
          </cell>
          <cell r="AX423" t="str">
            <v>M010</v>
          </cell>
          <cell r="AY423">
            <v>74011599</v>
          </cell>
          <cell r="AZ423">
            <v>51012535</v>
          </cell>
          <cell r="BA423">
            <v>80138600</v>
          </cell>
        </row>
        <row r="424">
          <cell r="D424">
            <v>60313360</v>
          </cell>
          <cell r="E424" t="str">
            <v xml:space="preserve">A  </v>
          </cell>
          <cell r="F424" t="str">
            <v>LAVADORA</v>
          </cell>
          <cell r="G424" t="str">
            <v>ALEXIS GAMA</v>
          </cell>
          <cell r="H424" t="str">
            <v>AV. RIO BRAVO 60 EL SALADO LOS REYES CP.56410</v>
          </cell>
          <cell r="I424">
            <v>26327876</v>
          </cell>
          <cell r="J424" t="str">
            <v>HISENSE</v>
          </cell>
          <cell r="K424" t="str">
            <v>WSA1102PB</v>
          </cell>
          <cell r="L424" t="str">
            <v>1WG9001AFJOWBA8BB145422</v>
          </cell>
          <cell r="M424" t="str">
            <v>TICKET WAL MART TC# 6744 1912 2106 1387 0021 43</v>
          </cell>
          <cell r="N424">
            <v>2449.0300000000002</v>
          </cell>
          <cell r="O424">
            <v>42460</v>
          </cell>
          <cell r="P424">
            <v>42822</v>
          </cell>
          <cell r="Q424">
            <v>201767</v>
          </cell>
          <cell r="R424" t="str">
            <v xml:space="preserve">06/04/2017 03 : 25  ARANTXA.MON : NP5/201767 : P1B: WS2201L19PSF00  SESPOL    28-03-2017  OC-1009151
</v>
          </cell>
          <cell r="S424" t="str">
            <v>EQUIPO EN DOMICILIO DE CLIENTE (ZONA FON</v>
          </cell>
          <cell r="T424" t="str">
            <v xml:space="preserve">ANDREA LEGORRETA               </v>
          </cell>
          <cell r="U424" t="str">
            <v>2017-04-11</v>
          </cell>
          <cell r="V424" t="str">
            <v>Centro</v>
          </cell>
          <cell r="W424" t="str">
            <v>COMPLETADO</v>
          </cell>
          <cell r="X424" t="str">
            <v>CLIENTE</v>
          </cell>
          <cell r="Y424">
            <v>42800</v>
          </cell>
          <cell r="Z424">
            <v>362</v>
          </cell>
          <cell r="AA424" t="str">
            <v>M010</v>
          </cell>
          <cell r="AB424" t="str">
            <v xml:space="preserve">WS2201L19PSF00/Ensamble de la válvula de drenado - </v>
          </cell>
          <cell r="AC424" t="str">
            <v>OC-1009151</v>
          </cell>
          <cell r="AD424" t="str">
            <v>Los Reyes/El salado</v>
          </cell>
          <cell r="AE424" t="str">
            <v>MEX</v>
          </cell>
          <cell r="AF424" t="str">
            <v>MX</v>
          </cell>
          <cell r="AG424" t="str">
            <v>10413183</v>
          </cell>
          <cell r="AH424" t="str">
            <v>ALEXIS GAMA</v>
          </cell>
          <cell r="AI424" t="str">
            <v>60 Av Rio Bravo</v>
          </cell>
          <cell r="AJ424" t="str">
            <v>26327876</v>
          </cell>
          <cell r="AK424">
            <v>0</v>
          </cell>
          <cell r="AL424" t="str">
            <v>56410</v>
          </cell>
          <cell r="AM424"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424" t="str">
            <v>GWE011WJB005</v>
          </cell>
          <cell r="AO424">
            <v>0</v>
          </cell>
          <cell r="AP424" t="e">
            <v>#N/A</v>
          </cell>
          <cell r="AQ424" t="e">
            <v>#N/A</v>
          </cell>
          <cell r="AR424" t="e">
            <v>#N/A</v>
          </cell>
          <cell r="AS424" t="e">
            <v>#N/A</v>
          </cell>
          <cell r="AT424" t="e">
            <v>#N/A</v>
          </cell>
          <cell r="AV424" t="str">
            <v>GWE011WJB005</v>
          </cell>
          <cell r="AW424" t="e">
            <v>#N/A</v>
          </cell>
          <cell r="AY424">
            <v>74011606</v>
          </cell>
          <cell r="AZ424">
            <v>51012542</v>
          </cell>
          <cell r="BA424">
            <v>80138601</v>
          </cell>
        </row>
        <row r="425">
          <cell r="D425">
            <v>60315387</v>
          </cell>
          <cell r="E425" t="str">
            <v>B</v>
          </cell>
          <cell r="F425" t="str">
            <v>FRIGOBAR</v>
          </cell>
          <cell r="G425" t="str">
            <v>Verónica Vargas Cabrera</v>
          </cell>
          <cell r="H425" t="str">
            <v>Av. Morteros no. 30-B, Fracc. Marroquín; Acapulco, Gro.</v>
          </cell>
          <cell r="I425">
            <v>7444851903</v>
          </cell>
          <cell r="J425" t="str">
            <v>HISENSE</v>
          </cell>
          <cell r="K425" t="str">
            <v>RT33D6AAE</v>
          </cell>
          <cell r="L425" t="str">
            <v>1B0088Z0009JBH7B9S21291</v>
          </cell>
          <cell r="M425">
            <v>201</v>
          </cell>
          <cell r="N425">
            <v>4477.6000000000004</v>
          </cell>
          <cell r="O425">
            <v>42797</v>
          </cell>
          <cell r="P425">
            <v>42798</v>
          </cell>
          <cell r="Q425">
            <v>201610</v>
          </cell>
          <cell r="R425" t="str">
            <v>Fuga interna de gas.</v>
          </cell>
          <cell r="T425" t="str">
            <v>Guadalupe Mondragón Noriega</v>
          </cell>
          <cell r="U425">
            <v>42835</v>
          </cell>
          <cell r="V425" t="str">
            <v>SUR</v>
          </cell>
          <cell r="W425" t="str">
            <v>COMPLETADO</v>
          </cell>
          <cell r="X425" t="str">
            <v>CLIENTE</v>
          </cell>
          <cell r="Y425">
            <v>42828</v>
          </cell>
          <cell r="Z425">
            <v>1</v>
          </cell>
          <cell r="AA425" t="str">
            <v>M010</v>
          </cell>
          <cell r="AD425" t="str">
            <v>FRAC. Marroquin</v>
          </cell>
          <cell r="AE425" t="str">
            <v>GRO</v>
          </cell>
          <cell r="AF425" t="str">
            <v>MX</v>
          </cell>
          <cell r="AG425" t="str">
            <v>10415316</v>
          </cell>
          <cell r="AH425" t="str">
            <v>VERONICA VARGAS CABRERA</v>
          </cell>
          <cell r="AI425" t="str">
            <v>30-B AV. CUAUHTEMOC MORTEROS</v>
          </cell>
          <cell r="AJ425" t="str">
            <v>7444851903</v>
          </cell>
          <cell r="AK425">
            <v>0</v>
          </cell>
          <cell r="AL425" t="str">
            <v>39640</v>
          </cell>
          <cell r="AM425"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425" t="str">
            <v>1B0088Z0009JBH4QP</v>
          </cell>
          <cell r="AO425">
            <v>0</v>
          </cell>
          <cell r="AP425" t="e">
            <v>#N/A</v>
          </cell>
          <cell r="AQ425" t="e">
            <v>#N/A</v>
          </cell>
          <cell r="AR425" t="e">
            <v>#N/A</v>
          </cell>
          <cell r="AS425" t="str">
            <v>1B0119Z0000TORIGIM010</v>
          </cell>
          <cell r="AT425" t="e">
            <v>#N/A</v>
          </cell>
          <cell r="AU425" t="str">
            <v>RR42D6GBX</v>
          </cell>
          <cell r="AV425" t="str">
            <v>1B0119Z0000T</v>
          </cell>
          <cell r="AW425" t="str">
            <v>ORIGI</v>
          </cell>
          <cell r="AX425" t="str">
            <v>M010</v>
          </cell>
          <cell r="AY425">
            <v>74011607</v>
          </cell>
          <cell r="AZ425">
            <v>51012543</v>
          </cell>
          <cell r="BA425">
            <v>80139064</v>
          </cell>
        </row>
        <row r="426">
          <cell r="D426">
            <v>60315139</v>
          </cell>
          <cell r="E426" t="str">
            <v xml:space="preserve">A  </v>
          </cell>
          <cell r="F426" t="str">
            <v>TV</v>
          </cell>
          <cell r="G426" t="str">
            <v>FERNANDO YAÑES SANTIAGO</v>
          </cell>
          <cell r="H426" t="str">
            <v>5 DE SEPTIEMBRE NO. 20 COLONIA JUAREZ, ZAPOTLAN DE JUAREZ HIDALGO</v>
          </cell>
          <cell r="I426">
            <v>7437910595</v>
          </cell>
          <cell r="J426" t="str">
            <v>HISENSE</v>
          </cell>
          <cell r="K426" t="str">
            <v>32H3B2</v>
          </cell>
          <cell r="L426" t="str">
            <v>32G161730H02199</v>
          </cell>
          <cell r="M426">
            <v>2725</v>
          </cell>
          <cell r="N426">
            <v>9990</v>
          </cell>
          <cell r="O426">
            <v>42785</v>
          </cell>
          <cell r="P426">
            <v>42825</v>
          </cell>
          <cell r="Q426">
            <v>201025</v>
          </cell>
          <cell r="R426" t="str">
            <v>31/03/2017 07 : 19 201025 : P1- DIAGITAL MAIN 173417, O.C. 1009244</v>
          </cell>
          <cell r="S426" t="str">
            <v>FALTA DE REFACCION</v>
          </cell>
          <cell r="T426" t="str">
            <v>EUGENIO ZARATE               Fecha</v>
          </cell>
          <cell r="U426" t="str">
            <v>2017/04/11</v>
          </cell>
          <cell r="V426" t="str">
            <v>Centro</v>
          </cell>
          <cell r="W426" t="str">
            <v>COMPLETADO</v>
          </cell>
          <cell r="Y426">
            <v>42823</v>
          </cell>
          <cell r="Z426">
            <v>40</v>
          </cell>
          <cell r="AA426" t="str">
            <v>M010</v>
          </cell>
          <cell r="AB426" t="str">
            <v>T173417/Tarjeta Principal Madre - MAIN BOARD</v>
          </cell>
          <cell r="AC426" t="str">
            <v>OC-1009244</v>
          </cell>
          <cell r="AD426" t="str">
            <v>Zapotlan de Juarez/Juarez</v>
          </cell>
          <cell r="AE426" t="str">
            <v>HGO</v>
          </cell>
          <cell r="AF426" t="str">
            <v>MX</v>
          </cell>
          <cell r="AG426" t="str">
            <v>10415286</v>
          </cell>
          <cell r="AH426" t="str">
            <v>FERNANDO YAÑEZ SANTIAGO</v>
          </cell>
          <cell r="AI426" t="str">
            <v>20 5 Septiembre</v>
          </cell>
          <cell r="AJ426" t="str">
            <v>7437910595</v>
          </cell>
          <cell r="AK426">
            <v>0</v>
          </cell>
          <cell r="AL426" t="str">
            <v>42190</v>
          </cell>
          <cell r="AM426" t="str">
            <v>21/04/2017 02 : 31 MARCO.DIAZ : TCF174 7401160819/04/2017 00 : 05 GEARARDO.PA : CFA06/04/2017 23 : 40 ERNESTO.HERN : TCF106/04/2017 23 : 40 ERNESTO.HERN : NP531/03/2017 07 : 19 201025 : P1- DIAGITAL MAIN 173417, O.C. 100924430/03/2017 02 : 45 GABRIELA.B : RD % GUILLERMO PRIETO Y ARTICULO 22</v>
          </cell>
          <cell r="AN426" t="str">
            <v>3TE32G155364</v>
          </cell>
          <cell r="AO426" t="str">
            <v>Básica</v>
          </cell>
          <cell r="AP426" t="str">
            <v>Hisense</v>
          </cell>
          <cell r="AQ426" t="str">
            <v>Opera</v>
          </cell>
          <cell r="AR426" t="str">
            <v>HD 1366 X 768</v>
          </cell>
          <cell r="AS426" t="str">
            <v>3TE32G164478G1644M010</v>
          </cell>
          <cell r="AT426" t="e">
            <v>#N/A</v>
          </cell>
          <cell r="AU426" t="str">
            <v>32H3B2</v>
          </cell>
          <cell r="AV426" t="str">
            <v>3TE32G164478</v>
          </cell>
          <cell r="AW426" t="str">
            <v>G1644</v>
          </cell>
          <cell r="AX426" t="str">
            <v>M010</v>
          </cell>
          <cell r="AY426">
            <v>74011608</v>
          </cell>
          <cell r="AZ426">
            <v>51012544</v>
          </cell>
          <cell r="BA426">
            <v>80138623</v>
          </cell>
        </row>
        <row r="427">
          <cell r="D427">
            <v>60314258</v>
          </cell>
          <cell r="E427" t="str">
            <v xml:space="preserve">A </v>
          </cell>
          <cell r="F427" t="str">
            <v>TV</v>
          </cell>
          <cell r="G427" t="str">
            <v>FREDI PALACIOS</v>
          </cell>
          <cell r="H427" t="str">
            <v>MARIANO ABASOLO #28, CENTRO, CUERNAVACA MORELOS</v>
          </cell>
          <cell r="I427">
            <v>7772184344</v>
          </cell>
          <cell r="J427" t="str">
            <v>HISENSE</v>
          </cell>
          <cell r="K427" t="str">
            <v>32H5B2</v>
          </cell>
          <cell r="L427" t="str">
            <v>32G163667H01945</v>
          </cell>
          <cell r="M427">
            <v>4398</v>
          </cell>
          <cell r="N427">
            <v>4498.7</v>
          </cell>
          <cell r="O427">
            <v>42793</v>
          </cell>
          <cell r="P427">
            <v>42808</v>
          </cell>
          <cell r="Q427">
            <v>201069</v>
          </cell>
          <cell r="R427" t="str">
            <v>T185597 BOTONERA- T191148 TARJETA PRINCIPAL, OC-1008746 16/03/2017</v>
          </cell>
          <cell r="S427" t="str">
            <v/>
          </cell>
          <cell r="T427" t="str">
            <v xml:space="preserve"> ESTEPHANIA TOREES                </v>
          </cell>
          <cell r="U427" t="str">
            <v>2017/04/12</v>
          </cell>
          <cell r="V427" t="str">
            <v>Centro</v>
          </cell>
          <cell r="W427" t="str">
            <v>COMPLETADO</v>
          </cell>
          <cell r="Y427">
            <v>42809</v>
          </cell>
          <cell r="Z427">
            <v>15</v>
          </cell>
          <cell r="AA427" t="str">
            <v>M010</v>
          </cell>
          <cell r="AB427" t="str">
            <v>T191148/Tarjeta Principal Madre - MAIN BOARD\Power</v>
          </cell>
          <cell r="AC427" t="str">
            <v>OC-1008746</v>
          </cell>
          <cell r="AD427" t="str">
            <v>CUERNAVACA/MORELOS</v>
          </cell>
          <cell r="AE427" t="str">
            <v>MOR</v>
          </cell>
          <cell r="AF427" t="str">
            <v>MX</v>
          </cell>
          <cell r="AG427" t="str">
            <v>10414522</v>
          </cell>
          <cell r="AH427" t="str">
            <v>FREDI PALACIOS</v>
          </cell>
          <cell r="AI427" t="str">
            <v>28 MARIANO ABASOLO</v>
          </cell>
          <cell r="AJ427" t="str">
            <v>7773184621</v>
          </cell>
          <cell r="AK427" t="str">
            <v>7773184621</v>
          </cell>
          <cell r="AL427" t="str">
            <v>62219</v>
          </cell>
          <cell r="AM427"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427" t="str">
            <v>3TE32G155369</v>
          </cell>
          <cell r="AO427" t="str">
            <v>Smart</v>
          </cell>
          <cell r="AP427" t="str">
            <v>Hisense</v>
          </cell>
          <cell r="AQ427" t="str">
            <v>Opera</v>
          </cell>
          <cell r="AR427" t="str">
            <v>HD 1366 X 768</v>
          </cell>
          <cell r="AS427" t="str">
            <v>3TE32G164485G1644M010</v>
          </cell>
          <cell r="AT427" t="e">
            <v>#N/A</v>
          </cell>
          <cell r="AU427" t="str">
            <v>32H5B2</v>
          </cell>
          <cell r="AV427" t="str">
            <v>3TE32G164485</v>
          </cell>
          <cell r="AW427" t="str">
            <v>G1644</v>
          </cell>
          <cell r="AX427" t="str">
            <v>M010</v>
          </cell>
          <cell r="AY427">
            <v>74011610</v>
          </cell>
          <cell r="AZ427">
            <v>51012546</v>
          </cell>
          <cell r="BA427">
            <v>80138624</v>
          </cell>
        </row>
        <row r="428">
          <cell r="D428">
            <v>60312198</v>
          </cell>
          <cell r="E428" t="str">
            <v xml:space="preserve">A  </v>
          </cell>
          <cell r="F428" t="str">
            <v>TV</v>
          </cell>
          <cell r="G428" t="str">
            <v>JUAN ISSAC HERNANDEZ SANCHEZ</v>
          </cell>
          <cell r="H428" t="str">
            <v xml:space="preserve">KM 35 CARRETERA MEXICO TAMPICO VIA CORTA, LA ESTANCIA, ATOTONILCO HIDALGO </v>
          </cell>
          <cell r="I428">
            <v>7711596313</v>
          </cell>
          <cell r="J428" t="str">
            <v>HISENSE</v>
          </cell>
          <cell r="K428" t="str">
            <v>32K20D</v>
          </cell>
          <cell r="L428" t="str">
            <v>32J140915H00770</v>
          </cell>
          <cell r="M428">
            <v>37000135</v>
          </cell>
          <cell r="N428">
            <v>2870.97</v>
          </cell>
          <cell r="O428">
            <v>41806</v>
          </cell>
          <cell r="P428">
            <v>42808</v>
          </cell>
          <cell r="Q428">
            <v>201025</v>
          </cell>
          <cell r="R428" t="str">
            <v>10/03/2017 08 : 06 201025 : P1 - DIGITAL MAIN 173417, O.C. 1008406</v>
          </cell>
          <cell r="S428" t="str">
            <v>FALTA DE REFACCION</v>
          </cell>
          <cell r="T428" t="str">
            <v>EUGENIO ZARATE               Fecha</v>
          </cell>
          <cell r="U428" t="str">
            <v>2017/04/11</v>
          </cell>
          <cell r="V428" t="str">
            <v>Centro</v>
          </cell>
          <cell r="W428" t="str">
            <v>COMPLETADO</v>
          </cell>
          <cell r="Y428">
            <v>42787</v>
          </cell>
          <cell r="Z428">
            <v>1002</v>
          </cell>
          <cell r="AA428" t="str">
            <v>M012</v>
          </cell>
          <cell r="AB428" t="str">
            <v>TLED003/LEDS</v>
          </cell>
          <cell r="AC428" t="str">
            <v>OC-1008533</v>
          </cell>
          <cell r="AD428" t="str">
            <v>Atotonilco/La Estancia</v>
          </cell>
          <cell r="AE428" t="str">
            <v>HGO</v>
          </cell>
          <cell r="AF428" t="str">
            <v>MX</v>
          </cell>
          <cell r="AG428" t="str">
            <v>10412488</v>
          </cell>
          <cell r="AH428" t="str">
            <v>JUAN ISSAC HERNANDEZ SANCHEZ</v>
          </cell>
          <cell r="AI428" t="str">
            <v>KM35 C Mexico Tampico Via Corta</v>
          </cell>
          <cell r="AJ428" t="str">
            <v>7711596313</v>
          </cell>
          <cell r="AK428">
            <v>0</v>
          </cell>
          <cell r="AL428" t="str">
            <v>43300</v>
          </cell>
          <cell r="AM428"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428" t="str">
            <v>3TE32J134805</v>
          </cell>
          <cell r="AO428" t="str">
            <v>Básica</v>
          </cell>
          <cell r="AP428" t="str">
            <v>Hisense</v>
          </cell>
          <cell r="AQ428" t="str">
            <v>?</v>
          </cell>
          <cell r="AR428" t="str">
            <v>HD 1366 X 768</v>
          </cell>
          <cell r="AS428" t="str">
            <v>3TE32G154779G1547M010</v>
          </cell>
          <cell r="AT428" t="e">
            <v>#N/A</v>
          </cell>
          <cell r="AU428" t="str">
            <v>32H3B1</v>
          </cell>
          <cell r="AV428" t="str">
            <v>3TE32G154779</v>
          </cell>
          <cell r="AW428" t="str">
            <v>G1547</v>
          </cell>
          <cell r="AX428" t="str">
            <v>M010</v>
          </cell>
          <cell r="AY428">
            <v>74011611</v>
          </cell>
          <cell r="AZ428">
            <v>51012547</v>
          </cell>
          <cell r="BA428">
            <v>80138626</v>
          </cell>
        </row>
        <row r="429">
          <cell r="D429">
            <v>60313736</v>
          </cell>
          <cell r="E429" t="str">
            <v>A</v>
          </cell>
          <cell r="F429" t="str">
            <v>TV</v>
          </cell>
          <cell r="G429" t="str">
            <v>LUIS ARTURO AGUILAR URIBE</v>
          </cell>
          <cell r="H429" t="str">
            <v>CARR SALTILLO 2510 INT MZ5 MOD 3 DEPT3A Col. FRAC RIT Mpo. ZAPOPAN</v>
          </cell>
          <cell r="I429">
            <v>3310926725</v>
          </cell>
          <cell r="J429" t="str">
            <v>HISENSE</v>
          </cell>
          <cell r="K429" t="str">
            <v>32K20D</v>
          </cell>
          <cell r="L429" t="str">
            <v>32J140915H06604</v>
          </cell>
          <cell r="M429" t="str">
            <v>JAR/ 000203817</v>
          </cell>
          <cell r="N429">
            <v>0</v>
          </cell>
          <cell r="O429">
            <v>41799</v>
          </cell>
          <cell r="P429">
            <v>42805</v>
          </cell>
          <cell r="Q429">
            <v>201076</v>
          </cell>
          <cell r="R429" t="str">
            <v>No hay refacciones para surtir y reparar el equipo</v>
          </cell>
          <cell r="S429" t="str">
            <v>El comprobante que nos proporciono el cliente solo cuenta con el pago inicial del equipo; no muestra el costo total del equipo. Para este equipo se surtio un panel lcd el cual llego dañado</v>
          </cell>
          <cell r="T429" t="str">
            <v>Carlos Muñiz</v>
          </cell>
          <cell r="U429">
            <v>42838</v>
          </cell>
          <cell r="V429" t="str">
            <v>SUR</v>
          </cell>
          <cell r="W429" t="str">
            <v>COMPLETADO</v>
          </cell>
          <cell r="X429" t="str">
            <v>CLIENTE</v>
          </cell>
          <cell r="Y429">
            <v>42803</v>
          </cell>
          <cell r="Z429">
            <v>1006</v>
          </cell>
          <cell r="AA429" t="str">
            <v>M012</v>
          </cell>
          <cell r="AB429" t="str">
            <v>T171979/Panel - PANEL</v>
          </cell>
          <cell r="AC429" t="str">
            <v>OC-1008749</v>
          </cell>
          <cell r="AD429" t="str">
            <v>Zapoapan/Frac Ritz</v>
          </cell>
          <cell r="AE429" t="str">
            <v>JAL</v>
          </cell>
          <cell r="AF429" t="str">
            <v>MX</v>
          </cell>
          <cell r="AG429" t="str">
            <v>10413132</v>
          </cell>
          <cell r="AH429" t="str">
            <v>LUIS ARTURO AGUILAR URIBE</v>
          </cell>
          <cell r="AI429" t="str">
            <v>2510 Carretera Saltillo Int MZ5 Mod 3 Dept3A</v>
          </cell>
          <cell r="AJ429" t="str">
            <v>3338534182</v>
          </cell>
          <cell r="AK429">
            <v>0</v>
          </cell>
          <cell r="AL429" t="str">
            <v>45190</v>
          </cell>
          <cell r="AM429"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429" t="str">
            <v>3TE32J134805</v>
          </cell>
          <cell r="AO429" t="str">
            <v>Básica</v>
          </cell>
          <cell r="AP429" t="str">
            <v>Hisense</v>
          </cell>
          <cell r="AQ429" t="str">
            <v>?</v>
          </cell>
          <cell r="AR429" t="str">
            <v>HD 1366 X 768</v>
          </cell>
          <cell r="AS429" t="str">
            <v>3TE32G155365CRMM012</v>
          </cell>
          <cell r="AT429">
            <v>11</v>
          </cell>
          <cell r="AU429" t="str">
            <v>32H3B2</v>
          </cell>
          <cell r="AV429" t="str">
            <v>3TE32G155365</v>
          </cell>
          <cell r="AW429" t="str">
            <v>CRM</v>
          </cell>
          <cell r="AX429" t="str">
            <v>M012</v>
          </cell>
          <cell r="AY429">
            <v>74011612</v>
          </cell>
          <cell r="AZ429">
            <v>51012548</v>
          </cell>
          <cell r="BA429">
            <v>80146667</v>
          </cell>
        </row>
        <row r="430">
          <cell r="D430">
            <v>60310535</v>
          </cell>
          <cell r="E430" t="str">
            <v>A</v>
          </cell>
          <cell r="F430" t="str">
            <v>TV</v>
          </cell>
          <cell r="G430" t="str">
            <v>JUAN COLUNGA</v>
          </cell>
          <cell r="H430" t="str">
            <v>ARMANDO FLORES 405, COL. MANUEL R. DIAZ, CD. MADERO</v>
          </cell>
          <cell r="I430">
            <v>8331129111</v>
          </cell>
          <cell r="J430" t="str">
            <v>HISENSE</v>
          </cell>
          <cell r="K430" t="str">
            <v>32D33</v>
          </cell>
          <cell r="L430" t="str">
            <v>32M141204H02156</v>
          </cell>
          <cell r="M430" t="str">
            <v>TR# 03800</v>
          </cell>
          <cell r="N430">
            <v>8499</v>
          </cell>
          <cell r="O430">
            <v>41959</v>
          </cell>
          <cell r="P430">
            <v>42768</v>
          </cell>
          <cell r="Q430">
            <v>202245</v>
          </cell>
          <cell r="R430" t="str">
            <v>18/02/2017 02 : 03  ERNESTO.HERN : NP5
15/02/2017 01 : 13 202245 : PEDIDO DE COMPRA OC-1007399</v>
          </cell>
          <cell r="S430" t="str">
            <v/>
          </cell>
          <cell r="T430" t="str">
            <v xml:space="preserve">Alfredo Pineda                </v>
          </cell>
          <cell r="U430" t="str">
            <v>2017-02-18</v>
          </cell>
          <cell r="V430" t="str">
            <v>Norte</v>
          </cell>
          <cell r="W430" t="str">
            <v>COMPLETADO</v>
          </cell>
          <cell r="X430" t="str">
            <v>TALLER</v>
          </cell>
          <cell r="Y430">
            <v>42766</v>
          </cell>
          <cell r="Z430">
            <v>809</v>
          </cell>
          <cell r="AA430" t="str">
            <v>M012</v>
          </cell>
          <cell r="AB430" t="str">
            <v>T171862/Panel - PANEL</v>
          </cell>
          <cell r="AC430" t="str">
            <v>OC-1007399</v>
          </cell>
          <cell r="AD430" t="str">
            <v>Cd Madero/Manuel R Dias</v>
          </cell>
          <cell r="AE430" t="str">
            <v>TMS</v>
          </cell>
          <cell r="AF430" t="str">
            <v>MX</v>
          </cell>
          <cell r="AG430" t="str">
            <v>10411185</v>
          </cell>
          <cell r="AH430" t="str">
            <v>JUAN COLUNGA</v>
          </cell>
          <cell r="AI430" t="str">
            <v>405 NTE Armando Flores</v>
          </cell>
          <cell r="AJ430" t="str">
            <v>8331129111</v>
          </cell>
          <cell r="AK430">
            <v>0</v>
          </cell>
          <cell r="AL430" t="str">
            <v>89515</v>
          </cell>
          <cell r="AM430"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430" t="str">
            <v>3TE32M134512</v>
          </cell>
          <cell r="AO430" t="str">
            <v>Básica</v>
          </cell>
          <cell r="AP430" t="str">
            <v>Hisense</v>
          </cell>
          <cell r="AQ430" t="str">
            <v>Opera</v>
          </cell>
          <cell r="AR430" t="str">
            <v>HD 1366 X 768</v>
          </cell>
          <cell r="AS430" t="str">
            <v>3TE32G155365CRMM012</v>
          </cell>
          <cell r="AT430">
            <v>11</v>
          </cell>
          <cell r="AU430" t="str">
            <v>32H3B2</v>
          </cell>
          <cell r="AV430" t="str">
            <v>3TE32G155365</v>
          </cell>
          <cell r="AW430" t="str">
            <v>CRM</v>
          </cell>
          <cell r="AX430" t="str">
            <v>M012</v>
          </cell>
          <cell r="AY430">
            <v>74011613</v>
          </cell>
          <cell r="AZ430">
            <v>51012549</v>
          </cell>
          <cell r="BA430">
            <v>80146668</v>
          </cell>
        </row>
        <row r="431">
          <cell r="D431">
            <v>60310979</v>
          </cell>
          <cell r="E431" t="str">
            <v xml:space="preserve">A </v>
          </cell>
          <cell r="F431" t="str">
            <v>TV</v>
          </cell>
          <cell r="G431" t="str">
            <v>OSIEL BENITEZ</v>
          </cell>
          <cell r="H431" t="str">
            <v>AV. PLAN DE AYALA #700, COL. JACARANDAS, CUERNAVACA MORELOS</v>
          </cell>
          <cell r="I431">
            <v>7772127348</v>
          </cell>
          <cell r="J431" t="str">
            <v>HISENSE</v>
          </cell>
          <cell r="K431" t="str">
            <v>32D33</v>
          </cell>
          <cell r="L431" t="str">
            <v>32M150519H01265</v>
          </cell>
          <cell r="M431">
            <v>704</v>
          </cell>
          <cell r="N431">
            <v>3499</v>
          </cell>
          <cell r="O431">
            <v>42400</v>
          </cell>
          <cell r="P431">
            <v>42788</v>
          </cell>
          <cell r="Q431">
            <v>201069</v>
          </cell>
          <cell r="R431" t="str">
            <v xml:space="preserve">NO EXISTENCIA DE PZA T171862 OC-1007839 </v>
          </cell>
          <cell r="S431" t="str">
            <v/>
          </cell>
          <cell r="T431" t="str">
            <v xml:space="preserve"> ESTEPHANIA TOREES                </v>
          </cell>
          <cell r="U431" t="str">
            <v>2017/04/12</v>
          </cell>
          <cell r="V431" t="str">
            <v>Centro</v>
          </cell>
          <cell r="W431" t="str">
            <v>COMPLETADO</v>
          </cell>
          <cell r="Y431">
            <v>42774</v>
          </cell>
          <cell r="Z431">
            <v>388</v>
          </cell>
          <cell r="AA431" t="str">
            <v>M012</v>
          </cell>
          <cell r="AB431" t="str">
            <v>T171862/Panel - PANEL</v>
          </cell>
          <cell r="AC431" t="str">
            <v>OC-1007839</v>
          </cell>
          <cell r="AD431" t="str">
            <v>Cuernavaca/Jacarandas</v>
          </cell>
          <cell r="AE431" t="str">
            <v>MOR</v>
          </cell>
          <cell r="AF431" t="str">
            <v>MX</v>
          </cell>
          <cell r="AG431" t="str">
            <v>10411431</v>
          </cell>
          <cell r="AH431" t="str">
            <v>OSIEL BENITEZ</v>
          </cell>
          <cell r="AI431" t="str">
            <v>Av. Plan de Ayala No. 700</v>
          </cell>
          <cell r="AJ431" t="str">
            <v>777-212-73-48</v>
          </cell>
          <cell r="AK431" t="str">
            <v>777-212-73-48</v>
          </cell>
          <cell r="AL431" t="str">
            <v>62420</v>
          </cell>
          <cell r="AM431"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431" t="str">
            <v>3TE32M134512</v>
          </cell>
          <cell r="AO431" t="str">
            <v>Básica</v>
          </cell>
          <cell r="AP431" t="str">
            <v>Hisense</v>
          </cell>
          <cell r="AQ431" t="str">
            <v>Opera</v>
          </cell>
          <cell r="AR431" t="str">
            <v>HD 1366 X 768</v>
          </cell>
          <cell r="AS431" t="str">
            <v>3TE32G155365CRMM012</v>
          </cell>
          <cell r="AT431">
            <v>11</v>
          </cell>
          <cell r="AU431" t="str">
            <v>32H3B2</v>
          </cell>
          <cell r="AV431" t="str">
            <v>3TE32G155365</v>
          </cell>
          <cell r="AW431" t="str">
            <v>CRM</v>
          </cell>
          <cell r="AX431" t="str">
            <v>M012</v>
          </cell>
          <cell r="AY431">
            <v>74011614</v>
          </cell>
          <cell r="AZ431">
            <v>51012550</v>
          </cell>
          <cell r="BA431">
            <v>80146669</v>
          </cell>
        </row>
        <row r="432">
          <cell r="D432">
            <v>60314287</v>
          </cell>
          <cell r="E432" t="str">
            <v>A</v>
          </cell>
          <cell r="F432" t="str">
            <v>TV</v>
          </cell>
          <cell r="G432" t="str">
            <v>RAC CENTER GUADALAJARA</v>
          </cell>
          <cell r="H432" t="str">
            <v>CARRET. GDL-CHAPALA KM 24.5 Col. CENTRO TLAJOMULCO Mpo. TLAJOMULCO DE ZUÑIGA</v>
          </cell>
          <cell r="I432">
            <v>3331617503</v>
          </cell>
          <cell r="J432" t="str">
            <v>HISENSE</v>
          </cell>
          <cell r="K432" t="str">
            <v>39H3C</v>
          </cell>
          <cell r="L432" t="str">
            <v>39G160333H06168</v>
          </cell>
          <cell r="M432" t="str">
            <v>PO 8379927</v>
          </cell>
          <cell r="N432">
            <v>0</v>
          </cell>
          <cell r="O432">
            <v>42496</v>
          </cell>
          <cell r="P432">
            <v>42815</v>
          </cell>
          <cell r="Q432">
            <v>201076</v>
          </cell>
          <cell r="R432" t="str">
            <v>No hay refacciones para surtir y realizar la reparacion del equipo</v>
          </cell>
          <cell r="S432" t="str">
            <v>El comprobante (factura) no muestra el importe del equipo</v>
          </cell>
          <cell r="T432" t="str">
            <v>Carlos Muñiz</v>
          </cell>
          <cell r="U432">
            <v>42837</v>
          </cell>
          <cell r="V432" t="str">
            <v>SUR</v>
          </cell>
          <cell r="W432" t="str">
            <v>COMPLETADO</v>
          </cell>
          <cell r="X432" t="str">
            <v>TIENDA</v>
          </cell>
          <cell r="Y432">
            <v>42809</v>
          </cell>
          <cell r="Z432">
            <v>319</v>
          </cell>
          <cell r="AA432" t="str">
            <v>M010</v>
          </cell>
          <cell r="AB432" t="str">
            <v>T198274/Panel - PANEL</v>
          </cell>
          <cell r="AC432" t="str">
            <v>OC-1008849</v>
          </cell>
          <cell r="AD432" t="str">
            <v>TLAJOMULCO/CENTRO</v>
          </cell>
          <cell r="AE432" t="str">
            <v>JAL</v>
          </cell>
          <cell r="AF432" t="str">
            <v>MX</v>
          </cell>
          <cell r="AG432" t="str">
            <v>10405558</v>
          </cell>
          <cell r="AH432" t="str">
            <v>ORNALDO TUZ</v>
          </cell>
          <cell r="AI432" t="str">
            <v>S/N CARRET GDL CHAPALA KM 24.5</v>
          </cell>
          <cell r="AJ432" t="str">
            <v>0000000000</v>
          </cell>
          <cell r="AK432" t="str">
            <v>0000000000</v>
          </cell>
          <cell r="AL432" t="str">
            <v>45670</v>
          </cell>
          <cell r="AM432"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432" t="str">
            <v>3TE39G160333</v>
          </cell>
          <cell r="AO432" t="str">
            <v>Básica</v>
          </cell>
          <cell r="AP432" t="str">
            <v>Hisense</v>
          </cell>
          <cell r="AQ432" t="str">
            <v>Opera</v>
          </cell>
          <cell r="AR432" t="str">
            <v>HD 1366 X 768</v>
          </cell>
          <cell r="AS432" t="str">
            <v>3TE40M154812M1548M010</v>
          </cell>
          <cell r="AT432" t="e">
            <v>#N/A</v>
          </cell>
          <cell r="AU432" t="str">
            <v>40D37</v>
          </cell>
          <cell r="AV432" t="str">
            <v>3TE40M154812</v>
          </cell>
          <cell r="AW432" t="str">
            <v>M1548</v>
          </cell>
          <cell r="AX432" t="str">
            <v>M010</v>
          </cell>
          <cell r="AY432">
            <v>74011615</v>
          </cell>
          <cell r="AZ432">
            <v>51012551</v>
          </cell>
          <cell r="BA432">
            <v>80138629</v>
          </cell>
        </row>
        <row r="433">
          <cell r="D433">
            <v>60312013</v>
          </cell>
          <cell r="E433" t="str">
            <v>A</v>
          </cell>
          <cell r="F433" t="str">
            <v>TV</v>
          </cell>
          <cell r="G433" t="str">
            <v>SUSANA YAMEL MARQUEZ</v>
          </cell>
          <cell r="H433" t="str">
            <v>BENITO JUAREZ MZA. 7 LOTE 20 COL. EJERCITO DEL TRABAJO 1 ECATEPEC,EDO.DE MEXICO</v>
          </cell>
          <cell r="I433">
            <v>5569146402</v>
          </cell>
          <cell r="J433" t="str">
            <v>HISENSE</v>
          </cell>
          <cell r="K433" t="str">
            <v>40K20D</v>
          </cell>
          <cell r="L433" t="str">
            <v>40G143289H03821</v>
          </cell>
          <cell r="M433">
            <v>7756</v>
          </cell>
          <cell r="N433">
            <v>4999</v>
          </cell>
          <cell r="O433">
            <v>42029</v>
          </cell>
          <cell r="P433">
            <v>42788</v>
          </cell>
          <cell r="Q433">
            <v>200997</v>
          </cell>
          <cell r="R433" t="str">
            <v>DISPLAY</v>
          </cell>
          <cell r="S433" t="str">
            <v/>
          </cell>
          <cell r="T433" t="str">
            <v xml:space="preserve">GLORIA LEON LARIOS          </v>
          </cell>
          <cell r="U433">
            <v>42836</v>
          </cell>
          <cell r="V433" t="str">
            <v>Centro</v>
          </cell>
          <cell r="W433" t="str">
            <v>COMPLETADO</v>
          </cell>
          <cell r="Y433">
            <v>42786</v>
          </cell>
          <cell r="Z433">
            <v>759</v>
          </cell>
          <cell r="AA433" t="str">
            <v>M012</v>
          </cell>
          <cell r="AB433" t="str">
            <v>T172750/Panel - PANEL</v>
          </cell>
          <cell r="AC433" t="str">
            <v>OC-1007981</v>
          </cell>
          <cell r="AD433" t="str">
            <v>Ecatepec/ejercito del trabajo 1</v>
          </cell>
          <cell r="AE433" t="str">
            <v>MEX</v>
          </cell>
          <cell r="AF433" t="str">
            <v>MX</v>
          </cell>
          <cell r="AG433" t="str">
            <v>10411977</v>
          </cell>
          <cell r="AH433" t="str">
            <v>SUSANA YAMEL MARQUEZ</v>
          </cell>
          <cell r="AI433" t="str">
            <v>Benito Juarez mz 7 lt 20</v>
          </cell>
          <cell r="AJ433" t="str">
            <v>5569146402</v>
          </cell>
          <cell r="AK433">
            <v>0</v>
          </cell>
          <cell r="AL433" t="str">
            <v>55299</v>
          </cell>
          <cell r="AM433"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433" t="str">
            <v>3TE40G134207</v>
          </cell>
          <cell r="AO433" t="str">
            <v>Básica</v>
          </cell>
          <cell r="AP433" t="str">
            <v>Hisense</v>
          </cell>
          <cell r="AQ433" t="str">
            <v>Opera</v>
          </cell>
          <cell r="AR433" t="str">
            <v>FHD 1920 x 1080</v>
          </cell>
          <cell r="AS433" t="str">
            <v>3TE40G154782G1547M010</v>
          </cell>
          <cell r="AT433" t="e">
            <v>#N/A</v>
          </cell>
          <cell r="AU433" t="str">
            <v>40H5B</v>
          </cell>
          <cell r="AV433" t="str">
            <v>3TE40G154782</v>
          </cell>
          <cell r="AW433" t="str">
            <v>G1547</v>
          </cell>
          <cell r="AX433" t="str">
            <v>M010</v>
          </cell>
          <cell r="AY433">
            <v>74011616</v>
          </cell>
          <cell r="AZ433">
            <v>51012552</v>
          </cell>
          <cell r="BA433">
            <v>80138630</v>
          </cell>
        </row>
        <row r="434">
          <cell r="D434">
            <v>60311808</v>
          </cell>
          <cell r="E434" t="str">
            <v xml:space="preserve">A  </v>
          </cell>
          <cell r="F434" t="str">
            <v>TV</v>
          </cell>
          <cell r="G434" t="str">
            <v>FRANCISCO JAVIER PÉREZ VILLALVA</v>
          </cell>
          <cell r="H434" t="str">
            <v>4 ORIENTE N. 2015 COLONIA LOS REMEDIOS C.P 72377, PUEBLA, PUE</v>
          </cell>
          <cell r="I434" t="str">
            <v>222 2344500-2224700395</v>
          </cell>
          <cell r="J434" t="str">
            <v>HISENSE</v>
          </cell>
          <cell r="K434" t="str">
            <v>40K20D</v>
          </cell>
          <cell r="L434" t="str">
            <v>40G143460H04426</v>
          </cell>
          <cell r="M434" t="str">
            <v>TICKET: 000178172</v>
          </cell>
          <cell r="N434">
            <v>0</v>
          </cell>
          <cell r="O434">
            <v>41948</v>
          </cell>
          <cell r="P434">
            <v>42789</v>
          </cell>
          <cell r="Q434">
            <v>201032</v>
          </cell>
          <cell r="R434" t="str">
            <v>01/03/2017 02 : 41  ERNESTO.HERN : NP5
25/02/2017 02 : 20 201032 : P1A: T173417 PCB MAIN OC-1007901</v>
          </cell>
          <cell r="S434" t="str">
            <v>CLIENTE ENTREGA TICKET DE PAGO DE  ENGAN</v>
          </cell>
          <cell r="T434" t="str">
            <v xml:space="preserve">  ERIK ORTEGA MÉNDEZ              </v>
          </cell>
          <cell r="U434">
            <v>42837</v>
          </cell>
          <cell r="V434" t="str">
            <v>Centro</v>
          </cell>
          <cell r="W434" t="str">
            <v>COMPLETADO</v>
          </cell>
          <cell r="X434" t="str">
            <v>CLIENTE</v>
          </cell>
          <cell r="Y434">
            <v>42782</v>
          </cell>
          <cell r="Z434">
            <v>841</v>
          </cell>
          <cell r="AA434" t="str">
            <v>M012</v>
          </cell>
          <cell r="AB434" t="str">
            <v>T173417/Tarjeta Principal Madre - MAIN BOARD</v>
          </cell>
          <cell r="AC434" t="str">
            <v>OC-1007901</v>
          </cell>
          <cell r="AD434" t="str">
            <v>Puebla/Los remedios</v>
          </cell>
          <cell r="AE434" t="str">
            <v>PUE</v>
          </cell>
          <cell r="AF434" t="str">
            <v>MX</v>
          </cell>
          <cell r="AG434" t="str">
            <v>10412049</v>
          </cell>
          <cell r="AH434" t="str">
            <v>FRANCISCO JAVIER PEREZ VILLALVA</v>
          </cell>
          <cell r="AI434" t="str">
            <v>2015 4 ote</v>
          </cell>
          <cell r="AJ434" t="str">
            <v>2224700395</v>
          </cell>
          <cell r="AK434" t="str">
            <v>2224700395</v>
          </cell>
          <cell r="AL434" t="str">
            <v>72377</v>
          </cell>
          <cell r="AM434"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434" t="str">
            <v>3TE40G134207</v>
          </cell>
          <cell r="AO434" t="str">
            <v>Básica</v>
          </cell>
          <cell r="AP434" t="str">
            <v>Hisense</v>
          </cell>
          <cell r="AQ434" t="str">
            <v>Opera</v>
          </cell>
          <cell r="AR434" t="str">
            <v>FHD 1920 x 1080</v>
          </cell>
          <cell r="AS434" t="str">
            <v>3TE40G154782G1547M010</v>
          </cell>
          <cell r="AT434" t="e">
            <v>#N/A</v>
          </cell>
          <cell r="AU434" t="str">
            <v>40H5B</v>
          </cell>
          <cell r="AV434" t="str">
            <v>3TE40G154782</v>
          </cell>
          <cell r="AW434" t="str">
            <v>G1547</v>
          </cell>
          <cell r="AX434" t="str">
            <v>M010</v>
          </cell>
          <cell r="AY434">
            <v>74011617</v>
          </cell>
          <cell r="AZ434">
            <v>51012553</v>
          </cell>
          <cell r="BA434">
            <v>80138631</v>
          </cell>
        </row>
        <row r="435">
          <cell r="D435">
            <v>60312994</v>
          </cell>
          <cell r="E435" t="str">
            <v>A</v>
          </cell>
          <cell r="F435" t="str">
            <v>TV</v>
          </cell>
          <cell r="G435" t="str">
            <v>Magdalena Cabrera Rivera</v>
          </cell>
          <cell r="H435" t="str">
            <v>Julian Blanco Mza-123, Lt-12, Col. Re nacimiento Sctor 2; Acapulco, Gro.</v>
          </cell>
          <cell r="I435">
            <v>7444478933</v>
          </cell>
          <cell r="J435" t="str">
            <v>HISENSE</v>
          </cell>
          <cell r="K435" t="str">
            <v>40K20D</v>
          </cell>
          <cell r="L435" t="str">
            <v>40G143461H05153</v>
          </cell>
          <cell r="M435" t="str">
            <v>REN/ 000099848</v>
          </cell>
          <cell r="N435">
            <v>5760.85</v>
          </cell>
          <cell r="O435">
            <v>42002</v>
          </cell>
          <cell r="P435">
            <v>42793</v>
          </cell>
          <cell r="Q435">
            <v>201610</v>
          </cell>
          <cell r="R435" t="str">
            <v>Hisense no cuenta con refacción</v>
          </cell>
          <cell r="T435" t="str">
            <v>Guadalupe Mondragón Noriega</v>
          </cell>
          <cell r="U435">
            <v>42835</v>
          </cell>
          <cell r="V435" t="str">
            <v>SUR</v>
          </cell>
          <cell r="W435" t="str">
            <v>COMPLETADO</v>
          </cell>
          <cell r="X435" t="str">
            <v>CLIENTE</v>
          </cell>
          <cell r="Y435">
            <v>42793</v>
          </cell>
          <cell r="Z435">
            <v>791</v>
          </cell>
          <cell r="AA435" t="str">
            <v>M012</v>
          </cell>
          <cell r="AD435" t="str">
            <v>Acapulco/RenacimeintoSector 2</v>
          </cell>
          <cell r="AE435" t="str">
            <v>GRO</v>
          </cell>
          <cell r="AF435" t="str">
            <v>MX</v>
          </cell>
          <cell r="AG435" t="str">
            <v>10412839</v>
          </cell>
          <cell r="AH435" t="str">
            <v>MAGDALENA CABRERA RIVERA</v>
          </cell>
          <cell r="AI435" t="str">
            <v>Jullian Blanco mz 123 lt 12</v>
          </cell>
          <cell r="AJ435" t="str">
            <v>7444478933</v>
          </cell>
          <cell r="AK435" t="str">
            <v>7444478933</v>
          </cell>
          <cell r="AL435" t="str">
            <v>39715</v>
          </cell>
          <cell r="AM435"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435" t="str">
            <v>3TE40G134207</v>
          </cell>
          <cell r="AO435" t="str">
            <v>Básica</v>
          </cell>
          <cell r="AP435" t="str">
            <v>Hisense</v>
          </cell>
          <cell r="AQ435" t="str">
            <v>Opera</v>
          </cell>
          <cell r="AR435" t="str">
            <v>FHD 1920 x 1080</v>
          </cell>
          <cell r="AS435" t="str">
            <v>3TE40G154782G1547M010</v>
          </cell>
          <cell r="AT435" t="e">
            <v>#N/A</v>
          </cell>
          <cell r="AU435" t="str">
            <v>40H5B</v>
          </cell>
          <cell r="AV435" t="str">
            <v>3TE40G154782</v>
          </cell>
          <cell r="AW435" t="str">
            <v>G1547</v>
          </cell>
          <cell r="AX435" t="str">
            <v>M010</v>
          </cell>
          <cell r="AY435">
            <v>74011618</v>
          </cell>
          <cell r="AZ435">
            <v>51012554</v>
          </cell>
          <cell r="BA435">
            <v>80138632</v>
          </cell>
        </row>
        <row r="436">
          <cell r="D436">
            <v>60314295</v>
          </cell>
          <cell r="E436" t="str">
            <v>A</v>
          </cell>
          <cell r="F436" t="str">
            <v>TV</v>
          </cell>
          <cell r="G436" t="str">
            <v xml:space="preserve">RICARDO ARAN </v>
          </cell>
          <cell r="H436" t="str">
            <v>NAYARIT 101, SECTOR 3, ALTAMIRA TAMAULIPAS</v>
          </cell>
          <cell r="I436">
            <v>8332644175</v>
          </cell>
          <cell r="J436" t="str">
            <v>HISENSE</v>
          </cell>
          <cell r="K436" t="str">
            <v>40K20DW</v>
          </cell>
          <cell r="L436" t="str">
            <v>40G144840H00958</v>
          </cell>
          <cell r="M436">
            <v>171589</v>
          </cell>
          <cell r="N436">
            <v>9998.42</v>
          </cell>
          <cell r="O436">
            <v>42200</v>
          </cell>
          <cell r="P436">
            <v>42809</v>
          </cell>
          <cell r="Q436">
            <v>202245</v>
          </cell>
          <cell r="R436" t="str">
            <v>30/03/2017 08 : 01  ARANTXA.MON : NP5
18/03/2017 09 : 45 202245 :OC-1008830</v>
          </cell>
          <cell r="S436" t="str">
            <v/>
          </cell>
          <cell r="T436" t="str">
            <v xml:space="preserve">Alfredo Pineda                </v>
          </cell>
          <cell r="U436" t="str">
            <v>2017-03-30</v>
          </cell>
          <cell r="V436" t="str">
            <v>Norte</v>
          </cell>
          <cell r="W436" t="str">
            <v>COMPLETADO</v>
          </cell>
          <cell r="X436" t="str">
            <v>TALLER</v>
          </cell>
          <cell r="Y436">
            <v>42810</v>
          </cell>
          <cell r="Z436">
            <v>609</v>
          </cell>
          <cell r="AA436" t="str">
            <v>M012</v>
          </cell>
          <cell r="AB436" t="str">
            <v xml:space="preserve">T170608/Tarjeta de suministro eléctrico - Power </v>
          </cell>
          <cell r="AC436" t="str">
            <v>OC-1008830</v>
          </cell>
          <cell r="AD436" t="str">
            <v>altamira/col. altamira sector 3</v>
          </cell>
          <cell r="AE436" t="str">
            <v>TMS</v>
          </cell>
          <cell r="AF436" t="str">
            <v>MX</v>
          </cell>
          <cell r="AG436" t="str">
            <v>10414465</v>
          </cell>
          <cell r="AH436" t="str">
            <v>RICARDO ARAN</v>
          </cell>
          <cell r="AI436" t="str">
            <v>101 Nayarit</v>
          </cell>
          <cell r="AJ436" t="str">
            <v>8331569153</v>
          </cell>
          <cell r="AK436" t="str">
            <v>8331569153</v>
          </cell>
          <cell r="AL436" t="str">
            <v>89602</v>
          </cell>
          <cell r="AM436"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436" t="str">
            <v>3TE40A144716</v>
          </cell>
          <cell r="AO436" t="str">
            <v>Smart</v>
          </cell>
          <cell r="AP436" t="str">
            <v>Hisense</v>
          </cell>
          <cell r="AQ436" t="str">
            <v>Opera</v>
          </cell>
          <cell r="AR436" t="str">
            <v>FHD 1920 x 1080</v>
          </cell>
          <cell r="AS436" t="str">
            <v>3TE40G163934G1639M010</v>
          </cell>
          <cell r="AT436" t="e">
            <v>#N/A</v>
          </cell>
          <cell r="AU436" t="str">
            <v>40H5B2</v>
          </cell>
          <cell r="AV436" t="str">
            <v>3TE40G163934</v>
          </cell>
          <cell r="AW436" t="str">
            <v>G1639</v>
          </cell>
          <cell r="AX436" t="str">
            <v>M010</v>
          </cell>
          <cell r="AY436">
            <v>74011619</v>
          </cell>
          <cell r="AZ436">
            <v>51012555</v>
          </cell>
          <cell r="BA436">
            <v>80138633</v>
          </cell>
        </row>
        <row r="437">
          <cell r="D437">
            <v>60313343</v>
          </cell>
          <cell r="E437" t="str">
            <v xml:space="preserve">A  </v>
          </cell>
          <cell r="F437" t="str">
            <v>TV</v>
          </cell>
          <cell r="G437" t="str">
            <v>MARÍA EUGENIA VAZQUEZ AGUILAR</v>
          </cell>
          <cell r="H437" t="str">
            <v>CDA. EMILIANO ZAPATA EDIF-20 DEPTO-7 U.H 4 CAMINOS, CUAUTLANCINGO, PUE.</v>
          </cell>
          <cell r="I437" t="str">
            <v>222 2211773</v>
          </cell>
          <cell r="J437" t="str">
            <v>HISENSE</v>
          </cell>
          <cell r="K437" t="str">
            <v>40K20DW</v>
          </cell>
          <cell r="L437" t="str">
            <v>40G144840H01691</v>
          </cell>
          <cell r="M437" t="str">
            <v>CARTA ACEPTACIÓN</v>
          </cell>
          <cell r="N437">
            <v>7499</v>
          </cell>
          <cell r="O437">
            <v>42198</v>
          </cell>
          <cell r="P437">
            <v>42810</v>
          </cell>
          <cell r="Q437">
            <v>201032</v>
          </cell>
          <cell r="R437" t="str">
            <v>05/04/2017 06 : 17  ERNESTO.HERN : NP5 17/03/2017 03 : 35 201032 : P1A: T179489 PCB MAIN OC-1008756</v>
          </cell>
          <cell r="S437" t="str">
            <v/>
          </cell>
          <cell r="T437" t="str">
            <v xml:space="preserve">  ERIK ORTEGA MÉNDEZ              </v>
          </cell>
          <cell r="U437">
            <v>42837</v>
          </cell>
          <cell r="V437" t="str">
            <v>Centro</v>
          </cell>
          <cell r="W437" t="str">
            <v>COMPLETADO</v>
          </cell>
          <cell r="X437" t="str">
            <v>CLIENTE</v>
          </cell>
          <cell r="Y437">
            <v>42800</v>
          </cell>
          <cell r="Z437">
            <v>612</v>
          </cell>
          <cell r="AA437" t="str">
            <v>M012</v>
          </cell>
          <cell r="AB437" t="str">
            <v>T179489/Tarjeta Principal Madre - MAIN BOARD</v>
          </cell>
          <cell r="AC437" t="str">
            <v>OC-1008756</v>
          </cell>
          <cell r="AD437" t="str">
            <v>UH 4Caminos/Cuautlanzingo</v>
          </cell>
          <cell r="AE437" t="str">
            <v>PUE</v>
          </cell>
          <cell r="AF437" t="str">
            <v>MX</v>
          </cell>
          <cell r="AG437" t="str">
            <v>10409389</v>
          </cell>
          <cell r="AH437" t="str">
            <v>MARIA EUGENIA VAZQUEZ AGUILAR</v>
          </cell>
          <cell r="AI437" t="str">
            <v>Dep 7 Cda Emilia Zapata Edif 20</v>
          </cell>
          <cell r="AJ437" t="str">
            <v>2222211773</v>
          </cell>
          <cell r="AK437">
            <v>0</v>
          </cell>
          <cell r="AL437" t="str">
            <v>72700</v>
          </cell>
          <cell r="AM437"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437" t="str">
            <v>3TE40A144716</v>
          </cell>
          <cell r="AO437" t="str">
            <v>Smart</v>
          </cell>
          <cell r="AP437" t="str">
            <v>Hisense</v>
          </cell>
          <cell r="AQ437" t="str">
            <v>Opera</v>
          </cell>
          <cell r="AR437" t="str">
            <v>FHD 1920 x 1080</v>
          </cell>
          <cell r="AS437" t="str">
            <v>3TE40G163934G1639M010</v>
          </cell>
          <cell r="AT437" t="e">
            <v>#N/A</v>
          </cell>
          <cell r="AU437" t="str">
            <v>40H5B2</v>
          </cell>
          <cell r="AV437" t="str">
            <v>3TE40G163934</v>
          </cell>
          <cell r="AW437" t="str">
            <v>G1639</v>
          </cell>
          <cell r="AX437" t="str">
            <v>M010</v>
          </cell>
          <cell r="AY437">
            <v>74011620</v>
          </cell>
          <cell r="AZ437">
            <v>51012556</v>
          </cell>
          <cell r="BA437">
            <v>80138634</v>
          </cell>
        </row>
        <row r="438">
          <cell r="D438">
            <v>60313812</v>
          </cell>
          <cell r="E438" t="str">
            <v xml:space="preserve">A  </v>
          </cell>
          <cell r="F438" t="str">
            <v>TV</v>
          </cell>
          <cell r="G438" t="str">
            <v>FELIX ROMERO LUNA</v>
          </cell>
          <cell r="H438" t="str">
            <v>CALLE DOMINGO ARENAS N. 423-1 COLONIA SAN FRANCISCO OCOTLAN, CORONANGO, PUE.</v>
          </cell>
          <cell r="I438" t="str">
            <v>222 2106635-2221779610</v>
          </cell>
          <cell r="J438" t="str">
            <v>HISENSE</v>
          </cell>
          <cell r="K438" t="str">
            <v>40K20DW</v>
          </cell>
          <cell r="L438" t="str">
            <v>40G145155H02513</v>
          </cell>
          <cell r="M438" t="str">
            <v>TICKET: 000074176</v>
          </cell>
          <cell r="N438">
            <v>9998.42</v>
          </cell>
          <cell r="O438">
            <v>42221</v>
          </cell>
          <cell r="P438">
            <v>42809</v>
          </cell>
          <cell r="Q438">
            <v>201032</v>
          </cell>
          <cell r="R438" t="str">
            <v>29/03/2017 07 : 41  ERNESTO.HERN : NP5 17/03/2017 03 : 52 201032 : P1A: T179489 PCB MAIN OC-1008757</v>
          </cell>
          <cell r="S438" t="str">
            <v/>
          </cell>
          <cell r="T438" t="str">
            <v xml:space="preserve">  ERIK ORTEGA MÉNDEZ              </v>
          </cell>
          <cell r="U438">
            <v>42837</v>
          </cell>
          <cell r="V438" t="str">
            <v>Centro</v>
          </cell>
          <cell r="W438" t="str">
            <v>COMPLETADO</v>
          </cell>
          <cell r="X438" t="str">
            <v>CLIENTE</v>
          </cell>
          <cell r="Y438">
            <v>42803</v>
          </cell>
          <cell r="Z438">
            <v>588</v>
          </cell>
          <cell r="AA438" t="str">
            <v>M012</v>
          </cell>
          <cell r="AB438" t="str">
            <v>T179489/Tarjeta Principal Madre - MAIN BOARD</v>
          </cell>
          <cell r="AC438" t="str">
            <v>OC-1008757</v>
          </cell>
          <cell r="AD438" t="str">
            <v>coronango/ sn. fco de ocotlan</v>
          </cell>
          <cell r="AE438" t="str">
            <v>PUE</v>
          </cell>
          <cell r="AF438" t="str">
            <v>MX</v>
          </cell>
          <cell r="AG438" t="str">
            <v>10414039</v>
          </cell>
          <cell r="AH438" t="str">
            <v>FELIX ROMERO LUNA</v>
          </cell>
          <cell r="AI438" t="str">
            <v>423 Calle domingo arena</v>
          </cell>
          <cell r="AJ438" t="str">
            <v>2106635</v>
          </cell>
          <cell r="AK438" t="str">
            <v>2221779610</v>
          </cell>
          <cell r="AL438" t="str">
            <v>72680</v>
          </cell>
          <cell r="AM438"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438" t="str">
            <v>3TE40A144716</v>
          </cell>
          <cell r="AO438" t="str">
            <v>Smart</v>
          </cell>
          <cell r="AP438" t="str">
            <v>Hisense</v>
          </cell>
          <cell r="AQ438" t="str">
            <v>Opera</v>
          </cell>
          <cell r="AR438" t="str">
            <v>FHD 1920 x 1080</v>
          </cell>
          <cell r="AS438" t="str">
            <v>3TE40G163934G1639M010</v>
          </cell>
          <cell r="AT438" t="e">
            <v>#N/A</v>
          </cell>
          <cell r="AU438" t="str">
            <v>40H5B2</v>
          </cell>
          <cell r="AV438" t="str">
            <v>3TE40G163934</v>
          </cell>
          <cell r="AW438" t="str">
            <v>G1639</v>
          </cell>
          <cell r="AX438" t="str">
            <v>M010</v>
          </cell>
          <cell r="AY438">
            <v>74011621</v>
          </cell>
          <cell r="AZ438">
            <v>51012557</v>
          </cell>
          <cell r="BA438">
            <v>80138635</v>
          </cell>
        </row>
        <row r="439">
          <cell r="D439">
            <v>60313689</v>
          </cell>
          <cell r="E439" t="str">
            <v xml:space="preserve">A  </v>
          </cell>
          <cell r="F439" t="str">
            <v>TV</v>
          </cell>
          <cell r="G439" t="str">
            <v>ANTONIO LORENZO SALAZAR</v>
          </cell>
          <cell r="H439" t="str">
            <v>CALLE NICOLAS BRAVO N. 950 COLONIA GUADALUPE HIDALGO C.P 72490, PUEBLA, PUE.</v>
          </cell>
          <cell r="I439">
            <v>2224467462</v>
          </cell>
          <cell r="J439" t="str">
            <v>HISENSE</v>
          </cell>
          <cell r="K439" t="str">
            <v>40K20DW</v>
          </cell>
          <cell r="L439" t="str">
            <v>40G145155H03875</v>
          </cell>
          <cell r="M439" t="str">
            <v>TICKET:0998 4977 3173 7729 9987 13</v>
          </cell>
          <cell r="N439">
            <v>5999</v>
          </cell>
          <cell r="O439">
            <v>42188</v>
          </cell>
          <cell r="P439">
            <v>42803</v>
          </cell>
          <cell r="Q439">
            <v>201032</v>
          </cell>
          <cell r="R439" t="str">
            <v>16/03/2017 02 : 59  JORGE.VAZ : NP5
11/03/2017 02 : 57 201032 : P1A: T179489 PCB MAIN OC-1008439</v>
          </cell>
          <cell r="S439" t="str">
            <v/>
          </cell>
          <cell r="T439" t="str">
            <v xml:space="preserve">  ERIK ORTEGA MÉNDEZ              </v>
          </cell>
          <cell r="U439">
            <v>42837</v>
          </cell>
          <cell r="V439" t="str">
            <v>Centro</v>
          </cell>
          <cell r="W439" t="str">
            <v>COMPLETADO</v>
          </cell>
          <cell r="X439" t="str">
            <v>CLIENTE</v>
          </cell>
          <cell r="Y439">
            <v>42803</v>
          </cell>
          <cell r="Z439">
            <v>615</v>
          </cell>
          <cell r="AA439" t="str">
            <v>M012</v>
          </cell>
          <cell r="AB439" t="str">
            <v>T179489/Tarjeta Principal Madre - MAIN BOARD</v>
          </cell>
          <cell r="AC439" t="str">
            <v>OC-1008439</v>
          </cell>
          <cell r="AD439" t="str">
            <v>Gudalupe hidalgo/puebla</v>
          </cell>
          <cell r="AE439" t="str">
            <v>PUE</v>
          </cell>
          <cell r="AF439" t="str">
            <v>MX</v>
          </cell>
          <cell r="AG439" t="str">
            <v>10413889</v>
          </cell>
          <cell r="AH439" t="str">
            <v>ANTONIO LORENZO SALAZAR</v>
          </cell>
          <cell r="AI439" t="str">
            <v>950 Nicolas Bravo</v>
          </cell>
          <cell r="AJ439" t="str">
            <v>2224467462</v>
          </cell>
          <cell r="AK439">
            <v>0</v>
          </cell>
          <cell r="AL439" t="str">
            <v>72490</v>
          </cell>
          <cell r="AM439"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439" t="str">
            <v>3TE40A144716</v>
          </cell>
          <cell r="AO439" t="str">
            <v>Smart</v>
          </cell>
          <cell r="AP439" t="str">
            <v>Hisense</v>
          </cell>
          <cell r="AQ439" t="str">
            <v>Opera</v>
          </cell>
          <cell r="AR439" t="str">
            <v>FHD 1920 x 1080</v>
          </cell>
          <cell r="AS439" t="str">
            <v>3TE40G163934G1639M010</v>
          </cell>
          <cell r="AT439" t="e">
            <v>#N/A</v>
          </cell>
          <cell r="AU439" t="str">
            <v>40H5B2</v>
          </cell>
          <cell r="AV439" t="str">
            <v>3TE40G163934</v>
          </cell>
          <cell r="AW439" t="str">
            <v>G1639</v>
          </cell>
          <cell r="AX439" t="str">
            <v>M010</v>
          </cell>
          <cell r="AY439">
            <v>74011622</v>
          </cell>
          <cell r="AZ439">
            <v>51012558</v>
          </cell>
          <cell r="BA439">
            <v>80138636</v>
          </cell>
        </row>
        <row r="440">
          <cell r="D440">
            <v>60311373</v>
          </cell>
          <cell r="E440" t="str">
            <v>A</v>
          </cell>
          <cell r="F440" t="str">
            <v>TV</v>
          </cell>
          <cell r="G440" t="str">
            <v>RAC CENTER GUADALAJARA</v>
          </cell>
          <cell r="H440" t="str">
            <v>CARRET. GDL-CHAPALA KM 24.5 Col. CENTRO TLAJOMULCO Mpo. TLAJOMULCO DE ZUÑIGA</v>
          </cell>
          <cell r="I440">
            <v>3331617503</v>
          </cell>
          <cell r="J440" t="str">
            <v>HISENSE</v>
          </cell>
          <cell r="K440" t="str">
            <v>40D37</v>
          </cell>
          <cell r="L440" t="str">
            <v>40G150594H02684</v>
          </cell>
          <cell r="M440" t="str">
            <v>Carta de equipo de tienda</v>
          </cell>
          <cell r="N440">
            <v>0</v>
          </cell>
          <cell r="O440">
            <v>42779</v>
          </cell>
          <cell r="P440">
            <v>42778</v>
          </cell>
          <cell r="Q440">
            <v>201076</v>
          </cell>
          <cell r="R440" t="str">
            <v>No hay refacciones para surtir y poder reparar</v>
          </cell>
          <cell r="S440" t="str">
            <v>Se trata de un equipo de tienda por lo que no contamos con precio y fecha de factura</v>
          </cell>
          <cell r="T440" t="str">
            <v>Carlos Muñiz</v>
          </cell>
          <cell r="U440">
            <v>42837</v>
          </cell>
          <cell r="V440" t="str">
            <v>SUR</v>
          </cell>
          <cell r="W440" t="str">
            <v>COMPLETADO</v>
          </cell>
          <cell r="X440" t="str">
            <v>TIENDA</v>
          </cell>
          <cell r="Y440">
            <v>42779</v>
          </cell>
          <cell r="Z440">
            <v>42778</v>
          </cell>
          <cell r="AA440" t="str">
            <v>M012</v>
          </cell>
          <cell r="AB440" t="str">
            <v>T182882/Panel - PANEL</v>
          </cell>
          <cell r="AC440" t="str">
            <v>OC-1007651</v>
          </cell>
          <cell r="AD440" t="str">
            <v>TLAJOMULCO/CENTRO</v>
          </cell>
          <cell r="AE440" t="str">
            <v>JAL</v>
          </cell>
          <cell r="AF440" t="str">
            <v>MX</v>
          </cell>
          <cell r="AG440" t="str">
            <v>10405558</v>
          </cell>
          <cell r="AH440" t="str">
            <v>ORNALDO TUZ</v>
          </cell>
          <cell r="AI440" t="str">
            <v>S/N CARRET GDL CHAPALA KM 24.5</v>
          </cell>
          <cell r="AJ440" t="str">
            <v>0000000000</v>
          </cell>
          <cell r="AK440" t="str">
            <v>0000000000</v>
          </cell>
          <cell r="AL440" t="str">
            <v>45670</v>
          </cell>
          <cell r="AM440"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440" t="str">
            <v>3TE40G144668</v>
          </cell>
          <cell r="AO440" t="str">
            <v>Básica</v>
          </cell>
          <cell r="AP440" t="str">
            <v>Hisense</v>
          </cell>
          <cell r="AQ440" t="str">
            <v>Opera</v>
          </cell>
          <cell r="AR440" t="str">
            <v>FHD 1920 x 1080</v>
          </cell>
          <cell r="AS440" t="str">
            <v>3TE40M154812M1548M010</v>
          </cell>
          <cell r="AT440" t="e">
            <v>#N/A</v>
          </cell>
          <cell r="AU440" t="str">
            <v>40D37</v>
          </cell>
          <cell r="AV440" t="str">
            <v>3TE40M154812</v>
          </cell>
          <cell r="AW440" t="str">
            <v>M1548</v>
          </cell>
          <cell r="AX440" t="str">
            <v>M010</v>
          </cell>
          <cell r="AY440">
            <v>74011623</v>
          </cell>
          <cell r="AZ440">
            <v>51012559</v>
          </cell>
          <cell r="BA440">
            <v>80138637</v>
          </cell>
        </row>
        <row r="441">
          <cell r="D441">
            <v>60313257</v>
          </cell>
          <cell r="E441" t="str">
            <v>A</v>
          </cell>
          <cell r="F441" t="str">
            <v>TV</v>
          </cell>
          <cell r="G441" t="str">
            <v>RUBEN GONZALES REYES</v>
          </cell>
          <cell r="H441" t="str">
            <v>PANAMA NO. 29 COL. REFORMA</v>
          </cell>
          <cell r="I441">
            <v>2288581295</v>
          </cell>
          <cell r="J441" t="str">
            <v>HISENSE</v>
          </cell>
          <cell r="K441" t="str">
            <v>40K20DW</v>
          </cell>
          <cell r="L441" t="str">
            <v>40G151184H00579</v>
          </cell>
          <cell r="M441" t="str">
            <v>CARTA FACTURA</v>
          </cell>
          <cell r="N441">
            <v>0</v>
          </cell>
          <cell r="O441">
            <v>42506</v>
          </cell>
          <cell r="P441">
            <v>42837</v>
          </cell>
          <cell r="Q441">
            <v>201068</v>
          </cell>
          <cell r="R441" t="str">
            <v>SOLICITUD DE MAIN, FALTA DE REFACCION</v>
          </cell>
          <cell r="T441" t="str">
            <v>KAREN BAUTISTA</v>
          </cell>
          <cell r="U441">
            <v>42822</v>
          </cell>
          <cell r="V441" t="str">
            <v>SUR</v>
          </cell>
          <cell r="W441" t="str">
            <v>COMPLETADO</v>
          </cell>
          <cell r="X441" t="str">
            <v>CLIENTE</v>
          </cell>
          <cell r="Y441">
            <v>42797</v>
          </cell>
          <cell r="Z441">
            <v>331</v>
          </cell>
          <cell r="AA441" t="str">
            <v>M010</v>
          </cell>
          <cell r="AB441" t="str">
            <v>T179489/Tarjeta Principal Madre - MAIN BOARD</v>
          </cell>
          <cell r="AC441" t="str">
            <v>OC-1008321</v>
          </cell>
          <cell r="AD441" t="str">
            <v>Xalapa / Reforma</v>
          </cell>
          <cell r="AE441" t="str">
            <v>VER</v>
          </cell>
          <cell r="AF441" t="str">
            <v>MX</v>
          </cell>
          <cell r="AG441" t="str">
            <v>10413232</v>
          </cell>
          <cell r="AH441" t="str">
            <v>RUBEN GONZALES REYES</v>
          </cell>
          <cell r="AI441" t="str">
            <v>29 Panama</v>
          </cell>
          <cell r="AJ441" t="str">
            <v>2288581295</v>
          </cell>
          <cell r="AK441" t="str">
            <v>2282345402</v>
          </cell>
          <cell r="AL441" t="str">
            <v>91080</v>
          </cell>
          <cell r="AM441"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41" t="str">
            <v>3TE40A144716</v>
          </cell>
          <cell r="AO441" t="str">
            <v>Smart</v>
          </cell>
          <cell r="AP441" t="str">
            <v>Hisense</v>
          </cell>
          <cell r="AQ441" t="str">
            <v>Opera</v>
          </cell>
          <cell r="AR441" t="str">
            <v>FHD 1920 x 1080</v>
          </cell>
          <cell r="AS441" t="str">
            <v>3TE40G163934G1639M010</v>
          </cell>
          <cell r="AT441" t="e">
            <v>#N/A</v>
          </cell>
          <cell r="AU441" t="str">
            <v>40H5B2</v>
          </cell>
          <cell r="AV441" t="str">
            <v>3TE40G163934</v>
          </cell>
          <cell r="AW441" t="str">
            <v>G1639</v>
          </cell>
          <cell r="AX441" t="str">
            <v>M010</v>
          </cell>
          <cell r="AY441">
            <v>74011624</v>
          </cell>
          <cell r="AZ441">
            <v>51012560</v>
          </cell>
          <cell r="BA441">
            <v>80138638</v>
          </cell>
        </row>
        <row r="442">
          <cell r="D442">
            <v>60313425</v>
          </cell>
          <cell r="E442" t="str">
            <v>A</v>
          </cell>
          <cell r="F442" t="str">
            <v>TV</v>
          </cell>
          <cell r="G442" t="str">
            <v>GUADALUPE ROCHA TREJO</v>
          </cell>
          <cell r="H442" t="str">
            <v>ANIS 704, COL. ALEJANDRO BRIONES, ALTAMIRA TAMAUIPAS</v>
          </cell>
          <cell r="I442">
            <v>8331223498</v>
          </cell>
          <cell r="J442" t="str">
            <v>HISENSE</v>
          </cell>
          <cell r="K442" t="str">
            <v>40H3B1</v>
          </cell>
          <cell r="L442" t="str">
            <v>40G151266H01713</v>
          </cell>
          <cell r="M442">
            <v>175044</v>
          </cell>
          <cell r="N442">
            <v>9051.77</v>
          </cell>
          <cell r="O442">
            <v>42322</v>
          </cell>
          <cell r="P442">
            <v>42802</v>
          </cell>
          <cell r="Q442">
            <v>202245</v>
          </cell>
          <cell r="R442" t="str">
            <v>16/03/2017 05 : 31  JORGE.VAZ : NP5
11/03/2017 07 : 41 202245 : PEDIDO DE COMPRA OC-1008464</v>
          </cell>
          <cell r="S442" t="str">
            <v/>
          </cell>
          <cell r="T442" t="str">
            <v xml:space="preserve">Alfredo Pineda                </v>
          </cell>
          <cell r="U442" t="str">
            <v>2017-03-16</v>
          </cell>
          <cell r="V442" t="str">
            <v>Norte</v>
          </cell>
          <cell r="W442" t="str">
            <v>COMPLETADO</v>
          </cell>
          <cell r="X442" t="str">
            <v>TALLER</v>
          </cell>
          <cell r="Y442">
            <v>42801</v>
          </cell>
          <cell r="Z442">
            <v>480</v>
          </cell>
          <cell r="AA442" t="str">
            <v>M012</v>
          </cell>
          <cell r="AB442" t="str">
            <v>T187178/Panel - PANEL</v>
          </cell>
          <cell r="AC442" t="str">
            <v>OC-1008464</v>
          </cell>
          <cell r="AD442" t="str">
            <v>Altamira/Alejandro Briones</v>
          </cell>
          <cell r="AE442" t="str">
            <v>TMS</v>
          </cell>
          <cell r="AF442" t="str">
            <v>MX</v>
          </cell>
          <cell r="AG442" t="str">
            <v>10413661</v>
          </cell>
          <cell r="AH442" t="str">
            <v>GUADALUPE ROCHA TREJO</v>
          </cell>
          <cell r="AI442" t="str">
            <v>704 Anis</v>
          </cell>
          <cell r="AJ442" t="str">
            <v>8333779690</v>
          </cell>
          <cell r="AK442" t="str">
            <v>8333779690</v>
          </cell>
          <cell r="AL442" t="str">
            <v>89602</v>
          </cell>
          <cell r="AM44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42" t="str">
            <v>3TE40G151266</v>
          </cell>
          <cell r="AO442" t="str">
            <v>Básica</v>
          </cell>
          <cell r="AP442" t="str">
            <v>Hisense</v>
          </cell>
          <cell r="AQ442" t="str">
            <v>Opera</v>
          </cell>
          <cell r="AR442" t="str">
            <v>FHD 1920 x 1080</v>
          </cell>
          <cell r="AS442" t="str">
            <v>3TE40G154775G154775M010</v>
          </cell>
          <cell r="AT442">
            <v>5</v>
          </cell>
          <cell r="AU442" t="str">
            <v>40H5B</v>
          </cell>
          <cell r="AV442" t="str">
            <v>3TE40G154775</v>
          </cell>
          <cell r="AW442" t="str">
            <v>G154775</v>
          </cell>
          <cell r="AX442" t="str">
            <v>M010</v>
          </cell>
          <cell r="AY442">
            <v>74011625</v>
          </cell>
          <cell r="AZ442">
            <v>51012561</v>
          </cell>
          <cell r="BA442">
            <v>80138639</v>
          </cell>
        </row>
        <row r="443">
          <cell r="D443">
            <v>60314865</v>
          </cell>
          <cell r="E443" t="str">
            <v>A</v>
          </cell>
          <cell r="F443" t="str">
            <v>TV</v>
          </cell>
          <cell r="G443" t="str">
            <v>FABRICAS DE FRANCIA PATRIA</v>
          </cell>
          <cell r="H443" t="str">
            <v>AV. PATRIA, SN, COL SEATTLE 45101</v>
          </cell>
          <cell r="I443">
            <v>3312552588</v>
          </cell>
          <cell r="J443" t="str">
            <v>HISENSE</v>
          </cell>
          <cell r="K443" t="str">
            <v>40H5B2</v>
          </cell>
          <cell r="L443" t="str">
            <v>40G161180H04482</v>
          </cell>
          <cell r="M443" t="str">
            <v>CARTA EQUIPO PROPIEDAD DE TIENDA</v>
          </cell>
          <cell r="N443">
            <v>0</v>
          </cell>
          <cell r="O443">
            <v>42817</v>
          </cell>
          <cell r="P443">
            <v>42804</v>
          </cell>
          <cell r="Q443">
            <v>201076</v>
          </cell>
          <cell r="R443" t="str">
            <v>No hay refacciones para surtir y poder reparar</v>
          </cell>
          <cell r="S443" t="str">
            <v>Se trata de un equipo de tienda</v>
          </cell>
          <cell r="T443" t="str">
            <v>Carlos Muñiz</v>
          </cell>
          <cell r="U443">
            <v>42837</v>
          </cell>
          <cell r="V443" t="str">
            <v>SUR</v>
          </cell>
          <cell r="W443" t="str">
            <v>COMPLETADO</v>
          </cell>
          <cell r="X443" t="str">
            <v>TIENDA</v>
          </cell>
          <cell r="Y443">
            <v>42817</v>
          </cell>
          <cell r="Z443">
            <v>42804</v>
          </cell>
          <cell r="AA443" t="str">
            <v>M012</v>
          </cell>
          <cell r="AB443" t="str">
            <v>T191066/Panel - PANEL</v>
          </cell>
          <cell r="AC443" t="str">
            <v>OC-1009028</v>
          </cell>
          <cell r="AD443" t="str">
            <v>Zapopan</v>
          </cell>
          <cell r="AE443" t="str">
            <v>JAL</v>
          </cell>
          <cell r="AF443" t="str">
            <v>MX</v>
          </cell>
          <cell r="AG443" t="str">
            <v>10413964</v>
          </cell>
          <cell r="AH443" t="str">
            <v>FABRICAS DE FRANCIA PATRIA LUIS PAL</v>
          </cell>
          <cell r="AI443" t="str">
            <v>Avenida Patria</v>
          </cell>
          <cell r="AJ443" t="str">
            <v>0443312552588</v>
          </cell>
          <cell r="AK443" t="str">
            <v>0443312552588</v>
          </cell>
          <cell r="AL443" t="str">
            <v>45160</v>
          </cell>
          <cell r="AM443"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43" t="str">
            <v>3TE40G155372</v>
          </cell>
          <cell r="AO443" t="str">
            <v>Smart</v>
          </cell>
          <cell r="AP443" t="str">
            <v>Hisense</v>
          </cell>
          <cell r="AQ443" t="str">
            <v>Opera</v>
          </cell>
          <cell r="AR443" t="str">
            <v>FHD 1920 x 1080</v>
          </cell>
          <cell r="AS443" t="str">
            <v>3TE40G163934G1639M010</v>
          </cell>
          <cell r="AT443" t="e">
            <v>#N/A</v>
          </cell>
          <cell r="AU443" t="str">
            <v>40H5B2</v>
          </cell>
          <cell r="AV443" t="str">
            <v>3TE40G163934</v>
          </cell>
          <cell r="AW443" t="str">
            <v>G1639</v>
          </cell>
          <cell r="AX443" t="str">
            <v>M010</v>
          </cell>
          <cell r="AY443">
            <v>74011627</v>
          </cell>
          <cell r="AZ443">
            <v>51012563</v>
          </cell>
          <cell r="BA443">
            <v>80139065</v>
          </cell>
        </row>
        <row r="444">
          <cell r="D444">
            <v>60314296</v>
          </cell>
          <cell r="E444" t="str">
            <v xml:space="preserve">A  </v>
          </cell>
          <cell r="F444" t="str">
            <v>TV</v>
          </cell>
          <cell r="G444" t="str">
            <v xml:space="preserve">JORGE PEREZ </v>
          </cell>
          <cell r="H444" t="str">
            <v xml:space="preserve">AV. TECNOLOGICO #651 CD. INDUSTRIAL CELAYA </v>
          </cell>
          <cell r="I444">
            <v>4611921300</v>
          </cell>
          <cell r="J444" t="str">
            <v xml:space="preserve">HISENSE </v>
          </cell>
          <cell r="K444" t="str">
            <v>40H5B2</v>
          </cell>
          <cell r="L444" t="str">
            <v>40G1618N3H01280</v>
          </cell>
          <cell r="M444" t="str">
            <v>EQUIPO PISO COSTO</v>
          </cell>
          <cell r="N444">
            <v>0</v>
          </cell>
          <cell r="O444">
            <v>42810</v>
          </cell>
          <cell r="P444">
            <v>42811</v>
          </cell>
          <cell r="Q444">
            <v>201608</v>
          </cell>
          <cell r="R444" t="str">
            <v>22/03/2017 04 : 35 201608 : P1A: PANEL #202232 O.C. 1008865</v>
          </cell>
          <cell r="S444" t="str">
            <v>EQUIPO DE PISO</v>
          </cell>
          <cell r="T444" t="str">
            <v xml:space="preserve">CAROLINA PEREA                    </v>
          </cell>
          <cell r="U444" t="str">
            <v>2017-04-12</v>
          </cell>
          <cell r="V444" t="str">
            <v>Centro</v>
          </cell>
          <cell r="W444" t="str">
            <v>COMPLETADO</v>
          </cell>
          <cell r="Y444">
            <v>42810</v>
          </cell>
          <cell r="AA444" t="str">
            <v>M010</v>
          </cell>
          <cell r="AB444" t="str">
            <v>T202232/Panel - PANEL</v>
          </cell>
          <cell r="AC444" t="str">
            <v>OC-1008865</v>
          </cell>
          <cell r="AD444" t="str">
            <v>Celaya/Col Cd Industrial</v>
          </cell>
          <cell r="AE444" t="str">
            <v>GTO</v>
          </cell>
          <cell r="AF444" t="str">
            <v>MX</v>
          </cell>
          <cell r="AG444" t="str">
            <v>10414515</v>
          </cell>
          <cell r="AH444" t="str">
            <v>JORGE PEREZ</v>
          </cell>
          <cell r="AI444" t="str">
            <v>651 Ave. Tecnologico</v>
          </cell>
          <cell r="AJ444" t="str">
            <v>5539320575</v>
          </cell>
          <cell r="AK444" t="str">
            <v>5539320575</v>
          </cell>
          <cell r="AL444" t="str">
            <v>38010</v>
          </cell>
          <cell r="AM444"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44" t="str">
            <v>3TE40G155372</v>
          </cell>
          <cell r="AO444" t="str">
            <v>Smart</v>
          </cell>
          <cell r="AP444" t="str">
            <v>Hisense</v>
          </cell>
          <cell r="AQ444" t="str">
            <v>Opera</v>
          </cell>
          <cell r="AR444" t="str">
            <v>FHD 1920 x 1080</v>
          </cell>
          <cell r="AS444" t="str">
            <v>3TE40G163934G1639M010</v>
          </cell>
          <cell r="AT444" t="e">
            <v>#N/A</v>
          </cell>
          <cell r="AU444" t="str">
            <v>40H5B2</v>
          </cell>
          <cell r="AV444" t="str">
            <v>3TE40G163934</v>
          </cell>
          <cell r="AW444" t="str">
            <v>G1639</v>
          </cell>
          <cell r="AX444" t="str">
            <v>M010</v>
          </cell>
          <cell r="AY444">
            <v>74011628</v>
          </cell>
          <cell r="AZ444">
            <v>51012564</v>
          </cell>
          <cell r="BA444">
            <v>80139069</v>
          </cell>
        </row>
        <row r="445">
          <cell r="D445">
            <v>60313412</v>
          </cell>
          <cell r="E445" t="str">
            <v>A</v>
          </cell>
          <cell r="F445" t="str">
            <v>TV</v>
          </cell>
          <cell r="G445" t="str">
            <v xml:space="preserve">EMANUEL GARCIA </v>
          </cell>
          <cell r="H445" t="str">
            <v>MIGUEL HIDALGO MZA. 2 LOTE 34 COL. VILLAS DE GUADALUPE, ECATEPEC,EDO.DE MEXICO</v>
          </cell>
          <cell r="I445">
            <v>5528959095</v>
          </cell>
          <cell r="J445" t="str">
            <v>HISENSE</v>
          </cell>
          <cell r="K445" t="str">
            <v>40H4CM</v>
          </cell>
          <cell r="L445" t="str">
            <v>40G1623H8H00197</v>
          </cell>
          <cell r="M445">
            <v>9252</v>
          </cell>
          <cell r="N445">
            <v>6229</v>
          </cell>
          <cell r="O445">
            <v>42764</v>
          </cell>
          <cell r="P445">
            <v>42801</v>
          </cell>
          <cell r="Q445">
            <v>200997</v>
          </cell>
          <cell r="R445" t="str">
            <v>MAIN Y KEY BOARD</v>
          </cell>
          <cell r="S445" t="str">
            <v/>
          </cell>
          <cell r="T445" t="str">
            <v xml:space="preserve">GLORIA LEON LARIOS          </v>
          </cell>
          <cell r="U445">
            <v>42836</v>
          </cell>
          <cell r="V445" t="str">
            <v>Centro</v>
          </cell>
          <cell r="W445" t="str">
            <v>COMPLETADO</v>
          </cell>
          <cell r="Y445">
            <v>42801</v>
          </cell>
          <cell r="Z445">
            <v>37</v>
          </cell>
          <cell r="AA445" t="str">
            <v>M010</v>
          </cell>
          <cell r="AB445" t="str">
            <v>T199409/Tarjeta de botones - KeyButton Board</v>
          </cell>
          <cell r="AC445" t="str">
            <v>OC-1008342</v>
          </cell>
          <cell r="AD445" t="str">
            <v>Ecatepec/Villa de Guadalupe Xalostoc</v>
          </cell>
          <cell r="AE445" t="str">
            <v>MEX</v>
          </cell>
          <cell r="AF445" t="str">
            <v>MX</v>
          </cell>
          <cell r="AG445" t="str">
            <v>10413562</v>
          </cell>
          <cell r="AH445" t="str">
            <v>EMANUEL GARCIA</v>
          </cell>
          <cell r="AI445" t="str">
            <v>Miguel Hidalgo Mz. 2 Lote 34</v>
          </cell>
          <cell r="AJ445" t="str">
            <v>5528959095</v>
          </cell>
          <cell r="AK445" t="str">
            <v>5528959095</v>
          </cell>
          <cell r="AL445" t="str">
            <v>55339</v>
          </cell>
          <cell r="AM445"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45" t="str">
            <v>3TE40G1622G2</v>
          </cell>
          <cell r="AO445">
            <v>0</v>
          </cell>
          <cell r="AP445" t="e">
            <v>#N/A</v>
          </cell>
          <cell r="AQ445" t="e">
            <v>#N/A</v>
          </cell>
          <cell r="AR445" t="e">
            <v>#N/A</v>
          </cell>
          <cell r="AS445" t="str">
            <v>3TE40G164119G1641M010</v>
          </cell>
          <cell r="AT445" t="e">
            <v>#N/A</v>
          </cell>
          <cell r="AU445" t="str">
            <v>40H4CM</v>
          </cell>
          <cell r="AV445" t="str">
            <v>3TE40G164119</v>
          </cell>
          <cell r="AW445" t="str">
            <v>G1641</v>
          </cell>
          <cell r="AX445" t="str">
            <v>M010</v>
          </cell>
          <cell r="AY445">
            <v>74011629</v>
          </cell>
          <cell r="AZ445">
            <v>51012565</v>
          </cell>
          <cell r="BA445">
            <v>80139074</v>
          </cell>
        </row>
        <row r="446">
          <cell r="D446">
            <v>60313102</v>
          </cell>
          <cell r="E446" t="str">
            <v xml:space="preserve">A  </v>
          </cell>
          <cell r="F446" t="str">
            <v>TV</v>
          </cell>
          <cell r="G446" t="str">
            <v>OMAR MORALES</v>
          </cell>
          <cell r="H446" t="str">
            <v>2 DE ABRIL N°4 SANTIAGO TLACOTEPEC TOLUCA</v>
          </cell>
          <cell r="I446">
            <v>5585565723</v>
          </cell>
          <cell r="J446" t="str">
            <v>HISENSE</v>
          </cell>
          <cell r="K446" t="str">
            <v>40H5B2</v>
          </cell>
          <cell r="L446" t="str">
            <v>40G1623H9H00341</v>
          </cell>
          <cell r="M446" t="str">
            <v>SOLO PRESENTO POLIZA</v>
          </cell>
          <cell r="N446">
            <v>0</v>
          </cell>
          <cell r="O446">
            <v>42697</v>
          </cell>
          <cell r="P446">
            <v>42801</v>
          </cell>
          <cell r="Q446">
            <v>201612</v>
          </cell>
          <cell r="R446" t="str">
            <v xml:space="preserve">P1:T192199 MAIN OC-1008410  </v>
          </cell>
          <cell r="S446" t="str">
            <v xml:space="preserve">PENDIENTE POR REFACION </v>
          </cell>
          <cell r="T446" t="str">
            <v xml:space="preserve"> ADRIANA BONIFACIO                </v>
          </cell>
          <cell r="U446">
            <v>42836</v>
          </cell>
          <cell r="V446" t="str">
            <v>Centro</v>
          </cell>
          <cell r="W446" t="str">
            <v>COMPLETADO</v>
          </cell>
          <cell r="Y446">
            <v>42795</v>
          </cell>
          <cell r="Z446">
            <v>104</v>
          </cell>
          <cell r="AA446" t="str">
            <v>M010</v>
          </cell>
          <cell r="AB446" t="str">
            <v>T192199/Tarjeta Principal Madre - MAIN BOARD\Power</v>
          </cell>
          <cell r="AC446" t="str">
            <v>OC-1008410</v>
          </cell>
          <cell r="AD446" t="str">
            <v>Toluca/Santiago Tlacotepec</v>
          </cell>
          <cell r="AE446" t="str">
            <v>MEX</v>
          </cell>
          <cell r="AF446" t="str">
            <v>MX</v>
          </cell>
          <cell r="AG446" t="str">
            <v>10413373</v>
          </cell>
          <cell r="AH446" t="str">
            <v>OMAR MORALES</v>
          </cell>
          <cell r="AI446" t="str">
            <v>4 2 de Abril</v>
          </cell>
          <cell r="AJ446" t="str">
            <v>5585565723</v>
          </cell>
          <cell r="AK446">
            <v>0</v>
          </cell>
          <cell r="AL446" t="str">
            <v>50255</v>
          </cell>
          <cell r="AM446"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46" t="str">
            <v>3TE40G155372</v>
          </cell>
          <cell r="AO446" t="str">
            <v>Smart</v>
          </cell>
          <cell r="AP446" t="str">
            <v>Hisense</v>
          </cell>
          <cell r="AQ446" t="str">
            <v>Opera</v>
          </cell>
          <cell r="AR446" t="str">
            <v>FHD 1920 x 1080</v>
          </cell>
          <cell r="AS446" t="str">
            <v>3TE40G163934G1639M010</v>
          </cell>
          <cell r="AT446" t="e">
            <v>#N/A</v>
          </cell>
          <cell r="AU446" t="str">
            <v>40H5B2</v>
          </cell>
          <cell r="AV446" t="str">
            <v>3TE40G163934</v>
          </cell>
          <cell r="AW446" t="str">
            <v>G1639</v>
          </cell>
          <cell r="AX446" t="str">
            <v>M010</v>
          </cell>
          <cell r="AY446">
            <v>74011630</v>
          </cell>
          <cell r="AZ446">
            <v>51012566</v>
          </cell>
          <cell r="BA446">
            <v>80139077</v>
          </cell>
        </row>
        <row r="447">
          <cell r="D447">
            <v>60313990</v>
          </cell>
          <cell r="E447" t="str">
            <v xml:space="preserve">A  </v>
          </cell>
          <cell r="F447" t="str">
            <v>TV</v>
          </cell>
          <cell r="G447" t="str">
            <v>ALBERTO SARAINLIMA MERINO</v>
          </cell>
          <cell r="H447" t="str">
            <v>CALLE TALES DE MILETO N. 161 COLONIA VALLE DEL SOL C.P 72565, PUEBLA, PUE.</v>
          </cell>
          <cell r="I447" t="str">
            <v>222 2454310-2222457074</v>
          </cell>
          <cell r="J447" t="str">
            <v>HISENSE</v>
          </cell>
          <cell r="K447" t="str">
            <v>40D37</v>
          </cell>
          <cell r="L447" t="str">
            <v>40M154303H01639</v>
          </cell>
          <cell r="M447" t="str">
            <v>FACTURA:IWADN166415</v>
          </cell>
          <cell r="N447">
            <v>4309.4799999999996</v>
          </cell>
          <cell r="O447">
            <v>42400</v>
          </cell>
          <cell r="P447">
            <v>42816</v>
          </cell>
          <cell r="Q447">
            <v>201032</v>
          </cell>
          <cell r="R447" t="str">
            <v>30/03/2017 02 : 08  ERNESTO.HERN : NP5
25/03/2017 02 : 49 201032 : P1A: T188693 MAIN BOARD OC-1009033</v>
          </cell>
          <cell r="S447" t="str">
            <v/>
          </cell>
          <cell r="T447" t="str">
            <v xml:space="preserve">  ERIK ORTEGA MÉNDEZ              </v>
          </cell>
          <cell r="U447">
            <v>42837</v>
          </cell>
          <cell r="V447" t="str">
            <v>Centro</v>
          </cell>
          <cell r="W447" t="str">
            <v>COMPLETADO</v>
          </cell>
          <cell r="X447" t="str">
            <v>CLIENTE</v>
          </cell>
          <cell r="Y447">
            <v>42807</v>
          </cell>
          <cell r="Z447">
            <v>416</v>
          </cell>
          <cell r="AA447" t="str">
            <v>M012</v>
          </cell>
          <cell r="AB447" t="str">
            <v>T188693/Tarjeta Principal Madre - MAIN BOARD\Power</v>
          </cell>
          <cell r="AC447" t="str">
            <v>OC-1009033</v>
          </cell>
          <cell r="AD447" t="str">
            <v>PUE / Valle del sol</v>
          </cell>
          <cell r="AE447" t="str">
            <v>PUE</v>
          </cell>
          <cell r="AF447" t="str">
            <v>MX</v>
          </cell>
          <cell r="AG447" t="str">
            <v>10414255</v>
          </cell>
          <cell r="AH447" t="str">
            <v>ALABETRO SARAIN LIMA MEDINO</v>
          </cell>
          <cell r="AI447" t="str">
            <v>161 Tales de mileto</v>
          </cell>
          <cell r="AJ447" t="str">
            <v>2222454310</v>
          </cell>
          <cell r="AK447" t="str">
            <v>2222457074</v>
          </cell>
          <cell r="AL447" t="str">
            <v>72565</v>
          </cell>
          <cell r="AM447"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47" t="str">
            <v>3TE40G144668</v>
          </cell>
          <cell r="AO447" t="str">
            <v>Básica</v>
          </cell>
          <cell r="AP447" t="str">
            <v>Hisense</v>
          </cell>
          <cell r="AQ447" t="str">
            <v>Opera</v>
          </cell>
          <cell r="AR447" t="str">
            <v>FHD 1920 x 1080</v>
          </cell>
          <cell r="AS447" t="str">
            <v>3TE40M154812M1548M010</v>
          </cell>
          <cell r="AT447" t="e">
            <v>#N/A</v>
          </cell>
          <cell r="AU447" t="str">
            <v>40D37</v>
          </cell>
          <cell r="AV447" t="str">
            <v>3TE40M154812</v>
          </cell>
          <cell r="AW447" t="str">
            <v>M1548</v>
          </cell>
          <cell r="AX447" t="str">
            <v>M010</v>
          </cell>
          <cell r="AY447">
            <v>74011631</v>
          </cell>
          <cell r="AZ447">
            <v>51012567</v>
          </cell>
          <cell r="BA447">
            <v>80139082</v>
          </cell>
        </row>
        <row r="448">
          <cell r="D448">
            <v>60314543</v>
          </cell>
          <cell r="E448" t="str">
            <v xml:space="preserve">A  </v>
          </cell>
          <cell r="F448" t="str">
            <v>TV</v>
          </cell>
          <cell r="G448" t="str">
            <v>SANTIAGO PEDRO CORONA OLIVA-MUEBLERIA SANTA FE</v>
          </cell>
          <cell r="H448" t="str">
            <v>CALLE ZARAGOZA N. 10 COLONIA CENTRO C.P 74580, CHIETLA, PUE.</v>
          </cell>
          <cell r="I448" t="str">
            <v>243 4381142</v>
          </cell>
          <cell r="J448" t="str">
            <v>HISENSE</v>
          </cell>
          <cell r="K448" t="str">
            <v>40D37</v>
          </cell>
          <cell r="L448" t="str">
            <v>40M154304H01940</v>
          </cell>
          <cell r="M448" t="str">
            <v>PÓLIZA SELLADA</v>
          </cell>
          <cell r="N448">
            <v>0</v>
          </cell>
          <cell r="O448">
            <v>42815</v>
          </cell>
          <cell r="P448">
            <v>42818</v>
          </cell>
          <cell r="Q448">
            <v>201032</v>
          </cell>
          <cell r="R448" t="str">
            <v>30/03/2017 02 : 10  ERNESTO.HERN : NP5
25/03/2017 02 : 55 201032 : P1A: T188693 MAIN BOARD OC-1009035</v>
          </cell>
          <cell r="S448" t="str">
            <v>EQUIPO DE PISO</v>
          </cell>
          <cell r="T448" t="str">
            <v xml:space="preserve">  ERIK ORTEGA MÉNDEZ              </v>
          </cell>
          <cell r="U448">
            <v>42837</v>
          </cell>
          <cell r="V448" t="str">
            <v>Centro</v>
          </cell>
          <cell r="W448" t="str">
            <v>COMPLETADO</v>
          </cell>
          <cell r="X448" t="str">
            <v>CLIENTE</v>
          </cell>
          <cell r="Y448">
            <v>42815</v>
          </cell>
          <cell r="AA448" t="str">
            <v>M010</v>
          </cell>
          <cell r="AB448" t="str">
            <v>T188693/Tarjeta Principal Madre - MAIN BOARD\Power</v>
          </cell>
          <cell r="AC448" t="str">
            <v>OC-1009035</v>
          </cell>
          <cell r="AD448" t="str">
            <v>Chietla/Centro</v>
          </cell>
          <cell r="AE448" t="str">
            <v>PUE</v>
          </cell>
          <cell r="AF448" t="str">
            <v>MX</v>
          </cell>
          <cell r="AG448" t="str">
            <v>10414717</v>
          </cell>
          <cell r="AH448" t="str">
            <v>SANTIAGO PEDRO CORONA OLIVA</v>
          </cell>
          <cell r="AI448" t="str">
            <v>10 Zaragoza</v>
          </cell>
          <cell r="AJ448" t="str">
            <v>2434381142</v>
          </cell>
          <cell r="AK448">
            <v>0</v>
          </cell>
          <cell r="AL448" t="str">
            <v>74580</v>
          </cell>
          <cell r="AM448"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48" t="str">
            <v>3TE40G144668</v>
          </cell>
          <cell r="AO448" t="str">
            <v>Básica</v>
          </cell>
          <cell r="AP448" t="str">
            <v>Hisense</v>
          </cell>
          <cell r="AQ448" t="str">
            <v>Opera</v>
          </cell>
          <cell r="AR448" t="str">
            <v>FHD 1920 x 1080</v>
          </cell>
          <cell r="AS448" t="str">
            <v>3TE40M154812M1548M010</v>
          </cell>
          <cell r="AT448" t="e">
            <v>#N/A</v>
          </cell>
          <cell r="AU448" t="str">
            <v>40D37</v>
          </cell>
          <cell r="AV448" t="str">
            <v>3TE40M154812</v>
          </cell>
          <cell r="AW448" t="str">
            <v>M1548</v>
          </cell>
          <cell r="AX448" t="str">
            <v>M010</v>
          </cell>
          <cell r="AY448">
            <v>74011632</v>
          </cell>
          <cell r="AZ448">
            <v>51012568</v>
          </cell>
          <cell r="BA448">
            <v>80139086</v>
          </cell>
        </row>
        <row r="449">
          <cell r="D449">
            <v>60314510</v>
          </cell>
          <cell r="E449" t="str">
            <v>A</v>
          </cell>
          <cell r="F449" t="str">
            <v>TV</v>
          </cell>
          <cell r="G449" t="str">
            <v>HUGO FLORES PEREZ</v>
          </cell>
          <cell r="H449" t="str">
            <v>MINA NO. 206 COL. CENTRO TEZIUTLAN</v>
          </cell>
          <cell r="I449">
            <v>2313135236</v>
          </cell>
          <cell r="J449" t="str">
            <v>HISENSE</v>
          </cell>
          <cell r="K449" t="str">
            <v>40D37</v>
          </cell>
          <cell r="L449" t="str">
            <v>40M154304H02260</v>
          </cell>
          <cell r="M449" t="str">
            <v>TICKET 3345</v>
          </cell>
          <cell r="N449">
            <v>3549.99</v>
          </cell>
          <cell r="O449">
            <v>42442</v>
          </cell>
          <cell r="P449">
            <v>42837</v>
          </cell>
          <cell r="Q449">
            <v>201068</v>
          </cell>
          <cell r="R449" t="str">
            <v>SOLICITUD DE PANEL, FALTA DE REFACCION</v>
          </cell>
          <cell r="T449" t="str">
            <v>KAREN BAUTISTA</v>
          </cell>
          <cell r="U449">
            <v>42824</v>
          </cell>
          <cell r="V449" t="str">
            <v>SUR</v>
          </cell>
          <cell r="W449" t="str">
            <v>COMPLETADO</v>
          </cell>
          <cell r="X449" t="str">
            <v>CLIENTE</v>
          </cell>
          <cell r="Y449">
            <v>42815</v>
          </cell>
          <cell r="Z449">
            <v>395</v>
          </cell>
          <cell r="AA449" t="str">
            <v>M012</v>
          </cell>
          <cell r="AB449" t="str">
            <v>T188708/Panel - PANEL</v>
          </cell>
          <cell r="AC449" t="str">
            <v>OC-1009071</v>
          </cell>
          <cell r="AD449" t="str">
            <v>Teziutlan/Centro</v>
          </cell>
          <cell r="AE449" t="str">
            <v>PUE</v>
          </cell>
          <cell r="AF449" t="str">
            <v>MX</v>
          </cell>
          <cell r="AG449" t="str">
            <v>10414650</v>
          </cell>
          <cell r="AH449" t="str">
            <v>HUGO FLORES PEREZ</v>
          </cell>
          <cell r="AI449" t="str">
            <v>206 Mina</v>
          </cell>
          <cell r="AJ449" t="str">
            <v>2313228317</v>
          </cell>
          <cell r="AK449" t="str">
            <v>2313228317</v>
          </cell>
          <cell r="AL449" t="str">
            <v>73800</v>
          </cell>
          <cell r="AM449"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49" t="str">
            <v>3TE40G144668</v>
          </cell>
          <cell r="AO449" t="str">
            <v>Básica</v>
          </cell>
          <cell r="AP449" t="str">
            <v>Hisense</v>
          </cell>
          <cell r="AQ449" t="str">
            <v>Opera</v>
          </cell>
          <cell r="AR449" t="str">
            <v>FHD 1920 x 1080</v>
          </cell>
          <cell r="AS449" t="str">
            <v>3TE40M154812M1548M010</v>
          </cell>
          <cell r="AT449" t="e">
            <v>#N/A</v>
          </cell>
          <cell r="AU449" t="str">
            <v>40D37</v>
          </cell>
          <cell r="AV449" t="str">
            <v>3TE40M154812</v>
          </cell>
          <cell r="AW449" t="str">
            <v>M1548</v>
          </cell>
          <cell r="AX449" t="str">
            <v>M010</v>
          </cell>
          <cell r="AY449">
            <v>74011633</v>
          </cell>
          <cell r="AZ449">
            <v>51012569</v>
          </cell>
          <cell r="BA449">
            <v>80139087</v>
          </cell>
        </row>
        <row r="450">
          <cell r="D450">
            <v>60315133</v>
          </cell>
          <cell r="E450" t="str">
            <v xml:space="preserve">A  </v>
          </cell>
          <cell r="F450" t="str">
            <v>TV</v>
          </cell>
          <cell r="G450" t="str">
            <v>CONSUELO CAMARILLO GONZALEZ</v>
          </cell>
          <cell r="H450" t="str">
            <v>CALLE 21 PONIENTE N. 3902 INT-204 COLONIA BELISARIO DOMINGUEZ C.P 72180, PUEBLA, PUE.</v>
          </cell>
          <cell r="I450">
            <v>2225191620</v>
          </cell>
          <cell r="J450" t="str">
            <v>HISENSE</v>
          </cell>
          <cell r="K450" t="str">
            <v>40D37</v>
          </cell>
          <cell r="L450" t="str">
            <v>40M154812H04825</v>
          </cell>
          <cell r="M450" t="str">
            <v>TICKET: 4901 7140 9665 5596 7390 57</v>
          </cell>
          <cell r="N450">
            <v>1746.5</v>
          </cell>
          <cell r="O450">
            <v>42813</v>
          </cell>
          <cell r="P450">
            <v>42828</v>
          </cell>
          <cell r="Q450">
            <v>201032</v>
          </cell>
          <cell r="R450" t="str">
            <v xml:space="preserve">12/04/2017 03 : 14  ARANTXA.MON : NP5
11/04/2017 02 : 10 201032 : P1B: T188693 MAIN BOARD OC-1009511 </v>
          </cell>
          <cell r="S450" t="str">
            <v/>
          </cell>
          <cell r="T450" t="str">
            <v xml:space="preserve">  ERIK ORTEGA MÉNDEZ              </v>
          </cell>
          <cell r="U450">
            <v>42837</v>
          </cell>
          <cell r="V450" t="str">
            <v>Centro</v>
          </cell>
          <cell r="W450" t="str">
            <v>COMPLETADO</v>
          </cell>
          <cell r="X450" t="str">
            <v>CLIENTE</v>
          </cell>
          <cell r="Y450">
            <v>42823</v>
          </cell>
          <cell r="Z450">
            <v>15</v>
          </cell>
          <cell r="AA450" t="str">
            <v>M010</v>
          </cell>
          <cell r="AB450" t="str">
            <v>T188693/Tarjeta Principal Madre - MAIN BOARD\Power</v>
          </cell>
          <cell r="AC450" t="str">
            <v>OC-1009511</v>
          </cell>
          <cell r="AD450" t="str">
            <v>puebla/belisario dominguez</v>
          </cell>
          <cell r="AE450" t="str">
            <v>PUE</v>
          </cell>
          <cell r="AF450" t="str">
            <v>MX</v>
          </cell>
          <cell r="AG450" t="str">
            <v>10415270</v>
          </cell>
          <cell r="AH450" t="str">
            <v>CONSUELO CAMARILLO GONZALEZ</v>
          </cell>
          <cell r="AI450" t="str">
            <v>Calle 21 poniente 3902 int.204</v>
          </cell>
          <cell r="AJ450" t="str">
            <v>225191620</v>
          </cell>
          <cell r="AK450">
            <v>0</v>
          </cell>
          <cell r="AL450" t="str">
            <v>72180</v>
          </cell>
          <cell r="AM450"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50" t="str">
            <v>3TE40G144668</v>
          </cell>
          <cell r="AO450" t="str">
            <v>Básica</v>
          </cell>
          <cell r="AP450" t="str">
            <v>Hisense</v>
          </cell>
          <cell r="AQ450" t="str">
            <v>Opera</v>
          </cell>
          <cell r="AR450" t="str">
            <v>FHD 1920 x 1080</v>
          </cell>
          <cell r="AS450" t="str">
            <v>3TE40G163934G1639M010</v>
          </cell>
          <cell r="AT450" t="e">
            <v>#N/A</v>
          </cell>
          <cell r="AU450" t="str">
            <v>40H5B2</v>
          </cell>
          <cell r="AV450" t="str">
            <v>3TE40G163934</v>
          </cell>
          <cell r="AW450" t="str">
            <v>G1639</v>
          </cell>
          <cell r="AX450" t="str">
            <v>M010</v>
          </cell>
          <cell r="AY450">
            <v>74011634</v>
          </cell>
          <cell r="AZ450">
            <v>51012570</v>
          </cell>
          <cell r="BA450">
            <v>80139094</v>
          </cell>
        </row>
        <row r="451">
          <cell r="D451">
            <v>60313418</v>
          </cell>
          <cell r="E451" t="str">
            <v>A</v>
          </cell>
          <cell r="F451" t="str">
            <v>TV</v>
          </cell>
          <cell r="G451" t="str">
            <v>HECTOR OLVERA GARCIA</v>
          </cell>
          <cell r="H451" t="str">
            <v>ALAMO 316 B COL. ARBOLEDAS DE ARAGON,ECATEPEC,EDO.DE MEXICO</v>
          </cell>
          <cell r="I451">
            <v>5521775456</v>
          </cell>
          <cell r="J451" t="str">
            <v>HISENSE</v>
          </cell>
          <cell r="K451" t="str">
            <v>43H7C</v>
          </cell>
          <cell r="L451" t="str">
            <v>43G160588H01318</v>
          </cell>
          <cell r="M451">
            <v>2759</v>
          </cell>
          <cell r="N451">
            <v>14999</v>
          </cell>
          <cell r="O451">
            <v>42641</v>
          </cell>
          <cell r="P451">
            <v>42801</v>
          </cell>
          <cell r="Q451">
            <v>200997</v>
          </cell>
          <cell r="R451" t="str">
            <v>DISPLAY</v>
          </cell>
          <cell r="S451" t="str">
            <v/>
          </cell>
          <cell r="T451" t="str">
            <v xml:space="preserve">GLORIA LEON LARIOS          </v>
          </cell>
          <cell r="U451">
            <v>42836</v>
          </cell>
          <cell r="V451" t="str">
            <v>Centro</v>
          </cell>
          <cell r="W451" t="str">
            <v>COMPLETADO</v>
          </cell>
          <cell r="Y451">
            <v>42801</v>
          </cell>
          <cell r="Z451">
            <v>160</v>
          </cell>
          <cell r="AA451" t="str">
            <v>M010</v>
          </cell>
          <cell r="AB451" t="str">
            <v>T198397/Tarjeta Principal Madre - MAIN BOARD</v>
          </cell>
          <cell r="AC451" t="str">
            <v>OC-1008576</v>
          </cell>
          <cell r="AD451" t="str">
            <v>ecatepec/col arboledas de aragon</v>
          </cell>
          <cell r="AE451" t="str">
            <v>MEX</v>
          </cell>
          <cell r="AF451" t="str">
            <v>MX</v>
          </cell>
          <cell r="AG451" t="str">
            <v>10413603</v>
          </cell>
          <cell r="AH451" t="str">
            <v>HECTOR OLVERA GARCIA</v>
          </cell>
          <cell r="AI451" t="str">
            <v>alamo un 316b</v>
          </cell>
          <cell r="AJ451" t="str">
            <v>5521775456</v>
          </cell>
          <cell r="AK451">
            <v>0</v>
          </cell>
          <cell r="AL451" t="str">
            <v>55290</v>
          </cell>
          <cell r="AM451"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51" t="str">
            <v>3TE43G154905</v>
          </cell>
          <cell r="AO451" t="str">
            <v>Smart</v>
          </cell>
          <cell r="AP451" t="str">
            <v>Hisense</v>
          </cell>
          <cell r="AQ451" t="str">
            <v>Opera</v>
          </cell>
          <cell r="AR451" t="str">
            <v>UHD 3840 X 2160</v>
          </cell>
          <cell r="AS451" t="str">
            <v>3TE43G160588G1605M010</v>
          </cell>
          <cell r="AT451" t="e">
            <v>#N/A</v>
          </cell>
          <cell r="AU451" t="str">
            <v>43H7C</v>
          </cell>
          <cell r="AV451" t="str">
            <v>3TE43G160588</v>
          </cell>
          <cell r="AW451" t="str">
            <v>G1605</v>
          </cell>
          <cell r="AX451" t="str">
            <v>M010</v>
          </cell>
          <cell r="AY451">
            <v>74011635</v>
          </cell>
          <cell r="AZ451">
            <v>51012571</v>
          </cell>
          <cell r="BA451">
            <v>80139097</v>
          </cell>
        </row>
        <row r="452">
          <cell r="D452">
            <v>60313094</v>
          </cell>
          <cell r="E452" t="str">
            <v>A</v>
          </cell>
          <cell r="F452" t="str">
            <v>TV</v>
          </cell>
          <cell r="G452" t="str">
            <v>GUILLERMINA SANCHEZ VEGA</v>
          </cell>
          <cell r="H452" t="str">
            <v>CRISTOBAL COLON 1482 C.P.80090 COL. MIGUEL HIDALGO CULIACAN SINALOA</v>
          </cell>
          <cell r="I452">
            <v>6677521957</v>
          </cell>
          <cell r="J452" t="str">
            <v>HISENSE</v>
          </cell>
          <cell r="K452" t="str">
            <v>43H7C</v>
          </cell>
          <cell r="L452" t="str">
            <v>43G1609D7H00525</v>
          </cell>
          <cell r="M452">
            <v>176910</v>
          </cell>
          <cell r="N452">
            <v>11998.62</v>
          </cell>
          <cell r="O452">
            <v>42678</v>
          </cell>
          <cell r="P452">
            <v>42799</v>
          </cell>
          <cell r="Q452">
            <v>201050</v>
          </cell>
          <cell r="R452" t="str">
            <v xml:space="preserve">DEMORA DE SURTIMIENTO DE PIEZAS </v>
          </cell>
          <cell r="S452" t="str">
            <v xml:space="preserve">EQUIPO EN TALLER </v>
          </cell>
          <cell r="T452" t="str">
            <v xml:space="preserve">JAZMIN PADILLA                  </v>
          </cell>
          <cell r="U452" t="str">
            <v>2017-03-16</v>
          </cell>
          <cell r="V452" t="str">
            <v>Norte</v>
          </cell>
          <cell r="W452" t="str">
            <v>COMPLETADO</v>
          </cell>
          <cell r="X452" t="str">
            <v>TALLER</v>
          </cell>
          <cell r="Y452">
            <v>42795</v>
          </cell>
          <cell r="Z452">
            <v>121</v>
          </cell>
          <cell r="AA452" t="str">
            <v>M010</v>
          </cell>
          <cell r="AB452" t="str">
            <v>T197917/Panel - PANEL</v>
          </cell>
          <cell r="AC452" t="str">
            <v>OC-1008344</v>
          </cell>
          <cell r="AD452" t="str">
            <v>MIGUEL HIDALGO / CULIACAN</v>
          </cell>
          <cell r="AE452" t="str">
            <v>SIN</v>
          </cell>
          <cell r="AF452" t="str">
            <v>MX</v>
          </cell>
          <cell r="AG452" t="str">
            <v>10413454</v>
          </cell>
          <cell r="AH452" t="str">
            <v>GUILLERMNINA SANCHEZ VEGA</v>
          </cell>
          <cell r="AI452" t="str">
            <v>1482 CRISTOBAL COLON</v>
          </cell>
          <cell r="AJ452" t="str">
            <v>6677521957</v>
          </cell>
          <cell r="AK452">
            <v>0</v>
          </cell>
          <cell r="AL452" t="str">
            <v>80090</v>
          </cell>
          <cell r="AM452"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52" t="str">
            <v>3TE43G154905</v>
          </cell>
          <cell r="AO452" t="str">
            <v>Smart</v>
          </cell>
          <cell r="AP452" t="str">
            <v>Hisense</v>
          </cell>
          <cell r="AQ452" t="str">
            <v>Opera</v>
          </cell>
          <cell r="AR452" t="str">
            <v>UHD 3840 X 2160</v>
          </cell>
          <cell r="AS452" t="str">
            <v>3TE43G1640E6G1640M010</v>
          </cell>
          <cell r="AT452" t="e">
            <v>#N/A</v>
          </cell>
          <cell r="AU452" t="str">
            <v>43H7C</v>
          </cell>
          <cell r="AV452" t="str">
            <v>3TE43G1640E6</v>
          </cell>
          <cell r="AW452" t="str">
            <v>G1640</v>
          </cell>
          <cell r="AX452" t="str">
            <v>M010</v>
          </cell>
          <cell r="AY452">
            <v>74011636</v>
          </cell>
          <cell r="AZ452">
            <v>51012572</v>
          </cell>
          <cell r="BA452">
            <v>80139098</v>
          </cell>
        </row>
        <row r="453">
          <cell r="D453">
            <v>60315032</v>
          </cell>
          <cell r="E453" t="str">
            <v>E</v>
          </cell>
          <cell r="F453" t="str">
            <v>TV</v>
          </cell>
          <cell r="G453" t="str">
            <v>( SEARS) CLAUDIA DEL RIO VALENZUELA</v>
          </cell>
          <cell r="H453" t="str">
            <v>AV. VALLARTA 3959 ANCLA 2 Col. DON BOSCO VALLARTA Mpo. ZAPOPAN</v>
          </cell>
          <cell r="I453" t="str">
            <v>36690210 ext 1057 Jesus Martin</v>
          </cell>
          <cell r="J453" t="str">
            <v>HISENSE</v>
          </cell>
          <cell r="K453" t="str">
            <v>43H7C</v>
          </cell>
          <cell r="L453" t="str">
            <v>43G1618P0MH1079</v>
          </cell>
          <cell r="M453">
            <v>8903</v>
          </cell>
          <cell r="N453">
            <v>14999</v>
          </cell>
          <cell r="O453">
            <v>42694</v>
          </cell>
          <cell r="P453">
            <v>42823</v>
          </cell>
          <cell r="Q453">
            <v>201076</v>
          </cell>
          <cell r="R453" t="str">
            <v>Equipo es de menores caracteristcas que el anterior</v>
          </cell>
          <cell r="S453" t="str">
            <v>Este equipo fue una entregra de cambio fisico, la cual el cliente no acepta ya que no cuenta con la caracteristica 4K</v>
          </cell>
          <cell r="T453" t="str">
            <v>Carlos Muñiz</v>
          </cell>
          <cell r="U453">
            <v>42837</v>
          </cell>
          <cell r="V453" t="str">
            <v>SUR</v>
          </cell>
          <cell r="W453" t="str">
            <v>COMPLETADO</v>
          </cell>
          <cell r="X453" t="str">
            <v>CLIENTE</v>
          </cell>
          <cell r="Y453">
            <v>42821</v>
          </cell>
          <cell r="Z453">
            <v>129</v>
          </cell>
          <cell r="AA453" t="str">
            <v>M010</v>
          </cell>
          <cell r="AB453" t="str">
            <v>T197917/Panel - PANEL</v>
          </cell>
          <cell r="AC453" t="str">
            <v>OC-1009167</v>
          </cell>
          <cell r="AD453" t="str">
            <v>zapopan/CHAPALITA</v>
          </cell>
          <cell r="AE453" t="str">
            <v>JAL</v>
          </cell>
          <cell r="AF453" t="str">
            <v>MX</v>
          </cell>
          <cell r="AG453" t="str">
            <v>10414830</v>
          </cell>
          <cell r="AH453" t="str">
            <v>NOE SANTANA</v>
          </cell>
          <cell r="AI453" t="str">
            <v>3950 AV. LAZARO CARDENAS</v>
          </cell>
          <cell r="AJ453" t="str">
            <v>333669-0210</v>
          </cell>
          <cell r="AK453">
            <v>0</v>
          </cell>
          <cell r="AL453" t="str">
            <v>45150</v>
          </cell>
          <cell r="AM453"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53" t="str">
            <v>3TE43G154905</v>
          </cell>
          <cell r="AO453" t="str">
            <v>Smart</v>
          </cell>
          <cell r="AP453" t="str">
            <v>Hisense</v>
          </cell>
          <cell r="AQ453" t="str">
            <v>Opera</v>
          </cell>
          <cell r="AR453" t="str">
            <v>UHD 3840 X 2160</v>
          </cell>
          <cell r="AS453" t="str">
            <v>3TE43G1640E6G1640M010</v>
          </cell>
          <cell r="AT453" t="e">
            <v>#N/A</v>
          </cell>
          <cell r="AU453" t="str">
            <v>43H7C</v>
          </cell>
          <cell r="AV453" t="str">
            <v>3TE43G1640E6</v>
          </cell>
          <cell r="AW453" t="str">
            <v>G1640</v>
          </cell>
          <cell r="AX453" t="str">
            <v>M010</v>
          </cell>
          <cell r="AY453">
            <v>74011637</v>
          </cell>
          <cell r="AZ453">
            <v>51012573</v>
          </cell>
          <cell r="BA453">
            <v>80139099</v>
          </cell>
        </row>
        <row r="454">
          <cell r="D454">
            <v>60313029</v>
          </cell>
          <cell r="E454" t="str">
            <v>A</v>
          </cell>
          <cell r="F454" t="str">
            <v>TV</v>
          </cell>
          <cell r="G454" t="str">
            <v>Mariela Hernández</v>
          </cell>
          <cell r="H454" t="str">
            <v>Blvd. De las Naciones no. 1813, Lt-1, Mza-5, Playa Diamante; Acapulco, gro</v>
          </cell>
          <cell r="I454">
            <v>7444350990</v>
          </cell>
          <cell r="J454" t="str">
            <v>HISENSE</v>
          </cell>
          <cell r="K454" t="str">
            <v>43H7C</v>
          </cell>
          <cell r="L454" t="str">
            <v>43G1618P0MH1470</v>
          </cell>
          <cell r="M454" t="str">
            <v>Póliza</v>
          </cell>
          <cell r="N454">
            <v>0</v>
          </cell>
          <cell r="O454">
            <v>42794</v>
          </cell>
          <cell r="P454">
            <v>42794</v>
          </cell>
          <cell r="Q454">
            <v>201610</v>
          </cell>
          <cell r="R454" t="str">
            <v>Hisense no cuenta con refacción</v>
          </cell>
          <cell r="T454" t="str">
            <v>Guadalupe Mondragón Noriega</v>
          </cell>
          <cell r="U454">
            <v>42835</v>
          </cell>
          <cell r="V454" t="str">
            <v>SUR</v>
          </cell>
          <cell r="W454" t="str">
            <v>COMPLETADO</v>
          </cell>
          <cell r="X454" t="str">
            <v>TIENDA</v>
          </cell>
          <cell r="Y454">
            <v>42794</v>
          </cell>
          <cell r="Z454">
            <v>42794</v>
          </cell>
          <cell r="AA454" t="str">
            <v>M012</v>
          </cell>
          <cell r="AD454" t="str">
            <v>acapulco/playa diamante</v>
          </cell>
          <cell r="AE454" t="str">
            <v>GRO</v>
          </cell>
          <cell r="AF454" t="str">
            <v>MX</v>
          </cell>
          <cell r="AG454" t="str">
            <v>10413307</v>
          </cell>
          <cell r="AH454" t="str">
            <v>MARIELA HERNANDEZ</v>
          </cell>
          <cell r="AI454" t="str">
            <v>1813 boulevard de las naciones lt1 mz5</v>
          </cell>
          <cell r="AJ454" t="str">
            <v>044-7442558338</v>
          </cell>
          <cell r="AK454">
            <v>0</v>
          </cell>
          <cell r="AL454" t="str">
            <v>39760</v>
          </cell>
          <cell r="AM454"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54" t="str">
            <v>3TE43G154905</v>
          </cell>
          <cell r="AO454" t="str">
            <v>Smart</v>
          </cell>
          <cell r="AP454" t="str">
            <v>Hisense</v>
          </cell>
          <cell r="AQ454" t="str">
            <v>Opera</v>
          </cell>
          <cell r="AR454" t="str">
            <v>UHD 3840 X 2160</v>
          </cell>
          <cell r="AS454" t="str">
            <v>3TE43G154905CRMM012</v>
          </cell>
          <cell r="AT454">
            <v>5</v>
          </cell>
          <cell r="AU454" t="str">
            <v>43H7C</v>
          </cell>
          <cell r="AV454" t="str">
            <v>3TE43G154905</v>
          </cell>
          <cell r="AW454" t="str">
            <v>CRM</v>
          </cell>
          <cell r="AX454" t="str">
            <v>M012</v>
          </cell>
          <cell r="AY454">
            <v>74011638</v>
          </cell>
          <cell r="AZ454">
            <v>51012574</v>
          </cell>
          <cell r="BA454">
            <v>80147152</v>
          </cell>
        </row>
        <row r="455">
          <cell r="D455">
            <v>60312721</v>
          </cell>
          <cell r="E455" t="str">
            <v>A</v>
          </cell>
          <cell r="F455" t="str">
            <v>TV</v>
          </cell>
          <cell r="G455" t="str">
            <v>SANDRO VAZQUEZ (LIVEPOOL)</v>
          </cell>
          <cell r="H455" t="str">
            <v>CARRETERA XAL-VER KM 205 NO. 6810</v>
          </cell>
          <cell r="I455">
            <v>2281411</v>
          </cell>
          <cell r="J455" t="str">
            <v>HISENSE</v>
          </cell>
          <cell r="K455" t="str">
            <v>43H7C</v>
          </cell>
          <cell r="L455" t="str">
            <v>43G163448H01003</v>
          </cell>
          <cell r="M455" t="str">
            <v>POLIZA</v>
          </cell>
          <cell r="N455">
            <v>0</v>
          </cell>
          <cell r="O455">
            <v>42789</v>
          </cell>
          <cell r="P455">
            <v>42837</v>
          </cell>
          <cell r="Q455">
            <v>201068</v>
          </cell>
          <cell r="R455" t="str">
            <v>SOLICITUD DE MAIN, FALTA DE REFACCION</v>
          </cell>
          <cell r="T455" t="str">
            <v>KAREN BAUTISTA</v>
          </cell>
          <cell r="U455">
            <v>42802</v>
          </cell>
          <cell r="V455" t="str">
            <v>SUR</v>
          </cell>
          <cell r="W455" t="str">
            <v>COMPLETADO</v>
          </cell>
          <cell r="X455" t="str">
            <v>TIENDA</v>
          </cell>
          <cell r="Y455">
            <v>42789</v>
          </cell>
          <cell r="Z455">
            <v>42837</v>
          </cell>
          <cell r="AA455" t="str">
            <v>M012</v>
          </cell>
          <cell r="AB455" t="str">
            <v>T198397/Tarjeta Principal Madre - MAIN BOARD</v>
          </cell>
          <cell r="AC455" t="str">
            <v>OC-1007926</v>
          </cell>
          <cell r="AD455" t="str">
            <v>Xalapa / Pastoresas</v>
          </cell>
          <cell r="AE455" t="str">
            <v>VER</v>
          </cell>
          <cell r="AF455" t="str">
            <v>MX</v>
          </cell>
          <cell r="AG455" t="str">
            <v>10413111</v>
          </cell>
          <cell r="AH455" t="str">
            <v>SANDRO VAZQUEZ</v>
          </cell>
          <cell r="AI455" t="str">
            <v>6810 klm 2.5 carreterAxalapa ver</v>
          </cell>
          <cell r="AJ455" t="str">
            <v>228141155</v>
          </cell>
          <cell r="AK455" t="str">
            <v>228141100</v>
          </cell>
          <cell r="AL455" t="str">
            <v>91198</v>
          </cell>
          <cell r="AM455"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55" t="str">
            <v>3TE43G154905</v>
          </cell>
          <cell r="AO455" t="str">
            <v>Smart</v>
          </cell>
          <cell r="AP455" t="str">
            <v>Hisense</v>
          </cell>
          <cell r="AQ455" t="str">
            <v>Opera</v>
          </cell>
          <cell r="AR455" t="str">
            <v>UHD 3840 X 2160</v>
          </cell>
          <cell r="AS455" t="str">
            <v>3TE43G1618P0MG1618M010</v>
          </cell>
          <cell r="AT455" t="e">
            <v>#N/A</v>
          </cell>
          <cell r="AU455" t="str">
            <v>43H7C</v>
          </cell>
          <cell r="AV455" t="str">
            <v>3TE43G1618P0M</v>
          </cell>
          <cell r="AW455" t="str">
            <v>G1618</v>
          </cell>
          <cell r="AX455" t="str">
            <v>M010</v>
          </cell>
          <cell r="AY455">
            <v>74011640</v>
          </cell>
          <cell r="AZ455">
            <v>51012576</v>
          </cell>
          <cell r="BA455">
            <v>80139105</v>
          </cell>
        </row>
        <row r="456">
          <cell r="D456">
            <v>60315191</v>
          </cell>
          <cell r="E456" t="str">
            <v>E</v>
          </cell>
          <cell r="F456" t="str">
            <v>TV</v>
          </cell>
          <cell r="G456" t="str">
            <v>HECTOR DE JESUS RIVERA ARREGUIN</v>
          </cell>
          <cell r="H456" t="str">
            <v>VOLCAN TACANA 32 HUENTITAN EL BAJO 44250 GUADALAJARA</v>
          </cell>
          <cell r="I456">
            <v>3314861082</v>
          </cell>
          <cell r="J456" t="str">
            <v>HISENSE</v>
          </cell>
          <cell r="K456" t="str">
            <v>55H6B</v>
          </cell>
          <cell r="L456" t="str">
            <v>55G154824H00454</v>
          </cell>
          <cell r="M456" t="str">
            <v>Factura</v>
          </cell>
          <cell r="N456">
            <v>8498</v>
          </cell>
          <cell r="O456">
            <v>42692</v>
          </cell>
          <cell r="P456">
            <v>42825</v>
          </cell>
          <cell r="Q456">
            <v>201076</v>
          </cell>
          <cell r="R456" t="str">
            <v>Cliente no acpeto equipo por ser de condiciones inferiores</v>
          </cell>
          <cell r="T456" t="str">
            <v>Carlos Muñiz</v>
          </cell>
          <cell r="U456">
            <v>42837</v>
          </cell>
          <cell r="V456" t="str">
            <v>SUR</v>
          </cell>
          <cell r="W456" t="str">
            <v>COMPLETADO</v>
          </cell>
          <cell r="X456" t="str">
            <v>CLIENTE</v>
          </cell>
          <cell r="Y456">
            <v>42824</v>
          </cell>
          <cell r="Z456">
            <v>133</v>
          </cell>
          <cell r="AA456" t="str">
            <v>M010</v>
          </cell>
          <cell r="AD456" t="str">
            <v>guadalajara/huentitan el bajo</v>
          </cell>
          <cell r="AE456" t="str">
            <v>JAL</v>
          </cell>
          <cell r="AF456" t="str">
            <v>MX</v>
          </cell>
          <cell r="AG456" t="str">
            <v>10406774</v>
          </cell>
          <cell r="AH456" t="str">
            <v>HECTOR DE JESUS RIVERA</v>
          </cell>
          <cell r="AI456" t="str">
            <v>32 vocan tacana</v>
          </cell>
          <cell r="AJ456" t="str">
            <v>3336746575</v>
          </cell>
          <cell r="AK456" t="str">
            <v>3314861082</v>
          </cell>
          <cell r="AL456" t="str">
            <v>44250</v>
          </cell>
          <cell r="AM456"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56" t="str">
            <v>3TE55A151010</v>
          </cell>
          <cell r="AO456" t="str">
            <v>Smart</v>
          </cell>
          <cell r="AP456" t="str">
            <v>Hisense</v>
          </cell>
          <cell r="AQ456" t="str">
            <v>Opera</v>
          </cell>
          <cell r="AR456" t="str">
            <v>FHD 1920 x 1080</v>
          </cell>
          <cell r="AS456" t="str">
            <v>3TE55G154824G1548M010</v>
          </cell>
          <cell r="AT456" t="e">
            <v>#N/A</v>
          </cell>
          <cell r="AU456" t="str">
            <v>55H6B</v>
          </cell>
          <cell r="AV456" t="str">
            <v>3TE55G154824</v>
          </cell>
          <cell r="AW456" t="str">
            <v>G1548</v>
          </cell>
          <cell r="AX456" t="str">
            <v>M010</v>
          </cell>
          <cell r="AY456">
            <v>74011641</v>
          </cell>
          <cell r="AZ456">
            <v>51012577</v>
          </cell>
          <cell r="BA456">
            <v>80139107</v>
          </cell>
        </row>
        <row r="457">
          <cell r="D457">
            <v>60315346</v>
          </cell>
          <cell r="E457" t="str">
            <v xml:space="preserve">A  </v>
          </cell>
          <cell r="F457" t="str">
            <v>TV</v>
          </cell>
          <cell r="G457" t="str">
            <v>ESTELA PACHECO GONZALEZ</v>
          </cell>
          <cell r="H457" t="str">
            <v>CALLE VIÑALES N. 25 PARQUE HABANA ZONA AZUL COLONIA LOMAS DE ANGELOPOLIS lll, PUEBLA, PUE.</v>
          </cell>
          <cell r="I457" t="str">
            <v>222 2954484-5528602774</v>
          </cell>
          <cell r="J457" t="str">
            <v>HISENSE</v>
          </cell>
          <cell r="K457" t="str">
            <v>65CU6200</v>
          </cell>
          <cell r="L457" t="str">
            <v>65G163642H00491</v>
          </cell>
          <cell r="M457" t="str">
            <v>TICKET: 5306 1981 5235 3544 2101 2700</v>
          </cell>
          <cell r="N457">
            <v>18998.990000000002</v>
          </cell>
          <cell r="O457">
            <v>42739</v>
          </cell>
          <cell r="P457">
            <v>42833</v>
          </cell>
          <cell r="Q457">
            <v>201032</v>
          </cell>
          <cell r="R457" t="str">
            <v>12/04/2017 03 : 16  ARANTXA.MON : NP5
11/04/2017 02 : 27 201032 : P1A: T189992 PANEL LED OC-1009513</v>
          </cell>
          <cell r="S457" t="str">
            <v/>
          </cell>
          <cell r="T457" t="str">
            <v xml:space="preserve">  ERIK ORTEGA MÉNDEZ              </v>
          </cell>
          <cell r="U457">
            <v>42837</v>
          </cell>
          <cell r="V457" t="str">
            <v>Centro</v>
          </cell>
          <cell r="W457" t="str">
            <v>COMPLETADO</v>
          </cell>
          <cell r="X457" t="str">
            <v>CLIENTE</v>
          </cell>
          <cell r="Y457">
            <v>42828</v>
          </cell>
          <cell r="Z457">
            <v>94</v>
          </cell>
          <cell r="AA457" t="str">
            <v>M010</v>
          </cell>
          <cell r="AB457" t="str">
            <v>T189992/Panel - PANEL</v>
          </cell>
          <cell r="AC457" t="str">
            <v>OC-1009513</v>
          </cell>
          <cell r="AD457" t="str">
            <v>lomas de angelopolis/sta clara ocoyucan</v>
          </cell>
          <cell r="AE457" t="str">
            <v>PUE</v>
          </cell>
          <cell r="AF457" t="str">
            <v>MX</v>
          </cell>
          <cell r="AG457" t="str">
            <v>10415074</v>
          </cell>
          <cell r="AH457" t="str">
            <v>ESTELA PACHECO GONZALEZ</v>
          </cell>
          <cell r="AI457" t="str">
            <v>calle viñales num 25 parque habana</v>
          </cell>
          <cell r="AJ457" t="str">
            <v>2222954484</v>
          </cell>
          <cell r="AK457" t="str">
            <v>5528602774</v>
          </cell>
          <cell r="AL457" t="str">
            <v>72821</v>
          </cell>
          <cell r="AM457"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57" t="str">
            <v>3TE65G162918</v>
          </cell>
          <cell r="AO457">
            <v>0</v>
          </cell>
          <cell r="AP457" t="e">
            <v>#N/A</v>
          </cell>
          <cell r="AQ457" t="e">
            <v>#N/A</v>
          </cell>
          <cell r="AR457" t="e">
            <v>#N/A</v>
          </cell>
          <cell r="AS457" t="str">
            <v>3TE65G163942G1639M010</v>
          </cell>
          <cell r="AT457" t="e">
            <v>#N/A</v>
          </cell>
          <cell r="AU457" t="str">
            <v>65CU6200</v>
          </cell>
          <cell r="AV457" t="str">
            <v>3TE65G163942</v>
          </cell>
          <cell r="AW457" t="str">
            <v>G1639</v>
          </cell>
          <cell r="AX457" t="str">
            <v>M010</v>
          </cell>
          <cell r="AY457">
            <v>74011644</v>
          </cell>
          <cell r="AZ457">
            <v>51012580</v>
          </cell>
          <cell r="BA457">
            <v>80139101</v>
          </cell>
        </row>
        <row r="458">
          <cell r="D458">
            <v>60314359</v>
          </cell>
          <cell r="E458" t="str">
            <v>E</v>
          </cell>
          <cell r="F458" t="str">
            <v>TV</v>
          </cell>
          <cell r="G458" t="str">
            <v>MIGUEL MALDONADO</v>
          </cell>
          <cell r="H458" t="str">
            <v>CALLE XAXALPA N. 7 D FRACC. OYAMEL C.P 72810, PUEBLA, PUE.</v>
          </cell>
          <cell r="I458" t="str">
            <v>222 2103373</v>
          </cell>
          <cell r="J458" t="str">
            <v>HISENSE</v>
          </cell>
          <cell r="K458" t="str">
            <v>32H5B</v>
          </cell>
          <cell r="L458" t="str">
            <v>32G150867H02587</v>
          </cell>
          <cell r="M458" t="str">
            <v>TICKET: 2439 8786 9077 8107 5744 35</v>
          </cell>
          <cell r="N458">
            <v>3899</v>
          </cell>
          <cell r="O458">
            <v>42095</v>
          </cell>
          <cell r="P458">
            <v>42810</v>
          </cell>
          <cell r="Q458">
            <v>201032</v>
          </cell>
          <cell r="R458" t="str">
            <v>17/03/2017 07 : 17  GABRIELA.B : TCFER
17/03/2017 07 : 11  GABRIELA.B : CLIENTE NO ACEPTA EL CAMBIO FÍSICO DELA ORDEN 60310636</v>
          </cell>
          <cell r="S458" t="str">
            <v>CLIENTE SOLICITA REPOSICIÓN DE UN EQUIPO</v>
          </cell>
          <cell r="T458" t="str">
            <v xml:space="preserve">  ERIK ORTEGA MÉNDEZ              </v>
          </cell>
          <cell r="U458">
            <v>42837</v>
          </cell>
          <cell r="V458" t="str">
            <v>Centro</v>
          </cell>
          <cell r="W458" t="str">
            <v>COMPLETADO</v>
          </cell>
          <cell r="X458" t="str">
            <v>CLIENTE</v>
          </cell>
          <cell r="Y458">
            <v>42810</v>
          </cell>
          <cell r="Z458">
            <v>715</v>
          </cell>
          <cell r="AA458" t="str">
            <v>M012</v>
          </cell>
          <cell r="AD458" t="str">
            <v>San Andres/ Frac Oyamel</v>
          </cell>
          <cell r="AE458" t="str">
            <v>PUE</v>
          </cell>
          <cell r="AF458" t="str">
            <v>MX</v>
          </cell>
          <cell r="AG458" t="str">
            <v>10410372</v>
          </cell>
          <cell r="AH458" t="str">
            <v>MIGUEL MALDONADO</v>
          </cell>
          <cell r="AI458" t="str">
            <v>7D Xaxalpa</v>
          </cell>
          <cell r="AJ458" t="str">
            <v>2224478329</v>
          </cell>
          <cell r="AK458" t="str">
            <v>2224478329</v>
          </cell>
          <cell r="AL458" t="str">
            <v>72810</v>
          </cell>
          <cell r="AM458"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58" t="str">
            <v>3TE32A150815</v>
          </cell>
          <cell r="AO458" t="str">
            <v>Smart</v>
          </cell>
          <cell r="AP458" t="str">
            <v>Hisense</v>
          </cell>
          <cell r="AQ458" t="str">
            <v>Opera</v>
          </cell>
          <cell r="AR458" t="str">
            <v>HD 1366 X 768</v>
          </cell>
          <cell r="AS458" t="str">
            <v>3TE32G164485G1644M010</v>
          </cell>
          <cell r="AT458" t="e">
            <v>#N/A</v>
          </cell>
          <cell r="AU458" t="str">
            <v>32H5B2</v>
          </cell>
          <cell r="AV458" t="str">
            <v>3TE32G164485</v>
          </cell>
          <cell r="AW458" t="str">
            <v>G1644</v>
          </cell>
          <cell r="AX458" t="str">
            <v>M010</v>
          </cell>
          <cell r="AY458">
            <v>74011646</v>
          </cell>
          <cell r="AZ458">
            <v>51012582</v>
          </cell>
          <cell r="BA458">
            <v>80139066</v>
          </cell>
        </row>
        <row r="459">
          <cell r="D459">
            <v>60313018</v>
          </cell>
          <cell r="E459" t="str">
            <v xml:space="preserve">A  </v>
          </cell>
          <cell r="F459" t="str">
            <v>TV</v>
          </cell>
          <cell r="G459" t="str">
            <v xml:space="preserve">CARMEN ADRIANA VALENTE </v>
          </cell>
          <cell r="H459" t="str">
            <v>AND. DEL CISNE # 108 EL EJEMPLO CORTAZAR</v>
          </cell>
          <cell r="I459">
            <v>4111163931</v>
          </cell>
          <cell r="J459" t="str">
            <v xml:space="preserve">HISENSE </v>
          </cell>
          <cell r="K459" t="str">
            <v>32H5B</v>
          </cell>
          <cell r="L459" t="str">
            <v>32G153355H04283</v>
          </cell>
          <cell r="M459">
            <v>217</v>
          </cell>
          <cell r="N459">
            <v>5699</v>
          </cell>
          <cell r="O459">
            <v>42367</v>
          </cell>
          <cell r="P459">
            <v>42797</v>
          </cell>
          <cell r="Q459">
            <v>201608</v>
          </cell>
          <cell r="R459" t="str">
            <v>03/03/17 P1A: TARJETA PRINCIPAL # 185606 O.C. 1008133</v>
          </cell>
          <cell r="S459" t="str">
            <v xml:space="preserve">EQUIPO EN DOMICILIO DE CLIENTE </v>
          </cell>
          <cell r="T459" t="str">
            <v xml:space="preserve">CAROLINA PEREA                    </v>
          </cell>
          <cell r="U459" t="str">
            <v>2017-04-12</v>
          </cell>
          <cell r="V459" t="str">
            <v>Centro</v>
          </cell>
          <cell r="W459" t="str">
            <v>COMPLETADO</v>
          </cell>
          <cell r="Y459">
            <v>42794</v>
          </cell>
          <cell r="Z459">
            <v>430</v>
          </cell>
          <cell r="AA459" t="str">
            <v>M012</v>
          </cell>
          <cell r="AB459" t="str">
            <v>T185606/Tarjeta Principal Madre - MAIN BOARD</v>
          </cell>
          <cell r="AC459" t="str">
            <v>OC-1008133</v>
          </cell>
          <cell r="AD459" t="str">
            <v>Cortazar/El ejemplo es cortazar</v>
          </cell>
          <cell r="AE459" t="str">
            <v>GTO</v>
          </cell>
          <cell r="AF459" t="str">
            <v>MX</v>
          </cell>
          <cell r="AG459" t="str">
            <v>10413353</v>
          </cell>
          <cell r="AH459" t="str">
            <v>CARMEN ADRIANA VALENTE</v>
          </cell>
          <cell r="AI459" t="str">
            <v>And del cisne num 108</v>
          </cell>
          <cell r="AJ459" t="str">
            <v>4111163931</v>
          </cell>
          <cell r="AK459">
            <v>0</v>
          </cell>
          <cell r="AL459" t="str">
            <v>38310</v>
          </cell>
          <cell r="AM459"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59" t="str">
            <v>3TE32A150815</v>
          </cell>
          <cell r="AO459" t="str">
            <v>Smart</v>
          </cell>
          <cell r="AP459" t="str">
            <v>Hisense</v>
          </cell>
          <cell r="AQ459" t="str">
            <v>Opera</v>
          </cell>
          <cell r="AR459" t="str">
            <v>HD 1366 X 768</v>
          </cell>
          <cell r="AS459" t="str">
            <v>3TE32G164485G1644M010</v>
          </cell>
          <cell r="AT459" t="e">
            <v>#N/A</v>
          </cell>
          <cell r="AU459" t="str">
            <v>32H5B2</v>
          </cell>
          <cell r="AV459" t="str">
            <v>3TE32G164485</v>
          </cell>
          <cell r="AW459" t="str">
            <v>G1644</v>
          </cell>
          <cell r="AX459" t="str">
            <v>M010</v>
          </cell>
          <cell r="AY459">
            <v>74011647</v>
          </cell>
          <cell r="AZ459">
            <v>51012583</v>
          </cell>
          <cell r="BA459">
            <v>80139068</v>
          </cell>
        </row>
        <row r="460">
          <cell r="D460">
            <v>60314820</v>
          </cell>
          <cell r="E460" t="str">
            <v>A</v>
          </cell>
          <cell r="F460" t="str">
            <v>TV</v>
          </cell>
          <cell r="G460" t="str">
            <v>SARA MARIA EUGENIA MORALES LOPEZ</v>
          </cell>
          <cell r="H460" t="str">
            <v>CAMINO REAL UN. 89 MZA. 10 COL. SAN FELIPE DE JESUS DELEG.GUSTAVO A. MADERO, MEXICO D.F.</v>
          </cell>
          <cell r="I460">
            <v>5532291534</v>
          </cell>
          <cell r="J460" t="str">
            <v>HISENSE</v>
          </cell>
          <cell r="K460" t="str">
            <v>32H3B1</v>
          </cell>
          <cell r="L460" t="str">
            <v>32G153442H04956</v>
          </cell>
          <cell r="M460">
            <v>0</v>
          </cell>
          <cell r="N460">
            <v>4999</v>
          </cell>
          <cell r="O460">
            <v>42562</v>
          </cell>
          <cell r="P460">
            <v>42822</v>
          </cell>
          <cell r="Q460">
            <v>200997</v>
          </cell>
          <cell r="R460" t="str">
            <v>DISPLAY</v>
          </cell>
          <cell r="S460" t="str">
            <v/>
          </cell>
          <cell r="T460" t="str">
            <v xml:space="preserve">GLORIA LEON LARIOS          </v>
          </cell>
          <cell r="U460">
            <v>42836</v>
          </cell>
          <cell r="V460" t="str">
            <v>Centro</v>
          </cell>
          <cell r="W460" t="str">
            <v>COMPLETADO</v>
          </cell>
          <cell r="Y460">
            <v>42817</v>
          </cell>
          <cell r="Z460">
            <v>260</v>
          </cell>
          <cell r="AA460" t="str">
            <v>M010</v>
          </cell>
          <cell r="AB460" t="str">
            <v>T190930/Panel - PANEL</v>
          </cell>
          <cell r="AC460" t="str">
            <v>OC-1009251</v>
          </cell>
          <cell r="AD460" t="str">
            <v>Gustavo A Madero/San felipe de jesus</v>
          </cell>
          <cell r="AE460" t="str">
            <v>MEX</v>
          </cell>
          <cell r="AF460" t="str">
            <v>MX</v>
          </cell>
          <cell r="AG460" t="str">
            <v>10414456</v>
          </cell>
          <cell r="AH460" t="str">
            <v>SARA MARIA EGUENIA MORALES LOPEZ</v>
          </cell>
          <cell r="AI460" t="str">
            <v>mz 10 Camino real num 89</v>
          </cell>
          <cell r="AJ460" t="str">
            <v>5532291534</v>
          </cell>
          <cell r="AK460">
            <v>0</v>
          </cell>
          <cell r="AL460" t="str">
            <v>07510</v>
          </cell>
          <cell r="AM460"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60" t="str">
            <v>3TE32G153442</v>
          </cell>
          <cell r="AO460" t="str">
            <v>Básica</v>
          </cell>
          <cell r="AP460" t="str">
            <v>Hisense</v>
          </cell>
          <cell r="AQ460" t="str">
            <v>Opera</v>
          </cell>
          <cell r="AR460" t="str">
            <v>HD 1366 X 768</v>
          </cell>
          <cell r="AS460" t="str">
            <v>3TE32G154773G154773M010</v>
          </cell>
          <cell r="AT460">
            <v>2</v>
          </cell>
          <cell r="AU460" t="str">
            <v>32H3B1</v>
          </cell>
          <cell r="AV460" t="str">
            <v>3TE32G154773</v>
          </cell>
          <cell r="AW460" t="str">
            <v>G154773</v>
          </cell>
          <cell r="AX460" t="str">
            <v>M010</v>
          </cell>
          <cell r="AY460">
            <v>74011648</v>
          </cell>
          <cell r="AZ460">
            <v>51012584</v>
          </cell>
          <cell r="BA460">
            <v>80146111</v>
          </cell>
        </row>
        <row r="461">
          <cell r="D461">
            <v>60312118</v>
          </cell>
          <cell r="E461" t="str">
            <v>A</v>
          </cell>
          <cell r="F461" t="str">
            <v>TV</v>
          </cell>
          <cell r="G461" t="str">
            <v>MARLENE MEDEL</v>
          </cell>
          <cell r="H461" t="str">
            <v>AV.. CHEDRAUI CARAM NO. 2250 COL. ENCINAL</v>
          </cell>
          <cell r="I461">
            <v>2293392682</v>
          </cell>
          <cell r="J461" t="str">
            <v>HISENSE</v>
          </cell>
          <cell r="K461" t="str">
            <v>32H3B1</v>
          </cell>
          <cell r="L461" t="str">
            <v>32G153442H13402</v>
          </cell>
          <cell r="M461" t="str">
            <v>POLIZA</v>
          </cell>
          <cell r="N461">
            <v>0</v>
          </cell>
          <cell r="O461">
            <v>42787</v>
          </cell>
          <cell r="P461">
            <v>42837</v>
          </cell>
          <cell r="Q461">
            <v>201068</v>
          </cell>
          <cell r="R461" t="str">
            <v>SOLICITUD DE PANEL, FALTA DE REFACCION</v>
          </cell>
          <cell r="T461" t="str">
            <v>KAREN BAUTISTA</v>
          </cell>
          <cell r="U461">
            <v>42794</v>
          </cell>
          <cell r="V461" t="str">
            <v>SUR</v>
          </cell>
          <cell r="W461" t="str">
            <v>COMPLETADO</v>
          </cell>
          <cell r="X461" t="str">
            <v>TIENDA</v>
          </cell>
          <cell r="Y461">
            <v>42787</v>
          </cell>
          <cell r="Z461">
            <v>42837</v>
          </cell>
          <cell r="AA461" t="str">
            <v>M012</v>
          </cell>
          <cell r="AB461" t="str">
            <v>T190930/Panel - PANEL</v>
          </cell>
          <cell r="AC461" t="str">
            <v>OC-1007878</v>
          </cell>
          <cell r="AD461" t="str">
            <v>Xalapa /Encinal</v>
          </cell>
          <cell r="AE461" t="str">
            <v>VER</v>
          </cell>
          <cell r="AF461" t="str">
            <v>MX</v>
          </cell>
          <cell r="AG461" t="str">
            <v>10412345</v>
          </cell>
          <cell r="AH461" t="str">
            <v>MARLENE MEDEL</v>
          </cell>
          <cell r="AI461" t="str">
            <v>2250 AV Chedraui cara</v>
          </cell>
          <cell r="AJ461" t="str">
            <v>2293392682</v>
          </cell>
          <cell r="AK461" t="str">
            <v>2293392682</v>
          </cell>
          <cell r="AL461" t="str">
            <v>91180</v>
          </cell>
          <cell r="AM461"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61" t="str">
            <v>3TE32G153442</v>
          </cell>
          <cell r="AO461" t="str">
            <v>Básica</v>
          </cell>
          <cell r="AP461" t="str">
            <v>Hisense</v>
          </cell>
          <cell r="AQ461" t="str">
            <v>Opera</v>
          </cell>
          <cell r="AR461" t="str">
            <v>HD 1366 X 768</v>
          </cell>
          <cell r="AS461" t="str">
            <v>3TE32G154779G1547M010</v>
          </cell>
          <cell r="AT461" t="e">
            <v>#N/A</v>
          </cell>
          <cell r="AU461" t="str">
            <v>32H3B1</v>
          </cell>
          <cell r="AV461" t="str">
            <v>3TE32G154779</v>
          </cell>
          <cell r="AW461" t="str">
            <v>G1547</v>
          </cell>
          <cell r="AX461" t="str">
            <v>M010</v>
          </cell>
          <cell r="AY461">
            <v>74011649</v>
          </cell>
          <cell r="AZ461">
            <v>51012585</v>
          </cell>
          <cell r="BA461">
            <v>80139075</v>
          </cell>
        </row>
        <row r="462">
          <cell r="D462">
            <v>60312122</v>
          </cell>
          <cell r="E462" t="str">
            <v>A</v>
          </cell>
          <cell r="F462" t="str">
            <v>TV</v>
          </cell>
          <cell r="G462" t="str">
            <v>MARLENE MENDEL (TELMEX)</v>
          </cell>
          <cell r="H462" t="str">
            <v>AV. CHEDRAUI CARAM NO. 2250 CCOL. ENCINAL</v>
          </cell>
          <cell r="I462">
            <v>2293392682</v>
          </cell>
          <cell r="J462" t="str">
            <v>HISENSE</v>
          </cell>
          <cell r="K462" t="str">
            <v>32H5B</v>
          </cell>
          <cell r="L462" t="str">
            <v>32G154774H01753</v>
          </cell>
          <cell r="M462" t="str">
            <v>POLIZA</v>
          </cell>
          <cell r="N462">
            <v>0</v>
          </cell>
          <cell r="O462">
            <v>42787</v>
          </cell>
          <cell r="P462">
            <v>42837</v>
          </cell>
          <cell r="Q462">
            <v>201068</v>
          </cell>
          <cell r="R462" t="str">
            <v>SOLICITUD DE MAIN, FALTA DE REFACCION</v>
          </cell>
          <cell r="T462" t="str">
            <v>KAREN BAUTISTA</v>
          </cell>
          <cell r="U462">
            <v>42794</v>
          </cell>
          <cell r="V462" t="str">
            <v>SUR</v>
          </cell>
          <cell r="W462" t="str">
            <v>COMPLETADO</v>
          </cell>
          <cell r="X462" t="str">
            <v>TIENDA</v>
          </cell>
          <cell r="Y462">
            <v>42787</v>
          </cell>
          <cell r="Z462">
            <v>42837</v>
          </cell>
          <cell r="AA462" t="str">
            <v>M012</v>
          </cell>
          <cell r="AB462" t="str">
            <v>T191148/Tarjeta Principal Madre - MAIN BOARD\Power</v>
          </cell>
          <cell r="AC462" t="str">
            <v>OC-1007880</v>
          </cell>
          <cell r="AD462" t="str">
            <v>Xalapa /Encinal</v>
          </cell>
          <cell r="AE462" t="str">
            <v>VER</v>
          </cell>
          <cell r="AF462" t="str">
            <v>MX</v>
          </cell>
          <cell r="AG462" t="str">
            <v>10412345</v>
          </cell>
          <cell r="AH462" t="str">
            <v>MARLENE MEDEL</v>
          </cell>
          <cell r="AI462" t="str">
            <v>2250 AV Chedraui cara</v>
          </cell>
          <cell r="AJ462" t="str">
            <v>2293392682</v>
          </cell>
          <cell r="AK462" t="str">
            <v>2293392682</v>
          </cell>
          <cell r="AL462" t="str">
            <v>91180</v>
          </cell>
          <cell r="AM462"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62" t="str">
            <v>3TE32A150815</v>
          </cell>
          <cell r="AO462" t="str">
            <v>Smart</v>
          </cell>
          <cell r="AP462" t="str">
            <v>Hisense</v>
          </cell>
          <cell r="AQ462" t="str">
            <v>Opera</v>
          </cell>
          <cell r="AR462" t="str">
            <v>HD 1366 X 768</v>
          </cell>
          <cell r="AS462" t="str">
            <v>3TE32G164485G1644M010</v>
          </cell>
          <cell r="AT462" t="e">
            <v>#N/A</v>
          </cell>
          <cell r="AU462" t="str">
            <v>32H5B2</v>
          </cell>
          <cell r="AV462" t="str">
            <v>3TE32G164485</v>
          </cell>
          <cell r="AW462" t="str">
            <v>G1644</v>
          </cell>
          <cell r="AX462" t="str">
            <v>M010</v>
          </cell>
          <cell r="AY462">
            <v>74011650</v>
          </cell>
          <cell r="AZ462">
            <v>51012586</v>
          </cell>
          <cell r="BA462">
            <v>80139079</v>
          </cell>
        </row>
        <row r="463">
          <cell r="D463">
            <v>60312123</v>
          </cell>
          <cell r="E463" t="str">
            <v>A</v>
          </cell>
          <cell r="F463" t="str">
            <v>TV</v>
          </cell>
          <cell r="G463" t="str">
            <v>MARIA ANTONIETA VALLE</v>
          </cell>
          <cell r="H463" t="str">
            <v>APATZINGAN MZA. 8 LOTE 1 CASA 2 COL. LOS HEROES ECATEPEC,ECATEPEC,EDO.DE MEXICO</v>
          </cell>
          <cell r="I463">
            <v>5511216151</v>
          </cell>
          <cell r="J463" t="str">
            <v>HISENSE</v>
          </cell>
          <cell r="K463" t="str">
            <v>32H3B1</v>
          </cell>
          <cell r="L463" t="str">
            <v>32G154779H00135</v>
          </cell>
          <cell r="M463" t="str">
            <v>63C75E54-0724-456D-8494-0F9C1D330B21</v>
          </cell>
          <cell r="N463">
            <v>5039</v>
          </cell>
          <cell r="O463">
            <v>42783</v>
          </cell>
          <cell r="P463">
            <v>42788</v>
          </cell>
          <cell r="Q463">
            <v>200997</v>
          </cell>
          <cell r="R463" t="str">
            <v>MAIN BOARD</v>
          </cell>
          <cell r="S463" t="str">
            <v/>
          </cell>
          <cell r="T463" t="str">
            <v xml:space="preserve">GLORIA LEON LARIOS          </v>
          </cell>
          <cell r="U463">
            <v>42836</v>
          </cell>
          <cell r="V463" t="str">
            <v>Centro</v>
          </cell>
          <cell r="W463" t="str">
            <v>COMPLETADO</v>
          </cell>
          <cell r="Y463">
            <v>42787</v>
          </cell>
          <cell r="Z463">
            <v>5</v>
          </cell>
          <cell r="AA463" t="str">
            <v>M010</v>
          </cell>
          <cell r="AB463" t="str">
            <v>T190877/Tarjeta Principal Madre - MAIN BOARD\Power</v>
          </cell>
          <cell r="AC463" t="str">
            <v>OC-1007795</v>
          </cell>
          <cell r="AD463" t="str">
            <v>Ecatepec/Los Heroes</v>
          </cell>
          <cell r="AE463" t="str">
            <v>MEX</v>
          </cell>
          <cell r="AF463" t="str">
            <v>MX</v>
          </cell>
          <cell r="AG463" t="str">
            <v>10412611</v>
          </cell>
          <cell r="AH463" t="str">
            <v>MARIA ANTONIETA VALLE</v>
          </cell>
          <cell r="AI463" t="str">
            <v>Lt1 Apatcingan MZ8 Casa 2</v>
          </cell>
          <cell r="AJ463" t="str">
            <v>5511216151</v>
          </cell>
          <cell r="AK463">
            <v>0</v>
          </cell>
          <cell r="AL463" t="str">
            <v>55060</v>
          </cell>
          <cell r="AM463"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63" t="str">
            <v>3TE32G153442</v>
          </cell>
          <cell r="AO463" t="str">
            <v>Básica</v>
          </cell>
          <cell r="AP463" t="str">
            <v>Hisense</v>
          </cell>
          <cell r="AQ463" t="str">
            <v>Opera</v>
          </cell>
          <cell r="AR463" t="str">
            <v>HD 1366 X 768</v>
          </cell>
          <cell r="AS463" t="str">
            <v>3TE32G154773G154773M010</v>
          </cell>
          <cell r="AT463">
            <v>2</v>
          </cell>
          <cell r="AU463" t="str">
            <v>32H3B1</v>
          </cell>
          <cell r="AV463" t="str">
            <v>3TE32G154773</v>
          </cell>
          <cell r="AW463" t="str">
            <v>G154773</v>
          </cell>
          <cell r="AX463" t="str">
            <v>M010</v>
          </cell>
          <cell r="AY463">
            <v>74011651</v>
          </cell>
          <cell r="AZ463">
            <v>51012587</v>
          </cell>
          <cell r="BA463">
            <v>80146113</v>
          </cell>
        </row>
        <row r="464">
          <cell r="D464">
            <v>60312736</v>
          </cell>
          <cell r="E464" t="str">
            <v>A</v>
          </cell>
          <cell r="F464" t="str">
            <v>TV</v>
          </cell>
          <cell r="G464" t="str">
            <v>BRENDA NAYELI NAVA BRAVO</v>
          </cell>
          <cell r="H464" t="str">
            <v>GARDENIAS 22 COLINA PPG IGUALA GRO</v>
          </cell>
          <cell r="I464">
            <v>7333338474</v>
          </cell>
          <cell r="J464" t="str">
            <v>HISENSE</v>
          </cell>
          <cell r="K464" t="str">
            <v>40H5B2</v>
          </cell>
          <cell r="L464" t="str">
            <v>40G1619B1H01019</v>
          </cell>
          <cell r="M464" t="str">
            <v xml:space="preserve">4478 5970 6990 9719 7916 65 </v>
          </cell>
          <cell r="N464">
            <v>4403</v>
          </cell>
          <cell r="O464">
            <v>42949</v>
          </cell>
          <cell r="P464">
            <v>42790</v>
          </cell>
          <cell r="Q464">
            <v>201611</v>
          </cell>
          <cell r="R464" t="str">
            <v>FALTA DE REFACCION (MAINBOARD) OC -1007884</v>
          </cell>
          <cell r="S464" t="str">
            <v/>
          </cell>
          <cell r="T464" t="str">
            <v xml:space="preserve">    ELODIA MARTINEZ MOCTEZUMA     </v>
          </cell>
          <cell r="U464" t="str">
            <v>2017-04-20</v>
          </cell>
          <cell r="V464" t="str">
            <v>SUR</v>
          </cell>
          <cell r="W464" t="str">
            <v>COMPLETADO</v>
          </cell>
          <cell r="X464" t="str">
            <v>TALLER</v>
          </cell>
          <cell r="Y464">
            <v>42789</v>
          </cell>
          <cell r="Z464">
            <v>159</v>
          </cell>
          <cell r="AA464" t="str">
            <v>M010</v>
          </cell>
          <cell r="AD464" t="str">
            <v>Tpj/Iguala</v>
          </cell>
          <cell r="AE464" t="str">
            <v>GRO</v>
          </cell>
          <cell r="AF464" t="str">
            <v>MX</v>
          </cell>
          <cell r="AG464" t="str">
            <v>10412404</v>
          </cell>
          <cell r="AH464" t="str">
            <v>BRENDA _NAYELI NAVA BRAVO</v>
          </cell>
          <cell r="AI464" t="str">
            <v>22 Gardenias</v>
          </cell>
          <cell r="AJ464" t="str">
            <v>7333338464</v>
          </cell>
          <cell r="AK464">
            <v>0</v>
          </cell>
          <cell r="AL464" t="str">
            <v>40024</v>
          </cell>
          <cell r="AM464"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64" t="str">
            <v>3TE40G155372</v>
          </cell>
          <cell r="AO464" t="str">
            <v>Smart</v>
          </cell>
          <cell r="AP464" t="str">
            <v>Hisense</v>
          </cell>
          <cell r="AQ464" t="str">
            <v>Opera</v>
          </cell>
          <cell r="AR464" t="str">
            <v>FHD 1920 x 1080</v>
          </cell>
          <cell r="AS464" t="str">
            <v>3TE40G163934G163934M010</v>
          </cell>
          <cell r="AT464">
            <v>16</v>
          </cell>
          <cell r="AU464" t="str">
            <v>40H5B2</v>
          </cell>
          <cell r="AV464" t="str">
            <v>3TE40G163934</v>
          </cell>
          <cell r="AW464" t="str">
            <v>G163934</v>
          </cell>
          <cell r="AX464" t="str">
            <v>M010</v>
          </cell>
          <cell r="AY464">
            <v>74011653</v>
          </cell>
          <cell r="AZ464">
            <v>51012589</v>
          </cell>
          <cell r="BA464">
            <v>80147292</v>
          </cell>
        </row>
        <row r="465">
          <cell r="D465">
            <v>60311716</v>
          </cell>
          <cell r="E465" t="str">
            <v xml:space="preserve">A  </v>
          </cell>
          <cell r="F465" t="str">
            <v>TV</v>
          </cell>
          <cell r="G465" t="str">
            <v>CARLOS ARTURO HERNANDEZ GARCIA</v>
          </cell>
          <cell r="H465" t="str">
            <v>MONTES NO. 174, COL. PARQUE ECOLOGICO, TEPIC, NAY.</v>
          </cell>
          <cell r="I465">
            <v>3111078563</v>
          </cell>
          <cell r="J465" t="str">
            <v>HISENSE</v>
          </cell>
          <cell r="K465" t="str">
            <v>40H5B2</v>
          </cell>
          <cell r="L465" t="str">
            <v>40G163164H00990</v>
          </cell>
          <cell r="M465">
            <v>3065</v>
          </cell>
          <cell r="N465">
            <v>3024</v>
          </cell>
          <cell r="O465">
            <v>42711</v>
          </cell>
          <cell r="P465">
            <v>42782</v>
          </cell>
          <cell r="Q465">
            <v>201023</v>
          </cell>
          <cell r="R465" t="str">
            <v>OC1007529, Y PANEL LCD-191066</v>
          </cell>
          <cell r="S465" t="str">
            <v>FALLA: FUERTE ZUMBIDO, SE REALIZO PEDIDO</v>
          </cell>
          <cell r="T465" t="str">
            <v xml:space="preserve"> GABRIELA RIVAS DELGADO           </v>
          </cell>
          <cell r="U465" t="str">
            <v>2017-04-18</v>
          </cell>
          <cell r="V465" t="str">
            <v>Norte</v>
          </cell>
          <cell r="W465" t="str">
            <v>COMPLETADO</v>
          </cell>
          <cell r="X465" t="str">
            <v>TALLER</v>
          </cell>
          <cell r="Y465">
            <v>42781</v>
          </cell>
          <cell r="Z465">
            <v>71</v>
          </cell>
          <cell r="AA465" t="str">
            <v>M010</v>
          </cell>
          <cell r="AD465" t="str">
            <v>Tepic/Parque ecologico</v>
          </cell>
          <cell r="AE465" t="str">
            <v>NAY</v>
          </cell>
          <cell r="AF465" t="str">
            <v>MX</v>
          </cell>
          <cell r="AG465" t="str">
            <v>10412162</v>
          </cell>
          <cell r="AH465" t="str">
            <v>CARLOS ARTURO HERNANDEZ GARCIA</v>
          </cell>
          <cell r="AI465" t="str">
            <v>174 Montes</v>
          </cell>
          <cell r="AJ465" t="str">
            <v>3111142572</v>
          </cell>
          <cell r="AK465" t="str">
            <v>3111142572</v>
          </cell>
          <cell r="AL465" t="str">
            <v>63173</v>
          </cell>
          <cell r="AM465"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65" t="str">
            <v>3TE40G155372</v>
          </cell>
          <cell r="AO465" t="str">
            <v>Smart</v>
          </cell>
          <cell r="AP465" t="str">
            <v>Hisense</v>
          </cell>
          <cell r="AQ465" t="str">
            <v>Opera</v>
          </cell>
          <cell r="AR465" t="str">
            <v>FHD 1920 x 1080</v>
          </cell>
          <cell r="AS465" t="str">
            <v>3TE40G163934G1639M010</v>
          </cell>
          <cell r="AT465" t="e">
            <v>#N/A</v>
          </cell>
          <cell r="AU465" t="str">
            <v>40H5B2</v>
          </cell>
          <cell r="AV465" t="str">
            <v>3TE40G163934</v>
          </cell>
          <cell r="AW465" t="str">
            <v>G1639</v>
          </cell>
          <cell r="AX465" t="str">
            <v>M010</v>
          </cell>
          <cell r="AY465">
            <v>74011654</v>
          </cell>
          <cell r="AZ465">
            <v>51012590</v>
          </cell>
          <cell r="BA465">
            <v>80139125</v>
          </cell>
        </row>
        <row r="466">
          <cell r="D466">
            <v>60313713</v>
          </cell>
          <cell r="E466" t="str">
            <v>A</v>
          </cell>
          <cell r="F466" t="str">
            <v>TV</v>
          </cell>
          <cell r="G466" t="str">
            <v xml:space="preserve">carlos nazario canul pot </v>
          </cell>
          <cell r="H466" t="str">
            <v>AV TULUM SUR #67</v>
          </cell>
          <cell r="I466">
            <v>9988877547</v>
          </cell>
          <cell r="J466" t="str">
            <v>HISENSE</v>
          </cell>
          <cell r="K466" t="str">
            <v>40H5B2</v>
          </cell>
          <cell r="L466" t="str">
            <v>40G1635C5H01815</v>
          </cell>
          <cell r="M466" t="str">
            <v xml:space="preserve">DOCUMENTO NO FOLIADO </v>
          </cell>
          <cell r="N466">
            <v>6513</v>
          </cell>
          <cell r="O466">
            <v>42790</v>
          </cell>
          <cell r="P466">
            <v>42803</v>
          </cell>
          <cell r="Q466">
            <v>201033</v>
          </cell>
          <cell r="R466" t="str">
            <v>OC-1008975</v>
          </cell>
          <cell r="S466" t="str">
            <v xml:space="preserve"> EQUIPO EN RESGUARDO DEL CENTRO DE SERVI</v>
          </cell>
          <cell r="T466" t="str">
            <v xml:space="preserve">  JUAN OSWALDO URIBE PERAZA  Fecha</v>
          </cell>
          <cell r="U466">
            <v>42845</v>
          </cell>
          <cell r="V466" t="str">
            <v>SUR</v>
          </cell>
          <cell r="W466" t="str">
            <v>COMPLETADO</v>
          </cell>
          <cell r="X466" t="str">
            <v>TALLER</v>
          </cell>
          <cell r="Y466">
            <v>42803</v>
          </cell>
          <cell r="Z466">
            <v>13</v>
          </cell>
          <cell r="AA466" t="str">
            <v>M010</v>
          </cell>
          <cell r="AD466" t="str">
            <v>Benito J / Centro</v>
          </cell>
          <cell r="AE466" t="str">
            <v>QR</v>
          </cell>
          <cell r="AF466" t="str">
            <v>MX</v>
          </cell>
          <cell r="AG466" t="str">
            <v>10413476</v>
          </cell>
          <cell r="AH466" t="str">
            <v>CARLOS NAZARIO CANUL POT</v>
          </cell>
          <cell r="AI466" t="str">
            <v>67 AV tulum sur</v>
          </cell>
          <cell r="AJ466" t="str">
            <v>9988877547</v>
          </cell>
          <cell r="AK466">
            <v>0</v>
          </cell>
          <cell r="AL466" t="str">
            <v>67500</v>
          </cell>
          <cell r="AM466"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66" t="str">
            <v>3TE40G155372</v>
          </cell>
          <cell r="AO466" t="str">
            <v>Smart</v>
          </cell>
          <cell r="AP466" t="str">
            <v>Hisense</v>
          </cell>
          <cell r="AQ466" t="str">
            <v>Opera</v>
          </cell>
          <cell r="AR466" t="str">
            <v>FHD 1920 x 1080</v>
          </cell>
          <cell r="AS466" t="str">
            <v>3TE40G163934G1639M010</v>
          </cell>
          <cell r="AT466" t="e">
            <v>#N/A</v>
          </cell>
          <cell r="AU466" t="str">
            <v>40H5B2</v>
          </cell>
          <cell r="AV466" t="str">
            <v>3TE40G163934</v>
          </cell>
          <cell r="AW466" t="str">
            <v>G1639</v>
          </cell>
          <cell r="AX466" t="str">
            <v>M010</v>
          </cell>
          <cell r="AY466">
            <v>74011655</v>
          </cell>
          <cell r="AZ466">
            <v>51012591</v>
          </cell>
          <cell r="BA466">
            <v>80139126</v>
          </cell>
        </row>
        <row r="467">
          <cell r="D467">
            <v>60310142</v>
          </cell>
          <cell r="E467" t="str">
            <v xml:space="preserve">A </v>
          </cell>
          <cell r="F467" t="str">
            <v>TV</v>
          </cell>
          <cell r="G467" t="str">
            <v>MA GUADALUPE SERRANO</v>
          </cell>
          <cell r="H467" t="str">
            <v>PRIV. MINIAHUAPAN # 47, COL. LOMAS DE AHUATLAN, CUERNAVACA MORELOS</v>
          </cell>
          <cell r="I467">
            <v>7773235003</v>
          </cell>
          <cell r="J467" t="str">
            <v>HISENSE/SHARP</v>
          </cell>
          <cell r="K467" t="str">
            <v>43CU6100</v>
          </cell>
          <cell r="L467" t="str">
            <v>43G162860H02319</v>
          </cell>
          <cell r="M467">
            <v>153537</v>
          </cell>
          <cell r="N467">
            <v>13332.06</v>
          </cell>
          <cell r="O467">
            <v>42678</v>
          </cell>
          <cell r="P467">
            <v>42765</v>
          </cell>
          <cell r="Q467">
            <v>201069</v>
          </cell>
          <cell r="R467" t="str">
            <v xml:space="preserve">NO EXISTENCIA DE PZA T205677 PANEL, OC-1006909 </v>
          </cell>
          <cell r="S467" t="str">
            <v/>
          </cell>
          <cell r="T467" t="str">
            <v xml:space="preserve"> ESTEPHANIA TOREES                </v>
          </cell>
          <cell r="U467" t="str">
            <v>2017/04/12</v>
          </cell>
          <cell r="V467" t="str">
            <v>Centro</v>
          </cell>
          <cell r="W467" t="str">
            <v>COMPLETADO</v>
          </cell>
          <cell r="Y467">
            <v>42761</v>
          </cell>
          <cell r="Z467">
            <v>87</v>
          </cell>
          <cell r="AA467" t="str">
            <v>M010</v>
          </cell>
          <cell r="AB467" t="str">
            <v>T205677/Panel - PANEL</v>
          </cell>
          <cell r="AC467" t="str">
            <v>OC-1006909</v>
          </cell>
          <cell r="AD467" t="str">
            <v>Cuernavaca/Lomas de Ahuatlan</v>
          </cell>
          <cell r="AE467" t="str">
            <v>MOR</v>
          </cell>
          <cell r="AF467" t="str">
            <v>MX</v>
          </cell>
          <cell r="AG467" t="str">
            <v>10409404</v>
          </cell>
          <cell r="AH467" t="str">
            <v>MA GUADALUPE SERRANO CHAVEZ</v>
          </cell>
          <cell r="AI467" t="str">
            <v>47 Priv Miniahuapan</v>
          </cell>
          <cell r="AJ467" t="str">
            <v>7441777379</v>
          </cell>
          <cell r="AK467" t="str">
            <v>7441777379</v>
          </cell>
          <cell r="AL467" t="str">
            <v>39559</v>
          </cell>
          <cell r="AM467"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67" t="str">
            <v>3TE43G162860</v>
          </cell>
          <cell r="AO467">
            <v>0</v>
          </cell>
          <cell r="AP467" t="e">
            <v>#N/A</v>
          </cell>
          <cell r="AQ467" t="e">
            <v>#N/A</v>
          </cell>
          <cell r="AR467" t="e">
            <v>#N/A</v>
          </cell>
          <cell r="AS467" t="str">
            <v>3TE43G1618P0MG1618M010</v>
          </cell>
          <cell r="AT467" t="e">
            <v>#N/A</v>
          </cell>
          <cell r="AU467" t="str">
            <v>43H7C</v>
          </cell>
          <cell r="AV467" t="str">
            <v>3TE43G1618P0M</v>
          </cell>
          <cell r="AW467" t="str">
            <v>G1618</v>
          </cell>
          <cell r="AX467" t="str">
            <v>M010</v>
          </cell>
          <cell r="AY467">
            <v>74011656</v>
          </cell>
          <cell r="AZ467">
            <v>51012592</v>
          </cell>
          <cell r="BA467">
            <v>80139129</v>
          </cell>
        </row>
        <row r="468">
          <cell r="D468">
            <v>60314094</v>
          </cell>
          <cell r="E468" t="str">
            <v xml:space="preserve">A  </v>
          </cell>
          <cell r="F468" t="str">
            <v>TV</v>
          </cell>
          <cell r="G468" t="str">
            <v>DEISI MARTINEZ</v>
          </cell>
          <cell r="H468" t="str">
            <v>PRIV DE ACALOTENCO 237 BODEGA 69 COL. SAN SEBASTIAN DELG AZCAPOTZALCO CP 02040</v>
          </cell>
          <cell r="I468" t="str">
            <v>53539067 - 53539089</v>
          </cell>
          <cell r="J468" t="str">
            <v>HISENSE</v>
          </cell>
          <cell r="K468" t="str">
            <v>43H7C</v>
          </cell>
          <cell r="L468" t="str">
            <v>43G1632G6H00747</v>
          </cell>
          <cell r="M468" t="str">
            <v>MACROSISTEMAS TECNOLOGICOS SERIE DF FACTURA 15503</v>
          </cell>
          <cell r="N468">
            <v>6601.5599999999995</v>
          </cell>
          <cell r="O468">
            <v>42726</v>
          </cell>
          <cell r="P468">
            <v>42817</v>
          </cell>
          <cell r="Q468">
            <v>201767</v>
          </cell>
          <cell r="R468" t="str">
            <v xml:space="preserve">30/03/2017 01 : 40  ERNESTO.HERN : NP5 / P1A: 198397 MAIN       197917 PANEL   23-03-2017   OC-1008995
</v>
          </cell>
          <cell r="S468" t="str">
            <v>EQUIPO DAÑADO EN DOMICILIO DE CLIENTE</v>
          </cell>
          <cell r="T468" t="str">
            <v xml:space="preserve">   ABRAHAM LAZCANO                </v>
          </cell>
          <cell r="U468" t="str">
            <v>2017-04-10</v>
          </cell>
          <cell r="V468" t="str">
            <v>CENTRO</v>
          </cell>
          <cell r="W468" t="str">
            <v>COMPLETADO</v>
          </cell>
          <cell r="X468" t="str">
            <v>TALLER</v>
          </cell>
          <cell r="Y468">
            <v>42808</v>
          </cell>
          <cell r="Z468">
            <v>91</v>
          </cell>
          <cell r="AA468" t="str">
            <v>M010</v>
          </cell>
          <cell r="AD468" t="str">
            <v>atzcapotzalco/col san sebastian</v>
          </cell>
          <cell r="AE468" t="str">
            <v>DF</v>
          </cell>
          <cell r="AF468" t="str">
            <v>MX</v>
          </cell>
          <cell r="AG468" t="str">
            <v>10414284</v>
          </cell>
          <cell r="AH468" t="str">
            <v>DEISI MARTINEZ</v>
          </cell>
          <cell r="AI468" t="str">
            <v>Priv. de Acalotenco 237 bodega 69</v>
          </cell>
          <cell r="AJ468" t="str">
            <v>53539067</v>
          </cell>
          <cell r="AK468" t="str">
            <v>53539089</v>
          </cell>
          <cell r="AL468" t="str">
            <v>02040</v>
          </cell>
          <cell r="AM468"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68" t="str">
            <v>3TE43G154905</v>
          </cell>
          <cell r="AO468" t="str">
            <v>Smart</v>
          </cell>
          <cell r="AP468" t="str">
            <v>Hisense</v>
          </cell>
          <cell r="AQ468" t="str">
            <v>Opera</v>
          </cell>
          <cell r="AR468" t="str">
            <v>UHD 3840 X 2160</v>
          </cell>
          <cell r="AS468" t="str">
            <v>3TE43G1618P0MG1618M010</v>
          </cell>
          <cell r="AT468" t="e">
            <v>#N/A</v>
          </cell>
          <cell r="AU468" t="str">
            <v>43H7C</v>
          </cell>
          <cell r="AV468" t="str">
            <v>3TE43G1618P0M</v>
          </cell>
          <cell r="AW468" t="str">
            <v>G1618</v>
          </cell>
          <cell r="AX468" t="str">
            <v>M010</v>
          </cell>
          <cell r="AY468">
            <v>74011657</v>
          </cell>
          <cell r="AZ468">
            <v>51012593</v>
          </cell>
          <cell r="BA468">
            <v>80139135</v>
          </cell>
        </row>
        <row r="469">
          <cell r="D469">
            <v>60311943</v>
          </cell>
          <cell r="E469" t="str">
            <v xml:space="preserve">A  </v>
          </cell>
          <cell r="F469" t="str">
            <v>TV</v>
          </cell>
          <cell r="G469" t="str">
            <v xml:space="preserve">EDGAR ADAN FLORES RODRIGUEZ </v>
          </cell>
          <cell r="H469" t="str">
            <v xml:space="preserve">CIRCUITO MALAGA # 156 LOS OLIVOS CELAYA </v>
          </cell>
          <cell r="I469">
            <v>4611265406</v>
          </cell>
          <cell r="J469" t="str">
            <v>HISENSE</v>
          </cell>
          <cell r="K469" t="str">
            <v>50H3B2</v>
          </cell>
          <cell r="L469" t="str">
            <v>50G151263H01019</v>
          </cell>
          <cell r="M469">
            <v>961259</v>
          </cell>
          <cell r="N469">
            <v>6999.9</v>
          </cell>
          <cell r="O469">
            <v>42556</v>
          </cell>
          <cell r="P469">
            <v>42788</v>
          </cell>
          <cell r="Q469">
            <v>201608</v>
          </cell>
          <cell r="R469" t="str">
            <v>25/02/2017 06 : 31 201608 : P1A: TARJETA PRINCIPAL SE ENVIA CORREO A REFACCIONES DEBIDO A QUE NO NOS ARROJA EL NUMERO DE PARTE EN
LA VERIFICADOR DE SERIES POR LO TANTO NO SE PUEDE SOLICITAR ATRAVEZ DE OPEN BRAVO</v>
          </cell>
          <cell r="S469" t="str">
            <v xml:space="preserve">EQUIPO EN DOMICILIO DE CLIENTE </v>
          </cell>
          <cell r="T469" t="str">
            <v xml:space="preserve">CAROLINA PEREA                    </v>
          </cell>
          <cell r="U469" t="str">
            <v>2017-04-12</v>
          </cell>
          <cell r="V469" t="str">
            <v>Centro</v>
          </cell>
          <cell r="W469" t="str">
            <v>COMPLETADO</v>
          </cell>
          <cell r="Y469">
            <v>42786</v>
          </cell>
          <cell r="Z469">
            <v>232</v>
          </cell>
          <cell r="AA469" t="str">
            <v>M010</v>
          </cell>
          <cell r="AD469" t="str">
            <v>celaya/los olivos resedencial</v>
          </cell>
          <cell r="AE469" t="str">
            <v>GTO</v>
          </cell>
          <cell r="AF469" t="str">
            <v>MX</v>
          </cell>
          <cell r="AG469" t="str">
            <v>10403066</v>
          </cell>
          <cell r="AH469" t="str">
            <v>EDGAR ADAN FLORES RODRIGUEZ</v>
          </cell>
          <cell r="AI469" t="str">
            <v>156 circuito malaga</v>
          </cell>
          <cell r="AJ469" t="str">
            <v>4611265406</v>
          </cell>
          <cell r="AK469" t="str">
            <v>4611265959</v>
          </cell>
          <cell r="AL469" t="str">
            <v>38037</v>
          </cell>
          <cell r="AM469"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69" t="str">
            <v>3TE50G151262</v>
          </cell>
          <cell r="AO469" t="str">
            <v>Básica</v>
          </cell>
          <cell r="AP469" t="str">
            <v>Hisense</v>
          </cell>
          <cell r="AQ469" t="str">
            <v>Opera</v>
          </cell>
          <cell r="AR469" t="str">
            <v>FHD 1920 x 1080</v>
          </cell>
          <cell r="AS469" t="str">
            <v>3TE50G165140G1651M010</v>
          </cell>
          <cell r="AT469" t="e">
            <v>#N/A</v>
          </cell>
          <cell r="AU469" t="str">
            <v>50H7GB</v>
          </cell>
          <cell r="AV469" t="str">
            <v>3TE50G165140</v>
          </cell>
          <cell r="AW469" t="str">
            <v>G1651</v>
          </cell>
          <cell r="AX469" t="str">
            <v>M010</v>
          </cell>
          <cell r="AY469">
            <v>74011658</v>
          </cell>
          <cell r="AZ469">
            <v>51012594</v>
          </cell>
          <cell r="BA469">
            <v>80141622</v>
          </cell>
        </row>
        <row r="470">
          <cell r="D470">
            <v>60312800</v>
          </cell>
          <cell r="E470" t="str">
            <v xml:space="preserve">A  </v>
          </cell>
          <cell r="F470" t="str">
            <v>TV</v>
          </cell>
          <cell r="G470" t="str">
            <v>SEARS PISO</v>
          </cell>
          <cell r="H470" t="str">
            <v xml:space="preserve">INSURGENTES 2500, VISTA HERMOSA, MONTERREY </v>
          </cell>
          <cell r="I470">
            <v>8183180484</v>
          </cell>
          <cell r="J470" t="str">
            <v>HISENSE</v>
          </cell>
          <cell r="K470" t="str">
            <v>43H7C</v>
          </cell>
          <cell r="L470" t="str">
            <v>43G160588H02429</v>
          </cell>
          <cell r="M470" t="str">
            <v>POLIZA</v>
          </cell>
          <cell r="N470">
            <v>0</v>
          </cell>
          <cell r="O470">
            <v>42781</v>
          </cell>
          <cell r="P470">
            <v>42793</v>
          </cell>
          <cell r="Q470">
            <v>201024</v>
          </cell>
          <cell r="R470" t="str">
            <v>16/03/17 07:51 ERNESTO HDZ NP5 P1A: O.C.1008059, PANEL, 197917</v>
          </cell>
          <cell r="S470" t="str">
            <v/>
          </cell>
          <cell r="T470" t="str">
            <v xml:space="preserve">  SOFIA VAZQUEZ                   </v>
          </cell>
          <cell r="U470" t="str">
            <v>2017-04-19</v>
          </cell>
          <cell r="V470" t="str">
            <v>Norte</v>
          </cell>
          <cell r="W470" t="str">
            <v>COMPLETADO</v>
          </cell>
          <cell r="X470" t="str">
            <v>TALLER</v>
          </cell>
          <cell r="Y470">
            <v>42790</v>
          </cell>
          <cell r="Z470">
            <v>12</v>
          </cell>
          <cell r="AA470" t="str">
            <v>M010</v>
          </cell>
          <cell r="AD470" t="str">
            <v>Monterrey/Vista Hermosa</v>
          </cell>
          <cell r="AE470" t="str">
            <v>NL</v>
          </cell>
          <cell r="AF470" t="str">
            <v>MX</v>
          </cell>
          <cell r="AG470" t="str">
            <v>10413143</v>
          </cell>
          <cell r="AH470" t="str">
            <v>SELENE VELASQUEZ</v>
          </cell>
          <cell r="AI470" t="str">
            <v>Insurgentes No. 2500</v>
          </cell>
          <cell r="AJ470" t="str">
            <v>81-83-18-04-84</v>
          </cell>
          <cell r="AK470">
            <v>0</v>
          </cell>
          <cell r="AL470" t="str">
            <v>64630</v>
          </cell>
          <cell r="AM470"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70" t="str">
            <v>3TE43G154905</v>
          </cell>
          <cell r="AO470" t="str">
            <v>Smart</v>
          </cell>
          <cell r="AP470" t="str">
            <v>Hisense</v>
          </cell>
          <cell r="AQ470" t="str">
            <v>Opera</v>
          </cell>
          <cell r="AR470" t="str">
            <v>UHD 3840 X 2160</v>
          </cell>
          <cell r="AS470" t="str">
            <v>3TE43G1632G6G1632G6M010</v>
          </cell>
          <cell r="AT470">
            <v>1</v>
          </cell>
          <cell r="AU470" t="str">
            <v>43H7C</v>
          </cell>
          <cell r="AV470" t="str">
            <v>3TE43G1632G6</v>
          </cell>
          <cell r="AW470" t="str">
            <v>G1632G6</v>
          </cell>
          <cell r="AX470" t="str">
            <v>M010</v>
          </cell>
          <cell r="AY470">
            <v>74011659</v>
          </cell>
          <cell r="AZ470">
            <v>51012595</v>
          </cell>
          <cell r="BA470">
            <v>80139137</v>
          </cell>
        </row>
        <row r="471">
          <cell r="D471">
            <v>60315711</v>
          </cell>
          <cell r="E471" t="str">
            <v xml:space="preserve">A  </v>
          </cell>
          <cell r="F471" t="str">
            <v>TV</v>
          </cell>
          <cell r="G471" t="str">
            <v>JAVIER CARRANZA RIVERA</v>
          </cell>
          <cell r="H471" t="str">
            <v>ISAAC CALDERON 382, LA SOLEDAD, MORELIA MICH. C.P. 58118</v>
          </cell>
          <cell r="I471">
            <v>4431031060</v>
          </cell>
          <cell r="J471" t="str">
            <v>HISENSE</v>
          </cell>
          <cell r="K471" t="str">
            <v>43H7C</v>
          </cell>
          <cell r="L471" t="str">
            <v>43G160913H00397</v>
          </cell>
          <cell r="M471">
            <v>222935</v>
          </cell>
          <cell r="N471">
            <v>11998.62</v>
          </cell>
          <cell r="O471">
            <v>42531</v>
          </cell>
          <cell r="P471">
            <v>42836</v>
          </cell>
          <cell r="Q471">
            <v>202300</v>
          </cell>
          <cell r="R471" t="str">
            <v>FALTA DE MAIN: T198397 Y PANEL: T197917 OC:1009499</v>
          </cell>
          <cell r="S471" t="str">
            <v/>
          </cell>
          <cell r="T471" t="str">
            <v xml:space="preserve">    MULTISERVICIOS ALVARADO       </v>
          </cell>
          <cell r="U471" t="str">
            <v>2017-04-20</v>
          </cell>
          <cell r="V471" t="str">
            <v>SUR</v>
          </cell>
          <cell r="W471" t="str">
            <v>COMPLETADO</v>
          </cell>
          <cell r="X471" t="str">
            <v>TALLER</v>
          </cell>
          <cell r="Y471">
            <v>42835</v>
          </cell>
          <cell r="Z471">
            <v>305</v>
          </cell>
          <cell r="AA471" t="str">
            <v>M010</v>
          </cell>
          <cell r="AD471" t="str">
            <v>La Soledad, Morelia</v>
          </cell>
          <cell r="AE471" t="str">
            <v>MCH</v>
          </cell>
          <cell r="AF471" t="str">
            <v>MX</v>
          </cell>
          <cell r="AG471" t="str">
            <v>10408714</v>
          </cell>
          <cell r="AH471" t="str">
            <v>JAVIER CARRANZA RIVERA</v>
          </cell>
          <cell r="AI471" t="str">
            <v>382 Isaac Calderon 382</v>
          </cell>
          <cell r="AJ471" t="str">
            <v>3821213</v>
          </cell>
          <cell r="AK471" t="str">
            <v>3821213</v>
          </cell>
          <cell r="AL471" t="str">
            <v>58118</v>
          </cell>
          <cell r="AM471"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71" t="str">
            <v>3TE43G154905</v>
          </cell>
          <cell r="AO471" t="str">
            <v>Smart</v>
          </cell>
          <cell r="AP471" t="str">
            <v>Hisense</v>
          </cell>
          <cell r="AQ471" t="str">
            <v>Opera</v>
          </cell>
          <cell r="AR471" t="str">
            <v>UHD 3840 X 2160</v>
          </cell>
          <cell r="AS471" t="str">
            <v>3TE43G163448G163448M010</v>
          </cell>
          <cell r="AT471">
            <v>2</v>
          </cell>
          <cell r="AU471" t="str">
            <v>43H7C</v>
          </cell>
          <cell r="AV471" t="str">
            <v>3TE43G163448</v>
          </cell>
          <cell r="AW471" t="str">
            <v>G163448</v>
          </cell>
          <cell r="AX471" t="str">
            <v>M010</v>
          </cell>
          <cell r="AY471">
            <v>74011660</v>
          </cell>
          <cell r="AZ471">
            <v>51012596</v>
          </cell>
          <cell r="BA471">
            <v>80147293</v>
          </cell>
        </row>
        <row r="472">
          <cell r="D472">
            <v>60310795</v>
          </cell>
          <cell r="E472" t="str">
            <v xml:space="preserve">A  </v>
          </cell>
          <cell r="F472" t="str">
            <v>TV</v>
          </cell>
          <cell r="G472" t="str">
            <v>MIGUEL ANGEL ESTRADA TORRES</v>
          </cell>
          <cell r="H472" t="str">
            <v>FACULTAD DE HISTORIA 33, REAL UNIVERSIDAD MORELIA MICH. C.P. 58066</v>
          </cell>
          <cell r="I472">
            <v>4431558106</v>
          </cell>
          <cell r="J472" t="str">
            <v>HISENSE</v>
          </cell>
          <cell r="K472" t="str">
            <v>40H5B2</v>
          </cell>
          <cell r="L472" t="str">
            <v>40G1619B0H04638</v>
          </cell>
          <cell r="M472" t="str">
            <v>0223 0136 0412 3674 7282 8020</v>
          </cell>
          <cell r="N472">
            <v>6290</v>
          </cell>
          <cell r="O472">
            <v>42692</v>
          </cell>
          <cell r="P472">
            <v>42769</v>
          </cell>
          <cell r="Q472">
            <v>202300</v>
          </cell>
          <cell r="R472" t="str">
            <v>FALTA DE REFACCION PANEL T202916 Y MAIN T202232 OC:1007346</v>
          </cell>
          <cell r="S472" t="str">
            <v/>
          </cell>
          <cell r="T472" t="str">
            <v xml:space="preserve">  MULTISERVICIOS ALVARADO         </v>
          </cell>
          <cell r="U472" t="str">
            <v>2017-04-20</v>
          </cell>
          <cell r="V472" t="str">
            <v>SUR</v>
          </cell>
          <cell r="W472" t="str">
            <v>COMPLETADO</v>
          </cell>
          <cell r="X472" t="str">
            <v>TALLER</v>
          </cell>
          <cell r="Y472">
            <v>42769</v>
          </cell>
          <cell r="Z472">
            <v>77</v>
          </cell>
          <cell r="AA472" t="str">
            <v>M010</v>
          </cell>
          <cell r="AD472" t="str">
            <v>Morelia /Real universidad</v>
          </cell>
          <cell r="AE472" t="str">
            <v>MCH</v>
          </cell>
          <cell r="AF472" t="str">
            <v>MX</v>
          </cell>
          <cell r="AG472" t="str">
            <v>10411217</v>
          </cell>
          <cell r="AH472" t="str">
            <v>MIGUEL ANGEL ESTRADA REYES</v>
          </cell>
          <cell r="AI472" t="str">
            <v>33 Faculta de historia</v>
          </cell>
          <cell r="AJ472" t="str">
            <v>04431558106</v>
          </cell>
          <cell r="AK472">
            <v>0</v>
          </cell>
          <cell r="AL472" t="str">
            <v>58066</v>
          </cell>
          <cell r="AM472"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72" t="str">
            <v>3TE40G155372</v>
          </cell>
          <cell r="AO472" t="str">
            <v>Smart</v>
          </cell>
          <cell r="AP472" t="str">
            <v>Hisense</v>
          </cell>
          <cell r="AQ472" t="str">
            <v>Opera</v>
          </cell>
          <cell r="AR472" t="str">
            <v>FHD 1920 x 1080</v>
          </cell>
          <cell r="AS472" t="str">
            <v>3TE40G163934G163934M010</v>
          </cell>
          <cell r="AT472">
            <v>16</v>
          </cell>
          <cell r="AU472" t="str">
            <v>40H5B2</v>
          </cell>
          <cell r="AV472" t="str">
            <v>3TE40G163934</v>
          </cell>
          <cell r="AW472" t="str">
            <v>G163934</v>
          </cell>
          <cell r="AX472" t="str">
            <v>M010</v>
          </cell>
          <cell r="AY472">
            <v>74011662</v>
          </cell>
          <cell r="AZ472">
            <v>51012598</v>
          </cell>
          <cell r="BA472">
            <v>80147295</v>
          </cell>
        </row>
        <row r="473">
          <cell r="D473">
            <v>60314346</v>
          </cell>
          <cell r="E473" t="str">
            <v xml:space="preserve">A  </v>
          </cell>
          <cell r="F473" t="str">
            <v>TV</v>
          </cell>
          <cell r="G473" t="str">
            <v>SOCORRO CAMPOS REZA</v>
          </cell>
          <cell r="H473" t="str">
            <v>BUGAMBILIAS #60, VILLA DE LAS FLORES, LERDO DURANGO</v>
          </cell>
          <cell r="I473">
            <v>7152879</v>
          </cell>
          <cell r="J473" t="str">
            <v>HISENSE</v>
          </cell>
          <cell r="K473" t="str">
            <v>50K20D</v>
          </cell>
          <cell r="L473" t="str">
            <v>50J141126H04474</v>
          </cell>
          <cell r="M473" t="str">
            <v>CARTA DE ACEPTACION CON FOLIO: 792201906892</v>
          </cell>
          <cell r="N473">
            <v>0</v>
          </cell>
          <cell r="O473">
            <v>41793</v>
          </cell>
          <cell r="P473">
            <v>42815</v>
          </cell>
          <cell r="Q473">
            <v>201036</v>
          </cell>
          <cell r="R473" t="str">
            <v xml:space="preserve">06/04/2017 06 : 05  ERNESTO.HERN : NP5
29/03/2017 03 : 23 201036 :P1A: SE SOLICITAN REFACCIONES CON OC-1009144
</v>
          </cell>
          <cell r="S473" t="str">
            <v>EQUIPO COMPLETO</v>
          </cell>
          <cell r="T473" t="str">
            <v xml:space="preserve">          JAVIER LOPEZ            </v>
          </cell>
          <cell r="U473" t="str">
            <v>2017-04-19</v>
          </cell>
          <cell r="V473" t="str">
            <v>Norte</v>
          </cell>
          <cell r="W473" t="str">
            <v>COMPLETADO</v>
          </cell>
          <cell r="X473" t="str">
            <v>TALLER</v>
          </cell>
          <cell r="Y473">
            <v>42810</v>
          </cell>
          <cell r="Z473">
            <v>1022</v>
          </cell>
          <cell r="AA473" t="str">
            <v>M012</v>
          </cell>
          <cell r="AD473" t="str">
            <v>Lerdo/Villa de las flores</v>
          </cell>
          <cell r="AE473" t="str">
            <v>DGO</v>
          </cell>
          <cell r="AF473" t="str">
            <v>MX</v>
          </cell>
          <cell r="AG473" t="str">
            <v>10412198</v>
          </cell>
          <cell r="AH473" t="str">
            <v>SOCORRO CAMPOS REZA</v>
          </cell>
          <cell r="AI473" t="str">
            <v>60 Bugambilias</v>
          </cell>
          <cell r="AJ473" t="str">
            <v>8717152879</v>
          </cell>
          <cell r="AK473" t="str">
            <v>8713507837</v>
          </cell>
          <cell r="AL473" t="str">
            <v>35160</v>
          </cell>
          <cell r="AM473"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73" t="str">
            <v>3TE50G132311</v>
          </cell>
          <cell r="AO473" t="str">
            <v>Básica</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74011663</v>
          </cell>
          <cell r="AZ473">
            <v>51012599</v>
          </cell>
          <cell r="BA473">
            <v>80141610</v>
          </cell>
        </row>
        <row r="474">
          <cell r="D474">
            <v>60311545</v>
          </cell>
          <cell r="E474" t="str">
            <v>D</v>
          </cell>
          <cell r="F474" t="str">
            <v>TV</v>
          </cell>
          <cell r="G474" t="str">
            <v>ROSARIO VILLEGAS SOLIS</v>
          </cell>
          <cell r="H474" t="str">
            <v>VÍA TIBHER # 116-A</v>
          </cell>
          <cell r="I474">
            <v>4777119090</v>
          </cell>
          <cell r="J474" t="str">
            <v>HISENSE</v>
          </cell>
          <cell r="K474" t="str">
            <v>40H5B2</v>
          </cell>
          <cell r="L474" t="str">
            <v>40G1619B0H04431</v>
          </cell>
          <cell r="M474" t="str">
            <v>FLE 518028</v>
          </cell>
          <cell r="N474">
            <v>4375.0600000000004</v>
          </cell>
          <cell r="O474">
            <v>42681</v>
          </cell>
          <cell r="P474">
            <v>42781</v>
          </cell>
          <cell r="Q474">
            <v>201107</v>
          </cell>
          <cell r="R474" t="str">
            <v>SE SOLICITA MAIN Y POR TIEMPO SE PROCEDE CON CAMBIO FÍSICO</v>
          </cell>
          <cell r="S474" t="str">
            <v>CLIENTE EN ESPERA DE SU EQUIPO, SE ENCUE</v>
          </cell>
          <cell r="T474" t="str">
            <v xml:space="preserve">  NORMA RAMÍREZ                   </v>
          </cell>
          <cell r="U474" t="str">
            <v>2017-04-20</v>
          </cell>
          <cell r="V474" t="str">
            <v>Norte</v>
          </cell>
          <cell r="W474" t="str">
            <v>COMPLETADO</v>
          </cell>
          <cell r="X474" t="str">
            <v>TALLER</v>
          </cell>
          <cell r="Y474">
            <v>42780</v>
          </cell>
          <cell r="Z474">
            <v>100</v>
          </cell>
          <cell r="AA474" t="str">
            <v>M010</v>
          </cell>
          <cell r="AD474" t="str">
            <v>Leon /Villa Magna</v>
          </cell>
          <cell r="AE474" t="str">
            <v>GTO</v>
          </cell>
          <cell r="AF474" t="str">
            <v>MX</v>
          </cell>
          <cell r="AG474" t="str">
            <v>10412071</v>
          </cell>
          <cell r="AH474" t="str">
            <v>ROSARIO VILLEGAS SOLIS</v>
          </cell>
          <cell r="AI474" t="str">
            <v>via tibher num 116 A</v>
          </cell>
          <cell r="AJ474" t="str">
            <v>EXT-103</v>
          </cell>
          <cell r="AK474" t="str">
            <v>EXT-103</v>
          </cell>
          <cell r="AL474" t="str">
            <v>37208</v>
          </cell>
          <cell r="AM474"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74" t="str">
            <v>3TE40G155372</v>
          </cell>
          <cell r="AO474" t="str">
            <v>Smart</v>
          </cell>
          <cell r="AP474" t="str">
            <v>Hisense</v>
          </cell>
          <cell r="AQ474" t="str">
            <v>Opera</v>
          </cell>
          <cell r="AR474" t="str">
            <v>FHD 1920 x 1080</v>
          </cell>
          <cell r="AS474" t="str">
            <v>3TE40G163934G163934M010</v>
          </cell>
          <cell r="AT474">
            <v>16</v>
          </cell>
          <cell r="AU474" t="str">
            <v>40H5B2</v>
          </cell>
          <cell r="AV474" t="str">
            <v>3TE40G163934</v>
          </cell>
          <cell r="AW474" t="str">
            <v>G163934</v>
          </cell>
          <cell r="AX474" t="str">
            <v>M010</v>
          </cell>
          <cell r="AY474">
            <v>74011664</v>
          </cell>
          <cell r="AZ474">
            <v>51012600</v>
          </cell>
          <cell r="BA474">
            <v>80147296</v>
          </cell>
        </row>
        <row r="475">
          <cell r="D475">
            <v>60314106</v>
          </cell>
          <cell r="E475" t="str">
            <v xml:space="preserve">A  </v>
          </cell>
          <cell r="F475" t="str">
            <v>TV</v>
          </cell>
          <cell r="G475" t="str">
            <v>LAURA SEGURA REVELES</v>
          </cell>
          <cell r="H475" t="str">
            <v>ALLENDE # 56</v>
          </cell>
          <cell r="I475">
            <v>4181109397</v>
          </cell>
          <cell r="J475" t="str">
            <v>HISENSE</v>
          </cell>
          <cell r="K475" t="str">
            <v>50K20DW</v>
          </cell>
          <cell r="L475" t="str">
            <v>50G144844H04253</v>
          </cell>
          <cell r="M475" t="str">
            <v>DHI/000058567</v>
          </cell>
          <cell r="N475">
            <v>11998.37</v>
          </cell>
          <cell r="O475">
            <v>42198</v>
          </cell>
          <cell r="P475">
            <v>42809</v>
          </cell>
          <cell r="Q475">
            <v>201107</v>
          </cell>
          <cell r="R475" t="str">
            <v>06/04/2017 ERNESTO HERN: NP5 P1: 173331/OC-1008600</v>
          </cell>
          <cell r="S475" t="str">
            <v/>
          </cell>
          <cell r="T475" t="str">
            <v xml:space="preserve">  NORMA RAMÍREZ                   </v>
          </cell>
          <cell r="U475" t="str">
            <v>2017-04-20</v>
          </cell>
          <cell r="V475" t="str">
            <v>Norte</v>
          </cell>
          <cell r="W475" t="str">
            <v>COMPLETADO</v>
          </cell>
          <cell r="X475" t="str">
            <v>TALLER</v>
          </cell>
          <cell r="Y475">
            <v>42808</v>
          </cell>
          <cell r="Z475">
            <v>611</v>
          </cell>
          <cell r="AA475" t="str">
            <v>M012</v>
          </cell>
          <cell r="AD475" t="str">
            <v>san diego de la union/allende 56</v>
          </cell>
          <cell r="AE475" t="str">
            <v>GTO</v>
          </cell>
          <cell r="AF475" t="str">
            <v>MX</v>
          </cell>
          <cell r="AG475" t="str">
            <v>10410705</v>
          </cell>
          <cell r="AH475" t="str">
            <v>LAURA SEGURA REVELES</v>
          </cell>
          <cell r="AI475" t="str">
            <v>allende num 56</v>
          </cell>
          <cell r="AJ475" t="str">
            <v>4186840798</v>
          </cell>
          <cell r="AK475" t="str">
            <v>4186840798</v>
          </cell>
          <cell r="AL475" t="str">
            <v>37850</v>
          </cell>
          <cell r="AM475"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75" t="str">
            <v>1TE50B8NUSCB</v>
          </cell>
          <cell r="AO475" t="str">
            <v>Smart</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74011665</v>
          </cell>
          <cell r="AZ475">
            <v>51012601</v>
          </cell>
          <cell r="BA475">
            <v>80141782</v>
          </cell>
        </row>
        <row r="476">
          <cell r="D476">
            <v>60311276</v>
          </cell>
          <cell r="E476" t="str">
            <v xml:space="preserve">A  </v>
          </cell>
          <cell r="F476" t="str">
            <v>TV</v>
          </cell>
          <cell r="G476" t="str">
            <v>ROSANGELA VALDEZ CEQUEDA</v>
          </cell>
          <cell r="H476" t="str">
            <v>Fausto vega santander calle angel saqui  no.12 tuxpan, ver.</v>
          </cell>
          <cell r="I476">
            <v>7831391573</v>
          </cell>
          <cell r="J476" t="str">
            <v>HISENSE</v>
          </cell>
          <cell r="K476" t="str">
            <v>40H5B2</v>
          </cell>
          <cell r="L476" t="str">
            <v>40G1619B0H00622</v>
          </cell>
          <cell r="M476">
            <v>125825</v>
          </cell>
          <cell r="N476">
            <v>0</v>
          </cell>
          <cell r="O476">
            <v>42754</v>
          </cell>
          <cell r="P476">
            <v>42778</v>
          </cell>
          <cell r="Q476">
            <v>201060</v>
          </cell>
          <cell r="R476" t="str">
            <v>MAIN BOARD T:202916</v>
          </cell>
          <cell r="S476" t="str">
            <v/>
          </cell>
          <cell r="T476" t="str">
            <v xml:space="preserve">    ZDEINEB VEGA LARA   Fecha de A</v>
          </cell>
          <cell r="U476" t="str">
            <v>2017</v>
          </cell>
          <cell r="V476" t="str">
            <v>SUR</v>
          </cell>
          <cell r="W476" t="str">
            <v>COMPLETADO</v>
          </cell>
          <cell r="X476" t="str">
            <v>TALLER</v>
          </cell>
          <cell r="Y476">
            <v>42776</v>
          </cell>
          <cell r="Z476">
            <v>24</v>
          </cell>
          <cell r="AA476" t="str">
            <v>M010</v>
          </cell>
          <cell r="AD476" t="str">
            <v>tuxpan / fausto vega santander</v>
          </cell>
          <cell r="AE476" t="str">
            <v>VER</v>
          </cell>
          <cell r="AF476" t="str">
            <v>MX</v>
          </cell>
          <cell r="AG476" t="str">
            <v>10411477</v>
          </cell>
          <cell r="AH476" t="str">
            <v>ROSANGELA VALDEZ CEQUEDA</v>
          </cell>
          <cell r="AI476" t="str">
            <v>angel saqui num 12</v>
          </cell>
          <cell r="AJ476" t="str">
            <v>7831391573</v>
          </cell>
          <cell r="AK476">
            <v>0</v>
          </cell>
          <cell r="AL476" t="str">
            <v>92840</v>
          </cell>
          <cell r="AM476"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76" t="str">
            <v>3TE40G155372</v>
          </cell>
          <cell r="AO476" t="str">
            <v>Smart</v>
          </cell>
          <cell r="AP476" t="str">
            <v>Hisense</v>
          </cell>
          <cell r="AQ476" t="str">
            <v>Opera</v>
          </cell>
          <cell r="AR476" t="str">
            <v>FHD 1920 x 1080</v>
          </cell>
          <cell r="AS476" t="str">
            <v>3TE40G163934G163934M010</v>
          </cell>
          <cell r="AT476">
            <v>16</v>
          </cell>
          <cell r="AU476" t="str">
            <v>40H5B2</v>
          </cell>
          <cell r="AV476" t="str">
            <v>3TE40G163934</v>
          </cell>
          <cell r="AW476" t="str">
            <v>G163934</v>
          </cell>
          <cell r="AX476" t="str">
            <v>M010</v>
          </cell>
          <cell r="AY476">
            <v>74011666</v>
          </cell>
          <cell r="AZ476">
            <v>51012602</v>
          </cell>
          <cell r="BA476">
            <v>80147298</v>
          </cell>
        </row>
        <row r="477">
          <cell r="D477">
            <v>60311681</v>
          </cell>
          <cell r="E477" t="str">
            <v xml:space="preserve">A  </v>
          </cell>
          <cell r="F477" t="str">
            <v>TV</v>
          </cell>
          <cell r="G477" t="str">
            <v>GLADIS LOPEZ</v>
          </cell>
          <cell r="H477" t="str">
            <v>AV.TLAHUAC 84A,COL.STA ISABEL INDUSTRIAL,IZTAPALAPA CP 09820</v>
          </cell>
          <cell r="I477" t="str">
            <v>5445 3008 / CEL 55 2250 5563</v>
          </cell>
          <cell r="J477" t="str">
            <v>HISENSE</v>
          </cell>
          <cell r="K477" t="str">
            <v>40H5B2</v>
          </cell>
          <cell r="L477" t="str">
            <v>40G1619B0H00174</v>
          </cell>
          <cell r="M477" t="str">
            <v>FDF-2460472</v>
          </cell>
          <cell r="N477">
            <v>4374.9399999999996</v>
          </cell>
          <cell r="O477">
            <v>42689</v>
          </cell>
          <cell r="P477">
            <v>42784</v>
          </cell>
          <cell r="Q477">
            <v>201057</v>
          </cell>
          <cell r="R477" t="str">
            <v>18/02/2017 04 : 02  ERNESTO.HERN : NP5</v>
          </cell>
          <cell r="S477" t="str">
            <v>EQUIPO EN CSA CLIENTE</v>
          </cell>
          <cell r="T477" t="str">
            <v xml:space="preserve">MARIBEL SASTRE HERNANDEZ          </v>
          </cell>
          <cell r="U477" t="str">
            <v>2017-04-19</v>
          </cell>
          <cell r="V477" t="str">
            <v>CENTRO</v>
          </cell>
          <cell r="W477" t="str">
            <v>COMPLETADO</v>
          </cell>
          <cell r="X477" t="str">
            <v>CLIENTE</v>
          </cell>
          <cell r="Y477">
            <v>42781</v>
          </cell>
          <cell r="Z477">
            <v>95</v>
          </cell>
          <cell r="AA477" t="str">
            <v>M010</v>
          </cell>
          <cell r="AD477" t="str">
            <v>SANTA ISABEL INDUSTRIAL/IZTAPALAPA</v>
          </cell>
          <cell r="AE477" t="str">
            <v>DF</v>
          </cell>
          <cell r="AF477" t="str">
            <v>MX</v>
          </cell>
          <cell r="AG477" t="str">
            <v>10410249</v>
          </cell>
          <cell r="AH477" t="str">
            <v>GLADYS LOPEZ</v>
          </cell>
          <cell r="AI477" t="str">
            <v>84A AV TLAHUAC</v>
          </cell>
          <cell r="AJ477" t="str">
            <v>54453008</v>
          </cell>
          <cell r="AK477" t="str">
            <v>5522505563</v>
          </cell>
          <cell r="AL477" t="str">
            <v>09820</v>
          </cell>
          <cell r="AM477"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77" t="str">
            <v>3TE40G155372</v>
          </cell>
          <cell r="AO477" t="str">
            <v>Smart</v>
          </cell>
          <cell r="AP477" t="str">
            <v>Hisense</v>
          </cell>
          <cell r="AQ477" t="str">
            <v>Opera</v>
          </cell>
          <cell r="AR477" t="str">
            <v>FHD 1920 x 1080</v>
          </cell>
          <cell r="AS477" t="str">
            <v>3TE40G163934G163934M010</v>
          </cell>
          <cell r="AT477">
            <v>16</v>
          </cell>
          <cell r="AU477" t="str">
            <v>40H5B2</v>
          </cell>
          <cell r="AV477" t="str">
            <v>3TE40G163934</v>
          </cell>
          <cell r="AW477" t="str">
            <v>G163934</v>
          </cell>
          <cell r="AX477" t="str">
            <v>M010</v>
          </cell>
          <cell r="AY477">
            <v>74011667</v>
          </cell>
          <cell r="AZ477">
            <v>51012603</v>
          </cell>
          <cell r="BA477">
            <v>80147230</v>
          </cell>
        </row>
        <row r="478">
          <cell r="D478">
            <v>60311711</v>
          </cell>
          <cell r="E478" t="str">
            <v xml:space="preserve">A  </v>
          </cell>
          <cell r="F478" t="str">
            <v>TV</v>
          </cell>
          <cell r="G478" t="str">
            <v>J ISABEL AGUILAR HIGUERA</v>
          </cell>
          <cell r="H478" t="str">
            <v>GALAXIA INT2 #225 TLAJOMULCO/REAL DEL SOL</v>
          </cell>
          <cell r="I478">
            <v>3321141724</v>
          </cell>
          <cell r="J478" t="str">
            <v>HISENSE</v>
          </cell>
          <cell r="K478" t="str">
            <v>40H5B2</v>
          </cell>
          <cell r="L478" t="str">
            <v>40G1618N6H01172</v>
          </cell>
          <cell r="M478" t="str">
            <v>TICKET DE COMPRA</v>
          </cell>
          <cell r="N478">
            <v>7308</v>
          </cell>
          <cell r="O478">
            <v>42692</v>
          </cell>
          <cell r="P478">
            <v>42784</v>
          </cell>
          <cell r="Q478">
            <v>201109</v>
          </cell>
          <cell r="R478" t="str">
            <v>FALTA DE REFACCIONES 202916 oc-1007588</v>
          </cell>
          <cell r="S478" t="str">
            <v>CLIENTE ENTREGA EQUIPO UNICAMENTE SIN AC</v>
          </cell>
          <cell r="T478" t="str">
            <v xml:space="preserve">    YURIANA HERNANDEZ HERRERA     </v>
          </cell>
          <cell r="U478" t="str">
            <v>2017-ABRIL</v>
          </cell>
          <cell r="W478" t="str">
            <v>COMPLETADO</v>
          </cell>
          <cell r="X478" t="str">
            <v>TALLER</v>
          </cell>
          <cell r="Y478">
            <v>42781</v>
          </cell>
          <cell r="Z478">
            <v>92</v>
          </cell>
          <cell r="AA478" t="str">
            <v>M010</v>
          </cell>
          <cell r="AD478" t="str">
            <v>tlajomulco/real sol</v>
          </cell>
          <cell r="AE478" t="str">
            <v>JAL</v>
          </cell>
          <cell r="AF478" t="str">
            <v>MX</v>
          </cell>
          <cell r="AG478" t="str">
            <v>10412022</v>
          </cell>
          <cell r="AH478" t="str">
            <v>J ISABEL AGUILAR HIGUERA</v>
          </cell>
          <cell r="AI478" t="str">
            <v>226 galaxia int 2</v>
          </cell>
          <cell r="AJ478" t="str">
            <v>3321141724</v>
          </cell>
          <cell r="AK478">
            <v>0</v>
          </cell>
          <cell r="AL478" t="str">
            <v>46654</v>
          </cell>
          <cell r="AM478"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78" t="str">
            <v>3TE40G155372</v>
          </cell>
          <cell r="AO478" t="str">
            <v>Smart</v>
          </cell>
          <cell r="AP478" t="str">
            <v>Hisense</v>
          </cell>
          <cell r="AQ478" t="str">
            <v>Opera</v>
          </cell>
          <cell r="AR478" t="str">
            <v>FHD 1920 x 1080</v>
          </cell>
          <cell r="AS478" t="str">
            <v>3TE40G164782G164782M010</v>
          </cell>
          <cell r="AT478">
            <v>1</v>
          </cell>
          <cell r="AU478" t="str">
            <v>40H5B2</v>
          </cell>
          <cell r="AV478" t="str">
            <v>3TE40G164782</v>
          </cell>
          <cell r="AW478" t="str">
            <v>G164782</v>
          </cell>
          <cell r="AX478" t="str">
            <v>M010</v>
          </cell>
          <cell r="AY478">
            <v>74011668</v>
          </cell>
          <cell r="AZ478">
            <v>51012604</v>
          </cell>
          <cell r="BA478">
            <v>80147300</v>
          </cell>
        </row>
        <row r="479">
          <cell r="D479">
            <v>60313904</v>
          </cell>
          <cell r="E479" t="str">
            <v>A</v>
          </cell>
          <cell r="F479" t="str">
            <v>TV</v>
          </cell>
          <cell r="G479" t="str">
            <v>MARIA AUSENCIA RETA CASTILLO</v>
          </cell>
          <cell r="H479" t="str">
            <v>SALVADOR DIAZ MIRON 210 OTE, CENTRO, TAMPICO, TAMAULIPAS</v>
          </cell>
          <cell r="I479">
            <v>8333570000</v>
          </cell>
          <cell r="J479" t="str">
            <v>HISENSE-SHARP</v>
          </cell>
          <cell r="K479" t="str">
            <v>LC-43N6100U</v>
          </cell>
          <cell r="L479" t="str">
            <v>43G1622K3H00614</v>
          </cell>
          <cell r="M479" t="str">
            <v>CARTA</v>
          </cell>
          <cell r="N479">
            <v>0</v>
          </cell>
          <cell r="O479">
            <v>42790</v>
          </cell>
          <cell r="P479">
            <v>42806</v>
          </cell>
          <cell r="Q479">
            <v>202245</v>
          </cell>
          <cell r="R479" t="str">
            <v>05/04/2017 06 : 26  ERNESTO.HERN : NP5
18/03/2017 09 : 33 202245 : OC-1008828</v>
          </cell>
          <cell r="S479" t="str">
            <v/>
          </cell>
          <cell r="T479" t="str">
            <v xml:space="preserve">Alfredo Pineda                </v>
          </cell>
          <cell r="U479" t="str">
            <v>2017-04-05</v>
          </cell>
          <cell r="V479" t="str">
            <v>Norte</v>
          </cell>
          <cell r="W479" t="str">
            <v>COMPLETADO</v>
          </cell>
          <cell r="X479" t="str">
            <v>TALLER</v>
          </cell>
          <cell r="Y479">
            <v>42804</v>
          </cell>
          <cell r="Z479">
            <v>16</v>
          </cell>
          <cell r="AA479" t="str">
            <v>M010</v>
          </cell>
          <cell r="AB479" t="str">
            <v>T197028/Panel - PANEL</v>
          </cell>
          <cell r="AC479" t="str">
            <v>OC-1008828</v>
          </cell>
          <cell r="AD479" t="str">
            <v>Tampico/Centro</v>
          </cell>
          <cell r="AE479" t="str">
            <v>TMS</v>
          </cell>
          <cell r="AF479" t="str">
            <v>MX</v>
          </cell>
          <cell r="AG479" t="str">
            <v>10414053</v>
          </cell>
          <cell r="AH479" t="str">
            <v>MARIA AUSENCIA RETA CASTILLO</v>
          </cell>
          <cell r="AI479" t="str">
            <v>210 Ote Salvador Diaz Miron</v>
          </cell>
          <cell r="AJ479" t="str">
            <v>8333570000</v>
          </cell>
          <cell r="AK479">
            <v>0</v>
          </cell>
          <cell r="AL479" t="str">
            <v>89000</v>
          </cell>
          <cell r="AM479"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79" t="str">
            <v>3TE43G154924</v>
          </cell>
          <cell r="AO479" t="str">
            <v>Smart</v>
          </cell>
          <cell r="AP479" t="str">
            <v>Sharp</v>
          </cell>
          <cell r="AQ479" t="str">
            <v>Opera</v>
          </cell>
          <cell r="AR479" t="str">
            <v>UHD 3840 X 2160</v>
          </cell>
          <cell r="AS479" t="str">
            <v>3TE50G155270G1552M010</v>
          </cell>
          <cell r="AT479" t="e">
            <v>#N/A</v>
          </cell>
          <cell r="AU479" t="str">
            <v>LC-50N6000U</v>
          </cell>
          <cell r="AV479" t="str">
            <v>3TE50G155270</v>
          </cell>
          <cell r="AW479" t="str">
            <v>G1552</v>
          </cell>
          <cell r="AX479" t="str">
            <v>M010</v>
          </cell>
          <cell r="AY479">
            <v>74011669</v>
          </cell>
          <cell r="AZ479">
            <v>51012605</v>
          </cell>
          <cell r="BA479">
            <v>80139133</v>
          </cell>
        </row>
        <row r="480">
          <cell r="D480">
            <v>60315770</v>
          </cell>
          <cell r="E480" t="str">
            <v xml:space="preserve">A </v>
          </cell>
          <cell r="F480" t="str">
            <v>TV</v>
          </cell>
          <cell r="G480" t="str">
            <v>Gilberto Jose Gonzalez Garcia</v>
          </cell>
          <cell r="H480" t="str">
            <v>OCTAVA CERRADA DE CORREGIDORA MZ. 1 LT.6, COL. SANTA MARIA NATIVITAS, CHIMALHUACAN, C.P. 56335</v>
          </cell>
          <cell r="I480">
            <v>445563241089</v>
          </cell>
          <cell r="J480" t="str">
            <v>HISENSE</v>
          </cell>
          <cell r="K480" t="str">
            <v>50K20D</v>
          </cell>
          <cell r="L480" t="str">
            <v>50J140472H04033</v>
          </cell>
          <cell r="M480" t="str">
            <v>TC# 2337 8397 2897 2365 5516 39 TICKET DE COMPRA TIENDA WALMART</v>
          </cell>
          <cell r="N480">
            <v>6999</v>
          </cell>
          <cell r="O480">
            <v>41979</v>
          </cell>
          <cell r="P480">
            <v>42844</v>
          </cell>
          <cell r="Q480">
            <v>201767</v>
          </cell>
          <cell r="R480" t="str">
            <v>20/04/2017 03 : 27  ARANTXA.MON : NP5 / P1A: 173064 PANEL    19-04-2017   OC-1009712</v>
          </cell>
          <cell r="S480" t="str">
            <v>EQUIPO DAÑADO EN DOMICILIO DE CLIENTE</v>
          </cell>
          <cell r="T480" t="str">
            <v xml:space="preserve">   RENE ARIAS                     </v>
          </cell>
          <cell r="U480" t="str">
            <v>2017-04-20</v>
          </cell>
          <cell r="V480" t="str">
            <v>CENTRO</v>
          </cell>
          <cell r="W480" t="str">
            <v>COMPLETADO</v>
          </cell>
          <cell r="X480" t="str">
            <v>TALLER</v>
          </cell>
          <cell r="Y480">
            <v>42836</v>
          </cell>
          <cell r="Z480">
            <v>865</v>
          </cell>
          <cell r="AA480" t="str">
            <v>M012</v>
          </cell>
          <cell r="AD480" t="str">
            <v>Chimalhuacan/ Sta Ma Nativitas</v>
          </cell>
          <cell r="AE480" t="str">
            <v>MEX</v>
          </cell>
          <cell r="AF480" t="str">
            <v>MX</v>
          </cell>
          <cell r="AG480" t="str">
            <v>10415799</v>
          </cell>
          <cell r="AH480" t="str">
            <v>GILBERTO JOSE GONZALEZ GARCIA</v>
          </cell>
          <cell r="AI480" t="str">
            <v>Lt6 Octava Cda de Coreguidora M1</v>
          </cell>
          <cell r="AJ480" t="str">
            <v>0445563241089</v>
          </cell>
          <cell r="AK480">
            <v>0</v>
          </cell>
          <cell r="AL480" t="str">
            <v>56335</v>
          </cell>
          <cell r="AM480"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80" t="str">
            <v>3TE50G132311</v>
          </cell>
          <cell r="AO480" t="str">
            <v>Básica</v>
          </cell>
          <cell r="AP480" t="str">
            <v>Hisense</v>
          </cell>
          <cell r="AQ480" t="str">
            <v>Opera</v>
          </cell>
          <cell r="AR480" t="str">
            <v>FHD 1920 x 1080</v>
          </cell>
          <cell r="AS480" t="str">
            <v>3TE50G165140G1651M010</v>
          </cell>
          <cell r="AT480" t="e">
            <v>#N/A</v>
          </cell>
          <cell r="AU480" t="str">
            <v>50H7GB</v>
          </cell>
          <cell r="AV480" t="str">
            <v>3TE50G165140</v>
          </cell>
          <cell r="AW480" t="str">
            <v>G1651</v>
          </cell>
          <cell r="AX480" t="str">
            <v>M010</v>
          </cell>
          <cell r="AY480">
            <v>74011671</v>
          </cell>
          <cell r="AZ480">
            <v>51012606</v>
          </cell>
          <cell r="BA480">
            <v>80141757</v>
          </cell>
        </row>
        <row r="481">
          <cell r="D481">
            <v>60313242</v>
          </cell>
          <cell r="E481" t="str">
            <v xml:space="preserve">A  </v>
          </cell>
          <cell r="F481" t="str">
            <v>TV</v>
          </cell>
          <cell r="G481" t="str">
            <v>NOE ADRIAN VAZQUEZ MELENDEZ</v>
          </cell>
          <cell r="H481" t="str">
            <v xml:space="preserve">VILLA ALMERIA 377, VILLA SAN CARLOS, APODACA </v>
          </cell>
          <cell r="I481" t="str">
            <v>8115175888, 8110491792</v>
          </cell>
          <cell r="J481" t="str">
            <v>HISENSE</v>
          </cell>
          <cell r="K481" t="str">
            <v>LC-50N5000U</v>
          </cell>
          <cell r="L481" t="str">
            <v>50G1613D8H00445</v>
          </cell>
          <cell r="M481" t="str">
            <v>211734-9</v>
          </cell>
          <cell r="N481">
            <v>14560</v>
          </cell>
          <cell r="O481">
            <v>42646</v>
          </cell>
          <cell r="P481">
            <v>42801</v>
          </cell>
          <cell r="Q481">
            <v>201024</v>
          </cell>
          <cell r="R481" t="str">
            <v>16/03/17 00:51 JORGE VAZ NP5 P1B: O.C.1008343, MAIN BOARD, 197217</v>
          </cell>
          <cell r="S481" t="str">
            <v/>
          </cell>
          <cell r="T481" t="str">
            <v xml:space="preserve">     SOFIA VAZQUEZ                </v>
          </cell>
          <cell r="U481" t="str">
            <v>2017-04-19</v>
          </cell>
          <cell r="V481" t="str">
            <v>Norte</v>
          </cell>
          <cell r="W481" t="str">
            <v>COMPLETADO</v>
          </cell>
          <cell r="X481" t="str">
            <v>TALLER</v>
          </cell>
          <cell r="Y481">
            <v>42797</v>
          </cell>
          <cell r="Z481">
            <v>155</v>
          </cell>
          <cell r="AA481" t="str">
            <v>M010</v>
          </cell>
          <cell r="AD481" t="str">
            <v>Villas de san Carlos/Apodaca</v>
          </cell>
          <cell r="AE481" t="str">
            <v>NL</v>
          </cell>
          <cell r="AF481" t="str">
            <v>MX</v>
          </cell>
          <cell r="AG481" t="str">
            <v>10413589</v>
          </cell>
          <cell r="AH481" t="str">
            <v>NOE ADRIAN VAZQUEZ MELENDEZ</v>
          </cell>
          <cell r="AI481" t="str">
            <v>377 Villa Almeria</v>
          </cell>
          <cell r="AJ481" t="str">
            <v>8110491792</v>
          </cell>
          <cell r="AK481" t="str">
            <v>8110491792</v>
          </cell>
          <cell r="AL481" t="str">
            <v>66644</v>
          </cell>
          <cell r="AM481"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81" t="str">
            <v>3TE50G155274</v>
          </cell>
          <cell r="AO481" t="str">
            <v>Smart</v>
          </cell>
          <cell r="AP481" t="str">
            <v>Sharp</v>
          </cell>
          <cell r="AQ481" t="str">
            <v>Opera</v>
          </cell>
          <cell r="AR481" t="str">
            <v>FHD 1920 x 1080</v>
          </cell>
          <cell r="AS481" t="str">
            <v>3TE50G155270G1552M010</v>
          </cell>
          <cell r="AT481" t="e">
            <v>#N/A</v>
          </cell>
          <cell r="AU481" t="str">
            <v>LC-50N6000U</v>
          </cell>
          <cell r="AV481" t="str">
            <v>3TE50G155270</v>
          </cell>
          <cell r="AW481" t="str">
            <v>G1552</v>
          </cell>
          <cell r="AX481" t="str">
            <v>M010</v>
          </cell>
          <cell r="AY481">
            <v>74011673</v>
          </cell>
          <cell r="AZ481">
            <v>51012608</v>
          </cell>
          <cell r="BA481">
            <v>80139136</v>
          </cell>
        </row>
        <row r="482">
          <cell r="D482">
            <v>60313708</v>
          </cell>
          <cell r="E482" t="str">
            <v xml:space="preserve">A  </v>
          </cell>
          <cell r="F482" t="str">
            <v>TV</v>
          </cell>
          <cell r="G482" t="str">
            <v>RICARDO ALVARDO SAUCEDO</v>
          </cell>
          <cell r="H482" t="str">
            <v>EMILIANO ZAPATA 1720 COL BELLAVISTA, SALTILLO COAHUILA CP 25060</v>
          </cell>
          <cell r="I482">
            <v>8443579427</v>
          </cell>
          <cell r="J482" t="str">
            <v>HISENSE</v>
          </cell>
          <cell r="K482" t="str">
            <v>40K20DW</v>
          </cell>
          <cell r="L482" t="str">
            <v>40G144840H02281</v>
          </cell>
          <cell r="M482" t="str">
            <v>000155462</v>
          </cell>
          <cell r="N482">
            <v>9998.42</v>
          </cell>
          <cell r="O482">
            <v>42216</v>
          </cell>
          <cell r="P482" t="str">
            <v>31/02/17</v>
          </cell>
          <cell r="Q482">
            <v>201017</v>
          </cell>
          <cell r="R482" t="str">
            <v>30/03/17 00:54 ARANTXA.MON NP5 PIA:179489,OC-1008773 MAIN</v>
          </cell>
          <cell r="S482" t="str">
            <v/>
          </cell>
          <cell r="T482" t="str">
            <v xml:space="preserve"> ROSALINA ALVAREZ DEL CASTILLO    </v>
          </cell>
          <cell r="U482" t="str">
            <v>2017/04/12</v>
          </cell>
          <cell r="V482" t="str">
            <v>Norte</v>
          </cell>
          <cell r="W482" t="str">
            <v>COMPLETADO</v>
          </cell>
          <cell r="X482" t="str">
            <v>TALLER</v>
          </cell>
          <cell r="Y482">
            <v>42803</v>
          </cell>
          <cell r="AA482" t="str">
            <v>M010</v>
          </cell>
          <cell r="AD482" t="str">
            <v>Saltillo/Bella vista</v>
          </cell>
          <cell r="AE482" t="str">
            <v>COA</v>
          </cell>
          <cell r="AF482" t="str">
            <v>MX</v>
          </cell>
          <cell r="AG482" t="str">
            <v>10410947</v>
          </cell>
          <cell r="AH482" t="str">
            <v>RICARDO ALVARADO SAUCEDO</v>
          </cell>
          <cell r="AI482" t="str">
            <v>Emiliano zapata num 1720</v>
          </cell>
          <cell r="AJ482" t="str">
            <v>8443579427</v>
          </cell>
          <cell r="AK482" t="str">
            <v>8443579427</v>
          </cell>
          <cell r="AL482" t="str">
            <v>25060</v>
          </cell>
          <cell r="AM482"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82" t="str">
            <v>3TE40A144716</v>
          </cell>
          <cell r="AO482" t="str">
            <v>Smart</v>
          </cell>
          <cell r="AP482" t="str">
            <v>Hisense</v>
          </cell>
          <cell r="AQ482" t="str">
            <v>Opera</v>
          </cell>
          <cell r="AR482" t="str">
            <v>FHD 1920 x 1080</v>
          </cell>
          <cell r="AS482" t="str">
            <v>3TE40G154775G154775M010</v>
          </cell>
          <cell r="AT482">
            <v>5</v>
          </cell>
          <cell r="AU482" t="str">
            <v>40H5B</v>
          </cell>
          <cell r="AV482" t="str">
            <v>3TE40G154775</v>
          </cell>
          <cell r="AW482" t="str">
            <v>G154775</v>
          </cell>
          <cell r="AX482" t="str">
            <v>M010</v>
          </cell>
          <cell r="AY482">
            <v>74011674</v>
          </cell>
          <cell r="AZ482">
            <v>51012609</v>
          </cell>
          <cell r="BA482">
            <v>80147227</v>
          </cell>
        </row>
        <row r="483">
          <cell r="D483">
            <v>60311331</v>
          </cell>
          <cell r="E483" t="str">
            <v xml:space="preserve">A  </v>
          </cell>
          <cell r="F483" t="str">
            <v>TV</v>
          </cell>
          <cell r="G483" t="str">
            <v>BRUNO PEREZ</v>
          </cell>
          <cell r="H483" t="str">
            <v>CIRCUITO NEPTUNO 45 INT38 GUADALAJARA/JARDINES DE LA FUENTE</v>
          </cell>
          <cell r="I483" t="str">
            <v xml:space="preserve">3318923000 - </v>
          </cell>
          <cell r="J483" t="str">
            <v>HISENSE</v>
          </cell>
          <cell r="K483" t="str">
            <v>50K20DW</v>
          </cell>
          <cell r="L483" t="str">
            <v>50G143291H00279</v>
          </cell>
          <cell r="M483" t="str">
            <v>CARTA DE ACEPTACION</v>
          </cell>
          <cell r="N483">
            <v>10121.18</v>
          </cell>
          <cell r="O483">
            <v>42128</v>
          </cell>
          <cell r="P483">
            <v>42782</v>
          </cell>
          <cell r="Q483">
            <v>201109</v>
          </cell>
          <cell r="R483" t="str">
            <v>FALTA DE REFACCIONES 173331 oc-1007471</v>
          </cell>
          <cell r="S483" t="str">
            <v>CLIENTE ENTREGA EQUIPO SIN ACCESORIOS, U</v>
          </cell>
          <cell r="T483" t="str">
            <v xml:space="preserve">  YURIANA HERNADEZ HERRERA        </v>
          </cell>
          <cell r="U483" t="str">
            <v>2017-ABRIL</v>
          </cell>
          <cell r="W483" t="str">
            <v>COMPLETADO</v>
          </cell>
          <cell r="X483" t="str">
            <v>TALLER</v>
          </cell>
          <cell r="Y483">
            <v>42776</v>
          </cell>
          <cell r="Z483">
            <v>654</v>
          </cell>
          <cell r="AA483" t="str">
            <v>M012</v>
          </cell>
          <cell r="AD483" t="str">
            <v>guadalajara/col jardines de las fuente</v>
          </cell>
          <cell r="AE483" t="str">
            <v>JAL</v>
          </cell>
          <cell r="AF483" t="str">
            <v>MX</v>
          </cell>
          <cell r="AG483" t="str">
            <v>10411748</v>
          </cell>
          <cell r="AH483" t="str">
            <v>BRUNO PEREZ</v>
          </cell>
          <cell r="AI483" t="str">
            <v>45int38 circuito neptino</v>
          </cell>
          <cell r="AJ483" t="str">
            <v>3318923000</v>
          </cell>
          <cell r="AK483">
            <v>0</v>
          </cell>
          <cell r="AL483" t="str">
            <v>45200</v>
          </cell>
          <cell r="AM483"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83" t="str">
            <v>1TE50B8NUSCB</v>
          </cell>
          <cell r="AO483" t="str">
            <v>Smart</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74011675</v>
          </cell>
          <cell r="AZ483">
            <v>51012610</v>
          </cell>
          <cell r="BA483">
            <v>80141473</v>
          </cell>
        </row>
        <row r="484">
          <cell r="D484">
            <v>60315612</v>
          </cell>
          <cell r="E484" t="str">
            <v xml:space="preserve">A  </v>
          </cell>
          <cell r="F484" t="str">
            <v>TV</v>
          </cell>
          <cell r="G484" t="str">
            <v>Arturo Meneses Hernandez</v>
          </cell>
          <cell r="H484" t="str">
            <v>Ometecutli Mz3, Lt.2, Col. Ricardo Flores Magon, Del. Iztapalapa, C.P. 09820</v>
          </cell>
          <cell r="I484">
            <v>5554458536</v>
          </cell>
          <cell r="J484" t="str">
            <v>HISENSE</v>
          </cell>
          <cell r="K484" t="str">
            <v>50K20D</v>
          </cell>
          <cell r="L484" t="str">
            <v>50J141126H02505</v>
          </cell>
          <cell r="M484" t="str">
            <v>ER / 000280543 TICKET DE COMPRA TIENDA TELMEX</v>
          </cell>
          <cell r="N484">
            <v>7801.2</v>
          </cell>
          <cell r="O484">
            <v>41878</v>
          </cell>
          <cell r="P484">
            <v>42836</v>
          </cell>
          <cell r="Q484">
            <v>201767</v>
          </cell>
          <cell r="R484" t="str">
            <v>13/04/2017 06 : 05  ERNESTO.HERN : NP5 /  P1A: 174313 PANEL    11-04-2017   OC-1009582</v>
          </cell>
          <cell r="S484" t="str">
            <v>EQUIPO DAÑADO EN DOMICILIO DE CLIENTE</v>
          </cell>
          <cell r="T484" t="str">
            <v xml:space="preserve">   RENE ARIAS                     </v>
          </cell>
          <cell r="U484" t="str">
            <v>2017-04-18</v>
          </cell>
          <cell r="V484" t="str">
            <v>CENTRO</v>
          </cell>
          <cell r="W484" t="str">
            <v>COMPLETADO</v>
          </cell>
          <cell r="X484" t="str">
            <v>CLIENTE</v>
          </cell>
          <cell r="Y484">
            <v>42831</v>
          </cell>
          <cell r="Z484">
            <v>958</v>
          </cell>
          <cell r="AA484" t="str">
            <v>M012</v>
          </cell>
          <cell r="AD484" t="str">
            <v>Iztapalapa/Ricardo Flores Magon</v>
          </cell>
          <cell r="AE484" t="str">
            <v>DF</v>
          </cell>
          <cell r="AF484" t="str">
            <v>MX</v>
          </cell>
          <cell r="AG484" t="str">
            <v>10415637</v>
          </cell>
          <cell r="AH484" t="str">
            <v>ARTURO MENESES HERNANDEZ</v>
          </cell>
          <cell r="AI484" t="str">
            <v>Lt2 Ometecutli Mz3</v>
          </cell>
          <cell r="AJ484" t="str">
            <v>5554458536</v>
          </cell>
          <cell r="AK484">
            <v>0</v>
          </cell>
          <cell r="AL484" t="str">
            <v>09820</v>
          </cell>
          <cell r="AM484"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84" t="str">
            <v>3TE50G132311</v>
          </cell>
          <cell r="AO484" t="str">
            <v>Básica</v>
          </cell>
          <cell r="AP484" t="str">
            <v>Hisense</v>
          </cell>
          <cell r="AQ484" t="str">
            <v>Opera</v>
          </cell>
          <cell r="AR484" t="str">
            <v>FHD 1920 x 1080</v>
          </cell>
          <cell r="AS484" t="str">
            <v>3TE50G154819CRMM012</v>
          </cell>
          <cell r="AT484">
            <v>6</v>
          </cell>
          <cell r="AU484" t="str">
            <v>50H5B</v>
          </cell>
          <cell r="AV484" t="str">
            <v>3TE50G154819</v>
          </cell>
          <cell r="AW484" t="str">
            <v>CRM</v>
          </cell>
          <cell r="AX484" t="str">
            <v>M012</v>
          </cell>
          <cell r="AY484">
            <v>74011676</v>
          </cell>
          <cell r="AZ484">
            <v>51012611</v>
          </cell>
          <cell r="BA484">
            <v>80147153</v>
          </cell>
        </row>
        <row r="485">
          <cell r="D485">
            <v>60313927</v>
          </cell>
          <cell r="E485" t="str">
            <v xml:space="preserve">A </v>
          </cell>
          <cell r="F485" t="str">
            <v>TV</v>
          </cell>
          <cell r="G485" t="str">
            <v>Maurillio Villaseca Azamar</v>
          </cell>
          <cell r="H485" t="str">
            <v xml:space="preserve">Priv de la 17 norte  #  1706   Col.  Los Cipreses    C.P. 75740    Tehuacan Puebla </v>
          </cell>
          <cell r="I485">
            <v>2381492800</v>
          </cell>
          <cell r="J485" t="str">
            <v>HISENSE</v>
          </cell>
          <cell r="K485" t="str">
            <v>50H5B</v>
          </cell>
          <cell r="L485" t="str">
            <v>50G143292H00744</v>
          </cell>
          <cell r="M485" t="str">
            <v xml:space="preserve">CARTA BIMBO </v>
          </cell>
          <cell r="N485">
            <v>8550</v>
          </cell>
          <cell r="O485">
            <v>42447</v>
          </cell>
          <cell r="P485">
            <v>42805</v>
          </cell>
          <cell r="Q485">
            <v>201067</v>
          </cell>
          <cell r="R485" t="str">
            <v xml:space="preserve">07/04/2017 05:18  ERNESTO HERNANDEZ NP5: P1: T173331/ P2:  T171496  /OC-1009205
</v>
          </cell>
          <cell r="S485" t="str">
            <v xml:space="preserve">   Equipo  en taller.   Sin caja para em</v>
          </cell>
          <cell r="T485" t="str">
            <v xml:space="preserve">   Rafael Ramirez                 </v>
          </cell>
          <cell r="U485" t="str">
            <v>2017-04-23</v>
          </cell>
          <cell r="V485" t="str">
            <v>CENTRO</v>
          </cell>
          <cell r="W485" t="str">
            <v>COMPLETADO</v>
          </cell>
          <cell r="X485" t="str">
            <v>TALLER</v>
          </cell>
          <cell r="Y485">
            <v>42804</v>
          </cell>
          <cell r="Z485">
            <v>358</v>
          </cell>
          <cell r="AA485" t="str">
            <v>M010</v>
          </cell>
          <cell r="AD485" t="str">
            <v>LOS CIPRESES / TEHUACAN</v>
          </cell>
          <cell r="AE485" t="str">
            <v>PUE</v>
          </cell>
          <cell r="AF485" t="str">
            <v>MX</v>
          </cell>
          <cell r="AG485" t="str">
            <v>10414173</v>
          </cell>
          <cell r="AH485" t="str">
            <v>MAURILIO VILLASECA AZAMAR</v>
          </cell>
          <cell r="AI485" t="str">
            <v>1706 B PRIV DE LA17 NORTE</v>
          </cell>
          <cell r="AJ485" t="str">
            <v>0452381492800</v>
          </cell>
          <cell r="AK485">
            <v>0</v>
          </cell>
          <cell r="AL485" t="str">
            <v>75740</v>
          </cell>
          <cell r="AM485"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85" t="str">
            <v>3TE50G151618</v>
          </cell>
          <cell r="AO485" t="str">
            <v>Smart</v>
          </cell>
          <cell r="AP485" t="str">
            <v>Hisense</v>
          </cell>
          <cell r="AQ485" t="str">
            <v>Opera</v>
          </cell>
          <cell r="AR485" t="str">
            <v>HD 1366 X 768</v>
          </cell>
          <cell r="AS485" t="e">
            <v>#N/A</v>
          </cell>
          <cell r="AT485" t="e">
            <v>#N/A</v>
          </cell>
          <cell r="AV485" t="str">
            <v>3TE50G151618</v>
          </cell>
          <cell r="AW485" t="e">
            <v>#N/A</v>
          </cell>
          <cell r="AY485">
            <v>74011681</v>
          </cell>
          <cell r="AZ485">
            <v>51012616</v>
          </cell>
          <cell r="BA485">
            <v>80141548</v>
          </cell>
        </row>
        <row r="486">
          <cell r="D486">
            <v>60314389</v>
          </cell>
          <cell r="E486" t="str">
            <v xml:space="preserve">A  </v>
          </cell>
          <cell r="F486" t="str">
            <v>TV</v>
          </cell>
          <cell r="G486" t="str">
            <v>NORMA SEGURA</v>
          </cell>
          <cell r="H486" t="str">
            <v>HACIENDA SANTIAGO 2388 GUADALAJARA/OBLATOS</v>
          </cell>
          <cell r="I486">
            <v>3312994643</v>
          </cell>
          <cell r="J486" t="str">
            <v>HISENSE</v>
          </cell>
          <cell r="K486" t="str">
            <v>40H5B</v>
          </cell>
          <cell r="L486" t="str">
            <v>40G154777H00464</v>
          </cell>
          <cell r="M486" t="str">
            <v>0025</v>
          </cell>
          <cell r="N486">
            <v>7207</v>
          </cell>
          <cell r="O486">
            <v>42503</v>
          </cell>
          <cell r="P486">
            <v>42812</v>
          </cell>
          <cell r="Q486">
            <v>201109</v>
          </cell>
          <cell r="R486" t="str">
            <v>FALTA DE REFACCIONES 191066 oc-1008821</v>
          </cell>
          <cell r="S486" t="str">
            <v>CLIENTE ENTREGA EQUIPO SIN ACCESORIOS, U</v>
          </cell>
          <cell r="T486" t="str">
            <v xml:space="preserve">      YURIANA HERNANDEZ HERRERA   </v>
          </cell>
          <cell r="U486" t="str">
            <v>2017-ABRIL</v>
          </cell>
          <cell r="W486" t="str">
            <v>COMPLETADO</v>
          </cell>
          <cell r="X486" t="str">
            <v>TALLER</v>
          </cell>
          <cell r="Y486">
            <v>42811</v>
          </cell>
          <cell r="Z486">
            <v>309</v>
          </cell>
          <cell r="AA486" t="str">
            <v>M010</v>
          </cell>
          <cell r="AD486" t="str">
            <v>guadalajara/col oblatos</v>
          </cell>
          <cell r="AE486" t="str">
            <v>JAL</v>
          </cell>
          <cell r="AF486" t="str">
            <v>MX</v>
          </cell>
          <cell r="AG486" t="str">
            <v>10414617</v>
          </cell>
          <cell r="AH486" t="str">
            <v>NORMA SEGURA</v>
          </cell>
          <cell r="AI486" t="str">
            <v>2388 hacienda santiago</v>
          </cell>
          <cell r="AJ486" t="str">
            <v>3312994643</v>
          </cell>
          <cell r="AK486">
            <v>0</v>
          </cell>
          <cell r="AL486" t="str">
            <v>44700</v>
          </cell>
          <cell r="AM486"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86" t="str">
            <v>3TE40A144535</v>
          </cell>
          <cell r="AO486" t="str">
            <v>Smart</v>
          </cell>
          <cell r="AP486" t="str">
            <v>Hisense</v>
          </cell>
          <cell r="AQ486" t="str">
            <v>Opera</v>
          </cell>
          <cell r="AR486" t="str">
            <v>FHD 1920 x 1080</v>
          </cell>
          <cell r="AS486" t="str">
            <v>3TE40G163934G163934M010</v>
          </cell>
          <cell r="AT486">
            <v>16</v>
          </cell>
          <cell r="AU486" t="str">
            <v>40H5B2</v>
          </cell>
          <cell r="AV486" t="str">
            <v>3TE40G163934</v>
          </cell>
          <cell r="AW486" t="str">
            <v>G163934</v>
          </cell>
          <cell r="AX486" t="str">
            <v>M010</v>
          </cell>
          <cell r="AY486">
            <v>74011678</v>
          </cell>
          <cell r="AZ486">
            <v>51012613</v>
          </cell>
          <cell r="BA486">
            <v>80147302</v>
          </cell>
        </row>
        <row r="487">
          <cell r="D487">
            <v>60312908</v>
          </cell>
          <cell r="E487" t="str">
            <v>B</v>
          </cell>
          <cell r="F487" t="str">
            <v>TV</v>
          </cell>
          <cell r="G487" t="str">
            <v>OSWALDO MENDEZ</v>
          </cell>
          <cell r="H487" t="str">
            <v>INSURGENTES 185 COL. CENTRO    C.P. 78421 VILLA DE POZOS          SAN LUIS POTOSI</v>
          </cell>
          <cell r="I487" t="str">
            <v>444 224 27 76</v>
          </cell>
          <cell r="J487" t="str">
            <v>HISENSE</v>
          </cell>
          <cell r="K487" t="str">
            <v>LC-50N6000U</v>
          </cell>
          <cell r="L487" t="str">
            <v>50G155274H01648</v>
          </cell>
          <cell r="M487">
            <v>600777</v>
          </cell>
          <cell r="N487">
            <v>12069.15</v>
          </cell>
          <cell r="O487">
            <v>42610</v>
          </cell>
          <cell r="P487">
            <v>42798</v>
          </cell>
          <cell r="Q487">
            <v>200999</v>
          </cell>
          <cell r="R487"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87" t="str">
            <v>QUIPO EN TALLER</v>
          </cell>
          <cell r="T487" t="str">
            <v xml:space="preserve">  ANTONIO TORRES                  </v>
          </cell>
          <cell r="U487" t="str">
            <v>2017-04-20</v>
          </cell>
          <cell r="V487" t="str">
            <v>Norte</v>
          </cell>
          <cell r="W487" t="str">
            <v>COMPLETADO</v>
          </cell>
          <cell r="X487" t="str">
            <v>TALLER</v>
          </cell>
          <cell r="Y487">
            <v>42793</v>
          </cell>
          <cell r="Z487">
            <v>188</v>
          </cell>
          <cell r="AA487" t="str">
            <v>M010</v>
          </cell>
          <cell r="AD487" t="str">
            <v>Centro/Villa de Pozos</v>
          </cell>
          <cell r="AE487" t="str">
            <v>SLP</v>
          </cell>
          <cell r="AF487" t="str">
            <v>MX</v>
          </cell>
          <cell r="AG487" t="str">
            <v>10409823</v>
          </cell>
          <cell r="AH487" t="str">
            <v>OSWALDO MENDEZ</v>
          </cell>
          <cell r="AI487" t="str">
            <v>185 Insurgentes</v>
          </cell>
          <cell r="AJ487" t="str">
            <v>4442242776</v>
          </cell>
          <cell r="AK487">
            <v>0</v>
          </cell>
          <cell r="AL487" t="str">
            <v>78421</v>
          </cell>
          <cell r="AM487"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87" t="str">
            <v>3TE50G154927</v>
          </cell>
          <cell r="AO487" t="str">
            <v>Smart</v>
          </cell>
          <cell r="AP487" t="str">
            <v>Sharp</v>
          </cell>
          <cell r="AQ487" t="str">
            <v>Opera</v>
          </cell>
          <cell r="AR487" t="str">
            <v>UHD 3840 X 2160</v>
          </cell>
          <cell r="AS487" t="str">
            <v>3TE50G155270G1552M010</v>
          </cell>
          <cell r="AT487" t="e">
            <v>#N/A</v>
          </cell>
          <cell r="AU487" t="str">
            <v>LC-50N6000U</v>
          </cell>
          <cell r="AV487" t="str">
            <v>3TE50G155270</v>
          </cell>
          <cell r="AW487" t="str">
            <v>G1552</v>
          </cell>
          <cell r="AX487" t="str">
            <v>M010</v>
          </cell>
          <cell r="AY487">
            <v>74011679</v>
          </cell>
          <cell r="AZ487">
            <v>51012614</v>
          </cell>
          <cell r="BA487">
            <v>80139138</v>
          </cell>
        </row>
        <row r="488">
          <cell r="D488">
            <v>60310324</v>
          </cell>
          <cell r="E488" t="str">
            <v xml:space="preserve">A  </v>
          </cell>
          <cell r="F488" t="str">
            <v>TV</v>
          </cell>
          <cell r="G488" t="str">
            <v>ANTONIO RODRIGUEZ FERNANDEZ</v>
          </cell>
          <cell r="H488" t="str">
            <v xml:space="preserve">CALLE 12 DE OCTUBRE COL. SARABIA POZA RICA </v>
          </cell>
          <cell r="I488">
            <v>7821702569</v>
          </cell>
          <cell r="J488" t="str">
            <v>HISENSE</v>
          </cell>
          <cell r="K488" t="str">
            <v>32K21DW</v>
          </cell>
          <cell r="L488" t="str">
            <v>32J140475H00767</v>
          </cell>
          <cell r="M488">
            <v>72304</v>
          </cell>
          <cell r="N488">
            <v>6868.84</v>
          </cell>
          <cell r="O488">
            <v>41967</v>
          </cell>
          <cell r="P488">
            <v>42762</v>
          </cell>
          <cell r="Q488">
            <v>201060</v>
          </cell>
          <cell r="R488" t="str">
            <v xml:space="preserve">PANEL OC-1008000 </v>
          </cell>
          <cell r="S488" t="str">
            <v/>
          </cell>
          <cell r="T488" t="str">
            <v xml:space="preserve"> Zeineb Vega  Fecha de Aplicación:</v>
          </cell>
          <cell r="U488" t="str">
            <v>2017</v>
          </cell>
          <cell r="V488" t="str">
            <v>SUR</v>
          </cell>
          <cell r="W488" t="str">
            <v>COMPLETADO</v>
          </cell>
          <cell r="X488" t="str">
            <v>TALLER</v>
          </cell>
          <cell r="Y488">
            <v>42762</v>
          </cell>
          <cell r="Z488">
            <v>795</v>
          </cell>
          <cell r="AA488" t="str">
            <v>M012</v>
          </cell>
          <cell r="AD488" t="str">
            <v>Poza Rica/ Sarabia</v>
          </cell>
          <cell r="AE488" t="str">
            <v>VER</v>
          </cell>
          <cell r="AF488" t="str">
            <v>MX</v>
          </cell>
          <cell r="AG488" t="str">
            <v>10410219</v>
          </cell>
          <cell r="AH488" t="str">
            <v>ANTONIO RODRIGUEZ FERNANDEZ</v>
          </cell>
          <cell r="AI488" t="str">
            <v>10 12 de octubre</v>
          </cell>
          <cell r="AJ488" t="str">
            <v>7821702569</v>
          </cell>
          <cell r="AK488">
            <v>0</v>
          </cell>
          <cell r="AL488" t="str">
            <v>93276</v>
          </cell>
          <cell r="AM488"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88" t="str">
            <v>3TE32J140475</v>
          </cell>
          <cell r="AO488" t="str">
            <v>Smart</v>
          </cell>
          <cell r="AP488" t="str">
            <v>Hisense</v>
          </cell>
          <cell r="AQ488" t="str">
            <v>Opera</v>
          </cell>
          <cell r="AR488" t="str">
            <v>HD 1366 X 768</v>
          </cell>
          <cell r="AS488" t="str">
            <v>3TE32G155365CRMM012</v>
          </cell>
          <cell r="AT488">
            <v>11</v>
          </cell>
          <cell r="AU488" t="str">
            <v>32H3B2</v>
          </cell>
          <cell r="AV488" t="str">
            <v>3TE32G155365</v>
          </cell>
          <cell r="AW488" t="str">
            <v>CRM</v>
          </cell>
          <cell r="AX488" t="str">
            <v>M012</v>
          </cell>
          <cell r="AY488">
            <v>74011682</v>
          </cell>
          <cell r="AZ488">
            <v>51012617</v>
          </cell>
          <cell r="BA488">
            <v>80147154</v>
          </cell>
        </row>
        <row r="489">
          <cell r="D489">
            <v>60313757</v>
          </cell>
          <cell r="E489" t="str">
            <v>A</v>
          </cell>
          <cell r="F489" t="str">
            <v>TV</v>
          </cell>
          <cell r="G489" t="str">
            <v>JORGE BAHENA SANTIAGO</v>
          </cell>
          <cell r="H489" t="str">
            <v>RUBI #6 COLONIA MARTIN ACEVES IGUALA GRO</v>
          </cell>
          <cell r="I489">
            <v>7333333546</v>
          </cell>
          <cell r="J489" t="str">
            <v>HISENSE</v>
          </cell>
          <cell r="K489" t="str">
            <v>32K20DW</v>
          </cell>
          <cell r="L489" t="str">
            <v>32J134902H00156</v>
          </cell>
          <cell r="M489" t="str">
            <v>IGU/000112830</v>
          </cell>
          <cell r="N489">
            <v>3740.77</v>
          </cell>
          <cell r="O489">
            <v>41740</v>
          </cell>
          <cell r="P489">
            <v>42805</v>
          </cell>
          <cell r="Q489">
            <v>201611</v>
          </cell>
          <cell r="R489" t="str">
            <v>FALTA DE REFACCION (PANEL 32") OC-1008478</v>
          </cell>
          <cell r="S489" t="str">
            <v/>
          </cell>
          <cell r="T489" t="str">
            <v xml:space="preserve">   ELODIA MARTINEZ MOCTEZUMA      </v>
          </cell>
          <cell r="U489" t="str">
            <v>2017-04-20</v>
          </cell>
          <cell r="V489" t="str">
            <v>SUR</v>
          </cell>
          <cell r="W489" t="str">
            <v>COMPLETADO</v>
          </cell>
          <cell r="X489" t="str">
            <v>TALLER</v>
          </cell>
          <cell r="Y489">
            <v>42803</v>
          </cell>
          <cell r="Z489">
            <v>1065</v>
          </cell>
          <cell r="AA489" t="str">
            <v>M012</v>
          </cell>
          <cell r="AD489" t="str">
            <v>iguala/col martinez</v>
          </cell>
          <cell r="AE489" t="str">
            <v>GRO</v>
          </cell>
          <cell r="AF489" t="str">
            <v>MX</v>
          </cell>
          <cell r="AG489" t="str">
            <v>10406883</v>
          </cell>
          <cell r="AH489" t="str">
            <v>JORGE BAENA SANTIAGO</v>
          </cell>
          <cell r="AI489" t="str">
            <v>06 rubi</v>
          </cell>
          <cell r="AJ489" t="str">
            <v>3333546</v>
          </cell>
          <cell r="AK489">
            <v>0</v>
          </cell>
          <cell r="AL489" t="str">
            <v>40044</v>
          </cell>
          <cell r="AM489"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89" t="str">
            <v>3TE32G143053</v>
          </cell>
          <cell r="AO489" t="str">
            <v>Smart</v>
          </cell>
          <cell r="AP489" t="str">
            <v>Hisense</v>
          </cell>
          <cell r="AQ489" t="str">
            <v>Opera</v>
          </cell>
          <cell r="AR489" t="str">
            <v>HD 1366 X 768</v>
          </cell>
          <cell r="AS489" t="str">
            <v>GTE32G151950CRMM012</v>
          </cell>
          <cell r="AT489">
            <v>17</v>
          </cell>
          <cell r="AU489" t="str">
            <v>32H5B</v>
          </cell>
          <cell r="AV489" t="str">
            <v>GTE32G151950</v>
          </cell>
          <cell r="AW489" t="str">
            <v>CRM</v>
          </cell>
          <cell r="AX489" t="str">
            <v>M012</v>
          </cell>
          <cell r="AY489">
            <v>74011683</v>
          </cell>
          <cell r="AZ489">
            <v>51012618</v>
          </cell>
          <cell r="BA489">
            <v>80147155</v>
          </cell>
        </row>
        <row r="490">
          <cell r="D490">
            <v>60315007</v>
          </cell>
          <cell r="E490" t="str">
            <v xml:space="preserve">A  </v>
          </cell>
          <cell r="F490" t="str">
            <v>TV</v>
          </cell>
          <cell r="G490" t="str">
            <v>JOSE LUIS HERRERA</v>
          </cell>
          <cell r="H490" t="str">
            <v>RIO LERMA # 67 COL. SAN CAYETANO. SAN JUAN DEL RIO, QRO.</v>
          </cell>
          <cell r="I490">
            <v>4272642119</v>
          </cell>
          <cell r="J490" t="str">
            <v>HISENSE</v>
          </cell>
          <cell r="K490" t="str">
            <v>32K20DW</v>
          </cell>
          <cell r="L490" t="str">
            <v>32J134806H02566</v>
          </cell>
          <cell r="M490" t="str">
            <v>REMISION # 4976</v>
          </cell>
          <cell r="N490">
            <v>5032</v>
          </cell>
          <cell r="O490">
            <v>42417</v>
          </cell>
          <cell r="P490">
            <v>42821</v>
          </cell>
          <cell r="Q490">
            <v>201013</v>
          </cell>
          <cell r="R490" t="str">
            <v>SE SOLICITO PANEL, T171937, OC 1009200. NO LO SUTIERON</v>
          </cell>
          <cell r="S490" t="str">
            <v>SIN CONTROL REMOTO, SIN CABLE AC, SIN CA</v>
          </cell>
          <cell r="T490" t="str">
            <v xml:space="preserve"> PATRICIA GARCIA                  </v>
          </cell>
          <cell r="U490" t="str">
            <v>2017-04-20</v>
          </cell>
          <cell r="V490" t="str">
            <v>CENTRO</v>
          </cell>
          <cell r="W490" t="str">
            <v>COMPLETADO</v>
          </cell>
          <cell r="X490" t="str">
            <v>TALLER</v>
          </cell>
          <cell r="Y490">
            <v>42821</v>
          </cell>
          <cell r="Z490">
            <v>404</v>
          </cell>
          <cell r="AA490" t="str">
            <v>M012</v>
          </cell>
          <cell r="AD490" t="str">
            <v>san juan del rio /san cayetano</v>
          </cell>
          <cell r="AE490" t="str">
            <v>QRO</v>
          </cell>
          <cell r="AF490" t="str">
            <v>MX</v>
          </cell>
          <cell r="AG490" t="str">
            <v>10414485</v>
          </cell>
          <cell r="AH490" t="str">
            <v>JOSE LUIS HERRERA</v>
          </cell>
          <cell r="AI490" t="str">
            <v>67 rio lerma</v>
          </cell>
          <cell r="AJ490" t="str">
            <v>4272642119</v>
          </cell>
          <cell r="AK490">
            <v>0</v>
          </cell>
          <cell r="AL490" t="str">
            <v>76807</v>
          </cell>
          <cell r="AM490"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90" t="str">
            <v>3TE32G143053</v>
          </cell>
          <cell r="AO490" t="str">
            <v>Smart</v>
          </cell>
          <cell r="AP490" t="str">
            <v>Hisense</v>
          </cell>
          <cell r="AQ490" t="str">
            <v>Opera</v>
          </cell>
          <cell r="AR490" t="str">
            <v>HD 1366 X 768</v>
          </cell>
          <cell r="AS490" t="str">
            <v>GTE32G151950CRMM012</v>
          </cell>
          <cell r="AT490">
            <v>17</v>
          </cell>
          <cell r="AU490" t="str">
            <v>32H5B</v>
          </cell>
          <cell r="AV490" t="str">
            <v>GTE32G151950</v>
          </cell>
          <cell r="AW490" t="str">
            <v>CRM</v>
          </cell>
          <cell r="AX490" t="str">
            <v>M012</v>
          </cell>
          <cell r="AY490">
            <v>74011686</v>
          </cell>
          <cell r="AZ490">
            <v>51012621</v>
          </cell>
          <cell r="BA490">
            <v>80147157</v>
          </cell>
        </row>
        <row r="491">
          <cell r="D491">
            <v>60312758</v>
          </cell>
          <cell r="E491" t="str">
            <v xml:space="preserve">A  </v>
          </cell>
          <cell r="F491" t="str">
            <v>LAVADORA</v>
          </cell>
          <cell r="G491" t="str">
            <v>BODEGA AURRERA TULYEHUALCO</v>
          </cell>
          <cell r="H491" t="str">
            <v>AV. MEXICO TULYEHUALCO 1577 MIRASOLES IZTAPALAPA CP. 09880</v>
          </cell>
          <cell r="I491">
            <v>58407343</v>
          </cell>
          <cell r="J491" t="str">
            <v>HISENSE</v>
          </cell>
          <cell r="K491" t="str">
            <v>WSA1102PB</v>
          </cell>
          <cell r="L491" t="str">
            <v>1WG9001ASJ0WBA8BB149748</v>
          </cell>
          <cell r="M491" t="str">
            <v>CARTA EQUIPO DE PISO</v>
          </cell>
          <cell r="N491">
            <v>0</v>
          </cell>
          <cell r="O491">
            <v>42789</v>
          </cell>
          <cell r="P491">
            <v>42811</v>
          </cell>
          <cell r="Q491">
            <v>201767</v>
          </cell>
          <cell r="R491" t="str">
            <v>30/03/2017 06 : 22  ARANTXA.MON : NP5/P1A: WS2201L19PSF00  CHICOTE DE CENTRIFUGADO    17-03-2017   OC-1008801</v>
          </cell>
          <cell r="S491" t="str">
            <v>EQUIPO DE PISO</v>
          </cell>
          <cell r="T491" t="str">
            <v xml:space="preserve">ANDREA LEGORRETA               </v>
          </cell>
          <cell r="U491" t="str">
            <v>2017-04-11</v>
          </cell>
          <cell r="V491" t="str">
            <v>Centro</v>
          </cell>
          <cell r="W491" t="str">
            <v>COMPLETADO</v>
          </cell>
          <cell r="X491" t="str">
            <v>CLIENTE</v>
          </cell>
          <cell r="Y491">
            <v>42789</v>
          </cell>
          <cell r="AA491" t="str">
            <v>M010</v>
          </cell>
          <cell r="AB491" t="str">
            <v xml:space="preserve">WS2201L19PSF00/Ensamble de la válvula de drenado - </v>
          </cell>
          <cell r="AC491" t="str">
            <v>OC-1008801</v>
          </cell>
          <cell r="AD491" t="str">
            <v>Mirasoles/Iztapalapa</v>
          </cell>
          <cell r="AE491" t="str">
            <v>DF</v>
          </cell>
          <cell r="AF491" t="str">
            <v>MX</v>
          </cell>
          <cell r="AG491" t="str">
            <v>10413122</v>
          </cell>
          <cell r="AH491" t="str">
            <v>BODEGA AURREA TULYEHUALCO</v>
          </cell>
          <cell r="AI491" t="str">
            <v>1577 Av mexico Tulyehualco</v>
          </cell>
          <cell r="AJ491" t="str">
            <v>58407343</v>
          </cell>
          <cell r="AK491">
            <v>0</v>
          </cell>
          <cell r="AL491" t="str">
            <v>09880</v>
          </cell>
          <cell r="AM491"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91" t="str">
            <v>GWE011WJB005</v>
          </cell>
          <cell r="AO491">
            <v>0</v>
          </cell>
          <cell r="AP491" t="e">
            <v>#N/A</v>
          </cell>
          <cell r="AQ491" t="e">
            <v>#N/A</v>
          </cell>
          <cell r="AR491" t="e">
            <v>#N/A</v>
          </cell>
          <cell r="AS491" t="str">
            <v>GWE011WJB005WH0M9M010</v>
          </cell>
          <cell r="AT491">
            <v>1</v>
          </cell>
          <cell r="AU491" t="str">
            <v>WSA1102PB</v>
          </cell>
          <cell r="AV491" t="str">
            <v>GWE011WJB005</v>
          </cell>
          <cell r="AW491" t="str">
            <v>WH0M9</v>
          </cell>
          <cell r="AX491" t="str">
            <v>M010</v>
          </cell>
          <cell r="AY491">
            <v>74011687</v>
          </cell>
          <cell r="AZ491">
            <v>51012622</v>
          </cell>
          <cell r="BA491">
            <v>80147231</v>
          </cell>
        </row>
        <row r="492">
          <cell r="D492">
            <v>60311918</v>
          </cell>
          <cell r="E492" t="str">
            <v>A</v>
          </cell>
          <cell r="F492" t="str">
            <v>TV</v>
          </cell>
          <cell r="G492" t="str">
            <v>NESTOR ALBERTO BARRIOS RAMIREZ</v>
          </cell>
          <cell r="H492" t="str">
            <v>MARGARITO DAMIAN # 15 COLONIA LOS ANGELES CHILPANCINGO GRO</v>
          </cell>
          <cell r="I492">
            <v>7474727697</v>
          </cell>
          <cell r="J492" t="str">
            <v>HISENSE</v>
          </cell>
          <cell r="K492" t="str">
            <v>50K20DW</v>
          </cell>
          <cell r="L492" t="str">
            <v>50G143291H16916</v>
          </cell>
          <cell r="M492">
            <v>1042810</v>
          </cell>
          <cell r="N492">
            <v>10120.879999999999</v>
          </cell>
          <cell r="O492">
            <v>42075</v>
          </cell>
          <cell r="P492">
            <v>42786</v>
          </cell>
          <cell r="Q492">
            <v>201611</v>
          </cell>
          <cell r="R492" t="str">
            <v>22/02/2017 01 : 05 201611 : REFACCION SOLICITADA  21/02/2017 OC-1007709</v>
          </cell>
          <cell r="S492" t="str">
            <v/>
          </cell>
          <cell r="T492" t="str">
            <v xml:space="preserve">      ELODIA MARTINEZ MOCTEZUMA   </v>
          </cell>
          <cell r="U492" t="str">
            <v>2017-04-20</v>
          </cell>
          <cell r="V492" t="str">
            <v>SUR</v>
          </cell>
          <cell r="W492" t="str">
            <v>COMPLETADO</v>
          </cell>
          <cell r="X492" t="str">
            <v>TALLER</v>
          </cell>
          <cell r="Y492">
            <v>42783</v>
          </cell>
          <cell r="Z492">
            <v>711</v>
          </cell>
          <cell r="AA492" t="str">
            <v>M012</v>
          </cell>
          <cell r="AD492" t="str">
            <v>Chilpancingo/Los angeles</v>
          </cell>
          <cell r="AE492" t="str">
            <v>GRO</v>
          </cell>
          <cell r="AF492" t="str">
            <v>MX</v>
          </cell>
          <cell r="AG492" t="str">
            <v>10412210</v>
          </cell>
          <cell r="AH492" t="str">
            <v>NESTOR ALBERTO BARRIOS RAMIREZ</v>
          </cell>
          <cell r="AI492" t="str">
            <v>15 Margarito Damian</v>
          </cell>
          <cell r="AJ492" t="str">
            <v>7471079874</v>
          </cell>
          <cell r="AK492" t="str">
            <v>7471079874</v>
          </cell>
          <cell r="AL492" t="str">
            <v>39040</v>
          </cell>
          <cell r="AM492"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92" t="str">
            <v>1TE50B8NUSCB</v>
          </cell>
          <cell r="AO492" t="str">
            <v>Smart</v>
          </cell>
          <cell r="AP492" t="str">
            <v>Hisense</v>
          </cell>
          <cell r="AQ492" t="str">
            <v>Opera</v>
          </cell>
          <cell r="AR492" t="str">
            <v>FHD 1920 x 1080</v>
          </cell>
          <cell r="AS492" t="str">
            <v>3TE50G165140G1651M010</v>
          </cell>
          <cell r="AT492" t="e">
            <v>#N/A</v>
          </cell>
          <cell r="AU492" t="str">
            <v>50H7GB</v>
          </cell>
          <cell r="AV492" t="str">
            <v>3TE50G165140</v>
          </cell>
          <cell r="AW492" t="str">
            <v>G1651</v>
          </cell>
          <cell r="AX492" t="str">
            <v>M010</v>
          </cell>
          <cell r="AY492">
            <v>74011689</v>
          </cell>
          <cell r="AZ492">
            <v>51012624</v>
          </cell>
          <cell r="BA492">
            <v>80141696</v>
          </cell>
        </row>
        <row r="493">
          <cell r="D493">
            <v>60311555</v>
          </cell>
          <cell r="E493" t="str">
            <v xml:space="preserve">A  </v>
          </cell>
          <cell r="F493" t="str">
            <v>TV</v>
          </cell>
          <cell r="G493" t="str">
            <v xml:space="preserve">RUBEN RANGEL IBARRA </v>
          </cell>
          <cell r="H493" t="str">
            <v>CONRADO ANRUNA 195A GUADALJARA/NUEVA SANTA MARIA</v>
          </cell>
          <cell r="I493">
            <v>3315254665</v>
          </cell>
          <cell r="J493" t="str">
            <v>HISENSE</v>
          </cell>
          <cell r="K493" t="str">
            <v>32K20DW</v>
          </cell>
          <cell r="L493" t="str">
            <v>32J134806H01585</v>
          </cell>
          <cell r="M493" t="str">
            <v>POLIZA DE GARANTIA</v>
          </cell>
          <cell r="N493">
            <v>0</v>
          </cell>
          <cell r="O493">
            <v>41770</v>
          </cell>
          <cell r="P493">
            <v>42784</v>
          </cell>
          <cell r="Q493">
            <v>201109</v>
          </cell>
          <cell r="R493" t="str">
            <v>FALTA DE REFACCIONES 171937 oc-1007587</v>
          </cell>
          <cell r="S493" t="str">
            <v/>
          </cell>
          <cell r="T493" t="str">
            <v xml:space="preserve"> YURIANA HERNANDEZ HERRERA        </v>
          </cell>
          <cell r="U493" t="str">
            <v>2017-ABRIL</v>
          </cell>
          <cell r="W493" t="str">
            <v>COMPLETADO</v>
          </cell>
          <cell r="X493" t="str">
            <v>TALLER</v>
          </cell>
          <cell r="Y493">
            <v>42780</v>
          </cell>
          <cell r="Z493">
            <v>1014</v>
          </cell>
          <cell r="AA493" t="str">
            <v>M012</v>
          </cell>
          <cell r="AD493" t="str">
            <v>Guadalaraja/Nueva sta Maria</v>
          </cell>
          <cell r="AE493" t="str">
            <v>JAL</v>
          </cell>
          <cell r="AF493" t="str">
            <v>MX</v>
          </cell>
          <cell r="AG493" t="str">
            <v>10411983</v>
          </cell>
          <cell r="AH493" t="str">
            <v>RUBEN RANGEL IBARRA</v>
          </cell>
          <cell r="AI493" t="str">
            <v>195 A Conrrado Antuna</v>
          </cell>
          <cell r="AJ493" t="str">
            <v>3315254665</v>
          </cell>
          <cell r="AK493">
            <v>0</v>
          </cell>
          <cell r="AL493" t="str">
            <v>45530</v>
          </cell>
          <cell r="AM493"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93" t="str">
            <v>3TE32G143053</v>
          </cell>
          <cell r="AO493" t="str">
            <v>Smart</v>
          </cell>
          <cell r="AP493" t="str">
            <v>Hisense</v>
          </cell>
          <cell r="AQ493" t="str">
            <v>Opera</v>
          </cell>
          <cell r="AR493" t="str">
            <v>HD 1366 X 768</v>
          </cell>
          <cell r="AS493" t="str">
            <v>GTE32G151950CRMM012</v>
          </cell>
          <cell r="AT493">
            <v>17</v>
          </cell>
          <cell r="AU493" t="str">
            <v>32H5B</v>
          </cell>
          <cell r="AV493" t="str">
            <v>GTE32G151950</v>
          </cell>
          <cell r="AW493" t="str">
            <v>CRM</v>
          </cell>
          <cell r="AX493" t="str">
            <v>M012</v>
          </cell>
          <cell r="AY493">
            <v>74011690</v>
          </cell>
          <cell r="AZ493">
            <v>51012625</v>
          </cell>
          <cell r="BA493">
            <v>80147160</v>
          </cell>
        </row>
        <row r="494">
          <cell r="D494">
            <v>60316018</v>
          </cell>
          <cell r="E494" t="str">
            <v xml:space="preserve">A </v>
          </cell>
          <cell r="F494" t="str">
            <v>TV</v>
          </cell>
          <cell r="G494" t="str">
            <v>DULCE MARIA RAMIREZ</v>
          </cell>
          <cell r="H494" t="str">
            <v>SANTA SOFIA INT 1 JARDINES DE SANTIAGO</v>
          </cell>
          <cell r="I494">
            <v>4425957896</v>
          </cell>
          <cell r="J494" t="str">
            <v xml:space="preserve">HISENSE </v>
          </cell>
          <cell r="K494" t="str">
            <v>50CU600</v>
          </cell>
          <cell r="L494" t="str">
            <v>50G162681H00822</v>
          </cell>
          <cell r="M494">
            <v>1274941</v>
          </cell>
          <cell r="N494">
            <v>7757.76</v>
          </cell>
          <cell r="O494">
            <v>42832</v>
          </cell>
          <cell r="P494">
            <v>42838</v>
          </cell>
          <cell r="Q494">
            <v>201608</v>
          </cell>
          <cell r="R494" t="str">
            <v>15/04/2017 P1A: TARJETA PRINCIPAL # 205546 O.C 1009651</v>
          </cell>
          <cell r="S494" t="str">
            <v xml:space="preserve">EQUIPO EN TALLER SIN CAJA NI ACCESORIOS </v>
          </cell>
          <cell r="T494" t="str">
            <v xml:space="preserve">CAROLINA PEREA                    </v>
          </cell>
          <cell r="U494" t="str">
            <v>2017-04-20</v>
          </cell>
          <cell r="V494" t="str">
            <v>CENTRO</v>
          </cell>
          <cell r="W494" t="str">
            <v>COMPLETADO</v>
          </cell>
          <cell r="X494" t="str">
            <v>TALLER</v>
          </cell>
          <cell r="Y494">
            <v>42837</v>
          </cell>
          <cell r="Z494">
            <v>6</v>
          </cell>
          <cell r="AA494" t="str">
            <v>M010</v>
          </cell>
          <cell r="AD494" t="str">
            <v>Queretaro/Jardines de santiago</v>
          </cell>
          <cell r="AE494" t="str">
            <v>QRO</v>
          </cell>
          <cell r="AF494" t="str">
            <v>MX</v>
          </cell>
          <cell r="AG494" t="str">
            <v>10415555</v>
          </cell>
          <cell r="AH494" t="str">
            <v>DULCE MARIA RAMIREZ</v>
          </cell>
          <cell r="AI494" t="str">
            <v>404 Santa Sofia Int 1</v>
          </cell>
          <cell r="AJ494" t="str">
            <v>4425957896</v>
          </cell>
          <cell r="AK494">
            <v>0</v>
          </cell>
          <cell r="AL494" t="str">
            <v>76148</v>
          </cell>
          <cell r="AM494"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94" t="str">
            <v>3TE50G162680</v>
          </cell>
          <cell r="AO494">
            <v>0</v>
          </cell>
          <cell r="AP494" t="e">
            <v>#N/A</v>
          </cell>
          <cell r="AQ494" t="e">
            <v>#N/A</v>
          </cell>
          <cell r="AR494" t="e">
            <v>#N/A</v>
          </cell>
          <cell r="AS494" t="str">
            <v>3TE50G1644B3G1644M010</v>
          </cell>
          <cell r="AT494" t="e">
            <v>#N/A</v>
          </cell>
          <cell r="AU494" t="str">
            <v>50H7GB</v>
          </cell>
          <cell r="AV494" t="str">
            <v>3TE50G1644B3</v>
          </cell>
          <cell r="AW494" t="str">
            <v>G1644</v>
          </cell>
          <cell r="AX494" t="str">
            <v>M010</v>
          </cell>
          <cell r="AY494">
            <v>74011691</v>
          </cell>
          <cell r="AZ494">
            <v>51012626</v>
          </cell>
          <cell r="BA494">
            <v>80139150</v>
          </cell>
        </row>
        <row r="495">
          <cell r="D495">
            <v>60312872</v>
          </cell>
          <cell r="E495" t="str">
            <v xml:space="preserve">A  </v>
          </cell>
          <cell r="F495" t="str">
            <v>TV</v>
          </cell>
          <cell r="G495" t="str">
            <v>Toler Reyes Guzman</v>
          </cell>
          <cell r="H495" t="str">
            <v>Bertin alvarez nu 25, Ixtapaluca/Filemon Alvarez C.P. 56560</v>
          </cell>
          <cell r="I495">
            <v>5515374588</v>
          </cell>
          <cell r="J495" t="str">
            <v>HISENSE</v>
          </cell>
          <cell r="K495" t="str">
            <v>50K20DW</v>
          </cell>
          <cell r="L495" t="str">
            <v>50G143291H09233</v>
          </cell>
          <cell r="M495" t="str">
            <v xml:space="preserve">TC# '0826 3152 5734 5763 0335 14 TICKET TIENDA WALMART </v>
          </cell>
          <cell r="N495">
            <v>8499</v>
          </cell>
          <cell r="O495">
            <v>42014</v>
          </cell>
          <cell r="P495">
            <v>42794</v>
          </cell>
          <cell r="Q495">
            <v>201767</v>
          </cell>
          <cell r="R495" t="str">
            <v>28/03/2017 05 : 19  ERNESTO.HERN : NP5 / P1A: 173331 PANEL     28-02-2017  OC-1008037</v>
          </cell>
          <cell r="S495" t="str">
            <v>EQUIPO DAÑADO EN DOMICILIO DE CLIENTE (Z</v>
          </cell>
          <cell r="T495" t="str">
            <v xml:space="preserve">   RENE ARIAS                     </v>
          </cell>
          <cell r="U495" t="str">
            <v>2017-04-10</v>
          </cell>
          <cell r="V495" t="str">
            <v>CENTRO</v>
          </cell>
          <cell r="W495" t="str">
            <v>COMPLETADO</v>
          </cell>
          <cell r="X495" t="str">
            <v>TALLER</v>
          </cell>
          <cell r="Y495">
            <v>42791</v>
          </cell>
          <cell r="Z495">
            <v>780</v>
          </cell>
          <cell r="AA495" t="str">
            <v>M012</v>
          </cell>
          <cell r="AD495" t="str">
            <v>Ixtapaluca/Filemon Alvarez</v>
          </cell>
          <cell r="AE495" t="str">
            <v>MEX</v>
          </cell>
          <cell r="AF495" t="str">
            <v>MX</v>
          </cell>
          <cell r="AG495" t="str">
            <v>10412191</v>
          </cell>
          <cell r="AH495" t="str">
            <v>TOLER REYES GUZMAN</v>
          </cell>
          <cell r="AI495" t="str">
            <v>Bertin alvarez nu 25</v>
          </cell>
          <cell r="AJ495" t="str">
            <v>5515374588</v>
          </cell>
          <cell r="AK495">
            <v>0</v>
          </cell>
          <cell r="AL495" t="str">
            <v>56560</v>
          </cell>
          <cell r="AM495"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95" t="str">
            <v>1TE50B8NUSCB</v>
          </cell>
          <cell r="AO495" t="str">
            <v>Smart</v>
          </cell>
          <cell r="AP495" t="str">
            <v>Hisense</v>
          </cell>
          <cell r="AQ495" t="str">
            <v>Opera</v>
          </cell>
          <cell r="AR495" t="str">
            <v>FHD 1920 x 1080</v>
          </cell>
          <cell r="AS495" t="str">
            <v>3TE50G154819CRMM012</v>
          </cell>
          <cell r="AT495">
            <v>6</v>
          </cell>
          <cell r="AU495" t="str">
            <v>50H5B</v>
          </cell>
          <cell r="AV495" t="str">
            <v>3TE50G154819</v>
          </cell>
          <cell r="AW495" t="str">
            <v>CRM</v>
          </cell>
          <cell r="AX495" t="str">
            <v>M012</v>
          </cell>
          <cell r="AY495">
            <v>74011692</v>
          </cell>
          <cell r="AZ495">
            <v>51013109</v>
          </cell>
          <cell r="BA495">
            <v>80147161</v>
          </cell>
        </row>
        <row r="496">
          <cell r="D496">
            <v>60315721</v>
          </cell>
          <cell r="E496" t="str">
            <v xml:space="preserve">A  </v>
          </cell>
          <cell r="F496" t="str">
            <v>TV</v>
          </cell>
          <cell r="G496" t="str">
            <v>ARTURO BARRIOS RAZO</v>
          </cell>
          <cell r="H496" t="str">
            <v>MIESES #137, COL. PREGRESO DEL SUR, DEL. IZTAPALAPA, C.P. 09810</v>
          </cell>
          <cell r="I496" t="str">
            <v xml:space="preserve">56707174 / 5521745789 </v>
          </cell>
          <cell r="J496" t="str">
            <v>HISENSE</v>
          </cell>
          <cell r="K496" t="str">
            <v>50K20DW</v>
          </cell>
          <cell r="L496" t="str">
            <v>50G144844H04278</v>
          </cell>
          <cell r="M496" t="str">
            <v>NUMERO DE PEDIDO 3280326 TIENDA TELMEX ON LINE</v>
          </cell>
          <cell r="N496">
            <v>8800</v>
          </cell>
          <cell r="O496">
            <v>42086</v>
          </cell>
          <cell r="P496">
            <v>42836</v>
          </cell>
          <cell r="Q496">
            <v>201767</v>
          </cell>
          <cell r="R496" t="str">
            <v>13/04/2017 05 : 57  ERNESTO.HERN : NP5 / P1A: 173331 PANEL   11-04-2017   OC-1009579</v>
          </cell>
          <cell r="S496" t="str">
            <v>EQUIPO DAÑADO EN DOMICILIO DE CLIENTE</v>
          </cell>
          <cell r="T496" t="str">
            <v xml:space="preserve">   RENE ARIAS                     </v>
          </cell>
          <cell r="U496" t="str">
            <v>2017-04-18</v>
          </cell>
          <cell r="V496" t="str">
            <v>CENTRO</v>
          </cell>
          <cell r="W496" t="str">
            <v>COMPLETADO</v>
          </cell>
          <cell r="X496" t="str">
            <v>CLIENTE</v>
          </cell>
          <cell r="Y496">
            <v>42835</v>
          </cell>
          <cell r="Z496">
            <v>750</v>
          </cell>
          <cell r="AA496" t="str">
            <v>M012</v>
          </cell>
          <cell r="AD496" t="str">
            <v>IZTAPALAPA/PROGRESO DEL SUR</v>
          </cell>
          <cell r="AE496" t="str">
            <v>DF</v>
          </cell>
          <cell r="AF496" t="str">
            <v>MX</v>
          </cell>
          <cell r="AG496" t="str">
            <v>10232694</v>
          </cell>
          <cell r="AH496" t="str">
            <v>ARTURO BARRIOS RAZO</v>
          </cell>
          <cell r="AI496" t="str">
            <v>137 MIESES</v>
          </cell>
          <cell r="AJ496" t="str">
            <v>044-5521745789</v>
          </cell>
          <cell r="AK496" t="str">
            <v>044-5521745789</v>
          </cell>
          <cell r="AL496" t="str">
            <v>09810</v>
          </cell>
          <cell r="AM496"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96" t="str">
            <v>1TE50B8NUSCB</v>
          </cell>
          <cell r="AO496" t="str">
            <v>Smart</v>
          </cell>
          <cell r="AP496" t="str">
            <v>Hisense</v>
          </cell>
          <cell r="AQ496" t="str">
            <v>Opera</v>
          </cell>
          <cell r="AR496" t="str">
            <v>FHD 1920 x 1080</v>
          </cell>
          <cell r="AS496" t="str">
            <v>3TE50G165140G1651M010</v>
          </cell>
          <cell r="AT496" t="e">
            <v>#N/A</v>
          </cell>
          <cell r="AU496" t="str">
            <v>50H7GB</v>
          </cell>
          <cell r="AV496" t="str">
            <v>3TE50G165140</v>
          </cell>
          <cell r="AW496" t="str">
            <v>G1651</v>
          </cell>
          <cell r="AX496" t="str">
            <v>M010</v>
          </cell>
          <cell r="AY496">
            <v>74011693</v>
          </cell>
          <cell r="AZ496">
            <v>51012627</v>
          </cell>
          <cell r="BA496">
            <v>80141770</v>
          </cell>
        </row>
        <row r="497">
          <cell r="D497">
            <v>60311363</v>
          </cell>
          <cell r="E497" t="str">
            <v xml:space="preserve">A  </v>
          </cell>
          <cell r="F497" t="str">
            <v>TV</v>
          </cell>
          <cell r="G497" t="str">
            <v>ROLANDO MONTES GUERRERO</v>
          </cell>
          <cell r="H497" t="str">
            <v xml:space="preserve">RIO TAMUIM 134, BOSQUESDE LA HUASTECA, SANTA CATARINA </v>
          </cell>
          <cell r="I497">
            <v>17725928</v>
          </cell>
          <cell r="J497" t="str">
            <v>HISENSE</v>
          </cell>
          <cell r="K497" t="str">
            <v>50H7SG</v>
          </cell>
          <cell r="L497" t="str">
            <v>50G1450A4H00568</v>
          </cell>
          <cell r="M497" t="str">
            <v>FACTURA</v>
          </cell>
          <cell r="N497">
            <v>9171.7199999999993</v>
          </cell>
          <cell r="O497">
            <v>42743</v>
          </cell>
          <cell r="P497">
            <v>42779</v>
          </cell>
          <cell r="Q497">
            <v>201024</v>
          </cell>
          <cell r="R497" t="str">
            <v>02/18/17 02:41 ERNESTO HDZ NP5 P1 OC 1007419 MAIN BOARD 15876</v>
          </cell>
          <cell r="S497" t="str">
            <v/>
          </cell>
          <cell r="T497" t="str">
            <v xml:space="preserve">    SOFIA VAZQUEZ                 </v>
          </cell>
          <cell r="U497" t="str">
            <v>2017-04-20</v>
          </cell>
          <cell r="V497" t="str">
            <v>Norte</v>
          </cell>
          <cell r="W497" t="str">
            <v>COMPLETADO</v>
          </cell>
          <cell r="X497" t="str">
            <v>TALLER</v>
          </cell>
          <cell r="Y497">
            <v>42776</v>
          </cell>
          <cell r="Z497">
            <v>36</v>
          </cell>
          <cell r="AA497" t="str">
            <v>M010</v>
          </cell>
          <cell r="AD497" t="str">
            <v>bosques de la huasteca/sta catarina</v>
          </cell>
          <cell r="AE497" t="str">
            <v>NL</v>
          </cell>
          <cell r="AF497" t="str">
            <v>MX</v>
          </cell>
          <cell r="AG497" t="str">
            <v>10410167</v>
          </cell>
          <cell r="AH497" t="str">
            <v>ROLANDO MONTES GUERRERO</v>
          </cell>
          <cell r="AI497" t="str">
            <v>rio tamuim 134</v>
          </cell>
          <cell r="AJ497" t="str">
            <v>8117217253</v>
          </cell>
          <cell r="AK497" t="str">
            <v>8117217253</v>
          </cell>
          <cell r="AL497" t="str">
            <v>66354</v>
          </cell>
          <cell r="AM497"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97" t="str">
            <v>3TE50A145036</v>
          </cell>
          <cell r="AO497" t="str">
            <v>Smart</v>
          </cell>
          <cell r="AP497" t="str">
            <v>Hisense</v>
          </cell>
          <cell r="AQ497" t="str">
            <v>Android</v>
          </cell>
          <cell r="AR497" t="str">
            <v>FHD 1920 x 1080</v>
          </cell>
          <cell r="AS497" t="str">
            <v>3TE50G165140G165140M010</v>
          </cell>
          <cell r="AT497">
            <v>164</v>
          </cell>
          <cell r="AU497" t="str">
            <v>50H7GB</v>
          </cell>
          <cell r="AV497" t="str">
            <v>3TE50G165140</v>
          </cell>
          <cell r="AW497" t="str">
            <v>G165140</v>
          </cell>
          <cell r="AX497" t="str">
            <v>M010</v>
          </cell>
          <cell r="AY497">
            <v>74011695</v>
          </cell>
          <cell r="AZ497">
            <v>51012628</v>
          </cell>
          <cell r="BA497">
            <v>80139151</v>
          </cell>
        </row>
        <row r="498">
          <cell r="D498">
            <v>60313247</v>
          </cell>
          <cell r="E498" t="str">
            <v xml:space="preserve">A  </v>
          </cell>
          <cell r="F498" t="str">
            <v>TV</v>
          </cell>
          <cell r="G498" t="str">
            <v xml:space="preserve">GERARDO PUENTE </v>
          </cell>
          <cell r="H498" t="str">
            <v>5 DE MAYO 910, CANTERAS, GUADALUPE</v>
          </cell>
          <cell r="I498" t="str">
            <v>8115510077, 8115510074</v>
          </cell>
          <cell r="J498" t="str">
            <v>HISENSE</v>
          </cell>
          <cell r="K498" t="str">
            <v>50H5B</v>
          </cell>
          <cell r="L498" t="str">
            <v>50G160243H02708</v>
          </cell>
          <cell r="M498" t="str">
            <v>264654-6</v>
          </cell>
          <cell r="N498">
            <v>8054</v>
          </cell>
          <cell r="O498">
            <v>42525</v>
          </cell>
          <cell r="P498">
            <v>42807</v>
          </cell>
          <cell r="Q498">
            <v>201024</v>
          </cell>
          <cell r="R498" t="str">
            <v>15/03/17 06:03 JORGE VAZ NP5 P1A OC 1008187 PANEL 196102</v>
          </cell>
          <cell r="S498" t="str">
            <v/>
          </cell>
          <cell r="T498" t="str">
            <v xml:space="preserve">     SOFIA VAZQUEZ                </v>
          </cell>
          <cell r="U498" t="str">
            <v>2017-04-19</v>
          </cell>
          <cell r="V498" t="str">
            <v>Norte</v>
          </cell>
          <cell r="W498" t="str">
            <v>COMPLETADO</v>
          </cell>
          <cell r="X498" t="str">
            <v>TALLER</v>
          </cell>
          <cell r="Y498">
            <v>42797</v>
          </cell>
          <cell r="Z498">
            <v>282</v>
          </cell>
          <cell r="AA498" t="str">
            <v>M010</v>
          </cell>
          <cell r="AD498" t="str">
            <v>Guadalupe/Canteras</v>
          </cell>
          <cell r="AE498" t="str">
            <v>NL</v>
          </cell>
          <cell r="AF498" t="str">
            <v>MX</v>
          </cell>
          <cell r="AG498" t="str">
            <v>10413598</v>
          </cell>
          <cell r="AH498" t="str">
            <v>GERARDO PUENTE</v>
          </cell>
          <cell r="AI498" t="str">
            <v>910 5 de Mayo</v>
          </cell>
          <cell r="AJ498" t="str">
            <v>8115510074</v>
          </cell>
          <cell r="AK498" t="str">
            <v>8115510074</v>
          </cell>
          <cell r="AL498" t="str">
            <v>57190</v>
          </cell>
          <cell r="AM498"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98" t="str">
            <v>3TE50G151618</v>
          </cell>
          <cell r="AO498" t="str">
            <v>Smart</v>
          </cell>
          <cell r="AP498" t="str">
            <v>Hisense</v>
          </cell>
          <cell r="AQ498" t="str">
            <v>Opera</v>
          </cell>
          <cell r="AR498" t="str">
            <v>HD 1366 X 768</v>
          </cell>
          <cell r="AS498" t="str">
            <v>GTE50G1523B0CRMM012</v>
          </cell>
          <cell r="AT498">
            <v>8</v>
          </cell>
          <cell r="AU498" t="str">
            <v>50H7GB</v>
          </cell>
          <cell r="AV498" t="str">
            <v>GTE50G1523B0</v>
          </cell>
          <cell r="AW498" t="str">
            <v>CRM</v>
          </cell>
          <cell r="AX498" t="str">
            <v>M012</v>
          </cell>
          <cell r="AY498">
            <v>74011696</v>
          </cell>
          <cell r="AZ498">
            <v>51012629</v>
          </cell>
          <cell r="BA498">
            <v>80147303</v>
          </cell>
        </row>
        <row r="499">
          <cell r="D499">
            <v>60312315</v>
          </cell>
          <cell r="E499" t="str">
            <v xml:space="preserve">A  </v>
          </cell>
          <cell r="F499" t="str">
            <v>FRIGOBAR</v>
          </cell>
          <cell r="G499" t="str">
            <v>BARBARA BUSTAMANTE</v>
          </cell>
          <cell r="H499" t="str">
            <v>AV. CANAL DE TEZONTLE 1520 ALFONSO ORTIZ TIRADO IZTAPALAPA CP. 09020</v>
          </cell>
          <cell r="I499">
            <v>5534287505</v>
          </cell>
          <cell r="J499" t="str">
            <v>HISENSE</v>
          </cell>
          <cell r="K499" t="str">
            <v>RT33D6AAE</v>
          </cell>
          <cell r="L499" t="str">
            <v>IB0088Z0003JJ11001520136</v>
          </cell>
          <cell r="M499" t="str">
            <v>CARTA DE PISO</v>
          </cell>
          <cell r="N499">
            <v>0</v>
          </cell>
          <cell r="P499">
            <v>42800</v>
          </cell>
          <cell r="Q499">
            <v>201767</v>
          </cell>
          <cell r="R499" t="str">
            <v>15/03/2017 23 : 18  ROGER.R : TCF1/EQUIPO NO COMPRIME EL GAS, SE TUVO EL EQUIPOTRABAJANDO POR 10 MIN</v>
          </cell>
          <cell r="S499" t="str">
            <v>EQUIPO EN TIENDA</v>
          </cell>
          <cell r="T499" t="str">
            <v xml:space="preserve"> ANDREA LEGORRETA                 </v>
          </cell>
          <cell r="U499" t="str">
            <v>2017-04-10</v>
          </cell>
          <cell r="V499" t="str">
            <v>CENTRO</v>
          </cell>
          <cell r="W499" t="str">
            <v>COMPLETADO</v>
          </cell>
          <cell r="X499" t="str">
            <v>TALLER</v>
          </cell>
          <cell r="Y499">
            <v>42788</v>
          </cell>
          <cell r="AA499" t="str">
            <v>M010</v>
          </cell>
          <cell r="AD499" t="str">
            <v>Iztapalapa/Alfonso Ortiz Tirado</v>
          </cell>
          <cell r="AE499" t="str">
            <v>DF</v>
          </cell>
          <cell r="AF499" t="str">
            <v>MX</v>
          </cell>
          <cell r="AG499" t="str">
            <v>10412507</v>
          </cell>
          <cell r="AH499" t="str">
            <v>BARBARA BUSTAMANTE</v>
          </cell>
          <cell r="AI499" t="str">
            <v>1520 Av Canal de Tezontle</v>
          </cell>
          <cell r="AJ499" t="str">
            <v>5534287505</v>
          </cell>
          <cell r="AK499">
            <v>0</v>
          </cell>
          <cell r="AL499" t="str">
            <v>09020</v>
          </cell>
          <cell r="AM499"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99" t="str">
            <v>1B0088Z0009JBH4QP</v>
          </cell>
          <cell r="AO499">
            <v>0</v>
          </cell>
          <cell r="AP499" t="e">
            <v>#N/A</v>
          </cell>
          <cell r="AQ499" t="e">
            <v>#N/A</v>
          </cell>
          <cell r="AR499" t="e">
            <v>#N/A</v>
          </cell>
          <cell r="AS499" t="str">
            <v>SOLICITAR MATERIALSOLICITAR MATERIALSOLICITAR MATERIAL</v>
          </cell>
          <cell r="AT499" t="e">
            <v>#N/A</v>
          </cell>
          <cell r="AU499" t="str">
            <v>SOLICITAR MATERIAL</v>
          </cell>
          <cell r="AV499" t="str">
            <v>SOLICITAR MATERIAL</v>
          </cell>
          <cell r="AW499" t="str">
            <v>SOLICITAR MATERIAL</v>
          </cell>
          <cell r="AX499" t="str">
            <v>SOLICITAR MATERIAL</v>
          </cell>
          <cell r="AY499">
            <v>74011697</v>
          </cell>
          <cell r="AZ499">
            <v>51012630</v>
          </cell>
          <cell r="BA499">
            <v>80147232</v>
          </cell>
        </row>
        <row r="500">
          <cell r="D500">
            <v>60312914</v>
          </cell>
          <cell r="E500" t="str">
            <v xml:space="preserve">A  </v>
          </cell>
          <cell r="F500" t="str">
            <v>TV</v>
          </cell>
          <cell r="G500" t="str">
            <v>RICARDO VAZQUEZ FLORES</v>
          </cell>
          <cell r="H500" t="str">
            <v>AFRICA 150 COL. AQUILES SERDAN DELG VENUSTIANO CARRANZA CP 15430</v>
          </cell>
          <cell r="I500" t="str">
            <v>63131593</v>
          </cell>
          <cell r="J500" t="str">
            <v>HISENSE</v>
          </cell>
          <cell r="K500" t="str">
            <v>32K20DW</v>
          </cell>
          <cell r="L500" t="str">
            <v>32G144281H01014</v>
          </cell>
          <cell r="M500" t="str">
            <v xml:space="preserve">BODEGA AURRERA TC# 0833 4404 2108 0592 8273 68 </v>
          </cell>
          <cell r="N500">
            <v>4490</v>
          </cell>
          <cell r="O500">
            <v>42113</v>
          </cell>
          <cell r="P500">
            <v>42796</v>
          </cell>
          <cell r="Q500">
            <v>201767</v>
          </cell>
          <cell r="R500" t="str">
            <v>04/04/2017 11 : 10  ARANTXA.MON : NP5 / P1B: 179250 PANEL   28-03-2017  OC-1009148 / P1A: 179250PANEL    02-03-2017  OC-1008141</v>
          </cell>
          <cell r="S500" t="str">
            <v>EQUIPO DAÑADO EN DOMICILIO DE CLIENTE</v>
          </cell>
          <cell r="T500" t="str">
            <v xml:space="preserve">   ABRAHAM LAZCANO                </v>
          </cell>
          <cell r="U500" t="str">
            <v>2017-04-10</v>
          </cell>
          <cell r="V500" t="str">
            <v>CENTRO</v>
          </cell>
          <cell r="W500" t="str">
            <v>COMPLETADO</v>
          </cell>
          <cell r="X500" t="str">
            <v>TALLER</v>
          </cell>
          <cell r="Y500">
            <v>42793</v>
          </cell>
          <cell r="Z500">
            <v>683</v>
          </cell>
          <cell r="AA500" t="str">
            <v>M012</v>
          </cell>
          <cell r="AD500" t="str">
            <v>Venustiano Carranza/Aquiles Serdan</v>
          </cell>
          <cell r="AE500" t="str">
            <v>DF</v>
          </cell>
          <cell r="AF500" t="str">
            <v>MX</v>
          </cell>
          <cell r="AG500" t="str">
            <v>10413259</v>
          </cell>
          <cell r="AH500" t="str">
            <v>RICARDO VAZQUEZ FLORES</v>
          </cell>
          <cell r="AI500" t="str">
            <v>150 Africa</v>
          </cell>
          <cell r="AJ500" t="str">
            <v>63131593</v>
          </cell>
          <cell r="AK500">
            <v>0</v>
          </cell>
          <cell r="AL500" t="str">
            <v>15430</v>
          </cell>
          <cell r="AM500"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500" t="str">
            <v>3TE32G143053</v>
          </cell>
          <cell r="AO500" t="str">
            <v>Smart</v>
          </cell>
          <cell r="AP500" t="str">
            <v>Hisense</v>
          </cell>
          <cell r="AQ500" t="str">
            <v>Opera</v>
          </cell>
          <cell r="AR500" t="str">
            <v>HD 1366 X 768</v>
          </cell>
          <cell r="AS500" t="str">
            <v>GTE32G151950CRMM012</v>
          </cell>
          <cell r="AT500">
            <v>17</v>
          </cell>
          <cell r="AU500" t="str">
            <v>32H5B</v>
          </cell>
          <cell r="AV500" t="str">
            <v>GTE32G151950</v>
          </cell>
          <cell r="AW500" t="str">
            <v>CRM</v>
          </cell>
          <cell r="AX500" t="str">
            <v>M012</v>
          </cell>
          <cell r="AY500">
            <v>74011699</v>
          </cell>
          <cell r="AZ500">
            <v>51012632</v>
          </cell>
          <cell r="BA500">
            <v>80147162</v>
          </cell>
        </row>
        <row r="501">
          <cell r="D501">
            <v>60311794</v>
          </cell>
          <cell r="E501" t="str">
            <v xml:space="preserve">A  </v>
          </cell>
          <cell r="F501" t="str">
            <v>TV</v>
          </cell>
          <cell r="G501" t="str">
            <v>MARIA DEL CAMEN ALCANTARA MEDINA</v>
          </cell>
          <cell r="H501" t="str">
            <v>LARGUILLERE 52 SANTA MARIA NONOCALCO ALVARO OBREGON CP. 01420</v>
          </cell>
          <cell r="I501">
            <v>12247396</v>
          </cell>
          <cell r="J501" t="str">
            <v>HISENSE</v>
          </cell>
          <cell r="K501" t="str">
            <v>50H7SG</v>
          </cell>
          <cell r="L501" t="str">
            <v>50G1450A4H00707</v>
          </cell>
          <cell r="M501" t="str">
            <v>626b3606-4e12-4e53-a936-4141c0664a28</v>
          </cell>
          <cell r="N501">
            <v>10399.200000000001</v>
          </cell>
          <cell r="O501">
            <v>42644</v>
          </cell>
          <cell r="P501">
            <v>42800</v>
          </cell>
          <cell r="Q501">
            <v>201767</v>
          </cell>
          <cell r="R501" t="str">
            <v>15/03/2017 07 : 14  JORGE.VAZ : NP5/ 201767 : P1A: 175876 MAIN    06-03-2017 OC-1008260</v>
          </cell>
          <cell r="S501" t="str">
            <v>EQUIPO EN DOMICILIO DE CLIENTE</v>
          </cell>
          <cell r="T501" t="str">
            <v xml:space="preserve">ANDREA LEGORRETA               </v>
          </cell>
          <cell r="U501" t="str">
            <v>2017-04-10</v>
          </cell>
          <cell r="V501" t="str">
            <v>Centro</v>
          </cell>
          <cell r="W501" t="str">
            <v>COMPLETADO</v>
          </cell>
          <cell r="X501" t="str">
            <v>CLIENTE</v>
          </cell>
          <cell r="Y501">
            <v>42782</v>
          </cell>
          <cell r="Z501">
            <v>156</v>
          </cell>
          <cell r="AA501" t="str">
            <v>M010</v>
          </cell>
          <cell r="AB501" t="str">
            <v>T175876/Tarjeta Principal Madre - MAIN BOARD</v>
          </cell>
          <cell r="AC501" t="str">
            <v>OC-1008260</v>
          </cell>
          <cell r="AD501" t="str">
            <v>Alvaro Obregon/Sta MariaNonoalco</v>
          </cell>
          <cell r="AE501" t="str">
            <v>DF</v>
          </cell>
          <cell r="AF501" t="str">
            <v>MX</v>
          </cell>
          <cell r="AG501" t="str">
            <v>10412304</v>
          </cell>
          <cell r="AH501" t="str">
            <v>MARIA DEL CARMEN ALCANTARA MEDINA</v>
          </cell>
          <cell r="AI501" t="str">
            <v>52 Larguillere</v>
          </cell>
          <cell r="AJ501" t="str">
            <v>12247396</v>
          </cell>
          <cell r="AK501">
            <v>0</v>
          </cell>
          <cell r="AL501" t="str">
            <v>01420</v>
          </cell>
          <cell r="AM501"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501" t="str">
            <v>3TE50A145036</v>
          </cell>
          <cell r="AO501" t="str">
            <v>Smart</v>
          </cell>
          <cell r="AP501" t="str">
            <v>Hisense</v>
          </cell>
          <cell r="AQ501" t="str">
            <v>Android</v>
          </cell>
          <cell r="AR501" t="str">
            <v>FHD 1920 x 1080</v>
          </cell>
          <cell r="AS501" t="str">
            <v>3TE50G1644B3G1644M010</v>
          </cell>
          <cell r="AT501" t="e">
            <v>#N/A</v>
          </cell>
          <cell r="AU501" t="str">
            <v>50H7GB</v>
          </cell>
          <cell r="AV501" t="str">
            <v>3TE50G1644B3</v>
          </cell>
          <cell r="AW501" t="str">
            <v>G1644</v>
          </cell>
          <cell r="AX501" t="str">
            <v>M010</v>
          </cell>
          <cell r="AY501">
            <v>74011701</v>
          </cell>
          <cell r="AZ501">
            <v>51012634</v>
          </cell>
          <cell r="BA501">
            <v>80139156</v>
          </cell>
        </row>
        <row r="502">
          <cell r="D502">
            <v>60313169</v>
          </cell>
          <cell r="E502" t="str">
            <v xml:space="preserve">A  </v>
          </cell>
          <cell r="F502" t="str">
            <v>TV</v>
          </cell>
          <cell r="G502" t="str">
            <v>JESUS RAFAEL HERNANDEZ</v>
          </cell>
          <cell r="H502" t="str">
            <v>MANUEL ACUÑA NUM 103 COL. SAN FRANCISCO TETECALA DELG AZCAPOTZALCO CP 02730</v>
          </cell>
          <cell r="I502" t="str">
            <v>10070514</v>
          </cell>
          <cell r="J502" t="str">
            <v>HISENSE</v>
          </cell>
          <cell r="K502" t="str">
            <v>32K20DW</v>
          </cell>
          <cell r="L502" t="str">
            <v>32G143053H02737</v>
          </cell>
          <cell r="M502" t="str">
            <v>WAL MART TC# 0490 2760 6125 3408 3832 79</v>
          </cell>
          <cell r="N502">
            <v>4299</v>
          </cell>
          <cell r="O502">
            <v>41952</v>
          </cell>
          <cell r="P502">
            <v>42816</v>
          </cell>
          <cell r="Q502">
            <v>201767</v>
          </cell>
          <cell r="R502" t="str">
            <v>06/04/2017 01 : 05  ARANTXA.MON : NP5 P1A: 179250 PANEL    22-03-2017   OC-1008920</v>
          </cell>
          <cell r="S502" t="str">
            <v>EQUIPO DAÑADO EN DOMICILIO DE CLIENTE</v>
          </cell>
          <cell r="T502" t="str">
            <v xml:space="preserve">   ABRAHAM LAZCANO                </v>
          </cell>
          <cell r="U502" t="str">
            <v>2017-04-10</v>
          </cell>
          <cell r="V502" t="str">
            <v>CENTRO</v>
          </cell>
          <cell r="W502" t="str">
            <v>COMPLETADO</v>
          </cell>
          <cell r="X502" t="str">
            <v>TALLER</v>
          </cell>
          <cell r="Y502">
            <v>42796</v>
          </cell>
          <cell r="Z502">
            <v>864</v>
          </cell>
          <cell r="AA502" t="str">
            <v>M012</v>
          </cell>
          <cell r="AD502" t="str">
            <v>atzcaptzalco/sn francisco tetecala</v>
          </cell>
          <cell r="AE502" t="str">
            <v>DF</v>
          </cell>
          <cell r="AF502" t="str">
            <v>MX</v>
          </cell>
          <cell r="AG502" t="str">
            <v>10413461</v>
          </cell>
          <cell r="AH502" t="str">
            <v>JESUS RAFAEL HERNANDEZ</v>
          </cell>
          <cell r="AI502" t="str">
            <v>103 Manuel acuña</v>
          </cell>
          <cell r="AJ502" t="str">
            <v>5510070514</v>
          </cell>
          <cell r="AK502">
            <v>0</v>
          </cell>
          <cell r="AL502" t="str">
            <v>02730</v>
          </cell>
          <cell r="AM502"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502" t="str">
            <v>3TE32G143053</v>
          </cell>
          <cell r="AO502" t="str">
            <v>Smart</v>
          </cell>
          <cell r="AP502" t="str">
            <v>Hisense</v>
          </cell>
          <cell r="AQ502" t="str">
            <v>Opera</v>
          </cell>
          <cell r="AR502" t="str">
            <v>HD 1366 X 768</v>
          </cell>
          <cell r="AS502" t="str">
            <v>GTE32G151950CRMM012</v>
          </cell>
          <cell r="AT502">
            <v>17</v>
          </cell>
          <cell r="AU502" t="str">
            <v>32H5B</v>
          </cell>
          <cell r="AV502" t="str">
            <v>GTE32G151950</v>
          </cell>
          <cell r="AW502" t="str">
            <v>CRM</v>
          </cell>
          <cell r="AX502" t="str">
            <v>M012</v>
          </cell>
          <cell r="AY502">
            <v>74011702</v>
          </cell>
          <cell r="AZ502">
            <v>51012635</v>
          </cell>
          <cell r="BA502">
            <v>80147163</v>
          </cell>
        </row>
        <row r="503">
          <cell r="D503">
            <v>60315424</v>
          </cell>
          <cell r="E503" t="str">
            <v xml:space="preserve">A  </v>
          </cell>
          <cell r="F503" t="str">
            <v>TV</v>
          </cell>
          <cell r="G503" t="str">
            <v>JULIAN RAMIREZ REYES</v>
          </cell>
          <cell r="H503" t="str">
            <v>COTO SAN GABRIEL EDIF. 92</v>
          </cell>
          <cell r="I503" t="str">
            <v>322 3561176</v>
          </cell>
          <cell r="J503" t="str">
            <v>HISENSE</v>
          </cell>
          <cell r="K503" t="str">
            <v>32D33</v>
          </cell>
          <cell r="L503" t="str">
            <v>32M150518H00703</v>
          </cell>
          <cell r="M503">
            <v>95788</v>
          </cell>
          <cell r="N503">
            <v>3599</v>
          </cell>
          <cell r="O503">
            <v>42106</v>
          </cell>
          <cell r="P503">
            <v>42829</v>
          </cell>
          <cell r="Q503">
            <v>201023</v>
          </cell>
          <cell r="R503">
            <v>0</v>
          </cell>
          <cell r="S503" t="str">
            <v>FALLA: NO TIENE IMAGEN, SOLO AUDIO, SE S</v>
          </cell>
          <cell r="T503" t="str">
            <v xml:space="preserve">    GABRIELA RIVAS DELGADO        </v>
          </cell>
          <cell r="U503" t="str">
            <v>2017-04-18</v>
          </cell>
          <cell r="V503" t="str">
            <v>Norte</v>
          </cell>
          <cell r="W503" t="str">
            <v>COMPLETADO</v>
          </cell>
          <cell r="X503" t="str">
            <v>TALLER</v>
          </cell>
          <cell r="Y503">
            <v>42829</v>
          </cell>
          <cell r="Z503">
            <v>723</v>
          </cell>
          <cell r="AA503" t="str">
            <v>M012</v>
          </cell>
          <cell r="AD503" t="str">
            <v>Bahia de Banderas/fracc. exhcda sn angel</v>
          </cell>
          <cell r="AE503" t="str">
            <v>NAY</v>
          </cell>
          <cell r="AF503" t="str">
            <v>MX</v>
          </cell>
          <cell r="AG503" t="str">
            <v>10354493</v>
          </cell>
          <cell r="AH503" t="str">
            <v>JULIAN RAMIREZ REYES</v>
          </cell>
          <cell r="AI503" t="str">
            <v>coto sn gabiel edif. 92 int. 22</v>
          </cell>
          <cell r="AJ503" t="str">
            <v>3223561176</v>
          </cell>
          <cell r="AK503">
            <v>0</v>
          </cell>
          <cell r="AL503" t="str">
            <v>63737</v>
          </cell>
          <cell r="AM503"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503" t="str">
            <v>3TE32M134512</v>
          </cell>
          <cell r="AO503" t="str">
            <v>Básica</v>
          </cell>
          <cell r="AP503" t="str">
            <v>Hisense</v>
          </cell>
          <cell r="AQ503" t="str">
            <v>Opera</v>
          </cell>
          <cell r="AR503" t="str">
            <v>HD 1366 X 768</v>
          </cell>
          <cell r="AS503" t="str">
            <v>3TE32G155365CRMM012</v>
          </cell>
          <cell r="AT503">
            <v>11</v>
          </cell>
          <cell r="AU503" t="str">
            <v>32H3B2</v>
          </cell>
          <cell r="AV503" t="str">
            <v>3TE32G155365</v>
          </cell>
          <cell r="AW503" t="str">
            <v>CRM</v>
          </cell>
          <cell r="AX503" t="str">
            <v>M012</v>
          </cell>
          <cell r="AY503">
            <v>74011703</v>
          </cell>
          <cell r="AZ503">
            <v>51012636</v>
          </cell>
          <cell r="BA503">
            <v>80147164</v>
          </cell>
        </row>
        <row r="504">
          <cell r="D504">
            <v>60315201</v>
          </cell>
          <cell r="E504" t="str">
            <v xml:space="preserve">A  </v>
          </cell>
          <cell r="F504" t="str">
            <v>TV</v>
          </cell>
          <cell r="G504" t="str">
            <v>ANTONIO PEREZ RODRIGUEZ</v>
          </cell>
          <cell r="H504" t="str">
            <v>PRIV. DIAMANTE 12-A ZAPOPAN/BALCONES DE LA CANTERA</v>
          </cell>
          <cell r="I504">
            <v>3333666429</v>
          </cell>
          <cell r="J504" t="str">
            <v>HISENSE</v>
          </cell>
          <cell r="K504" t="str">
            <v>32K20D</v>
          </cell>
          <cell r="L504" t="str">
            <v>32J141010H09693</v>
          </cell>
          <cell r="M504" t="str">
            <v xml:space="preserve">POLIZA DE GARANTIA </v>
          </cell>
          <cell r="N504">
            <v>0</v>
          </cell>
          <cell r="O504">
            <v>41925</v>
          </cell>
          <cell r="P504">
            <v>42825</v>
          </cell>
          <cell r="Q504">
            <v>201109</v>
          </cell>
          <cell r="R504" t="str">
            <v>FALTA DE REFACCIONES 171979 oc-1009213</v>
          </cell>
          <cell r="S504" t="str">
            <v xml:space="preserve">CLIENTE ENTRTEGA EQUIPO SIN ACCESORIOS, </v>
          </cell>
          <cell r="T504" t="str">
            <v xml:space="preserve">      YURIANA HERNANDEZ HERRERA   </v>
          </cell>
          <cell r="U504" t="str">
            <v>2017-ABRIL</v>
          </cell>
          <cell r="W504" t="str">
            <v>COMPLETADO</v>
          </cell>
          <cell r="X504" t="str">
            <v>TALLER</v>
          </cell>
          <cell r="Y504">
            <v>42824</v>
          </cell>
          <cell r="Z504">
            <v>900</v>
          </cell>
          <cell r="AA504" t="str">
            <v>M012</v>
          </cell>
          <cell r="AD504" t="str">
            <v>zapopan /balcones de la cantera</v>
          </cell>
          <cell r="AE504" t="str">
            <v>JAL</v>
          </cell>
          <cell r="AF504" t="str">
            <v>MX</v>
          </cell>
          <cell r="AG504" t="str">
            <v>10413747</v>
          </cell>
          <cell r="AH504" t="str">
            <v>ANTONIO PEREZ RODRIGUEZ</v>
          </cell>
          <cell r="AI504" t="str">
            <v>priv diamante 12-A</v>
          </cell>
          <cell r="AJ504" t="str">
            <v>3333666429</v>
          </cell>
          <cell r="AK504">
            <v>0</v>
          </cell>
          <cell r="AL504" t="str">
            <v>45180</v>
          </cell>
          <cell r="AM504"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504" t="str">
            <v>3TE32J134805</v>
          </cell>
          <cell r="AO504" t="str">
            <v>Básica</v>
          </cell>
          <cell r="AP504" t="str">
            <v>Hisense</v>
          </cell>
          <cell r="AQ504" t="str">
            <v>?</v>
          </cell>
          <cell r="AR504" t="str">
            <v>HD 1366 X 768</v>
          </cell>
          <cell r="AS504" t="str">
            <v>3TE32G155365CRMM012</v>
          </cell>
          <cell r="AT504">
            <v>11</v>
          </cell>
          <cell r="AU504" t="str">
            <v>32H3B2</v>
          </cell>
          <cell r="AV504" t="str">
            <v>3TE32G155365</v>
          </cell>
          <cell r="AW504" t="str">
            <v>CRM</v>
          </cell>
          <cell r="AX504" t="str">
            <v>M012</v>
          </cell>
          <cell r="AY504">
            <v>74011704</v>
          </cell>
          <cell r="AZ504">
            <v>51012637</v>
          </cell>
          <cell r="BA504">
            <v>80147165</v>
          </cell>
        </row>
        <row r="505">
          <cell r="D505">
            <v>60313211</v>
          </cell>
          <cell r="E505" t="str">
            <v xml:space="preserve">A  </v>
          </cell>
          <cell r="F505" t="str">
            <v>TV</v>
          </cell>
          <cell r="G505" t="str">
            <v>DAVID SANCHEZ MARTINEZ</v>
          </cell>
          <cell r="H505">
            <v>0</v>
          </cell>
          <cell r="I505">
            <v>4431346501</v>
          </cell>
          <cell r="J505" t="str">
            <v>HISENSE</v>
          </cell>
          <cell r="K505" t="str">
            <v>50H7GB</v>
          </cell>
          <cell r="L505" t="str">
            <v>50G161166MH3701</v>
          </cell>
          <cell r="M505">
            <v>223723</v>
          </cell>
          <cell r="N505">
            <v>13331.89</v>
          </cell>
          <cell r="O505">
            <v>42692</v>
          </cell>
          <cell r="P505">
            <v>42797</v>
          </cell>
          <cell r="Q505">
            <v>202300</v>
          </cell>
          <cell r="R505" t="str">
            <v>16/03/2017 02 : 00 202300 : P1A:T192673 MAIN, OC:1008697</v>
          </cell>
          <cell r="S505" t="str">
            <v/>
          </cell>
          <cell r="T505" t="str">
            <v xml:space="preserve"> MULTISERVICIOS ALVARADO      Fech</v>
          </cell>
          <cell r="U505" t="str">
            <v>2017-04-20</v>
          </cell>
          <cell r="V505" t="str">
            <v>SUR</v>
          </cell>
          <cell r="W505" t="str">
            <v>COMPLETADO</v>
          </cell>
          <cell r="X505" t="str">
            <v>TALLER</v>
          </cell>
          <cell r="Y505">
            <v>42796</v>
          </cell>
          <cell r="Z505">
            <v>105</v>
          </cell>
          <cell r="AA505" t="str">
            <v>M010</v>
          </cell>
          <cell r="AD505" t="str">
            <v>Fracc mision san diego / Morelia</v>
          </cell>
          <cell r="AE505" t="str">
            <v>MCH</v>
          </cell>
          <cell r="AF505" t="str">
            <v>MX</v>
          </cell>
          <cell r="AG505" t="str">
            <v>10413560</v>
          </cell>
          <cell r="AH505" t="str">
            <v>DAVID SANCHEZ MARTINEZ</v>
          </cell>
          <cell r="AI505" t="str">
            <v>18 GUARDIAN DEL CONVENTO</v>
          </cell>
          <cell r="AJ505" t="str">
            <v>4431346501</v>
          </cell>
          <cell r="AK505">
            <v>0</v>
          </cell>
          <cell r="AL505" t="str">
            <v>58095</v>
          </cell>
          <cell r="AM505"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505" t="str">
            <v>3TE50G1523B0</v>
          </cell>
          <cell r="AO505" t="str">
            <v>Smart</v>
          </cell>
          <cell r="AP505" t="str">
            <v>Hisense</v>
          </cell>
          <cell r="AQ505" t="str">
            <v>Android</v>
          </cell>
          <cell r="AR505" t="str">
            <v>UHD 3840 X 2160</v>
          </cell>
          <cell r="AS505" t="str">
            <v>3TE50G165140G165140M010</v>
          </cell>
          <cell r="AT505">
            <v>164</v>
          </cell>
          <cell r="AU505" t="str">
            <v>50H7GB</v>
          </cell>
          <cell r="AV505" t="str">
            <v>3TE50G165140</v>
          </cell>
          <cell r="AW505" t="str">
            <v>G165140</v>
          </cell>
          <cell r="AX505" t="str">
            <v>M010</v>
          </cell>
          <cell r="AY505">
            <v>74011705</v>
          </cell>
          <cell r="AZ505">
            <v>51012638</v>
          </cell>
          <cell r="BA505">
            <v>80147304</v>
          </cell>
        </row>
        <row r="506">
          <cell r="D506">
            <v>60314032</v>
          </cell>
          <cell r="E506" t="str">
            <v xml:space="preserve">A  </v>
          </cell>
          <cell r="F506" t="str">
            <v>TV</v>
          </cell>
          <cell r="G506" t="str">
            <v>GINA ORTEGA</v>
          </cell>
          <cell r="H506" t="str">
            <v>BLVD. EL BOTE NO. 202 CENTRO ZACATECAS</v>
          </cell>
          <cell r="I506">
            <v>4924918000</v>
          </cell>
          <cell r="J506" t="str">
            <v>HISENSE</v>
          </cell>
          <cell r="K506" t="str">
            <v>50H7GB</v>
          </cell>
          <cell r="L506" t="str">
            <v>50G161168MH5552</v>
          </cell>
          <cell r="M506" t="str">
            <v>CARTA DE PISO EQUIPO LIVERPOOL</v>
          </cell>
          <cell r="N506">
            <v>0</v>
          </cell>
          <cell r="O506">
            <v>42807</v>
          </cell>
          <cell r="P506">
            <v>42807</v>
          </cell>
          <cell r="Q506">
            <v>201038</v>
          </cell>
          <cell r="R506" t="str">
            <v xml:space="preserve">31/03/2017 JORGE. VAZ: NP5 OC-1008788 NO. DE PARTE 205451 </v>
          </cell>
          <cell r="S506" t="str">
            <v>NO HAY REFACCION Y POR ESO SE TRAMITO EL</v>
          </cell>
          <cell r="T506" t="str">
            <v xml:space="preserve">   MARIO COVARRUBIAS              </v>
          </cell>
          <cell r="U506" t="str">
            <v>2017</v>
          </cell>
          <cell r="V506" t="str">
            <v>Norte</v>
          </cell>
          <cell r="W506" t="str">
            <v>COMPLETADO</v>
          </cell>
          <cell r="X506" t="str">
            <v>TALLER</v>
          </cell>
          <cell r="Y506">
            <v>42807</v>
          </cell>
          <cell r="Z506">
            <v>0</v>
          </cell>
          <cell r="AA506" t="str">
            <v>M010</v>
          </cell>
          <cell r="AD506" t="str">
            <v>zacatecas/centro</v>
          </cell>
          <cell r="AE506" t="str">
            <v>ZAC</v>
          </cell>
          <cell r="AF506" t="str">
            <v>MX</v>
          </cell>
          <cell r="AG506" t="str">
            <v>10414309</v>
          </cell>
          <cell r="AH506" t="str">
            <v>GINA ORTEGA</v>
          </cell>
          <cell r="AI506" t="str">
            <v>202 Boulevard el bote</v>
          </cell>
          <cell r="AJ506" t="str">
            <v>4924918000</v>
          </cell>
          <cell r="AK506">
            <v>0</v>
          </cell>
          <cell r="AL506" t="str">
            <v>98040</v>
          </cell>
          <cell r="AM506"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506" t="str">
            <v>3TE50G1523B0</v>
          </cell>
          <cell r="AO506" t="str">
            <v>Smart</v>
          </cell>
          <cell r="AP506" t="str">
            <v>Hisense</v>
          </cell>
          <cell r="AQ506" t="str">
            <v>Android</v>
          </cell>
          <cell r="AR506" t="str">
            <v>UHD 3840 X 2160</v>
          </cell>
          <cell r="AS506" t="str">
            <v>3TE50G1644B3G1644M010</v>
          </cell>
          <cell r="AT506" t="e">
            <v>#N/A</v>
          </cell>
          <cell r="AU506" t="str">
            <v>50H7GB</v>
          </cell>
          <cell r="AV506" t="str">
            <v>3TE50G1644B3</v>
          </cell>
          <cell r="AW506" t="str">
            <v>G1644</v>
          </cell>
          <cell r="AX506" t="str">
            <v>M010</v>
          </cell>
          <cell r="AY506">
            <v>74011710</v>
          </cell>
          <cell r="AZ506">
            <v>51012643</v>
          </cell>
          <cell r="BA506">
            <v>80139162</v>
          </cell>
        </row>
        <row r="507">
          <cell r="D507">
            <v>60315550</v>
          </cell>
          <cell r="E507" t="str">
            <v xml:space="preserve">A  </v>
          </cell>
          <cell r="F507" t="str">
            <v>TV</v>
          </cell>
          <cell r="G507" t="str">
            <v>GERARDO ALVAREZ</v>
          </cell>
          <cell r="H507" t="str">
            <v>PRIV DE JUPITER # 211 CAMINOS DEL SOL</v>
          </cell>
          <cell r="I507">
            <v>6181451003</v>
          </cell>
          <cell r="J507" t="str">
            <v>HISENSE</v>
          </cell>
          <cell r="K507" t="str">
            <v>32D33</v>
          </cell>
          <cell r="L507" t="str">
            <v>32M150518H04239</v>
          </cell>
          <cell r="M507" t="str">
            <v>POLIZA</v>
          </cell>
          <cell r="N507">
            <v>0</v>
          </cell>
          <cell r="O507">
            <v>42202</v>
          </cell>
          <cell r="P507">
            <v>42832</v>
          </cell>
          <cell r="Q507">
            <v>201034</v>
          </cell>
          <cell r="R507" t="str">
            <v>12/04/2017 01 : 24  ARANTXA.MON : TCF1
12/04/2017 01 : 24  ARANTXA.MON : NP5
08/04/2017 00 : 32 201034 : P1 PENDIENTE POR PANEL OC-1009457</v>
          </cell>
          <cell r="S507" t="str">
            <v/>
          </cell>
          <cell r="T507" t="str">
            <v xml:space="preserve">    Arturo Olguin                 </v>
          </cell>
          <cell r="U507" t="str">
            <v>2017-04-18</v>
          </cell>
          <cell r="V507" t="str">
            <v>Norte</v>
          </cell>
          <cell r="W507" t="str">
            <v>COMPLETADO</v>
          </cell>
          <cell r="X507" t="str">
            <v>TALLER</v>
          </cell>
          <cell r="Y507">
            <v>42831</v>
          </cell>
          <cell r="Z507">
            <v>630</v>
          </cell>
          <cell r="AA507" t="str">
            <v>M012</v>
          </cell>
          <cell r="AD507" t="str">
            <v>Durango/Fracc. Caminos del sol</v>
          </cell>
          <cell r="AE507" t="str">
            <v>DGO</v>
          </cell>
          <cell r="AF507" t="str">
            <v>MX</v>
          </cell>
          <cell r="AG507" t="str">
            <v>10415486</v>
          </cell>
          <cell r="AH507" t="str">
            <v>GERARDO ALVAREZ</v>
          </cell>
          <cell r="AI507" t="str">
            <v>211 Priv. de Jupiter</v>
          </cell>
          <cell r="AJ507" t="str">
            <v>6181418583</v>
          </cell>
          <cell r="AK507" t="str">
            <v>6181418583</v>
          </cell>
          <cell r="AL507" t="str">
            <v>34236</v>
          </cell>
          <cell r="AM507"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507" t="str">
            <v>3TE32M134512</v>
          </cell>
          <cell r="AO507" t="str">
            <v>Básica</v>
          </cell>
          <cell r="AP507" t="str">
            <v>Hisense</v>
          </cell>
          <cell r="AQ507" t="str">
            <v>Opera</v>
          </cell>
          <cell r="AR507" t="str">
            <v>HD 1366 X 768</v>
          </cell>
          <cell r="AS507" t="str">
            <v>3TE32G155365CRMM012</v>
          </cell>
          <cell r="AT507">
            <v>11</v>
          </cell>
          <cell r="AU507" t="str">
            <v>32H3B2</v>
          </cell>
          <cell r="AV507" t="str">
            <v>3TE32G155365</v>
          </cell>
          <cell r="AW507" t="str">
            <v>CRM</v>
          </cell>
          <cell r="AX507" t="str">
            <v>M012</v>
          </cell>
          <cell r="AY507">
            <v>74011711</v>
          </cell>
          <cell r="AZ507">
            <v>51012644</v>
          </cell>
          <cell r="BA507">
            <v>80147169</v>
          </cell>
        </row>
        <row r="508">
          <cell r="D508">
            <v>60311384</v>
          </cell>
          <cell r="E508" t="str">
            <v>A</v>
          </cell>
          <cell r="F508" t="str">
            <v>TV</v>
          </cell>
          <cell r="G508" t="str">
            <v>ROSALINA CASTORENA PACHECO</v>
          </cell>
          <cell r="H508" t="str">
            <v>C. RIO SAN PEDRO #307 FRACC. LOS LIRIOS.  SAN FRANCISCO DE LOS ROMO, AGS.</v>
          </cell>
          <cell r="I508" t="str">
            <v>465 967 1336</v>
          </cell>
          <cell r="J508" t="str">
            <v>HISENSE</v>
          </cell>
          <cell r="K508" t="str">
            <v>50K20DW</v>
          </cell>
          <cell r="L508" t="str">
            <v>50G144844H04655</v>
          </cell>
          <cell r="M508">
            <v>472055259154</v>
          </cell>
          <cell r="N508">
            <v>10120.879999999999</v>
          </cell>
          <cell r="O508">
            <v>42100</v>
          </cell>
          <cell r="P508">
            <v>42779</v>
          </cell>
          <cell r="Q508">
            <v>202465</v>
          </cell>
          <cell r="R508" t="str">
            <v xml:space="preserve">16/02/2017 00 : 35  ERNESTO.HERN : NP5
15/02/2017 03 : 51  
14/02/2017 07 : 39 202465 : P1; OC-1007371
</v>
          </cell>
          <cell r="S508" t="str">
            <v/>
          </cell>
          <cell r="T508" t="str">
            <v xml:space="preserve">ALEJANDRO CHAVEZ                </v>
          </cell>
          <cell r="U508" t="str">
            <v>2017-04-11</v>
          </cell>
          <cell r="V508" t="str">
            <v>Norte</v>
          </cell>
          <cell r="W508" t="str">
            <v>COMPLETADO</v>
          </cell>
          <cell r="X508" t="str">
            <v>TALLER</v>
          </cell>
          <cell r="Y508">
            <v>42779</v>
          </cell>
          <cell r="Z508">
            <v>679</v>
          </cell>
          <cell r="AA508" t="str">
            <v>M012</v>
          </cell>
          <cell r="AB508" t="str">
            <v>T173331/Panel - PANEL</v>
          </cell>
          <cell r="AC508" t="str">
            <v>OC-1007371</v>
          </cell>
          <cell r="AD508" t="str">
            <v>los lirios /san fraco. de los romo</v>
          </cell>
          <cell r="AE508" t="str">
            <v>AGS</v>
          </cell>
          <cell r="AF508" t="str">
            <v>MX</v>
          </cell>
          <cell r="AG508" t="str">
            <v>10354022</v>
          </cell>
          <cell r="AH508" t="str">
            <v>ROSALINA CASTORENA PACHECO</v>
          </cell>
          <cell r="AI508" t="str">
            <v>307 rio san pedro</v>
          </cell>
          <cell r="AJ508" t="str">
            <v>4659671336</v>
          </cell>
          <cell r="AK508">
            <v>0</v>
          </cell>
          <cell r="AL508" t="str">
            <v>20305</v>
          </cell>
          <cell r="AM508"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508" t="str">
            <v>1TE50B8NUSCB</v>
          </cell>
          <cell r="AO508" t="str">
            <v>Smart</v>
          </cell>
          <cell r="AP508" t="str">
            <v>Hisense</v>
          </cell>
          <cell r="AQ508" t="str">
            <v>Opera</v>
          </cell>
          <cell r="AR508" t="str">
            <v>FHD 1920 x 1080</v>
          </cell>
          <cell r="AS508" t="str">
            <v>3TE50G165140G1651M010</v>
          </cell>
          <cell r="AT508" t="e">
            <v>#N/A</v>
          </cell>
          <cell r="AU508" t="str">
            <v>50H7GB</v>
          </cell>
          <cell r="AV508" t="str">
            <v>3TE50G165140</v>
          </cell>
          <cell r="AW508" t="str">
            <v>G1651</v>
          </cell>
          <cell r="AX508" t="str">
            <v>M010</v>
          </cell>
          <cell r="AY508">
            <v>74011712</v>
          </cell>
          <cell r="AZ508">
            <v>51012645</v>
          </cell>
          <cell r="BA508">
            <v>80141777</v>
          </cell>
        </row>
        <row r="509">
          <cell r="D509">
            <v>60315252</v>
          </cell>
          <cell r="E509" t="str">
            <v xml:space="preserve">A  </v>
          </cell>
          <cell r="F509" t="str">
            <v>TV</v>
          </cell>
          <cell r="G509" t="str">
            <v>Reyes Casas Sanchez</v>
          </cell>
          <cell r="H509" t="str">
            <v>Av. Cuauhtémoc No. 235 Edif C Depto 102, San Lorenzo Atemoaya, Del. Xochimilco, C.P. 16400</v>
          </cell>
          <cell r="I509" t="str">
            <v>5511229225 / 21577529</v>
          </cell>
          <cell r="J509" t="str">
            <v>HISENSE</v>
          </cell>
          <cell r="K509" t="str">
            <v>32H5B2</v>
          </cell>
          <cell r="L509" t="str">
            <v>32G163643H01971</v>
          </cell>
          <cell r="M509" t="str">
            <v>16066, MACROSISTEMAS TECNOLOGICOS S.A. DE C.V.</v>
          </cell>
          <cell r="N509">
            <v>3959.65</v>
          </cell>
          <cell r="O509">
            <v>42769</v>
          </cell>
          <cell r="P509">
            <v>42829</v>
          </cell>
          <cell r="Q509">
            <v>201767</v>
          </cell>
          <cell r="R509" t="str">
            <v>17/04/2017 22 : 32  ROGER.R : TCF1 /  P1A: 207448 MAIN   04-04-2017  OC-1009362</v>
          </cell>
          <cell r="S509" t="str">
            <v>EQUIPO DAÑADO EN DOMICILIO DE CLIENTE</v>
          </cell>
          <cell r="T509" t="str">
            <v xml:space="preserve">   RENE ARIAS                     </v>
          </cell>
          <cell r="U509" t="str">
            <v>2017-04-18</v>
          </cell>
          <cell r="V509" t="str">
            <v>CENTRO</v>
          </cell>
          <cell r="W509" t="str">
            <v>COMPLETADO</v>
          </cell>
          <cell r="X509" t="str">
            <v>CLIENTE</v>
          </cell>
          <cell r="Y509">
            <v>42825</v>
          </cell>
          <cell r="Z509">
            <v>60</v>
          </cell>
          <cell r="AA509" t="str">
            <v>M010</v>
          </cell>
          <cell r="AD509" t="str">
            <v>Xochimilco/San Lorenzo Atemoaya</v>
          </cell>
          <cell r="AE509" t="str">
            <v>DF</v>
          </cell>
          <cell r="AF509" t="str">
            <v>MX</v>
          </cell>
          <cell r="AG509" t="str">
            <v>10412347</v>
          </cell>
          <cell r="AH509" t="str">
            <v>REYES CASAS SANCHEZ</v>
          </cell>
          <cell r="AI509" t="str">
            <v>Av. Cuauhtémoc No. 235 Edif C Depto 102</v>
          </cell>
          <cell r="AJ509" t="str">
            <v>5511229225</v>
          </cell>
          <cell r="AK509" t="str">
            <v>21577529</v>
          </cell>
          <cell r="AL509" t="str">
            <v>16400</v>
          </cell>
          <cell r="AM509"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509" t="str">
            <v>3TE32G155369</v>
          </cell>
          <cell r="AO509" t="str">
            <v>Smart</v>
          </cell>
          <cell r="AP509" t="str">
            <v>Hisense</v>
          </cell>
          <cell r="AQ509" t="str">
            <v>Opera</v>
          </cell>
          <cell r="AR509" t="str">
            <v>HD 1366 X 768</v>
          </cell>
          <cell r="AS509" t="str">
            <v>3TE32G163827G163827M010</v>
          </cell>
          <cell r="AT509">
            <v>7</v>
          </cell>
          <cell r="AU509" t="str">
            <v>32H5B2</v>
          </cell>
          <cell r="AV509" t="str">
            <v>3TE32G163827</v>
          </cell>
          <cell r="AW509" t="str">
            <v>G163827</v>
          </cell>
          <cell r="AX509" t="str">
            <v>M010</v>
          </cell>
          <cell r="AY509">
            <v>74011713</v>
          </cell>
          <cell r="AZ509">
            <v>51012646</v>
          </cell>
          <cell r="BA509">
            <v>80147233</v>
          </cell>
        </row>
        <row r="510">
          <cell r="D510">
            <v>60313202</v>
          </cell>
          <cell r="E510" t="str">
            <v xml:space="preserve">A  </v>
          </cell>
          <cell r="F510" t="str">
            <v>TV</v>
          </cell>
          <cell r="G510" t="str">
            <v>RAUL GOMEZ GARCIA</v>
          </cell>
          <cell r="H510" t="str">
            <v>PASEO DEL NARANJO #8 COTO ZAPOPAN/GUADALUPE</v>
          </cell>
          <cell r="I510" t="str">
            <v xml:space="preserve">3314322338 - </v>
          </cell>
          <cell r="J510" t="str">
            <v>HISENSE</v>
          </cell>
          <cell r="K510" t="str">
            <v>50H7GB</v>
          </cell>
          <cell r="L510" t="str">
            <v xml:space="preserve">50G1613D5H00310 </v>
          </cell>
          <cell r="M510" t="str">
            <v>TICKET DE COMPRA</v>
          </cell>
          <cell r="N510">
            <v>9999</v>
          </cell>
          <cell r="O510">
            <v>42573</v>
          </cell>
          <cell r="P510">
            <v>42801</v>
          </cell>
          <cell r="Q510">
            <v>201109</v>
          </cell>
          <cell r="R510" t="str">
            <v>FALTA DE REFACCIONES 194562 oc-1008245</v>
          </cell>
          <cell r="S510" t="str">
            <v/>
          </cell>
          <cell r="T510" t="str">
            <v xml:space="preserve">    YURIANA HERNANDEZ HERRERA     </v>
          </cell>
          <cell r="U510" t="str">
            <v>2017-ABRIL</v>
          </cell>
          <cell r="W510" t="str">
            <v>COMPLETADO</v>
          </cell>
          <cell r="X510" t="str">
            <v>TALLER</v>
          </cell>
          <cell r="Y510">
            <v>42796</v>
          </cell>
          <cell r="Z510">
            <v>228</v>
          </cell>
          <cell r="AA510" t="str">
            <v>M010</v>
          </cell>
          <cell r="AD510" t="str">
            <v>Zapopan/Guadalupe Inn</v>
          </cell>
          <cell r="AE510" t="str">
            <v>JAL</v>
          </cell>
          <cell r="AF510" t="str">
            <v>MX</v>
          </cell>
          <cell r="AG510" t="str">
            <v>10413308</v>
          </cell>
          <cell r="AH510" t="str">
            <v>RAUL GOMEZ GARCIA</v>
          </cell>
          <cell r="AI510" t="str">
            <v>Paseo del Naranjo 8 Coto</v>
          </cell>
          <cell r="AJ510" t="str">
            <v>3314322338</v>
          </cell>
          <cell r="AK510">
            <v>0</v>
          </cell>
          <cell r="AL510" t="str">
            <v>45010</v>
          </cell>
          <cell r="AM510"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510" t="str">
            <v>3TE50G1523B0</v>
          </cell>
          <cell r="AO510" t="str">
            <v>Smart</v>
          </cell>
          <cell r="AP510" t="str">
            <v>Hisense</v>
          </cell>
          <cell r="AQ510" t="str">
            <v>Android</v>
          </cell>
          <cell r="AR510" t="str">
            <v>UHD 3840 X 2160</v>
          </cell>
          <cell r="AS510" t="str">
            <v>3TE50G165140G165140M010</v>
          </cell>
          <cell r="AT510">
            <v>164</v>
          </cell>
          <cell r="AU510" t="str">
            <v>50H7GB</v>
          </cell>
          <cell r="AV510" t="str">
            <v>3TE50G165140</v>
          </cell>
          <cell r="AW510" t="str">
            <v>G165140</v>
          </cell>
          <cell r="AX510" t="str">
            <v>M010</v>
          </cell>
          <cell r="AY510">
            <v>74011716</v>
          </cell>
          <cell r="AZ510">
            <v>51012649</v>
          </cell>
          <cell r="BA510">
            <v>80147306</v>
          </cell>
        </row>
        <row r="511">
          <cell r="D511">
            <v>60312622</v>
          </cell>
          <cell r="E511" t="str">
            <v xml:space="preserve">A  </v>
          </cell>
          <cell r="F511" t="str">
            <v>TV</v>
          </cell>
          <cell r="G511" t="str">
            <v>RAFAEL GAYTAN</v>
          </cell>
          <cell r="H511" t="str">
            <v>NAHUATLECAS MZ 63 LT 7 AJUSCO COYOCAN CP.04300</v>
          </cell>
          <cell r="I511">
            <v>5543671407</v>
          </cell>
          <cell r="J511" t="str">
            <v>HISENSE</v>
          </cell>
          <cell r="K511" t="str">
            <v>50K20DW</v>
          </cell>
          <cell r="L511" t="str">
            <v>50G143291H09348</v>
          </cell>
          <cell r="M511" t="str">
            <v>TICKET VR / 000184313</v>
          </cell>
          <cell r="N511">
            <v>11998.37</v>
          </cell>
          <cell r="O511">
            <v>42163</v>
          </cell>
          <cell r="P511">
            <v>42802</v>
          </cell>
          <cell r="Q511">
            <v>201767</v>
          </cell>
          <cell r="R511" t="str">
            <v>16/03/2017 01 : 28  JORGE.VAZ : NP5/201767 : P1A: 173333 PANEL    08-03-2017  OC-1008359</v>
          </cell>
          <cell r="S511" t="str">
            <v xml:space="preserve">EQUIPO EN DOMICILIO DE CTE </v>
          </cell>
          <cell r="T511" t="str">
            <v xml:space="preserve"> ANDREA LEGORRETA                 </v>
          </cell>
          <cell r="U511" t="str">
            <v>2017-04-10</v>
          </cell>
          <cell r="V511" t="str">
            <v>CENTRO</v>
          </cell>
          <cell r="W511" t="str">
            <v>COMPLETADO</v>
          </cell>
          <cell r="X511" t="str">
            <v>TALLER</v>
          </cell>
          <cell r="Y511">
            <v>42788</v>
          </cell>
          <cell r="Z511">
            <v>639</v>
          </cell>
          <cell r="AA511" t="str">
            <v>M012</v>
          </cell>
          <cell r="AD511" t="str">
            <v>coyoacan/ajusco</v>
          </cell>
          <cell r="AE511" t="str">
            <v>DF</v>
          </cell>
          <cell r="AF511" t="str">
            <v>MX</v>
          </cell>
          <cell r="AG511" t="str">
            <v>10412534</v>
          </cell>
          <cell r="AH511" t="str">
            <v>RAFAEL GAYTAN</v>
          </cell>
          <cell r="AI511" t="str">
            <v>Nahuatlecas mz63 lt7</v>
          </cell>
          <cell r="AJ511" t="str">
            <v>5543671407</v>
          </cell>
          <cell r="AK511" t="str">
            <v>5543671407</v>
          </cell>
          <cell r="AL511" t="str">
            <v>04300</v>
          </cell>
          <cell r="AM511"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511" t="str">
            <v>1TE50B8NUSCB</v>
          </cell>
          <cell r="AO511" t="str">
            <v>Smart</v>
          </cell>
          <cell r="AP511" t="str">
            <v>Hisense</v>
          </cell>
          <cell r="AQ511" t="str">
            <v>Opera</v>
          </cell>
          <cell r="AR511" t="str">
            <v>FHD 1920 x 1080</v>
          </cell>
          <cell r="AS511" t="str">
            <v>3TE50G154819CRMM012</v>
          </cell>
          <cell r="AT511">
            <v>6</v>
          </cell>
          <cell r="AU511" t="str">
            <v>50H5B</v>
          </cell>
          <cell r="AV511" t="str">
            <v>3TE50G154819</v>
          </cell>
          <cell r="AW511" t="str">
            <v>CRM</v>
          </cell>
          <cell r="AX511" t="str">
            <v>M012</v>
          </cell>
          <cell r="AY511">
            <v>74011717</v>
          </cell>
          <cell r="AZ511">
            <v>51013020</v>
          </cell>
          <cell r="BA511">
            <v>80147170</v>
          </cell>
        </row>
        <row r="512">
          <cell r="D512">
            <v>60311517</v>
          </cell>
          <cell r="E512" t="str">
            <v xml:space="preserve">A  </v>
          </cell>
          <cell r="F512" t="str">
            <v>TV</v>
          </cell>
          <cell r="G512" t="str">
            <v>CHRISTIAN MOSHIAH SANCHEZ CASTELLANOS</v>
          </cell>
          <cell r="H512" t="str">
            <v>JAZMIN NO. 502, COL. NIÑOS HEROES, TEPIC, NAY.</v>
          </cell>
          <cell r="I512">
            <v>3111174281</v>
          </cell>
          <cell r="J512" t="str">
            <v>HISENSE</v>
          </cell>
          <cell r="K512" t="str">
            <v>32H5B2</v>
          </cell>
          <cell r="L512" t="str">
            <v>32G1619A7H05271</v>
          </cell>
          <cell r="M512">
            <v>0</v>
          </cell>
          <cell r="N512">
            <v>0</v>
          </cell>
          <cell r="O512">
            <v>42668</v>
          </cell>
          <cell r="P512">
            <v>42762</v>
          </cell>
          <cell r="Q512">
            <v>201023</v>
          </cell>
          <cell r="R512" t="str">
            <v xml:space="preserve">18/02/2017 02 : 17  ERNESTO.HERN : NP5
17/02/2017 05 : 18  MARIA.EUGENI : SEG: DGR
15/02/2017 01 : 53 201023 : P1-1-PANEL LCD*185960**OC1007409
</v>
          </cell>
          <cell r="S512" t="str">
            <v>FALLA: LINEA ROJA EN PANEL, SE REALIZO P</v>
          </cell>
          <cell r="T512" t="str">
            <v xml:space="preserve">   GABRIELA RIVAS DELGADO       Fe</v>
          </cell>
          <cell r="U512" t="str">
            <v>2017-04-18</v>
          </cell>
          <cell r="V512" t="str">
            <v>Norte</v>
          </cell>
          <cell r="W512" t="str">
            <v>COMPLETADO</v>
          </cell>
          <cell r="X512" t="str">
            <v>TALLER</v>
          </cell>
          <cell r="Y512">
            <v>42780</v>
          </cell>
          <cell r="Z512">
            <v>94</v>
          </cell>
          <cell r="AA512" t="str">
            <v>M010</v>
          </cell>
          <cell r="AD512" t="str">
            <v>Tepic/Niños heroes</v>
          </cell>
          <cell r="AE512" t="str">
            <v>NAY</v>
          </cell>
          <cell r="AF512" t="str">
            <v>MX</v>
          </cell>
          <cell r="AG512" t="str">
            <v>10411794</v>
          </cell>
          <cell r="AH512" t="str">
            <v>CRISTHIAN SANCHEZ CASTELLANOS</v>
          </cell>
          <cell r="AI512" t="str">
            <v>Jazmin num 502</v>
          </cell>
          <cell r="AJ512" t="str">
            <v>3111174281</v>
          </cell>
          <cell r="AK512">
            <v>0</v>
          </cell>
          <cell r="AL512" t="str">
            <v>63197</v>
          </cell>
          <cell r="AM512"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512" t="str">
            <v>3TE32G155369</v>
          </cell>
          <cell r="AO512" t="str">
            <v>Smart</v>
          </cell>
          <cell r="AP512" t="str">
            <v>Hisense</v>
          </cell>
          <cell r="AQ512" t="str">
            <v>Opera</v>
          </cell>
          <cell r="AR512" t="str">
            <v>HD 1366 X 768</v>
          </cell>
          <cell r="AS512" t="str">
            <v>3TE32G163827G163827M010</v>
          </cell>
          <cell r="AT512">
            <v>7</v>
          </cell>
          <cell r="AU512" t="str">
            <v>32H5B2</v>
          </cell>
          <cell r="AV512" t="str">
            <v>3TE32G163827</v>
          </cell>
          <cell r="AW512" t="str">
            <v>G163827</v>
          </cell>
          <cell r="AX512" t="str">
            <v>M010</v>
          </cell>
          <cell r="AY512">
            <v>74011718</v>
          </cell>
          <cell r="AZ512">
            <v>51012650</v>
          </cell>
          <cell r="BA512">
            <v>80147307</v>
          </cell>
        </row>
        <row r="513">
          <cell r="D513">
            <v>60314166</v>
          </cell>
          <cell r="E513" t="str">
            <v xml:space="preserve">E   </v>
          </cell>
          <cell r="F513" t="str">
            <v>TV</v>
          </cell>
          <cell r="G513" t="str">
            <v>DIANA ARCE GUADARRAMA</v>
          </cell>
          <cell r="H513" t="str">
            <v>RANCHO GALLEGO 49D,FRACC SAN ANTONIO,CUAUTITLAN IZCALLI</v>
          </cell>
          <cell r="I513">
            <v>5566267563</v>
          </cell>
          <cell r="J513" t="str">
            <v>HISENSE</v>
          </cell>
          <cell r="K513" t="str">
            <v>50K20DW</v>
          </cell>
          <cell r="L513" t="str">
            <v>50G144844H05208</v>
          </cell>
          <cell r="M513" t="str">
            <v>TICKET</v>
          </cell>
          <cell r="N513">
            <v>8778</v>
          </cell>
          <cell r="O513">
            <v>41951</v>
          </cell>
          <cell r="P513">
            <v>42785</v>
          </cell>
          <cell r="Q513">
            <v>201679</v>
          </cell>
          <cell r="R513" t="str">
            <v>PANEL T173331 OC 1006374</v>
          </cell>
          <cell r="S513" t="str">
            <v xml:space="preserve">SEGUIMIENTO DE LA ORDEN 60309175,EQUIPO </v>
          </cell>
          <cell r="T513" t="str">
            <v xml:space="preserve">GUADALUPE GIRON                   </v>
          </cell>
          <cell r="U513" t="str">
            <v>2017-04-13</v>
          </cell>
          <cell r="V513" t="str">
            <v>Centro</v>
          </cell>
          <cell r="W513" t="str">
            <v>COMPLETADO</v>
          </cell>
          <cell r="Y513">
            <v>42808</v>
          </cell>
          <cell r="Z513">
            <v>834</v>
          </cell>
          <cell r="AA513" t="str">
            <v>M012</v>
          </cell>
          <cell r="AD513" t="str">
            <v>Cuautitlan I . /Fracc San Antonio</v>
          </cell>
          <cell r="AE513" t="str">
            <v>MEX</v>
          </cell>
          <cell r="AF513" t="str">
            <v>MX</v>
          </cell>
          <cell r="AG513" t="str">
            <v>10409921</v>
          </cell>
          <cell r="AH513" t="str">
            <v>DIANA ARCE GUADARRAMA</v>
          </cell>
          <cell r="AI513" t="str">
            <v>rancho gallego 49 D</v>
          </cell>
          <cell r="AJ513" t="str">
            <v>0445566267563</v>
          </cell>
          <cell r="AK513">
            <v>0</v>
          </cell>
          <cell r="AL513" t="str">
            <v>54720</v>
          </cell>
          <cell r="AM513" t="str">
            <v>22/04/2017 05 : 35 RODRIGUEZ ERICK : TCF174 7401171919/04/2017 02 : 23 GEARARDO.PA : CFA15/03/2017 07 : 19 GABRIELA.B : TCFER15/03/2017 07 : 18 GABRIELA.B : CLIENTE NO ACEPTA EL CAMBIO FÍSICO DELA ORDEN 60309175</v>
          </cell>
          <cell r="AN513" t="str">
            <v>1TE50B8NUSCB</v>
          </cell>
          <cell r="AO513" t="str">
            <v>Smart</v>
          </cell>
          <cell r="AP513" t="str">
            <v>Hisense</v>
          </cell>
          <cell r="AQ513" t="str">
            <v>Opera</v>
          </cell>
          <cell r="AR513" t="str">
            <v>FHD 1920 x 1080</v>
          </cell>
          <cell r="AS513" t="str">
            <v>3TE50G165140G1651M010</v>
          </cell>
          <cell r="AT513" t="e">
            <v>#N/A</v>
          </cell>
          <cell r="AU513" t="str">
            <v>50H7GB</v>
          </cell>
          <cell r="AV513" t="str">
            <v>3TE50G165140</v>
          </cell>
          <cell r="AW513" t="str">
            <v>G1651</v>
          </cell>
          <cell r="AX513" t="str">
            <v>M010</v>
          </cell>
          <cell r="AY513">
            <v>74011719</v>
          </cell>
          <cell r="AZ513">
            <v>51012651</v>
          </cell>
          <cell r="BA513">
            <v>80141502</v>
          </cell>
        </row>
        <row r="514">
          <cell r="D514">
            <v>60314179</v>
          </cell>
          <cell r="E514" t="str">
            <v xml:space="preserve">A  </v>
          </cell>
          <cell r="F514" t="str">
            <v>TV</v>
          </cell>
          <cell r="G514" t="str">
            <v>SALVADOR EMMANUEL MEJIA</v>
          </cell>
          <cell r="H514" t="str">
            <v>PATUAGUAS 133 COL. LA PERLA MUNICIPIO NEZAHUALCOYOTL CP 57820</v>
          </cell>
          <cell r="I514" t="str">
            <v>57421615</v>
          </cell>
          <cell r="J514" t="str">
            <v>HISENSE</v>
          </cell>
          <cell r="K514" t="str">
            <v>50K20DW</v>
          </cell>
          <cell r="L514" t="str">
            <v>50G143291H17426</v>
          </cell>
          <cell r="M514" t="str">
            <v>POLIZA DE GARANTIA</v>
          </cell>
          <cell r="N514">
            <v>0</v>
          </cell>
          <cell r="O514">
            <v>42051</v>
          </cell>
          <cell r="P514">
            <v>42816</v>
          </cell>
          <cell r="Q514">
            <v>201767</v>
          </cell>
          <cell r="R514" t="str">
            <v>30/03/2017 01 : 09  ERNESTO.HERN : NP5 / P1A: 173331 PANEL   22-03-2017  OC-1008946</v>
          </cell>
          <cell r="S514" t="str">
            <v>EQUIPO DAÑADO EN DOMICILIO DE CLIENTE</v>
          </cell>
          <cell r="T514" t="str">
            <v xml:space="preserve">   ABRAHAM LAZCANO                </v>
          </cell>
          <cell r="U514" t="str">
            <v>2017-04-10</v>
          </cell>
          <cell r="V514" t="str">
            <v>CENTRO</v>
          </cell>
          <cell r="W514" t="str">
            <v>COMPLETADO</v>
          </cell>
          <cell r="X514" t="str">
            <v>TALLER</v>
          </cell>
          <cell r="Y514">
            <v>42808</v>
          </cell>
          <cell r="Z514">
            <v>765</v>
          </cell>
          <cell r="AA514" t="str">
            <v>M012</v>
          </cell>
          <cell r="AD514" t="str">
            <v>Nezahualcoyotl/La perla</v>
          </cell>
          <cell r="AE514" t="str">
            <v>MEX</v>
          </cell>
          <cell r="AF514" t="str">
            <v>MX</v>
          </cell>
          <cell r="AG514" t="str">
            <v>10414317</v>
          </cell>
          <cell r="AH514" t="str">
            <v>SALVADOR EMMANUEL MEJIA</v>
          </cell>
          <cell r="AI514" t="str">
            <v>133 Patuaguas</v>
          </cell>
          <cell r="AJ514" t="str">
            <v>5540475045</v>
          </cell>
          <cell r="AK514" t="str">
            <v>5540475045</v>
          </cell>
          <cell r="AL514" t="str">
            <v>57820</v>
          </cell>
          <cell r="AM514"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514" t="str">
            <v>1TE50B8NUSCB</v>
          </cell>
          <cell r="AO514" t="str">
            <v>Smart</v>
          </cell>
          <cell r="AP514" t="str">
            <v>Hisense</v>
          </cell>
          <cell r="AQ514" t="str">
            <v>Opera</v>
          </cell>
          <cell r="AR514" t="str">
            <v>FHD 1920 x 1080</v>
          </cell>
          <cell r="AS514" t="str">
            <v>3TE50G165140G1651M010</v>
          </cell>
          <cell r="AT514" t="e">
            <v>#N/A</v>
          </cell>
          <cell r="AU514" t="str">
            <v>50H7GB</v>
          </cell>
          <cell r="AV514" t="str">
            <v>3TE50G165140</v>
          </cell>
          <cell r="AW514" t="str">
            <v>G1651</v>
          </cell>
          <cell r="AX514" t="str">
            <v>M010</v>
          </cell>
          <cell r="AY514">
            <v>74011720</v>
          </cell>
          <cell r="AZ514">
            <v>51012652</v>
          </cell>
          <cell r="BA514">
            <v>80141823</v>
          </cell>
        </row>
        <row r="515">
          <cell r="D515">
            <v>60311170</v>
          </cell>
          <cell r="E515" t="str">
            <v xml:space="preserve">A  </v>
          </cell>
          <cell r="F515" t="str">
            <v>TV</v>
          </cell>
          <cell r="G515" t="str">
            <v>NORMA ESCAMILLA CASANOVA</v>
          </cell>
          <cell r="H515" t="str">
            <v xml:space="preserve">GERARDO REYES NO.18 COL. LOMA LINDA, TUXPAN  </v>
          </cell>
          <cell r="I515">
            <v>7838343133</v>
          </cell>
          <cell r="J515" t="str">
            <v>HISENSE</v>
          </cell>
          <cell r="K515" t="str">
            <v>50H7GB</v>
          </cell>
          <cell r="L515" t="str">
            <v>50G1614F6MH9071</v>
          </cell>
          <cell r="M515">
            <v>9617</v>
          </cell>
          <cell r="N515">
            <v>13331.89</v>
          </cell>
          <cell r="O515">
            <v>42692</v>
          </cell>
          <cell r="P515">
            <v>42980</v>
          </cell>
          <cell r="Q515">
            <v>201060</v>
          </cell>
          <cell r="R515">
            <v>0</v>
          </cell>
          <cell r="S515" t="str">
            <v/>
          </cell>
          <cell r="T515" t="str">
            <v xml:space="preserve"> Zeineb Vega   Fecha de Aplicación</v>
          </cell>
          <cell r="U515" t="str">
            <v>2017</v>
          </cell>
          <cell r="V515" t="str">
            <v>SUR</v>
          </cell>
          <cell r="W515" t="str">
            <v>COMPLETADO</v>
          </cell>
          <cell r="X515" t="str">
            <v>TALLER</v>
          </cell>
          <cell r="Y515">
            <v>42775</v>
          </cell>
          <cell r="Z515">
            <v>288</v>
          </cell>
          <cell r="AA515" t="str">
            <v>M010</v>
          </cell>
          <cell r="AD515" t="str">
            <v>col loma linda/tuxpan</v>
          </cell>
          <cell r="AE515" t="str">
            <v>VER</v>
          </cell>
          <cell r="AF515" t="str">
            <v>MX</v>
          </cell>
          <cell r="AG515" t="str">
            <v>10408919</v>
          </cell>
          <cell r="AH515" t="str">
            <v>NORMA ESCAMILLA CASANOVA</v>
          </cell>
          <cell r="AI515" t="str">
            <v>gerardo reyes num 18</v>
          </cell>
          <cell r="AJ515" t="str">
            <v>8343133</v>
          </cell>
          <cell r="AK515">
            <v>0</v>
          </cell>
          <cell r="AL515" t="str">
            <v>92830</v>
          </cell>
          <cell r="AM515"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515" t="str">
            <v>3TE50G1523B0</v>
          </cell>
          <cell r="AO515" t="str">
            <v>Smart</v>
          </cell>
          <cell r="AP515" t="str">
            <v>Hisense</v>
          </cell>
          <cell r="AQ515" t="str">
            <v>Android</v>
          </cell>
          <cell r="AR515" t="str">
            <v>UHD 3840 X 2160</v>
          </cell>
          <cell r="AS515" t="str">
            <v>3TE50G1644B3G1644M010</v>
          </cell>
          <cell r="AT515" t="e">
            <v>#N/A</v>
          </cell>
          <cell r="AU515" t="str">
            <v>50H7GB</v>
          </cell>
          <cell r="AV515" t="str">
            <v>3TE50G1644B3</v>
          </cell>
          <cell r="AW515" t="str">
            <v>G1644</v>
          </cell>
          <cell r="AX515" t="str">
            <v>M010</v>
          </cell>
          <cell r="AY515">
            <v>74011721</v>
          </cell>
          <cell r="AZ515">
            <v>51012653</v>
          </cell>
          <cell r="BA515">
            <v>80139802</v>
          </cell>
        </row>
        <row r="516">
          <cell r="D516">
            <v>60314034</v>
          </cell>
          <cell r="E516" t="str">
            <v xml:space="preserve">A  </v>
          </cell>
          <cell r="F516" t="str">
            <v>TV</v>
          </cell>
          <cell r="G516" t="str">
            <v>ALFONSO GONZALEZ RAMIREZ</v>
          </cell>
          <cell r="H516" t="str">
            <v>FERROCARRIL DE CUERNAVACA # 868,COL.HEROES DE PADIERNA,MAGDALENA CONTRERAS</v>
          </cell>
          <cell r="I516" t="str">
            <v>5568 9015 / 2527 9942</v>
          </cell>
          <cell r="J516" t="str">
            <v>HISENSE</v>
          </cell>
          <cell r="K516" t="str">
            <v>50K20D</v>
          </cell>
          <cell r="L516" t="str">
            <v>50J140472H04088</v>
          </cell>
          <cell r="M516" t="str">
            <v>POLIZA SELLADA</v>
          </cell>
          <cell r="N516">
            <v>0</v>
          </cell>
          <cell r="O516">
            <v>41805</v>
          </cell>
          <cell r="P516">
            <v>42808</v>
          </cell>
          <cell r="Q516">
            <v>201057</v>
          </cell>
          <cell r="R516" t="str">
            <v>28/03/2017 02 : 32  ERNESTO.HERN : NP5</v>
          </cell>
          <cell r="S516" t="str">
            <v>EQUIPO EN CSA</v>
          </cell>
          <cell r="T516" t="str">
            <v xml:space="preserve">MARIBEL SASTRE HERNANDEZ          </v>
          </cell>
          <cell r="U516" t="str">
            <v>2017-04-19</v>
          </cell>
          <cell r="V516" t="str">
            <v>CENTRO</v>
          </cell>
          <cell r="W516" t="str">
            <v>COMPLETADO</v>
          </cell>
          <cell r="X516" t="str">
            <v>TALLER</v>
          </cell>
          <cell r="Y516">
            <v>42807</v>
          </cell>
          <cell r="Z516">
            <v>1003</v>
          </cell>
          <cell r="AA516" t="str">
            <v>M012</v>
          </cell>
          <cell r="AD516" t="str">
            <v>MAGDALENA CONTRERAS/ HEROES DE PADIERNA</v>
          </cell>
          <cell r="AE516" t="str">
            <v>DF</v>
          </cell>
          <cell r="AF516" t="str">
            <v>MX</v>
          </cell>
          <cell r="AG516" t="str">
            <v>10160275</v>
          </cell>
          <cell r="AH516" t="str">
            <v>ALFONSO GONZALEZ RAMIREZ</v>
          </cell>
          <cell r="AI516" t="str">
            <v>868 AV FERROCARRIL DE CUERNAVACA</v>
          </cell>
          <cell r="AJ516" t="str">
            <v>52729942</v>
          </cell>
          <cell r="AK516" t="str">
            <v>52729942</v>
          </cell>
          <cell r="AL516" t="str">
            <v>10700</v>
          </cell>
          <cell r="AM516"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516" t="str">
            <v>3TE50G132311</v>
          </cell>
          <cell r="AO516" t="str">
            <v>Básica</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74011722</v>
          </cell>
          <cell r="AZ516">
            <v>51012654</v>
          </cell>
          <cell r="BA516">
            <v>80141559</v>
          </cell>
        </row>
        <row r="517">
          <cell r="D517">
            <v>60314220</v>
          </cell>
          <cell r="E517" t="str">
            <v xml:space="preserve">A  </v>
          </cell>
          <cell r="F517" t="str">
            <v>TV</v>
          </cell>
          <cell r="G517" t="str">
            <v xml:space="preserve"> Angelica Blanco</v>
          </cell>
          <cell r="H517" t="str">
            <v>Calzada Juan Pablo 2do # 48.  Jardines de Virginia, Boca del rio, Ver., C. P.  94290</v>
          </cell>
          <cell r="I517">
            <v>2299894000</v>
          </cell>
          <cell r="J517" t="str">
            <v>HISENSE</v>
          </cell>
          <cell r="K517" t="str">
            <v>32H5B2</v>
          </cell>
          <cell r="L517" t="str">
            <v>32G1619A7H02613</v>
          </cell>
          <cell r="M517" t="str">
            <v>Hoja de Piso</v>
          </cell>
          <cell r="N517">
            <v>0</v>
          </cell>
          <cell r="P517">
            <v>42818</v>
          </cell>
          <cell r="Q517">
            <v>201028</v>
          </cell>
          <cell r="R517" t="str">
            <v>Solicitamos el panel y PCB Main, OC-1008970, y no lo surtieron</v>
          </cell>
          <cell r="S517" t="str">
            <v/>
          </cell>
          <cell r="T517" t="str">
            <v xml:space="preserve"> Liliana Aguilera                 </v>
          </cell>
          <cell r="U517" t="str">
            <v>2017-04-18</v>
          </cell>
          <cell r="W517" t="str">
            <v>COMPLETADO</v>
          </cell>
          <cell r="X517" t="str">
            <v>TALLER</v>
          </cell>
          <cell r="Y517">
            <v>42809</v>
          </cell>
          <cell r="AA517" t="str">
            <v>M010</v>
          </cell>
          <cell r="AD517" t="str">
            <v>jatdines de virginia/boca del rio</v>
          </cell>
          <cell r="AE517" t="str">
            <v>VER</v>
          </cell>
          <cell r="AF517" t="str">
            <v>MX</v>
          </cell>
          <cell r="AG517" t="str">
            <v>10414275</v>
          </cell>
          <cell r="AH517" t="str">
            <v>ANGELICA BLANCO</v>
          </cell>
          <cell r="AI517" t="str">
            <v>calzasa juan pablo do num 48</v>
          </cell>
          <cell r="AJ517" t="str">
            <v>2299894000</v>
          </cell>
          <cell r="AK517">
            <v>0</v>
          </cell>
          <cell r="AL517" t="str">
            <v>94290</v>
          </cell>
          <cell r="AM517"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517" t="str">
            <v>3TE32G155369</v>
          </cell>
          <cell r="AO517" t="str">
            <v>Smart</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74011723</v>
          </cell>
          <cell r="AZ517">
            <v>51012655</v>
          </cell>
          <cell r="BA517">
            <v>80139869</v>
          </cell>
        </row>
        <row r="518">
          <cell r="D518">
            <v>60312640</v>
          </cell>
          <cell r="E518" t="str">
            <v xml:space="preserve">A  </v>
          </cell>
          <cell r="F518" t="str">
            <v>TV</v>
          </cell>
          <cell r="G518" t="str">
            <v>FELIPE CANO</v>
          </cell>
          <cell r="H518" t="str">
            <v>HERIBERTO FRIAS 1515 DEL VALLE BENITO JUAREZ CP.03100</v>
          </cell>
          <cell r="I518">
            <v>5517708444</v>
          </cell>
          <cell r="J518" t="str">
            <v>HISENSE</v>
          </cell>
          <cell r="K518" t="str">
            <v>32D33</v>
          </cell>
          <cell r="L518" t="str">
            <v>32N141141H01911</v>
          </cell>
          <cell r="M518" t="str">
            <v>FACTURA WAL MART IBAER30583 / Folio Fiscal 1c4424f3-041c-422b-9e43-e5e6ea622e47</v>
          </cell>
          <cell r="N518">
            <v>2990</v>
          </cell>
          <cell r="O518">
            <v>41918</v>
          </cell>
          <cell r="P518">
            <v>42802</v>
          </cell>
          <cell r="Q518">
            <v>201767</v>
          </cell>
          <cell r="R518" t="str">
            <v>16/03/2017 01 : 31  JORGE.VAZ : NP5/201767 : P1A: 171862 PANEL   08-03-2017   OC-1008362</v>
          </cell>
          <cell r="S518" t="str">
            <v xml:space="preserve">EQUIPO EN DOMICILIO DE CTE </v>
          </cell>
          <cell r="T518" t="str">
            <v xml:space="preserve"> ANDREA LEGORRETA                 </v>
          </cell>
          <cell r="U518" t="str">
            <v>2017-04-10</v>
          </cell>
          <cell r="V518" t="str">
            <v>CENTRO</v>
          </cell>
          <cell r="W518" t="str">
            <v>COMPLETADO</v>
          </cell>
          <cell r="X518" t="str">
            <v>TALLER</v>
          </cell>
          <cell r="Y518">
            <v>42788</v>
          </cell>
          <cell r="Z518">
            <v>884</v>
          </cell>
          <cell r="AA518" t="str">
            <v>M012</v>
          </cell>
          <cell r="AD518" t="str">
            <v>Benito Juarez/Del valle</v>
          </cell>
          <cell r="AE518" t="str">
            <v>DF</v>
          </cell>
          <cell r="AF518" t="str">
            <v>MX</v>
          </cell>
          <cell r="AG518" t="str">
            <v>10412432</v>
          </cell>
          <cell r="AH518" t="str">
            <v>FELIPE CANO</v>
          </cell>
          <cell r="AI518" t="str">
            <v>Heriberto Frias num 1515</v>
          </cell>
          <cell r="AJ518" t="str">
            <v>5517708444</v>
          </cell>
          <cell r="AK518">
            <v>0</v>
          </cell>
          <cell r="AL518" t="str">
            <v>03100</v>
          </cell>
          <cell r="AM518"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518" t="str">
            <v>3TE32M134512</v>
          </cell>
          <cell r="AO518" t="str">
            <v>Básica</v>
          </cell>
          <cell r="AP518" t="str">
            <v>Hisense</v>
          </cell>
          <cell r="AQ518" t="str">
            <v>Opera</v>
          </cell>
          <cell r="AR518" t="str">
            <v>HD 1366 X 768</v>
          </cell>
          <cell r="AS518" t="str">
            <v>3TE32G155365CRMM012</v>
          </cell>
          <cell r="AT518">
            <v>11</v>
          </cell>
          <cell r="AU518" t="str">
            <v>32H3B2</v>
          </cell>
          <cell r="AV518" t="str">
            <v>3TE32G155365</v>
          </cell>
          <cell r="AW518" t="str">
            <v>CRM</v>
          </cell>
          <cell r="AX518" t="str">
            <v>M012</v>
          </cell>
          <cell r="AY518">
            <v>74011724</v>
          </cell>
          <cell r="AZ518">
            <v>51012656</v>
          </cell>
          <cell r="BA518">
            <v>80147171</v>
          </cell>
        </row>
        <row r="519">
          <cell r="D519">
            <v>60312985</v>
          </cell>
          <cell r="E519" t="str">
            <v xml:space="preserve">A  </v>
          </cell>
          <cell r="F519" t="str">
            <v>TV</v>
          </cell>
          <cell r="G519" t="str">
            <v>SILVIA VALADEZ</v>
          </cell>
          <cell r="H519" t="str">
            <v>VALLE DE ZIRAHUEN NO. 215, COL. VALLDE DORADO, BAHIA DE BANDERAS, NAY</v>
          </cell>
          <cell r="I519">
            <v>3222237790</v>
          </cell>
          <cell r="J519" t="str">
            <v>HISENSE</v>
          </cell>
          <cell r="K519" t="str">
            <v>50H7GB</v>
          </cell>
          <cell r="L519" t="str">
            <v>50G1617C8MH5533</v>
          </cell>
          <cell r="M519">
            <v>42226</v>
          </cell>
          <cell r="N519">
            <v>15998.4</v>
          </cell>
          <cell r="O519">
            <v>42758</v>
          </cell>
          <cell r="P519">
            <v>42794</v>
          </cell>
          <cell r="Q519">
            <v>201023</v>
          </cell>
          <cell r="R519" t="str">
            <v>MAIN BOARD-194644, 2-BOCINAS-185453,CON EL OC1008007</v>
          </cell>
          <cell r="S519" t="str">
            <v xml:space="preserve">NO TIENE AUDIO, SOLO IMAGEN, SE REALIZO </v>
          </cell>
          <cell r="T519" t="str">
            <v xml:space="preserve">   GABRIELA RIVAS DELGADO         </v>
          </cell>
          <cell r="U519" t="str">
            <v>2017-04-18</v>
          </cell>
          <cell r="V519" t="str">
            <v>Norte</v>
          </cell>
          <cell r="W519" t="str">
            <v>COMPLETADO</v>
          </cell>
          <cell r="X519" t="str">
            <v>TALLER</v>
          </cell>
          <cell r="Y519">
            <v>42793</v>
          </cell>
          <cell r="Z519">
            <v>36</v>
          </cell>
          <cell r="AA519" t="str">
            <v>M010</v>
          </cell>
          <cell r="AD519" t="str">
            <v>Bahia de Bandera /Valle dorado</v>
          </cell>
          <cell r="AE519" t="str">
            <v>NAY</v>
          </cell>
          <cell r="AF519" t="str">
            <v>MX</v>
          </cell>
          <cell r="AG519" t="str">
            <v>10412762</v>
          </cell>
          <cell r="AH519" t="str">
            <v>SILVIA VALADEZ</v>
          </cell>
          <cell r="AI519" t="str">
            <v>215 Valle de Zirahuen</v>
          </cell>
          <cell r="AJ519" t="str">
            <v>3221054673</v>
          </cell>
          <cell r="AK519" t="str">
            <v>3221054673</v>
          </cell>
          <cell r="AL519" t="str">
            <v>63735</v>
          </cell>
          <cell r="AM519"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519" t="str">
            <v>3TE50G1523B0</v>
          </cell>
          <cell r="AO519" t="str">
            <v>Smart</v>
          </cell>
          <cell r="AP519" t="str">
            <v>Hisense</v>
          </cell>
          <cell r="AQ519" t="str">
            <v>Android</v>
          </cell>
          <cell r="AR519" t="str">
            <v>UHD 3840 X 2160</v>
          </cell>
          <cell r="AS519" t="str">
            <v>3TE50G1644B3G1644M010</v>
          </cell>
          <cell r="AT519" t="e">
            <v>#N/A</v>
          </cell>
          <cell r="AU519" t="str">
            <v>50H7GB</v>
          </cell>
          <cell r="AV519" t="str">
            <v>3TE50G1644B3</v>
          </cell>
          <cell r="AW519" t="str">
            <v>G1644</v>
          </cell>
          <cell r="AX519" t="str">
            <v>M010</v>
          </cell>
          <cell r="AY519">
            <v>74011725</v>
          </cell>
          <cell r="AZ519">
            <v>51012657</v>
          </cell>
          <cell r="BA519">
            <v>80139826</v>
          </cell>
        </row>
        <row r="520">
          <cell r="D520">
            <v>60312992</v>
          </cell>
          <cell r="E520" t="str">
            <v xml:space="preserve">A  </v>
          </cell>
          <cell r="F520" t="str">
            <v>TV</v>
          </cell>
          <cell r="G520" t="str">
            <v>GUADALUPE GONZALEZ TREJO</v>
          </cell>
          <cell r="H520" t="str">
            <v>COMPAS 80 COL. SEVILLA DELG VENUSTIANO CARRANZA CP 15840</v>
          </cell>
          <cell r="I520" t="str">
            <v>26122451 - 5541839806</v>
          </cell>
          <cell r="J520" t="str">
            <v>HISENSE</v>
          </cell>
          <cell r="K520" t="str">
            <v>50K20DW</v>
          </cell>
          <cell r="L520" t="str">
            <v>50G143291H01775</v>
          </cell>
          <cell r="M520" t="str">
            <v>CARTA ACEPTACION</v>
          </cell>
          <cell r="N520">
            <v>8800</v>
          </cell>
          <cell r="O520">
            <v>42095</v>
          </cell>
          <cell r="P520">
            <v>42796</v>
          </cell>
          <cell r="Q520">
            <v>201767</v>
          </cell>
          <cell r="R520" t="str">
            <v>17/03/2017 00 : 07  ERNESTO.HERN : NP5 / P1A: 173331 PANEL   02-03-2017   OC-1008140</v>
          </cell>
          <cell r="S520" t="str">
            <v>EQUIPO DAÑADO EN DOMICILIO DE CLIENTE</v>
          </cell>
          <cell r="T520" t="str">
            <v xml:space="preserve">   ABRAHAM LAZCANO                </v>
          </cell>
          <cell r="U520" t="str">
            <v>2017-04-10</v>
          </cell>
          <cell r="V520" t="str">
            <v>CENTRO</v>
          </cell>
          <cell r="W520" t="str">
            <v>COMPLETADO</v>
          </cell>
          <cell r="X520" t="str">
            <v>TALLER</v>
          </cell>
          <cell r="Y520">
            <v>42793</v>
          </cell>
          <cell r="Z520">
            <v>701</v>
          </cell>
          <cell r="AA520" t="str">
            <v>M012</v>
          </cell>
          <cell r="AD520" t="str">
            <v>V Carranza/Sevilla</v>
          </cell>
          <cell r="AE520" t="str">
            <v>DF</v>
          </cell>
          <cell r="AF520" t="str">
            <v>MX</v>
          </cell>
          <cell r="AG520" t="str">
            <v>10413191</v>
          </cell>
          <cell r="AH520" t="str">
            <v>GUADALUPE GONZALEZ TREJO</v>
          </cell>
          <cell r="AI520" t="str">
            <v>Compas 80</v>
          </cell>
          <cell r="AJ520" t="str">
            <v>5541839806</v>
          </cell>
          <cell r="AK520" t="str">
            <v>5541839806</v>
          </cell>
          <cell r="AL520" t="str">
            <v>15840</v>
          </cell>
          <cell r="AM520"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74011726</v>
          </cell>
          <cell r="AZ520">
            <v>51012658</v>
          </cell>
          <cell r="BA520">
            <v>80141825</v>
          </cell>
        </row>
        <row r="521">
          <cell r="D521">
            <v>60311020</v>
          </cell>
          <cell r="E521" t="str">
            <v xml:space="preserve">A  </v>
          </cell>
          <cell r="F521" t="str">
            <v>TV</v>
          </cell>
          <cell r="G521" t="str">
            <v>CARLA LIZETH OLIVAR GARZA</v>
          </cell>
          <cell r="H521" t="str">
            <v>GUAYANA #9 NTE. FERNANDEZ DE LAS FUENTES, TORREON COAHUILA</v>
          </cell>
          <cell r="I521">
            <v>8712174258</v>
          </cell>
          <cell r="J521" t="str">
            <v>HISENSE</v>
          </cell>
          <cell r="K521" t="str">
            <v>32H5B2</v>
          </cell>
          <cell r="L521" t="str">
            <v>32G161375H02546</v>
          </cell>
          <cell r="M521" t="str">
            <v>CARTA DE ACEPTACION</v>
          </cell>
          <cell r="N521">
            <v>6665.36</v>
          </cell>
          <cell r="O521">
            <v>42693</v>
          </cell>
          <cell r="P521">
            <v>42775</v>
          </cell>
          <cell r="Q521">
            <v>201036</v>
          </cell>
          <cell r="R521" t="str">
            <v>21/02/2017 05 : 30  ERNESTO.HERN : NP5
17/02/2017 02 : 42 201036 : SE SOLICITO REFACCIÓN PANEL CON NUMERO DE PARTE 185960 CON OC-1007522</v>
          </cell>
          <cell r="S521" t="str">
            <v>EQUIPO COMPLETO</v>
          </cell>
          <cell r="T521" t="str">
            <v xml:space="preserve">      JAVIER LOPEZ                </v>
          </cell>
          <cell r="U521" t="str">
            <v>2017-04-19</v>
          </cell>
          <cell r="V521" t="str">
            <v>Norte</v>
          </cell>
          <cell r="W521" t="str">
            <v>COMPLETADO</v>
          </cell>
          <cell r="X521" t="str">
            <v>TALLER</v>
          </cell>
          <cell r="Y521">
            <v>42774</v>
          </cell>
          <cell r="Z521">
            <v>82</v>
          </cell>
          <cell r="AA521" t="str">
            <v>M010</v>
          </cell>
          <cell r="AD521" t="str">
            <v>TORREON/EL FERNANDEZ DE LAS FUENTES</v>
          </cell>
          <cell r="AE521" t="str">
            <v>COA</v>
          </cell>
          <cell r="AF521" t="str">
            <v>MX</v>
          </cell>
          <cell r="AG521" t="str">
            <v>10410919</v>
          </cell>
          <cell r="AH521" t="str">
            <v>CARLA LIZETH OLIVAR GARZA</v>
          </cell>
          <cell r="AI521" t="str">
            <v>9 GUAYANA NTE</v>
          </cell>
          <cell r="AJ521" t="str">
            <v>8717215259</v>
          </cell>
          <cell r="AK521" t="str">
            <v>8712174258</v>
          </cell>
          <cell r="AL521" t="str">
            <v>27056</v>
          </cell>
          <cell r="AM521"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521" t="str">
            <v>3TE32G155369</v>
          </cell>
          <cell r="AO521" t="str">
            <v>Smart</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74011727</v>
          </cell>
          <cell r="AZ521">
            <v>51012659</v>
          </cell>
          <cell r="BA521">
            <v>80139897</v>
          </cell>
        </row>
        <row r="522">
          <cell r="D522">
            <v>60310693</v>
          </cell>
          <cell r="E522" t="str">
            <v xml:space="preserve">A  </v>
          </cell>
          <cell r="F522" t="str">
            <v>TV</v>
          </cell>
          <cell r="G522" t="str">
            <v>MARGARITO SEYNOS PEREZ</v>
          </cell>
          <cell r="H522" t="str">
            <v>CALLE ALDAMA N .710 COLONIA CUARTO BARRIO C.P 74160, HUEJOTZINGO, PUE.</v>
          </cell>
          <cell r="I522" t="str">
            <v>2272762640-2221517232</v>
          </cell>
          <cell r="J522" t="str">
            <v>HISENSE</v>
          </cell>
          <cell r="K522" t="str">
            <v>50H7GB</v>
          </cell>
          <cell r="L522" t="str">
            <v>50G1617C8MH5710</v>
          </cell>
          <cell r="M522" t="str">
            <v>TICKET:000279455</v>
          </cell>
          <cell r="N522">
            <v>13331.89</v>
          </cell>
          <cell r="O522">
            <v>42692</v>
          </cell>
          <cell r="P522">
            <v>42777</v>
          </cell>
          <cell r="Q522">
            <v>201032</v>
          </cell>
          <cell r="R522" t="str">
            <v>16/02/2017 00 : 23  ERNESTO.HERN : NP5
14/02/2017 04 : 58 201032 : P1A: T192673 PCB MAIN OC-1007362</v>
          </cell>
          <cell r="S522" t="str">
            <v/>
          </cell>
          <cell r="T522" t="str">
            <v xml:space="preserve">  ERIK ORTEGA MÉNDEZ              </v>
          </cell>
          <cell r="U522">
            <v>42837</v>
          </cell>
          <cell r="V522" t="str">
            <v>Centro</v>
          </cell>
          <cell r="W522" t="str">
            <v>COMPLETADO</v>
          </cell>
          <cell r="X522" t="str">
            <v>CLIENTE</v>
          </cell>
          <cell r="Y522">
            <v>42767</v>
          </cell>
          <cell r="Z522">
            <v>85</v>
          </cell>
          <cell r="AA522" t="str">
            <v>M010</v>
          </cell>
          <cell r="AB522" t="str">
            <v>T192673/Tarjeta Principal Madre - MAIN BOARD</v>
          </cell>
          <cell r="AC522" t="str">
            <v>OC-1007362</v>
          </cell>
          <cell r="AD522" t="str">
            <v>Huejotzingo / Cuarto Barrio</v>
          </cell>
          <cell r="AE522" t="str">
            <v>PUE</v>
          </cell>
          <cell r="AF522" t="str">
            <v>MX</v>
          </cell>
          <cell r="AG522" t="str">
            <v>10410339</v>
          </cell>
          <cell r="AH522" t="str">
            <v>MARGARITO SEYNOS PEREZ</v>
          </cell>
          <cell r="AI522" t="str">
            <v>710 Aldama</v>
          </cell>
          <cell r="AJ522" t="str">
            <v>2221517232</v>
          </cell>
          <cell r="AK522" t="str">
            <v>2221517232</v>
          </cell>
          <cell r="AL522" t="str">
            <v>74160</v>
          </cell>
          <cell r="AM522"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522" t="str">
            <v>3TE50G1523B0</v>
          </cell>
          <cell r="AO522" t="str">
            <v>Smart</v>
          </cell>
          <cell r="AP522" t="str">
            <v>Hisense</v>
          </cell>
          <cell r="AQ522" t="str">
            <v>Android</v>
          </cell>
          <cell r="AR522" t="str">
            <v>UHD 3840 X 2160</v>
          </cell>
          <cell r="AS522" t="str">
            <v>3TE50G1644B3G1644M010</v>
          </cell>
          <cell r="AT522" t="e">
            <v>#N/A</v>
          </cell>
          <cell r="AU522" t="str">
            <v>50H7GB</v>
          </cell>
          <cell r="AV522" t="str">
            <v>3TE50G1644B3</v>
          </cell>
          <cell r="AW522" t="str">
            <v>G1644</v>
          </cell>
          <cell r="AX522" t="str">
            <v>M010</v>
          </cell>
          <cell r="AY522">
            <v>74011731</v>
          </cell>
          <cell r="AZ522">
            <v>51012663</v>
          </cell>
          <cell r="BA522">
            <v>80139877</v>
          </cell>
        </row>
        <row r="523">
          <cell r="D523">
            <v>60311548</v>
          </cell>
          <cell r="E523" t="str">
            <v xml:space="preserve">A  </v>
          </cell>
          <cell r="F523" t="str">
            <v>TV</v>
          </cell>
          <cell r="G523" t="str">
            <v>SALVADOR MORALES</v>
          </cell>
          <cell r="H523" t="str">
            <v>MADERO #270 ZAMORA, MICHOACÁN</v>
          </cell>
          <cell r="I523">
            <v>3511192623</v>
          </cell>
          <cell r="J523" t="str">
            <v>HISENSE</v>
          </cell>
          <cell r="K523" t="str">
            <v>32H5B2</v>
          </cell>
          <cell r="L523" t="str">
            <v>32G160242H00043</v>
          </cell>
          <cell r="M523" t="str">
            <v>POLIZA SELLADA</v>
          </cell>
          <cell r="N523">
            <v>0</v>
          </cell>
          <cell r="P523">
            <v>0</v>
          </cell>
          <cell r="Q523">
            <v>201080</v>
          </cell>
          <cell r="R523" t="str">
            <v>P1:T191148 MAIN BOARD OC-1007462</v>
          </cell>
          <cell r="S523" t="str">
            <v xml:space="preserve">EQUIPO DE PISO, NO SE TIENE COMPROBANTE </v>
          </cell>
          <cell r="T523" t="str">
            <v xml:space="preserve"> LUIS RAMIREZ                     </v>
          </cell>
          <cell r="U523" t="str">
            <v>2017-04-10</v>
          </cell>
          <cell r="V523" t="str">
            <v>SUR</v>
          </cell>
          <cell r="W523" t="str">
            <v>COMPLETADO</v>
          </cell>
          <cell r="X523" t="str">
            <v>TALLER</v>
          </cell>
          <cell r="Y523">
            <v>42780</v>
          </cell>
          <cell r="Z523">
            <v>0</v>
          </cell>
          <cell r="AA523" t="str">
            <v>M010</v>
          </cell>
          <cell r="AD523" t="str">
            <v>zamora/centro</v>
          </cell>
          <cell r="AE523" t="str">
            <v>MCH</v>
          </cell>
          <cell r="AF523" t="str">
            <v>MX</v>
          </cell>
          <cell r="AG523" t="str">
            <v>10411790</v>
          </cell>
          <cell r="AH523" t="str">
            <v>SALVADOR MORALES</v>
          </cell>
          <cell r="AI523" t="str">
            <v>Madero sur 270</v>
          </cell>
          <cell r="AJ523" t="str">
            <v>51157541</v>
          </cell>
          <cell r="AK523" t="str">
            <v>3511192623</v>
          </cell>
          <cell r="AL523" t="str">
            <v>59600</v>
          </cell>
          <cell r="AM523"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523" t="str">
            <v>3TE32G155369</v>
          </cell>
          <cell r="AO523" t="str">
            <v>Smart</v>
          </cell>
          <cell r="AP523" t="str">
            <v>Hisense</v>
          </cell>
          <cell r="AQ523" t="str">
            <v>Opera</v>
          </cell>
          <cell r="AR523" t="str">
            <v>HD 1366 X 768</v>
          </cell>
          <cell r="AS523" t="str">
            <v>3TE32G164485G1644M010</v>
          </cell>
          <cell r="AT523" t="e">
            <v>#N/A</v>
          </cell>
          <cell r="AU523" t="str">
            <v>32H5B2</v>
          </cell>
          <cell r="AV523" t="str">
            <v>3TE32G164485</v>
          </cell>
          <cell r="AW523" t="str">
            <v>G1644</v>
          </cell>
          <cell r="AX523" t="str">
            <v>M010</v>
          </cell>
          <cell r="AY523">
            <v>74011732</v>
          </cell>
          <cell r="AZ523">
            <v>51012664</v>
          </cell>
          <cell r="BA523">
            <v>80139936</v>
          </cell>
        </row>
        <row r="524">
          <cell r="D524">
            <v>60314701</v>
          </cell>
          <cell r="E524" t="str">
            <v xml:space="preserve">A  </v>
          </cell>
          <cell r="F524" t="str">
            <v>TV</v>
          </cell>
          <cell r="G524" t="str">
            <v>GUSTAVO FLORES RODRIGUEZ</v>
          </cell>
          <cell r="H524" t="str">
            <v>CUREÑO 194 COL. VALLE DE ARAGON MUNICIPIO NEZAHUALCOYOTL CP 57100</v>
          </cell>
          <cell r="I524" t="str">
            <v>57835950</v>
          </cell>
          <cell r="J524" t="str">
            <v>HISENSE</v>
          </cell>
          <cell r="K524" t="str">
            <v>50K20D</v>
          </cell>
          <cell r="L524" t="str">
            <v>50J140472H05735</v>
          </cell>
          <cell r="M524" t="str">
            <v>WAL MART TC# 7962 1621 9428 2134 4452 60</v>
          </cell>
          <cell r="N524">
            <v>6999</v>
          </cell>
          <cell r="O524">
            <v>41802</v>
          </cell>
          <cell r="P524">
            <v>42819</v>
          </cell>
          <cell r="Q524">
            <v>201767</v>
          </cell>
          <cell r="R524" t="str">
            <v>30/03/2017 02 : 40  ERNESTO.HERN : NP5 / P1A: 166794 POWER   173064 PANEL  25-03-2017   OC-1009080</v>
          </cell>
          <cell r="S524" t="str">
            <v>EQUIPO DAÑADO EN DOMICILIO DE CLIENTE</v>
          </cell>
          <cell r="T524" t="str">
            <v xml:space="preserve">   ABRAHAM LAZCANO                </v>
          </cell>
          <cell r="U524" t="str">
            <v>2017-04-10</v>
          </cell>
          <cell r="V524" t="str">
            <v>CENTRO</v>
          </cell>
          <cell r="W524" t="str">
            <v>COMPLETADO</v>
          </cell>
          <cell r="X524" t="str">
            <v>TALLER</v>
          </cell>
          <cell r="Y524">
            <v>42816</v>
          </cell>
          <cell r="Z524">
            <v>1017</v>
          </cell>
          <cell r="AA524" t="str">
            <v>M012</v>
          </cell>
          <cell r="AD524" t="str">
            <v>valle de aragon/nezahualcoyotl</v>
          </cell>
          <cell r="AE524" t="str">
            <v>MEX</v>
          </cell>
          <cell r="AF524" t="str">
            <v>MX</v>
          </cell>
          <cell r="AG524" t="str">
            <v>10414806</v>
          </cell>
          <cell r="AH524" t="str">
            <v>GUSTAVO FLORES RODRIGUEZ</v>
          </cell>
          <cell r="AI524" t="str">
            <v>cureño 194</v>
          </cell>
          <cell r="AJ524" t="str">
            <v>57835950</v>
          </cell>
          <cell r="AK524">
            <v>0</v>
          </cell>
          <cell r="AL524" t="str">
            <v>57100</v>
          </cell>
          <cell r="AM524"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74011733</v>
          </cell>
          <cell r="AZ524">
            <v>51012665</v>
          </cell>
          <cell r="BA524">
            <v>80141758</v>
          </cell>
        </row>
        <row r="525">
          <cell r="D525">
            <v>60311399</v>
          </cell>
          <cell r="E525" t="str">
            <v xml:space="preserve">A  </v>
          </cell>
          <cell r="F525" t="str">
            <v>TV</v>
          </cell>
          <cell r="G525" t="str">
            <v>MADELEINE MECHOR CACOR</v>
          </cell>
          <cell r="H525" t="str">
            <v>EDUARDO AUDELO NO. 39, COL. FRANCISCO VILLA, TUXPAN, NAY</v>
          </cell>
          <cell r="I525">
            <v>3231035777</v>
          </cell>
          <cell r="J525" t="str">
            <v>HISENSE</v>
          </cell>
          <cell r="K525" t="str">
            <v>50K20D</v>
          </cell>
          <cell r="L525" t="str">
            <v>50J141126H04578</v>
          </cell>
          <cell r="M525">
            <v>45365</v>
          </cell>
          <cell r="N525">
            <v>7801.2</v>
          </cell>
          <cell r="O525">
            <v>41802</v>
          </cell>
          <cell r="P525">
            <v>42782</v>
          </cell>
          <cell r="Q525">
            <v>201023</v>
          </cell>
          <cell r="R525" t="str">
            <v xml:space="preserve">18/02/2017 03 : 25  ERNESTO.HERN : NP5
16/02/2017 04 : 33 201023 : P1A-15-02-17-174313-LCD, 174098-MAIN BOARD, </v>
          </cell>
          <cell r="S525" t="str">
            <v>FALLA: IMAGEN INESTABLE, SE REALIZO PEDI</v>
          </cell>
          <cell r="T525" t="str">
            <v xml:space="preserve">    GABRIELA RIVAS DELGADO        </v>
          </cell>
          <cell r="U525" t="str">
            <v>2017-04-18</v>
          </cell>
          <cell r="V525" t="str">
            <v>Norte</v>
          </cell>
          <cell r="W525" t="str">
            <v>COMPLETADO</v>
          </cell>
          <cell r="X525" t="str">
            <v>TALLER</v>
          </cell>
          <cell r="Y525">
            <v>42779</v>
          </cell>
          <cell r="Z525">
            <v>980</v>
          </cell>
          <cell r="AA525" t="str">
            <v>M012</v>
          </cell>
          <cell r="AD525" t="str">
            <v>TUXPAN/FCO VILLA</v>
          </cell>
          <cell r="AE525" t="str">
            <v>NAY</v>
          </cell>
          <cell r="AF525" t="str">
            <v>MX</v>
          </cell>
          <cell r="AG525" t="str">
            <v>10411072</v>
          </cell>
          <cell r="AH525" t="str">
            <v>MADELEINE MELCHOR CHACON</v>
          </cell>
          <cell r="AI525" t="str">
            <v>39 PROL EDUARDO AUDELO</v>
          </cell>
          <cell r="AJ525" t="str">
            <v>3192323897</v>
          </cell>
          <cell r="AK525" t="str">
            <v>3111148995</v>
          </cell>
          <cell r="AL525" t="str">
            <v>63203</v>
          </cell>
          <cell r="AM525"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525" t="str">
            <v>3TE50G132311</v>
          </cell>
          <cell r="AO525" t="str">
            <v>Básica</v>
          </cell>
          <cell r="AP525" t="str">
            <v>Hisense</v>
          </cell>
          <cell r="AQ525" t="str">
            <v>Opera</v>
          </cell>
          <cell r="AR525" t="str">
            <v>FHD 1920 x 1080</v>
          </cell>
          <cell r="AS525" t="str">
            <v>3TE50G165140G1651M010</v>
          </cell>
          <cell r="AT525" t="e">
            <v>#N/A</v>
          </cell>
          <cell r="AU525" t="str">
            <v>50H7GB</v>
          </cell>
          <cell r="AV525" t="str">
            <v>3TE50G165140</v>
          </cell>
          <cell r="AW525" t="str">
            <v>G1651</v>
          </cell>
          <cell r="AX525" t="str">
            <v>M010</v>
          </cell>
          <cell r="AY525">
            <v>74011734</v>
          </cell>
          <cell r="AZ525">
            <v>51012666</v>
          </cell>
          <cell r="BA525">
            <v>80141750</v>
          </cell>
        </row>
        <row r="526">
          <cell r="D526">
            <v>60287903</v>
          </cell>
          <cell r="E526" t="str">
            <v xml:space="preserve">A  </v>
          </cell>
          <cell r="F526" t="str">
            <v>TV</v>
          </cell>
          <cell r="G526" t="str">
            <v>MARTHA ANGELICA CONTRERAS</v>
          </cell>
          <cell r="H526" t="str">
            <v>CALLE 24 MZ.6 LT.F,COL.OLIVAR DEL CONDE,ALVARO OBREGON</v>
          </cell>
          <cell r="I526" t="str">
            <v>1713 4425 / CEL 552425 7499</v>
          </cell>
          <cell r="J526" t="str">
            <v>HISENSE</v>
          </cell>
          <cell r="K526" t="str">
            <v>32D37</v>
          </cell>
          <cell r="L526" t="str">
            <v>32G144574H01976</v>
          </cell>
          <cell r="M526" t="str">
            <v>792201862808</v>
          </cell>
          <cell r="N526">
            <v>0</v>
          </cell>
          <cell r="O526">
            <v>41779</v>
          </cell>
          <cell r="P526">
            <v>42619</v>
          </cell>
          <cell r="Q526">
            <v>201057</v>
          </cell>
          <cell r="R526" t="str">
            <v>07/09/2016 14 : 13  ISABEL.ESQU : NP5</v>
          </cell>
          <cell r="S526" t="str">
            <v>EQUIPO EN CSA</v>
          </cell>
          <cell r="T526" t="str">
            <v xml:space="preserve">MARIBEL SASTRE HERNANDEZ          </v>
          </cell>
          <cell r="U526" t="str">
            <v>2017-04-19</v>
          </cell>
          <cell r="V526" t="str">
            <v>CENTRO</v>
          </cell>
          <cell r="W526" t="str">
            <v>COMPLETADO</v>
          </cell>
          <cell r="X526" t="str">
            <v>TALLER</v>
          </cell>
          <cell r="Y526" t="e">
            <v>#N/A</v>
          </cell>
          <cell r="Z526">
            <v>840</v>
          </cell>
          <cell r="AA526" t="str">
            <v>M012</v>
          </cell>
          <cell r="AD526" t="e">
            <v>#N/A</v>
          </cell>
          <cell r="AE526" t="e">
            <v>#N/A</v>
          </cell>
          <cell r="AF526" t="e">
            <v>#N/A</v>
          </cell>
          <cell r="AG526" t="e">
            <v>#N/A</v>
          </cell>
          <cell r="AH526" t="e">
            <v>#N/A</v>
          </cell>
          <cell r="AI526" t="e">
            <v>#N/A</v>
          </cell>
          <cell r="AJ526" t="e">
            <v>#N/A</v>
          </cell>
          <cell r="AK526" t="e">
            <v>#N/A</v>
          </cell>
          <cell r="AL526" t="e">
            <v>#N/A</v>
          </cell>
          <cell r="AM526" t="e">
            <v>#N/A</v>
          </cell>
          <cell r="AN526" t="str">
            <v>3TE32A144508</v>
          </cell>
          <cell r="AO526" t="str">
            <v>Básica</v>
          </cell>
          <cell r="AP526" t="str">
            <v>Hisense</v>
          </cell>
          <cell r="AQ526" t="str">
            <v>Opera</v>
          </cell>
          <cell r="AR526" t="str">
            <v>HD 1366 X 768</v>
          </cell>
          <cell r="AS526" t="str">
            <v>3TE32G154773G1547M010</v>
          </cell>
          <cell r="AT526" t="e">
            <v>#N/A</v>
          </cell>
          <cell r="AU526" t="str">
            <v>32H3B1</v>
          </cell>
          <cell r="AV526" t="str">
            <v>3TE32G154773</v>
          </cell>
          <cell r="AW526" t="str">
            <v>G1547</v>
          </cell>
          <cell r="AX526" t="str">
            <v>M010</v>
          </cell>
          <cell r="AY526">
            <v>74011735</v>
          </cell>
          <cell r="AZ526">
            <v>51012667</v>
          </cell>
          <cell r="BA526">
            <v>80139963</v>
          </cell>
        </row>
        <row r="527">
          <cell r="D527">
            <v>60311924</v>
          </cell>
          <cell r="E527" t="str">
            <v xml:space="preserve">A  </v>
          </cell>
          <cell r="F527" t="str">
            <v>TV</v>
          </cell>
          <cell r="G527" t="str">
            <v>EDUARDO FLORES LÓPEZ</v>
          </cell>
          <cell r="H527" t="str">
            <v>TEMIXCO # 131</v>
          </cell>
          <cell r="I527" t="str">
            <v>4773318463/4774121957</v>
          </cell>
          <cell r="J527" t="str">
            <v>HISENSE</v>
          </cell>
          <cell r="K527" t="str">
            <v>50K20DW</v>
          </cell>
          <cell r="L527" t="str">
            <v>50G143291H17947</v>
          </cell>
          <cell r="M527" t="str">
            <v>CARTA BIMBO</v>
          </cell>
          <cell r="N527">
            <v>0</v>
          </cell>
          <cell r="O527">
            <v>42095</v>
          </cell>
          <cell r="P527">
            <v>42790</v>
          </cell>
          <cell r="Q527">
            <v>201107</v>
          </cell>
          <cell r="R527" t="str">
            <v>24/02/2017 ERNESTO HER: NP5 P1: 173331/OC-1007790</v>
          </cell>
          <cell r="S527" t="str">
            <v/>
          </cell>
          <cell r="T527" t="str">
            <v xml:space="preserve">  NORMA RAMÍREZ                   </v>
          </cell>
          <cell r="U527" t="str">
            <v>2017-04-20</v>
          </cell>
          <cell r="V527" t="str">
            <v>Norte</v>
          </cell>
          <cell r="W527" t="str">
            <v>COMPLETADO</v>
          </cell>
          <cell r="X527" t="str">
            <v>TALLER</v>
          </cell>
          <cell r="Y527">
            <v>42786</v>
          </cell>
          <cell r="Z527">
            <v>695</v>
          </cell>
          <cell r="AA527" t="str">
            <v>M012</v>
          </cell>
          <cell r="AD527" t="str">
            <v>Leon /Valle de las aciendas</v>
          </cell>
          <cell r="AE527" t="str">
            <v>GTO</v>
          </cell>
          <cell r="AF527" t="str">
            <v>MX</v>
          </cell>
          <cell r="AG527" t="str">
            <v>10412284</v>
          </cell>
          <cell r="AH527" t="str">
            <v>EDUARDO FLORES LOPEZ</v>
          </cell>
          <cell r="AI527" t="str">
            <v>131 Temixco</v>
          </cell>
          <cell r="AJ527" t="str">
            <v>4773318463</v>
          </cell>
          <cell r="AK527" t="str">
            <v>4774121957</v>
          </cell>
          <cell r="AL527" t="str">
            <v>37545</v>
          </cell>
          <cell r="AM527"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527" t="str">
            <v>1TE50B8NUSCB</v>
          </cell>
          <cell r="AO527" t="str">
            <v>Smart</v>
          </cell>
          <cell r="AP527" t="str">
            <v>Hisense</v>
          </cell>
          <cell r="AQ527" t="str">
            <v>Opera</v>
          </cell>
          <cell r="AR527" t="str">
            <v>FHD 1920 x 1080</v>
          </cell>
          <cell r="AS527" t="str">
            <v>3TE50G154819CRMM012</v>
          </cell>
          <cell r="AT527">
            <v>6</v>
          </cell>
          <cell r="AU527" t="str">
            <v>50H5B</v>
          </cell>
          <cell r="AV527" t="str">
            <v>3TE50G154819</v>
          </cell>
          <cell r="AW527" t="str">
            <v>CRM</v>
          </cell>
          <cell r="AX527" t="str">
            <v>M012</v>
          </cell>
          <cell r="AY527">
            <v>74011737</v>
          </cell>
          <cell r="AZ527">
            <v>51012669</v>
          </cell>
          <cell r="BA527">
            <v>80147172</v>
          </cell>
        </row>
        <row r="528">
          <cell r="D528">
            <v>60315134</v>
          </cell>
          <cell r="E528" t="str">
            <v xml:space="preserve">A  </v>
          </cell>
          <cell r="F528" t="str">
            <v>TV</v>
          </cell>
          <cell r="G528" t="str">
            <v>MAYRA TERESA ARCE</v>
          </cell>
          <cell r="H528" t="str">
            <v>MAR DE SIBERIA NO. 88, COL. VALLE DEL COUNTRY</v>
          </cell>
          <cell r="I528">
            <v>291694</v>
          </cell>
          <cell r="J528" t="str">
            <v>HISENSE</v>
          </cell>
          <cell r="K528" t="str">
            <v>50K20DW</v>
          </cell>
          <cell r="L528" t="str">
            <v>50G143291H01900</v>
          </cell>
          <cell r="M528">
            <v>166906</v>
          </cell>
          <cell r="N528">
            <v>13310.88</v>
          </cell>
          <cell r="O528">
            <v>42034</v>
          </cell>
          <cell r="P528">
            <v>42823</v>
          </cell>
          <cell r="Q528">
            <v>201023</v>
          </cell>
          <cell r="R528">
            <v>0</v>
          </cell>
          <cell r="S528" t="str">
            <v>FALLA: NO ENCIENDE, SE REALIZO PEDIDO PA</v>
          </cell>
          <cell r="T528" t="str">
            <v xml:space="preserve">   GABRELA RIVAS DELGADO          </v>
          </cell>
          <cell r="U528" t="str">
            <v>2017-04-18</v>
          </cell>
          <cell r="V528" t="str">
            <v>Norte</v>
          </cell>
          <cell r="W528" t="str">
            <v>COMPLETADO</v>
          </cell>
          <cell r="X528" t="str">
            <v>TALLER</v>
          </cell>
          <cell r="Y528">
            <v>42823</v>
          </cell>
          <cell r="Z528">
            <v>789</v>
          </cell>
          <cell r="AA528" t="str">
            <v>M012</v>
          </cell>
          <cell r="AD528" t="str">
            <v>Tepic/Col Valle del country</v>
          </cell>
          <cell r="AE528" t="str">
            <v>NAY</v>
          </cell>
          <cell r="AF528" t="str">
            <v>MX</v>
          </cell>
          <cell r="AG528" t="str">
            <v>10415172</v>
          </cell>
          <cell r="AH528" t="str">
            <v>MAIRA TERESA ARCE</v>
          </cell>
          <cell r="AI528" t="str">
            <v>88 Cto. Mar de Siberia</v>
          </cell>
          <cell r="AJ528" t="str">
            <v>3111171836</v>
          </cell>
          <cell r="AK528" t="str">
            <v>3111171836</v>
          </cell>
          <cell r="AL528" t="str">
            <v>63175</v>
          </cell>
          <cell r="AM528" t="str">
            <v>22/04/2017 05 : 48 MARCO.DIAZ : TCF174: 7407678206/04/2017 10 : 05 ARANTXA.MON : TCF106/04/2017 10 : 04 ARANTXA.MON : NP530/03/2017 08 : 49 201023 : P1-173331-LCD, 171496-POWER BOARD, OC100919627/03/2017 23 : 33 GERARDO.GRA : ODSWTP ELABORADA POR EMC*RD% MAR CARIBE Y MAR JAPON</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74011738</v>
          </cell>
          <cell r="AZ528">
            <v>51012670</v>
          </cell>
          <cell r="BA528">
            <v>80141752</v>
          </cell>
        </row>
        <row r="529">
          <cell r="D529">
            <v>60313093</v>
          </cell>
          <cell r="E529" t="str">
            <v xml:space="preserve">A  </v>
          </cell>
          <cell r="F529" t="str">
            <v>TV</v>
          </cell>
          <cell r="G529" t="str">
            <v>FABIOLA NILA</v>
          </cell>
          <cell r="H529" t="str">
            <v>SAN MATEO # 814</v>
          </cell>
          <cell r="I529" t="str">
            <v>4767430108/4767015784</v>
          </cell>
          <cell r="J529" t="str">
            <v>HISENSE</v>
          </cell>
          <cell r="K529" t="str">
            <v>50H7GB</v>
          </cell>
          <cell r="L529" t="str">
            <v>50G162155MH8523</v>
          </cell>
          <cell r="M529" t="str">
            <v>SFC/000065665</v>
          </cell>
          <cell r="N529">
            <v>13731.84</v>
          </cell>
          <cell r="O529">
            <v>42737</v>
          </cell>
          <cell r="P529">
            <v>42810</v>
          </cell>
          <cell r="Q529">
            <v>201107</v>
          </cell>
          <cell r="R529" t="str">
            <v>28/03/2017 ERNESTO HERN: NP5 P1:192764/OC-1008283</v>
          </cell>
          <cell r="S529" t="str">
            <v/>
          </cell>
          <cell r="T529" t="str">
            <v xml:space="preserve">  NORMA RAMÍREZ                   </v>
          </cell>
          <cell r="U529" t="str">
            <v>2017-04-20</v>
          </cell>
          <cell r="V529" t="str">
            <v>Norte</v>
          </cell>
          <cell r="W529" t="str">
            <v>COMPLETADO</v>
          </cell>
          <cell r="X529" t="str">
            <v>TALLER</v>
          </cell>
          <cell r="Y529">
            <v>42795</v>
          </cell>
          <cell r="Z529">
            <v>73</v>
          </cell>
          <cell r="AA529" t="str">
            <v>M010</v>
          </cell>
          <cell r="AD529" t="str">
            <v>sn fco rincon/sta fe</v>
          </cell>
          <cell r="AE529" t="str">
            <v>GTO</v>
          </cell>
          <cell r="AF529" t="str">
            <v>MX</v>
          </cell>
          <cell r="AG529" t="str">
            <v>10413295</v>
          </cell>
          <cell r="AH529" t="str">
            <v>FABIOLA NILA</v>
          </cell>
          <cell r="AI529" t="str">
            <v>814 san mateo</v>
          </cell>
          <cell r="AJ529" t="str">
            <v>4767430108</v>
          </cell>
          <cell r="AK529" t="str">
            <v>4761075784</v>
          </cell>
          <cell r="AL529" t="str">
            <v>36370</v>
          </cell>
          <cell r="AM529"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529" t="str">
            <v>3TE50G1523B0</v>
          </cell>
          <cell r="AO529" t="str">
            <v>Smart</v>
          </cell>
          <cell r="AP529" t="str">
            <v>Hisense</v>
          </cell>
          <cell r="AQ529" t="str">
            <v>Android</v>
          </cell>
          <cell r="AR529" t="str">
            <v>UHD 3840 X 2160</v>
          </cell>
          <cell r="AS529" t="str">
            <v>3TE50G1644B3G1644M010</v>
          </cell>
          <cell r="AT529" t="e">
            <v>#N/A</v>
          </cell>
          <cell r="AU529" t="str">
            <v>50H7GB</v>
          </cell>
          <cell r="AV529" t="str">
            <v>3TE50G1644B3</v>
          </cell>
          <cell r="AW529" t="str">
            <v>G1644</v>
          </cell>
          <cell r="AX529" t="str">
            <v>M010</v>
          </cell>
          <cell r="AY529">
            <v>74011739</v>
          </cell>
          <cell r="AZ529">
            <v>51012671</v>
          </cell>
          <cell r="BA529">
            <v>80139939</v>
          </cell>
        </row>
        <row r="530">
          <cell r="D530">
            <v>60310996</v>
          </cell>
          <cell r="E530" t="str">
            <v>A</v>
          </cell>
          <cell r="F530" t="str">
            <v>TV</v>
          </cell>
          <cell r="G530" t="str">
            <v>ALFREDO GOMEZ RIOS</v>
          </cell>
          <cell r="H530" t="str">
            <v>ALBERTO DURERO 4180 Col. MIRA VALLE Mpo. GUADALAJARA</v>
          </cell>
          <cell r="I530">
            <v>3315228899</v>
          </cell>
          <cell r="J530" t="str">
            <v>HISENSE</v>
          </cell>
          <cell r="K530" t="str">
            <v>50K20D</v>
          </cell>
          <cell r="L530" t="str">
            <v>50J140472H06413</v>
          </cell>
          <cell r="M530">
            <v>2041</v>
          </cell>
          <cell r="N530">
            <v>7499</v>
          </cell>
          <cell r="O530">
            <v>41646</v>
          </cell>
          <cell r="P530">
            <v>42775</v>
          </cell>
          <cell r="Q530">
            <v>201076</v>
          </cell>
          <cell r="R530" t="str">
            <v>No hay refacciones para surtir y poder reparar</v>
          </cell>
          <cell r="T530" t="str">
            <v>Carlos Muñiz</v>
          </cell>
          <cell r="U530">
            <v>42837</v>
          </cell>
          <cell r="V530" t="str">
            <v>SUR</v>
          </cell>
          <cell r="W530" t="str">
            <v>COMPLETADO</v>
          </cell>
          <cell r="X530" t="str">
            <v>CLIENTE</v>
          </cell>
          <cell r="Y530">
            <v>42774</v>
          </cell>
          <cell r="Z530">
            <v>1129</v>
          </cell>
          <cell r="AA530" t="str">
            <v>M012</v>
          </cell>
          <cell r="AB530" t="str">
            <v>T173064/Panel - PANEL</v>
          </cell>
          <cell r="AC530" t="str">
            <v>OC-1007309</v>
          </cell>
          <cell r="AD530" t="str">
            <v>Guadalajara / Mira valle</v>
          </cell>
          <cell r="AE530" t="str">
            <v>JAL</v>
          </cell>
          <cell r="AF530" t="str">
            <v>MX</v>
          </cell>
          <cell r="AG530" t="str">
            <v>10411455</v>
          </cell>
          <cell r="AH530" t="str">
            <v>AÑFREDO GOMEZ RIOS</v>
          </cell>
          <cell r="AI530" t="str">
            <v>4180 Alberto durero</v>
          </cell>
          <cell r="AJ530" t="str">
            <v>3331094828</v>
          </cell>
          <cell r="AK530" t="str">
            <v>0443318811388</v>
          </cell>
          <cell r="AL530" t="str">
            <v>44990</v>
          </cell>
          <cell r="AM530"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530" t="str">
            <v>3TE50G132311</v>
          </cell>
          <cell r="AO530" t="str">
            <v>Básica</v>
          </cell>
          <cell r="AP530" t="str">
            <v>Hisense</v>
          </cell>
          <cell r="AQ530" t="str">
            <v>Opera</v>
          </cell>
          <cell r="AR530" t="str">
            <v>FHD 1920 x 1080</v>
          </cell>
          <cell r="AS530" t="str">
            <v>3TE55G1628D9G1628M010</v>
          </cell>
          <cell r="AT530" t="e">
            <v>#N/A</v>
          </cell>
          <cell r="AU530" t="str">
            <v>55H5C</v>
          </cell>
          <cell r="AV530" t="str">
            <v>3TE55G1628D9</v>
          </cell>
          <cell r="AW530" t="str">
            <v>G1628</v>
          </cell>
          <cell r="AX530" t="str">
            <v>M010</v>
          </cell>
          <cell r="AY530">
            <v>74011740</v>
          </cell>
          <cell r="AZ530">
            <v>51012672</v>
          </cell>
          <cell r="BA530">
            <v>80139142</v>
          </cell>
        </row>
        <row r="531">
          <cell r="D531">
            <v>60311110</v>
          </cell>
          <cell r="E531" t="str">
            <v>A</v>
          </cell>
          <cell r="F531" t="str">
            <v>TV</v>
          </cell>
          <cell r="G531" t="str">
            <v>ANGEL DEL CARMEN DE LA CRUZ</v>
          </cell>
          <cell r="H531" t="str">
            <v>CASIOPEA 4256 Col. LA CALMA Mpo. ZAPOPAN</v>
          </cell>
          <cell r="I531">
            <v>9131103527</v>
          </cell>
          <cell r="J531" t="str">
            <v>HISENSE</v>
          </cell>
          <cell r="K531" t="str">
            <v>50K20DW</v>
          </cell>
          <cell r="L531" t="str">
            <v>50G143291H09847</v>
          </cell>
          <cell r="M531" t="str">
            <v>AAH 1927137</v>
          </cell>
          <cell r="N531">
            <v>9519</v>
          </cell>
          <cell r="O531">
            <v>41646</v>
          </cell>
          <cell r="P531">
            <v>42768</v>
          </cell>
          <cell r="Q531">
            <v>201076</v>
          </cell>
          <cell r="R531" t="str">
            <v>No hay refacciones para surtir y poder reparar</v>
          </cell>
          <cell r="T531" t="str">
            <v>Carlos Muñiz</v>
          </cell>
          <cell r="U531">
            <v>42837</v>
          </cell>
          <cell r="V531" t="str">
            <v>SUR</v>
          </cell>
          <cell r="W531" t="str">
            <v>COMPLETADO</v>
          </cell>
          <cell r="X531" t="str">
            <v>CLIENTE</v>
          </cell>
          <cell r="Y531">
            <v>42774</v>
          </cell>
          <cell r="Z531">
            <v>1122</v>
          </cell>
          <cell r="AA531" t="str">
            <v>M012</v>
          </cell>
          <cell r="AB531" t="str">
            <v>T173331/Panel - PANEL</v>
          </cell>
          <cell r="AC531" t="str">
            <v>OC-1007493</v>
          </cell>
          <cell r="AD531" t="str">
            <v>zapopan/la calma</v>
          </cell>
          <cell r="AE531" t="str">
            <v>JAL</v>
          </cell>
          <cell r="AF531" t="str">
            <v>MX</v>
          </cell>
          <cell r="AG531" t="str">
            <v>10411390</v>
          </cell>
          <cell r="AH531" t="str">
            <v>ANGEL DEL CARMEN DE LA CRUZ</v>
          </cell>
          <cell r="AI531" t="str">
            <v>4256 casiopea</v>
          </cell>
          <cell r="AJ531" t="str">
            <v>044-9131103527</v>
          </cell>
          <cell r="AK531">
            <v>0</v>
          </cell>
          <cell r="AL531" t="str">
            <v>45070</v>
          </cell>
          <cell r="AM531"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531" t="str">
            <v>1TE50B8NUSCB</v>
          </cell>
          <cell r="AO531" t="str">
            <v>Smart</v>
          </cell>
          <cell r="AP531" t="str">
            <v>Hisense</v>
          </cell>
          <cell r="AQ531" t="str">
            <v>Opera</v>
          </cell>
          <cell r="AR531" t="str">
            <v>FHD 1920 x 1080</v>
          </cell>
          <cell r="AS531" t="str">
            <v>3TE50G165140G1651M010</v>
          </cell>
          <cell r="AT531" t="e">
            <v>#N/A</v>
          </cell>
          <cell r="AU531" t="str">
            <v>50H7GB</v>
          </cell>
          <cell r="AV531" t="str">
            <v>3TE50G165140</v>
          </cell>
          <cell r="AW531" t="str">
            <v>G1651</v>
          </cell>
          <cell r="AX531" t="str">
            <v>M010</v>
          </cell>
          <cell r="AY531">
            <v>74011741</v>
          </cell>
          <cell r="AZ531">
            <v>51012673</v>
          </cell>
          <cell r="BA531">
            <v>80141528</v>
          </cell>
        </row>
        <row r="532">
          <cell r="D532">
            <v>60313542</v>
          </cell>
          <cell r="E532" t="str">
            <v xml:space="preserve">E    </v>
          </cell>
          <cell r="F532" t="str">
            <v>TV</v>
          </cell>
          <cell r="G532" t="str">
            <v xml:space="preserve">RAMIRO LAZCANO </v>
          </cell>
          <cell r="H532" t="str">
            <v>SANTO TOMAS 2287 GUADALAJARA/BLANCO Y CUELLAR</v>
          </cell>
          <cell r="I532">
            <v>3336490555</v>
          </cell>
          <cell r="J532" t="str">
            <v>HISENSE</v>
          </cell>
          <cell r="K532" t="str">
            <v>32H5B2</v>
          </cell>
          <cell r="L532" t="str">
            <v>32G155369H00279</v>
          </cell>
          <cell r="M532" t="str">
            <v>CARTA DE ACEPTACION</v>
          </cell>
          <cell r="N532">
            <v>0</v>
          </cell>
          <cell r="O532">
            <v>42731</v>
          </cell>
          <cell r="P532">
            <v>42741</v>
          </cell>
          <cell r="Q532">
            <v>201109</v>
          </cell>
          <cell r="R532" t="str">
            <v>FALTA DE REFACCIONES/CF EN MAL ESTADO 187177 oc-1005665</v>
          </cell>
          <cell r="S532" t="str">
            <v>ES CF QUE PROVIENE DEL SERVICIO 60307804</v>
          </cell>
          <cell r="T532" t="str">
            <v xml:space="preserve"> YURIANA HERNANDEZ HERRERA        </v>
          </cell>
          <cell r="U532" t="str">
            <v>2017- ABRI</v>
          </cell>
          <cell r="V532" t="str">
            <v>SUR</v>
          </cell>
          <cell r="W532" t="str">
            <v>COMPLETADO</v>
          </cell>
          <cell r="X532" t="str">
            <v>TALLER</v>
          </cell>
          <cell r="Y532">
            <v>42802</v>
          </cell>
          <cell r="Z532">
            <v>10</v>
          </cell>
          <cell r="AA532" t="str">
            <v>M010</v>
          </cell>
          <cell r="AD532" t="str">
            <v>guadalajara /blanco y cuellar</v>
          </cell>
          <cell r="AE532" t="str">
            <v>JAL</v>
          </cell>
          <cell r="AF532" t="str">
            <v>MX</v>
          </cell>
          <cell r="AG532" t="str">
            <v>10408235</v>
          </cell>
          <cell r="AH532" t="str">
            <v>RAMIRO LAZCANO</v>
          </cell>
          <cell r="AI532" t="str">
            <v>santo tomas num 2287</v>
          </cell>
          <cell r="AJ532" t="str">
            <v>3336490555</v>
          </cell>
          <cell r="AK532">
            <v>0</v>
          </cell>
          <cell r="AL532" t="str">
            <v>44710</v>
          </cell>
          <cell r="AM532" t="str">
            <v>22/04/2017 05 : 49 Ricardo Espinosa : TCF174 7401174214/03/2017 06 : 33 MARCO.DIAZ : TCF1PU CSA09/03/2017 02 : 40 MARTINEZ.G : TCF109/03/2017 01 : 42 201109 : EN ESPERA DE CF09/03/2017 01 : 35 MARTINEZ.G : TCFERPENDIENTE CF DE LA ODS: 60307804</v>
          </cell>
          <cell r="AN532" t="str">
            <v>3TE32G155369</v>
          </cell>
          <cell r="AO532" t="str">
            <v>Smart</v>
          </cell>
          <cell r="AP532" t="str">
            <v>Hisense</v>
          </cell>
          <cell r="AQ532" t="str">
            <v>Opera</v>
          </cell>
          <cell r="AR532" t="str">
            <v>HD 1366 X 768</v>
          </cell>
          <cell r="AS532" t="str">
            <v>3TE32G164485G1644M010</v>
          </cell>
          <cell r="AT532" t="e">
            <v>#N/A</v>
          </cell>
          <cell r="AU532" t="str">
            <v>32H5B2</v>
          </cell>
          <cell r="AV532" t="str">
            <v>3TE32G164485</v>
          </cell>
          <cell r="AW532" t="str">
            <v>G1644</v>
          </cell>
          <cell r="AX532" t="str">
            <v>M010</v>
          </cell>
          <cell r="AY532">
            <v>74011742</v>
          </cell>
          <cell r="AZ532">
            <v>51012674</v>
          </cell>
          <cell r="BA532">
            <v>80139946</v>
          </cell>
        </row>
        <row r="533">
          <cell r="D533">
            <v>60314249</v>
          </cell>
          <cell r="E533" t="str">
            <v xml:space="preserve">A  </v>
          </cell>
          <cell r="F533" t="str">
            <v>TV</v>
          </cell>
          <cell r="G533" t="str">
            <v>NORA NELLY VAZQUEZ RODRIGUEZ</v>
          </cell>
          <cell r="H533" t="str">
            <v xml:space="preserve">DIAZ ORDAZ 903, 4 DE OCT, SAN NICOLAS </v>
          </cell>
          <cell r="I533">
            <v>8117304096</v>
          </cell>
          <cell r="J533" t="str">
            <v>HISENSE</v>
          </cell>
          <cell r="K533" t="str">
            <v>50K20DW</v>
          </cell>
          <cell r="L533" t="str">
            <v>50G144844H05556</v>
          </cell>
          <cell r="M533" t="str">
            <v>576001-4</v>
          </cell>
          <cell r="N533">
            <v>14434</v>
          </cell>
          <cell r="O533">
            <v>42304</v>
          </cell>
          <cell r="P533">
            <v>42816</v>
          </cell>
          <cell r="Q533">
            <v>201024</v>
          </cell>
          <cell r="R533" t="str">
            <v xml:space="preserve">30/03/17 01:46 ERNESTO HDZ NP5 P1A OC 100913 PANEL 173331 23/03/17 </v>
          </cell>
          <cell r="S533" t="str">
            <v/>
          </cell>
          <cell r="T533" t="str">
            <v xml:space="preserve"> SOFIA VAZQUEZ                    </v>
          </cell>
          <cell r="U533" t="str">
            <v>2017-04-19</v>
          </cell>
          <cell r="V533" t="str">
            <v>Norte</v>
          </cell>
          <cell r="W533" t="str">
            <v>COMPLETADO</v>
          </cell>
          <cell r="X533" t="str">
            <v>TALLER</v>
          </cell>
          <cell r="Y533">
            <v>42809</v>
          </cell>
          <cell r="Z533">
            <v>512</v>
          </cell>
          <cell r="AA533" t="str">
            <v>M012</v>
          </cell>
          <cell r="AD533" t="str">
            <v>Sn Nicolas de los Garza/4 de Oct</v>
          </cell>
          <cell r="AE533" t="str">
            <v>NL</v>
          </cell>
          <cell r="AF533" t="str">
            <v>MX</v>
          </cell>
          <cell r="AG533" t="str">
            <v>10414488</v>
          </cell>
          <cell r="AH533" t="str">
            <v>NORA NELLY VAZQUEZ RODRIGUEZ</v>
          </cell>
          <cell r="AI533" t="str">
            <v>903 Diaz Ordaz</v>
          </cell>
          <cell r="AJ533" t="str">
            <v>8117304096</v>
          </cell>
          <cell r="AK533">
            <v>0</v>
          </cell>
          <cell r="AL533" t="str">
            <v>66486</v>
          </cell>
          <cell r="AM533"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533" t="str">
            <v>1TE50B8NUSCB</v>
          </cell>
          <cell r="AO533" t="str">
            <v>Smart</v>
          </cell>
          <cell r="AP533" t="str">
            <v>Hisense</v>
          </cell>
          <cell r="AQ533" t="str">
            <v>Opera</v>
          </cell>
          <cell r="AR533" t="str">
            <v>FHD 1920 x 1080</v>
          </cell>
          <cell r="AS533" t="str">
            <v>3TE50G154819CRMM012</v>
          </cell>
          <cell r="AT533">
            <v>6</v>
          </cell>
          <cell r="AU533" t="str">
            <v>50H5B</v>
          </cell>
          <cell r="AV533" t="str">
            <v>3TE50G154819</v>
          </cell>
          <cell r="AW533" t="str">
            <v>CRM</v>
          </cell>
          <cell r="AX533" t="str">
            <v>M012</v>
          </cell>
          <cell r="AY533">
            <v>74011743</v>
          </cell>
          <cell r="AZ533">
            <v>51012675</v>
          </cell>
          <cell r="BA533">
            <v>80147173</v>
          </cell>
        </row>
        <row r="534">
          <cell r="D534">
            <v>60303630</v>
          </cell>
          <cell r="E534" t="str">
            <v xml:space="preserve">A  </v>
          </cell>
          <cell r="F534" t="str">
            <v>TV</v>
          </cell>
          <cell r="G534" t="str">
            <v>YOLANDA ORTIZ VELAZQUEZ</v>
          </cell>
          <cell r="H534" t="str">
            <v>GARDENIAS LT.1 MZ.C,COL.PRADOS LA PROVIDENCIA,ALVARO OBREGON</v>
          </cell>
          <cell r="I534" t="str">
            <v>5277 1149 / 55 1649 3697</v>
          </cell>
          <cell r="J534" t="str">
            <v>HISENSE</v>
          </cell>
          <cell r="K534" t="str">
            <v>50H6B</v>
          </cell>
          <cell r="L534" t="str">
            <v>50G151275H00566</v>
          </cell>
          <cell r="M534">
            <v>1050</v>
          </cell>
          <cell r="N534">
            <v>14999</v>
          </cell>
          <cell r="O534">
            <v>42490</v>
          </cell>
          <cell r="P534">
            <v>42693</v>
          </cell>
          <cell r="Q534">
            <v>201057</v>
          </cell>
          <cell r="R534" t="str">
            <v>24/11/2016 04 : 56  ERNESTO.HERN : NP5</v>
          </cell>
          <cell r="S534" t="str">
            <v>EQUIPO EN CSA CLIENTE</v>
          </cell>
          <cell r="T534" t="str">
            <v xml:space="preserve">MARIBEL SASTRE HERNANDEZ          </v>
          </cell>
          <cell r="U534" t="str">
            <v>2017/04/19</v>
          </cell>
          <cell r="V534" t="str">
            <v>CENTRO</v>
          </cell>
          <cell r="W534" t="str">
            <v>COMPLETADO</v>
          </cell>
          <cell r="X534" t="str">
            <v>CLIENTE</v>
          </cell>
          <cell r="Y534">
            <v>42691</v>
          </cell>
          <cell r="Z534">
            <v>203</v>
          </cell>
          <cell r="AA534" t="str">
            <v>M010</v>
          </cell>
          <cell r="AD534" t="str">
            <v>Alvaro O/1era victoria sec bosques</v>
          </cell>
          <cell r="AE534" t="str">
            <v>DF</v>
          </cell>
          <cell r="AF534" t="str">
            <v>MX</v>
          </cell>
          <cell r="AG534" t="str">
            <v>10404330</v>
          </cell>
          <cell r="AH534" t="str">
            <v>YOLANDA ORTIZ VELAZQUEZ</v>
          </cell>
          <cell r="AI534" t="str">
            <v>19 Calle 4 mz7</v>
          </cell>
          <cell r="AJ534" t="str">
            <v>55164936970</v>
          </cell>
          <cell r="AK534" t="str">
            <v>55164936970</v>
          </cell>
          <cell r="AL534" t="str">
            <v>01160</v>
          </cell>
          <cell r="AM534"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534" t="str">
            <v>3TE50G151275</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74011744</v>
          </cell>
          <cell r="AZ534">
            <v>51012676</v>
          </cell>
          <cell r="BA534">
            <v>80141560</v>
          </cell>
        </row>
        <row r="535">
          <cell r="D535">
            <v>60316011</v>
          </cell>
          <cell r="E535" t="str">
            <v xml:space="preserve">A </v>
          </cell>
          <cell r="F535" t="str">
            <v>TV</v>
          </cell>
          <cell r="G535" t="str">
            <v>Guadalupe Basurto Perez</v>
          </cell>
          <cell r="H535" t="str">
            <v>EMILIANO ZAPATA #174 EDIF. F INT. 302, COL. 10 DE MAYO, VENUSTIANO CARRANZA, C.P. 15290</v>
          </cell>
          <cell r="I535" t="str">
            <v>5527695042 / 55220998</v>
          </cell>
          <cell r="J535" t="str">
            <v>HISENSE</v>
          </cell>
          <cell r="K535" t="str">
            <v>50K20D</v>
          </cell>
          <cell r="L535" t="str">
            <v>50J140472H06589</v>
          </cell>
          <cell r="M535" t="str">
            <v>TC# 6994 2216 6619 1690 9089 27 TICKET DE COMPRA TIENDA WALMART</v>
          </cell>
          <cell r="N535">
            <v>7499</v>
          </cell>
          <cell r="O535">
            <v>41848</v>
          </cell>
          <cell r="P535">
            <v>42843</v>
          </cell>
          <cell r="Q535">
            <v>201767</v>
          </cell>
          <cell r="R535" t="str">
            <v>20/04/2017 03 : 33  ARANTXA.MON : NP5 / P1A: 173064 PANEL    18-04-2017  OC-1009715</v>
          </cell>
          <cell r="S535" t="str">
            <v>EQUIPO DAÑADO EN DOMICILIO DE CLIENTE</v>
          </cell>
          <cell r="T535" t="str">
            <v xml:space="preserve">   ABRAHAM LAZCANO                </v>
          </cell>
          <cell r="U535" t="str">
            <v>2017-04-10</v>
          </cell>
          <cell r="V535" t="str">
            <v>CENTRO</v>
          </cell>
          <cell r="W535" t="str">
            <v>COMPLETADO</v>
          </cell>
          <cell r="X535" t="str">
            <v>TALLER</v>
          </cell>
          <cell r="Y535">
            <v>42837</v>
          </cell>
          <cell r="Z535">
            <v>995</v>
          </cell>
          <cell r="AA535" t="str">
            <v>M012</v>
          </cell>
          <cell r="AD535" t="str">
            <v>V.C./10 de mayo</v>
          </cell>
          <cell r="AE535" t="str">
            <v>DF</v>
          </cell>
          <cell r="AF535" t="str">
            <v>MX</v>
          </cell>
          <cell r="AG535" t="str">
            <v>10416013</v>
          </cell>
          <cell r="AH535" t="str">
            <v>GUADALUPE BASURTO PEREZ</v>
          </cell>
          <cell r="AI535" t="str">
            <v>Emiliano zapata 174 edif.F int.302</v>
          </cell>
          <cell r="AJ535" t="str">
            <v>5527695042</v>
          </cell>
          <cell r="AK535" t="str">
            <v>5527695042</v>
          </cell>
          <cell r="AL535" t="str">
            <v>15290</v>
          </cell>
          <cell r="AM535"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535" t="str">
            <v>3TE50G132311</v>
          </cell>
          <cell r="AO535" t="str">
            <v>Básica</v>
          </cell>
          <cell r="AP535" t="str">
            <v>Hisense</v>
          </cell>
          <cell r="AQ535" t="str">
            <v>Opera</v>
          </cell>
          <cell r="AR535" t="str">
            <v>FHD 1920 x 1080</v>
          </cell>
          <cell r="AS535" t="str">
            <v>3TE50G165140G1651M010</v>
          </cell>
          <cell r="AT535" t="e">
            <v>#N/A</v>
          </cell>
          <cell r="AU535" t="str">
            <v>50H7GB</v>
          </cell>
          <cell r="AV535" t="str">
            <v>3TE50G165140</v>
          </cell>
          <cell r="AW535" t="str">
            <v>G1651</v>
          </cell>
          <cell r="AX535" t="str">
            <v>M010</v>
          </cell>
          <cell r="AY535">
            <v>74011745</v>
          </cell>
          <cell r="AZ535">
            <v>51012677</v>
          </cell>
          <cell r="BA535">
            <v>80141763</v>
          </cell>
        </row>
        <row r="536">
          <cell r="D536">
            <v>60314351</v>
          </cell>
          <cell r="E536" t="str">
            <v xml:space="preserve">A  </v>
          </cell>
          <cell r="F536" t="str">
            <v>TV</v>
          </cell>
          <cell r="G536" t="str">
            <v>MARIA MAGDALENA ESTRADA</v>
          </cell>
          <cell r="H536" t="str">
            <v>PRESA SALANILLAS 402 EDIF.18-A,COL.LOMAS DE SOTELO,MIGUEL HIDALGO CP 11500</v>
          </cell>
          <cell r="I536" t="str">
            <v>5557 0537</v>
          </cell>
          <cell r="J536" t="str">
            <v>HISENSE</v>
          </cell>
          <cell r="K536" t="str">
            <v>50K20D</v>
          </cell>
          <cell r="L536" t="str">
            <v>50J140916H00687</v>
          </cell>
          <cell r="M536" t="str">
            <v>CARTA ACEPTACION</v>
          </cell>
          <cell r="N536">
            <v>0</v>
          </cell>
          <cell r="O536">
            <v>41870</v>
          </cell>
          <cell r="P536">
            <v>42813</v>
          </cell>
          <cell r="Q536">
            <v>201057</v>
          </cell>
          <cell r="R536" t="str">
            <v>30/03/2017 08 : 07  ARANTXA.MON : NP5</v>
          </cell>
          <cell r="S536" t="str">
            <v>EQUIPO EN CSA</v>
          </cell>
          <cell r="T536" t="str">
            <v xml:space="preserve">MARIBEL SASTRE HERNANDEZ          </v>
          </cell>
          <cell r="U536" t="str">
            <v>2017-04-19</v>
          </cell>
          <cell r="V536" t="str">
            <v>CENTRO</v>
          </cell>
          <cell r="W536" t="str">
            <v>COMPLETADO</v>
          </cell>
          <cell r="X536" t="str">
            <v>TALLER</v>
          </cell>
          <cell r="Y536">
            <v>42810</v>
          </cell>
          <cell r="Z536">
            <v>943</v>
          </cell>
          <cell r="AA536" t="str">
            <v>M012</v>
          </cell>
          <cell r="AD536" t="str">
            <v>miguel h./lomas sotelo</v>
          </cell>
          <cell r="AE536" t="str">
            <v>DF</v>
          </cell>
          <cell r="AF536" t="str">
            <v>MX</v>
          </cell>
          <cell r="AG536" t="str">
            <v>10414607</v>
          </cell>
          <cell r="AH536" t="str">
            <v>MARIA MAGDALENA ESTRADA</v>
          </cell>
          <cell r="AI536" t="str">
            <v>402 Presa salanillas edif.18A UHLoma hermosa</v>
          </cell>
          <cell r="AJ536" t="str">
            <v>55570537</v>
          </cell>
          <cell r="AK536">
            <v>0</v>
          </cell>
          <cell r="AL536" t="str">
            <v>11500</v>
          </cell>
          <cell r="AM536"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74011746</v>
          </cell>
          <cell r="AZ536">
            <v>51012678</v>
          </cell>
          <cell r="BA536">
            <v>80141554</v>
          </cell>
        </row>
        <row r="537">
          <cell r="D537">
            <v>60314951</v>
          </cell>
          <cell r="E537" t="str">
            <v xml:space="preserve">E    </v>
          </cell>
          <cell r="F537" t="str">
            <v>TV</v>
          </cell>
          <cell r="G537" t="str">
            <v>HUGO ISRAEL HERNANDEZ HERNANDEZ</v>
          </cell>
          <cell r="H537" t="str">
            <v>MORELOS CASA 11 MZ 17 LT 3, VILLAS DE ECATEPEC</v>
          </cell>
          <cell r="I537" t="str">
            <v>5839-3111</v>
          </cell>
          <cell r="J537" t="str">
            <v>HISENSE</v>
          </cell>
          <cell r="K537" t="str">
            <v>50H7GB</v>
          </cell>
          <cell r="L537" t="str">
            <v>50G162156MH0681</v>
          </cell>
          <cell r="M537" t="str">
            <v>TICKET</v>
          </cell>
          <cell r="N537">
            <v>13331.81</v>
          </cell>
          <cell r="O537">
            <v>42694</v>
          </cell>
          <cell r="P537">
            <v>42819</v>
          </cell>
          <cell r="Q537">
            <v>201010</v>
          </cell>
          <cell r="R537" t="str">
            <v>PENDIENTE POR CF DEBIDO A QUE EL CTE NO QUISO RECIBIR EL EQUIPO ENVIADO COMO CF 01/04/2017 11 : 44  MARCO.DIAZ : TCF1 TCF1PU CLIENTE</v>
          </cell>
          <cell r="S537" t="str">
            <v xml:space="preserve"> PANTALLA, CAJA Y CONTROL</v>
          </cell>
          <cell r="T537" t="str">
            <v xml:space="preserve">  VIRGINIA ANGUIANO               </v>
          </cell>
          <cell r="U537" t="str">
            <v>2017-04-20</v>
          </cell>
          <cell r="V537" t="str">
            <v>CENTRO</v>
          </cell>
          <cell r="W537" t="str">
            <v>COMPLETADO</v>
          </cell>
          <cell r="X537" t="str">
            <v>TALLER</v>
          </cell>
          <cell r="Y537">
            <v>42818</v>
          </cell>
          <cell r="Z537">
            <v>125</v>
          </cell>
          <cell r="AA537" t="str">
            <v>M010</v>
          </cell>
          <cell r="AD537" t="str">
            <v>ECATEPEC DE MORELOS/VILLAS DE ECATEPEC</v>
          </cell>
          <cell r="AE537" t="str">
            <v>MEX</v>
          </cell>
          <cell r="AF537" t="str">
            <v>MX</v>
          </cell>
          <cell r="AG537" t="str">
            <v>10409690</v>
          </cell>
          <cell r="AH537" t="str">
            <v>HUGO ISRAEL HERNANDEZ HERNANDEZ</v>
          </cell>
          <cell r="AI537" t="str">
            <v>MZ17 LT3 CALLE MORELOS CASA 11</v>
          </cell>
          <cell r="AJ537" t="str">
            <v>58393111</v>
          </cell>
          <cell r="AK537" t="str">
            <v>5518418005</v>
          </cell>
          <cell r="AL537" t="str">
            <v>55056</v>
          </cell>
          <cell r="AM537" t="str">
            <v>22/04/2017 05 : 52 MARCO.DIAZ : TCF174 7401174701/04/2017 11 : 44 MARCO.DIAZ : TCF1 TCF1PU CLIENTEINF. ROXANA. DMC25/03/2017 05 : 16 GABRIELA.B : TCFER25/03/2017 05 : 16 GABRIELA.B : CLIENTE NO ACEPTA EL CAMBIO FÍSICO DELA ORDEN 60310864</v>
          </cell>
          <cell r="AN537" t="str">
            <v>3TE50G1523B0</v>
          </cell>
          <cell r="AO537" t="str">
            <v>Smart</v>
          </cell>
          <cell r="AP537" t="str">
            <v>Hisense</v>
          </cell>
          <cell r="AQ537" t="str">
            <v>Android</v>
          </cell>
          <cell r="AR537" t="str">
            <v>UHD 3840 X 2160</v>
          </cell>
          <cell r="AS537" t="str">
            <v>3TE50G1644B3G1644M010</v>
          </cell>
          <cell r="AT537" t="e">
            <v>#N/A</v>
          </cell>
          <cell r="AU537" t="str">
            <v>50H7GB</v>
          </cell>
          <cell r="AV537" t="str">
            <v>3TE50G1644B3</v>
          </cell>
          <cell r="AW537" t="str">
            <v>G1644</v>
          </cell>
          <cell r="AX537" t="str">
            <v>M010</v>
          </cell>
          <cell r="AY537">
            <v>74011747</v>
          </cell>
          <cell r="AZ537">
            <v>51012679</v>
          </cell>
          <cell r="BA537">
            <v>80139820</v>
          </cell>
        </row>
        <row r="538">
          <cell r="D538">
            <v>60311318</v>
          </cell>
          <cell r="E538" t="str">
            <v xml:space="preserve">A  </v>
          </cell>
          <cell r="F538" t="str">
            <v>TV</v>
          </cell>
          <cell r="G538" t="str">
            <v>LAURA GONZALES CASILLAS</v>
          </cell>
          <cell r="H538" t="str">
            <v xml:space="preserve">FRANCISCO GONZALEZ BOCANEGRA GUADALAJARA/SAN ANTONIO </v>
          </cell>
          <cell r="I538">
            <v>3311933099</v>
          </cell>
          <cell r="J538" t="str">
            <v>HISENSE</v>
          </cell>
          <cell r="K538" t="str">
            <v>32H5B</v>
          </cell>
          <cell r="L538" t="str">
            <v>32G1614E4H01908</v>
          </cell>
          <cell r="M538" t="str">
            <v>TICKET DE COMPRA</v>
          </cell>
          <cell r="N538">
            <v>3374.41</v>
          </cell>
          <cell r="O538">
            <v>42693</v>
          </cell>
          <cell r="P538">
            <v>42782</v>
          </cell>
          <cell r="Q538">
            <v>201109</v>
          </cell>
          <cell r="R538" t="str">
            <v>FALTA DE REFACCIONES 191148 oc-1007505</v>
          </cell>
          <cell r="S538" t="str">
            <v>CLIENTE ENTREGA EQUIPO SIN ACCESORIOS UN</v>
          </cell>
          <cell r="T538" t="str">
            <v xml:space="preserve">  YURIANA HERNANDEZ HERRERA     Fe</v>
          </cell>
          <cell r="U538" t="str">
            <v>2017-ABRIL</v>
          </cell>
          <cell r="W538" t="str">
            <v>COMPLETADO</v>
          </cell>
          <cell r="X538" t="str">
            <v>TALLER</v>
          </cell>
          <cell r="Y538">
            <v>42776</v>
          </cell>
          <cell r="Z538">
            <v>89</v>
          </cell>
          <cell r="AA538" t="str">
            <v>M010</v>
          </cell>
          <cell r="AD538" t="str">
            <v>guadalajara /san antonio</v>
          </cell>
          <cell r="AE538" t="str">
            <v>JAL</v>
          </cell>
          <cell r="AF538" t="str">
            <v>MX</v>
          </cell>
          <cell r="AG538" t="str">
            <v>10411842</v>
          </cell>
          <cell r="AH538" t="str">
            <v>LAURA GONZALEZ CASILLAS</v>
          </cell>
          <cell r="AI538" t="str">
            <v>calle francisco gonzalez bocanegra num 17</v>
          </cell>
          <cell r="AJ538" t="str">
            <v>3311933099</v>
          </cell>
          <cell r="AK538">
            <v>0</v>
          </cell>
          <cell r="AL538" t="str">
            <v>44730</v>
          </cell>
          <cell r="AM538"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538" t="str">
            <v>3TE32A150815</v>
          </cell>
          <cell r="AO538" t="str">
            <v>Smart</v>
          </cell>
          <cell r="AP538" t="str">
            <v>Hisense</v>
          </cell>
          <cell r="AQ538" t="str">
            <v>Opera</v>
          </cell>
          <cell r="AR538" t="str">
            <v>HD 1366 X 768</v>
          </cell>
          <cell r="AS538" t="str">
            <v>3TE32G164485G1644M010</v>
          </cell>
          <cell r="AT538" t="e">
            <v>#N/A</v>
          </cell>
          <cell r="AU538" t="str">
            <v>32H5B2</v>
          </cell>
          <cell r="AV538" t="str">
            <v>3TE32G164485</v>
          </cell>
          <cell r="AW538" t="str">
            <v>G1644</v>
          </cell>
          <cell r="AX538" t="str">
            <v>M010</v>
          </cell>
          <cell r="AY538">
            <v>74011748</v>
          </cell>
          <cell r="AZ538">
            <v>51012680</v>
          </cell>
          <cell r="BA538">
            <v>80139952</v>
          </cell>
        </row>
        <row r="539">
          <cell r="D539">
            <v>60316083</v>
          </cell>
          <cell r="E539" t="str">
            <v xml:space="preserve">A </v>
          </cell>
          <cell r="F539" t="str">
            <v>TV</v>
          </cell>
          <cell r="G539" t="str">
            <v>Diana Joseline Angeles</v>
          </cell>
          <cell r="H539" t="str">
            <v>CALLE 14 #102, COL. ESPERANZA, NEZAHUALCOYOTL, C.P. 57800</v>
          </cell>
          <cell r="I539" t="str">
            <v>5573665619 / 5532546378</v>
          </cell>
          <cell r="J539" t="str">
            <v>HISENSE</v>
          </cell>
          <cell r="K539" t="str">
            <v>50K20D</v>
          </cell>
          <cell r="L539" t="str">
            <v>50J140472H06598</v>
          </cell>
          <cell r="M539" t="str">
            <v>POLIZA</v>
          </cell>
          <cell r="N539" t="str">
            <v>POLIZA</v>
          </cell>
          <cell r="O539">
            <v>41884</v>
          </cell>
          <cell r="P539">
            <v>42843</v>
          </cell>
          <cell r="Q539">
            <v>201767</v>
          </cell>
          <cell r="R539" t="str">
            <v>20/04/2017 03 : 31  ARANTXA.MON : NP5 /  P1A:       173064 PANEL        18-04-2017   OC-1009714</v>
          </cell>
          <cell r="S539" t="str">
            <v>EQUIPO DAÑADO EN DOMICILIO DE CLIENTE</v>
          </cell>
          <cell r="T539" t="str">
            <v xml:space="preserve">   RENE ARIAS                     </v>
          </cell>
          <cell r="U539" t="str">
            <v>2017-04-20</v>
          </cell>
          <cell r="V539" t="str">
            <v>CENTRO</v>
          </cell>
          <cell r="W539" t="str">
            <v>COMPLETADO</v>
          </cell>
          <cell r="X539" t="str">
            <v>TALLER</v>
          </cell>
          <cell r="Y539">
            <v>42842</v>
          </cell>
          <cell r="Z539">
            <v>959</v>
          </cell>
          <cell r="AA539" t="str">
            <v>M012</v>
          </cell>
          <cell r="AD539" t="str">
            <v>Nezahualcoyotl/Col. Esperanza</v>
          </cell>
          <cell r="AE539" t="str">
            <v>MEX</v>
          </cell>
          <cell r="AF539" t="str">
            <v>MX</v>
          </cell>
          <cell r="AG539" t="str">
            <v>10416064</v>
          </cell>
          <cell r="AH539" t="str">
            <v>DIANA JOSELINE ANGELES</v>
          </cell>
          <cell r="AI539" t="str">
            <v>102 Calle 14</v>
          </cell>
          <cell r="AJ539" t="str">
            <v>5573665619</v>
          </cell>
          <cell r="AK539" t="str">
            <v>5573665619</v>
          </cell>
          <cell r="AL539" t="str">
            <v>57800</v>
          </cell>
          <cell r="AM539"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539" t="str">
            <v>3TE50G132311</v>
          </cell>
          <cell r="AO539" t="str">
            <v>Básica</v>
          </cell>
          <cell r="AP539" t="str">
            <v>Hisense</v>
          </cell>
          <cell r="AQ539" t="str">
            <v>Opera</v>
          </cell>
          <cell r="AR539" t="str">
            <v>FHD 1920 x 1080</v>
          </cell>
          <cell r="AS539" t="str">
            <v>3TE50G165140G1651M010</v>
          </cell>
          <cell r="AT539" t="e">
            <v>#N/A</v>
          </cell>
          <cell r="AU539" t="str">
            <v>50H7GB</v>
          </cell>
          <cell r="AV539" t="str">
            <v>3TE50G165140</v>
          </cell>
          <cell r="AW539" t="str">
            <v>G1651</v>
          </cell>
          <cell r="AX539" t="str">
            <v>M010</v>
          </cell>
          <cell r="AY539">
            <v>74011750</v>
          </cell>
          <cell r="AZ539">
            <v>51012684</v>
          </cell>
          <cell r="BA539">
            <v>80141766</v>
          </cell>
        </row>
        <row r="540">
          <cell r="D540">
            <v>60315227</v>
          </cell>
          <cell r="E540" t="str">
            <v xml:space="preserve">A  </v>
          </cell>
          <cell r="F540" t="str">
            <v>TV</v>
          </cell>
          <cell r="G540" t="str">
            <v>Carmen Contreras</v>
          </cell>
          <cell r="H540" t="str">
            <v>Blanca rosa mz 28 lt 11 S/N. Col. Agricola Pantitlan, Del. Iztacalco C.P. 08100</v>
          </cell>
          <cell r="I540" t="str">
            <v>5569307575 / 5540788387</v>
          </cell>
          <cell r="J540" t="str">
            <v>HISENSE</v>
          </cell>
          <cell r="K540" t="str">
            <v>50K20DW</v>
          </cell>
          <cell r="L540" t="str">
            <v>50G144844H05561</v>
          </cell>
          <cell r="M540" t="str">
            <v>POLIZA</v>
          </cell>
          <cell r="N540">
            <v>0</v>
          </cell>
          <cell r="O540">
            <v>42194</v>
          </cell>
          <cell r="P540">
            <v>42831</v>
          </cell>
          <cell r="Q540">
            <v>201767</v>
          </cell>
          <cell r="R540" t="str">
            <v>13/04/2017 06 : 33  ERNESTO.HERN : NP5 / P1A: 173331 PANEL    06-04-2017   OC-1009440</v>
          </cell>
          <cell r="S540" t="str">
            <v>EQUIPO DAÑADO EN DOMICILIO DE CLIENTE</v>
          </cell>
          <cell r="T540" t="str">
            <v xml:space="preserve">   RENE ARIAS                     </v>
          </cell>
          <cell r="U540" t="str">
            <v>2017-04-18</v>
          </cell>
          <cell r="V540" t="str">
            <v>CENTRO</v>
          </cell>
          <cell r="W540" t="str">
            <v>COMPLETADO</v>
          </cell>
          <cell r="X540" t="str">
            <v>CLIENTE</v>
          </cell>
          <cell r="Y540">
            <v>42824</v>
          </cell>
          <cell r="Z540">
            <v>637</v>
          </cell>
          <cell r="AA540" t="str">
            <v>M012</v>
          </cell>
          <cell r="AD540" t="str">
            <v>Iztacalco / Agriciola pantitlan</v>
          </cell>
          <cell r="AE540" t="str">
            <v>DF</v>
          </cell>
          <cell r="AF540" t="str">
            <v>MX</v>
          </cell>
          <cell r="AG540" t="str">
            <v>10414610</v>
          </cell>
          <cell r="AH540" t="str">
            <v>CARMEN CONTRERAS</v>
          </cell>
          <cell r="AI540" t="str">
            <v>sn Blanca rosa mz 28 lt 11</v>
          </cell>
          <cell r="AJ540" t="str">
            <v>5569307575</v>
          </cell>
          <cell r="AK540" t="str">
            <v>5540788387</v>
          </cell>
          <cell r="AL540" t="str">
            <v>08100</v>
          </cell>
          <cell r="AM540"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74011752</v>
          </cell>
          <cell r="AZ540">
            <v>51012683</v>
          </cell>
          <cell r="BA540">
            <v>80141826</v>
          </cell>
        </row>
        <row r="541">
          <cell r="D541">
            <v>60314160</v>
          </cell>
          <cell r="E541" t="str">
            <v xml:space="preserve">A  </v>
          </cell>
          <cell r="F541" t="str">
            <v>TV</v>
          </cell>
          <cell r="G541" t="str">
            <v>MA CONCEPCIN OCARANZA GUARDADO</v>
          </cell>
          <cell r="H541" t="str">
            <v>PROFESORA MARIA ULLOA GARCIA 62 AGUALULCO DE MERCADO/LIBERTAD</v>
          </cell>
          <cell r="I541">
            <v>3867520364</v>
          </cell>
          <cell r="J541" t="str">
            <v>HISENSE</v>
          </cell>
          <cell r="K541" t="str">
            <v>50H7GB</v>
          </cell>
          <cell r="L541" t="str">
            <v>50G162156MH0853</v>
          </cell>
          <cell r="M541" t="str">
            <v>0860</v>
          </cell>
          <cell r="N541">
            <v>11601</v>
          </cell>
          <cell r="O541">
            <v>42564</v>
          </cell>
          <cell r="P541">
            <v>42809</v>
          </cell>
          <cell r="Q541">
            <v>201109</v>
          </cell>
          <cell r="R541" t="str">
            <v>FALTA DE REFACCIONES 192764 oc-1008668</v>
          </cell>
          <cell r="S541" t="str">
            <v/>
          </cell>
          <cell r="T541" t="str">
            <v xml:space="preserve">   YURIANA HERNANDEZ HERRERA      </v>
          </cell>
          <cell r="U541" t="str">
            <v>2017-ABRIL</v>
          </cell>
          <cell r="W541" t="str">
            <v>COMPLETADO</v>
          </cell>
          <cell r="X541" t="str">
            <v>TALLER</v>
          </cell>
          <cell r="Y541">
            <v>42808</v>
          </cell>
          <cell r="Z541">
            <v>245</v>
          </cell>
          <cell r="AA541" t="str">
            <v>M010</v>
          </cell>
          <cell r="AD541" t="str">
            <v>Agualulco de mercado/Libertad</v>
          </cell>
          <cell r="AE541" t="str">
            <v>JAL</v>
          </cell>
          <cell r="AF541" t="str">
            <v>MX</v>
          </cell>
          <cell r="AG541" t="str">
            <v>10414306</v>
          </cell>
          <cell r="AH541" t="str">
            <v>MA CONCEPCION OCARANZA GUARDADO</v>
          </cell>
          <cell r="AI541" t="str">
            <v>Profesora maria ulloa garcia num 62</v>
          </cell>
          <cell r="AJ541" t="str">
            <v>3867520364</v>
          </cell>
          <cell r="AK541">
            <v>0</v>
          </cell>
          <cell r="AL541" t="str">
            <v>46375</v>
          </cell>
          <cell r="AM541"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41" t="str">
            <v>3TE50G1523B0</v>
          </cell>
          <cell r="AO541" t="str">
            <v>Smart</v>
          </cell>
          <cell r="AP541" t="str">
            <v>Hisense</v>
          </cell>
          <cell r="AQ541" t="str">
            <v>Android</v>
          </cell>
          <cell r="AR541" t="str">
            <v>UHD 3840 X 2160</v>
          </cell>
          <cell r="AS541" t="str">
            <v>3TE50G1644B3G1644M010</v>
          </cell>
          <cell r="AT541" t="e">
            <v>#N/A</v>
          </cell>
          <cell r="AU541" t="str">
            <v>50H7GB</v>
          </cell>
          <cell r="AV541" t="str">
            <v>3TE50G1644B3</v>
          </cell>
          <cell r="AW541" t="str">
            <v>G1644</v>
          </cell>
          <cell r="AX541" t="str">
            <v>M010</v>
          </cell>
          <cell r="AY541">
            <v>74011753</v>
          </cell>
          <cell r="AZ541">
            <v>51012685</v>
          </cell>
          <cell r="BA541">
            <v>80139955</v>
          </cell>
        </row>
        <row r="542">
          <cell r="D542">
            <v>60311033</v>
          </cell>
          <cell r="E542" t="str">
            <v xml:space="preserve">A  </v>
          </cell>
          <cell r="F542" t="str">
            <v>TV</v>
          </cell>
          <cell r="G542" t="str">
            <v>MARTIN MUÑIZ</v>
          </cell>
          <cell r="H542" t="str">
            <v xml:space="preserve">MARAVILLAS 382 VALLE DE LAS FLORES SALTILLO, COAHUILA </v>
          </cell>
          <cell r="I542">
            <v>8442893230</v>
          </cell>
          <cell r="J542" t="str">
            <v>HISENSE</v>
          </cell>
          <cell r="K542" t="str">
            <v>50K20D</v>
          </cell>
          <cell r="L542" t="str">
            <v>50G144843H01562</v>
          </cell>
          <cell r="M542" t="str">
            <v>CARTA TELMEX</v>
          </cell>
          <cell r="N542">
            <v>0</v>
          </cell>
          <cell r="O542">
            <v>42928</v>
          </cell>
          <cell r="P542">
            <v>42777</v>
          </cell>
          <cell r="Q542">
            <v>201017</v>
          </cell>
          <cell r="R542" t="str">
            <v>16/02/17 00:21 ERNESTO.HERN NP5 PIA:173064,OC-1007361 PANEL</v>
          </cell>
          <cell r="S542" t="str">
            <v/>
          </cell>
          <cell r="T542" t="str">
            <v xml:space="preserve"> ROSALINA ALVAREZ DEL CASTILLO    </v>
          </cell>
          <cell r="U542" t="str">
            <v>2017/04/12</v>
          </cell>
          <cell r="V542" t="str">
            <v>Norte</v>
          </cell>
          <cell r="W542" t="str">
            <v>COMPLETADO</v>
          </cell>
          <cell r="X542" t="str">
            <v>TALLER</v>
          </cell>
          <cell r="Y542">
            <v>42774</v>
          </cell>
          <cell r="Z542">
            <v>151</v>
          </cell>
          <cell r="AA542" t="str">
            <v>M010</v>
          </cell>
          <cell r="AD542" t="str">
            <v>saltillo/col valle de la s flores</v>
          </cell>
          <cell r="AE542" t="str">
            <v>COA</v>
          </cell>
          <cell r="AF542" t="str">
            <v>MX</v>
          </cell>
          <cell r="AG542" t="str">
            <v>10411016</v>
          </cell>
          <cell r="AH542" t="str">
            <v>MARTIN MUNIZ</v>
          </cell>
          <cell r="AI542" t="str">
            <v>382 maravillas</v>
          </cell>
          <cell r="AJ542" t="str">
            <v>8444311162</v>
          </cell>
          <cell r="AK542" t="str">
            <v>8442893230</v>
          </cell>
          <cell r="AL542" t="str">
            <v>25290</v>
          </cell>
          <cell r="AM542"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42" t="str">
            <v>3TE50G132311</v>
          </cell>
          <cell r="AO542" t="str">
            <v>Básica</v>
          </cell>
          <cell r="AP542" t="str">
            <v>Hisense</v>
          </cell>
          <cell r="AQ542" t="str">
            <v>Opera</v>
          </cell>
          <cell r="AR542" t="str">
            <v>FHD 1920 x 1080</v>
          </cell>
          <cell r="AS542" t="str">
            <v>3TE50G165140G1651M010</v>
          </cell>
          <cell r="AT542" t="e">
            <v>#N/A</v>
          </cell>
          <cell r="AU542" t="str">
            <v>50H7GB</v>
          </cell>
          <cell r="AV542" t="str">
            <v>3TE50G165140</v>
          </cell>
          <cell r="AW542" t="str">
            <v>G1651</v>
          </cell>
          <cell r="AX542" t="str">
            <v>M010</v>
          </cell>
          <cell r="AY542">
            <v>74011754</v>
          </cell>
          <cell r="AZ542">
            <v>51012686</v>
          </cell>
          <cell r="BA542">
            <v>80141764</v>
          </cell>
        </row>
        <row r="543">
          <cell r="D543">
            <v>60311435</v>
          </cell>
          <cell r="E543" t="str">
            <v xml:space="preserve">A  </v>
          </cell>
          <cell r="F543" t="str">
            <v>TV</v>
          </cell>
          <cell r="G543" t="str">
            <v xml:space="preserve">MARTINA CASTRO MARTINEZ </v>
          </cell>
          <cell r="H543" t="str">
            <v>CALLE NIÑOS HEROES no7. colsector 3  tihuatlan</v>
          </cell>
          <cell r="I543">
            <v>782823566</v>
          </cell>
          <cell r="J543" t="str">
            <v>HISENSE</v>
          </cell>
          <cell r="K543" t="str">
            <v>32H5B</v>
          </cell>
          <cell r="L543" t="str">
            <v>32G155369H02463</v>
          </cell>
          <cell r="M543">
            <v>0</v>
          </cell>
          <cell r="N543">
            <v>4298.99</v>
          </cell>
          <cell r="O543">
            <v>42706</v>
          </cell>
          <cell r="P543" t="str">
            <v>02/13/2017</v>
          </cell>
          <cell r="Q543">
            <v>201060</v>
          </cell>
          <cell r="R543">
            <v>0</v>
          </cell>
          <cell r="S543" t="str">
            <v/>
          </cell>
          <cell r="T543" t="str">
            <v xml:space="preserve"> Zeineb Vega       Fecha de Aplica</v>
          </cell>
          <cell r="U543" t="str">
            <v>2017</v>
          </cell>
          <cell r="V543" t="str">
            <v>SUR</v>
          </cell>
          <cell r="W543" t="str">
            <v>COMPLETADO</v>
          </cell>
          <cell r="X543" t="str">
            <v>TALLER</v>
          </cell>
          <cell r="Y543">
            <v>42779</v>
          </cell>
          <cell r="AA543" t="str">
            <v>M010</v>
          </cell>
          <cell r="AD543" t="str">
            <v>tihuatlan /totolapa</v>
          </cell>
          <cell r="AE543" t="str">
            <v>VER</v>
          </cell>
          <cell r="AF543" t="str">
            <v>MX</v>
          </cell>
          <cell r="AG543" t="str">
            <v>10408382</v>
          </cell>
          <cell r="AH543" t="str">
            <v>MARTINA CASTRO MARTINEZ</v>
          </cell>
          <cell r="AI543" t="str">
            <v>calle niños heroes num 7 sector 3</v>
          </cell>
          <cell r="AJ543" t="str">
            <v>7828235665</v>
          </cell>
          <cell r="AK543">
            <v>0</v>
          </cell>
          <cell r="AL543" t="str">
            <v>92900</v>
          </cell>
          <cell r="AM543"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43" t="str">
            <v>3TE32A150815</v>
          </cell>
          <cell r="AO543" t="str">
            <v>Smart</v>
          </cell>
          <cell r="AP543" t="str">
            <v>Hisense</v>
          </cell>
          <cell r="AQ543" t="str">
            <v>Opera</v>
          </cell>
          <cell r="AR543" t="str">
            <v>HD 1366 X 768</v>
          </cell>
          <cell r="AS543" t="str">
            <v>3TE32G164485G1644M010</v>
          </cell>
          <cell r="AT543" t="e">
            <v>#N/A</v>
          </cell>
          <cell r="AU543" t="str">
            <v>32H5B2</v>
          </cell>
          <cell r="AV543" t="str">
            <v>3TE32G164485</v>
          </cell>
          <cell r="AW543" t="str">
            <v>G1644</v>
          </cell>
          <cell r="AX543" t="str">
            <v>M010</v>
          </cell>
          <cell r="AY543">
            <v>74011755</v>
          </cell>
          <cell r="AZ543">
            <v>51012687</v>
          </cell>
          <cell r="BA543">
            <v>80139913</v>
          </cell>
        </row>
        <row r="544">
          <cell r="D544">
            <v>60314350</v>
          </cell>
          <cell r="E544" t="str">
            <v xml:space="preserve">A  </v>
          </cell>
          <cell r="F544" t="str">
            <v>TV</v>
          </cell>
          <cell r="G544" t="str">
            <v>VERONICA CAMARGO</v>
          </cell>
          <cell r="H544" t="str">
            <v>JUAN ALVAREZ 944 GUADALAJARA/SAGRADA FAMILIA</v>
          </cell>
          <cell r="I544">
            <v>3338256760</v>
          </cell>
          <cell r="J544" t="str">
            <v>HISENSE</v>
          </cell>
          <cell r="K544" t="str">
            <v>32H3B1</v>
          </cell>
          <cell r="L544" t="str">
            <v>32G153442H1652B</v>
          </cell>
          <cell r="M544" t="str">
            <v>000304</v>
          </cell>
          <cell r="N544">
            <v>3599</v>
          </cell>
          <cell r="O544">
            <v>42329</v>
          </cell>
          <cell r="P544">
            <v>42812</v>
          </cell>
          <cell r="Q544">
            <v>201109</v>
          </cell>
          <cell r="R544" t="str">
            <v>FALTA DE REFACCIONES 190930 oc-1008820</v>
          </cell>
          <cell r="S544" t="str">
            <v>CLIENTE ENTREGA EQUIPO SIN ACCESORIOS, U</v>
          </cell>
          <cell r="T544" t="str">
            <v xml:space="preserve">   YURIANA HERNANDEZ HERRERA      </v>
          </cell>
          <cell r="U544" t="str">
            <v>2017-ABRIL</v>
          </cell>
          <cell r="W544" t="str">
            <v>COMPLETADO</v>
          </cell>
          <cell r="X544" t="str">
            <v>TALLER</v>
          </cell>
          <cell r="Y544">
            <v>42810</v>
          </cell>
          <cell r="Z544">
            <v>483</v>
          </cell>
          <cell r="AA544" t="str">
            <v>M012</v>
          </cell>
          <cell r="AD544" t="str">
            <v>Guadalajara/Sagrada Familia</v>
          </cell>
          <cell r="AE544" t="str">
            <v>JAL</v>
          </cell>
          <cell r="AF544" t="str">
            <v>MX</v>
          </cell>
          <cell r="AG544" t="str">
            <v>10414443</v>
          </cell>
          <cell r="AH544" t="str">
            <v>VERONICA CAMARGO</v>
          </cell>
          <cell r="AI544" t="str">
            <v>944 Juan Alvarez</v>
          </cell>
          <cell r="AJ544" t="str">
            <v>3338256760</v>
          </cell>
          <cell r="AK544">
            <v>0</v>
          </cell>
          <cell r="AL544" t="str">
            <v>44200</v>
          </cell>
          <cell r="AM544"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44" t="str">
            <v>3TE32G153442</v>
          </cell>
          <cell r="AO544" t="str">
            <v>Básica</v>
          </cell>
          <cell r="AP544" t="str">
            <v>Hisense</v>
          </cell>
          <cell r="AQ544" t="str">
            <v>Opera</v>
          </cell>
          <cell r="AR544" t="str">
            <v>HD 1366 X 768</v>
          </cell>
          <cell r="AS544" t="str">
            <v>3TE32G154773G1547M010</v>
          </cell>
          <cell r="AT544" t="e">
            <v>#N/A</v>
          </cell>
          <cell r="AU544" t="str">
            <v>32H3B1</v>
          </cell>
          <cell r="AV544" t="str">
            <v>3TE32G154773</v>
          </cell>
          <cell r="AW544" t="str">
            <v>G1547</v>
          </cell>
          <cell r="AX544" t="str">
            <v>M010</v>
          </cell>
          <cell r="AY544">
            <v>74011756</v>
          </cell>
          <cell r="AZ544">
            <v>51012688</v>
          </cell>
          <cell r="BA544">
            <v>80139958</v>
          </cell>
        </row>
        <row r="545">
          <cell r="D545">
            <v>60313600</v>
          </cell>
          <cell r="E545" t="str">
            <v xml:space="preserve">A  </v>
          </cell>
          <cell r="F545" t="str">
            <v>TV</v>
          </cell>
          <cell r="G545" t="str">
            <v>ENRIQUE VILCHIS</v>
          </cell>
          <cell r="H545" t="str">
            <v>JAVIER MINA 381 TONALA/COLONIA CENTRO</v>
          </cell>
          <cell r="I545" t="str">
            <v xml:space="preserve">3317762461 - </v>
          </cell>
          <cell r="J545" t="str">
            <v>HISENSE</v>
          </cell>
          <cell r="K545" t="str">
            <v>50K20D</v>
          </cell>
          <cell r="L545" t="str">
            <v>50J140472H06904</v>
          </cell>
          <cell r="M545" t="str">
            <v>TICKET DE COMPRA</v>
          </cell>
          <cell r="N545">
            <v>7518</v>
          </cell>
          <cell r="O545">
            <v>41676</v>
          </cell>
          <cell r="P545">
            <v>42805</v>
          </cell>
          <cell r="Q545">
            <v>201109</v>
          </cell>
          <cell r="R545" t="str">
            <v>FALTA DE REFACCIONES 173064 oc-1008465</v>
          </cell>
          <cell r="S545" t="str">
            <v>CLIENTE ENTREGA EQUIPO SIN ACCESORIOS, U</v>
          </cell>
          <cell r="T545" t="str">
            <v xml:space="preserve">   YURIANA HERNANDEZ HERRERA      </v>
          </cell>
          <cell r="U545" t="str">
            <v>2017-ABRIL</v>
          </cell>
          <cell r="W545" t="str">
            <v>COMPLETADO</v>
          </cell>
          <cell r="X545" t="str">
            <v>TALLER</v>
          </cell>
          <cell r="Y545">
            <v>42802</v>
          </cell>
          <cell r="Z545">
            <v>1129</v>
          </cell>
          <cell r="AA545" t="str">
            <v>M012</v>
          </cell>
          <cell r="AD545" t="str">
            <v>tonala/col centro</v>
          </cell>
          <cell r="AE545" t="str">
            <v>JAL</v>
          </cell>
          <cell r="AF545" t="str">
            <v>MX</v>
          </cell>
          <cell r="AG545" t="str">
            <v>10266384</v>
          </cell>
          <cell r="AH545" t="str">
            <v>ENRIQUE VILCHIS</v>
          </cell>
          <cell r="AI545" t="str">
            <v>381 javier mina</v>
          </cell>
          <cell r="AJ545" t="str">
            <v>3317762461</v>
          </cell>
          <cell r="AK545">
            <v>0</v>
          </cell>
          <cell r="AL545" t="str">
            <v>45400</v>
          </cell>
          <cell r="AM545"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45" t="str">
            <v>3TE50G132311</v>
          </cell>
          <cell r="AO545" t="str">
            <v>Básica</v>
          </cell>
          <cell r="AP545" t="str">
            <v>Hisense</v>
          </cell>
          <cell r="AQ545" t="str">
            <v>Opera</v>
          </cell>
          <cell r="AR545" t="str">
            <v>FHD 1920 x 1080</v>
          </cell>
          <cell r="AS545" t="str">
            <v>3TE50G165140G1651M010</v>
          </cell>
          <cell r="AT545" t="e">
            <v>#N/A</v>
          </cell>
          <cell r="AU545" t="str">
            <v>50H7GB</v>
          </cell>
          <cell r="AV545" t="str">
            <v>3TE50G165140</v>
          </cell>
          <cell r="AW545" t="str">
            <v>G1651</v>
          </cell>
          <cell r="AX545" t="str">
            <v>M010</v>
          </cell>
          <cell r="AY545">
            <v>74011757</v>
          </cell>
          <cell r="AZ545">
            <v>51012689</v>
          </cell>
          <cell r="BA545">
            <v>80141478</v>
          </cell>
        </row>
        <row r="546">
          <cell r="D546">
            <v>60310982</v>
          </cell>
          <cell r="E546" t="str">
            <v xml:space="preserve">A  </v>
          </cell>
          <cell r="F546" t="str">
            <v>TV</v>
          </cell>
          <cell r="G546" t="str">
            <v>FERNANDO HERNANDEZ HERRADA</v>
          </cell>
          <cell r="H546" t="str">
            <v>MELPOMENE 2543-65 GUADALAJARA/LOMAS DE INDEPENDENCIA</v>
          </cell>
          <cell r="I546">
            <v>3331785954</v>
          </cell>
          <cell r="J546" t="str">
            <v>HISENSE</v>
          </cell>
          <cell r="K546" t="str">
            <v>50K20DW</v>
          </cell>
          <cell r="L546" t="str">
            <v>50G143291H02073</v>
          </cell>
          <cell r="M546" t="str">
            <v>POLIZA DE GARANTIA</v>
          </cell>
          <cell r="N546">
            <v>0</v>
          </cell>
          <cell r="O546">
            <v>42215</v>
          </cell>
          <cell r="P546">
            <v>42783</v>
          </cell>
          <cell r="Q546">
            <v>201109</v>
          </cell>
          <cell r="R546" t="str">
            <v>FALTA DE REFACCIONES 173331 oc-1007508</v>
          </cell>
          <cell r="S546" t="str">
            <v>CLIENTE ENTREGA UNICAMENTE TV SIN ACCESO</v>
          </cell>
          <cell r="T546" t="str">
            <v xml:space="preserve"> YURIANA HERNANDEZ HERRERA      Fe</v>
          </cell>
          <cell r="U546" t="str">
            <v>2017-ABRIL</v>
          </cell>
          <cell r="V546" t="str">
            <v>SUR</v>
          </cell>
          <cell r="W546" t="str">
            <v>COMPLETADO</v>
          </cell>
          <cell r="X546" t="str">
            <v>TALLER</v>
          </cell>
          <cell r="Y546">
            <v>42774</v>
          </cell>
          <cell r="Z546">
            <v>568</v>
          </cell>
          <cell r="AA546" t="str">
            <v>M012</v>
          </cell>
          <cell r="AD546" t="str">
            <v>Guadalajara/Lomas de Independencia</v>
          </cell>
          <cell r="AE546" t="str">
            <v>JAL</v>
          </cell>
          <cell r="AF546" t="str">
            <v>MX</v>
          </cell>
          <cell r="AG546" t="str">
            <v>10411233</v>
          </cell>
          <cell r="AH546" t="str">
            <v>FERNANDO HERNANDEZ HERRADA</v>
          </cell>
          <cell r="AI546" t="str">
            <v>2543-65 Melpomene</v>
          </cell>
          <cell r="AJ546" t="str">
            <v>3331785954</v>
          </cell>
          <cell r="AK546">
            <v>0</v>
          </cell>
          <cell r="AL546" t="str">
            <v>44350</v>
          </cell>
          <cell r="AM546"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46" t="str">
            <v>1TE50B8NUSCB</v>
          </cell>
          <cell r="AO546" t="str">
            <v>Smart</v>
          </cell>
          <cell r="AP546" t="str">
            <v>Hisense</v>
          </cell>
          <cell r="AQ546" t="str">
            <v>Opera</v>
          </cell>
          <cell r="AR546" t="str">
            <v>FHD 1920 x 1080</v>
          </cell>
          <cell r="AS546" t="str">
            <v>3TE50G165140G1651M010</v>
          </cell>
          <cell r="AT546" t="e">
            <v>#N/A</v>
          </cell>
          <cell r="AU546" t="str">
            <v>50H7GB</v>
          </cell>
          <cell r="AV546" t="str">
            <v>3TE50G165140</v>
          </cell>
          <cell r="AW546" t="str">
            <v>G1651</v>
          </cell>
          <cell r="AX546" t="str">
            <v>M010</v>
          </cell>
          <cell r="AY546">
            <v>74011758</v>
          </cell>
          <cell r="AZ546">
            <v>51012690</v>
          </cell>
          <cell r="BA546">
            <v>80141479</v>
          </cell>
        </row>
        <row r="547">
          <cell r="D547">
            <v>60312972</v>
          </cell>
          <cell r="E547" t="str">
            <v xml:space="preserve">A  </v>
          </cell>
          <cell r="F547" t="str">
            <v>TV</v>
          </cell>
          <cell r="G547" t="str">
            <v>SILVA GUERRERO RODRIGUEZ</v>
          </cell>
          <cell r="H547" t="str">
            <v>ARDILLA 456 COL. BENITO JUAREZ MUNICIPIO NEZAHUALCOYOTL CP 57000</v>
          </cell>
          <cell r="I547" t="str">
            <v>59732998 - 77223685</v>
          </cell>
          <cell r="J547" t="str">
            <v>HISENSE</v>
          </cell>
          <cell r="K547" t="str">
            <v>50K20DW</v>
          </cell>
          <cell r="L547" t="str">
            <v>50G143291H18541</v>
          </cell>
          <cell r="M547" t="str">
            <v>TICKET CHI / 000204650 TELMEX</v>
          </cell>
          <cell r="N547">
            <v>10121</v>
          </cell>
          <cell r="O547">
            <v>42131</v>
          </cell>
          <cell r="P547">
            <v>42797</v>
          </cell>
          <cell r="Q547">
            <v>201767</v>
          </cell>
          <cell r="R547" t="str">
            <v>15/03/2017 06 : 19  JORGE.VAZ : NP5 / P1A: 173331 PANEL   03-03-2017 OC-1008196</v>
          </cell>
          <cell r="S547" t="str">
            <v>EQUIPO DAÑADO EN DOMICILIO DE CLIENTE</v>
          </cell>
          <cell r="T547" t="str">
            <v xml:space="preserve">   ABRAHAM LAZCANO                </v>
          </cell>
          <cell r="U547" t="str">
            <v>2017-04-10</v>
          </cell>
          <cell r="V547" t="str">
            <v>CENTRO</v>
          </cell>
          <cell r="W547" t="str">
            <v>COMPLETADO</v>
          </cell>
          <cell r="X547" t="str">
            <v>TALLER</v>
          </cell>
          <cell r="Y547">
            <v>42793</v>
          </cell>
          <cell r="Z547">
            <v>666</v>
          </cell>
          <cell r="AA547" t="str">
            <v>M012</v>
          </cell>
          <cell r="AD547" t="str">
            <v>neza/b juarez</v>
          </cell>
          <cell r="AE547" t="str">
            <v>MEX</v>
          </cell>
          <cell r="AF547" t="str">
            <v>MX</v>
          </cell>
          <cell r="AG547" t="str">
            <v>10411094</v>
          </cell>
          <cell r="AH547" t="str">
            <v>SILVIA GUERRERO RODRIGUEZ</v>
          </cell>
          <cell r="AI547" t="str">
            <v>456 ardilla</v>
          </cell>
          <cell r="AJ547" t="str">
            <v>59732998</v>
          </cell>
          <cell r="AK547" t="str">
            <v>77223685</v>
          </cell>
          <cell r="AL547" t="str">
            <v>57000</v>
          </cell>
          <cell r="AM547"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74011759</v>
          </cell>
          <cell r="AZ547">
            <v>51012691</v>
          </cell>
          <cell r="BA547">
            <v>80141827</v>
          </cell>
        </row>
        <row r="548">
          <cell r="D548">
            <v>60311920</v>
          </cell>
          <cell r="E548" t="str">
            <v xml:space="preserve">A  </v>
          </cell>
          <cell r="F548" t="str">
            <v>TV</v>
          </cell>
          <cell r="G548" t="str">
            <v>NESTOR DE LA MORA VALDEZ</v>
          </cell>
          <cell r="H548" t="str">
            <v>CALZADA FEDERALISMO INT 19 B #1253 GUADALAJARA/ MEZQUITAN COUNTRY</v>
          </cell>
          <cell r="I548" t="str">
            <v>3314309660 - 3314320461</v>
          </cell>
          <cell r="J548" t="str">
            <v>HISENSE</v>
          </cell>
          <cell r="K548" t="str">
            <v>50H7GB</v>
          </cell>
          <cell r="L548" t="str">
            <v>50G1622J1H01575</v>
          </cell>
          <cell r="M548" t="str">
            <v>VIUBBTC28328</v>
          </cell>
          <cell r="N548">
            <v>9883</v>
          </cell>
          <cell r="O548">
            <v>42695</v>
          </cell>
          <cell r="P548">
            <v>42789</v>
          </cell>
          <cell r="Q548">
            <v>201109</v>
          </cell>
          <cell r="R548" t="str">
            <v>FALTA DE REFACCIONES 192764 oc-1007821</v>
          </cell>
          <cell r="S548" t="str">
            <v>CLIENTE ENTREGA UNICAMENTE TV SIN ACCESO</v>
          </cell>
          <cell r="T548" t="str">
            <v xml:space="preserve">    YURIANA HERNANDEZ HERRERA     </v>
          </cell>
          <cell r="U548" t="str">
            <v>2017-ABRIL</v>
          </cell>
          <cell r="W548" t="str">
            <v>COMPLETADO</v>
          </cell>
          <cell r="X548" t="str">
            <v>TALLER</v>
          </cell>
          <cell r="Y548">
            <v>42783</v>
          </cell>
          <cell r="Z548">
            <v>94</v>
          </cell>
          <cell r="AA548" t="str">
            <v>M010</v>
          </cell>
          <cell r="AD548" t="str">
            <v>Guadalajara/Mezquitan country</v>
          </cell>
          <cell r="AE548" t="str">
            <v>JAL</v>
          </cell>
          <cell r="AF548" t="str">
            <v>MX</v>
          </cell>
          <cell r="AG548" t="str">
            <v>10412253</v>
          </cell>
          <cell r="AH548" t="str">
            <v>NESTOR DE LA MORA VALDES</v>
          </cell>
          <cell r="AI548" t="str">
            <v>1253 Calz Federalismo int 19 b</v>
          </cell>
          <cell r="AJ548" t="str">
            <v>3314320461</v>
          </cell>
          <cell r="AK548" t="str">
            <v>3314320461</v>
          </cell>
          <cell r="AL548" t="str">
            <v>44260</v>
          </cell>
          <cell r="AM548"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48" t="str">
            <v>3TE50G1523B0</v>
          </cell>
          <cell r="AO548" t="str">
            <v>Smart</v>
          </cell>
          <cell r="AP548" t="str">
            <v>Hisense</v>
          </cell>
          <cell r="AQ548" t="str">
            <v>Android</v>
          </cell>
          <cell r="AR548" t="str">
            <v>UHD 3840 X 2160</v>
          </cell>
          <cell r="AS548" t="str">
            <v>3TE50G1644B3G1644M010</v>
          </cell>
          <cell r="AT548" t="e">
            <v>#N/A</v>
          </cell>
          <cell r="AU548" t="str">
            <v>50H7GB</v>
          </cell>
          <cell r="AV548" t="str">
            <v>3TE50G1644B3</v>
          </cell>
          <cell r="AW548" t="str">
            <v>G1644</v>
          </cell>
          <cell r="AX548" t="str">
            <v>M010</v>
          </cell>
          <cell r="AY548">
            <v>74011760</v>
          </cell>
          <cell r="AZ548">
            <v>51012692</v>
          </cell>
          <cell r="BA548">
            <v>80139961</v>
          </cell>
        </row>
        <row r="549">
          <cell r="D549">
            <v>60310754</v>
          </cell>
          <cell r="E549" t="str">
            <v xml:space="preserve">A  </v>
          </cell>
          <cell r="F549" t="str">
            <v>TV</v>
          </cell>
          <cell r="G549" t="str">
            <v>BEATRIZ GALICIA</v>
          </cell>
          <cell r="H549" t="str">
            <v>MERIDA NO.209,COL.ROMA NORTE,CUAUHTEMOC  CP 06700</v>
          </cell>
          <cell r="I549" t="str">
            <v>551749 9650</v>
          </cell>
          <cell r="J549" t="str">
            <v>HISENSE</v>
          </cell>
          <cell r="K549" t="str">
            <v>32H5B</v>
          </cell>
          <cell r="L549" t="str">
            <v>32G154778H00021</v>
          </cell>
          <cell r="M549" t="str">
            <v>0255- 302192</v>
          </cell>
          <cell r="N549">
            <v>5499</v>
          </cell>
          <cell r="O549">
            <v>42483</v>
          </cell>
          <cell r="P549">
            <v>42782</v>
          </cell>
          <cell r="Q549">
            <v>201057</v>
          </cell>
          <cell r="R549" t="str">
            <v>18/02/2017 04 : 02  ERNESTO.HERN : NP5</v>
          </cell>
          <cell r="S549" t="str">
            <v>EQUIPO EN CSA CLIENTE</v>
          </cell>
          <cell r="T549" t="str">
            <v xml:space="preserve">MARIBEL SASTRE HERNANDEZ          </v>
          </cell>
          <cell r="U549" t="str">
            <v>2017-04-19</v>
          </cell>
          <cell r="V549" t="str">
            <v>CENTRO</v>
          </cell>
          <cell r="W549" t="str">
            <v>COMPLETADO</v>
          </cell>
          <cell r="X549" t="str">
            <v>CLIENTE</v>
          </cell>
          <cell r="Y549">
            <v>42769</v>
          </cell>
          <cell r="Z549">
            <v>299</v>
          </cell>
          <cell r="AA549" t="str">
            <v>M010</v>
          </cell>
          <cell r="AD549" t="str">
            <v>Cuauhtemoc/Roma Norte</v>
          </cell>
          <cell r="AE549" t="str">
            <v>DF</v>
          </cell>
          <cell r="AF549" t="str">
            <v>MX</v>
          </cell>
          <cell r="AG549" t="str">
            <v>10410822</v>
          </cell>
          <cell r="AH549" t="str">
            <v>BEATRIZ GALICIA</v>
          </cell>
          <cell r="AI549" t="str">
            <v>No. 209 Mérida</v>
          </cell>
          <cell r="AJ549" t="str">
            <v>0445517499650</v>
          </cell>
          <cell r="AK549">
            <v>0</v>
          </cell>
          <cell r="AL549" t="str">
            <v>06700</v>
          </cell>
          <cell r="AM549"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49" t="str">
            <v>3TE32A150815</v>
          </cell>
          <cell r="AO549" t="str">
            <v>Smart</v>
          </cell>
          <cell r="AP549" t="str">
            <v>Hisense</v>
          </cell>
          <cell r="AQ549" t="str">
            <v>Opera</v>
          </cell>
          <cell r="AR549" t="str">
            <v>HD 1366 X 768</v>
          </cell>
          <cell r="AS549" t="str">
            <v>3TE32G164485G1644M010</v>
          </cell>
          <cell r="AT549" t="e">
            <v>#N/A</v>
          </cell>
          <cell r="AU549" t="str">
            <v>32H5B2</v>
          </cell>
          <cell r="AV549" t="str">
            <v>3TE32G164485</v>
          </cell>
          <cell r="AW549" t="str">
            <v>G1644</v>
          </cell>
          <cell r="AX549" t="str">
            <v>M010</v>
          </cell>
          <cell r="AY549">
            <v>74011761</v>
          </cell>
          <cell r="AZ549">
            <v>51012693</v>
          </cell>
          <cell r="BA549">
            <v>80139965</v>
          </cell>
        </row>
        <row r="550">
          <cell r="D550">
            <v>60247553</v>
          </cell>
          <cell r="E550" t="str">
            <v xml:space="preserve">A  </v>
          </cell>
          <cell r="F550" t="str">
            <v>TV</v>
          </cell>
          <cell r="G550" t="str">
            <v>CANDY MORA</v>
          </cell>
          <cell r="H550" t="str">
            <v>LAGO GRAN OSO # 29 INT.1,COL.PENSIL,MIGUEL HIDALGO CP 11430</v>
          </cell>
          <cell r="I550" t="str">
            <v>4266 8010 / CEL 55 2848 0485</v>
          </cell>
          <cell r="J550" t="str">
            <v>HISENSE</v>
          </cell>
          <cell r="K550" t="str">
            <v>50K20D</v>
          </cell>
          <cell r="L550" t="str">
            <v>50J140472H06953</v>
          </cell>
          <cell r="M550" t="str">
            <v>POLIZA SELLADA</v>
          </cell>
          <cell r="N550">
            <v>0</v>
          </cell>
          <cell r="O550">
            <v>42433</v>
          </cell>
          <cell r="P550">
            <v>42433</v>
          </cell>
          <cell r="Q550">
            <v>201057</v>
          </cell>
          <cell r="R550" t="str">
            <v>06/04/2016 00 : 53  CYNTHIA.DIAZ : NP5</v>
          </cell>
          <cell r="S550" t="str">
            <v>EQUIPO EN CSA</v>
          </cell>
          <cell r="T550" t="str">
            <v xml:space="preserve">MARIBEL SASTRE HERNANDEZ          </v>
          </cell>
          <cell r="U550" t="str">
            <v>2017-04-19</v>
          </cell>
          <cell r="V550" t="str">
            <v>CENTRO</v>
          </cell>
          <cell r="W550" t="str">
            <v>COMPLETADO</v>
          </cell>
          <cell r="X550" t="str">
            <v>TALLER</v>
          </cell>
          <cell r="Y550" t="e">
            <v>#N/A</v>
          </cell>
          <cell r="Z550">
            <v>42433</v>
          </cell>
          <cell r="AA550" t="str">
            <v>M012</v>
          </cell>
          <cell r="AD550" t="e">
            <v>#N/A</v>
          </cell>
          <cell r="AE550" t="e">
            <v>#N/A</v>
          </cell>
          <cell r="AF550" t="e">
            <v>#N/A</v>
          </cell>
          <cell r="AG550" t="e">
            <v>#N/A</v>
          </cell>
          <cell r="AH550" t="e">
            <v>#N/A</v>
          </cell>
          <cell r="AI550" t="e">
            <v>#N/A</v>
          </cell>
          <cell r="AJ550" t="e">
            <v>#N/A</v>
          </cell>
          <cell r="AK550" t="e">
            <v>#N/A</v>
          </cell>
          <cell r="AL550" t="e">
            <v>#N/A</v>
          </cell>
          <cell r="AM550" t="e">
            <v>#N/A</v>
          </cell>
          <cell r="AN550" t="str">
            <v>3TE50G132311</v>
          </cell>
          <cell r="AO550" t="str">
            <v>Básica</v>
          </cell>
          <cell r="AP550" t="str">
            <v>Hisense</v>
          </cell>
          <cell r="AQ550" t="str">
            <v>Opera</v>
          </cell>
          <cell r="AR550" t="str">
            <v>FHD 1920 x 1080</v>
          </cell>
          <cell r="AS550" t="str">
            <v>3TE50G165140G1651M010</v>
          </cell>
          <cell r="AT550" t="e">
            <v>#N/A</v>
          </cell>
          <cell r="AU550" t="str">
            <v>50H7GB</v>
          </cell>
          <cell r="AV550" t="str">
            <v>3TE50G165140</v>
          </cell>
          <cell r="AW550" t="str">
            <v>G1651</v>
          </cell>
          <cell r="AX550" t="str">
            <v>M010</v>
          </cell>
          <cell r="AY550">
            <v>74011763</v>
          </cell>
          <cell r="AZ550">
            <v>51012694</v>
          </cell>
          <cell r="BA550">
            <v>80141561</v>
          </cell>
        </row>
        <row r="551">
          <cell r="D551">
            <v>60311123</v>
          </cell>
          <cell r="E551" t="str">
            <v xml:space="preserve">A  </v>
          </cell>
          <cell r="F551" t="str">
            <v>TV</v>
          </cell>
          <cell r="G551" t="str">
            <v>VERONICA VELAZQUEZ</v>
          </cell>
          <cell r="H551" t="str">
            <v>MARIA PERFECTA LLAMAS 131 GUADALAJARA/VILLA DE GUADALUPE</v>
          </cell>
          <cell r="I551" t="str">
            <v>3336258965- 3317858009</v>
          </cell>
          <cell r="J551" t="str">
            <v>HISENSE</v>
          </cell>
          <cell r="K551" t="str">
            <v>32H3B1</v>
          </cell>
          <cell r="L551" t="str">
            <v>32G153443H05888</v>
          </cell>
          <cell r="M551" t="str">
            <v>CARTA DE ACEPTACION</v>
          </cell>
          <cell r="N551">
            <v>7968.1</v>
          </cell>
          <cell r="O551">
            <v>42360</v>
          </cell>
          <cell r="P551">
            <v>42782</v>
          </cell>
          <cell r="Q551">
            <v>201109</v>
          </cell>
          <cell r="R551" t="str">
            <v>FALTA DE REFACCIONES 190930 oc-1007481</v>
          </cell>
          <cell r="S551" t="str">
            <v>CLIENTE ENTREGA EQUIPO SIN ACCESORIOS UN</v>
          </cell>
          <cell r="T551" t="str">
            <v xml:space="preserve">  YURIANA HERNANDEZ HERRERA       </v>
          </cell>
          <cell r="U551" t="str">
            <v>2017-ABRIL</v>
          </cell>
          <cell r="V551" t="str">
            <v>SUR</v>
          </cell>
          <cell r="W551" t="str">
            <v>COMPLETADO</v>
          </cell>
          <cell r="X551" t="str">
            <v>TALLER</v>
          </cell>
          <cell r="Y551">
            <v>42774</v>
          </cell>
          <cell r="Z551">
            <v>422</v>
          </cell>
          <cell r="AA551" t="str">
            <v>M012</v>
          </cell>
          <cell r="AD551" t="str">
            <v>Guadalajara/villa de guadalupe</v>
          </cell>
          <cell r="AE551" t="str">
            <v>JAL</v>
          </cell>
          <cell r="AF551" t="str">
            <v>MX</v>
          </cell>
          <cell r="AG551" t="str">
            <v>10411452</v>
          </cell>
          <cell r="AH551" t="str">
            <v>VERÓNICA VELAZQUEZ</v>
          </cell>
          <cell r="AI551" t="str">
            <v>131 Maria Perfecta Llamas</v>
          </cell>
          <cell r="AJ551" t="str">
            <v>3317858009</v>
          </cell>
          <cell r="AK551" t="str">
            <v>3317858009</v>
          </cell>
          <cell r="AL551" t="str">
            <v>45180</v>
          </cell>
          <cell r="AM551"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51" t="str">
            <v>3TE32G153442</v>
          </cell>
          <cell r="AO551" t="str">
            <v>Básica</v>
          </cell>
          <cell r="AP551" t="str">
            <v>Hisense</v>
          </cell>
          <cell r="AQ551" t="str">
            <v>Opera</v>
          </cell>
          <cell r="AR551" t="str">
            <v>HD 1366 X 768</v>
          </cell>
          <cell r="AS551" t="str">
            <v>3TE32G154773G1547M010</v>
          </cell>
          <cell r="AT551" t="e">
            <v>#N/A</v>
          </cell>
          <cell r="AU551" t="str">
            <v>32H3B1</v>
          </cell>
          <cell r="AV551" t="str">
            <v>3TE32G154773</v>
          </cell>
          <cell r="AW551" t="str">
            <v>G1547</v>
          </cell>
          <cell r="AX551" t="str">
            <v>M010</v>
          </cell>
          <cell r="AY551">
            <v>74011765</v>
          </cell>
          <cell r="AZ551">
            <v>51012696</v>
          </cell>
          <cell r="BA551">
            <v>80139971</v>
          </cell>
        </row>
        <row r="552">
          <cell r="D552">
            <v>60312960</v>
          </cell>
          <cell r="E552" t="str">
            <v xml:space="preserve">A  </v>
          </cell>
          <cell r="F552" t="str">
            <v>TV</v>
          </cell>
          <cell r="G552" t="str">
            <v>RUTILA PALACIO SANCHEZ</v>
          </cell>
          <cell r="H552" t="str">
            <v>FORMAICA MZ M LT 21 COL. LA PALMA DELG TLALPAN CP 14400</v>
          </cell>
          <cell r="I552" t="str">
            <v>58494669</v>
          </cell>
          <cell r="J552" t="str">
            <v>HISENSE</v>
          </cell>
          <cell r="K552" t="str">
            <v>50K20D</v>
          </cell>
          <cell r="L552" t="str">
            <v>50J140916H00596</v>
          </cell>
          <cell r="M552" t="str">
            <v>CARTA ACEPTACION TELMEX</v>
          </cell>
          <cell r="N552">
            <v>0</v>
          </cell>
          <cell r="O552">
            <v>41848</v>
          </cell>
          <cell r="P552">
            <v>42796</v>
          </cell>
          <cell r="Q552">
            <v>201767</v>
          </cell>
          <cell r="R552" t="str">
            <v>17/03/2017 00 : 25  ERNESTO.HERN : NP5 / P1A: 173064 PANEL   02-03-2017   OC-1008147</v>
          </cell>
          <cell r="S552" t="str">
            <v>EQUIPO DAÑADO EN DOMICILIO DE CLIENTE</v>
          </cell>
          <cell r="T552" t="str">
            <v xml:space="preserve">   ABRAHAM LAZCANO                </v>
          </cell>
          <cell r="U552" t="str">
            <v>2017-04-10</v>
          </cell>
          <cell r="V552" t="str">
            <v>CENTRO</v>
          </cell>
          <cell r="W552" t="str">
            <v>COMPLETADO</v>
          </cell>
          <cell r="X552" t="str">
            <v>TALLER</v>
          </cell>
          <cell r="Y552">
            <v>42793</v>
          </cell>
          <cell r="Z552">
            <v>948</v>
          </cell>
          <cell r="AA552" t="str">
            <v>M012</v>
          </cell>
          <cell r="AD552" t="str">
            <v>La palma/Tlalpan</v>
          </cell>
          <cell r="AE552" t="str">
            <v>DF</v>
          </cell>
          <cell r="AF552" t="str">
            <v>MX</v>
          </cell>
          <cell r="AG552" t="str">
            <v>10413312</v>
          </cell>
          <cell r="AH552" t="str">
            <v>RUTILA PALACIOS SANCHEZ</v>
          </cell>
          <cell r="AI552" t="str">
            <v>mz m lt 21 Formaica</v>
          </cell>
          <cell r="AJ552" t="str">
            <v>58494669</v>
          </cell>
          <cell r="AK552" t="str">
            <v>58494669</v>
          </cell>
          <cell r="AL552" t="str">
            <v>14400</v>
          </cell>
          <cell r="AM552"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52" t="str">
            <v>3TE50G132311</v>
          </cell>
          <cell r="AO552" t="str">
            <v>Básica</v>
          </cell>
          <cell r="AP552" t="str">
            <v>Hisense</v>
          </cell>
          <cell r="AQ552" t="str">
            <v>Opera</v>
          </cell>
          <cell r="AR552" t="str">
            <v>FHD 1920 x 1080</v>
          </cell>
          <cell r="AS552" t="str">
            <v>3TE50G165140G1651M010</v>
          </cell>
          <cell r="AT552" t="e">
            <v>#N/A</v>
          </cell>
          <cell r="AU552" t="str">
            <v>50H7GB</v>
          </cell>
          <cell r="AV552" t="str">
            <v>3TE50G165140</v>
          </cell>
          <cell r="AW552" t="str">
            <v>G1651</v>
          </cell>
          <cell r="AX552" t="str">
            <v>M010</v>
          </cell>
          <cell r="AY552">
            <v>74011766</v>
          </cell>
          <cell r="AZ552">
            <v>51012697</v>
          </cell>
          <cell r="BA552">
            <v>80141803</v>
          </cell>
        </row>
        <row r="553">
          <cell r="D553">
            <v>60315103</v>
          </cell>
          <cell r="E553" t="str">
            <v xml:space="preserve">A  </v>
          </cell>
          <cell r="F553" t="str">
            <v>TV</v>
          </cell>
          <cell r="G553" t="str">
            <v>ANA CRISTINA PEREZ HERNANDEZ</v>
          </cell>
          <cell r="H553" t="str">
            <v>PEGASO INT15 #235 TLAJOMULCO/SANTA FE</v>
          </cell>
          <cell r="I553" t="str">
            <v>37970505- 3322714471</v>
          </cell>
          <cell r="J553" t="str">
            <v>HISENSE</v>
          </cell>
          <cell r="K553" t="str">
            <v>50K20DW</v>
          </cell>
          <cell r="L553" t="str">
            <v>50G143291H02182</v>
          </cell>
          <cell r="M553" t="str">
            <v>MCT / 000013044</v>
          </cell>
          <cell r="N553">
            <v>10120.879999999999</v>
          </cell>
          <cell r="O553">
            <v>42084</v>
          </cell>
          <cell r="P553">
            <v>42823</v>
          </cell>
          <cell r="Q553">
            <v>201109</v>
          </cell>
          <cell r="R553" t="str">
            <v>FALTA DE REFACCIONE 173331 oc-1009166</v>
          </cell>
          <cell r="S553" t="str">
            <v>CLIENTE ENTREGA EQUIPO SIN ACCESORIOS, U</v>
          </cell>
          <cell r="T553" t="str">
            <v xml:space="preserve">     YURIANA HERNANDEZ HERRERA    </v>
          </cell>
          <cell r="U553" t="str">
            <v>2017-ABRIL</v>
          </cell>
          <cell r="W553" t="str">
            <v>COMPLETADO</v>
          </cell>
          <cell r="X553" t="str">
            <v>TALLER</v>
          </cell>
          <cell r="Y553">
            <v>42822</v>
          </cell>
          <cell r="Z553">
            <v>739</v>
          </cell>
          <cell r="AA553" t="str">
            <v>M012</v>
          </cell>
          <cell r="AD553" t="str">
            <v>Tlajomulco/Santa Fe</v>
          </cell>
          <cell r="AE553" t="str">
            <v>JAL</v>
          </cell>
          <cell r="AF553" t="str">
            <v>MX</v>
          </cell>
          <cell r="AG553" t="str">
            <v>10415088</v>
          </cell>
          <cell r="AH553" t="str">
            <v>ANA CRISTINA PEREZ HERNANDEZ</v>
          </cell>
          <cell r="AI553" t="str">
            <v>235 Pegasso Int15</v>
          </cell>
          <cell r="AJ553" t="str">
            <v>0443322714471</v>
          </cell>
          <cell r="AK553" t="str">
            <v>0443322714471</v>
          </cell>
          <cell r="AL553" t="str">
            <v>45653</v>
          </cell>
          <cell r="AM553"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53" t="str">
            <v>1TE50B8NUSCB</v>
          </cell>
          <cell r="AO553" t="str">
            <v>Smart</v>
          </cell>
          <cell r="AP553" t="str">
            <v>Hisense</v>
          </cell>
          <cell r="AQ553" t="str">
            <v>Opera</v>
          </cell>
          <cell r="AR553" t="str">
            <v>FHD 1920 x 1080</v>
          </cell>
          <cell r="AS553" t="str">
            <v>3TE50G165140G1651M010</v>
          </cell>
          <cell r="AT553" t="e">
            <v>#N/A</v>
          </cell>
          <cell r="AU553" t="str">
            <v>50H7GB</v>
          </cell>
          <cell r="AV553" t="str">
            <v>3TE50G165140</v>
          </cell>
          <cell r="AW553" t="str">
            <v>G1651</v>
          </cell>
          <cell r="AX553" t="str">
            <v>M010</v>
          </cell>
          <cell r="AY553">
            <v>74011767</v>
          </cell>
          <cell r="AZ553">
            <v>51012698</v>
          </cell>
          <cell r="BA553">
            <v>80141482</v>
          </cell>
        </row>
        <row r="554">
          <cell r="D554">
            <v>60311737</v>
          </cell>
          <cell r="E554" t="str">
            <v xml:space="preserve">A  </v>
          </cell>
          <cell r="F554" t="str">
            <v>TV</v>
          </cell>
          <cell r="G554" t="str">
            <v>SALVADOR MORALES</v>
          </cell>
          <cell r="H554" t="str">
            <v>MADERO #270 ZAMORA, MICHOACÁN</v>
          </cell>
          <cell r="I554">
            <v>3511192623</v>
          </cell>
          <cell r="J554" t="str">
            <v>HISENSE</v>
          </cell>
          <cell r="K554" t="str">
            <v>32H3B2</v>
          </cell>
          <cell r="L554" t="str">
            <v>32G1613E4H04011</v>
          </cell>
          <cell r="M554" t="str">
            <v>EQUIPO DE PISO</v>
          </cell>
          <cell r="N554">
            <v>0</v>
          </cell>
          <cell r="P554">
            <v>0</v>
          </cell>
          <cell r="Q554">
            <v>201080</v>
          </cell>
          <cell r="R554" t="str">
            <v>P1:T206447 MAIN BOARD OC-1007581</v>
          </cell>
          <cell r="S554" t="str">
            <v xml:space="preserve"> EQUIPO DE PISO</v>
          </cell>
          <cell r="T554" t="str">
            <v xml:space="preserve">LUIS RAMIREZ                      </v>
          </cell>
          <cell r="U554" t="str">
            <v>2017-04-20</v>
          </cell>
          <cell r="V554" t="str">
            <v>SUR</v>
          </cell>
          <cell r="W554" t="str">
            <v>COMPLETADO</v>
          </cell>
          <cell r="X554" t="str">
            <v>TALLER</v>
          </cell>
          <cell r="Y554">
            <v>42782</v>
          </cell>
          <cell r="Z554">
            <v>0</v>
          </cell>
          <cell r="AA554" t="str">
            <v>M010</v>
          </cell>
          <cell r="AD554" t="str">
            <v>zamora/centro</v>
          </cell>
          <cell r="AE554" t="str">
            <v>MCH</v>
          </cell>
          <cell r="AF554" t="str">
            <v>MX</v>
          </cell>
          <cell r="AG554" t="str">
            <v>10411790</v>
          </cell>
          <cell r="AH554" t="str">
            <v>SALVADOR MORALES</v>
          </cell>
          <cell r="AI554" t="str">
            <v>Madero sur 270</v>
          </cell>
          <cell r="AJ554" t="str">
            <v>51157541</v>
          </cell>
          <cell r="AK554" t="str">
            <v>3511192623</v>
          </cell>
          <cell r="AL554" t="str">
            <v>59600</v>
          </cell>
          <cell r="AM554"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54" t="str">
            <v>3TE32G155364</v>
          </cell>
          <cell r="AO554" t="str">
            <v>Básica</v>
          </cell>
          <cell r="AP554" t="str">
            <v>Hisense</v>
          </cell>
          <cell r="AQ554" t="str">
            <v>Opera</v>
          </cell>
          <cell r="AR554" t="str">
            <v>HD 1366 X 768</v>
          </cell>
          <cell r="AS554" t="str">
            <v>3TE32G164485G1644M010</v>
          </cell>
          <cell r="AT554" t="e">
            <v>#N/A</v>
          </cell>
          <cell r="AU554" t="str">
            <v>32H5B2</v>
          </cell>
          <cell r="AV554" t="str">
            <v>3TE32G164485</v>
          </cell>
          <cell r="AW554" t="str">
            <v>G1644</v>
          </cell>
          <cell r="AX554" t="str">
            <v>M010</v>
          </cell>
          <cell r="AY554">
            <v>74011768</v>
          </cell>
          <cell r="AZ554">
            <v>51012699</v>
          </cell>
          <cell r="BA554">
            <v>80139937</v>
          </cell>
        </row>
        <row r="555">
          <cell r="D555">
            <v>60315094</v>
          </cell>
          <cell r="E555" t="str">
            <v xml:space="preserve">A  </v>
          </cell>
          <cell r="F555" t="str">
            <v>TV</v>
          </cell>
          <cell r="G555" t="str">
            <v xml:space="preserve"> Lorena Tavera</v>
          </cell>
          <cell r="H555" t="str">
            <v>Gallareta #38, Col. Bellavista, Del. Alvaro Obregon, C.P.01140</v>
          </cell>
          <cell r="I555" t="str">
            <v>26148227 / 5555022627</v>
          </cell>
          <cell r="J555" t="str">
            <v>HISENSE</v>
          </cell>
          <cell r="K555" t="str">
            <v>50H7GB</v>
          </cell>
          <cell r="L555" t="str">
            <v>50K3201GUWUS(1)</v>
          </cell>
          <cell r="M555" t="str">
            <v>LWAH521575 COMPROBANTE DE INGRESO TIENDA LIVERPOOL SANTA FE</v>
          </cell>
          <cell r="N555">
            <v>12599.4</v>
          </cell>
          <cell r="O555">
            <v>42745</v>
          </cell>
          <cell r="P555">
            <v>42836</v>
          </cell>
          <cell r="Q555">
            <v>201767</v>
          </cell>
          <cell r="R555" t="str">
            <v>13/04/2017 06 : 06  ERNESTO.HERN : NP5 / P1A: 192673 MAIN    11-04-2017    OC-1009583</v>
          </cell>
          <cell r="S555" t="str">
            <v>EQUIPO DAÑADO EN DOMICILIO DE CLIENTE</v>
          </cell>
          <cell r="T555" t="str">
            <v xml:space="preserve">   RENE ARIAS                     </v>
          </cell>
          <cell r="U555" t="str">
            <v>2017-04-18</v>
          </cell>
          <cell r="V555" t="str">
            <v>CENTRO</v>
          </cell>
          <cell r="W555" t="str">
            <v>COMPLETADO</v>
          </cell>
          <cell r="X555" t="str">
            <v>CLIENTE</v>
          </cell>
          <cell r="Y555">
            <v>42822</v>
          </cell>
          <cell r="Z555">
            <v>91</v>
          </cell>
          <cell r="AA555" t="str">
            <v>M010</v>
          </cell>
          <cell r="AD555" t="str">
            <v>Alvaro Obregon/Bellavista</v>
          </cell>
          <cell r="AE555" t="str">
            <v>DF</v>
          </cell>
          <cell r="AF555" t="str">
            <v>MX</v>
          </cell>
          <cell r="AG555" t="str">
            <v>10414545</v>
          </cell>
          <cell r="AH555" t="str">
            <v>LORENA TAVERA</v>
          </cell>
          <cell r="AI555" t="str">
            <v>38 Gallareta</v>
          </cell>
          <cell r="AJ555" t="str">
            <v>0445555022627</v>
          </cell>
          <cell r="AK555" t="str">
            <v>0445555022627</v>
          </cell>
          <cell r="AL555" t="str">
            <v>01140</v>
          </cell>
          <cell r="AM555"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55" t="str">
            <v>3TE50G1523B0</v>
          </cell>
          <cell r="AO555" t="str">
            <v>Smart</v>
          </cell>
          <cell r="AP555" t="str">
            <v>Hisense</v>
          </cell>
          <cell r="AQ555" t="str">
            <v>Android</v>
          </cell>
          <cell r="AR555" t="str">
            <v>UHD 3840 X 2160</v>
          </cell>
          <cell r="AS555" t="str">
            <v>3TE50G1644B3G1644M010</v>
          </cell>
          <cell r="AT555" t="e">
            <v>#N/A</v>
          </cell>
          <cell r="AU555" t="str">
            <v>50H7GB</v>
          </cell>
          <cell r="AV555" t="str">
            <v>3TE50G1644B3</v>
          </cell>
          <cell r="AW555" t="str">
            <v>G1644</v>
          </cell>
          <cell r="AX555" t="str">
            <v>M010</v>
          </cell>
          <cell r="AY555">
            <v>74011769</v>
          </cell>
          <cell r="AZ555">
            <v>51012700</v>
          </cell>
          <cell r="BA555">
            <v>80140027</v>
          </cell>
        </row>
        <row r="556">
          <cell r="D556">
            <v>60315142</v>
          </cell>
          <cell r="E556" t="str">
            <v xml:space="preserve">A  </v>
          </cell>
          <cell r="F556" t="str">
            <v>TV</v>
          </cell>
          <cell r="G556" t="str">
            <v>RICARDO GUTIERREZ</v>
          </cell>
          <cell r="H556" t="str">
            <v>3RA. PRIVADA DE NOGAL EDIFICIO 117, PASEOS DE LA PRADERA, ATOTONILCO DE TULA  HIDALGO</v>
          </cell>
          <cell r="I556">
            <v>5546731647</v>
          </cell>
          <cell r="J556" t="str">
            <v>HISENSE</v>
          </cell>
          <cell r="K556" t="str">
            <v>50K20D</v>
          </cell>
          <cell r="L556" t="str">
            <v>50J140472H07314</v>
          </cell>
          <cell r="M556" t="str">
            <v>TIKET 3760 0763 3967 6708 6804 74</v>
          </cell>
          <cell r="N556">
            <v>6999</v>
          </cell>
          <cell r="O556">
            <v>41803</v>
          </cell>
          <cell r="P556">
            <v>42825</v>
          </cell>
          <cell r="Q556">
            <v>201025</v>
          </cell>
          <cell r="R556" t="str">
            <v>31/03/2017 07 : 09 201025 : P1 - LEDS TLEDS003, O.C. 1009242</v>
          </cell>
          <cell r="S556" t="str">
            <v>FALTA DE REFACCION</v>
          </cell>
          <cell r="T556" t="str">
            <v>EUGENIO ZARATE               Fecha</v>
          </cell>
          <cell r="U556" t="str">
            <v>2017/04/11</v>
          </cell>
          <cell r="V556" t="str">
            <v>Centro</v>
          </cell>
          <cell r="W556" t="str">
            <v>COMPLETADO</v>
          </cell>
          <cell r="Y556">
            <v>42823</v>
          </cell>
          <cell r="Z556">
            <v>1022</v>
          </cell>
          <cell r="AA556" t="str">
            <v>M012</v>
          </cell>
          <cell r="AB556" t="str">
            <v>TLED003/LEDS</v>
          </cell>
          <cell r="AC556" t="str">
            <v>OC-1009242</v>
          </cell>
          <cell r="AD556" t="str">
            <v>Atotonilco /col paseos Pradera</v>
          </cell>
          <cell r="AE556" t="str">
            <v>HGO</v>
          </cell>
          <cell r="AF556" t="str">
            <v>MX</v>
          </cell>
          <cell r="AG556" t="str">
            <v>10410382</v>
          </cell>
          <cell r="AH556" t="str">
            <v>RICARDO GUTIERREZ</v>
          </cell>
          <cell r="AI556" t="str">
            <v>3 Privada del nogal edificio 117</v>
          </cell>
          <cell r="AJ556" t="str">
            <v>5546731647</v>
          </cell>
          <cell r="AK556" t="str">
            <v>5542721485</v>
          </cell>
          <cell r="AL556" t="str">
            <v>42980</v>
          </cell>
          <cell r="AM556"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56" t="str">
            <v>3TE50G132311</v>
          </cell>
          <cell r="AO556" t="str">
            <v>Básica</v>
          </cell>
          <cell r="AP556" t="str">
            <v>Hisense</v>
          </cell>
          <cell r="AQ556" t="str">
            <v>Opera</v>
          </cell>
          <cell r="AR556" t="str">
            <v>FHD 1920 x 1080</v>
          </cell>
          <cell r="AS556" t="str">
            <v>3TE55G1628D9G1628M010</v>
          </cell>
          <cell r="AT556" t="e">
            <v>#N/A</v>
          </cell>
          <cell r="AU556" t="str">
            <v>55H5C</v>
          </cell>
          <cell r="AV556" t="str">
            <v>3TE55G1628D9</v>
          </cell>
          <cell r="AW556" t="str">
            <v>G1628</v>
          </cell>
          <cell r="AX556" t="str">
            <v>M010</v>
          </cell>
          <cell r="AY556">
            <v>74011771</v>
          </cell>
          <cell r="AZ556">
            <v>51012702</v>
          </cell>
          <cell r="BA556">
            <v>80139146</v>
          </cell>
        </row>
        <row r="557">
          <cell r="D557">
            <v>60311529</v>
          </cell>
          <cell r="E557" t="str">
            <v xml:space="preserve">A </v>
          </cell>
          <cell r="F557" t="str">
            <v>TV</v>
          </cell>
          <cell r="G557" t="str">
            <v>MANUEL BELTRAN</v>
          </cell>
          <cell r="H557" t="str">
            <v>MARCELO RUBIO RUIZ #142, CENTRO, LA PAZ</v>
          </cell>
          <cell r="I557">
            <v>6121252791</v>
          </cell>
          <cell r="J557" t="str">
            <v>HISENSE</v>
          </cell>
          <cell r="K557" t="str">
            <v>50K20DW</v>
          </cell>
          <cell r="L557" t="str">
            <v>50G143291H19093</v>
          </cell>
          <cell r="M557" t="str">
            <v>LPZ / 000190067 TICKET DE COMPRA TIENDA TELMEX S.A. DE C.V.</v>
          </cell>
          <cell r="N557">
            <v>13494.9</v>
          </cell>
          <cell r="O557">
            <v>42118</v>
          </cell>
          <cell r="P557">
            <v>42795</v>
          </cell>
          <cell r="Q557">
            <v>201767</v>
          </cell>
          <cell r="R557" t="str">
            <v>16/03/2017 23 : 46  ERNESTO.HERN : NP5 / 201767 : SE ENVIO CORREO EL DIA 1 DE MARZOSOLICITANDO LA REFACCION POR EMAIL</v>
          </cell>
          <cell r="S557" t="str">
            <v>EQUIPO DAÑADO EN DOMICILIO DE CLIENTE</v>
          </cell>
          <cell r="T557" t="str">
            <v xml:space="preserve">   RENE ARIAS                     </v>
          </cell>
          <cell r="U557" t="str">
            <v>2017-04-20</v>
          </cell>
          <cell r="V557" t="str">
            <v>CENTRO</v>
          </cell>
          <cell r="W557" t="str">
            <v>COMPLETADO</v>
          </cell>
          <cell r="X557" t="str">
            <v>TALLER</v>
          </cell>
          <cell r="Y557">
            <v>42780</v>
          </cell>
          <cell r="Z557">
            <v>677</v>
          </cell>
          <cell r="AA557" t="str">
            <v>M012</v>
          </cell>
          <cell r="AD557" t="str">
            <v>La paz /Centro</v>
          </cell>
          <cell r="AE557" t="str">
            <v>BCS</v>
          </cell>
          <cell r="AF557" t="str">
            <v>MX</v>
          </cell>
          <cell r="AG557" t="str">
            <v>10410700</v>
          </cell>
          <cell r="AH557" t="str">
            <v>MANUEL BELTRAN</v>
          </cell>
          <cell r="AI557" t="str">
            <v>142 marcelo rubio ruiz</v>
          </cell>
          <cell r="AJ557" t="str">
            <v>6121252791</v>
          </cell>
          <cell r="AK557">
            <v>0</v>
          </cell>
          <cell r="AL557" t="str">
            <v>23000</v>
          </cell>
          <cell r="AM557"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57" t="str">
            <v>1TE50B8NUSCB</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74011772</v>
          </cell>
          <cell r="AZ557">
            <v>51012703</v>
          </cell>
          <cell r="BA557">
            <v>80141842</v>
          </cell>
        </row>
        <row r="558">
          <cell r="D558">
            <v>60312852</v>
          </cell>
          <cell r="E558" t="str">
            <v xml:space="preserve">A  </v>
          </cell>
          <cell r="F558" t="str">
            <v>TV</v>
          </cell>
          <cell r="G558" t="str">
            <v>GERMAN ANTONIO TORRES RAMIREZ</v>
          </cell>
          <cell r="H558" t="str">
            <v>PUERTA DEL SOL NO. 251, COL. RUINAS DE JAUJA, TEPIC, NAY</v>
          </cell>
          <cell r="I558">
            <v>3111841610</v>
          </cell>
          <cell r="J558" t="str">
            <v>HISENSE</v>
          </cell>
          <cell r="K558" t="str">
            <v>32H3B2</v>
          </cell>
          <cell r="L558" t="str">
            <v>32G160583H00438</v>
          </cell>
          <cell r="M558">
            <v>165244</v>
          </cell>
          <cell r="N558">
            <v>4699</v>
          </cell>
          <cell r="O558">
            <v>42708</v>
          </cell>
          <cell r="P558">
            <v>42794</v>
          </cell>
          <cell r="Q558">
            <v>201023</v>
          </cell>
          <cell r="R558" t="str">
            <v>08/03/2017 01 : 48  ERNESTO.HERN : NP5
28/02/2017 02 : 15 201023 : P1-190930-OC1007963</v>
          </cell>
          <cell r="S558" t="str">
            <v>FALLA:SIN IMAGEN, SE REALIZO PEDIDO DE L</v>
          </cell>
          <cell r="T558" t="str">
            <v xml:space="preserve"> GABRIELA RIVAS DELGADO           </v>
          </cell>
          <cell r="U558" t="str">
            <v>2017-04-18</v>
          </cell>
          <cell r="V558" t="str">
            <v>Norte</v>
          </cell>
          <cell r="W558" t="str">
            <v>COMPLETADO</v>
          </cell>
          <cell r="X558" t="str">
            <v>TALLER</v>
          </cell>
          <cell r="Y558">
            <v>42790</v>
          </cell>
          <cell r="Z558">
            <v>86</v>
          </cell>
          <cell r="AA558" t="str">
            <v>M010</v>
          </cell>
          <cell r="AD558" t="str">
            <v>Tepic/ruina de jauja</v>
          </cell>
          <cell r="AE558" t="str">
            <v>NAY</v>
          </cell>
          <cell r="AF558" t="str">
            <v>MX</v>
          </cell>
          <cell r="AG558" t="str">
            <v>10413219</v>
          </cell>
          <cell r="AH558" t="str">
            <v>GERMAN TORRES</v>
          </cell>
          <cell r="AI558" t="str">
            <v>Puerta del sol nu 251</v>
          </cell>
          <cell r="AJ558" t="str">
            <v>3111841610</v>
          </cell>
          <cell r="AK558">
            <v>0</v>
          </cell>
          <cell r="AL558" t="str">
            <v>63083</v>
          </cell>
          <cell r="AM558"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58" t="str">
            <v>3TE32G155364</v>
          </cell>
          <cell r="AO558" t="str">
            <v>Básica</v>
          </cell>
          <cell r="AP558" t="str">
            <v>Hisense</v>
          </cell>
          <cell r="AQ558" t="str">
            <v>Opera</v>
          </cell>
          <cell r="AR558" t="str">
            <v>HD 1366 X 768</v>
          </cell>
          <cell r="AS558" t="str">
            <v>3TE32G164485G1644M010</v>
          </cell>
          <cell r="AT558" t="e">
            <v>#N/A</v>
          </cell>
          <cell r="AU558" t="str">
            <v>32H5B2</v>
          </cell>
          <cell r="AV558" t="str">
            <v>3TE32G164485</v>
          </cell>
          <cell r="AW558" t="str">
            <v>G1644</v>
          </cell>
          <cell r="AX558" t="str">
            <v>M010</v>
          </cell>
          <cell r="AY558">
            <v>74011774</v>
          </cell>
          <cell r="AZ558">
            <v>51012705</v>
          </cell>
          <cell r="BA558">
            <v>80140422</v>
          </cell>
        </row>
        <row r="559">
          <cell r="D559">
            <v>60313609</v>
          </cell>
          <cell r="E559" t="str">
            <v xml:space="preserve">A  </v>
          </cell>
          <cell r="F559" t="str">
            <v>TV</v>
          </cell>
          <cell r="G559" t="str">
            <v>Rafael Martinez</v>
          </cell>
          <cell r="H559" t="str">
            <v>Miguel Hidalgo #S/N. Puente nacional, Jose cardel, Ver., C. P.  91680</v>
          </cell>
          <cell r="I559" t="str">
            <v>2969620417 / 86722325710</v>
          </cell>
          <cell r="J559" t="str">
            <v>HISENSE</v>
          </cell>
          <cell r="K559" t="str">
            <v>50H7SG</v>
          </cell>
          <cell r="L559" t="str">
            <v>50G1450A4H00195</v>
          </cell>
          <cell r="M559" t="str">
            <v>0328</v>
          </cell>
          <cell r="N559">
            <v>9749.35</v>
          </cell>
          <cell r="O559">
            <v>42322</v>
          </cell>
          <cell r="P559">
            <v>42823</v>
          </cell>
          <cell r="Q559">
            <v>201028</v>
          </cell>
          <cell r="R559" t="str">
            <v>29/03/2017 00 : 47 201028 :  SOLICITO LA PCB MAIN OC-1009134</v>
          </cell>
          <cell r="S559" t="str">
            <v/>
          </cell>
          <cell r="T559" t="str">
            <v xml:space="preserve"> Liliana Aguilera                 </v>
          </cell>
          <cell r="U559" t="str">
            <v>2017-04-18</v>
          </cell>
          <cell r="W559" t="str">
            <v>COMPLETADO</v>
          </cell>
          <cell r="X559" t="str">
            <v>TALLER</v>
          </cell>
          <cell r="Y559">
            <v>42802</v>
          </cell>
          <cell r="Z559">
            <v>501</v>
          </cell>
          <cell r="AA559" t="str">
            <v>M012</v>
          </cell>
          <cell r="AD559" t="str">
            <v>Puente nacional /Jose cardel</v>
          </cell>
          <cell r="AE559" t="str">
            <v>VER</v>
          </cell>
          <cell r="AF559" t="str">
            <v>MX</v>
          </cell>
          <cell r="AG559" t="str">
            <v>10413926</v>
          </cell>
          <cell r="AH559" t="str">
            <v>RAFAEL MARTINEZ</v>
          </cell>
          <cell r="AI559" t="str">
            <v>sn Miguel hidalgo</v>
          </cell>
          <cell r="AJ559" t="str">
            <v>2969620417</v>
          </cell>
          <cell r="AK559" t="str">
            <v>86722325710</v>
          </cell>
          <cell r="AL559" t="str">
            <v>91680</v>
          </cell>
          <cell r="AM559"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59" t="str">
            <v>3TE50A145036</v>
          </cell>
          <cell r="AO559" t="str">
            <v>Smart</v>
          </cell>
          <cell r="AP559" t="str">
            <v>Hisense</v>
          </cell>
          <cell r="AQ559" t="str">
            <v>Android</v>
          </cell>
          <cell r="AR559" t="str">
            <v>FHD 1920 x 1080</v>
          </cell>
          <cell r="AS559" t="str">
            <v>3TE50G1644B3G1644M010</v>
          </cell>
          <cell r="AT559" t="e">
            <v>#N/A</v>
          </cell>
          <cell r="AU559" t="str">
            <v>50H7GB</v>
          </cell>
          <cell r="AV559" t="str">
            <v>3TE50G1644B3</v>
          </cell>
          <cell r="AW559" t="str">
            <v>G1644</v>
          </cell>
          <cell r="AX559" t="str">
            <v>M010</v>
          </cell>
          <cell r="AY559">
            <v>74011775</v>
          </cell>
          <cell r="AZ559">
            <v>51012706</v>
          </cell>
          <cell r="BA559">
            <v>80139872</v>
          </cell>
        </row>
        <row r="560">
          <cell r="D560">
            <v>60313860</v>
          </cell>
          <cell r="E560" t="str">
            <v xml:space="preserve">A </v>
          </cell>
          <cell r="F560" t="str">
            <v>LAVADORA</v>
          </cell>
          <cell r="G560" t="str">
            <v>SANDRA LUZ GOMEZ AVILA</v>
          </cell>
          <cell r="H560" t="str">
            <v>HACIENDA XOCHIMANCA #1 CASA 25, LOS LAURELES, XOCHITEPEC MORELOS</v>
          </cell>
          <cell r="I560">
            <v>5539484057</v>
          </cell>
          <cell r="J560" t="str">
            <v>HISENSE</v>
          </cell>
          <cell r="K560" t="str">
            <v>WSA1102PB</v>
          </cell>
          <cell r="L560" t="str">
            <v>1WG801AZBW0H3Z8174476</v>
          </cell>
          <cell r="M560" t="str">
            <v>TC#6779228064457717504809</v>
          </cell>
          <cell r="N560">
            <v>1984</v>
          </cell>
          <cell r="O560">
            <v>42693</v>
          </cell>
          <cell r="P560">
            <v>42808</v>
          </cell>
          <cell r="Q560">
            <v>201069</v>
          </cell>
          <cell r="R560" t="str">
            <v xml:space="preserve"> OC-1008744 WS1102Y10XND0, WA2501Y05XD5J4, WS800SY03YAZOX</v>
          </cell>
          <cell r="S560" t="str">
            <v/>
          </cell>
          <cell r="T560" t="str">
            <v xml:space="preserve"> ESTEPHANIA TOREES                </v>
          </cell>
          <cell r="U560" t="str">
            <v>2017/04/12</v>
          </cell>
          <cell r="V560" t="str">
            <v>Centro</v>
          </cell>
          <cell r="W560" t="str">
            <v>COMPLETADO</v>
          </cell>
          <cell r="Y560">
            <v>42804</v>
          </cell>
          <cell r="Z560">
            <v>115</v>
          </cell>
          <cell r="AA560" t="str">
            <v>M010</v>
          </cell>
          <cell r="AB560" t="str">
            <v>WS1102Y010XN00/Perillas  - Knobs</v>
          </cell>
          <cell r="AC560" t="str">
            <v>OC-1008744</v>
          </cell>
          <cell r="AD560" t="str">
            <v>Xochitepec/Los laureles Atlacholuaya</v>
          </cell>
          <cell r="AE560" t="str">
            <v>MOR</v>
          </cell>
          <cell r="AF560" t="str">
            <v>MX</v>
          </cell>
          <cell r="AG560" t="str">
            <v>10412360</v>
          </cell>
          <cell r="AH560" t="str">
            <v>SANDRA LUZ GOMEZ AVILA</v>
          </cell>
          <cell r="AI560" t="str">
            <v>Hda xochiimanca 1 casa 25</v>
          </cell>
          <cell r="AJ560" t="str">
            <v>5539484057</v>
          </cell>
          <cell r="AK560">
            <v>0</v>
          </cell>
          <cell r="AL560" t="str">
            <v>62790</v>
          </cell>
          <cell r="AM560"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60" t="str">
            <v>GWE011WJB005</v>
          </cell>
          <cell r="AO560">
            <v>0</v>
          </cell>
          <cell r="AP560" t="e">
            <v>#N/A</v>
          </cell>
          <cell r="AQ560" t="e">
            <v>#N/A</v>
          </cell>
          <cell r="AR560" t="e">
            <v>#N/A</v>
          </cell>
          <cell r="AS560" t="str">
            <v>GWE014WJB003WH0HPM010</v>
          </cell>
          <cell r="AT560">
            <v>3</v>
          </cell>
          <cell r="AU560" t="str">
            <v>WSA1401P</v>
          </cell>
          <cell r="AV560" t="str">
            <v>GWE014WJB003</v>
          </cell>
          <cell r="AW560" t="str">
            <v>WH0HP</v>
          </cell>
          <cell r="AX560" t="str">
            <v>M010</v>
          </cell>
          <cell r="AY560">
            <v>74011776</v>
          </cell>
          <cell r="AZ560">
            <v>51012707</v>
          </cell>
          <cell r="BA560">
            <v>80147310</v>
          </cell>
        </row>
        <row r="561">
          <cell r="D561">
            <v>60312050</v>
          </cell>
          <cell r="E561" t="str">
            <v>A</v>
          </cell>
          <cell r="F561" t="str">
            <v>TV</v>
          </cell>
          <cell r="G561" t="str">
            <v>LUIS MARIO LANDEROS RAMIREZ</v>
          </cell>
          <cell r="H561" t="str">
            <v>PASEO DE LOS TOROS 136 (CLOSTER 38) Col. HACIENDA STA FE Mpo. TLAJOMULCO DE ZUÑIGA</v>
          </cell>
          <cell r="I561">
            <v>3337973054</v>
          </cell>
          <cell r="J561" t="str">
            <v>HISENSE</v>
          </cell>
          <cell r="K561" t="str">
            <v>50K20DW</v>
          </cell>
          <cell r="L561" t="str">
            <v>50G143291H02187</v>
          </cell>
          <cell r="M561" t="str">
            <v>CARTA FACTURA</v>
          </cell>
          <cell r="N561">
            <v>10005</v>
          </cell>
          <cell r="O561">
            <v>42091</v>
          </cell>
          <cell r="P561">
            <v>42788</v>
          </cell>
          <cell r="Q561">
            <v>201076</v>
          </cell>
          <cell r="R561" t="str">
            <v>No hay refacciones para surtir y poder reparar</v>
          </cell>
          <cell r="T561" t="str">
            <v>Carlos Muñiz</v>
          </cell>
          <cell r="U561">
            <v>42837</v>
          </cell>
          <cell r="V561" t="str">
            <v>SUR</v>
          </cell>
          <cell r="W561" t="str">
            <v>COMPLETADO</v>
          </cell>
          <cell r="X561" t="str">
            <v>CLIENTE</v>
          </cell>
          <cell r="Y561">
            <v>42786</v>
          </cell>
          <cell r="Z561">
            <v>697</v>
          </cell>
          <cell r="AA561" t="str">
            <v>M012</v>
          </cell>
          <cell r="AB561" t="str">
            <v xml:space="preserve">T171496/Tarjeta de suministro eléctrico - Power </v>
          </cell>
          <cell r="AC561" t="str">
            <v>OC-1007797</v>
          </cell>
          <cell r="AD561" t="str">
            <v>Tlajomulco /santa fe</v>
          </cell>
          <cell r="AE561" t="str">
            <v>JAL</v>
          </cell>
          <cell r="AF561" t="str">
            <v>MX</v>
          </cell>
          <cell r="AG561" t="str">
            <v>10248177</v>
          </cell>
          <cell r="AH561" t="str">
            <v>LUIS MARIO LANDEROS RAMIREZ</v>
          </cell>
          <cell r="AI561" t="str">
            <v>136 Paso de los toros (Closter 38)</v>
          </cell>
          <cell r="AJ561" t="str">
            <v>3337973054</v>
          </cell>
          <cell r="AK561" t="str">
            <v>6865095999</v>
          </cell>
          <cell r="AL561" t="str">
            <v>06500</v>
          </cell>
          <cell r="AM561"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74011778</v>
          </cell>
          <cell r="AZ561">
            <v>51012709</v>
          </cell>
          <cell r="BA561">
            <v>80141530</v>
          </cell>
        </row>
        <row r="562">
          <cell r="D562">
            <v>60311086</v>
          </cell>
          <cell r="E562" t="str">
            <v>A</v>
          </cell>
          <cell r="F562" t="str">
            <v>TV</v>
          </cell>
          <cell r="G562" t="str">
            <v xml:space="preserve">JOSUE ISSAI PEREZ HERNANDEZ </v>
          </cell>
          <cell r="H562" t="str">
            <v>AV.KANTENA O AV 115 REGION 53 MZ-02 LOTE 234</v>
          </cell>
          <cell r="I562">
            <v>9841763788</v>
          </cell>
          <cell r="J562" t="str">
            <v>HISENSE</v>
          </cell>
          <cell r="K562" t="str">
            <v>32H3B2</v>
          </cell>
          <cell r="L562" t="str">
            <v>32G160241H02635</v>
          </cell>
          <cell r="M562" t="str">
            <v>JOLOPO 21326</v>
          </cell>
          <cell r="N562">
            <v>2785</v>
          </cell>
          <cell r="O562">
            <v>43074</v>
          </cell>
          <cell r="P562">
            <v>42783</v>
          </cell>
          <cell r="Q562">
            <v>201033</v>
          </cell>
          <cell r="R562" t="str">
            <v>OC-1007517</v>
          </cell>
          <cell r="S562" t="str">
            <v xml:space="preserve"> EQUIPO EN RESGUARDO DEL CENTRO DE SERVI</v>
          </cell>
          <cell r="T562" t="str">
            <v xml:space="preserve">  JUAN OSWALDO URIBE PERAZA   Fech</v>
          </cell>
          <cell r="U562">
            <v>42845</v>
          </cell>
          <cell r="V562" t="str">
            <v>SUR</v>
          </cell>
          <cell r="W562" t="str">
            <v>COMPLETADO</v>
          </cell>
          <cell r="X562" t="str">
            <v>TALLER</v>
          </cell>
          <cell r="Y562">
            <v>42774</v>
          </cell>
          <cell r="Z562">
            <v>291</v>
          </cell>
          <cell r="AA562" t="str">
            <v>M010</v>
          </cell>
          <cell r="AD562" t="str">
            <v>playa del carmen/cruz de servicios</v>
          </cell>
          <cell r="AE562" t="str">
            <v>QR</v>
          </cell>
          <cell r="AF562" t="str">
            <v>MX</v>
          </cell>
          <cell r="AG562" t="str">
            <v>10409512</v>
          </cell>
          <cell r="AH562" t="str">
            <v>JOSUE ISSAI PEREZ HERNANDEZ</v>
          </cell>
          <cell r="AI562" t="str">
            <v>av.kantena o av 115 supermanzana 53 mz 02 lt 234</v>
          </cell>
          <cell r="AJ562" t="str">
            <v>9841763788</v>
          </cell>
          <cell r="AK562">
            <v>0</v>
          </cell>
          <cell r="AL562" t="str">
            <v>77723</v>
          </cell>
          <cell r="AM562"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62" t="str">
            <v>3TE32G155364</v>
          </cell>
          <cell r="AO562" t="str">
            <v>Básica</v>
          </cell>
          <cell r="AP562" t="str">
            <v>Hisense</v>
          </cell>
          <cell r="AQ562" t="str">
            <v>Opera</v>
          </cell>
          <cell r="AR562" t="str">
            <v>HD 1366 X 768</v>
          </cell>
          <cell r="AS562" t="str">
            <v>3TE32G164485G1644M010</v>
          </cell>
          <cell r="AT562" t="e">
            <v>#N/A</v>
          </cell>
          <cell r="AU562" t="str">
            <v>32H5B2</v>
          </cell>
          <cell r="AV562" t="str">
            <v>3TE32G164485</v>
          </cell>
          <cell r="AW562" t="str">
            <v>G1644</v>
          </cell>
          <cell r="AX562" t="str">
            <v>M010</v>
          </cell>
          <cell r="AY562">
            <v>74011779</v>
          </cell>
          <cell r="AZ562">
            <v>51012710</v>
          </cell>
          <cell r="BA562">
            <v>80139890</v>
          </cell>
        </row>
        <row r="563">
          <cell r="D563">
            <v>60315667</v>
          </cell>
          <cell r="E563" t="str">
            <v xml:space="preserve">A </v>
          </cell>
          <cell r="F563" t="str">
            <v>TV</v>
          </cell>
          <cell r="G563" t="str">
            <v xml:space="preserve">GABRIELA FLORES </v>
          </cell>
          <cell r="H563" t="str">
            <v xml:space="preserve">HDA STA FE #5050 JURIQUILLA </v>
          </cell>
          <cell r="I563">
            <v>4421573453</v>
          </cell>
          <cell r="J563" t="str">
            <v>HISENSE</v>
          </cell>
          <cell r="K563" t="str">
            <v>LC-55N6000U</v>
          </cell>
          <cell r="L563" t="str">
            <v>55G1613E1H00583</v>
          </cell>
          <cell r="M563">
            <v>7414</v>
          </cell>
          <cell r="N563">
            <v>12899</v>
          </cell>
          <cell r="O563">
            <v>42695</v>
          </cell>
          <cell r="P563">
            <v>42833</v>
          </cell>
          <cell r="Q563">
            <v>201608</v>
          </cell>
          <cell r="R563" t="str">
            <v xml:space="preserve">SE LE HABIA GENERADO UN C.F CON EL FOLIO 60308116 EL CUAL LA PANTALLA QUE LE LLEGO NO ERA DE LAS MISMA PULGADAS Y CLIENTE NO ACEPTO EL EQUIPO </v>
          </cell>
          <cell r="S563" t="str">
            <v>EQUIPO DAÑADO LO RECOLECTO CARSSA EL DEL</v>
          </cell>
          <cell r="T563" t="str">
            <v xml:space="preserve">CAROLINA PEREA                    </v>
          </cell>
          <cell r="U563" t="str">
            <v>2017-04-12</v>
          </cell>
          <cell r="V563" t="str">
            <v>CENTRO</v>
          </cell>
          <cell r="W563" t="str">
            <v>COMPLETADO</v>
          </cell>
          <cell r="X563" t="str">
            <v>TALLER</v>
          </cell>
          <cell r="Y563">
            <v>42832</v>
          </cell>
          <cell r="Z563">
            <v>138</v>
          </cell>
          <cell r="AA563" t="str">
            <v>M010</v>
          </cell>
          <cell r="AD563" t="str">
            <v>Juriquilla santa fe</v>
          </cell>
          <cell r="AE563" t="str">
            <v>QRO</v>
          </cell>
          <cell r="AF563" t="str">
            <v>MX</v>
          </cell>
          <cell r="AG563" t="str">
            <v>10407361</v>
          </cell>
          <cell r="AH563" t="str">
            <v>GABRIELA FLORES</v>
          </cell>
          <cell r="AI563" t="str">
            <v>5050 hacienda juriquilla santa fe</v>
          </cell>
          <cell r="AJ563" t="str">
            <v>4421573453</v>
          </cell>
          <cell r="AK563">
            <v>0</v>
          </cell>
          <cell r="AL563" t="str">
            <v>76235</v>
          </cell>
          <cell r="AM563"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63" t="str">
            <v>3TE55G154930M</v>
          </cell>
          <cell r="AO563" t="str">
            <v>Smart</v>
          </cell>
          <cell r="AP563" t="str">
            <v>Sharp</v>
          </cell>
          <cell r="AQ563" t="str">
            <v>Opera</v>
          </cell>
          <cell r="AR563" t="str">
            <v>UHD 3840 X 2160</v>
          </cell>
          <cell r="AS563" t="str">
            <v>3TE55G164364G1643M010</v>
          </cell>
          <cell r="AT563" t="e">
            <v>#N/A</v>
          </cell>
          <cell r="AU563" t="str">
            <v>LC-55N6000U</v>
          </cell>
          <cell r="AV563" t="str">
            <v>3TE55G164364</v>
          </cell>
          <cell r="AW563" t="str">
            <v>G1643</v>
          </cell>
          <cell r="AX563" t="str">
            <v>M010</v>
          </cell>
          <cell r="AY563">
            <v>74011780</v>
          </cell>
          <cell r="AZ563">
            <v>51012711</v>
          </cell>
          <cell r="BA563">
            <v>80139147</v>
          </cell>
        </row>
        <row r="564">
          <cell r="D564">
            <v>60313849</v>
          </cell>
          <cell r="E564" t="str">
            <v xml:space="preserve">A  </v>
          </cell>
          <cell r="F564" t="str">
            <v>TV</v>
          </cell>
          <cell r="G564" t="str">
            <v>MA EUGENIA BIBANCO TORRES</v>
          </cell>
          <cell r="H564" t="str">
            <v>CACTUS NUM 14 CIUDAD JARDIN; DELG COYOACAN CP 04370</v>
          </cell>
          <cell r="I564" t="str">
            <v>46231599 - 5534001360</v>
          </cell>
          <cell r="J564" t="str">
            <v>HISENSE</v>
          </cell>
          <cell r="K564" t="str">
            <v>50H7SG</v>
          </cell>
          <cell r="L564" t="str">
            <v>50G1450A4H00465</v>
          </cell>
          <cell r="M564" t="str">
            <v>TERM 136 DOCTO 0138 TDA 0006 LIVERPOOL</v>
          </cell>
          <cell r="N564">
            <v>11249.25</v>
          </cell>
          <cell r="O564">
            <v>42319</v>
          </cell>
          <cell r="P564">
            <v>42809</v>
          </cell>
          <cell r="Q564">
            <v>201767</v>
          </cell>
          <cell r="R564" t="str">
            <v>28/03/2017 04 : 18  ERNESTO.HERN : NP5 / P1A: 175876MAIN    173386 BOTONERA   15-03-2017   OC-1008699</v>
          </cell>
          <cell r="S564" t="str">
            <v>EQUIPO DAÑADO EN DOMICILIO DE CLIENTE</v>
          </cell>
          <cell r="T564" t="str">
            <v xml:space="preserve">   ABRAHAM LAZCANO                </v>
          </cell>
          <cell r="U564" t="str">
            <v>2017-04-10</v>
          </cell>
          <cell r="V564" t="str">
            <v>Centro</v>
          </cell>
          <cell r="W564" t="str">
            <v>COMPLETADO</v>
          </cell>
          <cell r="X564" t="str">
            <v>CLIENTE</v>
          </cell>
          <cell r="Y564">
            <v>42804</v>
          </cell>
          <cell r="Z564">
            <v>490</v>
          </cell>
          <cell r="AA564" t="str">
            <v>M012</v>
          </cell>
          <cell r="AB564" t="str">
            <v>T173386/Tarjeta de botones - Key Button Board</v>
          </cell>
          <cell r="AC564" t="str">
            <v>OC-1008699</v>
          </cell>
          <cell r="AD564" t="str">
            <v>Coyoacan/Cd jardin</v>
          </cell>
          <cell r="AE564" t="str">
            <v>DF</v>
          </cell>
          <cell r="AF564" t="str">
            <v>MX</v>
          </cell>
          <cell r="AG564" t="str">
            <v>10413673</v>
          </cell>
          <cell r="AH564" t="str">
            <v>MA EUGENIA BIBANCO TORRES</v>
          </cell>
          <cell r="AI564" t="str">
            <v>Cactus num 14</v>
          </cell>
          <cell r="AJ564" t="str">
            <v>5534001360</v>
          </cell>
          <cell r="AK564" t="str">
            <v>5534001360</v>
          </cell>
          <cell r="AL564" t="str">
            <v>04370</v>
          </cell>
          <cell r="AM564"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64" t="str">
            <v>3TE50A145036</v>
          </cell>
          <cell r="AO564" t="str">
            <v>Smart</v>
          </cell>
          <cell r="AP564" t="str">
            <v>Hisense</v>
          </cell>
          <cell r="AQ564" t="str">
            <v>Android</v>
          </cell>
          <cell r="AR564" t="str">
            <v>FHD 1920 x 1080</v>
          </cell>
          <cell r="AS564" t="str">
            <v>3TE50G1644B3G1644M010</v>
          </cell>
          <cell r="AT564" t="e">
            <v>#N/A</v>
          </cell>
          <cell r="AU564" t="str">
            <v>50H7GB</v>
          </cell>
          <cell r="AV564" t="str">
            <v>3TE50G1644B3</v>
          </cell>
          <cell r="AW564" t="str">
            <v>G1644</v>
          </cell>
          <cell r="AX564" t="str">
            <v>M010</v>
          </cell>
          <cell r="AY564">
            <v>74011781</v>
          </cell>
          <cell r="AZ564">
            <v>51012712</v>
          </cell>
          <cell r="BA564">
            <v>80140029</v>
          </cell>
        </row>
        <row r="565">
          <cell r="D565">
            <v>60311104</v>
          </cell>
          <cell r="E565" t="str">
            <v xml:space="preserve">A  </v>
          </cell>
          <cell r="F565" t="str">
            <v>TV</v>
          </cell>
          <cell r="G565" t="str">
            <v>ELVA SILVA ZUÑIGA</v>
          </cell>
          <cell r="H565" t="str">
            <v>PASEO DE LAS NINFAS # 107 COL. BALAUSTRADAS</v>
          </cell>
          <cell r="I565">
            <v>4422658630</v>
          </cell>
          <cell r="J565" t="str">
            <v>HISENSE</v>
          </cell>
          <cell r="K565" t="str">
            <v>50K20D</v>
          </cell>
          <cell r="L565" t="str">
            <v>50G144843H05997</v>
          </cell>
          <cell r="M565" t="str">
            <v>FQU181950</v>
          </cell>
          <cell r="N565">
            <v>6258.53</v>
          </cell>
          <cell r="O565">
            <v>42535</v>
          </cell>
          <cell r="P565">
            <v>42775</v>
          </cell>
          <cell r="Q565">
            <v>201608</v>
          </cell>
          <cell r="R565" t="str">
            <v>14/02/2017 01 : 23 201608 : P1A: PANEL # 173331 O.C. 1007342</v>
          </cell>
          <cell r="S565" t="str">
            <v>EQUIPO EN CENTRO DE SERVICIO, EN CAJA CO</v>
          </cell>
          <cell r="T565" t="str">
            <v xml:space="preserve">CAROLINA PEREA                    </v>
          </cell>
          <cell r="U565" t="str">
            <v>2017-04-12</v>
          </cell>
          <cell r="V565" t="str">
            <v>Centro</v>
          </cell>
          <cell r="W565" t="str">
            <v>COMPLETADO</v>
          </cell>
          <cell r="Y565">
            <v>42774</v>
          </cell>
          <cell r="Z565">
            <v>240</v>
          </cell>
          <cell r="AA565" t="str">
            <v>M010</v>
          </cell>
          <cell r="AB565" t="str">
            <v>T173331/Panel - PANEL</v>
          </cell>
          <cell r="AC565" t="str">
            <v>OC-1007342</v>
          </cell>
          <cell r="AD565" t="str">
            <v>queretaro /balaustrada</v>
          </cell>
          <cell r="AE565" t="str">
            <v>QRO</v>
          </cell>
          <cell r="AF565" t="str">
            <v>MX</v>
          </cell>
          <cell r="AG565" t="str">
            <v>10411663</v>
          </cell>
          <cell r="AH565" t="str">
            <v>ELVA SILVA ZUÑIGA</v>
          </cell>
          <cell r="AI565" t="str">
            <v>paseo de las ninfas 107</v>
          </cell>
          <cell r="AJ565" t="str">
            <v>4422654318</v>
          </cell>
          <cell r="AK565" t="str">
            <v>4422654318</v>
          </cell>
          <cell r="AL565" t="str">
            <v>76079</v>
          </cell>
          <cell r="AM565"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65" t="str">
            <v>3TE50G132311</v>
          </cell>
          <cell r="AO565" t="str">
            <v>Básica</v>
          </cell>
          <cell r="AP565" t="str">
            <v>Hisense</v>
          </cell>
          <cell r="AQ565" t="str">
            <v>Opera</v>
          </cell>
          <cell r="AR565" t="str">
            <v>FHD 1920 x 1080</v>
          </cell>
          <cell r="AS565" t="str">
            <v>3TE50G165140G1651M010</v>
          </cell>
          <cell r="AT565" t="e">
            <v>#N/A</v>
          </cell>
          <cell r="AU565" t="str">
            <v>50H7GB</v>
          </cell>
          <cell r="AV565" t="str">
            <v>3TE50G165140</v>
          </cell>
          <cell r="AW565" t="str">
            <v>G1651</v>
          </cell>
          <cell r="AX565" t="str">
            <v>M010</v>
          </cell>
          <cell r="AY565">
            <v>74011783</v>
          </cell>
          <cell r="AZ565">
            <v>51012714</v>
          </cell>
          <cell r="BA565">
            <v>80141860</v>
          </cell>
        </row>
        <row r="566">
          <cell r="D566">
            <v>60315586</v>
          </cell>
          <cell r="E566" t="str">
            <v xml:space="preserve">A  </v>
          </cell>
          <cell r="F566" t="str">
            <v>TV</v>
          </cell>
          <cell r="G566" t="str">
            <v>GUSTAVO GUZMAN MARTINEZ</v>
          </cell>
          <cell r="H566" t="str">
            <v>MARIANO ESCOBEDO 16 LAZARO CARDENAS, MICH. C.P. 60950</v>
          </cell>
          <cell r="I566">
            <v>7531134299</v>
          </cell>
          <cell r="J566" t="str">
            <v>HISENSE</v>
          </cell>
          <cell r="K566" t="str">
            <v>32H5B</v>
          </cell>
          <cell r="L566" t="str">
            <v>32G150866H01446</v>
          </cell>
          <cell r="M566" t="str">
            <v>POLIZA DE GARANTIA</v>
          </cell>
          <cell r="N566">
            <v>0</v>
          </cell>
          <cell r="O566">
            <v>42415</v>
          </cell>
          <cell r="P566">
            <v>42832</v>
          </cell>
          <cell r="Q566">
            <v>202300</v>
          </cell>
          <cell r="R566" t="str">
            <v>FALTA DE MAIN: T1856 OC:1009498</v>
          </cell>
          <cell r="S566" t="str">
            <v/>
          </cell>
          <cell r="T566" t="str">
            <v xml:space="preserve">     MULTISERVICIOS ALVARADO      </v>
          </cell>
          <cell r="U566" t="str">
            <v>2017-04-20</v>
          </cell>
          <cell r="V566" t="str">
            <v>SUR</v>
          </cell>
          <cell r="W566" t="str">
            <v>COMPLETADO</v>
          </cell>
          <cell r="X566" t="str">
            <v>TALLER</v>
          </cell>
          <cell r="Y566">
            <v>42831</v>
          </cell>
          <cell r="Z566">
            <v>417</v>
          </cell>
          <cell r="AA566" t="str">
            <v>M012</v>
          </cell>
          <cell r="AD566" t="str">
            <v>lazaro cardenas/lotes y servicios</v>
          </cell>
          <cell r="AE566" t="str">
            <v>MCH</v>
          </cell>
          <cell r="AF566" t="str">
            <v>MX</v>
          </cell>
          <cell r="AG566" t="str">
            <v>10397071</v>
          </cell>
          <cell r="AH566" t="str">
            <v>GUSTAVO GUZMAN MARTINEZ</v>
          </cell>
          <cell r="AI566" t="str">
            <v>16 mariano escobedo</v>
          </cell>
          <cell r="AJ566" t="str">
            <v>044-7531134299</v>
          </cell>
          <cell r="AK566" t="str">
            <v>01-7535372642</v>
          </cell>
          <cell r="AL566" t="str">
            <v>60950</v>
          </cell>
          <cell r="AM566"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66" t="str">
            <v>3TE32A150815</v>
          </cell>
          <cell r="AO566" t="str">
            <v>Smart</v>
          </cell>
          <cell r="AP566" t="str">
            <v>Hisense</v>
          </cell>
          <cell r="AQ566" t="str">
            <v>Opera</v>
          </cell>
          <cell r="AR566" t="str">
            <v>HD 1366 X 768</v>
          </cell>
          <cell r="AS566" t="str">
            <v>3TE32G154773G1547M010</v>
          </cell>
          <cell r="AT566" t="e">
            <v>#N/A</v>
          </cell>
          <cell r="AU566" t="str">
            <v>32H3B1</v>
          </cell>
          <cell r="AV566" t="str">
            <v>3TE32G154773</v>
          </cell>
          <cell r="AW566" t="str">
            <v>G1547</v>
          </cell>
          <cell r="AX566" t="str">
            <v>M010</v>
          </cell>
          <cell r="AY566">
            <v>74011784</v>
          </cell>
          <cell r="AZ566">
            <v>51012715</v>
          </cell>
          <cell r="BA566">
            <v>80140058</v>
          </cell>
        </row>
        <row r="567">
          <cell r="D567">
            <v>60313547</v>
          </cell>
          <cell r="E567" t="str">
            <v xml:space="preserve">A  </v>
          </cell>
          <cell r="F567" t="str">
            <v>TV</v>
          </cell>
          <cell r="G567" t="str">
            <v>HUMBERTO GUADALUPE ROJAS</v>
          </cell>
          <cell r="H567" t="str">
            <v xml:space="preserve">RIO DE LAS AMAZONAS 226, VILLAS DEL RIO, GUADALUPE </v>
          </cell>
          <cell r="I567">
            <v>8114311447</v>
          </cell>
          <cell r="J567" t="str">
            <v>HISENSE</v>
          </cell>
          <cell r="K567" t="str">
            <v>50K20DW</v>
          </cell>
          <cell r="L567" t="str">
            <v>50G143291H02286</v>
          </cell>
          <cell r="M567" t="str">
            <v xml:space="preserve">CARTA DE ACEPTACION </v>
          </cell>
          <cell r="N567">
            <v>7189</v>
          </cell>
          <cell r="O567">
            <v>42066</v>
          </cell>
          <cell r="P567">
            <v>42804</v>
          </cell>
          <cell r="Q567">
            <v>201024</v>
          </cell>
          <cell r="R567" t="str">
            <v>16/03/17 01:39 JORGE VAZ NP5 P1A OC 1008384 PANEL 173331</v>
          </cell>
          <cell r="S567" t="str">
            <v/>
          </cell>
          <cell r="T567" t="str">
            <v xml:space="preserve">  SOFIA VAZQUEZ                   </v>
          </cell>
          <cell r="U567" t="str">
            <v>2017-04-19</v>
          </cell>
          <cell r="V567" t="str">
            <v>Norte</v>
          </cell>
          <cell r="W567" t="str">
            <v>COMPLETADO</v>
          </cell>
          <cell r="X567" t="str">
            <v>TALLER</v>
          </cell>
          <cell r="Y567">
            <v>42802</v>
          </cell>
          <cell r="Z567">
            <v>738</v>
          </cell>
          <cell r="AA567" t="str">
            <v>M012</v>
          </cell>
          <cell r="AD567" t="str">
            <v>Monterrey / Villas de rio</v>
          </cell>
          <cell r="AE567" t="str">
            <v>NL</v>
          </cell>
          <cell r="AF567" t="str">
            <v>MX</v>
          </cell>
          <cell r="AG567" t="str">
            <v>10413204</v>
          </cell>
          <cell r="AH567" t="str">
            <v>HUMBERTO GUADALUPE ROJAS</v>
          </cell>
          <cell r="AI567" t="str">
            <v>226 Rio amasonas</v>
          </cell>
          <cell r="AJ567" t="str">
            <v>188114311447</v>
          </cell>
          <cell r="AK567">
            <v>0</v>
          </cell>
          <cell r="AL567" t="str">
            <v>67110</v>
          </cell>
          <cell r="AM567"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67" t="str">
            <v>1TE50B8NUSCB</v>
          </cell>
          <cell r="AO567" t="str">
            <v>Smart</v>
          </cell>
          <cell r="AP567" t="str">
            <v>Hisense</v>
          </cell>
          <cell r="AQ567" t="str">
            <v>Opera</v>
          </cell>
          <cell r="AR567" t="str">
            <v>FHD 1920 x 1080</v>
          </cell>
          <cell r="AS567" t="str">
            <v>3TE50G154819CRMM012</v>
          </cell>
          <cell r="AT567">
            <v>6</v>
          </cell>
          <cell r="AU567" t="str">
            <v>50H5B</v>
          </cell>
          <cell r="AV567" t="str">
            <v>3TE50G154819</v>
          </cell>
          <cell r="AW567" t="str">
            <v>CRM</v>
          </cell>
          <cell r="AX567" t="str">
            <v>M012</v>
          </cell>
          <cell r="AY567">
            <v>74011786</v>
          </cell>
          <cell r="AZ567">
            <v>51012716</v>
          </cell>
          <cell r="BA567">
            <v>80147175</v>
          </cell>
        </row>
        <row r="568">
          <cell r="D568">
            <v>60314232</v>
          </cell>
          <cell r="E568" t="str">
            <v xml:space="preserve">A  </v>
          </cell>
          <cell r="F568" t="str">
            <v>TV</v>
          </cell>
          <cell r="G568" t="str">
            <v>JULIO EDERSON RIVERA FLORES</v>
          </cell>
          <cell r="H568" t="str">
            <v>SERGIO  MONTALVO 118, ANTONIO VILLALON, SANTIAGO</v>
          </cell>
          <cell r="I568">
            <v>8122309022</v>
          </cell>
          <cell r="J568" t="str">
            <v>HISENSE</v>
          </cell>
          <cell r="K568" t="str">
            <v>55H7B</v>
          </cell>
          <cell r="L568" t="str">
            <v>55G1618N7H00095</v>
          </cell>
          <cell r="M568" t="str">
            <v>TIKET</v>
          </cell>
          <cell r="N568">
            <v>14705</v>
          </cell>
          <cell r="O568">
            <v>42671</v>
          </cell>
          <cell r="P568">
            <v>42810</v>
          </cell>
          <cell r="Q568">
            <v>201024</v>
          </cell>
          <cell r="R568" t="str">
            <v>30/03/17 01:05 ARANTXA MON NP5 P1B OC 1008781 PANEL 188182 17/03/17</v>
          </cell>
          <cell r="S568" t="str">
            <v/>
          </cell>
          <cell r="T568" t="str">
            <v xml:space="preserve"> SOFIA VAZQUEZ                    </v>
          </cell>
          <cell r="U568" t="str">
            <v>2017-04-19</v>
          </cell>
          <cell r="V568" t="str">
            <v>Norte</v>
          </cell>
          <cell r="W568" t="str">
            <v>COMPLETADO</v>
          </cell>
          <cell r="X568" t="str">
            <v>TALLER</v>
          </cell>
          <cell r="Y568">
            <v>42809</v>
          </cell>
          <cell r="Z568">
            <v>139</v>
          </cell>
          <cell r="AA568" t="str">
            <v>M010</v>
          </cell>
          <cell r="AD568" t="str">
            <v>antonio villalon/santiago</v>
          </cell>
          <cell r="AE568" t="str">
            <v>NL</v>
          </cell>
          <cell r="AF568" t="str">
            <v>MX</v>
          </cell>
          <cell r="AG568" t="str">
            <v>10414360</v>
          </cell>
          <cell r="AH568" t="str">
            <v>JULIO EDERSON RIVERA FLORES</v>
          </cell>
          <cell r="AI568" t="str">
            <v>sergio montalvo 118</v>
          </cell>
          <cell r="AJ568" t="str">
            <v>8122309022</v>
          </cell>
          <cell r="AK568">
            <v>0</v>
          </cell>
          <cell r="AL568" t="str">
            <v>67320</v>
          </cell>
          <cell r="AM568"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68" t="str">
            <v>3TE55G1523B1</v>
          </cell>
          <cell r="AO568" t="str">
            <v>Smart</v>
          </cell>
          <cell r="AP568" t="str">
            <v>Hisense</v>
          </cell>
          <cell r="AQ568" t="str">
            <v>Opera</v>
          </cell>
          <cell r="AR568" t="str">
            <v>UHD 3840 X 2160</v>
          </cell>
          <cell r="AS568" t="str">
            <v>3TE55G164499G1644M010</v>
          </cell>
          <cell r="AT568" t="e">
            <v>#N/A</v>
          </cell>
          <cell r="AU568" t="str">
            <v>55H7B</v>
          </cell>
          <cell r="AV568" t="str">
            <v>3TE55G164499</v>
          </cell>
          <cell r="AW568" t="str">
            <v>G1644</v>
          </cell>
          <cell r="AX568" t="str">
            <v>M010</v>
          </cell>
          <cell r="AY568">
            <v>74011787</v>
          </cell>
          <cell r="AZ568">
            <v>51012717</v>
          </cell>
          <cell r="BA568">
            <v>80139149</v>
          </cell>
        </row>
        <row r="569">
          <cell r="D569">
            <v>60311444</v>
          </cell>
          <cell r="E569" t="str">
            <v xml:space="preserve">A </v>
          </cell>
          <cell r="F569" t="str">
            <v>TV</v>
          </cell>
          <cell r="G569" t="str">
            <v>Erika De Rosa</v>
          </cell>
          <cell r="H569" t="str">
            <v>CALLE 4 #7, COL. EL SOL, NEZAHUALCOYOTL, C.P. 57200</v>
          </cell>
          <cell r="I569">
            <v>5551962643</v>
          </cell>
          <cell r="J569" t="str">
            <v>HISENSE</v>
          </cell>
          <cell r="K569" t="str">
            <v>50K20DW</v>
          </cell>
          <cell r="L569" t="str">
            <v>50G143291H19558</v>
          </cell>
          <cell r="M569" t="str">
            <v>POLIZA</v>
          </cell>
          <cell r="N569" t="str">
            <v>POLIZA</v>
          </cell>
          <cell r="O569">
            <v>42050</v>
          </cell>
          <cell r="P569">
            <v>42782</v>
          </cell>
          <cell r="Q569">
            <v>201767</v>
          </cell>
          <cell r="R569" t="str">
            <v>08/03/2017 01 : 59  ERNESTO.HERN : NP5 / P1B: 173331 PANEL    27-02-2017   OC-1007976 / P1A: 173192 MAIN    16-02-2017    OC-1007562</v>
          </cell>
          <cell r="S569" t="str">
            <v>EQUIPO DAÑADO EN DOMICILIO DE CLIENTE</v>
          </cell>
          <cell r="T569" t="str">
            <v xml:space="preserve">   RENE ARIAS                     </v>
          </cell>
          <cell r="U569" t="str">
            <v>2017-04-20</v>
          </cell>
          <cell r="V569" t="str">
            <v>CENTRO</v>
          </cell>
          <cell r="W569" t="str">
            <v>COMPLETADO</v>
          </cell>
          <cell r="X569" t="str">
            <v>TALLER</v>
          </cell>
          <cell r="Y569">
            <v>42779</v>
          </cell>
          <cell r="Z569">
            <v>732</v>
          </cell>
          <cell r="AA569" t="str">
            <v>M012</v>
          </cell>
          <cell r="AD569" t="str">
            <v>Nezahualcoyotl/El sol</v>
          </cell>
          <cell r="AE569" t="str">
            <v>MEX</v>
          </cell>
          <cell r="AF569" t="str">
            <v>MX</v>
          </cell>
          <cell r="AG569" t="str">
            <v>10411173</v>
          </cell>
          <cell r="AH569" t="str">
            <v>ERIKA DE ROSA</v>
          </cell>
          <cell r="AI569" t="str">
            <v>Calle 4 num 7</v>
          </cell>
          <cell r="AJ569" t="str">
            <v>5551962643</v>
          </cell>
          <cell r="AK569">
            <v>0</v>
          </cell>
          <cell r="AL569" t="str">
            <v>57200</v>
          </cell>
          <cell r="AM569"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69" t="str">
            <v>1TE50B8NUSCB</v>
          </cell>
          <cell r="AO569" t="str">
            <v>Smart</v>
          </cell>
          <cell r="AP569" t="str">
            <v>Hisense</v>
          </cell>
          <cell r="AQ569" t="str">
            <v>Opera</v>
          </cell>
          <cell r="AR569" t="str">
            <v>FHD 1920 x 1080</v>
          </cell>
          <cell r="AS569" t="str">
            <v>3TE50G165140G1651M010</v>
          </cell>
          <cell r="AT569" t="e">
            <v>#N/A</v>
          </cell>
          <cell r="AU569" t="str">
            <v>50H7GB</v>
          </cell>
          <cell r="AV569" t="str">
            <v>3TE50G165140</v>
          </cell>
          <cell r="AW569" t="str">
            <v>G1651</v>
          </cell>
          <cell r="AX569" t="str">
            <v>M010</v>
          </cell>
          <cell r="AY569">
            <v>74011788</v>
          </cell>
          <cell r="AZ569">
            <v>51012718</v>
          </cell>
          <cell r="BA569">
            <v>80141843</v>
          </cell>
        </row>
        <row r="570">
          <cell r="D570">
            <v>60310161</v>
          </cell>
          <cell r="E570" t="str">
            <v>A</v>
          </cell>
          <cell r="F570" t="str">
            <v>TV</v>
          </cell>
          <cell r="G570" t="str">
            <v>ALBERTO MORALES LIVERPOOL ECATEPEC</v>
          </cell>
          <cell r="H570" t="str">
            <v>1RO.DE MAYO MZA. 4 LOTE 2 COL. LAS AMERICAS ECATEPEC</v>
          </cell>
          <cell r="I570">
            <v>58361100</v>
          </cell>
          <cell r="J570" t="str">
            <v>HISENSE</v>
          </cell>
          <cell r="K570" t="str">
            <v>50H7SG</v>
          </cell>
          <cell r="L570" t="str">
            <v>50G1450AH00673</v>
          </cell>
          <cell r="M570" t="str">
            <v>EQUIPO DE PISO</v>
          </cell>
          <cell r="N570">
            <v>0</v>
          </cell>
          <cell r="O570">
            <v>42761</v>
          </cell>
          <cell r="P570">
            <v>42766</v>
          </cell>
          <cell r="Q570">
            <v>200997</v>
          </cell>
          <cell r="R570" t="str">
            <v>POWER Y MAIN BOARD</v>
          </cell>
          <cell r="S570" t="str">
            <v/>
          </cell>
          <cell r="T570" t="str">
            <v xml:space="preserve">GLORIA LEON LARIOS          </v>
          </cell>
          <cell r="U570">
            <v>42836</v>
          </cell>
          <cell r="V570" t="str">
            <v>Centro</v>
          </cell>
          <cell r="W570" t="str">
            <v>COMPLETADO</v>
          </cell>
          <cell r="Y570">
            <v>42761</v>
          </cell>
          <cell r="Z570">
            <v>42766</v>
          </cell>
          <cell r="AA570" t="str">
            <v>M012</v>
          </cell>
          <cell r="AB570" t="str">
            <v>T175876/Tarjeta Principal Madre - MAIN BOARD</v>
          </cell>
          <cell r="AC570" t="str">
            <v>OC-1007665</v>
          </cell>
          <cell r="AD570" t="str">
            <v>Ecatepec / Las Americas</v>
          </cell>
          <cell r="AE570" t="str">
            <v>MEX</v>
          </cell>
          <cell r="AF570" t="str">
            <v>MX</v>
          </cell>
          <cell r="AG570" t="str">
            <v>10360186</v>
          </cell>
          <cell r="AH570" t="str">
            <v>ALBERTO MORALES</v>
          </cell>
          <cell r="AI570" t="str">
            <v>1ero de Mayo mz 4 LT 2</v>
          </cell>
          <cell r="AJ570" t="str">
            <v>58361100</v>
          </cell>
          <cell r="AK570">
            <v>0</v>
          </cell>
          <cell r="AL570" t="str">
            <v>55075</v>
          </cell>
          <cell r="AM570"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70" t="str">
            <v>3TE50A145036</v>
          </cell>
          <cell r="AO570" t="str">
            <v>Smart</v>
          </cell>
          <cell r="AP570" t="str">
            <v>Hisense</v>
          </cell>
          <cell r="AQ570" t="str">
            <v>Android</v>
          </cell>
          <cell r="AR570" t="str">
            <v>FHD 1920 x 1080</v>
          </cell>
          <cell r="AS570" t="str">
            <v>3TE50G1644B3G1644M010</v>
          </cell>
          <cell r="AT570" t="e">
            <v>#N/A</v>
          </cell>
          <cell r="AU570" t="str">
            <v>50H7GB</v>
          </cell>
          <cell r="AV570" t="str">
            <v>3TE50G1644B3</v>
          </cell>
          <cell r="AW570" t="str">
            <v>G1644</v>
          </cell>
          <cell r="AX570" t="str">
            <v>M010</v>
          </cell>
          <cell r="AY570">
            <v>74011789</v>
          </cell>
          <cell r="AZ570">
            <v>51012719</v>
          </cell>
          <cell r="BA570">
            <v>80139810</v>
          </cell>
        </row>
        <row r="571">
          <cell r="D571">
            <v>60311602</v>
          </cell>
          <cell r="E571" t="str">
            <v xml:space="preserve">A  </v>
          </cell>
          <cell r="F571" t="str">
            <v>TV</v>
          </cell>
          <cell r="G571" t="str">
            <v>LUIS RAMOS</v>
          </cell>
          <cell r="H571" t="str">
            <v>CALVARIO NO. 102 COL. CENTRO, ZACATECAS, ZAC.</v>
          </cell>
          <cell r="I571">
            <v>4921040225</v>
          </cell>
          <cell r="J571" t="str">
            <v>HISENSE</v>
          </cell>
          <cell r="K571" t="str">
            <v>32H3B2</v>
          </cell>
          <cell r="L571" t="str">
            <v>32G155364H03644</v>
          </cell>
          <cell r="M571" t="str">
            <v>POSE/33979282</v>
          </cell>
          <cell r="N571">
            <v>0</v>
          </cell>
          <cell r="O571">
            <v>42612</v>
          </cell>
          <cell r="P571">
            <v>42781</v>
          </cell>
          <cell r="Q571">
            <v>201038</v>
          </cell>
          <cell r="R571" t="str">
            <v>15/02/2017 ERNESTO. HERN: NP5 P1-OC-1007456 PANEL LCD</v>
          </cell>
          <cell r="S571" t="str">
            <v>NO HAY REFACCION Y POR ESO SE TRAMITO EL</v>
          </cell>
          <cell r="T571" t="str">
            <v xml:space="preserve">   MARIO COVARRUBIAS              </v>
          </cell>
          <cell r="U571" t="str">
            <v>2017/04/11</v>
          </cell>
          <cell r="V571" t="str">
            <v>Norte</v>
          </cell>
          <cell r="W571" t="str">
            <v>COMPLETADO</v>
          </cell>
          <cell r="X571" t="str">
            <v>TALLER</v>
          </cell>
          <cell r="Y571">
            <v>42781</v>
          </cell>
          <cell r="Z571">
            <v>169</v>
          </cell>
          <cell r="AA571" t="str">
            <v>M010</v>
          </cell>
          <cell r="AD571" t="str">
            <v>ZAC /Centro</v>
          </cell>
          <cell r="AE571" t="str">
            <v>ZAC</v>
          </cell>
          <cell r="AF571" t="str">
            <v>MX</v>
          </cell>
          <cell r="AG571" t="str">
            <v>10412116</v>
          </cell>
          <cell r="AH571" t="str">
            <v>LUIS RAMOS</v>
          </cell>
          <cell r="AI571" t="str">
            <v>102 CALBARIO N</v>
          </cell>
          <cell r="AJ571" t="str">
            <v>4921505111</v>
          </cell>
          <cell r="AK571" t="str">
            <v>4921505111</v>
          </cell>
          <cell r="AL571" t="str">
            <v>98000</v>
          </cell>
          <cell r="AM571"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71" t="str">
            <v>3TE32G155364</v>
          </cell>
          <cell r="AO571" t="str">
            <v>Básica</v>
          </cell>
          <cell r="AP571" t="str">
            <v>Hisense</v>
          </cell>
          <cell r="AQ571" t="str">
            <v>Opera</v>
          </cell>
          <cell r="AR571" t="str">
            <v>HD 1366 X 768</v>
          </cell>
          <cell r="AS571" t="str">
            <v>3TE32G164485G1644M010</v>
          </cell>
          <cell r="AT571" t="e">
            <v>#N/A</v>
          </cell>
          <cell r="AU571" t="str">
            <v>32H5B2</v>
          </cell>
          <cell r="AV571" t="str">
            <v>3TE32G164485</v>
          </cell>
          <cell r="AW571" t="str">
            <v>G1644</v>
          </cell>
          <cell r="AX571" t="str">
            <v>M010</v>
          </cell>
          <cell r="AY571">
            <v>74011790</v>
          </cell>
          <cell r="AZ571">
            <v>51012720</v>
          </cell>
          <cell r="BA571">
            <v>80139903</v>
          </cell>
        </row>
        <row r="572">
          <cell r="D572">
            <v>60313005</v>
          </cell>
          <cell r="E572" t="str">
            <v xml:space="preserve">A  </v>
          </cell>
          <cell r="F572" t="str">
            <v>TV</v>
          </cell>
          <cell r="G572" t="str">
            <v xml:space="preserve">YOLANDA CABAZOS </v>
          </cell>
          <cell r="H572" t="str">
            <v>WASHINTON 1025 OTE DEP 5, CENTRO, MONTERREY</v>
          </cell>
          <cell r="I572" t="str">
            <v>8183873030, 8112545689</v>
          </cell>
          <cell r="J572" t="str">
            <v>HISENSE</v>
          </cell>
          <cell r="K572" t="str">
            <v>32K20D</v>
          </cell>
          <cell r="L572" t="str">
            <v>32J134805H00474</v>
          </cell>
          <cell r="M572" t="str">
            <v xml:space="preserve">TIKET </v>
          </cell>
          <cell r="N572">
            <v>98.9</v>
          </cell>
          <cell r="O572">
            <v>41701</v>
          </cell>
          <cell r="P572">
            <v>42796</v>
          </cell>
          <cell r="Q572">
            <v>201024</v>
          </cell>
          <cell r="R572" t="str">
            <v>28/03/17 05:29 ERNESTO HDZ NP5 P1B OC 1008167 PANEL 171979 03/03/17</v>
          </cell>
          <cell r="S572" t="str">
            <v/>
          </cell>
          <cell r="T572" t="str">
            <v xml:space="preserve">     SOFIA VAZQUEZ                </v>
          </cell>
          <cell r="U572" t="str">
            <v>2017-04-19</v>
          </cell>
          <cell r="V572" t="str">
            <v>Norte</v>
          </cell>
          <cell r="W572" t="str">
            <v>COMPLETADO</v>
          </cell>
          <cell r="X572" t="str">
            <v>TALLER</v>
          </cell>
          <cell r="Y572">
            <v>42794</v>
          </cell>
          <cell r="Z572">
            <v>1095</v>
          </cell>
          <cell r="AA572" t="str">
            <v>M012</v>
          </cell>
          <cell r="AD572" t="str">
            <v>monterrey/zona centro</v>
          </cell>
          <cell r="AE572" t="str">
            <v>NL</v>
          </cell>
          <cell r="AF572" t="str">
            <v>MX</v>
          </cell>
          <cell r="AG572" t="str">
            <v>10413360</v>
          </cell>
          <cell r="AH572" t="str">
            <v>YOLANDA CABAZOS</v>
          </cell>
          <cell r="AI572" t="str">
            <v>int 5 Washington 1025 ote</v>
          </cell>
          <cell r="AJ572" t="str">
            <v>8112545689</v>
          </cell>
          <cell r="AK572" t="str">
            <v>8112545689</v>
          </cell>
          <cell r="AL572" t="str">
            <v>64000</v>
          </cell>
          <cell r="AM572"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72" t="str">
            <v>3TE32J134805</v>
          </cell>
          <cell r="AO572" t="str">
            <v>Básica</v>
          </cell>
          <cell r="AP572" t="str">
            <v>Hisense</v>
          </cell>
          <cell r="AQ572" t="str">
            <v>?</v>
          </cell>
          <cell r="AR572" t="str">
            <v>HD 1366 X 768</v>
          </cell>
          <cell r="AS572" t="str">
            <v>3TE32G155365CRMM012</v>
          </cell>
          <cell r="AT572">
            <v>11</v>
          </cell>
          <cell r="AU572" t="str">
            <v>32H3B2</v>
          </cell>
          <cell r="AV572" t="str">
            <v>3TE32G155365</v>
          </cell>
          <cell r="AW572" t="str">
            <v>CRM</v>
          </cell>
          <cell r="AX572" t="str">
            <v>M012</v>
          </cell>
          <cell r="AY572">
            <v>74011791</v>
          </cell>
          <cell r="AZ572">
            <v>51012721</v>
          </cell>
          <cell r="BA572">
            <v>80139836</v>
          </cell>
        </row>
        <row r="573">
          <cell r="D573">
            <v>60312006</v>
          </cell>
          <cell r="E573" t="str">
            <v xml:space="preserve">A  </v>
          </cell>
          <cell r="F573" t="str">
            <v>TV</v>
          </cell>
          <cell r="G573" t="str">
            <v>JAVIER GONZALEZ</v>
          </cell>
          <cell r="H573" t="str">
            <v>ARCOIRIS MZ 3 LT 8 COL. PUEBLO SANTO TOMAS DELG TLALPAN CP 14710</v>
          </cell>
          <cell r="I573" t="str">
            <v>96885900 - 0445531399284</v>
          </cell>
          <cell r="J573" t="str">
            <v>HISENSE</v>
          </cell>
          <cell r="K573" t="str">
            <v>50K20DW</v>
          </cell>
          <cell r="L573" t="str">
            <v>50G144844H05743</v>
          </cell>
          <cell r="M573" t="str">
            <v>TICKET: UN / 000288925 TELMEX</v>
          </cell>
          <cell r="N573">
            <v>11998.37</v>
          </cell>
          <cell r="O573">
            <v>42195</v>
          </cell>
          <cell r="P573">
            <v>42793</v>
          </cell>
          <cell r="Q573">
            <v>201767</v>
          </cell>
          <cell r="R573" t="str">
            <v>28/03/2017 04 : 55  ERNESTO.HERN : NP5 / P1A: 173331 PANEL   27-02-2017   OC-1007975</v>
          </cell>
          <cell r="S573" t="str">
            <v>EQUIPO DAÑADO EN DOMICILIO DE CLIENTE</v>
          </cell>
          <cell r="T573" t="str">
            <v xml:space="preserve">   ABRAHAM LAZCANO                </v>
          </cell>
          <cell r="U573" t="str">
            <v>2017-04-10</v>
          </cell>
          <cell r="V573" t="str">
            <v>CENTRO</v>
          </cell>
          <cell r="W573" t="str">
            <v>COMPLETADO</v>
          </cell>
          <cell r="X573" t="str">
            <v>TALLER</v>
          </cell>
          <cell r="Y573">
            <v>42786</v>
          </cell>
          <cell r="Z573">
            <v>598</v>
          </cell>
          <cell r="AA573" t="str">
            <v>M012</v>
          </cell>
          <cell r="AD573" t="str">
            <v>pueblo Santo tomas / Tlalpan</v>
          </cell>
          <cell r="AE573" t="str">
            <v>DF</v>
          </cell>
          <cell r="AF573" t="str">
            <v>MX</v>
          </cell>
          <cell r="AG573" t="str">
            <v>10412495</v>
          </cell>
          <cell r="AH573" t="str">
            <v>JAVIER GONZALEZ</v>
          </cell>
          <cell r="AI573" t="str">
            <v>LOT 8 ARCOIRIS MZA3</v>
          </cell>
          <cell r="AJ573" t="str">
            <v>96885990</v>
          </cell>
          <cell r="AK573" t="str">
            <v>0445531399284</v>
          </cell>
          <cell r="AL573" t="str">
            <v>14710</v>
          </cell>
          <cell r="AM573"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73" t="str">
            <v>1TE50B8NUSCB</v>
          </cell>
          <cell r="AO573" t="str">
            <v>Smart</v>
          </cell>
          <cell r="AP573" t="str">
            <v>Hisense</v>
          </cell>
          <cell r="AQ573" t="str">
            <v>Opera</v>
          </cell>
          <cell r="AR573" t="str">
            <v>FHD 1920 x 1080</v>
          </cell>
          <cell r="AS573" t="str">
            <v>3TE50G165140G1651M010</v>
          </cell>
          <cell r="AT573" t="e">
            <v>#N/A</v>
          </cell>
          <cell r="AU573" t="str">
            <v>50H7GB</v>
          </cell>
          <cell r="AV573" t="str">
            <v>3TE50G165140</v>
          </cell>
          <cell r="AW573" t="str">
            <v>G1651</v>
          </cell>
          <cell r="AX573" t="str">
            <v>M010</v>
          </cell>
          <cell r="AY573">
            <v>74011792</v>
          </cell>
          <cell r="AZ573">
            <v>51012722</v>
          </cell>
          <cell r="BA573">
            <v>80141845</v>
          </cell>
        </row>
        <row r="574">
          <cell r="D574">
            <v>60313612</v>
          </cell>
          <cell r="E574" t="str">
            <v xml:space="preserve">A  </v>
          </cell>
          <cell r="F574" t="str">
            <v>TV</v>
          </cell>
          <cell r="G574" t="str">
            <v>NATIVIDAD MORALES RAMOS</v>
          </cell>
          <cell r="H574" t="str">
            <v>LA HUASTECA 400, BARRIO DEL PRADO, MONTERREY</v>
          </cell>
          <cell r="I574" t="str">
            <v>8111680849, 8119903816</v>
          </cell>
          <cell r="J574" t="str">
            <v>HISENSE</v>
          </cell>
          <cell r="K574" t="str">
            <v>50H7SG</v>
          </cell>
          <cell r="L574" t="str">
            <v>50G150768H00198</v>
          </cell>
          <cell r="M574" t="str">
            <v xml:space="preserve">CARTA DE ACEPTACION </v>
          </cell>
          <cell r="N574">
            <v>8999</v>
          </cell>
          <cell r="O574">
            <v>42185</v>
          </cell>
          <cell r="P574">
            <v>42803</v>
          </cell>
          <cell r="Q574">
            <v>201024</v>
          </cell>
          <cell r="R574" t="str">
            <v xml:space="preserve">28/03/17 05:40 ERNESTO HDZ NP5 P1A OC 1008458 MAIN BOARD 175876 10/03/17 </v>
          </cell>
          <cell r="S574" t="str">
            <v/>
          </cell>
          <cell r="T574" t="str">
            <v xml:space="preserve"> SOFIA VAZQUEZ                    </v>
          </cell>
          <cell r="U574" t="str">
            <v>2017-04-19</v>
          </cell>
          <cell r="V574" t="str">
            <v>Norte</v>
          </cell>
          <cell r="W574" t="str">
            <v>COMPLETADO</v>
          </cell>
          <cell r="X574" t="str">
            <v>TALLER</v>
          </cell>
          <cell r="Y574">
            <v>42802</v>
          </cell>
          <cell r="Z574">
            <v>618</v>
          </cell>
          <cell r="AA574" t="str">
            <v>M012</v>
          </cell>
          <cell r="AD574" t="str">
            <v>Monterrey / Barrio de prado</v>
          </cell>
          <cell r="AE574" t="str">
            <v>NL</v>
          </cell>
          <cell r="AF574" t="str">
            <v>MX</v>
          </cell>
          <cell r="AG574" t="str">
            <v>10413693</v>
          </cell>
          <cell r="AH574" t="str">
            <v>NATIVIDAD MORALES RAMOS</v>
          </cell>
          <cell r="AI574" t="str">
            <v>400 La guasteca</v>
          </cell>
          <cell r="AJ574" t="str">
            <v>8111680849</v>
          </cell>
          <cell r="AK574" t="str">
            <v>8119903816</v>
          </cell>
          <cell r="AL574" t="str">
            <v>64101</v>
          </cell>
          <cell r="AM574"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74" t="str">
            <v>3TE50A145036</v>
          </cell>
          <cell r="AO574" t="str">
            <v>Smart</v>
          </cell>
          <cell r="AP574" t="str">
            <v>Hisense</v>
          </cell>
          <cell r="AQ574" t="str">
            <v>Android</v>
          </cell>
          <cell r="AR574" t="str">
            <v>FHD 1920 x 1080</v>
          </cell>
          <cell r="AS574" t="str">
            <v>3TE50G1644B3G1644M010</v>
          </cell>
          <cell r="AT574" t="e">
            <v>#N/A</v>
          </cell>
          <cell r="AU574" t="str">
            <v>50H7GB</v>
          </cell>
          <cell r="AV574" t="str">
            <v>3TE50G1644B3</v>
          </cell>
          <cell r="AW574" t="str">
            <v>G1644</v>
          </cell>
          <cell r="AX574" t="str">
            <v>M010</v>
          </cell>
          <cell r="AY574">
            <v>74011793</v>
          </cell>
          <cell r="AZ574">
            <v>51012723</v>
          </cell>
          <cell r="BA574">
            <v>80139839</v>
          </cell>
        </row>
        <row r="575">
          <cell r="D575">
            <v>60312718</v>
          </cell>
          <cell r="E575" t="str">
            <v>A</v>
          </cell>
          <cell r="F575" t="str">
            <v>TV</v>
          </cell>
          <cell r="G575" t="str">
            <v>MARIA GUADALUPE LOPEZ RAMOS</v>
          </cell>
          <cell r="H575" t="str">
            <v>LEANDRO VALLE 1908 COL GUERRERO NEVO LAREDO, CP 88240</v>
          </cell>
          <cell r="I575">
            <v>8677148525</v>
          </cell>
          <cell r="J575" t="str">
            <v>HISENSE</v>
          </cell>
          <cell r="K575" t="str">
            <v>50K20DW</v>
          </cell>
          <cell r="L575" t="str">
            <v>50G143291H02357</v>
          </cell>
          <cell r="M575">
            <v>834057583882</v>
          </cell>
          <cell r="N575">
            <v>11998.37</v>
          </cell>
          <cell r="O575">
            <v>42179</v>
          </cell>
          <cell r="P575">
            <v>42794</v>
          </cell>
          <cell r="Q575">
            <v>201017</v>
          </cell>
          <cell r="R575" t="str">
            <v>08/03/17 01:55 ERNESTO.HERN NP5 PIA:173331,OC-1007973 PANEL</v>
          </cell>
          <cell r="S575" t="str">
            <v/>
          </cell>
          <cell r="T575" t="str">
            <v xml:space="preserve"> ROSALINA ALVAREZ DEL CASTILLO    </v>
          </cell>
          <cell r="U575" t="str">
            <v>2017/04/12</v>
          </cell>
          <cell r="V575" t="str">
            <v>Norte</v>
          </cell>
          <cell r="W575" t="str">
            <v>COMPLETADO</v>
          </cell>
          <cell r="X575" t="str">
            <v>TALLER</v>
          </cell>
          <cell r="Y575">
            <v>42789</v>
          </cell>
          <cell r="Z575">
            <v>615</v>
          </cell>
          <cell r="AA575" t="str">
            <v>M012</v>
          </cell>
          <cell r="AB575" t="str">
            <v>T173331/Panel - PANEL</v>
          </cell>
          <cell r="AC575" t="str">
            <v>OC-1007973</v>
          </cell>
          <cell r="AD575" t="str">
            <v>Nuevo L. /guerrero</v>
          </cell>
          <cell r="AE575" t="str">
            <v>TMS</v>
          </cell>
          <cell r="AF575" t="str">
            <v>MX</v>
          </cell>
          <cell r="AG575" t="str">
            <v>10412130</v>
          </cell>
          <cell r="AH575" t="str">
            <v>MARIA GUADALUPE LOPEZ RAMOS</v>
          </cell>
          <cell r="AI575" t="str">
            <v>1908 Leandro valle %Peru y guatemala</v>
          </cell>
          <cell r="AJ575" t="str">
            <v>8671937597</v>
          </cell>
          <cell r="AK575" t="str">
            <v>8671937597</v>
          </cell>
          <cell r="AL575" t="str">
            <v>88240</v>
          </cell>
          <cell r="AM575"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74011794</v>
          </cell>
          <cell r="AZ575">
            <v>51012724</v>
          </cell>
          <cell r="BA575">
            <v>80141765</v>
          </cell>
        </row>
        <row r="576">
          <cell r="D576">
            <v>60314580</v>
          </cell>
          <cell r="E576" t="str">
            <v xml:space="preserve">A  </v>
          </cell>
          <cell r="F576" t="str">
            <v>TV</v>
          </cell>
          <cell r="G576" t="str">
            <v>ALBERTO JORGE SANCHEZ REYES</v>
          </cell>
          <cell r="H576" t="str">
            <v xml:space="preserve">VILLAS DEL ROSARIO 320, VILLAS DE ALCALA, CIENEGA DE FLORES </v>
          </cell>
          <cell r="I576">
            <v>8115510074</v>
          </cell>
          <cell r="J576" t="str">
            <v>HISENSE</v>
          </cell>
          <cell r="K576" t="str">
            <v>32H3B1</v>
          </cell>
          <cell r="L576" t="str">
            <v>32G160239H04316</v>
          </cell>
          <cell r="M576" t="str">
            <v>51203-18</v>
          </cell>
          <cell r="N576">
            <v>5599</v>
          </cell>
          <cell r="O576">
            <v>42488</v>
          </cell>
          <cell r="P576">
            <v>42816</v>
          </cell>
          <cell r="Q576">
            <v>201024</v>
          </cell>
          <cell r="R576" t="str">
            <v xml:space="preserve">30/03/17 01:21 ERNESTO HDZ NP5 P1A OC 1009163 MAIN BOARD 187160 28/03/17 </v>
          </cell>
          <cell r="S576" t="str">
            <v/>
          </cell>
          <cell r="T576" t="str">
            <v xml:space="preserve"> SOFIA VAZQUEZ                    </v>
          </cell>
          <cell r="U576" t="str">
            <v>2017-04-19</v>
          </cell>
          <cell r="V576" t="str">
            <v>Norte</v>
          </cell>
          <cell r="W576" t="str">
            <v>COMPLETADO</v>
          </cell>
          <cell r="X576" t="str">
            <v>TALLER</v>
          </cell>
          <cell r="Y576">
            <v>42815</v>
          </cell>
          <cell r="Z576">
            <v>328</v>
          </cell>
          <cell r="AA576" t="str">
            <v>M010</v>
          </cell>
          <cell r="AD576" t="str">
            <v>Guadalupe/Canteras</v>
          </cell>
          <cell r="AE576" t="str">
            <v>NL</v>
          </cell>
          <cell r="AF576" t="str">
            <v>MX</v>
          </cell>
          <cell r="AG576" t="str">
            <v>10414789</v>
          </cell>
          <cell r="AH576" t="str">
            <v>ALBERTO JORGE SANCHEZ REYES</v>
          </cell>
          <cell r="AI576" t="str">
            <v>910 5 de MAYO</v>
          </cell>
          <cell r="AJ576" t="str">
            <v>8115510074</v>
          </cell>
          <cell r="AK576">
            <v>0</v>
          </cell>
          <cell r="AL576" t="str">
            <v>67750</v>
          </cell>
          <cell r="AM576"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76" t="str">
            <v>3TE32G153442</v>
          </cell>
          <cell r="AO576" t="str">
            <v>Básica</v>
          </cell>
          <cell r="AP576" t="str">
            <v>Hisense</v>
          </cell>
          <cell r="AQ576" t="str">
            <v>Opera</v>
          </cell>
          <cell r="AR576" t="str">
            <v>HD 1366 X 768</v>
          </cell>
          <cell r="AS576" t="str">
            <v>3TE32G164485G1644M010</v>
          </cell>
          <cell r="AT576" t="e">
            <v>#N/A</v>
          </cell>
          <cell r="AU576" t="str">
            <v>32H5B2</v>
          </cell>
          <cell r="AV576" t="str">
            <v>3TE32G164485</v>
          </cell>
          <cell r="AW576" t="str">
            <v>G1644</v>
          </cell>
          <cell r="AX576" t="str">
            <v>M010</v>
          </cell>
          <cell r="AY576">
            <v>74011795</v>
          </cell>
          <cell r="AZ576">
            <v>51012725</v>
          </cell>
          <cell r="BA576">
            <v>80139842</v>
          </cell>
        </row>
        <row r="577">
          <cell r="D577">
            <v>60313948</v>
          </cell>
          <cell r="E577" t="str">
            <v xml:space="preserve">A  </v>
          </cell>
          <cell r="F577" t="str">
            <v>TV</v>
          </cell>
          <cell r="G577" t="str">
            <v>JAIME CARMONA</v>
          </cell>
          <cell r="H577" t="str">
            <v>HIPODROMOI 1968 FRACC HUMBERTO DAVILA, SALTILLO COAHUILA CP 25092</v>
          </cell>
          <cell r="I577">
            <v>8442934257</v>
          </cell>
          <cell r="J577" t="str">
            <v>HISENSE</v>
          </cell>
          <cell r="K577" t="str">
            <v>50K20D</v>
          </cell>
          <cell r="L577" t="str">
            <v>50J140916H00560</v>
          </cell>
          <cell r="M577" t="str">
            <v>136485</v>
          </cell>
          <cell r="N577">
            <v>7801.2</v>
          </cell>
          <cell r="O577">
            <v>41803</v>
          </cell>
          <cell r="P577">
            <v>42800</v>
          </cell>
          <cell r="Q577">
            <v>201017</v>
          </cell>
          <cell r="R577" t="str">
            <v>25/03/17 00:47 ARANTXA.MON NP5 PIA:173064,OC-1008553 PANEL</v>
          </cell>
          <cell r="S577" t="str">
            <v/>
          </cell>
          <cell r="T577" t="str">
            <v xml:space="preserve"> ROSALINA ALVAREZ DEL CASTILLO    </v>
          </cell>
          <cell r="U577" t="str">
            <v>2017/04/12</v>
          </cell>
          <cell r="V577" t="str">
            <v>Norte</v>
          </cell>
          <cell r="W577" t="str">
            <v>COMPLETADO</v>
          </cell>
          <cell r="X577" t="str">
            <v>TALLER</v>
          </cell>
          <cell r="Y577">
            <v>42804</v>
          </cell>
          <cell r="Z577">
            <v>997</v>
          </cell>
          <cell r="AA577" t="str">
            <v>M012</v>
          </cell>
          <cell r="AD577" t="str">
            <v>Saltillo/Fracc humberto avila</v>
          </cell>
          <cell r="AE577" t="str">
            <v>COA</v>
          </cell>
          <cell r="AF577" t="str">
            <v>MX</v>
          </cell>
          <cell r="AG577" t="str">
            <v>10414009</v>
          </cell>
          <cell r="AH577" t="str">
            <v>JAIME CARMONA</v>
          </cell>
          <cell r="AI577" t="str">
            <v>Hipodromo num 1968</v>
          </cell>
          <cell r="AJ577" t="str">
            <v>8442934257</v>
          </cell>
          <cell r="AK577">
            <v>0</v>
          </cell>
          <cell r="AL577" t="str">
            <v>25092</v>
          </cell>
          <cell r="AM577"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74011796</v>
          </cell>
          <cell r="AZ577">
            <v>51012726</v>
          </cell>
          <cell r="BA577">
            <v>80141761</v>
          </cell>
        </row>
        <row r="578">
          <cell r="D578">
            <v>60314118</v>
          </cell>
          <cell r="E578" t="str">
            <v xml:space="preserve">A  </v>
          </cell>
          <cell r="F578" t="str">
            <v>TV</v>
          </cell>
          <cell r="G578" t="str">
            <v>MARIA TERESA CARDOSO HERNANDEZ</v>
          </cell>
          <cell r="H578" t="str">
            <v>CALLE FRESNO N. 101-A COLONIA GETSEMANI, CUAUTLANCINGO, PUE.</v>
          </cell>
          <cell r="I578">
            <v>2221520352</v>
          </cell>
          <cell r="J578" t="str">
            <v>HISENSE</v>
          </cell>
          <cell r="K578" t="str">
            <v>50K20DW</v>
          </cell>
          <cell r="L578" t="str">
            <v>50G143291H10320</v>
          </cell>
          <cell r="M578" t="str">
            <v>TICKET: 000072554</v>
          </cell>
          <cell r="N578">
            <v>10120.879999999999</v>
          </cell>
          <cell r="O578">
            <v>42080</v>
          </cell>
          <cell r="P578">
            <v>42809</v>
          </cell>
          <cell r="Q578">
            <v>201032</v>
          </cell>
          <cell r="R578" t="str">
            <v xml:space="preserve">29/03/2017 07 : 50  ERNESTO.HERN : NP5 17/03/2017 04 : 23 201032 : P1A: T173331 PANEL LED OC-1008763 </v>
          </cell>
          <cell r="S578" t="str">
            <v/>
          </cell>
          <cell r="T578" t="str">
            <v xml:space="preserve">  ERIK ORTEGA MÉNDEZ              </v>
          </cell>
          <cell r="U578">
            <v>42837</v>
          </cell>
          <cell r="V578" t="str">
            <v>Centro</v>
          </cell>
          <cell r="W578" t="str">
            <v>COMPLETADO</v>
          </cell>
          <cell r="X578" t="str">
            <v>CLIENTE</v>
          </cell>
          <cell r="Y578">
            <v>42808</v>
          </cell>
          <cell r="Z578">
            <v>729</v>
          </cell>
          <cell r="AA578" t="str">
            <v>M012</v>
          </cell>
          <cell r="AB578" t="str">
            <v>T173331/Panel - PANEL</v>
          </cell>
          <cell r="AC578" t="str">
            <v>OC-1008763</v>
          </cell>
          <cell r="AD578" t="str">
            <v>col jetsemani/cuautlancingo</v>
          </cell>
          <cell r="AE578" t="str">
            <v>PUE</v>
          </cell>
          <cell r="AF578" t="str">
            <v>MX</v>
          </cell>
          <cell r="AG578" t="str">
            <v>10414105</v>
          </cell>
          <cell r="AH578" t="str">
            <v>MARIA TERESA CARDOSO HERNANDEZ</v>
          </cell>
          <cell r="AI578" t="str">
            <v>fresno num 101</v>
          </cell>
          <cell r="AJ578" t="str">
            <v>2221520352</v>
          </cell>
          <cell r="AK578">
            <v>0</v>
          </cell>
          <cell r="AL578" t="str">
            <v>72105</v>
          </cell>
          <cell r="AM578"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74011797</v>
          </cell>
          <cell r="AZ578">
            <v>51012727</v>
          </cell>
          <cell r="BA578">
            <v>80141661</v>
          </cell>
        </row>
        <row r="579">
          <cell r="D579">
            <v>60315130</v>
          </cell>
          <cell r="E579" t="str">
            <v>A</v>
          </cell>
          <cell r="F579" t="str">
            <v>TV</v>
          </cell>
          <cell r="G579" t="str">
            <v>CELINA SANCHEZ</v>
          </cell>
          <cell r="H579" t="str">
            <v>PRIV.SANTA LUCIA #100 MZA5 COL.LA JOYA II TAPACHULA CHIAPAS</v>
          </cell>
          <cell r="I579" t="str">
            <v>045 9621407577, 01 9621181768</v>
          </cell>
          <cell r="J579" t="str">
            <v>HISENSE</v>
          </cell>
          <cell r="K579" t="str">
            <v>50K20DW</v>
          </cell>
          <cell r="L579" t="str">
            <v>50G144844H06695</v>
          </cell>
          <cell r="M579" t="str">
            <v>Factura FMK-32609</v>
          </cell>
          <cell r="N579">
            <v>7757.76</v>
          </cell>
          <cell r="O579">
            <v>42236</v>
          </cell>
          <cell r="P579">
            <v>42824</v>
          </cell>
          <cell r="Q579">
            <v>201070</v>
          </cell>
          <cell r="R579" t="str">
            <v>No se surtió Panel LCD</v>
          </cell>
          <cell r="S579" t="str">
            <v>Equipo en ASC ubicando en Cd.de Tapachula zona fronteriza se requiere sellos aduanales para poder enviar equipo Dañado.Equipo unicamente con Base de Pedestal.</v>
          </cell>
          <cell r="T579" t="str">
            <v>Brenda Romero Flores</v>
          </cell>
          <cell r="U579">
            <v>42836</v>
          </cell>
          <cell r="V579" t="str">
            <v>SUR</v>
          </cell>
          <cell r="W579" t="str">
            <v>COMPLETADO</v>
          </cell>
          <cell r="X579" t="str">
            <v>CLIENTE</v>
          </cell>
          <cell r="Y579">
            <v>42823</v>
          </cell>
          <cell r="Z579">
            <v>588</v>
          </cell>
          <cell r="AA579" t="str">
            <v>M012</v>
          </cell>
          <cell r="AB579" t="str">
            <v>T173331/Panel - PANEL</v>
          </cell>
          <cell r="AC579" t="str">
            <v>OC-1009254</v>
          </cell>
          <cell r="AD579" t="str">
            <v>Tapachula / La joya 2</v>
          </cell>
          <cell r="AE579" t="str">
            <v>CHS</v>
          </cell>
          <cell r="AF579" t="str">
            <v>MX</v>
          </cell>
          <cell r="AG579" t="str">
            <v>10414409</v>
          </cell>
          <cell r="AH579" t="str">
            <v>CELINA SANCHEZ</v>
          </cell>
          <cell r="AI579" t="str">
            <v>100 Santa lucia mz 5 lt 100</v>
          </cell>
          <cell r="AJ579" t="str">
            <v>9621181768</v>
          </cell>
          <cell r="AK579" t="str">
            <v>9621407577</v>
          </cell>
          <cell r="AL579" t="str">
            <v>37783</v>
          </cell>
          <cell r="AM579"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79" t="str">
            <v>1TE50B8NUSCB</v>
          </cell>
          <cell r="AO579" t="str">
            <v>Smart</v>
          </cell>
          <cell r="AP579" t="str">
            <v>Hisense</v>
          </cell>
          <cell r="AQ579" t="str">
            <v>Opera</v>
          </cell>
          <cell r="AR579" t="str">
            <v>FHD 1920 x 1080</v>
          </cell>
          <cell r="AS579" t="str">
            <v>3TE50G165140G1651M010</v>
          </cell>
          <cell r="AT579" t="e">
            <v>#N/A</v>
          </cell>
          <cell r="AU579" t="str">
            <v>50H7GB</v>
          </cell>
          <cell r="AV579" t="str">
            <v>3TE50G165140</v>
          </cell>
          <cell r="AW579" t="str">
            <v>G1651</v>
          </cell>
          <cell r="AX579" t="str">
            <v>M010</v>
          </cell>
          <cell r="AY579">
            <v>74011798</v>
          </cell>
          <cell r="AZ579">
            <v>51012728</v>
          </cell>
          <cell r="BA579">
            <v>80141543</v>
          </cell>
        </row>
        <row r="580">
          <cell r="D580">
            <v>60312845</v>
          </cell>
          <cell r="E580" t="str">
            <v xml:space="preserve">A  </v>
          </cell>
          <cell r="F580" t="str">
            <v>TV</v>
          </cell>
          <cell r="G580" t="str">
            <v>JUAN DIEGO PEREZ GARCIA</v>
          </cell>
          <cell r="H580" t="str">
            <v>LIBERTADORES NO. 32 COL. LA UNION</v>
          </cell>
          <cell r="I580">
            <v>2281828256</v>
          </cell>
          <cell r="J580" t="str">
            <v>HISENSE</v>
          </cell>
          <cell r="K580" t="str">
            <v>50CU6000</v>
          </cell>
          <cell r="L580" t="str">
            <v>50G162680H00309</v>
          </cell>
          <cell r="M580" t="str">
            <v>0287 421617</v>
          </cell>
          <cell r="N580">
            <v>10499</v>
          </cell>
          <cell r="O580">
            <v>42310</v>
          </cell>
          <cell r="P580">
            <v>42790</v>
          </cell>
          <cell r="Q580">
            <v>201068</v>
          </cell>
          <cell r="R580" t="str">
            <v>17/03/2017 01 : 28  ERNESTO.HERN : NP5
04/03/2017 03 : 18 201068 : SE REALIZO SOLICITUD DE REFACCION PANEL (205451) OC-1008165</v>
          </cell>
          <cell r="S580" t="str">
            <v>PROVIENE DE UN CAMBIO FISICO EN LA ODS 60307102</v>
          </cell>
          <cell r="T580" t="str">
            <v xml:space="preserve"> KAREN BAUTISTA                   </v>
          </cell>
          <cell r="U580">
            <v>42838</v>
          </cell>
          <cell r="V580" t="str">
            <v>SUR</v>
          </cell>
          <cell r="W580" t="str">
            <v>COMPLETADO</v>
          </cell>
          <cell r="X580" t="str">
            <v>CLIENTE</v>
          </cell>
          <cell r="Y580">
            <v>42790</v>
          </cell>
          <cell r="Z580">
            <v>480</v>
          </cell>
          <cell r="AA580" t="str">
            <v>M012</v>
          </cell>
          <cell r="AD580" t="str">
            <v>LA UNION / XAPALA</v>
          </cell>
          <cell r="AE580" t="str">
            <v>VER</v>
          </cell>
          <cell r="AF580" t="str">
            <v>MX</v>
          </cell>
          <cell r="AG580" t="str">
            <v>10412019</v>
          </cell>
          <cell r="AH580" t="str">
            <v>JUAN DIEGO PEREZ GARCIA</v>
          </cell>
          <cell r="AI580" t="str">
            <v>32 LIBEADORES</v>
          </cell>
          <cell r="AJ580" t="str">
            <v>2282028060</v>
          </cell>
          <cell r="AK580">
            <v>0</v>
          </cell>
          <cell r="AL580" t="str">
            <v>91157</v>
          </cell>
          <cell r="AM580"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80" t="str">
            <v>3TE50G162680</v>
          </cell>
          <cell r="AO580">
            <v>0</v>
          </cell>
          <cell r="AP580" t="e">
            <v>#N/A</v>
          </cell>
          <cell r="AQ580" t="e">
            <v>#N/A</v>
          </cell>
          <cell r="AR580" t="e">
            <v>#N/A</v>
          </cell>
          <cell r="AS580" t="str">
            <v>3TE50G1644B3G1644M010</v>
          </cell>
          <cell r="AT580" t="e">
            <v>#N/A</v>
          </cell>
          <cell r="AU580" t="str">
            <v>50H7GB</v>
          </cell>
          <cell r="AV580" t="str">
            <v>3TE50G1644B3</v>
          </cell>
          <cell r="AW580" t="str">
            <v>G1644</v>
          </cell>
          <cell r="AX580" t="str">
            <v>M010</v>
          </cell>
          <cell r="AY580">
            <v>74011799</v>
          </cell>
          <cell r="AZ580">
            <v>51012729</v>
          </cell>
          <cell r="BA580">
            <v>80139914</v>
          </cell>
        </row>
        <row r="581">
          <cell r="D581">
            <v>60315258</v>
          </cell>
          <cell r="E581" t="str">
            <v xml:space="preserve">A  </v>
          </cell>
          <cell r="F581" t="str">
            <v>TV</v>
          </cell>
          <cell r="G581" t="str">
            <v>LUIS ENRIQUE DE LA TORRE ANGEL</v>
          </cell>
          <cell r="H581" t="str">
            <v>VICTORIANO HUERTA 616 INT D EL SALTO/CAMPO BELLO</v>
          </cell>
          <cell r="I581" t="str">
            <v>3336883231-3322362812</v>
          </cell>
          <cell r="J581" t="str">
            <v>HISENSE</v>
          </cell>
          <cell r="K581" t="str">
            <v>50K20DW</v>
          </cell>
          <cell r="L581" t="str">
            <v>50G143291H19582</v>
          </cell>
          <cell r="M581" t="str">
            <v>CARTA DE ACEPTACION</v>
          </cell>
          <cell r="N581">
            <v>8999</v>
          </cell>
          <cell r="O581">
            <v>42205</v>
          </cell>
          <cell r="P581">
            <v>42828</v>
          </cell>
          <cell r="Q581">
            <v>201109</v>
          </cell>
          <cell r="R581" t="str">
            <v>FALTA DE REFACCIONE 173331 oc-1009354</v>
          </cell>
          <cell r="S581" t="str">
            <v>CLIENTE ENTREGA EQUIPO SIN ACCESORIOS, U</v>
          </cell>
          <cell r="T581" t="str">
            <v xml:space="preserve">      YURIANA HERNANDEZ HERRERA   </v>
          </cell>
          <cell r="U581" t="str">
            <v>2017-ABRIL</v>
          </cell>
          <cell r="W581" t="str">
            <v>COMPLETADO</v>
          </cell>
          <cell r="X581" t="str">
            <v>TALLER</v>
          </cell>
          <cell r="Y581">
            <v>42825</v>
          </cell>
          <cell r="Z581">
            <v>623</v>
          </cell>
          <cell r="AA581" t="str">
            <v>M012</v>
          </cell>
          <cell r="AD581" t="str">
            <v>El salto/Campo Bello</v>
          </cell>
          <cell r="AE581" t="str">
            <v>JAL</v>
          </cell>
          <cell r="AF581" t="str">
            <v>MX</v>
          </cell>
          <cell r="AG581" t="str">
            <v>10415353</v>
          </cell>
          <cell r="AH581" t="str">
            <v>LUIS ENRIQUE DE LA TORRE ANGEL</v>
          </cell>
          <cell r="AI581" t="str">
            <v>616 int D Victoriano Huerta</v>
          </cell>
          <cell r="AJ581" t="str">
            <v>3322362812</v>
          </cell>
          <cell r="AK581" t="str">
            <v>3322362812</v>
          </cell>
          <cell r="AL581" t="str">
            <v>45685</v>
          </cell>
          <cell r="AM581"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81" t="str">
            <v>1TE50B8NUSCB</v>
          </cell>
          <cell r="AO581" t="str">
            <v>Smart</v>
          </cell>
          <cell r="AP581" t="str">
            <v>Hisense</v>
          </cell>
          <cell r="AQ581" t="str">
            <v>Opera</v>
          </cell>
          <cell r="AR581" t="str">
            <v>FHD 1920 x 1080</v>
          </cell>
          <cell r="AS581" t="str">
            <v>3TE50G165140G1651M010</v>
          </cell>
          <cell r="AT581" t="e">
            <v>#N/A</v>
          </cell>
          <cell r="AU581" t="str">
            <v>50H7GB</v>
          </cell>
          <cell r="AV581" t="str">
            <v>3TE50G165140</v>
          </cell>
          <cell r="AW581" t="str">
            <v>G1651</v>
          </cell>
          <cell r="AX581" t="str">
            <v>M010</v>
          </cell>
          <cell r="AY581">
            <v>74011800</v>
          </cell>
          <cell r="AZ581">
            <v>51012730</v>
          </cell>
          <cell r="BA581">
            <v>80141487</v>
          </cell>
        </row>
        <row r="582">
          <cell r="D582">
            <v>60311515</v>
          </cell>
          <cell r="E582" t="str">
            <v xml:space="preserve">A  </v>
          </cell>
          <cell r="F582" t="str">
            <v>TV</v>
          </cell>
          <cell r="G582" t="str">
            <v>SUSANA GARCIA</v>
          </cell>
          <cell r="H582" t="str">
            <v xml:space="preserve">PRIV. 2 A SUR N. 5914 COLONIA LAS AVES C.P 72560 PUEBLA, PUE. </v>
          </cell>
          <cell r="I582" t="str">
            <v>222 2453131-2222937303</v>
          </cell>
          <cell r="J582" t="str">
            <v>HISENSE</v>
          </cell>
          <cell r="K582" t="str">
            <v>50K20DW</v>
          </cell>
          <cell r="L582" t="str">
            <v>50G143291H02575</v>
          </cell>
          <cell r="M582" t="str">
            <v>TICKET: 000154033</v>
          </cell>
          <cell r="N582">
            <v>11483.12</v>
          </cell>
          <cell r="O582">
            <v>42055</v>
          </cell>
          <cell r="P582">
            <v>42789</v>
          </cell>
          <cell r="Q582">
            <v>201032</v>
          </cell>
          <cell r="R582" t="str">
            <v>01/03/2017 02 : 36  ERNESTO.HERN : NP5
25/02/2017 02 : 12 201032 : P1A: T173331 PANEL LED OC-1007897</v>
          </cell>
          <cell r="S582" t="str">
            <v/>
          </cell>
          <cell r="T582" t="str">
            <v xml:space="preserve">  ERIK ORTEGA MÉNDEZ              </v>
          </cell>
          <cell r="U582">
            <v>42837</v>
          </cell>
          <cell r="V582" t="str">
            <v>Centro</v>
          </cell>
          <cell r="W582" t="str">
            <v>COMPLETADO</v>
          </cell>
          <cell r="X582" t="str">
            <v>CLIENTE</v>
          </cell>
          <cell r="Y582">
            <v>42780</v>
          </cell>
          <cell r="Z582">
            <v>734</v>
          </cell>
          <cell r="AA582" t="str">
            <v>M012</v>
          </cell>
          <cell r="AB582" t="str">
            <v>T173331/Panel - PANEL</v>
          </cell>
          <cell r="AC582" t="str">
            <v>OC-1007897</v>
          </cell>
          <cell r="AD582" t="str">
            <v>Puebla /Las aves</v>
          </cell>
          <cell r="AE582" t="str">
            <v>PUE</v>
          </cell>
          <cell r="AF582" t="str">
            <v>MX</v>
          </cell>
          <cell r="AG582" t="str">
            <v>10411707</v>
          </cell>
          <cell r="AH582" t="str">
            <v>SUSANA GARCIA</v>
          </cell>
          <cell r="AI582" t="str">
            <v>5914 Privada dos a sur</v>
          </cell>
          <cell r="AJ582" t="str">
            <v>2222453131</v>
          </cell>
          <cell r="AK582" t="str">
            <v>2222937303</v>
          </cell>
          <cell r="AL582" t="str">
            <v>72560</v>
          </cell>
          <cell r="AM582"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74011801</v>
          </cell>
          <cell r="AZ582">
            <v>51012731</v>
          </cell>
          <cell r="BA582">
            <v>80141675</v>
          </cell>
        </row>
        <row r="583">
          <cell r="D583">
            <v>60314966</v>
          </cell>
          <cell r="E583" t="str">
            <v>A</v>
          </cell>
          <cell r="F583" t="str">
            <v>TV</v>
          </cell>
          <cell r="G583" t="str">
            <v xml:space="preserve">ELIONAHI CRUZ MARTINEZ </v>
          </cell>
          <cell r="H583" t="str">
            <v>PRIMERA PRIV DEL TREBOL CASA 46 VILLAS DEL MAR 3</v>
          </cell>
          <cell r="I583">
            <v>9981837831</v>
          </cell>
          <cell r="J583" t="str">
            <v>HISENSE</v>
          </cell>
          <cell r="K583" t="str">
            <v>32H3B1</v>
          </cell>
          <cell r="L583" t="str">
            <v>32G155362H02233</v>
          </cell>
          <cell r="M583" t="str">
            <v>CNC/000157286</v>
          </cell>
          <cell r="N583">
            <v>6513</v>
          </cell>
          <cell r="O583">
            <v>42485</v>
          </cell>
          <cell r="P583">
            <v>42824</v>
          </cell>
          <cell r="Q583">
            <v>201033</v>
          </cell>
          <cell r="R583" t="str">
            <v xml:space="preserve">06/04/2017 NP5 ARANTXA   </v>
          </cell>
          <cell r="S583" t="str">
            <v xml:space="preserve"> EQUIPO EN RESGUARDO DEL CENTRO DE SERVI</v>
          </cell>
          <cell r="T583" t="str">
            <v xml:space="preserve">        JUAN OSWALDO URIBE PERAZA </v>
          </cell>
          <cell r="U583">
            <v>42845</v>
          </cell>
          <cell r="V583" t="str">
            <v>SUR</v>
          </cell>
          <cell r="W583" t="str">
            <v>COMPLETADO</v>
          </cell>
          <cell r="X583" t="str">
            <v>TALLER</v>
          </cell>
          <cell r="Y583">
            <v>42818</v>
          </cell>
          <cell r="Z583">
            <v>339</v>
          </cell>
          <cell r="AA583" t="str">
            <v>M010</v>
          </cell>
          <cell r="AD583" t="str">
            <v>Benito juarez/Fracc villas del mar 3</v>
          </cell>
          <cell r="AE583" t="str">
            <v>QR</v>
          </cell>
          <cell r="AF583" t="str">
            <v>MX</v>
          </cell>
          <cell r="AG583" t="str">
            <v>10413847</v>
          </cell>
          <cell r="AH583" t="str">
            <v>ELIONAHI CRUZ MARTINEZ</v>
          </cell>
          <cell r="AI583" t="str">
            <v>primera priv del trebol casa 60</v>
          </cell>
          <cell r="AJ583" t="str">
            <v>9981837831</v>
          </cell>
          <cell r="AK583">
            <v>0</v>
          </cell>
          <cell r="AL583" t="str">
            <v>77500</v>
          </cell>
          <cell r="AM583"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83" t="str">
            <v>3TE32G153442</v>
          </cell>
          <cell r="AO583" t="str">
            <v>Básica</v>
          </cell>
          <cell r="AP583" t="str">
            <v>Hisense</v>
          </cell>
          <cell r="AQ583" t="str">
            <v>Opera</v>
          </cell>
          <cell r="AR583" t="str">
            <v>HD 1366 X 768</v>
          </cell>
          <cell r="AS583" t="str">
            <v>3TE32G1622H7G1622M010</v>
          </cell>
          <cell r="AT583" t="e">
            <v>#N/A</v>
          </cell>
          <cell r="AU583" t="str">
            <v>32H3B2</v>
          </cell>
          <cell r="AV583" t="str">
            <v>3TE32G1622H7</v>
          </cell>
          <cell r="AW583" t="str">
            <v>G1622</v>
          </cell>
          <cell r="AX583" t="str">
            <v>M010</v>
          </cell>
          <cell r="AY583">
            <v>74011802</v>
          </cell>
          <cell r="AZ583">
            <v>51012732</v>
          </cell>
          <cell r="BA583">
            <v>80139884</v>
          </cell>
        </row>
        <row r="584">
          <cell r="D584">
            <v>60313006</v>
          </cell>
          <cell r="E584" t="str">
            <v xml:space="preserve">A  </v>
          </cell>
          <cell r="F584" t="str">
            <v>TV</v>
          </cell>
          <cell r="G584" t="str">
            <v>RAUL MAGALLAN</v>
          </cell>
          <cell r="H584" t="str">
            <v>NEGRETE 22 COL ESTRELLA CONCEPCION DEL ORO, ZACATECAS CP 98200</v>
          </cell>
          <cell r="I584">
            <v>8424241286</v>
          </cell>
          <cell r="J584" t="str">
            <v>HISENSE</v>
          </cell>
          <cell r="K584" t="str">
            <v>50K20DW</v>
          </cell>
          <cell r="L584" t="str">
            <v>50G144844H06905</v>
          </cell>
          <cell r="M584" t="str">
            <v>CARTA TELMEX</v>
          </cell>
          <cell r="N584">
            <v>0</v>
          </cell>
          <cell r="O584">
            <v>42114</v>
          </cell>
          <cell r="P584">
            <v>42798</v>
          </cell>
          <cell r="Q584">
            <v>201017</v>
          </cell>
          <cell r="R584" t="str">
            <v>28/03/17 02:57 ERNESTO.HERN NP5 PIA:173331,OC-1008691 PANEL, PIA:171496, OC-1008693 POWER</v>
          </cell>
          <cell r="S584" t="str">
            <v/>
          </cell>
          <cell r="T584" t="str">
            <v xml:space="preserve"> ROSALINA ALVAREZ DEL CASTILLO    </v>
          </cell>
          <cell r="U584" t="str">
            <v>2017/04/12</v>
          </cell>
          <cell r="V584" t="str">
            <v>Norte</v>
          </cell>
          <cell r="W584" t="str">
            <v>COMPLETADO</v>
          </cell>
          <cell r="X584" t="str">
            <v>TALLER</v>
          </cell>
          <cell r="Y584">
            <v>42794</v>
          </cell>
          <cell r="Z584">
            <v>684</v>
          </cell>
          <cell r="AA584" t="str">
            <v>M012</v>
          </cell>
          <cell r="AD584" t="str">
            <v>Concepcion del oro/Estrella</v>
          </cell>
          <cell r="AE584" t="str">
            <v>ZAC</v>
          </cell>
          <cell r="AF584" t="str">
            <v>MX</v>
          </cell>
          <cell r="AG584" t="str">
            <v>10410791</v>
          </cell>
          <cell r="AH584" t="str">
            <v>RAUL MAGALLAN</v>
          </cell>
          <cell r="AI584" t="str">
            <v>22 Negrete</v>
          </cell>
          <cell r="AJ584" t="str">
            <v>8424241286</v>
          </cell>
          <cell r="AK584">
            <v>0</v>
          </cell>
          <cell r="AL584" t="str">
            <v>98200</v>
          </cell>
          <cell r="AM584"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84" t="str">
            <v>1TE50B8NUSCB</v>
          </cell>
          <cell r="AO584" t="str">
            <v>Smart</v>
          </cell>
          <cell r="AP584" t="str">
            <v>Hisense</v>
          </cell>
          <cell r="AQ584" t="str">
            <v>Opera</v>
          </cell>
          <cell r="AR584" t="str">
            <v>FHD 1920 x 1080</v>
          </cell>
          <cell r="AS584" t="str">
            <v>3TE50G165140G1651M010</v>
          </cell>
          <cell r="AT584" t="e">
            <v>#N/A</v>
          </cell>
          <cell r="AU584" t="str">
            <v>50H7GB</v>
          </cell>
          <cell r="AV584" t="str">
            <v>3TE50G165140</v>
          </cell>
          <cell r="AW584" t="str">
            <v>G1651</v>
          </cell>
          <cell r="AX584" t="str">
            <v>M010</v>
          </cell>
          <cell r="AY584">
            <v>74011803</v>
          </cell>
          <cell r="AZ584">
            <v>51012733</v>
          </cell>
          <cell r="BA584">
            <v>80141767</v>
          </cell>
        </row>
        <row r="585">
          <cell r="D585">
            <v>60313294</v>
          </cell>
          <cell r="E585" t="str">
            <v xml:space="preserve">A  </v>
          </cell>
          <cell r="F585" t="str">
            <v>TV</v>
          </cell>
          <cell r="G585" t="str">
            <v xml:space="preserve"> CANDELARIA ENRIQUE</v>
          </cell>
          <cell r="H585" t="str">
            <v>NEVADO DE TOLUCA #851-C. LOS VOLCANES VERACUZ, VER., C.P.  91770</v>
          </cell>
          <cell r="I585">
            <v>2299060248</v>
          </cell>
          <cell r="J585" t="str">
            <v>HISENSE</v>
          </cell>
          <cell r="K585" t="str">
            <v>55H6SG</v>
          </cell>
          <cell r="L585" t="str">
            <v>55J140820H01519</v>
          </cell>
          <cell r="M585" t="str">
            <v>59915</v>
          </cell>
          <cell r="N585">
            <v>11999.01</v>
          </cell>
          <cell r="O585">
            <v>42509</v>
          </cell>
          <cell r="P585">
            <v>42803</v>
          </cell>
          <cell r="Q585">
            <v>201028</v>
          </cell>
          <cell r="R585" t="str">
            <v>16/03/2017 00 : 30  JORGE.VAZ : NP5
09/03/2017 00 : 52 201028 : SE SOLICITA PANEL OC-1008323</v>
          </cell>
          <cell r="S585" t="str">
            <v/>
          </cell>
          <cell r="T585" t="str">
            <v xml:space="preserve"> Liliana Aguilera                 </v>
          </cell>
          <cell r="U585" t="str">
            <v>2017-04-18</v>
          </cell>
          <cell r="W585" t="str">
            <v>COMPLETADO</v>
          </cell>
          <cell r="X585" t="str">
            <v>TALLER</v>
          </cell>
          <cell r="Y585">
            <v>42800</v>
          </cell>
          <cell r="Z585">
            <v>294</v>
          </cell>
          <cell r="AA585" t="str">
            <v>M010</v>
          </cell>
          <cell r="AD585" t="str">
            <v>LOS VOLCANES VERACUZ</v>
          </cell>
          <cell r="AE585" t="str">
            <v>VER</v>
          </cell>
          <cell r="AF585" t="str">
            <v>MX</v>
          </cell>
          <cell r="AG585" t="str">
            <v>10411949</v>
          </cell>
          <cell r="AH585" t="str">
            <v>CANDELARIA ENRIQUE</v>
          </cell>
          <cell r="AI585" t="str">
            <v>851-C NEVADO DE TOLUCA</v>
          </cell>
          <cell r="AJ585" t="str">
            <v>2299060248</v>
          </cell>
          <cell r="AK585">
            <v>0</v>
          </cell>
          <cell r="AL585" t="str">
            <v>91770</v>
          </cell>
          <cell r="AM585"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85" t="str">
            <v>3TE55J135173</v>
          </cell>
          <cell r="AO585">
            <v>0</v>
          </cell>
          <cell r="AP585" t="e">
            <v>#N/A</v>
          </cell>
          <cell r="AQ585" t="e">
            <v>#N/A</v>
          </cell>
          <cell r="AR585" t="e">
            <v>#N/A</v>
          </cell>
          <cell r="AS585" t="str">
            <v>3TE55G154824G1548M010</v>
          </cell>
          <cell r="AT585" t="e">
            <v>#N/A</v>
          </cell>
          <cell r="AU585" t="str">
            <v>55H6B</v>
          </cell>
          <cell r="AV585" t="str">
            <v>3TE55G154824</v>
          </cell>
          <cell r="AW585" t="str">
            <v>G1548</v>
          </cell>
          <cell r="AX585" t="str">
            <v>M010</v>
          </cell>
          <cell r="AY585">
            <v>74011804</v>
          </cell>
          <cell r="AZ585">
            <v>51012734</v>
          </cell>
          <cell r="BA585">
            <v>80139875</v>
          </cell>
        </row>
        <row r="586">
          <cell r="D586">
            <v>60314072</v>
          </cell>
          <cell r="E586" t="str">
            <v xml:space="preserve">A  </v>
          </cell>
          <cell r="F586" t="str">
            <v>TV</v>
          </cell>
          <cell r="G586" t="str">
            <v>ANTONIO DIAZ IBARRA</v>
          </cell>
          <cell r="H586" t="str">
            <v xml:space="preserve">PROFESOR TORRES MARTINEZ 458, HEROES DE MEXICO, SAN NICOLAS </v>
          </cell>
          <cell r="I586">
            <v>8114040085</v>
          </cell>
          <cell r="J586" t="str">
            <v>HISENSE</v>
          </cell>
          <cell r="K586" t="str">
            <v>50K20DW</v>
          </cell>
          <cell r="L586" t="str">
            <v>50G143291H10472</v>
          </cell>
          <cell r="M586" t="str">
            <v xml:space="preserve">CARTA DE ACEPTACION </v>
          </cell>
          <cell r="N586">
            <v>10120.879999999999</v>
          </cell>
          <cell r="O586">
            <v>42095</v>
          </cell>
          <cell r="P586">
            <v>42809</v>
          </cell>
          <cell r="Q586">
            <v>201024</v>
          </cell>
          <cell r="R586" t="str">
            <v>28/03/17 02:23 ERNESTO HDZ NP5 P1A OC 1008654 PANEL 173331</v>
          </cell>
          <cell r="S586" t="str">
            <v/>
          </cell>
          <cell r="T586" t="str">
            <v xml:space="preserve"> SOFIA VAZQUEZ                    </v>
          </cell>
          <cell r="U586" t="str">
            <v>2017-04-19</v>
          </cell>
          <cell r="V586" t="str">
            <v>Norte</v>
          </cell>
          <cell r="W586" t="str">
            <v>COMPLETADO</v>
          </cell>
          <cell r="X586" t="str">
            <v>TALLER</v>
          </cell>
          <cell r="Y586">
            <v>42807</v>
          </cell>
          <cell r="Z586">
            <v>714</v>
          </cell>
          <cell r="AA586" t="str">
            <v>M012</v>
          </cell>
          <cell r="AD586" t="str">
            <v>Sn Nicolas de Los Garza/H de Mexico 2doS</v>
          </cell>
          <cell r="AE586" t="str">
            <v>NL</v>
          </cell>
          <cell r="AF586" t="str">
            <v>MX</v>
          </cell>
          <cell r="AG586" t="str">
            <v>10413892</v>
          </cell>
          <cell r="AH586" t="str">
            <v>ANOTONIO DIAZ IBARRA</v>
          </cell>
          <cell r="AI586" t="str">
            <v>458 Profesor Torres Martinez</v>
          </cell>
          <cell r="AJ586" t="str">
            <v>8114040085</v>
          </cell>
          <cell r="AK586">
            <v>0</v>
          </cell>
          <cell r="AL586" t="str">
            <v>66415</v>
          </cell>
          <cell r="AM586"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86" t="str">
            <v>1TE50B8NUSCB</v>
          </cell>
          <cell r="AO586" t="str">
            <v>Smart</v>
          </cell>
          <cell r="AP586" t="str">
            <v>Hisense</v>
          </cell>
          <cell r="AQ586" t="str">
            <v>Opera</v>
          </cell>
          <cell r="AR586" t="str">
            <v>FHD 1920 x 1080</v>
          </cell>
          <cell r="AS586" t="str">
            <v>3TE50G154819CRMM012</v>
          </cell>
          <cell r="AT586">
            <v>6</v>
          </cell>
          <cell r="AU586" t="str">
            <v>50H5B</v>
          </cell>
          <cell r="AV586" t="str">
            <v>3TE50G154819</v>
          </cell>
          <cell r="AW586" t="str">
            <v>CRM</v>
          </cell>
          <cell r="AX586" t="str">
            <v>M012</v>
          </cell>
          <cell r="AY586">
            <v>74011805</v>
          </cell>
          <cell r="AZ586">
            <v>51012735</v>
          </cell>
          <cell r="BA586">
            <v>80147176</v>
          </cell>
        </row>
        <row r="587">
          <cell r="D587">
            <v>60313971</v>
          </cell>
          <cell r="E587" t="str">
            <v xml:space="preserve">A  </v>
          </cell>
          <cell r="F587" t="str">
            <v>TV</v>
          </cell>
          <cell r="G587" t="str">
            <v>MARIA GUADALUPE SALINAS</v>
          </cell>
          <cell r="H587" t="str">
            <v>ARNULFO GONZALES MEDINA 599 GUADALAJARA/LOMAS DEL PARAISO</v>
          </cell>
          <cell r="I587">
            <v>3331973530</v>
          </cell>
          <cell r="J587" t="str">
            <v>HISENSE</v>
          </cell>
          <cell r="K587" t="str">
            <v>55H6SG</v>
          </cell>
          <cell r="L587" t="str">
            <v>55J140820H03024</v>
          </cell>
          <cell r="M587" t="str">
            <v>CARTA DE ACEPTACION</v>
          </cell>
          <cell r="N587">
            <v>12998.99</v>
          </cell>
          <cell r="O587">
            <v>42506</v>
          </cell>
          <cell r="P587" t="str">
            <v>15-MARZP</v>
          </cell>
          <cell r="Q587">
            <v>201109</v>
          </cell>
          <cell r="R587" t="str">
            <v>FALTA DE REFACIONES 173020 oc-1008632</v>
          </cell>
          <cell r="S587" t="str">
            <v xml:space="preserve">CLIENTE ENNTREGA EQUIPO SIN ACCESORIOS, </v>
          </cell>
          <cell r="T587" t="str">
            <v xml:space="preserve">  YURIANA HERNADEZ HERRERA        </v>
          </cell>
          <cell r="U587" t="str">
            <v>2017-ABRIL</v>
          </cell>
          <cell r="W587" t="str">
            <v>COMPLETADO</v>
          </cell>
          <cell r="X587" t="str">
            <v>TALLER</v>
          </cell>
          <cell r="Y587">
            <v>42807</v>
          </cell>
          <cell r="AA587" t="str">
            <v>M010</v>
          </cell>
          <cell r="AD587" t="str">
            <v>Guadalajara/Lomas del paraiso</v>
          </cell>
          <cell r="AE587" t="str">
            <v>JAL</v>
          </cell>
          <cell r="AF587" t="str">
            <v>MX</v>
          </cell>
          <cell r="AG587" t="str">
            <v>10414261</v>
          </cell>
          <cell r="AH587" t="str">
            <v>MARIA GUADALUPE SALINAS</v>
          </cell>
          <cell r="AI587" t="str">
            <v>599 Arnulfo Gonzalez Medina</v>
          </cell>
          <cell r="AJ587" t="str">
            <v>3331973530</v>
          </cell>
          <cell r="AK587">
            <v>0</v>
          </cell>
          <cell r="AL587" t="str">
            <v>44250</v>
          </cell>
          <cell r="AM587"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87" t="str">
            <v>3TE55J135173</v>
          </cell>
          <cell r="AO587">
            <v>0</v>
          </cell>
          <cell r="AP587" t="e">
            <v>#N/A</v>
          </cell>
          <cell r="AQ587" t="e">
            <v>#N/A</v>
          </cell>
          <cell r="AR587" t="e">
            <v>#N/A</v>
          </cell>
          <cell r="AS587" t="str">
            <v>3TE55G154824G1548M010</v>
          </cell>
          <cell r="AT587" t="e">
            <v>#N/A</v>
          </cell>
          <cell r="AU587" t="str">
            <v>55H6B</v>
          </cell>
          <cell r="AV587" t="str">
            <v>3TE55G154824</v>
          </cell>
          <cell r="AW587" t="str">
            <v>G1548</v>
          </cell>
          <cell r="AX587" t="str">
            <v>M010</v>
          </cell>
          <cell r="AY587">
            <v>74011806</v>
          </cell>
          <cell r="AZ587">
            <v>51012736</v>
          </cell>
          <cell r="BA587">
            <v>80139975</v>
          </cell>
        </row>
        <row r="588">
          <cell r="D588">
            <v>60313529</v>
          </cell>
          <cell r="E588" t="str">
            <v xml:space="preserve">A  </v>
          </cell>
          <cell r="F588" t="str">
            <v>TV</v>
          </cell>
          <cell r="G588" t="str">
            <v>MA MARTHA ALONSO</v>
          </cell>
          <cell r="H588" t="str">
            <v>CERRADA DE GELSEMIO 115-A FRACC. FLORES DEL AGUAJE          SAN LUIS POTOSI SAN LUIS POTOSI</v>
          </cell>
          <cell r="I588" t="str">
            <v>444 799 55 10</v>
          </cell>
          <cell r="J588" t="str">
            <v>HISENSE</v>
          </cell>
          <cell r="K588" t="str">
            <v>50K20DW</v>
          </cell>
          <cell r="L588" t="str">
            <v>50G143291H03640</v>
          </cell>
          <cell r="M588" t="str">
            <v>XIC/000166877</v>
          </cell>
          <cell r="N588">
            <v>10120.879999999999</v>
          </cell>
          <cell r="O588">
            <v>42102</v>
          </cell>
          <cell r="P588">
            <v>42810</v>
          </cell>
          <cell r="Q588">
            <v>200999</v>
          </cell>
          <cell r="R588" t="str">
            <v>05/04/2017 12 : 11  ARANTXA.MON : TCF1
05/04/2017 12 : 11  ARANTXA.MON : NP5
29/03/2017 06 : 00  MARIA.EUGENI : SEG: REFACCIONES
22/03/2017 02 : 56  MARIA.EUGENI : DGR
SEG: OC- Solicitud corecta en Open Bravo.
22/03/2017 01 : 23 200999 : P1 T173331 PANEL OC-1008848.-</v>
          </cell>
          <cell r="S588" t="str">
            <v>QUIPO EN TALLER</v>
          </cell>
          <cell r="T588" t="str">
            <v xml:space="preserve">  ANTONIO TORRES                  </v>
          </cell>
          <cell r="U588" t="str">
            <v>2017-04-20</v>
          </cell>
          <cell r="V588" t="str">
            <v>Norte</v>
          </cell>
          <cell r="W588" t="str">
            <v>COMPLETADO</v>
          </cell>
          <cell r="X588" t="str">
            <v>TALLER</v>
          </cell>
          <cell r="Y588">
            <v>42802</v>
          </cell>
          <cell r="Z588">
            <v>708</v>
          </cell>
          <cell r="AA588" t="str">
            <v>M012</v>
          </cell>
          <cell r="AD588" t="str">
            <v>San luis potosi/Fracc flores del aguaje</v>
          </cell>
          <cell r="AE588" t="str">
            <v>SLP</v>
          </cell>
          <cell r="AF588" t="str">
            <v>MX</v>
          </cell>
          <cell r="AG588" t="str">
            <v>10413432</v>
          </cell>
          <cell r="AH588" t="str">
            <v>MA MARTHA ALONZO ARMENDARIZ</v>
          </cell>
          <cell r="AI588" t="str">
            <v>Cerrada de gelsemio num 115-A</v>
          </cell>
          <cell r="AJ588" t="str">
            <v>4441523823</v>
          </cell>
          <cell r="AK588" t="str">
            <v>4441523823</v>
          </cell>
          <cell r="AL588" t="str">
            <v>78370</v>
          </cell>
          <cell r="AM588"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74011808</v>
          </cell>
          <cell r="AZ588">
            <v>51012738</v>
          </cell>
          <cell r="BA588">
            <v>80141796</v>
          </cell>
        </row>
        <row r="589">
          <cell r="D589">
            <v>60315257</v>
          </cell>
          <cell r="E589" t="str">
            <v xml:space="preserve">A  </v>
          </cell>
          <cell r="F589" t="str">
            <v>TV</v>
          </cell>
          <cell r="G589" t="str">
            <v>MARIA SARA RIVAS CASTAÑEDA</v>
          </cell>
          <cell r="H589" t="str">
            <v>PIAL 574 ZAPOPAN/JARDINES DE VIJIA</v>
          </cell>
          <cell r="I589" t="str">
            <v>3331656030-</v>
          </cell>
          <cell r="J589" t="str">
            <v>HISENSE</v>
          </cell>
          <cell r="K589" t="str">
            <v>50K20DW</v>
          </cell>
          <cell r="L589" t="str">
            <v>50G143291H19617</v>
          </cell>
          <cell r="M589" t="str">
            <v>TICKET DE COMPRA</v>
          </cell>
          <cell r="N589">
            <v>10120.879999999999</v>
          </cell>
          <cell r="O589">
            <v>42095</v>
          </cell>
          <cell r="P589">
            <v>42830</v>
          </cell>
          <cell r="Q589">
            <v>201109</v>
          </cell>
          <cell r="R589" t="str">
            <v>FALTA DE REFACCIONES 173331 173192 oc-1009357 oc-1009358</v>
          </cell>
          <cell r="S589" t="str">
            <v>CLIENTE ENTREGA EQUIPO SINACCESORIOS, UN</v>
          </cell>
          <cell r="T589" t="str">
            <v xml:space="preserve">   YURIANA HERNANDEZ HERRERA      </v>
          </cell>
          <cell r="U589" t="str">
            <v>2017-04-11</v>
          </cell>
          <cell r="W589" t="str">
            <v>COMPLETADO</v>
          </cell>
          <cell r="X589" t="str">
            <v>TALLER</v>
          </cell>
          <cell r="Y589">
            <v>42825</v>
          </cell>
          <cell r="Z589">
            <v>735</v>
          </cell>
          <cell r="AA589" t="str">
            <v>M012</v>
          </cell>
          <cell r="AD589" t="str">
            <v>Zapopan/Jardines de Vijia</v>
          </cell>
          <cell r="AE589" t="str">
            <v>JAL</v>
          </cell>
          <cell r="AF589" t="str">
            <v>MX</v>
          </cell>
          <cell r="AG589" t="str">
            <v>10415393</v>
          </cell>
          <cell r="AH589" t="str">
            <v>MARIA SARA RIVAS CASTAÑEDA</v>
          </cell>
          <cell r="AI589" t="str">
            <v>574 Pial</v>
          </cell>
          <cell r="AJ589" t="str">
            <v>3331656030</v>
          </cell>
          <cell r="AK589">
            <v>0</v>
          </cell>
          <cell r="AL589" t="str">
            <v>45140</v>
          </cell>
          <cell r="AM589"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74011809</v>
          </cell>
          <cell r="AZ589">
            <v>51012739</v>
          </cell>
          <cell r="BA589">
            <v>80141489</v>
          </cell>
        </row>
        <row r="590">
          <cell r="D590">
            <v>60313463</v>
          </cell>
          <cell r="E590" t="str">
            <v xml:space="preserve">A  </v>
          </cell>
          <cell r="F590" t="str">
            <v>TV</v>
          </cell>
          <cell r="G590" t="str">
            <v>MAGDALI WALESKA ORTIZ MORALES</v>
          </cell>
          <cell r="H590" t="str">
            <v>DURANGO NO. 120, COL. CENTRO, XALISCO, NAYARIT</v>
          </cell>
          <cell r="I590">
            <v>31118706335</v>
          </cell>
          <cell r="J590" t="str">
            <v>HISENSE</v>
          </cell>
          <cell r="K590" t="str">
            <v>50K20DW</v>
          </cell>
          <cell r="L590" t="str">
            <v>50G143291H03973</v>
          </cell>
          <cell r="M590">
            <v>169573</v>
          </cell>
          <cell r="N590">
            <v>11998.37</v>
          </cell>
          <cell r="O590">
            <v>42144</v>
          </cell>
          <cell r="P590">
            <v>42802</v>
          </cell>
          <cell r="Q590">
            <v>201023</v>
          </cell>
          <cell r="R590" t="str">
            <v>POWER BOARD-171496, 1-PANEL LCD-173331, CON EL OC1008345</v>
          </cell>
          <cell r="S590" t="str">
            <v>FALLA: NO ENCIENDE, SE REALIZO PEDIDO DE</v>
          </cell>
          <cell r="T590" t="str">
            <v xml:space="preserve">  GABRIELA RIVAS DELGADO          </v>
          </cell>
          <cell r="U590" t="str">
            <v>2017-04-18</v>
          </cell>
          <cell r="V590" t="str">
            <v>Norte</v>
          </cell>
          <cell r="W590" t="str">
            <v>COMPLETADO</v>
          </cell>
          <cell r="X590" t="str">
            <v>TALLER</v>
          </cell>
          <cell r="Y590">
            <v>42801</v>
          </cell>
          <cell r="Z590">
            <v>658</v>
          </cell>
          <cell r="AA590" t="str">
            <v>M012</v>
          </cell>
          <cell r="AD590" t="str">
            <v>Xalisco/Centro</v>
          </cell>
          <cell r="AE590" t="str">
            <v>NAY</v>
          </cell>
          <cell r="AF590" t="str">
            <v>MX</v>
          </cell>
          <cell r="AG590" t="str">
            <v>10412863</v>
          </cell>
          <cell r="AH590" t="str">
            <v>MAGDALI WUALESKA</v>
          </cell>
          <cell r="AI590" t="str">
            <v>Durango 120d</v>
          </cell>
          <cell r="AJ590" t="str">
            <v>3111870635</v>
          </cell>
          <cell r="AK590">
            <v>0</v>
          </cell>
          <cell r="AL590" t="str">
            <v>63787</v>
          </cell>
          <cell r="AM590"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74011811</v>
          </cell>
          <cell r="AZ590">
            <v>51012741</v>
          </cell>
          <cell r="BA590">
            <v>80141753</v>
          </cell>
        </row>
        <row r="591">
          <cell r="D591">
            <v>60311760</v>
          </cell>
          <cell r="E591" t="str">
            <v xml:space="preserve">A  </v>
          </cell>
          <cell r="F591" t="str">
            <v>TV</v>
          </cell>
          <cell r="G591" t="str">
            <v>LEOBARDO VAZQUEZ</v>
          </cell>
          <cell r="H591" t="str">
            <v>1ER ANDADOR DE LA 1ERA CDA LT.3,COL.LIBERTA,NICOLAS ROMERO CP 54407</v>
          </cell>
          <cell r="I591" t="str">
            <v>55 1319 0941</v>
          </cell>
          <cell r="J591" t="str">
            <v>HISENSE</v>
          </cell>
          <cell r="K591" t="str">
            <v>55H6B</v>
          </cell>
          <cell r="L591" t="str">
            <v>55G153506H03015</v>
          </cell>
          <cell r="M591">
            <v>2188626</v>
          </cell>
          <cell r="N591">
            <v>9525.9</v>
          </cell>
          <cell r="O591">
            <v>42531</v>
          </cell>
          <cell r="P591">
            <v>42783</v>
          </cell>
          <cell r="Q591">
            <v>201057</v>
          </cell>
          <cell r="R591" t="str">
            <v>22/02/2017 07 : 54  ERNESTO.HERN : NP5</v>
          </cell>
          <cell r="S591" t="str">
            <v>EQUIPO EN CSA</v>
          </cell>
          <cell r="T591" t="str">
            <v xml:space="preserve">MARIBEL SASTRE HERNANDEZ          </v>
          </cell>
          <cell r="U591" t="str">
            <v>2017-04-19</v>
          </cell>
          <cell r="V591" t="str">
            <v>CENTRO</v>
          </cell>
          <cell r="W591" t="str">
            <v>COMPLETADO</v>
          </cell>
          <cell r="X591" t="str">
            <v>TALLER</v>
          </cell>
          <cell r="Y591">
            <v>42782</v>
          </cell>
          <cell r="Z591">
            <v>252</v>
          </cell>
          <cell r="AA591" t="str">
            <v>M010</v>
          </cell>
          <cell r="AD591" t="str">
            <v>Nicolas Romero/Libertad</v>
          </cell>
          <cell r="AE591" t="str">
            <v>MEX</v>
          </cell>
          <cell r="AF591" t="str">
            <v>MX</v>
          </cell>
          <cell r="AG591" t="str">
            <v>10412276</v>
          </cell>
          <cell r="AH591" t="str">
            <v>LEOBARDO VAZQUEZ</v>
          </cell>
          <cell r="AI591" t="str">
            <v>Lt3 1er Andador de 1ra Cerrada</v>
          </cell>
          <cell r="AJ591" t="str">
            <v>5513190941</v>
          </cell>
          <cell r="AK591">
            <v>0</v>
          </cell>
          <cell r="AL591" t="str">
            <v>54407</v>
          </cell>
          <cell r="AM591"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91" t="str">
            <v>3TE55A151010</v>
          </cell>
          <cell r="AO591" t="str">
            <v>Smart</v>
          </cell>
          <cell r="AP591" t="str">
            <v>Hisense</v>
          </cell>
          <cell r="AQ591" t="str">
            <v>Opera</v>
          </cell>
          <cell r="AR591" t="str">
            <v>FHD 1920 x 1080</v>
          </cell>
          <cell r="AS591" t="str">
            <v>3TE55G155390G1553M010</v>
          </cell>
          <cell r="AT591" t="e">
            <v>#N/A</v>
          </cell>
          <cell r="AU591" t="str">
            <v>55H6B2</v>
          </cell>
          <cell r="AV591" t="str">
            <v>3TE55G155390</v>
          </cell>
          <cell r="AW591" t="str">
            <v>G1553</v>
          </cell>
          <cell r="AX591" t="str">
            <v>M010</v>
          </cell>
          <cell r="AY591">
            <v>74011812</v>
          </cell>
          <cell r="AZ591">
            <v>51012742</v>
          </cell>
          <cell r="BA591">
            <v>80139966</v>
          </cell>
        </row>
        <row r="592">
          <cell r="D592">
            <v>60310697</v>
          </cell>
          <cell r="E592" t="str">
            <v xml:space="preserve">A  </v>
          </cell>
          <cell r="F592" t="str">
            <v>TV</v>
          </cell>
          <cell r="G592" t="str">
            <v>ANTONILO ORDOÑEZ SANCHO</v>
          </cell>
          <cell r="H592" t="str">
            <v>32 232 / 24930 Calchirii / Pablo garcia</v>
          </cell>
          <cell r="I592">
            <v>9381207476</v>
          </cell>
          <cell r="J592" t="str">
            <v>HISENSE</v>
          </cell>
          <cell r="K592" t="str">
            <v>50H5GB</v>
          </cell>
          <cell r="L592" t="str">
            <v>50G145322H03973</v>
          </cell>
          <cell r="M592">
            <v>69395</v>
          </cell>
          <cell r="N592">
            <v>15998.27</v>
          </cell>
          <cell r="O592">
            <v>42362</v>
          </cell>
          <cell r="P592">
            <v>42774</v>
          </cell>
          <cell r="Q592">
            <v>201079</v>
          </cell>
          <cell r="R592" t="str">
            <v>FALTA DE REFACCIONES</v>
          </cell>
          <cell r="T592" t="str">
            <v>CANDELARIO GARCIA</v>
          </cell>
          <cell r="U592">
            <v>42837</v>
          </cell>
          <cell r="V592" t="str">
            <v>SUR</v>
          </cell>
          <cell r="W592" t="str">
            <v>COMPLETADO</v>
          </cell>
          <cell r="X592" t="str">
            <v>CLIENTE</v>
          </cell>
          <cell r="Y592">
            <v>42767</v>
          </cell>
          <cell r="Z592">
            <v>412</v>
          </cell>
          <cell r="AA592" t="str">
            <v>M012</v>
          </cell>
          <cell r="AD592" t="str">
            <v>Calchirii / Pablo garcia</v>
          </cell>
          <cell r="AE592" t="str">
            <v>CMP</v>
          </cell>
          <cell r="AF592" t="str">
            <v>MX</v>
          </cell>
          <cell r="AG592" t="str">
            <v>10402677</v>
          </cell>
          <cell r="AH592" t="str">
            <v>ANTONILO ORDOÑES SANCHO</v>
          </cell>
          <cell r="AI592" t="str">
            <v>232 32</v>
          </cell>
          <cell r="AJ592" t="str">
            <v>9381207476</v>
          </cell>
          <cell r="AK592">
            <v>0</v>
          </cell>
          <cell r="AL592" t="str">
            <v>24930</v>
          </cell>
          <cell r="AM592"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92" t="str">
            <v>3TE50A144537</v>
          </cell>
          <cell r="AO592" t="str">
            <v>Smart</v>
          </cell>
          <cell r="AP592" t="str">
            <v>Hisense</v>
          </cell>
          <cell r="AQ592" t="str">
            <v>Opera</v>
          </cell>
          <cell r="AR592" t="str">
            <v>FHD 1920 x 1080</v>
          </cell>
          <cell r="AS592" t="str">
            <v>3TE50G165140G1651M010</v>
          </cell>
          <cell r="AT592" t="e">
            <v>#N/A</v>
          </cell>
          <cell r="AU592" t="str">
            <v>50H7GB</v>
          </cell>
          <cell r="AV592" t="str">
            <v>3TE50G165140</v>
          </cell>
          <cell r="AW592" t="str">
            <v>G1651</v>
          </cell>
          <cell r="AX592" t="str">
            <v>M010</v>
          </cell>
          <cell r="AY592">
            <v>74011814</v>
          </cell>
          <cell r="AZ592">
            <v>51012744</v>
          </cell>
          <cell r="BA592">
            <v>80141456</v>
          </cell>
        </row>
        <row r="593">
          <cell r="D593">
            <v>60313980</v>
          </cell>
          <cell r="E593" t="str">
            <v xml:space="preserve">A  </v>
          </cell>
          <cell r="F593" t="str">
            <v>TV</v>
          </cell>
          <cell r="G593" t="str">
            <v>JUAN ANTONIO MONJARAZ SALDIVAR</v>
          </cell>
          <cell r="H593" t="str">
            <v>HERCULANO HERNANDEZ # 108</v>
          </cell>
          <cell r="I593">
            <v>4774797710</v>
          </cell>
          <cell r="J593" t="str">
            <v>HISENSE</v>
          </cell>
          <cell r="K593" t="str">
            <v>40D37</v>
          </cell>
          <cell r="L593" t="str">
            <v>40M154303H01834</v>
          </cell>
          <cell r="M593" t="str">
            <v>IWAAT75264</v>
          </cell>
          <cell r="N593">
            <v>4999</v>
          </cell>
          <cell r="O593">
            <v>42407</v>
          </cell>
          <cell r="P593">
            <v>42809</v>
          </cell>
          <cell r="Q593">
            <v>201107</v>
          </cell>
          <cell r="R593" t="str">
            <v xml:space="preserve">28/03/2017 ERNESTO HER: NP5 P1:188708/OC-1008727 Y 188693/OC-1008732 </v>
          </cell>
          <cell r="S593" t="str">
            <v/>
          </cell>
          <cell r="T593" t="str">
            <v xml:space="preserve">  NORMA RAMÍREZ                   </v>
          </cell>
          <cell r="U593" t="str">
            <v>2017-04-20</v>
          </cell>
          <cell r="V593" t="str">
            <v>Norte</v>
          </cell>
          <cell r="W593" t="str">
            <v>COMPLETADO</v>
          </cell>
          <cell r="X593" t="str">
            <v>TALLER</v>
          </cell>
          <cell r="Y593">
            <v>42807</v>
          </cell>
          <cell r="Z593">
            <v>402</v>
          </cell>
          <cell r="AA593" t="str">
            <v>M012</v>
          </cell>
          <cell r="AD593" t="str">
            <v>León/Leon1</v>
          </cell>
          <cell r="AE593" t="str">
            <v>GTO</v>
          </cell>
          <cell r="AF593" t="str">
            <v>MX</v>
          </cell>
          <cell r="AG593" t="str">
            <v>10413265</v>
          </cell>
          <cell r="AH593" t="str">
            <v>JUAN ANTONIO MONJARAZ SALDIVAR</v>
          </cell>
          <cell r="AI593" t="str">
            <v>Herculano hernandez delgado # 108</v>
          </cell>
          <cell r="AJ593" t="str">
            <v>0454774797710</v>
          </cell>
          <cell r="AK593">
            <v>0</v>
          </cell>
          <cell r="AL593" t="str">
            <v>37235</v>
          </cell>
          <cell r="AM593"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93" t="str">
            <v>3TE40G144668</v>
          </cell>
          <cell r="AO593" t="str">
            <v>Básica</v>
          </cell>
          <cell r="AP593" t="str">
            <v>Hisense</v>
          </cell>
          <cell r="AQ593" t="str">
            <v>Opera</v>
          </cell>
          <cell r="AR593" t="str">
            <v>FHD 1920 x 1080</v>
          </cell>
          <cell r="AS593" t="str">
            <v>GTE40G151184CRMM012</v>
          </cell>
          <cell r="AT593">
            <v>68</v>
          </cell>
          <cell r="AU593" t="str">
            <v>40K20DW</v>
          </cell>
          <cell r="AV593" t="str">
            <v>GTE40G151184</v>
          </cell>
          <cell r="AW593" t="str">
            <v>CRM</v>
          </cell>
          <cell r="AX593" t="str">
            <v>M012</v>
          </cell>
          <cell r="AY593">
            <v>74011815</v>
          </cell>
          <cell r="AZ593">
            <v>51012745</v>
          </cell>
          <cell r="BA593">
            <v>80147177</v>
          </cell>
        </row>
        <row r="594">
          <cell r="D594">
            <v>60315264</v>
          </cell>
          <cell r="E594" t="str">
            <v xml:space="preserve">A  </v>
          </cell>
          <cell r="F594" t="str">
            <v>TV</v>
          </cell>
          <cell r="G594" t="str">
            <v>JESUS DAVID FLORES</v>
          </cell>
          <cell r="H594" t="str">
            <v>CARRETERA A ZACATECAS 1319 COL. LOS SALAZARES C.P. 78116           SAN LUIS POTOSI SAN LUIS POTOSI</v>
          </cell>
          <cell r="I594" t="str">
            <v>444 107 80 72</v>
          </cell>
          <cell r="J594" t="str">
            <v>HISENSE</v>
          </cell>
          <cell r="K594" t="str">
            <v>32H3B1</v>
          </cell>
          <cell r="L594" t="str">
            <v>32G155363H00797</v>
          </cell>
          <cell r="M594">
            <v>492704</v>
          </cell>
          <cell r="N594">
            <v>3078</v>
          </cell>
          <cell r="O594">
            <v>42548</v>
          </cell>
          <cell r="P594">
            <v>42827</v>
          </cell>
          <cell r="Q594">
            <v>200999</v>
          </cell>
          <cell r="R594" t="str">
            <v>7/04/2017 00 : 54  ERNESTO.HERN : TCF1
07/04/2017 00 : 54  ERNESTO.HERN : NP5
02/04/2017 00 : 57 200999 : P1 T187160 TARJETA MAIN OC-1009294.-</v>
          </cell>
          <cell r="S594" t="str">
            <v>QUIPO EN TALLER</v>
          </cell>
          <cell r="T594" t="str">
            <v xml:space="preserve">  ANTONIO TORRES                  </v>
          </cell>
          <cell r="U594" t="str">
            <v>2017-04-20</v>
          </cell>
          <cell r="V594" t="str">
            <v>Norte</v>
          </cell>
          <cell r="W594" t="str">
            <v>COMPLETADO</v>
          </cell>
          <cell r="X594" t="str">
            <v>TALLER</v>
          </cell>
          <cell r="Y594">
            <v>42825</v>
          </cell>
          <cell r="Z594">
            <v>279</v>
          </cell>
          <cell r="AA594" t="str">
            <v>M010</v>
          </cell>
          <cell r="AD594" t="str">
            <v>San Luis Potosí/ Los Salazares.</v>
          </cell>
          <cell r="AE594" t="str">
            <v>SLP</v>
          </cell>
          <cell r="AF594" t="str">
            <v>MX</v>
          </cell>
          <cell r="AG594" t="str">
            <v>10415252</v>
          </cell>
          <cell r="AH594" t="str">
            <v>JESUS DAVID FLORES MONDRAGÓN</v>
          </cell>
          <cell r="AI594" t="str">
            <v>1319 Carretera a Zacatecas</v>
          </cell>
          <cell r="AJ594" t="str">
            <v>4441078072</v>
          </cell>
          <cell r="AK594">
            <v>0</v>
          </cell>
          <cell r="AL594" t="str">
            <v>78116</v>
          </cell>
          <cell r="AM594"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94" t="str">
            <v>3TE32G153442</v>
          </cell>
          <cell r="AO594" t="str">
            <v>Básica</v>
          </cell>
          <cell r="AP594" t="str">
            <v>Hisense</v>
          </cell>
          <cell r="AQ594" t="str">
            <v>Opera</v>
          </cell>
          <cell r="AR594" t="str">
            <v>HD 1366 X 768</v>
          </cell>
          <cell r="AS594" t="str">
            <v>3TE32G1622H7G1622M010</v>
          </cell>
          <cell r="AT594" t="e">
            <v>#N/A</v>
          </cell>
          <cell r="AU594" t="str">
            <v>32H3B2</v>
          </cell>
          <cell r="AV594" t="str">
            <v>3TE32G1622H7</v>
          </cell>
          <cell r="AW594" t="str">
            <v>G1622</v>
          </cell>
          <cell r="AX594" t="str">
            <v>M010</v>
          </cell>
          <cell r="AY594">
            <v>74011816</v>
          </cell>
          <cell r="AZ594">
            <v>51012746</v>
          </cell>
          <cell r="BA594">
            <v>80140421</v>
          </cell>
        </row>
        <row r="595">
          <cell r="D595">
            <v>60311164</v>
          </cell>
          <cell r="E595" t="str">
            <v xml:space="preserve">A  </v>
          </cell>
          <cell r="F595" t="str">
            <v>TV</v>
          </cell>
          <cell r="G595" t="str">
            <v>JOSE GERARDO SABEDRA MURILLO</v>
          </cell>
          <cell r="H595" t="str">
            <v>PUERTO SOTO LA MARINA 2068 GUADALAJARA/SAN VICENTE</v>
          </cell>
          <cell r="I595" t="str">
            <v>3344446342 - 3317071992</v>
          </cell>
          <cell r="J595" t="str">
            <v>HISENSE</v>
          </cell>
          <cell r="K595" t="str">
            <v>50K20D</v>
          </cell>
          <cell r="L595" t="str">
            <v>50J140916H00499</v>
          </cell>
          <cell r="M595" t="str">
            <v>TICKET DOM / 000228810</v>
          </cell>
          <cell r="N595">
            <v>10120.950000000001</v>
          </cell>
          <cell r="O595">
            <v>41883</v>
          </cell>
          <cell r="P595">
            <v>42780</v>
          </cell>
          <cell r="Q595">
            <v>201109</v>
          </cell>
          <cell r="R595" t="str">
            <v>FALTA DE REFACCIONES 173064 oc-1007394</v>
          </cell>
          <cell r="S595" t="str">
            <v/>
          </cell>
          <cell r="T595" t="str">
            <v xml:space="preserve">    YURIANA HERNANDEZ HERRERA     </v>
          </cell>
          <cell r="U595" t="str">
            <v>2017-ABRIL</v>
          </cell>
          <cell r="W595" t="str">
            <v>COMPLETADO</v>
          </cell>
          <cell r="X595" t="str">
            <v>TALLER</v>
          </cell>
          <cell r="Y595">
            <v>42775</v>
          </cell>
          <cell r="Z595">
            <v>897</v>
          </cell>
          <cell r="AA595" t="str">
            <v>M012</v>
          </cell>
          <cell r="AD595" t="str">
            <v>GUADALAJARA/SAN VICENTE</v>
          </cell>
          <cell r="AE595" t="str">
            <v>JAL</v>
          </cell>
          <cell r="AF595" t="str">
            <v>MX</v>
          </cell>
          <cell r="AG595" t="str">
            <v>10411492</v>
          </cell>
          <cell r="AH595" t="str">
            <v>JOSE GERARDO SABEDRA MURILLO</v>
          </cell>
          <cell r="AI595" t="str">
            <v>2068 PUERTO SOTO LA MARINA</v>
          </cell>
          <cell r="AJ595" t="str">
            <v>0443317071992</v>
          </cell>
          <cell r="AK595" t="str">
            <v>0443317071992</v>
          </cell>
          <cell r="AL595" t="str">
            <v>44330</v>
          </cell>
          <cell r="AM595"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95" t="str">
            <v>3TE50G132311</v>
          </cell>
          <cell r="AO595" t="str">
            <v>Básica</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74011831</v>
          </cell>
          <cell r="AZ595">
            <v>51012749</v>
          </cell>
          <cell r="BA595">
            <v>80141466</v>
          </cell>
        </row>
        <row r="596">
          <cell r="D596">
            <v>60311140</v>
          </cell>
          <cell r="E596" t="str">
            <v xml:space="preserve">A </v>
          </cell>
          <cell r="F596" t="str">
            <v>TV</v>
          </cell>
          <cell r="G596" t="str">
            <v>Francisco Ojeda</v>
          </cell>
          <cell r="H596" t="str">
            <v>HEROICO COLEGIO MILITAR S/N, SAN ANTONIO, LA PAZ, C.P. 23200</v>
          </cell>
          <cell r="I596" t="str">
            <v>6121614562 / 6121385043</v>
          </cell>
          <cell r="J596" t="str">
            <v>HISENSE</v>
          </cell>
          <cell r="K596" t="str">
            <v>50K20DW</v>
          </cell>
          <cell r="L596" t="str">
            <v>50G143291H19632</v>
          </cell>
          <cell r="M596" t="str">
            <v>LPZ / 000187278 TICKET DE COMPRA TIENDA TELMEX S.A. DE C.V.</v>
          </cell>
          <cell r="N596">
            <v>13310.88</v>
          </cell>
          <cell r="O596">
            <v>42023</v>
          </cell>
          <cell r="P596">
            <v>42780</v>
          </cell>
          <cell r="Q596">
            <v>201767</v>
          </cell>
          <cell r="R596" t="str">
            <v>18/02/2017 02 : 51  ERNESTO.HERN : NP5 /  P1A: 173331 PANEL     14-02-2017   OC-1007431</v>
          </cell>
          <cell r="S596" t="str">
            <v>EQUIPO DAÑADO EN DOMICILIO DE CLIENTE</v>
          </cell>
          <cell r="T596" t="str">
            <v xml:space="preserve">   RENE ARIAS                     </v>
          </cell>
          <cell r="U596" t="str">
            <v>2017-04-20</v>
          </cell>
          <cell r="V596" t="str">
            <v>CENTRO</v>
          </cell>
          <cell r="W596" t="str">
            <v>COMPLETADO</v>
          </cell>
          <cell r="X596" t="str">
            <v>TALLER</v>
          </cell>
          <cell r="Y596">
            <v>42775</v>
          </cell>
          <cell r="Z596">
            <v>757</v>
          </cell>
          <cell r="AA596" t="str">
            <v>M012</v>
          </cell>
          <cell r="AD596" t="str">
            <v>La Paz/Sn Antonio</v>
          </cell>
          <cell r="AE596" t="str">
            <v>BCS</v>
          </cell>
          <cell r="AF596" t="str">
            <v>MX</v>
          </cell>
          <cell r="AG596" t="str">
            <v>10410111</v>
          </cell>
          <cell r="AH596" t="str">
            <v>FRANCISCO OJEDA</v>
          </cell>
          <cell r="AI596" t="str">
            <v>s/n Heroico colegio militar</v>
          </cell>
          <cell r="AJ596" t="str">
            <v>6121614562</v>
          </cell>
          <cell r="AK596" t="str">
            <v>6121614562</v>
          </cell>
          <cell r="AL596" t="str">
            <v>23200</v>
          </cell>
          <cell r="AM596"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74011820</v>
          </cell>
          <cell r="AZ596">
            <v>51012750</v>
          </cell>
          <cell r="BA596">
            <v>80141847</v>
          </cell>
        </row>
        <row r="597">
          <cell r="D597">
            <v>60315078</v>
          </cell>
          <cell r="E597" t="str">
            <v>A</v>
          </cell>
          <cell r="F597" t="str">
            <v>TV</v>
          </cell>
          <cell r="G597" t="str">
            <v>JAVIER BERMUDEZ</v>
          </cell>
          <cell r="H597" t="str">
            <v xml:space="preserve">HERNAN CORTEZ Y NUÑO GUZMAN 1915 COL. GRACCIONAMIENTO LA COMQUISTA CP. 80058 CULIACAN SINALOA </v>
          </cell>
          <cell r="I597">
            <v>6671983079</v>
          </cell>
          <cell r="J597" t="str">
            <v>HISENSE</v>
          </cell>
          <cell r="K597" t="str">
            <v>50K20DW</v>
          </cell>
          <cell r="L597" t="str">
            <v>50G143291H04759</v>
          </cell>
          <cell r="M597">
            <v>121827</v>
          </cell>
          <cell r="N597">
            <v>11998.37</v>
          </cell>
          <cell r="O597">
            <v>42241</v>
          </cell>
          <cell r="P597">
            <v>42826</v>
          </cell>
          <cell r="Q597">
            <v>201050</v>
          </cell>
          <cell r="R597" t="str">
            <v xml:space="preserve">DEMORA DE SURTIMIENTO DE PIEZAS </v>
          </cell>
          <cell r="S597" t="str">
            <v xml:space="preserve">EQUIPO EN TALLER </v>
          </cell>
          <cell r="T597" t="str">
            <v xml:space="preserve">JAZMIN PADILLA                  </v>
          </cell>
          <cell r="U597" t="str">
            <v>2017-04-07</v>
          </cell>
          <cell r="V597" t="str">
            <v>Norte</v>
          </cell>
          <cell r="W597" t="str">
            <v>COMPLETADO</v>
          </cell>
          <cell r="X597" t="str">
            <v>TALLER</v>
          </cell>
          <cell r="Y597">
            <v>42822</v>
          </cell>
          <cell r="Z597">
            <v>585</v>
          </cell>
          <cell r="AA597" t="str">
            <v>M012</v>
          </cell>
          <cell r="AB597" t="str">
            <v>T173331/Panel - PANEL</v>
          </cell>
          <cell r="AC597" t="str">
            <v>OC-1009292</v>
          </cell>
          <cell r="AD597" t="str">
            <v>fracc la conquista/Culiacan</v>
          </cell>
          <cell r="AE597" t="str">
            <v>SIN</v>
          </cell>
          <cell r="AF597" t="str">
            <v>MX</v>
          </cell>
          <cell r="AG597" t="str">
            <v>10399048</v>
          </cell>
          <cell r="AH597" t="str">
            <v>JAVIER BERMUDEZ</v>
          </cell>
          <cell r="AI597" t="str">
            <v>1915 Hernan cortez y nuño Guzman</v>
          </cell>
          <cell r="AJ597" t="str">
            <v>6671983079</v>
          </cell>
          <cell r="AK597" t="str">
            <v>6671983079</v>
          </cell>
          <cell r="AL597" t="str">
            <v>80058</v>
          </cell>
          <cell r="AM597"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74011821</v>
          </cell>
          <cell r="AZ597">
            <v>51012751</v>
          </cell>
          <cell r="BA597">
            <v>80141572</v>
          </cell>
        </row>
        <row r="598">
          <cell r="D598">
            <v>60310875</v>
          </cell>
          <cell r="E598" t="str">
            <v xml:space="preserve">A  </v>
          </cell>
          <cell r="F598" t="str">
            <v>TV</v>
          </cell>
          <cell r="G598" t="str">
            <v>MARIA RODRIGUEZ JUAREZ</v>
          </cell>
          <cell r="H598" t="str">
            <v>ADOLFO LOPEZ MATEOS # 21,LOMA BONITA,CUAUTITLAN</v>
          </cell>
          <cell r="I598">
            <v>5522250923</v>
          </cell>
          <cell r="J598" t="str">
            <v>HISENSE</v>
          </cell>
          <cell r="K598" t="str">
            <v>50H5GB</v>
          </cell>
          <cell r="L598" t="str">
            <v>50G150311H01854</v>
          </cell>
          <cell r="M598" t="str">
            <v>TICKET</v>
          </cell>
          <cell r="N598">
            <v>15998.27</v>
          </cell>
          <cell r="O598">
            <v>42360</v>
          </cell>
          <cell r="P598">
            <v>42773</v>
          </cell>
          <cell r="Q598">
            <v>201679</v>
          </cell>
          <cell r="R598" t="str">
            <v>PANEL T182406 OC 1007072</v>
          </cell>
          <cell r="S598" t="str">
            <v>EQUIPO EN CENTRO DE SERVICIO CON ACCESOR</v>
          </cell>
          <cell r="T598" t="str">
            <v xml:space="preserve">GUADALUPE GIRON                   </v>
          </cell>
          <cell r="U598" t="str">
            <v>2017-04-13</v>
          </cell>
          <cell r="V598" t="str">
            <v>Centro</v>
          </cell>
          <cell r="W598" t="str">
            <v>COMPLETADO</v>
          </cell>
          <cell r="Y598">
            <v>42773</v>
          </cell>
          <cell r="Z598">
            <v>413</v>
          </cell>
          <cell r="AA598" t="str">
            <v>M012</v>
          </cell>
          <cell r="AB598" t="str">
            <v>T182406/Panel - PANEL</v>
          </cell>
          <cell r="AC598" t="str">
            <v>OC-1007072</v>
          </cell>
          <cell r="AD598" t="str">
            <v>Coahutitlan /Loma bonita</v>
          </cell>
          <cell r="AE598" t="str">
            <v>MEX</v>
          </cell>
          <cell r="AF598" t="str">
            <v>MX</v>
          </cell>
          <cell r="AG598" t="str">
            <v>10411170</v>
          </cell>
          <cell r="AH598" t="str">
            <v>MARIA RODRIGUEZ JUAREZ</v>
          </cell>
          <cell r="AI598" t="str">
            <v>21 Adolfo lopez mateo</v>
          </cell>
          <cell r="AJ598" t="str">
            <v>5522250923</v>
          </cell>
          <cell r="AK598" t="str">
            <v>5519580607</v>
          </cell>
          <cell r="AL598" t="str">
            <v>54759</v>
          </cell>
          <cell r="AM598"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98" t="str">
            <v>3TE50A144537</v>
          </cell>
          <cell r="AO598" t="str">
            <v>Smart</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74011822</v>
          </cell>
          <cell r="AZ598">
            <v>51012752</v>
          </cell>
          <cell r="BA598">
            <v>80141495</v>
          </cell>
        </row>
        <row r="599">
          <cell r="D599">
            <v>60315359</v>
          </cell>
          <cell r="E599" t="str">
            <v xml:space="preserve">A  </v>
          </cell>
          <cell r="F599" t="str">
            <v>TV</v>
          </cell>
          <cell r="G599" t="str">
            <v>Alma Rosa Robles</v>
          </cell>
          <cell r="H599" t="str">
            <v>PRIVADA PLAZOLETA #146, COL. LA FORTALEZA, ECATEPEC, C.P. 55067</v>
          </cell>
          <cell r="I599">
            <v>22213505</v>
          </cell>
          <cell r="J599" t="str">
            <v>HISENSE</v>
          </cell>
          <cell r="K599" t="str">
            <v>50H3B2</v>
          </cell>
          <cell r="L599" t="str">
            <v>50G151264H01997</v>
          </cell>
          <cell r="M599" t="str">
            <v>ODA / 000163847 TICKET DE COMPRA TIENDA TELMEX</v>
          </cell>
          <cell r="N599">
            <v>11168.02</v>
          </cell>
          <cell r="O599">
            <v>42384</v>
          </cell>
          <cell r="P599">
            <v>42837</v>
          </cell>
          <cell r="Q599">
            <v>201767</v>
          </cell>
          <cell r="R599" t="str">
            <v xml:space="preserve">18/04/2017 06 : 45  ARANTXA.MON : NP5 / P1A: 187102 MAIN     186903 PANEL   12-04-2017   OC-1009626
</v>
          </cell>
          <cell r="S599" t="str">
            <v>EQUIPO DAÑADO EN DOMICILIO DE CLIENTE (Z</v>
          </cell>
          <cell r="T599" t="str">
            <v xml:space="preserve">  RENE ARIAS                      </v>
          </cell>
          <cell r="U599" t="str">
            <v>2017-04-18</v>
          </cell>
          <cell r="V599" t="str">
            <v>CENTRO</v>
          </cell>
          <cell r="W599" t="str">
            <v>COMPLETADO</v>
          </cell>
          <cell r="X599" t="str">
            <v>CLIENTE</v>
          </cell>
          <cell r="Y599">
            <v>42828</v>
          </cell>
          <cell r="Z599">
            <v>453</v>
          </cell>
          <cell r="AA599" t="str">
            <v>M012</v>
          </cell>
          <cell r="AD599" t="str">
            <v>Ecatepec/La fortaleza</v>
          </cell>
          <cell r="AE599" t="str">
            <v>MEX</v>
          </cell>
          <cell r="AF599" t="str">
            <v>MX</v>
          </cell>
          <cell r="AG599" t="str">
            <v>10414484</v>
          </cell>
          <cell r="AH599" t="str">
            <v>ALMA ROSA ROBLES</v>
          </cell>
          <cell r="AI599" t="str">
            <v>Priv plazoleta num 146</v>
          </cell>
          <cell r="AJ599" t="str">
            <v>22213505</v>
          </cell>
          <cell r="AK599">
            <v>0</v>
          </cell>
          <cell r="AL599" t="str">
            <v>55067</v>
          </cell>
          <cell r="AM599"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99" t="str">
            <v>3TE50G151262</v>
          </cell>
          <cell r="AO599" t="str">
            <v>Básica</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74011824</v>
          </cell>
          <cell r="AZ599">
            <v>51012754</v>
          </cell>
          <cell r="BA599">
            <v>80141848</v>
          </cell>
        </row>
        <row r="600">
          <cell r="D600">
            <v>60315242</v>
          </cell>
          <cell r="E600" t="str">
            <v>A</v>
          </cell>
          <cell r="F600" t="str">
            <v>TV</v>
          </cell>
          <cell r="G600" t="str">
            <v>LORENA HERNANDEZ GARCIA</v>
          </cell>
          <cell r="H600" t="str">
            <v>ETAPA 10,EDIF. 19, DEPTO.301, COL. EL COLOSO</v>
          </cell>
          <cell r="I600">
            <v>7444685131</v>
          </cell>
          <cell r="J600" t="str">
            <v>HISENSE</v>
          </cell>
          <cell r="K600" t="str">
            <v>50K20DW</v>
          </cell>
          <cell r="L600" t="str">
            <v>50G143291H04829</v>
          </cell>
          <cell r="M600" t="str">
            <v>CARTA DE ACEPTACION</v>
          </cell>
          <cell r="N600">
            <v>11998.37</v>
          </cell>
          <cell r="O600">
            <v>42067</v>
          </cell>
          <cell r="P600">
            <v>42825</v>
          </cell>
          <cell r="Q600">
            <v>201610</v>
          </cell>
          <cell r="R600" t="str">
            <v>FALTA DE REFACCION</v>
          </cell>
          <cell r="S600" t="str">
            <v>ESTE EQUIPO CUENTA CON UNA ODS ANTERIOR( 60311259) YA QUE VALIDARON INCORRECTAMENTE EL COMPROBANTE DE COMPRA</v>
          </cell>
          <cell r="T600" t="str">
            <v>MAYRA HERNANDEZ BERNAL</v>
          </cell>
          <cell r="U600">
            <v>42835</v>
          </cell>
          <cell r="V600" t="str">
            <v>SUR</v>
          </cell>
          <cell r="W600" t="str">
            <v>COMPLETADO</v>
          </cell>
          <cell r="X600" t="str">
            <v>CLIENTE</v>
          </cell>
          <cell r="Y600">
            <v>42825</v>
          </cell>
          <cell r="Z600">
            <v>758</v>
          </cell>
          <cell r="AA600" t="str">
            <v>M012</v>
          </cell>
          <cell r="AB600" t="str">
            <v>T173331/Panel - PANEL</v>
          </cell>
          <cell r="AC600" t="str">
            <v>OC-1009264</v>
          </cell>
          <cell r="AD600" t="str">
            <v>acapulco/col el coloso</v>
          </cell>
          <cell r="AE600" t="str">
            <v>GRO</v>
          </cell>
          <cell r="AF600" t="str">
            <v>MX</v>
          </cell>
          <cell r="AG600" t="str">
            <v>10411803</v>
          </cell>
          <cell r="AH600" t="str">
            <v>LORENA HERNANDEZ GRACIA</v>
          </cell>
          <cell r="AI600" t="str">
            <v>etapa 10 edif 19 depto 301</v>
          </cell>
          <cell r="AJ600" t="str">
            <v>7444685131</v>
          </cell>
          <cell r="AK600">
            <v>0</v>
          </cell>
          <cell r="AL600" t="str">
            <v>39810</v>
          </cell>
          <cell r="AM600"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600" t="str">
            <v>1TE50B8NUSCB</v>
          </cell>
          <cell r="AO600" t="str">
            <v>Smart</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74011825</v>
          </cell>
          <cell r="AZ600">
            <v>51012755</v>
          </cell>
          <cell r="BA600">
            <v>80141508</v>
          </cell>
        </row>
        <row r="601">
          <cell r="D601">
            <v>60313543</v>
          </cell>
          <cell r="E601" t="str">
            <v xml:space="preserve">E </v>
          </cell>
          <cell r="F601" t="str">
            <v>TV</v>
          </cell>
          <cell r="G601" t="str">
            <v>ESMERALDA PEREZ GOMEZ</v>
          </cell>
          <cell r="H601" t="str">
            <v>GOLONDRINAS MZ1 LT 20,PARAISO DE DIANA LAURA,NAUCALPAN</v>
          </cell>
          <cell r="I601">
            <v>26417405</v>
          </cell>
          <cell r="J601" t="str">
            <v>HISENSE</v>
          </cell>
          <cell r="K601" t="str">
            <v>50H5GB</v>
          </cell>
          <cell r="L601" t="str">
            <v>50G150311H03462</v>
          </cell>
          <cell r="M601" t="str">
            <v xml:space="preserve">TICKET </v>
          </cell>
          <cell r="N601">
            <v>15998.27</v>
          </cell>
          <cell r="O601">
            <v>42368</v>
          </cell>
          <cell r="P601">
            <v>42755</v>
          </cell>
          <cell r="Q601">
            <v>201679</v>
          </cell>
          <cell r="R601" t="str">
            <v>PANEL DAÑADO</v>
          </cell>
          <cell r="S601" t="str">
            <v>EQUIPO EN CS CON ACCESORIOS</v>
          </cell>
          <cell r="T601" t="str">
            <v xml:space="preserve"> GUADALUPE GIRON      </v>
          </cell>
          <cell r="U601">
            <v>42836</v>
          </cell>
          <cell r="V601" t="str">
            <v>Centro</v>
          </cell>
          <cell r="W601" t="str">
            <v>COMPLETADO</v>
          </cell>
          <cell r="Y601">
            <v>42802</v>
          </cell>
          <cell r="Z601">
            <v>387</v>
          </cell>
          <cell r="AA601" t="str">
            <v>M012</v>
          </cell>
          <cell r="AD601" t="str">
            <v>Naucalpan/paraiso de diana laura</v>
          </cell>
          <cell r="AE601" t="str">
            <v>MEX</v>
          </cell>
          <cell r="AF601" t="str">
            <v>MX</v>
          </cell>
          <cell r="AG601" t="str">
            <v>10409224</v>
          </cell>
          <cell r="AH601" t="str">
            <v>ESMERALDA PEREZ GOMEZ</v>
          </cell>
          <cell r="AI601" t="str">
            <v>golondrinas mz 1 lote 20</v>
          </cell>
          <cell r="AJ601" t="str">
            <v>26417724</v>
          </cell>
          <cell r="AK601" t="str">
            <v>26417724</v>
          </cell>
          <cell r="AL601" t="str">
            <v>53650</v>
          </cell>
          <cell r="AM601"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601" t="str">
            <v>3TE50A144537</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74011826</v>
          </cell>
          <cell r="AZ601">
            <v>51012756</v>
          </cell>
          <cell r="BA601">
            <v>80141497</v>
          </cell>
        </row>
        <row r="602">
          <cell r="D602">
            <v>60311356</v>
          </cell>
          <cell r="E602" t="str">
            <v>A</v>
          </cell>
          <cell r="F602" t="str">
            <v>TV</v>
          </cell>
          <cell r="G602" t="str">
            <v>ARMANDO FEDERICO MAGAÑA AMATECO</v>
          </cell>
          <cell r="H602" t="str">
            <v>AND. CONGRESO DE 1819, MZA. 13, INT. 36, COL. SIMON BOLIVAR</v>
          </cell>
          <cell r="I602">
            <v>7444418338</v>
          </cell>
          <cell r="J602" t="str">
            <v>HISENSE</v>
          </cell>
          <cell r="K602" t="str">
            <v>50K20DW</v>
          </cell>
          <cell r="L602" t="str">
            <v>50G143292H01302</v>
          </cell>
          <cell r="M602" t="str">
            <v>CARTA DE ACEPTACION</v>
          </cell>
          <cell r="N602">
            <v>8998.7800000000007</v>
          </cell>
          <cell r="O602">
            <v>42177</v>
          </cell>
          <cell r="P602">
            <v>42776</v>
          </cell>
          <cell r="Q602">
            <v>201610</v>
          </cell>
          <cell r="R602" t="str">
            <v>FALTA DE REFACCION</v>
          </cell>
          <cell r="T602" t="str">
            <v>MAYRA HERNANDEZ BERNAL</v>
          </cell>
          <cell r="U602">
            <v>42835</v>
          </cell>
          <cell r="V602" t="str">
            <v>SUR</v>
          </cell>
          <cell r="W602" t="str">
            <v>COMPLETADO</v>
          </cell>
          <cell r="X602" t="str">
            <v>CLIENTE</v>
          </cell>
          <cell r="Y602">
            <v>42776</v>
          </cell>
          <cell r="Z602">
            <v>599</v>
          </cell>
          <cell r="AA602" t="str">
            <v>M012</v>
          </cell>
          <cell r="AD602" t="str">
            <v>Acapulco de Juarez/Fracc. Simon Bolivar</v>
          </cell>
          <cell r="AE602" t="str">
            <v>GRO</v>
          </cell>
          <cell r="AF602" t="str">
            <v>MX</v>
          </cell>
          <cell r="AG602" t="str">
            <v>10411862</v>
          </cell>
          <cell r="AH602" t="str">
            <v>ARMANDO FEDERICO MAGAÑA AMATECO</v>
          </cell>
          <cell r="AI602" t="str">
            <v>Andador Congreso de 1819 Mz 13 Int. 36</v>
          </cell>
          <cell r="AJ602" t="str">
            <v>744-441-83-38</v>
          </cell>
          <cell r="AK602">
            <v>0</v>
          </cell>
          <cell r="AL602" t="str">
            <v>39700</v>
          </cell>
          <cell r="AM602"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602" t="str">
            <v>1TE50B8NUSCB</v>
          </cell>
          <cell r="AO602" t="str">
            <v>Smart</v>
          </cell>
          <cell r="AP602" t="str">
            <v>Hisense</v>
          </cell>
          <cell r="AQ602" t="str">
            <v>Opera</v>
          </cell>
          <cell r="AR602" t="str">
            <v>FHD 1920 x 1080</v>
          </cell>
          <cell r="AS602" t="str">
            <v>3TE50G165140G1651M010</v>
          </cell>
          <cell r="AT602" t="e">
            <v>#N/A</v>
          </cell>
          <cell r="AU602" t="str">
            <v>50H7GB</v>
          </cell>
          <cell r="AV602" t="str">
            <v>3TE50G165140</v>
          </cell>
          <cell r="AW602" t="str">
            <v>G1651</v>
          </cell>
          <cell r="AX602" t="str">
            <v>M010</v>
          </cell>
          <cell r="AY602">
            <v>74011827</v>
          </cell>
          <cell r="AZ602">
            <v>51012757</v>
          </cell>
          <cell r="BA602">
            <v>80141517</v>
          </cell>
        </row>
        <row r="603">
          <cell r="D603">
            <v>60312809</v>
          </cell>
          <cell r="E603" t="str">
            <v xml:space="preserve">A  </v>
          </cell>
          <cell r="F603" t="str">
            <v>TV</v>
          </cell>
          <cell r="G603" t="str">
            <v xml:space="preserve">BERENICE CABAZOS CARRANZA </v>
          </cell>
          <cell r="H603" t="str">
            <v xml:space="preserve">LAS AJUNTAS 3013, RIVERAS DEL RIO 1ER SECTOR, GUADALUPE </v>
          </cell>
          <cell r="I603">
            <v>8115371702</v>
          </cell>
          <cell r="J603" t="str">
            <v>HISENSE</v>
          </cell>
          <cell r="K603" t="str">
            <v>50K20DW</v>
          </cell>
          <cell r="L603" t="str">
            <v>50G143291H05229</v>
          </cell>
          <cell r="M603" t="str">
            <v>POLIZA</v>
          </cell>
          <cell r="N603">
            <v>0</v>
          </cell>
          <cell r="O603">
            <v>42049</v>
          </cell>
          <cell r="P603">
            <v>42795</v>
          </cell>
          <cell r="Q603">
            <v>201024</v>
          </cell>
          <cell r="R603" t="str">
            <v xml:space="preserve">28/03/17 05:27 ERNESTO HDZ NP5 P1 OC 1008155 PANEL 1773331 02/03/17 </v>
          </cell>
          <cell r="S603" t="str">
            <v/>
          </cell>
          <cell r="T603" t="str">
            <v xml:space="preserve">   SOFIA VAZQUEZ                  </v>
          </cell>
          <cell r="U603" t="str">
            <v>2017-04-19</v>
          </cell>
          <cell r="V603" t="str">
            <v>Norte</v>
          </cell>
          <cell r="W603" t="str">
            <v>COMPLETADO</v>
          </cell>
          <cell r="X603" t="str">
            <v>TALLER</v>
          </cell>
          <cell r="Y603">
            <v>42790</v>
          </cell>
          <cell r="Z603">
            <v>746</v>
          </cell>
          <cell r="AA603" t="str">
            <v>M012</v>
          </cell>
          <cell r="AD603" t="str">
            <v>Guadalupe/Riveras del Rio</v>
          </cell>
          <cell r="AE603" t="str">
            <v>NL</v>
          </cell>
          <cell r="AF603" t="str">
            <v>MX</v>
          </cell>
          <cell r="AG603" t="str">
            <v>10413175</v>
          </cell>
          <cell r="AH603" t="str">
            <v>BERENICE CABAZOS</v>
          </cell>
          <cell r="AI603" t="str">
            <v>3013 Las Adjuntas</v>
          </cell>
          <cell r="AJ603" t="str">
            <v>8115371702</v>
          </cell>
          <cell r="AK603">
            <v>0</v>
          </cell>
          <cell r="AL603" t="str">
            <v>67160</v>
          </cell>
          <cell r="AM603"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603" t="str">
            <v>1TE50B8NUSCB</v>
          </cell>
          <cell r="AO603" t="str">
            <v>Smart</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74011828</v>
          </cell>
          <cell r="AZ603">
            <v>51012758</v>
          </cell>
          <cell r="BA603">
            <v>80141711</v>
          </cell>
        </row>
        <row r="604">
          <cell r="D604">
            <v>60314445</v>
          </cell>
          <cell r="E604" t="str">
            <v>A</v>
          </cell>
          <cell r="F604" t="str">
            <v>TV</v>
          </cell>
          <cell r="G604" t="str">
            <v>MARIA DEL CARMEN CEDEÑO FIGUEROA</v>
          </cell>
          <cell r="H604" t="str">
            <v>JOSE Y ANTONIO LUCANO 954 Col. RESD. LA SOLEDAD Mpo. TLAQUEPAQUE</v>
          </cell>
          <cell r="I604">
            <v>3336015913</v>
          </cell>
          <cell r="J604" t="str">
            <v>HISENSE</v>
          </cell>
          <cell r="K604" t="str">
            <v>50H5GB</v>
          </cell>
          <cell r="L604" t="str">
            <v>50G150311H03856</v>
          </cell>
          <cell r="M604" t="str">
            <v>LDO/ 000134882</v>
          </cell>
          <cell r="N604">
            <v>15998</v>
          </cell>
          <cell r="O604">
            <v>42368</v>
          </cell>
          <cell r="P604">
            <v>42816</v>
          </cell>
          <cell r="Q604">
            <v>201076</v>
          </cell>
          <cell r="R604" t="str">
            <v>No hay refacciones para surtir y realizar la reparacion del equipo</v>
          </cell>
          <cell r="T604" t="str">
            <v>Carlos Muñiz</v>
          </cell>
          <cell r="U604">
            <v>42837</v>
          </cell>
          <cell r="V604" t="str">
            <v>SUR</v>
          </cell>
          <cell r="W604" t="str">
            <v>COMPLETADO</v>
          </cell>
          <cell r="X604" t="str">
            <v>CLIENTE</v>
          </cell>
          <cell r="Y604">
            <v>42811</v>
          </cell>
          <cell r="Z604">
            <v>448</v>
          </cell>
          <cell r="AA604" t="str">
            <v>M012</v>
          </cell>
          <cell r="AB604" t="str">
            <v xml:space="preserve">T173562/Tarjeta de suministro eléctrico-Power </v>
          </cell>
          <cell r="AC604" t="str">
            <v>OC-1008916</v>
          </cell>
          <cell r="AD604" t="str">
            <v>RESD. LA SOLEDAD,/TLAQUEPAQUE</v>
          </cell>
          <cell r="AE604" t="str">
            <v>JAL</v>
          </cell>
          <cell r="AF604" t="str">
            <v>MX</v>
          </cell>
          <cell r="AG604" t="str">
            <v>10414437</v>
          </cell>
          <cell r="AH604" t="str">
            <v>MARIA DEL CARMEN CEDEÑO FIGUEROA</v>
          </cell>
          <cell r="AI604" t="str">
            <v>954 JOSE Y ANTONIO LUCANO</v>
          </cell>
          <cell r="AJ604" t="str">
            <v>3336015913</v>
          </cell>
          <cell r="AK604">
            <v>0</v>
          </cell>
          <cell r="AL604" t="str">
            <v>45525</v>
          </cell>
          <cell r="AM604"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604" t="str">
            <v>3TE50A144537</v>
          </cell>
          <cell r="AO604" t="str">
            <v>Smart</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74011829</v>
          </cell>
          <cell r="AZ604">
            <v>51012759</v>
          </cell>
          <cell r="BA604">
            <v>80141524</v>
          </cell>
        </row>
        <row r="605">
          <cell r="D605">
            <v>60313482</v>
          </cell>
          <cell r="E605" t="str">
            <v xml:space="preserve">A  </v>
          </cell>
          <cell r="F605" t="str">
            <v>TV</v>
          </cell>
          <cell r="G605" t="str">
            <v>MIREYA SILVA ARAUJO</v>
          </cell>
          <cell r="H605" t="str">
            <v xml:space="preserve">TRUENO 339, BOSQUE REAL, APODACA </v>
          </cell>
          <cell r="I605" t="str">
            <v>8180433872, 8121727636</v>
          </cell>
          <cell r="J605" t="str">
            <v>HISENSE</v>
          </cell>
          <cell r="K605" t="str">
            <v>50K20DW</v>
          </cell>
          <cell r="L605" t="str">
            <v>50G143291H05574</v>
          </cell>
          <cell r="M605" t="str">
            <v xml:space="preserve">CARTA DE ACEPTACION </v>
          </cell>
          <cell r="N605">
            <v>13310.88</v>
          </cell>
          <cell r="O605">
            <v>42066</v>
          </cell>
          <cell r="P605">
            <v>42801</v>
          </cell>
          <cell r="Q605">
            <v>201024</v>
          </cell>
          <cell r="R605" t="str">
            <v xml:space="preserve">16/03/17 02:25 JORGE VAZ NP5 P1 OC 1008415 PANEL 173331 09/03/17 </v>
          </cell>
          <cell r="S605" t="str">
            <v/>
          </cell>
          <cell r="T605" t="str">
            <v xml:space="preserve">  SOFIA VAZQUEZ                   </v>
          </cell>
          <cell r="U605" t="str">
            <v>2017-04-19</v>
          </cell>
          <cell r="V605" t="str">
            <v>Norte</v>
          </cell>
          <cell r="W605" t="str">
            <v>COMPLETADO</v>
          </cell>
          <cell r="X605" t="str">
            <v>TALLER</v>
          </cell>
          <cell r="Y605">
            <v>42801</v>
          </cell>
          <cell r="Z605">
            <v>735</v>
          </cell>
          <cell r="AA605" t="str">
            <v>M012</v>
          </cell>
          <cell r="AD605" t="str">
            <v>Apodaca/Bosque real</v>
          </cell>
          <cell r="AE605" t="str">
            <v>NL</v>
          </cell>
          <cell r="AF605" t="str">
            <v>MX</v>
          </cell>
          <cell r="AG605" t="str">
            <v>10413478</v>
          </cell>
          <cell r="AH605" t="str">
            <v>MIREYA SILVA ARAUJO</v>
          </cell>
          <cell r="AI605" t="str">
            <v>339 Trueno</v>
          </cell>
          <cell r="AJ605" t="str">
            <v>8121727636</v>
          </cell>
          <cell r="AK605" t="str">
            <v>8121727636</v>
          </cell>
          <cell r="AL605" t="str">
            <v>66636</v>
          </cell>
          <cell r="AM605"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605" t="str">
            <v>1TE50B8NUSCB</v>
          </cell>
          <cell r="AO605" t="str">
            <v>Smart</v>
          </cell>
          <cell r="AP605" t="str">
            <v>Hisense</v>
          </cell>
          <cell r="AQ605" t="str">
            <v>Opera</v>
          </cell>
          <cell r="AR605" t="str">
            <v>FHD 1920 x 1080</v>
          </cell>
          <cell r="AS605" t="str">
            <v>3TE50G165140G1651M010</v>
          </cell>
          <cell r="AT605" t="e">
            <v>#N/A</v>
          </cell>
          <cell r="AU605" t="str">
            <v>50H7GB</v>
          </cell>
          <cell r="AV605" t="str">
            <v>3TE50G165140</v>
          </cell>
          <cell r="AW605" t="str">
            <v>G1651</v>
          </cell>
          <cell r="AX605" t="str">
            <v>M010</v>
          </cell>
          <cell r="AY605">
            <v>74011830</v>
          </cell>
          <cell r="AZ605">
            <v>51012760</v>
          </cell>
          <cell r="BA605">
            <v>80141712</v>
          </cell>
        </row>
        <row r="606">
          <cell r="D606">
            <v>60315604</v>
          </cell>
          <cell r="E606" t="str">
            <v xml:space="preserve">A  </v>
          </cell>
          <cell r="F606" t="str">
            <v>TV</v>
          </cell>
          <cell r="G606" t="str">
            <v xml:space="preserve">DORA ELVIA RODRIGUEZ OVIEDO </v>
          </cell>
          <cell r="H606" t="str">
            <v xml:space="preserve">LOS LIRIOS 506, INDUSTRIAS DEL VIDRIO 3ER SECTOR, SAN NICOLAS </v>
          </cell>
          <cell r="I606">
            <v>8183774725</v>
          </cell>
          <cell r="J606" t="str">
            <v>HISENSE</v>
          </cell>
          <cell r="K606" t="str">
            <v>50H5GB</v>
          </cell>
          <cell r="L606" t="str">
            <v>50G150658H01865</v>
          </cell>
          <cell r="M606" t="str">
            <v xml:space="preserve">CARTAS DE ACEPTACION </v>
          </cell>
          <cell r="N606">
            <v>7592</v>
          </cell>
          <cell r="O606">
            <v>42461</v>
          </cell>
          <cell r="P606">
            <v>42835</v>
          </cell>
          <cell r="Q606">
            <v>201024</v>
          </cell>
          <cell r="R606" t="str">
            <v>04/12/17 03:56 ARANTXA MON NP5 P1A OC 1009546 PANEL 182406</v>
          </cell>
          <cell r="S606" t="str">
            <v/>
          </cell>
          <cell r="T606" t="str">
            <v xml:space="preserve">    SOFIA VAZQUEZ                 </v>
          </cell>
          <cell r="U606" t="str">
            <v>2017-04-20</v>
          </cell>
          <cell r="V606" t="str">
            <v>Norte</v>
          </cell>
          <cell r="W606" t="str">
            <v>COMPLETADO</v>
          </cell>
          <cell r="X606" t="str">
            <v>TALLER</v>
          </cell>
          <cell r="Y606">
            <v>42831</v>
          </cell>
          <cell r="Z606">
            <v>374</v>
          </cell>
          <cell r="AA606" t="str">
            <v>M010</v>
          </cell>
          <cell r="AD606" t="str">
            <v>Monterrey/Industrias del Vidrio 3er Sect</v>
          </cell>
          <cell r="AE606" t="str">
            <v>NL</v>
          </cell>
          <cell r="AF606" t="str">
            <v>MX</v>
          </cell>
          <cell r="AG606" t="str">
            <v>10415571</v>
          </cell>
          <cell r="AH606" t="str">
            <v>DORA ELVIA RODRIGUEZ OVIEDO</v>
          </cell>
          <cell r="AI606" t="str">
            <v>506 Los Lirios</v>
          </cell>
          <cell r="AJ606" t="str">
            <v>8183774725</v>
          </cell>
          <cell r="AK606">
            <v>0</v>
          </cell>
          <cell r="AL606" t="str">
            <v>69470</v>
          </cell>
          <cell r="AM606"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606" t="str">
            <v>3TE50A144537</v>
          </cell>
          <cell r="AO606" t="str">
            <v>Smart</v>
          </cell>
          <cell r="AP606" t="str">
            <v>Hisense</v>
          </cell>
          <cell r="AQ606" t="str">
            <v>Opera</v>
          </cell>
          <cell r="AR606" t="str">
            <v>FHD 1920 x 1080</v>
          </cell>
          <cell r="AS606" t="str">
            <v>3TE50G1653A3G1653A3M010</v>
          </cell>
          <cell r="AT606">
            <v>2</v>
          </cell>
          <cell r="AU606" t="str">
            <v>50H5C</v>
          </cell>
          <cell r="AV606" t="str">
            <v>3TE50G1653A3</v>
          </cell>
          <cell r="AW606" t="str">
            <v>G1653A3</v>
          </cell>
          <cell r="AX606" t="str">
            <v>M010</v>
          </cell>
          <cell r="AY606">
            <v>74011832</v>
          </cell>
          <cell r="AZ606">
            <v>51012762</v>
          </cell>
          <cell r="BA606">
            <v>80146117</v>
          </cell>
        </row>
        <row r="607">
          <cell r="D607">
            <v>60314822</v>
          </cell>
          <cell r="E607" t="str">
            <v>A</v>
          </cell>
          <cell r="F607" t="str">
            <v>TV</v>
          </cell>
          <cell r="G607" t="str">
            <v>VICTOR DANIEL SAGAHON ABONZA</v>
          </cell>
          <cell r="H607" t="str">
            <v>ANDADOR NO. 2, NO. 43, COL. JACARANDAS</v>
          </cell>
          <cell r="I607">
            <v>74771839405</v>
          </cell>
          <cell r="J607" t="str">
            <v>HISENSE</v>
          </cell>
          <cell r="K607" t="str">
            <v>50K20DW</v>
          </cell>
          <cell r="L607" t="str">
            <v>50G143291H05804</v>
          </cell>
          <cell r="M607">
            <v>132431</v>
          </cell>
          <cell r="N607">
            <v>11998.37</v>
          </cell>
          <cell r="O607">
            <v>42236</v>
          </cell>
          <cell r="P607">
            <v>42817</v>
          </cell>
          <cell r="Q607">
            <v>201610</v>
          </cell>
          <cell r="R607" t="str">
            <v>FALTA DE REFACCION</v>
          </cell>
          <cell r="S607" t="str">
            <v>ESTE EQUIPO CUENTA CON UNA ODS ANTERIOR( 60309244) YA QUE EL CF QUE ENVIARON ES USADO Y CON DAÑO, EL EQUIPO DAÑADO SE LO LLEVO CARSA DESDE EL DIA 14/02/2017</v>
          </cell>
          <cell r="T607" t="str">
            <v>MAYRA HERNANDEZ BERNAL</v>
          </cell>
          <cell r="U607">
            <v>42835</v>
          </cell>
          <cell r="V607" t="str">
            <v>SUR</v>
          </cell>
          <cell r="W607" t="str">
            <v>COMPLETADO</v>
          </cell>
          <cell r="X607" t="str">
            <v>CLIENTE</v>
          </cell>
          <cell r="Y607">
            <v>42817</v>
          </cell>
          <cell r="Z607">
            <v>581</v>
          </cell>
          <cell r="AA607" t="str">
            <v>M012</v>
          </cell>
          <cell r="AD607" t="str">
            <v>chilpancigo/jacarandas</v>
          </cell>
          <cell r="AE607" t="str">
            <v>GRO</v>
          </cell>
          <cell r="AF607" t="str">
            <v>MX</v>
          </cell>
          <cell r="AG607" t="str">
            <v>10409346</v>
          </cell>
          <cell r="AH607" t="str">
            <v>VICTOR DANIEL SGAHON ABONZA</v>
          </cell>
          <cell r="AI607" t="str">
            <v>43 andador 2</v>
          </cell>
          <cell r="AJ607" t="str">
            <v>4716786</v>
          </cell>
          <cell r="AK607" t="str">
            <v>74771839405</v>
          </cell>
          <cell r="AL607" t="str">
            <v>39090</v>
          </cell>
          <cell r="AM607" t="str">
            <v>22/04/2017 06 : 56 MARCO.DIAZ : TCF174: 7401183424/03/2017 01 : 04 MARTINEZ.G : TCFER1CTE NO ACEPTA CF DE 60309244</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74011834</v>
          </cell>
          <cell r="AZ607">
            <v>51012764</v>
          </cell>
          <cell r="BA607">
            <v>80141509</v>
          </cell>
        </row>
        <row r="608">
          <cell r="D608">
            <v>60311634</v>
          </cell>
          <cell r="E608" t="str">
            <v>A</v>
          </cell>
          <cell r="F608" t="str">
            <v>TV</v>
          </cell>
          <cell r="G608" t="str">
            <v>MARIA IRMA CINTORA ZAMUDIO</v>
          </cell>
          <cell r="H608" t="str">
            <v>C. IZTACIHUATL 93, DEPTO. 1A, EDIF. A, COL. LOMA HERMOSA</v>
          </cell>
          <cell r="I608">
            <v>5518747570</v>
          </cell>
          <cell r="J608" t="str">
            <v>HISENSE</v>
          </cell>
          <cell r="K608" t="str">
            <v>55H7G</v>
          </cell>
          <cell r="L608" t="str">
            <v>55J141036H01140</v>
          </cell>
          <cell r="M608">
            <v>151796</v>
          </cell>
          <cell r="N608">
            <v>9999</v>
          </cell>
          <cell r="O608">
            <v>42096</v>
          </cell>
          <cell r="P608">
            <v>42781</v>
          </cell>
          <cell r="Q608">
            <v>201610</v>
          </cell>
          <cell r="R608" t="str">
            <v>FALTA DE REFACCION</v>
          </cell>
          <cell r="T608" t="str">
            <v>MAYRA HERNANDEZ BERNAL</v>
          </cell>
          <cell r="U608">
            <v>42835</v>
          </cell>
          <cell r="V608" t="str">
            <v>SUR</v>
          </cell>
          <cell r="W608" t="str">
            <v>COMPLETADO</v>
          </cell>
          <cell r="X608" t="str">
            <v>CLIENTE</v>
          </cell>
          <cell r="Y608">
            <v>42781</v>
          </cell>
          <cell r="Z608">
            <v>685</v>
          </cell>
          <cell r="AA608" t="str">
            <v>M010</v>
          </cell>
          <cell r="AD608" t="str">
            <v>acapulco /loma hermosa</v>
          </cell>
          <cell r="AE608" t="str">
            <v>GRO</v>
          </cell>
          <cell r="AF608" t="str">
            <v>MX</v>
          </cell>
          <cell r="AG608" t="str">
            <v>10412150</v>
          </cell>
          <cell r="AH608" t="str">
            <v>MARIA IRMA CINTORA ZAMUDIO</v>
          </cell>
          <cell r="AI608" t="str">
            <v>calle iztlazihuatl 93 dep.1A edif.A</v>
          </cell>
          <cell r="AJ608" t="str">
            <v>044-5518747570</v>
          </cell>
          <cell r="AK608">
            <v>0</v>
          </cell>
          <cell r="AL608" t="str">
            <v>39689</v>
          </cell>
          <cell r="AM608"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608" t="str">
            <v>3TE55J141036</v>
          </cell>
          <cell r="AO608">
            <v>0</v>
          </cell>
          <cell r="AP608" t="e">
            <v>#N/A</v>
          </cell>
          <cell r="AQ608" t="e">
            <v>#N/A</v>
          </cell>
          <cell r="AR608" t="e">
            <v>#N/A</v>
          </cell>
          <cell r="AS608" t="str">
            <v>3TE55G164499G164499M010</v>
          </cell>
          <cell r="AT608">
            <v>8</v>
          </cell>
          <cell r="AU608" t="str">
            <v>55H7B</v>
          </cell>
          <cell r="AV608" t="str">
            <v>3TE55G164499</v>
          </cell>
          <cell r="AW608" t="str">
            <v>G164499</v>
          </cell>
          <cell r="AX608" t="str">
            <v>M010</v>
          </cell>
          <cell r="AY608">
            <v>74011835</v>
          </cell>
          <cell r="AZ608">
            <v>51012765</v>
          </cell>
          <cell r="BA608">
            <v>80140013</v>
          </cell>
        </row>
        <row r="609">
          <cell r="D609">
            <v>60314585</v>
          </cell>
          <cell r="E609" t="str">
            <v>A</v>
          </cell>
          <cell r="F609" t="str">
            <v>TV</v>
          </cell>
          <cell r="G609" t="str">
            <v>JOSEFINA PEREZ PEREZ</v>
          </cell>
          <cell r="H609" t="str">
            <v>NIÑOS HEROES 240,COL.LAZARO CARDENAS,MATAMOROS TAMAULIPAS</v>
          </cell>
          <cell r="I609">
            <v>868154028</v>
          </cell>
          <cell r="J609" t="str">
            <v>HISENSE</v>
          </cell>
          <cell r="K609" t="str">
            <v>50K20DW</v>
          </cell>
          <cell r="L609" t="str">
            <v>50G143291H06298</v>
          </cell>
          <cell r="M609" t="str">
            <v>POLIZA GARANTIA</v>
          </cell>
          <cell r="N609">
            <v>10120.879999999999</v>
          </cell>
          <cell r="O609">
            <v>42093</v>
          </cell>
          <cell r="P609">
            <v>42819</v>
          </cell>
          <cell r="Q609">
            <v>201041</v>
          </cell>
          <cell r="R609" t="str">
            <v xml:space="preserve">30/03/2017 02 : 03  ERNESTO.HERN : NP5                                                   25/03/2017 02 : 03 201041 :                    OC-1009030-PANEL # T173331
</v>
          </cell>
          <cell r="S609" t="str">
            <v/>
          </cell>
          <cell r="T609" t="str">
            <v xml:space="preserve">     Eudenis Aguilar Ahuacatitla  </v>
          </cell>
          <cell r="U609" t="str">
            <v>2017-04-13</v>
          </cell>
          <cell r="V609" t="str">
            <v>Norte</v>
          </cell>
          <cell r="W609" t="str">
            <v>COMPLETADO</v>
          </cell>
          <cell r="X609" t="str">
            <v>TALLER</v>
          </cell>
          <cell r="Y609">
            <v>42816</v>
          </cell>
          <cell r="Z609">
            <v>726</v>
          </cell>
          <cell r="AA609" t="str">
            <v>M012</v>
          </cell>
          <cell r="AB609" t="str">
            <v>T173331/Panel - PANEL</v>
          </cell>
          <cell r="AC609" t="str">
            <v>OC-1009030</v>
          </cell>
          <cell r="AD609" t="str">
            <v>Matamoros/Lazaro Cardenas</v>
          </cell>
          <cell r="AE609" t="str">
            <v>TMS</v>
          </cell>
          <cell r="AF609" t="str">
            <v>MX</v>
          </cell>
          <cell r="AG609" t="str">
            <v>10412652</v>
          </cell>
          <cell r="AH609" t="str">
            <v>JOSEFINA PEREZ PEREZ</v>
          </cell>
          <cell r="AI609" t="str">
            <v>240 Niños Heroes</v>
          </cell>
          <cell r="AJ609" t="str">
            <v>868154028</v>
          </cell>
          <cell r="AK609">
            <v>0</v>
          </cell>
          <cell r="AL609" t="str">
            <v>87326</v>
          </cell>
          <cell r="AM609"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74011836</v>
          </cell>
          <cell r="AZ609">
            <v>51012766</v>
          </cell>
          <cell r="BA609">
            <v>80141599</v>
          </cell>
        </row>
        <row r="610">
          <cell r="D610">
            <v>60311650</v>
          </cell>
          <cell r="E610" t="str">
            <v xml:space="preserve">A  </v>
          </cell>
          <cell r="F610" t="str">
            <v>TV</v>
          </cell>
          <cell r="G610" t="str">
            <v>LUCIA GONZALEZ MIRANDA</v>
          </cell>
          <cell r="H610" t="str">
            <v>FRANCISCO GONZALEZ BOCANEGRA 22 BARRIO LA VILLA C.P. 79320       CD DEL MAIZ SAN LUIS POTOSI</v>
          </cell>
          <cell r="I610" t="str">
            <v>482 378 01 75</v>
          </cell>
          <cell r="J610" t="str">
            <v>HISENSE</v>
          </cell>
          <cell r="K610" t="str">
            <v>55H7G</v>
          </cell>
          <cell r="L610" t="str">
            <v>55J141036H01848</v>
          </cell>
          <cell r="M610" t="str">
            <v>CARTA DE ACEPTACION</v>
          </cell>
          <cell r="N610">
            <v>0</v>
          </cell>
          <cell r="O610">
            <v>42026</v>
          </cell>
          <cell r="P610">
            <v>42784</v>
          </cell>
          <cell r="Q610">
            <v>200999</v>
          </cell>
          <cell r="R610" t="str">
            <v>28/02/2017 06 : 28  MARCO.DIAZ : TCF1PU CSA
22/02/2017 07 : 19  ERNESTO.HERN : TCF1
22/02/2017 07 : 19  ERNESTO.HERN : NP5
18/02/2017 01 : 22 200999 : P1 T173377 TARJETA MAIN OC-1007582.-</v>
          </cell>
          <cell r="S610" t="str">
            <v>QUIPO EN TALLER</v>
          </cell>
          <cell r="T610" t="str">
            <v xml:space="preserve">  ANTONIO TORRES                  </v>
          </cell>
          <cell r="U610" t="str">
            <v>2017-04-20</v>
          </cell>
          <cell r="V610" t="str">
            <v>Norte</v>
          </cell>
          <cell r="W610" t="str">
            <v>COMPLETADO</v>
          </cell>
          <cell r="X610" t="str">
            <v>TALLER</v>
          </cell>
          <cell r="Y610">
            <v>42781</v>
          </cell>
          <cell r="Z610">
            <v>758</v>
          </cell>
          <cell r="AA610" t="str">
            <v>M012</v>
          </cell>
          <cell r="AD610" t="str">
            <v>ciudad del maiz/barrio la villa</v>
          </cell>
          <cell r="AE610" t="str">
            <v>SLP</v>
          </cell>
          <cell r="AF610" t="str">
            <v>MX</v>
          </cell>
          <cell r="AG610" t="str">
            <v>10406989</v>
          </cell>
          <cell r="AH610" t="str">
            <v>LUCIA GONZALEZ MIRANDA</v>
          </cell>
          <cell r="AI610" t="str">
            <v>22 francisco gonzalez boca negra</v>
          </cell>
          <cell r="AJ610" t="str">
            <v>4823780175</v>
          </cell>
          <cell r="AK610" t="str">
            <v>4821001184</v>
          </cell>
          <cell r="AL610" t="str">
            <v>79320</v>
          </cell>
          <cell r="AM610"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610" t="str">
            <v>3TE55J141036</v>
          </cell>
          <cell r="AO610">
            <v>0</v>
          </cell>
          <cell r="AP610" t="e">
            <v>#N/A</v>
          </cell>
          <cell r="AQ610" t="e">
            <v>#N/A</v>
          </cell>
          <cell r="AR610" t="e">
            <v>#N/A</v>
          </cell>
          <cell r="AS610" t="str">
            <v>3TE55G1623K2G1623M010</v>
          </cell>
          <cell r="AT610" t="e">
            <v>#N/A</v>
          </cell>
          <cell r="AU610" t="str">
            <v>55H7B</v>
          </cell>
          <cell r="AV610" t="str">
            <v>3TE55G1623K2</v>
          </cell>
          <cell r="AW610" t="str">
            <v>G1623</v>
          </cell>
          <cell r="AX610" t="str">
            <v>M010</v>
          </cell>
          <cell r="AY610">
            <v>74011838</v>
          </cell>
          <cell r="AZ610">
            <v>51012768</v>
          </cell>
          <cell r="BA610">
            <v>80139816</v>
          </cell>
        </row>
        <row r="611">
          <cell r="D611">
            <v>60314506</v>
          </cell>
          <cell r="E611" t="str">
            <v xml:space="preserve">A  </v>
          </cell>
          <cell r="F611" t="str">
            <v>TV</v>
          </cell>
          <cell r="G611" t="str">
            <v>AURORA CARRILLO HERNANDEZ</v>
          </cell>
          <cell r="H611" t="str">
            <v>FUERTE DE GUADALUPE 3194 GUADALAJARA/JARDINES DE SANTA ISABEL</v>
          </cell>
          <cell r="I611" t="str">
            <v>3310895656 - 3331680883</v>
          </cell>
          <cell r="J611" t="str">
            <v>HISENSE</v>
          </cell>
          <cell r="K611" t="str">
            <v>50K20DW</v>
          </cell>
          <cell r="L611" t="str">
            <v>50G143291H06659</v>
          </cell>
          <cell r="M611" t="str">
            <v>DOM / 000237747</v>
          </cell>
          <cell r="N611">
            <v>11998.37</v>
          </cell>
          <cell r="O611">
            <v>42233</v>
          </cell>
          <cell r="P611">
            <v>42816</v>
          </cell>
          <cell r="Q611">
            <v>201109</v>
          </cell>
          <cell r="R611" t="str">
            <v>FALTA DE REFACCIONE 173331 oc-1008851</v>
          </cell>
          <cell r="S611" t="str">
            <v>CLIENTE ENTREGA EQUIPO SIN ACCESORIOS, U</v>
          </cell>
          <cell r="T611" t="str">
            <v xml:space="preserve">      YURIANA HERNANDEZ HERRERA   </v>
          </cell>
          <cell r="U611" t="str">
            <v>2017-ABRIL</v>
          </cell>
          <cell r="W611" t="str">
            <v>COMPLETADO</v>
          </cell>
          <cell r="X611" t="str">
            <v>TALLER</v>
          </cell>
          <cell r="Y611">
            <v>42815</v>
          </cell>
          <cell r="Z611">
            <v>583</v>
          </cell>
          <cell r="AA611" t="str">
            <v>M012</v>
          </cell>
          <cell r="AD611" t="str">
            <v>Guadalajara / jardeines de santa isabel</v>
          </cell>
          <cell r="AE611" t="str">
            <v>JAL</v>
          </cell>
          <cell r="AF611" t="str">
            <v>MX</v>
          </cell>
          <cell r="AG611" t="str">
            <v>10414440</v>
          </cell>
          <cell r="AH611" t="str">
            <v>ARRORA CARRILLO HERNANDEZ</v>
          </cell>
          <cell r="AI611" t="str">
            <v>3194 Fuerte de guadalupe</v>
          </cell>
          <cell r="AJ611" t="str">
            <v>3310895656</v>
          </cell>
          <cell r="AK611" t="str">
            <v>3331680883</v>
          </cell>
          <cell r="AL611" t="str">
            <v>44300</v>
          </cell>
          <cell r="AM611"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611" t="str">
            <v>1TE50B8NUSCB</v>
          </cell>
          <cell r="AO611" t="str">
            <v>Smart</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74011839</v>
          </cell>
          <cell r="AZ611">
            <v>51012769</v>
          </cell>
          <cell r="BA611">
            <v>80141467</v>
          </cell>
        </row>
        <row r="612">
          <cell r="D612">
            <v>60314890</v>
          </cell>
          <cell r="E612" t="str">
            <v xml:space="preserve">A  </v>
          </cell>
          <cell r="F612" t="str">
            <v>TV</v>
          </cell>
          <cell r="G612" t="str">
            <v>JUAN LOPEZ MENDOZA</v>
          </cell>
          <cell r="H612" t="str">
            <v>DOMICILIO CONOCIDO SIN NUMERO, EJIDO ALEJO GONZALEZ, SAN PEDRO COAHUILA</v>
          </cell>
          <cell r="I612">
            <v>8722958605</v>
          </cell>
          <cell r="J612" t="str">
            <v>HISENSE</v>
          </cell>
          <cell r="K612" t="str">
            <v>32H3B1</v>
          </cell>
          <cell r="L612" t="str">
            <v>32G153443H08413</v>
          </cell>
          <cell r="M612">
            <v>578</v>
          </cell>
          <cell r="N612">
            <v>0</v>
          </cell>
          <cell r="O612">
            <v>42763</v>
          </cell>
          <cell r="P612">
            <v>42779</v>
          </cell>
          <cell r="Q612">
            <v>201036</v>
          </cell>
          <cell r="R612" t="str">
            <v xml:space="preserve">30/03/2017 01 : 53  ERNESTO.HERN : NP5
29/03/2017 04 : 32  
25/03/2017 01 : 37 201036 : P1A: SE SOLICITO REFACCIÓN MAIN CON NUMERO DE PARTE 190877 Y OC-1009022
</v>
          </cell>
          <cell r="S612" t="str">
            <v>EQUIPO COMPLETO</v>
          </cell>
          <cell r="T612" t="str">
            <v xml:space="preserve">      JAVIER LOPEZ                </v>
          </cell>
          <cell r="U612" t="str">
            <v>2017-04-19</v>
          </cell>
          <cell r="V612" t="str">
            <v>Norte</v>
          </cell>
          <cell r="W612" t="str">
            <v>COMPLETADO</v>
          </cell>
          <cell r="X612" t="str">
            <v>TALLER</v>
          </cell>
          <cell r="Y612">
            <v>42818</v>
          </cell>
          <cell r="Z612">
            <v>16</v>
          </cell>
          <cell r="AA612" t="str">
            <v>M010</v>
          </cell>
          <cell r="AD612" t="str">
            <v>SAN PEDRO/ALEJO GONZALEZ</v>
          </cell>
          <cell r="AE612" t="str">
            <v>COA</v>
          </cell>
          <cell r="AF612" t="str">
            <v>MX</v>
          </cell>
          <cell r="AG612" t="str">
            <v>10415090</v>
          </cell>
          <cell r="AH612" t="str">
            <v>JUAN LOPEZ MENDOZA</v>
          </cell>
          <cell r="AI612" t="str">
            <v>DOMICILIO CONOCIDO SIN NUMERO</v>
          </cell>
          <cell r="AJ612" t="str">
            <v>8722958605</v>
          </cell>
          <cell r="AK612">
            <v>0</v>
          </cell>
          <cell r="AL612" t="str">
            <v>27940</v>
          </cell>
          <cell r="AM612"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612" t="str">
            <v>3TE32G153442</v>
          </cell>
          <cell r="AO612" t="str">
            <v>Básica</v>
          </cell>
          <cell r="AP612" t="str">
            <v>Hisense</v>
          </cell>
          <cell r="AQ612" t="str">
            <v>Opera</v>
          </cell>
          <cell r="AR612" t="str">
            <v>HD 1366 X 768</v>
          </cell>
          <cell r="AS612" t="str">
            <v>3TE32G164478G1644M010</v>
          </cell>
          <cell r="AT612" t="e">
            <v>#N/A</v>
          </cell>
          <cell r="AU612" t="str">
            <v>32H3B2</v>
          </cell>
          <cell r="AV612" t="str">
            <v>3TE32G164478</v>
          </cell>
          <cell r="AW612" t="str">
            <v>G1644</v>
          </cell>
          <cell r="AX612" t="str">
            <v>M010</v>
          </cell>
          <cell r="AY612">
            <v>74011840</v>
          </cell>
          <cell r="AZ612">
            <v>51012770</v>
          </cell>
          <cell r="BA612">
            <v>80139899</v>
          </cell>
        </row>
        <row r="613">
          <cell r="D613">
            <v>60313279</v>
          </cell>
          <cell r="E613" t="str">
            <v xml:space="preserve">A  </v>
          </cell>
          <cell r="F613" t="str">
            <v>TV</v>
          </cell>
          <cell r="G613" t="str">
            <v>CARLOS ALBERTO GONZALEZ</v>
          </cell>
          <cell r="H613" t="str">
            <v>2DA CERRADA DE PIRAMIDE #3, TLALPAN/STO TOMAS AJUSCO C.P. 14710</v>
          </cell>
          <cell r="I613" t="str">
            <v>5519495312 / 58460793</v>
          </cell>
          <cell r="J613" t="str">
            <v>HISENSE</v>
          </cell>
          <cell r="K613" t="str">
            <v>50K20DW</v>
          </cell>
          <cell r="L613" t="str">
            <v>50G143291H06951</v>
          </cell>
          <cell r="M613" t="str">
            <v>NUMERO DE PEDIDO 3271131 TIENDA TELMEX ON LINE.</v>
          </cell>
          <cell r="N613">
            <v>7189</v>
          </cell>
          <cell r="O613">
            <v>42054</v>
          </cell>
          <cell r="P613">
            <v>42807</v>
          </cell>
          <cell r="Q613">
            <v>201767</v>
          </cell>
          <cell r="R613" t="str">
            <v>25/03/2017 01 : 00  ARANTXA.MON : NP5 / P1A:173331 PANEL   13-03-.2017   OC-1008567</v>
          </cell>
          <cell r="S613" t="str">
            <v>EQUIPO DAÑADO EN DOMICILIO DE CLIENTE</v>
          </cell>
          <cell r="T613" t="str">
            <v xml:space="preserve">   RENE ARIAS                     </v>
          </cell>
          <cell r="U613" t="str">
            <v>2017-04-10</v>
          </cell>
          <cell r="V613" t="str">
            <v>CENTRO</v>
          </cell>
          <cell r="W613" t="str">
            <v>COMPLETADO</v>
          </cell>
          <cell r="X613" t="str">
            <v>TALLER</v>
          </cell>
          <cell r="Y613">
            <v>42800</v>
          </cell>
          <cell r="Z613">
            <v>753</v>
          </cell>
          <cell r="AA613" t="str">
            <v>M012</v>
          </cell>
          <cell r="AD613" t="str">
            <v>TLALPAN/STO TOMAS AJUSCO</v>
          </cell>
          <cell r="AE613" t="str">
            <v>DF</v>
          </cell>
          <cell r="AF613" t="str">
            <v>MX</v>
          </cell>
          <cell r="AG613" t="str">
            <v>10413149</v>
          </cell>
          <cell r="AH613" t="str">
            <v>CARLOS ALBERTO GONZALEZ</v>
          </cell>
          <cell r="AI613" t="str">
            <v>3 2DA CERRADA DE PIRAMIDE</v>
          </cell>
          <cell r="AJ613" t="str">
            <v>5519495312</v>
          </cell>
          <cell r="AK613" t="str">
            <v>5519495312</v>
          </cell>
          <cell r="AL613" t="str">
            <v>14710</v>
          </cell>
          <cell r="AM613"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74011842</v>
          </cell>
          <cell r="AZ613">
            <v>51012772</v>
          </cell>
          <cell r="BA613">
            <v>80141806</v>
          </cell>
        </row>
        <row r="614">
          <cell r="D614">
            <v>60312183</v>
          </cell>
          <cell r="E614" t="str">
            <v>A</v>
          </cell>
          <cell r="F614" t="str">
            <v>TV</v>
          </cell>
          <cell r="G614" t="str">
            <v>JOSE MARTIN GREEN AMADOR</v>
          </cell>
          <cell r="H614" t="str">
            <v>SANTA TERESA # 615, SANTO NIÑO</v>
          </cell>
          <cell r="I614">
            <v>6241615905</v>
          </cell>
          <cell r="J614" t="str">
            <v>HISENSE</v>
          </cell>
          <cell r="K614" t="str">
            <v>50K20DW</v>
          </cell>
          <cell r="L614" t="str">
            <v>50G143291H18009</v>
          </cell>
          <cell r="M614">
            <v>7036777</v>
          </cell>
          <cell r="N614">
            <v>0</v>
          </cell>
          <cell r="O614">
            <v>42157</v>
          </cell>
          <cell r="P614">
            <v>42770</v>
          </cell>
          <cell r="Q614">
            <v>201000</v>
          </cell>
          <cell r="R614" t="str">
            <v>28/02/2017 06 : 11  ERNESTO.HERN : TCF1
28/02/2017 06 : 11  ERNESTO.HERN : NP5
23/02/2017 07 : 05 201000 :  YA SE DIGNOSTICO.   T173331</v>
          </cell>
          <cell r="S614" t="str">
            <v/>
          </cell>
          <cell r="T614" t="str">
            <v xml:space="preserve">    MONICA ARREDONDO              </v>
          </cell>
          <cell r="U614" t="str">
            <v>2017/04/21</v>
          </cell>
          <cell r="V614" t="str">
            <v>Norte</v>
          </cell>
          <cell r="W614" t="str">
            <v>COMPLETADO</v>
          </cell>
          <cell r="X614" t="str">
            <v>TALLER</v>
          </cell>
          <cell r="Y614">
            <v>42787</v>
          </cell>
          <cell r="Z614">
            <v>630</v>
          </cell>
          <cell r="AA614" t="str">
            <v>M012</v>
          </cell>
          <cell r="AD614" t="str">
            <v>col huaimitas/san jose del cabo</v>
          </cell>
          <cell r="AE614" t="str">
            <v>BCS</v>
          </cell>
          <cell r="AF614" t="str">
            <v>MX</v>
          </cell>
          <cell r="AG614" t="str">
            <v>10410211</v>
          </cell>
          <cell r="AH614" t="str">
            <v>JOSE MARTIN GREEN AMADOR</v>
          </cell>
          <cell r="AI614" t="str">
            <v>ciencias sociales num 24</v>
          </cell>
          <cell r="AJ614" t="str">
            <v>6241615905</v>
          </cell>
          <cell r="AK614">
            <v>0</v>
          </cell>
          <cell r="AL614" t="str">
            <v>23400</v>
          </cell>
          <cell r="AM614"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614" t="str">
            <v>1TE50B8NUSCB</v>
          </cell>
          <cell r="AO614" t="str">
            <v>Smart</v>
          </cell>
          <cell r="AP614" t="str">
            <v>Hisense</v>
          </cell>
          <cell r="AQ614" t="str">
            <v>Opera</v>
          </cell>
          <cell r="AR614" t="str">
            <v>FHD 1920 x 1080</v>
          </cell>
          <cell r="AS614" t="str">
            <v>3TE55G1628D9G1628M010</v>
          </cell>
          <cell r="AT614" t="e">
            <v>#N/A</v>
          </cell>
          <cell r="AU614" t="str">
            <v>55H5C</v>
          </cell>
          <cell r="AV614" t="str">
            <v>3TE55G1628D9</v>
          </cell>
          <cell r="AW614" t="str">
            <v>G1628</v>
          </cell>
          <cell r="AX614" t="str">
            <v>M010</v>
          </cell>
          <cell r="AY614">
            <v>74011844</v>
          </cell>
          <cell r="AZ614">
            <v>51012774</v>
          </cell>
          <cell r="BA614">
            <v>80139139</v>
          </cell>
        </row>
        <row r="615">
          <cell r="D615">
            <v>60313056</v>
          </cell>
          <cell r="E615" t="str">
            <v xml:space="preserve">A  </v>
          </cell>
          <cell r="F615" t="str">
            <v>TV</v>
          </cell>
          <cell r="G615" t="str">
            <v>Jaime Sanchez</v>
          </cell>
          <cell r="H615" t="str">
            <v>Cuitlahuan 63 Gustavo A Madero / Col Guadalupe Victor C.P. 07790</v>
          </cell>
          <cell r="I615">
            <v>5523178962</v>
          </cell>
          <cell r="J615" t="str">
            <v>HISENSE</v>
          </cell>
          <cell r="K615" t="str">
            <v>32H3B1</v>
          </cell>
          <cell r="L615" t="str">
            <v>32G153443H08473</v>
          </cell>
          <cell r="M615" t="str">
            <v xml:space="preserve">TC# 1012 8629 4420 9691 1470 61 TICKET TIENDA WALMART </v>
          </cell>
          <cell r="N615">
            <v>3299.03</v>
          </cell>
          <cell r="O615">
            <v>42477</v>
          </cell>
          <cell r="P615">
            <v>42807</v>
          </cell>
          <cell r="Q615">
            <v>201767</v>
          </cell>
          <cell r="R615" t="str">
            <v xml:space="preserve"> 25/03/2017 04 : 37  ERNESTO.HERN : NP5 / P1A: 190930PANEL   13-03-2017   OC-1008584</v>
          </cell>
          <cell r="S615" t="str">
            <v>EQUIPO DAÑADO EN DOMICILIO DE CLIENTE</v>
          </cell>
          <cell r="T615" t="str">
            <v xml:space="preserve">   RENE ARIAS                     </v>
          </cell>
          <cell r="U615" t="str">
            <v>2017-04-10</v>
          </cell>
          <cell r="V615" t="str">
            <v>CENTRO</v>
          </cell>
          <cell r="W615" t="str">
            <v>COMPLETADO</v>
          </cell>
          <cell r="X615" t="str">
            <v>TALLER</v>
          </cell>
          <cell r="Y615">
            <v>42794</v>
          </cell>
          <cell r="Z615">
            <v>330</v>
          </cell>
          <cell r="AA615" t="str">
            <v>M010</v>
          </cell>
          <cell r="AD615" t="str">
            <v>gustavo a madero /col guadalupe victor</v>
          </cell>
          <cell r="AE615" t="str">
            <v>DF</v>
          </cell>
          <cell r="AF615" t="str">
            <v>MX</v>
          </cell>
          <cell r="AG615" t="str">
            <v>10413201</v>
          </cell>
          <cell r="AH615" t="str">
            <v>JAIME SANCHEZ</v>
          </cell>
          <cell r="AI615" t="str">
            <v>63 cuitlahuan</v>
          </cell>
          <cell r="AJ615" t="str">
            <v>5523178962</v>
          </cell>
          <cell r="AK615">
            <v>0</v>
          </cell>
          <cell r="AL615" t="str">
            <v>07790</v>
          </cell>
          <cell r="AM615"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615" t="str">
            <v>3TE32G153442</v>
          </cell>
          <cell r="AO615" t="str">
            <v>Básica</v>
          </cell>
          <cell r="AP615" t="str">
            <v>Hisense</v>
          </cell>
          <cell r="AQ615" t="str">
            <v>Opera</v>
          </cell>
          <cell r="AR615" t="str">
            <v>HD 1366 X 768</v>
          </cell>
          <cell r="AS615" t="str">
            <v>3TE32G164478G1644M010</v>
          </cell>
          <cell r="AT615" t="e">
            <v>#N/A</v>
          </cell>
          <cell r="AU615" t="str">
            <v>32H3B2</v>
          </cell>
          <cell r="AV615" t="str">
            <v>3TE32G164478</v>
          </cell>
          <cell r="AW615" t="str">
            <v>G1644</v>
          </cell>
          <cell r="AX615" t="str">
            <v>M010</v>
          </cell>
          <cell r="AY615">
            <v>74011845</v>
          </cell>
          <cell r="AZ615">
            <v>51012775</v>
          </cell>
          <cell r="BA615">
            <v>80140037</v>
          </cell>
        </row>
        <row r="616">
          <cell r="D616">
            <v>60312595</v>
          </cell>
          <cell r="E616" t="str">
            <v xml:space="preserve">A  </v>
          </cell>
          <cell r="F616" t="str">
            <v>TV</v>
          </cell>
          <cell r="G616" t="str">
            <v>FRANCISCA MARQUEZ BERMUDEZ</v>
          </cell>
          <cell r="H616" t="str">
            <v>ALEJANDRO VOLTA 3 FUEGO NUEVO IZTAPALAPA CP.09800</v>
          </cell>
          <cell r="I616">
            <v>70216197</v>
          </cell>
          <cell r="J616" t="str">
            <v>HISENSE</v>
          </cell>
          <cell r="K616" t="str">
            <v>50K20DW</v>
          </cell>
          <cell r="L616" t="str">
            <v>50G143291H07024</v>
          </cell>
          <cell r="M616" t="str">
            <v>CARTA DE ACEPTACION</v>
          </cell>
          <cell r="N616">
            <v>4999</v>
          </cell>
          <cell r="O616">
            <v>42081</v>
          </cell>
          <cell r="P616">
            <v>42797</v>
          </cell>
          <cell r="Q616">
            <v>201767</v>
          </cell>
          <cell r="R616" t="str">
            <v>16/03/2017 07 : 25  ERNESTO.HERN : NP5/201767 : P1A: 173331 PANEL    03-03-2017  OC-1008193</v>
          </cell>
          <cell r="S616" t="str">
            <v xml:space="preserve">EQUIPO EN DOMICILIO DE CTE </v>
          </cell>
          <cell r="T616" t="str">
            <v xml:space="preserve"> ANDREA LEGORRETA                 </v>
          </cell>
          <cell r="U616" t="str">
            <v>2017-04-10</v>
          </cell>
          <cell r="V616" t="str">
            <v>CENTRO</v>
          </cell>
          <cell r="W616" t="str">
            <v>COMPLETADO</v>
          </cell>
          <cell r="X616" t="str">
            <v>TALLER</v>
          </cell>
          <cell r="Y616">
            <v>42788</v>
          </cell>
          <cell r="Z616">
            <v>716</v>
          </cell>
          <cell r="AA616" t="str">
            <v>M012</v>
          </cell>
          <cell r="AD616" t="str">
            <v>Iztapalapa/Fuego Nuevo</v>
          </cell>
          <cell r="AE616" t="str">
            <v>DF</v>
          </cell>
          <cell r="AF616" t="str">
            <v>MX</v>
          </cell>
          <cell r="AG616" t="str">
            <v>10412283</v>
          </cell>
          <cell r="AH616" t="str">
            <v>FRANCISCA MARQUEZ BERMUDEZ</v>
          </cell>
          <cell r="AI616" t="str">
            <v>3 Alejandro Volta</v>
          </cell>
          <cell r="AJ616" t="str">
            <v>70216197</v>
          </cell>
          <cell r="AK616">
            <v>0</v>
          </cell>
          <cell r="AL616" t="str">
            <v>09800</v>
          </cell>
          <cell r="AM616"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616" t="str">
            <v>1TE50B8NUSCB</v>
          </cell>
          <cell r="AO616" t="str">
            <v>Smart</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74011846</v>
          </cell>
          <cell r="AZ616">
            <v>51012776</v>
          </cell>
          <cell r="BA616">
            <v>80141807</v>
          </cell>
        </row>
        <row r="617">
          <cell r="D617">
            <v>60312905</v>
          </cell>
          <cell r="E617" t="str">
            <v xml:space="preserve">A  </v>
          </cell>
          <cell r="F617" t="str">
            <v>TV</v>
          </cell>
          <cell r="G617" t="str">
            <v>LUIS MARQUEZ MARTINEZ CORTES</v>
          </cell>
          <cell r="H617" t="str">
            <v xml:space="preserve">PROFESOR RICARDO TORRES MARTINEZ 450, HEROES DE MEXICO, SAN NICOLAS </v>
          </cell>
          <cell r="I617">
            <v>8183135070</v>
          </cell>
          <cell r="J617" t="str">
            <v>HISENSE</v>
          </cell>
          <cell r="K617" t="str">
            <v>50K20DW</v>
          </cell>
          <cell r="L617" t="str">
            <v>50G143291H13401</v>
          </cell>
          <cell r="M617" t="str">
            <v>POLIZA</v>
          </cell>
          <cell r="N617">
            <v>0</v>
          </cell>
          <cell r="O617">
            <v>42079</v>
          </cell>
          <cell r="P617">
            <v>42800</v>
          </cell>
          <cell r="Q617">
            <v>201024</v>
          </cell>
          <cell r="R617" t="str">
            <v>15/03/17 05:26 JORGE VAZ NP5 P1A OC 1007988 PANEL 173331</v>
          </cell>
          <cell r="S617" t="str">
            <v/>
          </cell>
          <cell r="T617" t="str">
            <v xml:space="preserve">    SOFIA VAZQUEZ                 </v>
          </cell>
          <cell r="U617" t="str">
            <v>2017-04-19</v>
          </cell>
          <cell r="V617" t="str">
            <v>Norte</v>
          </cell>
          <cell r="W617" t="str">
            <v>COMPLETADO</v>
          </cell>
          <cell r="X617" t="str">
            <v>TALLER</v>
          </cell>
          <cell r="Y617">
            <v>42793</v>
          </cell>
          <cell r="Z617">
            <v>721</v>
          </cell>
          <cell r="AA617" t="str">
            <v>M012</v>
          </cell>
          <cell r="AD617" t="str">
            <v>SanNicolas de las Garza/Heroes de México</v>
          </cell>
          <cell r="AE617" t="str">
            <v>NL</v>
          </cell>
          <cell r="AF617" t="str">
            <v>MX</v>
          </cell>
          <cell r="AG617" t="str">
            <v>10413253</v>
          </cell>
          <cell r="AH617" t="str">
            <v>LUIS ANGEL MARTINEZ MARTINEZ CORTES</v>
          </cell>
          <cell r="AI617" t="str">
            <v>Profesor Ricardo Torres Martinez No. 450</v>
          </cell>
          <cell r="AJ617" t="str">
            <v>81-83-13-50-70</v>
          </cell>
          <cell r="AK617">
            <v>0</v>
          </cell>
          <cell r="AL617" t="str">
            <v>66415</v>
          </cell>
          <cell r="AM617"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74011847</v>
          </cell>
          <cell r="AZ617">
            <v>51012777</v>
          </cell>
          <cell r="BA617">
            <v>80141707</v>
          </cell>
        </row>
        <row r="618">
          <cell r="D618">
            <v>60311474</v>
          </cell>
          <cell r="E618" t="str">
            <v xml:space="preserve">A  </v>
          </cell>
          <cell r="F618" t="str">
            <v>TV</v>
          </cell>
          <cell r="G618" t="str">
            <v>LUIS SANTIAGO IÑIGUEZ</v>
          </cell>
          <cell r="H618" t="str">
            <v>CARRETERA AL SALTO KM 1.5 #300 TLAJOMULCO/ALAMEDA</v>
          </cell>
          <cell r="I618" t="str">
            <v>3336881045 - 3315702788</v>
          </cell>
          <cell r="J618" t="str">
            <v>HISENSE</v>
          </cell>
          <cell r="K618" t="str">
            <v>50K20D</v>
          </cell>
          <cell r="L618" t="str">
            <v>50J140916H00475</v>
          </cell>
          <cell r="M618" t="str">
            <v>CARTA DE ACEPTACION</v>
          </cell>
          <cell r="N618">
            <v>0</v>
          </cell>
          <cell r="O618">
            <v>41877</v>
          </cell>
          <cell r="P618">
            <v>42783</v>
          </cell>
          <cell r="Q618">
            <v>201109</v>
          </cell>
          <cell r="R618" t="str">
            <v>FALTA DE REFACCIONES 173064 oc-1007513</v>
          </cell>
          <cell r="S618" t="str">
            <v/>
          </cell>
          <cell r="T618" t="str">
            <v xml:space="preserve">   YURIANA HERNADEZ HERRERA       </v>
          </cell>
          <cell r="U618" t="str">
            <v>2017-ABRIL</v>
          </cell>
          <cell r="W618" t="str">
            <v>COMPLETADO</v>
          </cell>
          <cell r="X618" t="str">
            <v>TALLER</v>
          </cell>
          <cell r="Y618">
            <v>42779</v>
          </cell>
          <cell r="Z618">
            <v>906</v>
          </cell>
          <cell r="AA618" t="str">
            <v>M012</v>
          </cell>
          <cell r="AD618" t="str">
            <v>Tlajomulco/Alameda</v>
          </cell>
          <cell r="AE618" t="str">
            <v>JAL</v>
          </cell>
          <cell r="AF618" t="str">
            <v>MX</v>
          </cell>
          <cell r="AG618" t="str">
            <v>10411870</v>
          </cell>
          <cell r="AH618" t="str">
            <v>LUIS SANTIAGO IÑIGUEZ</v>
          </cell>
          <cell r="AI618" t="str">
            <v>300 Carr asfalto km 1.5</v>
          </cell>
          <cell r="AJ618" t="str">
            <v>3315702788</v>
          </cell>
          <cell r="AK618" t="str">
            <v>3315702788</v>
          </cell>
          <cell r="AL618" t="str">
            <v>45689</v>
          </cell>
          <cell r="AM618"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618" t="str">
            <v>3TE50G132311</v>
          </cell>
          <cell r="AO618" t="str">
            <v>Básica</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74011854</v>
          </cell>
          <cell r="AZ618">
            <v>51012779</v>
          </cell>
          <cell r="BA618">
            <v>80141468</v>
          </cell>
        </row>
        <row r="619">
          <cell r="D619">
            <v>60314509</v>
          </cell>
          <cell r="E619" t="str">
            <v xml:space="preserve">A  </v>
          </cell>
          <cell r="F619" t="str">
            <v>TV</v>
          </cell>
          <cell r="G619" t="str">
            <v>JAIME AGUILERA DE LUCIO</v>
          </cell>
          <cell r="H619" t="str">
            <v>JAPON 120 COL. ROMERO RUBIO DELG VENUSTIANO CARRANZA CP 15400</v>
          </cell>
          <cell r="I619" t="str">
            <v>57892055</v>
          </cell>
          <cell r="J619" t="str">
            <v>HISENSE</v>
          </cell>
          <cell r="K619" t="str">
            <v>50K20DW</v>
          </cell>
          <cell r="L619" t="str">
            <v>50G143292H01807</v>
          </cell>
          <cell r="M619" t="str">
            <v>POLIZA DE GARANTIA</v>
          </cell>
          <cell r="N619">
            <v>0</v>
          </cell>
          <cell r="O619">
            <v>42075</v>
          </cell>
          <cell r="P619">
            <v>42817</v>
          </cell>
          <cell r="Q619">
            <v>201767</v>
          </cell>
          <cell r="R619" t="str">
            <v>30/03/2017 01 : 38  ERNESTO.HERN : NP5 / P1A: 173331 PANEL   23-03-2017   OC-1008994</v>
          </cell>
          <cell r="S619" t="str">
            <v>EQUIPO DAÑADO EN DOMICILIO DE CLIENTE</v>
          </cell>
          <cell r="T619" t="str">
            <v xml:space="preserve">   ABRAHAM LAZCANO                </v>
          </cell>
          <cell r="U619" t="str">
            <v>2017-04-10</v>
          </cell>
          <cell r="V619" t="str">
            <v>CENTRO</v>
          </cell>
          <cell r="W619" t="str">
            <v>COMPLETADO</v>
          </cell>
          <cell r="X619" t="str">
            <v>TALLER</v>
          </cell>
          <cell r="Y619">
            <v>42815</v>
          </cell>
          <cell r="Z619">
            <v>742</v>
          </cell>
          <cell r="AA619" t="str">
            <v>M012</v>
          </cell>
          <cell r="AD619" t="str">
            <v>ROMERO RUBIO / VENISTIANO CARRANZA</v>
          </cell>
          <cell r="AE619" t="str">
            <v>DF</v>
          </cell>
          <cell r="AF619" t="str">
            <v>MX</v>
          </cell>
          <cell r="AG619" t="str">
            <v>10414715</v>
          </cell>
          <cell r="AH619" t="str">
            <v>JAIME AGUILERA DE LUCIO</v>
          </cell>
          <cell r="AI619" t="str">
            <v>120 JAPON</v>
          </cell>
          <cell r="AJ619" t="str">
            <v>57892055</v>
          </cell>
          <cell r="AK619">
            <v>0</v>
          </cell>
          <cell r="AL619" t="str">
            <v>15400</v>
          </cell>
          <cell r="AM619"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619" t="str">
            <v>1TE50B8NUSCB</v>
          </cell>
          <cell r="AO619" t="str">
            <v>Smart</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74011850</v>
          </cell>
          <cell r="AZ619">
            <v>51012780</v>
          </cell>
          <cell r="BA619">
            <v>80141805</v>
          </cell>
        </row>
        <row r="620">
          <cell r="D620">
            <v>60313250</v>
          </cell>
          <cell r="E620" t="str">
            <v>A</v>
          </cell>
          <cell r="F620" t="str">
            <v>TV</v>
          </cell>
          <cell r="G620" t="str">
            <v>CELIA LOPEZ HERNANDEZ</v>
          </cell>
          <cell r="H620" t="str">
            <v>REAL DE LAS MAGNOLIAS 132 Col. CAMICHINAS 2 Mpo. TONALA</v>
          </cell>
          <cell r="I620">
            <v>3336806711</v>
          </cell>
          <cell r="J620" t="str">
            <v>HISENSE</v>
          </cell>
          <cell r="K620" t="str">
            <v>50H5B</v>
          </cell>
          <cell r="L620" t="str">
            <v>50G155376H00229</v>
          </cell>
          <cell r="M620" t="str">
            <v>TOL/ 000128476</v>
          </cell>
          <cell r="N620">
            <v>10120</v>
          </cell>
          <cell r="O620">
            <v>42076</v>
          </cell>
          <cell r="P620">
            <v>42801</v>
          </cell>
          <cell r="Q620">
            <v>201076</v>
          </cell>
          <cell r="R620" t="str">
            <v>Cliente menciona que equipo es de menor calidad que el anterior</v>
          </cell>
          <cell r="S620" t="str">
            <v>Cliente no acepto este equipo ya que el que le estamos entregando, considera, es de menor calidad al que tenia y exige que le sea entregado uno de la misma calidad; Ernesto mando a cambio fisico por tal razon</v>
          </cell>
          <cell r="T620" t="str">
            <v>Carlos Muñiz</v>
          </cell>
          <cell r="U620">
            <v>42837</v>
          </cell>
          <cell r="V620" t="str">
            <v>SUR</v>
          </cell>
          <cell r="W620" t="str">
            <v>COMPLETADO</v>
          </cell>
          <cell r="X620" t="str">
            <v>CLIENTE</v>
          </cell>
          <cell r="Y620">
            <v>42797</v>
          </cell>
          <cell r="Z620">
            <v>725</v>
          </cell>
          <cell r="AA620" t="str">
            <v>M012</v>
          </cell>
          <cell r="AB620" t="str">
            <v>T196102/Panel - PANEL</v>
          </cell>
          <cell r="AC620" t="str">
            <v>OC-1008279</v>
          </cell>
          <cell r="AD620" t="str">
            <v>TONALA/CAMICHINAS 2</v>
          </cell>
          <cell r="AE620" t="str">
            <v>JAL</v>
          </cell>
          <cell r="AF620" t="str">
            <v>MX</v>
          </cell>
          <cell r="AG620" t="str">
            <v>10410654</v>
          </cell>
          <cell r="AH620" t="str">
            <v>CELIA LOPEZ</v>
          </cell>
          <cell r="AI620" t="str">
            <v>132 PRIV REAL DE LAS MAGNOLIAS</v>
          </cell>
          <cell r="AJ620" t="str">
            <v>3318215526</v>
          </cell>
          <cell r="AK620">
            <v>0</v>
          </cell>
          <cell r="AL620" t="str">
            <v>45403</v>
          </cell>
          <cell r="AM620"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620" t="str">
            <v>3TE50G151618</v>
          </cell>
          <cell r="AO620" t="str">
            <v>Smart</v>
          </cell>
          <cell r="AP620" t="str">
            <v>Hisense</v>
          </cell>
          <cell r="AQ620" t="str">
            <v>Opera</v>
          </cell>
          <cell r="AR620" t="str">
            <v>HD 1366 X 768</v>
          </cell>
          <cell r="AS620" t="str">
            <v>3TE50G165140G1651M010</v>
          </cell>
          <cell r="AT620" t="e">
            <v>#N/A</v>
          </cell>
          <cell r="AU620" t="str">
            <v>50H7GB</v>
          </cell>
          <cell r="AV620" t="str">
            <v>3TE50G165140</v>
          </cell>
          <cell r="AW620" t="str">
            <v>G1651</v>
          </cell>
          <cell r="AX620" t="str">
            <v>M010</v>
          </cell>
          <cell r="AY620">
            <v>74011851</v>
          </cell>
          <cell r="AZ620">
            <v>51012781</v>
          </cell>
          <cell r="BA620">
            <v>80141519</v>
          </cell>
        </row>
        <row r="621">
          <cell r="D621">
            <v>60310733</v>
          </cell>
          <cell r="E621" t="str">
            <v xml:space="preserve">A  </v>
          </cell>
          <cell r="F621" t="str">
            <v>TV</v>
          </cell>
          <cell r="G621" t="str">
            <v>Raquel Trejo Apanco</v>
          </cell>
          <cell r="H621" t="str">
            <v>AV. FERROCARRIL DE CUERNAVACA #3, COL. SAN NICOLAS TOTOLAPAN, DEL. MAGDALENA CONTRERAS, C.P. 10900</v>
          </cell>
          <cell r="I621" t="str">
            <v>5535323313 / 16755655</v>
          </cell>
          <cell r="J621" t="str">
            <v>HISENSE</v>
          </cell>
          <cell r="K621" t="str">
            <v>50K20DW</v>
          </cell>
          <cell r="L621" t="str">
            <v>50G143291H07290</v>
          </cell>
          <cell r="M621" t="str">
            <v>POLIZA</v>
          </cell>
          <cell r="N621">
            <v>0</v>
          </cell>
          <cell r="O621">
            <v>42003</v>
          </cell>
          <cell r="P621">
            <v>42777</v>
          </cell>
          <cell r="Q621">
            <v>201767</v>
          </cell>
          <cell r="R621" t="str">
            <v>23/03/2017 23 : 05  MARCO.DIAZ : TCF1PU CLIENTE / P1B: 173192 MAIN    23-02-2017   OC-1007863 / P1A: 171496   POWER    11-2-2017  OC-1007325</v>
          </cell>
          <cell r="S621" t="str">
            <v>EQUIPO DAÑADO EN DOMICILIO DE CLIENTE</v>
          </cell>
          <cell r="T621" t="str">
            <v xml:space="preserve">   RENE ARIAS                     </v>
          </cell>
          <cell r="U621" t="str">
            <v>2017-04-18</v>
          </cell>
          <cell r="V621" t="str">
            <v>CENTRO</v>
          </cell>
          <cell r="W621" t="str">
            <v>COMPLETADO</v>
          </cell>
          <cell r="X621" t="str">
            <v>TALLER</v>
          </cell>
          <cell r="Y621">
            <v>42769</v>
          </cell>
          <cell r="Z621">
            <v>774</v>
          </cell>
          <cell r="AA621" t="str">
            <v>M012</v>
          </cell>
          <cell r="AD621" t="str">
            <v>san nicolas totolapan/Magdalena</v>
          </cell>
          <cell r="AE621" t="str">
            <v>DF</v>
          </cell>
          <cell r="AF621" t="str">
            <v>MX</v>
          </cell>
          <cell r="AG621" t="str">
            <v>10411353</v>
          </cell>
          <cell r="AH621" t="str">
            <v>RAQUEL TREJO APANCO</v>
          </cell>
          <cell r="AI621" t="str">
            <v>3 av ferrocarril de cuernavaca</v>
          </cell>
          <cell r="AJ621" t="str">
            <v>16755655</v>
          </cell>
          <cell r="AK621" t="str">
            <v>5535323313</v>
          </cell>
          <cell r="AL621" t="str">
            <v>10900</v>
          </cell>
          <cell r="AM621"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621" t="str">
            <v>1TE50B8NUSCB</v>
          </cell>
          <cell r="AO621" t="str">
            <v>Smart</v>
          </cell>
          <cell r="AP621" t="str">
            <v>Hisense</v>
          </cell>
          <cell r="AQ621" t="str">
            <v>Opera</v>
          </cell>
          <cell r="AR621" t="str">
            <v>FHD 1920 x 1080</v>
          </cell>
          <cell r="AS621" t="str">
            <v>3TE50G165140G165140M010</v>
          </cell>
          <cell r="AT621">
            <v>164</v>
          </cell>
          <cell r="AU621" t="str">
            <v>50H7GB</v>
          </cell>
          <cell r="AV621" t="str">
            <v>3TE50G165140</v>
          </cell>
          <cell r="AW621" t="str">
            <v>G165140</v>
          </cell>
          <cell r="AX621" t="str">
            <v>M010</v>
          </cell>
          <cell r="AY621">
            <v>74011852</v>
          </cell>
          <cell r="AZ621">
            <v>51012782</v>
          </cell>
          <cell r="BA621">
            <v>80143285</v>
          </cell>
        </row>
        <row r="622">
          <cell r="D622">
            <v>60313467</v>
          </cell>
          <cell r="E622" t="str">
            <v xml:space="preserve">A  </v>
          </cell>
          <cell r="F622" t="str">
            <v>TV</v>
          </cell>
          <cell r="G622" t="str">
            <v>HELODIA HERNANDEZ</v>
          </cell>
          <cell r="H622" t="str">
            <v>DOM. CONOCIDO SIN NUMERO, GUADALUPE VICTORIA, MATAMOROS COAHUILA</v>
          </cell>
          <cell r="I622">
            <v>8718721372</v>
          </cell>
          <cell r="J622" t="str">
            <v>HISENSE</v>
          </cell>
          <cell r="K622" t="str">
            <v>32H3B1</v>
          </cell>
          <cell r="L622" t="str">
            <v>32G154773H00288</v>
          </cell>
          <cell r="M622">
            <v>581</v>
          </cell>
          <cell r="N622">
            <v>0</v>
          </cell>
          <cell r="O622">
            <v>42790</v>
          </cell>
          <cell r="P622">
            <v>42798</v>
          </cell>
          <cell r="Q622">
            <v>201036</v>
          </cell>
          <cell r="R622" t="str">
            <v xml:space="preserve">08/04/2017 01 : 56  ARANTXA.MON : NP5
30/03/2017 03 : 46 201036 : SE SOLICITA NUEVAMENTE REFACCIÓN CON OC-1009180
</v>
          </cell>
          <cell r="S622" t="str">
            <v>EQUIPO COMPLETO Y EN CAJA</v>
          </cell>
          <cell r="T622" t="str">
            <v xml:space="preserve">             JAVIER LOPEZ         </v>
          </cell>
          <cell r="U622" t="str">
            <v>2017-04-19</v>
          </cell>
          <cell r="V622" t="str">
            <v>Norte</v>
          </cell>
          <cell r="W622" t="str">
            <v>COMPLETADO</v>
          </cell>
          <cell r="X622" t="str">
            <v>TALLER</v>
          </cell>
          <cell r="Y622">
            <v>42801</v>
          </cell>
          <cell r="Z622">
            <v>8</v>
          </cell>
          <cell r="AA622" t="str">
            <v>M010</v>
          </cell>
          <cell r="AD622" t="str">
            <v>MATAMOROS/GUADALUPE VICTORIA</v>
          </cell>
          <cell r="AE622" t="str">
            <v>COA</v>
          </cell>
          <cell r="AF622" t="str">
            <v>MX</v>
          </cell>
          <cell r="AG622" t="str">
            <v>10413787</v>
          </cell>
          <cell r="AH622" t="str">
            <v>HELODIA HERNANDEZ</v>
          </cell>
          <cell r="AI622" t="str">
            <v>DOMICILIO CONOCIDO SIN NUMERO</v>
          </cell>
          <cell r="AJ622" t="str">
            <v>8718721372</v>
          </cell>
          <cell r="AK622">
            <v>0</v>
          </cell>
          <cell r="AL622" t="str">
            <v>27452</v>
          </cell>
          <cell r="AM622"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622" t="str">
            <v>3TE32G153442</v>
          </cell>
          <cell r="AO622" t="str">
            <v>Básica</v>
          </cell>
          <cell r="AP622" t="str">
            <v>Hisense</v>
          </cell>
          <cell r="AQ622" t="str">
            <v>Opera</v>
          </cell>
          <cell r="AR622" t="str">
            <v>HD 1366 X 768</v>
          </cell>
          <cell r="AS622" t="str">
            <v>3TE32G164478G1644M010</v>
          </cell>
          <cell r="AT622" t="e">
            <v>#N/A</v>
          </cell>
          <cell r="AU622" t="str">
            <v>32H3B2</v>
          </cell>
          <cell r="AV622" t="str">
            <v>3TE32G164478</v>
          </cell>
          <cell r="AW622" t="str">
            <v>G1644</v>
          </cell>
          <cell r="AX622" t="str">
            <v>M010</v>
          </cell>
          <cell r="AY622">
            <v>74011853</v>
          </cell>
          <cell r="AZ622">
            <v>51012783</v>
          </cell>
          <cell r="BA622">
            <v>80139901</v>
          </cell>
        </row>
        <row r="623">
          <cell r="D623">
            <v>60307589</v>
          </cell>
          <cell r="E623" t="str">
            <v xml:space="preserve">A  </v>
          </cell>
          <cell r="F623" t="str">
            <v>TV</v>
          </cell>
          <cell r="G623" t="str">
            <v>MARIA DE LOS ANGELES RODRIGUEZ ARRIAGA</v>
          </cell>
          <cell r="H623" t="str">
            <v xml:space="preserve"> METEPEC/  SAN SALVADOR TIXOTLALI  
1era priv. de nicolas bravo17</v>
          </cell>
          <cell r="I623" t="str">
            <v>01 7222278546</v>
          </cell>
          <cell r="J623" t="str">
            <v>HISENSE</v>
          </cell>
          <cell r="K623" t="str">
            <v>50K20DW</v>
          </cell>
          <cell r="L623" t="str">
            <v>50G143292H02003</v>
          </cell>
          <cell r="M623" t="str">
            <v>SOLO PRESENTO POLIZA</v>
          </cell>
          <cell r="N623">
            <v>0</v>
          </cell>
          <cell r="O623">
            <v>42052</v>
          </cell>
          <cell r="P623">
            <v>42742</v>
          </cell>
          <cell r="Q623">
            <v>201612</v>
          </cell>
          <cell r="R623" t="str">
            <v>07/01/2017 08 : 36 201612 : P1:173331 PANEL_ SOLICITUD DE PARTES OC-1005762</v>
          </cell>
          <cell r="S623" t="str">
            <v/>
          </cell>
          <cell r="T623" t="str">
            <v xml:space="preserve"> ADRIANA BONIFACIO                </v>
          </cell>
          <cell r="U623">
            <v>42836</v>
          </cell>
          <cell r="V623" t="str">
            <v>Centro</v>
          </cell>
          <cell r="W623" t="str">
            <v>COMPLETADO</v>
          </cell>
          <cell r="Y623">
            <v>42733</v>
          </cell>
          <cell r="Z623">
            <v>690</v>
          </cell>
          <cell r="AA623" t="str">
            <v>M012</v>
          </cell>
          <cell r="AB623" t="str">
            <v>T173331/Panel - PANEL</v>
          </cell>
          <cell r="AC623" t="str">
            <v>OC-1005762</v>
          </cell>
          <cell r="AD623" t="str">
            <v>METEPEC/SAN SALVADOR TIXOTLALI</v>
          </cell>
          <cell r="AE623" t="str">
            <v>MEX</v>
          </cell>
          <cell r="AF623" t="str">
            <v>MX</v>
          </cell>
          <cell r="AG623" t="str">
            <v>10408552</v>
          </cell>
          <cell r="AH623" t="str">
            <v>MARIA DE LOS ANGELES EODRIGUEZ ARRI</v>
          </cell>
          <cell r="AI623" t="str">
            <v>17 1era priv. de nicolas bravo</v>
          </cell>
          <cell r="AJ623" t="str">
            <v>7222278546</v>
          </cell>
          <cell r="AK623">
            <v>0</v>
          </cell>
          <cell r="AL623" t="str">
            <v>52172</v>
          </cell>
          <cell r="AM623"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623" t="str">
            <v>1TE50B8NUSCB</v>
          </cell>
          <cell r="AO623" t="str">
            <v>Smart</v>
          </cell>
          <cell r="AP623" t="str">
            <v>Hisense</v>
          </cell>
          <cell r="AQ623" t="str">
            <v>Opera</v>
          </cell>
          <cell r="AR623" t="str">
            <v>FHD 1920 x 1080</v>
          </cell>
          <cell r="AS623" t="str">
            <v>3TE50G165140G1651M010</v>
          </cell>
          <cell r="AT623" t="e">
            <v>#N/A</v>
          </cell>
          <cell r="AU623" t="str">
            <v>50H7GB</v>
          </cell>
          <cell r="AV623" t="str">
            <v>3TE50G165140</v>
          </cell>
          <cell r="AW623" t="str">
            <v>G1651</v>
          </cell>
          <cell r="AX623" t="str">
            <v>M010</v>
          </cell>
          <cell r="AY623">
            <v>74011855</v>
          </cell>
          <cell r="AZ623">
            <v>51012785</v>
          </cell>
          <cell r="BA623">
            <v>80141618</v>
          </cell>
        </row>
        <row r="624">
          <cell r="D624">
            <v>60312691</v>
          </cell>
          <cell r="E624" t="str">
            <v>A</v>
          </cell>
          <cell r="F624" t="str">
            <v>TV</v>
          </cell>
          <cell r="G624" t="str">
            <v>EVELIN LEY</v>
          </cell>
          <cell r="H624" t="str">
            <v>TERCERA PRIVADA ORIENTE 43 ENTRE 19 Y PRIVADA EMILIANO ZAPATA COL. FRANCISCO VILLA TAPACHULA, CHIAPAS</v>
          </cell>
          <cell r="I624" t="str">
            <v>045 9621358047, 9621086486</v>
          </cell>
          <cell r="J624" t="str">
            <v>HISENSE</v>
          </cell>
          <cell r="K624" t="str">
            <v>50K20DW</v>
          </cell>
          <cell r="L624" t="str">
            <v>50G143291H07437</v>
          </cell>
          <cell r="M624" t="str">
            <v>Ticket 128626</v>
          </cell>
          <cell r="N624">
            <v>11998.37</v>
          </cell>
          <cell r="O624">
            <v>42152</v>
          </cell>
          <cell r="P624">
            <v>42789</v>
          </cell>
          <cell r="Q624">
            <v>201070</v>
          </cell>
          <cell r="R624" t="str">
            <v>No se surtió Panel LCD</v>
          </cell>
          <cell r="S624" t="str">
            <v>Equipo en ASC ubicando en Cd.de Tapachula zona fronteriza se requiere sellos aduanales para poder enviar equipo Dañado.Equipo unicamente con Base de Pedestal.</v>
          </cell>
          <cell r="T624" t="str">
            <v>Brenda Romero Flores</v>
          </cell>
          <cell r="U624">
            <v>42836</v>
          </cell>
          <cell r="V624" t="str">
            <v>SUR</v>
          </cell>
          <cell r="W624" t="str">
            <v>COMPLETADO</v>
          </cell>
          <cell r="X624" t="str">
            <v>CLIENTE</v>
          </cell>
          <cell r="Y624">
            <v>42789</v>
          </cell>
          <cell r="Z624">
            <v>637</v>
          </cell>
          <cell r="AA624" t="str">
            <v>M012</v>
          </cell>
          <cell r="AB624" t="str">
            <v>T173331/Panel - PANEL</v>
          </cell>
          <cell r="AC624" t="str">
            <v>OC-1007891</v>
          </cell>
          <cell r="AD624" t="str">
            <v>Tapachula/ifrancisco villa</v>
          </cell>
          <cell r="AE624" t="str">
            <v>CHS</v>
          </cell>
          <cell r="AF624" t="str">
            <v>MX</v>
          </cell>
          <cell r="AG624" t="str">
            <v>10381654</v>
          </cell>
          <cell r="AH624" t="str">
            <v>EVELIN LEY</v>
          </cell>
          <cell r="AI624" t="str">
            <v>tercera privada oriente 43</v>
          </cell>
          <cell r="AJ624" t="str">
            <v>9621181054</v>
          </cell>
          <cell r="AK624" t="str">
            <v>9621086486</v>
          </cell>
          <cell r="AL624" t="str">
            <v>30740</v>
          </cell>
          <cell r="AM624"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74011856</v>
          </cell>
          <cell r="AZ624">
            <v>51012786</v>
          </cell>
          <cell r="BA624">
            <v>80141539</v>
          </cell>
        </row>
        <row r="625">
          <cell r="D625">
            <v>60311210</v>
          </cell>
          <cell r="E625" t="str">
            <v xml:space="preserve">A  </v>
          </cell>
          <cell r="F625" t="str">
            <v>TV</v>
          </cell>
          <cell r="G625" t="str">
            <v>CAROLINA LEDEZMA</v>
          </cell>
          <cell r="H625" t="str">
            <v>1 DE MAYO NO. 36, COL. LOS PINOS, SANTIAGO IXC, NAY</v>
          </cell>
          <cell r="I625">
            <v>2350392</v>
          </cell>
          <cell r="J625" t="str">
            <v>HISENSE</v>
          </cell>
          <cell r="K625" t="str">
            <v>50K20DW</v>
          </cell>
          <cell r="L625" t="str">
            <v>50G143291H13497</v>
          </cell>
          <cell r="M625" t="str">
            <v>ticket</v>
          </cell>
          <cell r="N625">
            <v>0</v>
          </cell>
          <cell r="O625">
            <v>42079</v>
          </cell>
          <cell r="P625">
            <v>42776</v>
          </cell>
          <cell r="Q625">
            <v>201023</v>
          </cell>
          <cell r="R625" t="str">
            <v>17331, CON EL OC1007301</v>
          </cell>
          <cell r="S625" t="str">
            <v>FALLA: NO TIENE IMAGEN, SE REALIZO PEDID</v>
          </cell>
          <cell r="T625" t="str">
            <v xml:space="preserve">    GABRIELA RIVAS DELGADO        </v>
          </cell>
          <cell r="U625" t="str">
            <v>2017-04-18</v>
          </cell>
          <cell r="V625" t="str">
            <v>Norte</v>
          </cell>
          <cell r="W625" t="str">
            <v>COMPLETADO</v>
          </cell>
          <cell r="X625" t="str">
            <v>TALLER</v>
          </cell>
          <cell r="Y625">
            <v>42775</v>
          </cell>
          <cell r="Z625">
            <v>697</v>
          </cell>
          <cell r="AA625" t="str">
            <v>M012</v>
          </cell>
          <cell r="AD625" t="str">
            <v>santiago escuntlacol los pinos</v>
          </cell>
          <cell r="AE625" t="str">
            <v>NAY</v>
          </cell>
          <cell r="AF625" t="str">
            <v>MX</v>
          </cell>
          <cell r="AG625" t="str">
            <v>10284523</v>
          </cell>
          <cell r="AH625" t="str">
            <v>CAROLINA LEDEZMA</v>
          </cell>
          <cell r="AI625" t="str">
            <v>36 1 de mayo</v>
          </cell>
          <cell r="AJ625" t="str">
            <v>3232350392</v>
          </cell>
          <cell r="AK625">
            <v>0</v>
          </cell>
          <cell r="AL625" t="str">
            <v>63352</v>
          </cell>
          <cell r="AM625"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625" t="str">
            <v>1TE50B8NUSCB</v>
          </cell>
          <cell r="AO625" t="str">
            <v>Smart</v>
          </cell>
          <cell r="AP625" t="str">
            <v>Hisense</v>
          </cell>
          <cell r="AQ625" t="str">
            <v>Opera</v>
          </cell>
          <cell r="AR625" t="str">
            <v>FHD 1920 x 1080</v>
          </cell>
          <cell r="AS625" t="str">
            <v>GTE50G151275CRMM012</v>
          </cell>
          <cell r="AT625">
            <v>1</v>
          </cell>
          <cell r="AU625" t="str">
            <v>50H6B</v>
          </cell>
          <cell r="AV625" t="str">
            <v>GTE50G151275</v>
          </cell>
          <cell r="AW625" t="str">
            <v>CRM</v>
          </cell>
          <cell r="AX625" t="str">
            <v>M012</v>
          </cell>
          <cell r="AY625">
            <v>74011857</v>
          </cell>
          <cell r="AZ625">
            <v>51012787</v>
          </cell>
          <cell r="BA625">
            <v>80147181</v>
          </cell>
        </row>
        <row r="626">
          <cell r="D626">
            <v>60313020</v>
          </cell>
          <cell r="E626" t="str">
            <v xml:space="preserve">A  </v>
          </cell>
          <cell r="F626" t="str">
            <v>TV</v>
          </cell>
          <cell r="G626" t="str">
            <v>DAMIAN MORENO MUÑOZ</v>
          </cell>
          <cell r="H626" t="str">
            <v>AV. TORRE DEL SOL #880, LAS TORRES, TORREON COAHUILA</v>
          </cell>
          <cell r="I626">
            <v>8717119480</v>
          </cell>
          <cell r="J626" t="str">
            <v>HISENSE</v>
          </cell>
          <cell r="K626" t="str">
            <v>50K20DW</v>
          </cell>
          <cell r="L626" t="str">
            <v>50J140464H00212</v>
          </cell>
          <cell r="M626">
            <v>174149</v>
          </cell>
          <cell r="N626">
            <v>10991.08</v>
          </cell>
          <cell r="O626">
            <v>41778</v>
          </cell>
          <cell r="P626">
            <v>42796</v>
          </cell>
          <cell r="Q626">
            <v>201036</v>
          </cell>
          <cell r="R626" t="str">
            <v xml:space="preserve">15/03/2017 07 : 55  JORGE.VAZ : NP5
08/03/2017 04 : 04 201036 : EN ESPERA DE REFACCIÓN, SE SOLICITO PANEL CON NUMERO DE PARTE 173331 Y OC-1008291
</v>
          </cell>
          <cell r="S626" t="str">
            <v>EQUIPO COMPLETO</v>
          </cell>
          <cell r="T626" t="str">
            <v xml:space="preserve">      JAVIER LOPEZ                </v>
          </cell>
          <cell r="U626" t="str">
            <v>2017-04-19</v>
          </cell>
          <cell r="V626" t="str">
            <v>Norte</v>
          </cell>
          <cell r="W626" t="str">
            <v>COMPLETADO</v>
          </cell>
          <cell r="X626" t="str">
            <v>TALLER</v>
          </cell>
          <cell r="Y626">
            <v>42794</v>
          </cell>
          <cell r="Z626">
            <v>1018</v>
          </cell>
          <cell r="AA626" t="str">
            <v>M012</v>
          </cell>
          <cell r="AD626" t="str">
            <v>TORREON/LAS TORRES</v>
          </cell>
          <cell r="AE626" t="str">
            <v>COA</v>
          </cell>
          <cell r="AF626" t="str">
            <v>MX</v>
          </cell>
          <cell r="AG626" t="str">
            <v>10147929</v>
          </cell>
          <cell r="AH626" t="str">
            <v>DAMIAN AROON MORENO MUÑOZ</v>
          </cell>
          <cell r="AI626" t="str">
            <v>880 AV TORRE DEL SOL</v>
          </cell>
          <cell r="AJ626" t="str">
            <v>8717119480</v>
          </cell>
          <cell r="AK626" t="str">
            <v>0448712664142</v>
          </cell>
          <cell r="AL626" t="str">
            <v>27085</v>
          </cell>
          <cell r="AM626"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74011858</v>
          </cell>
          <cell r="AZ626">
            <v>51012788</v>
          </cell>
          <cell r="BA626">
            <v>80141608</v>
          </cell>
        </row>
        <row r="627">
          <cell r="D627">
            <v>60314931</v>
          </cell>
          <cell r="E627" t="str">
            <v xml:space="preserve">A  </v>
          </cell>
          <cell r="F627" t="str">
            <v>TV</v>
          </cell>
          <cell r="G627" t="str">
            <v>ANASTACIO ARELLANO HERNANDEZ</v>
          </cell>
          <cell r="H627" t="str">
            <v>DEL TRANSITO NO. 118 CENTRO VILLA NUEVA ZACATECAS</v>
          </cell>
          <cell r="I627">
            <v>14999271717</v>
          </cell>
          <cell r="J627" t="str">
            <v>HISENSE</v>
          </cell>
          <cell r="K627" t="str">
            <v>32H3B1</v>
          </cell>
          <cell r="L627" t="str">
            <v>32G154780H03087</v>
          </cell>
          <cell r="M627">
            <v>13425</v>
          </cell>
          <cell r="N627">
            <v>4140</v>
          </cell>
          <cell r="O627">
            <v>42604</v>
          </cell>
          <cell r="P627">
            <v>42818</v>
          </cell>
          <cell r="Q627">
            <v>201038</v>
          </cell>
          <cell r="R627" t="str">
            <v>30/03/2017 ERNESTO HERN.:NP5 OC-1009032 NO. DE PARTE:190877</v>
          </cell>
          <cell r="S627" t="str">
            <v>NO HAY REFACCION Y POR ESO SE TRAMITO EL</v>
          </cell>
          <cell r="T627" t="str">
            <v xml:space="preserve">   MARIO COVARRUBIAS              </v>
          </cell>
          <cell r="U627" t="str">
            <v>2017</v>
          </cell>
          <cell r="V627" t="str">
            <v>Norte</v>
          </cell>
          <cell r="W627" t="str">
            <v>COMPLETADO</v>
          </cell>
          <cell r="X627" t="str">
            <v>TALLER</v>
          </cell>
          <cell r="Y627">
            <v>42818</v>
          </cell>
          <cell r="Z627">
            <v>214</v>
          </cell>
          <cell r="AA627" t="str">
            <v>M010</v>
          </cell>
          <cell r="AD627" t="str">
            <v>VillaNueva/Centro</v>
          </cell>
          <cell r="AE627" t="str">
            <v>ZAC</v>
          </cell>
          <cell r="AF627" t="str">
            <v>MX</v>
          </cell>
          <cell r="AG627" t="str">
            <v>10415124</v>
          </cell>
          <cell r="AH627" t="str">
            <v>ANASTACIO ARELLANO HERNANDEZ</v>
          </cell>
          <cell r="AI627" t="str">
            <v>118 Del Trnansito</v>
          </cell>
          <cell r="AJ627" t="str">
            <v>4999271717</v>
          </cell>
          <cell r="AK627">
            <v>0</v>
          </cell>
          <cell r="AL627" t="str">
            <v>99540</v>
          </cell>
          <cell r="AM627"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627" t="str">
            <v>3TE32G153442</v>
          </cell>
          <cell r="AO627" t="str">
            <v>Básica</v>
          </cell>
          <cell r="AP627" t="str">
            <v>Hisense</v>
          </cell>
          <cell r="AQ627" t="str">
            <v>Opera</v>
          </cell>
          <cell r="AR627" t="str">
            <v>HD 1366 X 768</v>
          </cell>
          <cell r="AS627" t="str">
            <v>3TE32G164478G1644M010</v>
          </cell>
          <cell r="AT627" t="e">
            <v>#N/A</v>
          </cell>
          <cell r="AU627" t="str">
            <v>32H3B2</v>
          </cell>
          <cell r="AV627" t="str">
            <v>3TE32G164478</v>
          </cell>
          <cell r="AW627" t="str">
            <v>G1644</v>
          </cell>
          <cell r="AX627" t="str">
            <v>M010</v>
          </cell>
          <cell r="AY627">
            <v>74011860</v>
          </cell>
          <cell r="AZ627">
            <v>51012790</v>
          </cell>
          <cell r="BA627">
            <v>80139906</v>
          </cell>
        </row>
        <row r="628">
          <cell r="D628">
            <v>60311171</v>
          </cell>
          <cell r="E628" t="str">
            <v>A</v>
          </cell>
          <cell r="F628" t="str">
            <v>TV</v>
          </cell>
          <cell r="G628" t="str">
            <v>VIRGINIA BAENA PALAFOX</v>
          </cell>
          <cell r="H628" t="str">
            <v>LUIS ECHEVERRIA NO. 304, LUIS ECHEVERIA, TLAPACOYAN, VER.</v>
          </cell>
          <cell r="I628" t="str">
            <v>232-373-03-89</v>
          </cell>
          <cell r="J628" t="str">
            <v>HISENSE</v>
          </cell>
          <cell r="K628" t="str">
            <v>50K20DW</v>
          </cell>
          <cell r="L628" t="str">
            <v>50G143291H07477</v>
          </cell>
          <cell r="M628" t="str">
            <v>MTZ / 000129323</v>
          </cell>
          <cell r="N628">
            <v>8800</v>
          </cell>
          <cell r="O628">
            <v>42083</v>
          </cell>
          <cell r="P628">
            <v>42786</v>
          </cell>
          <cell r="Q628">
            <v>201519</v>
          </cell>
          <cell r="R628" t="str">
            <v>NO SURTIERON MATERIAL, NECESITO FUENTE Y PANEL, NO ENCIENDE, OC- 1007488</v>
          </cell>
          <cell r="S628" t="str">
            <v/>
          </cell>
          <cell r="T628" t="str">
            <v xml:space="preserve">   DENISE AVILA GALLEGOS          </v>
          </cell>
          <cell r="U628" t="str">
            <v>2017-04-18</v>
          </cell>
          <cell r="V628" t="str">
            <v>SUR</v>
          </cell>
          <cell r="W628" t="str">
            <v>COMPLETADO</v>
          </cell>
          <cell r="X628" t="str">
            <v>TALLER</v>
          </cell>
          <cell r="Y628">
            <v>42775</v>
          </cell>
          <cell r="Z628">
            <v>703</v>
          </cell>
          <cell r="AA628" t="str">
            <v>M012</v>
          </cell>
          <cell r="AD628" t="str">
            <v>Tlapacoya/Luis Echeverria</v>
          </cell>
          <cell r="AE628" t="str">
            <v>VER</v>
          </cell>
          <cell r="AF628" t="str">
            <v>MX</v>
          </cell>
          <cell r="AG628" t="str">
            <v>10411600</v>
          </cell>
          <cell r="AH628" t="str">
            <v>VIRGINIA BAENA PALAFOX</v>
          </cell>
          <cell r="AI628" t="str">
            <v>304 Luis Echeverria</v>
          </cell>
          <cell r="AJ628" t="str">
            <v>2323730389</v>
          </cell>
          <cell r="AK628">
            <v>0</v>
          </cell>
          <cell r="AL628" t="str">
            <v>93650</v>
          </cell>
          <cell r="AM628"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74011863</v>
          </cell>
          <cell r="AZ628">
            <v>51012793</v>
          </cell>
          <cell r="BA628">
            <v>80141788</v>
          </cell>
        </row>
        <row r="629">
          <cell r="D629">
            <v>60312943</v>
          </cell>
          <cell r="E629" t="str">
            <v xml:space="preserve">A  </v>
          </cell>
          <cell r="F629" t="str">
            <v>TV</v>
          </cell>
          <cell r="G629" t="str">
            <v>LILIA LANDERO GUTIERREZ</v>
          </cell>
          <cell r="H629" t="str">
            <v>PRIV. 6 B SUR LT-1 MZ-29 COLONIA 2A AMPLIACIÓN DE GUADALUPE HIDALGO C.P 72494, PUEBLA, PUE.</v>
          </cell>
          <cell r="I629" t="str">
            <v>222 1294367-2224325436</v>
          </cell>
          <cell r="J629" t="str">
            <v>HISENSE</v>
          </cell>
          <cell r="K629" t="str">
            <v>50K20DW</v>
          </cell>
          <cell r="L629" t="str">
            <v>50J140464H00291</v>
          </cell>
          <cell r="M629" t="str">
            <v>TICKET: 000147606</v>
          </cell>
          <cell r="N629">
            <v>0</v>
          </cell>
          <cell r="O629">
            <v>41859</v>
          </cell>
          <cell r="P629">
            <v>42796</v>
          </cell>
          <cell r="Q629">
            <v>201032</v>
          </cell>
          <cell r="R629" t="str">
            <v>15/03/2017 05 : 38  JORGE.VAZ : NP5 04/03/2017 06 : 12 201032 : P1A: T173331 PANEL LED OC-1008175</v>
          </cell>
          <cell r="S629" t="str">
            <v>CLIENTE ENTREGA TICKET DE PAGO DE ENGANC</v>
          </cell>
          <cell r="T629" t="str">
            <v xml:space="preserve">  ERIK ORTEGA MÉNDEZ              </v>
          </cell>
          <cell r="U629">
            <v>42837</v>
          </cell>
          <cell r="V629" t="str">
            <v>Centro</v>
          </cell>
          <cell r="W629" t="str">
            <v>COMPLETADO</v>
          </cell>
          <cell r="X629" t="str">
            <v>CLIENTE</v>
          </cell>
          <cell r="Y629">
            <v>42793</v>
          </cell>
          <cell r="Z629">
            <v>937</v>
          </cell>
          <cell r="AA629" t="str">
            <v>M012</v>
          </cell>
          <cell r="AB629" t="str">
            <v>T173331/Panel - PANEL</v>
          </cell>
          <cell r="AC629" t="str">
            <v>OC-1008175</v>
          </cell>
          <cell r="AD629" t="str">
            <v>Puebla /Pedregal de Gpe Hidalgo</v>
          </cell>
          <cell r="AE629" t="str">
            <v>PUE</v>
          </cell>
          <cell r="AF629" t="str">
            <v>MX</v>
          </cell>
          <cell r="AG629" t="str">
            <v>10413188</v>
          </cell>
          <cell r="AH629" t="str">
            <v>LILIA LANDERO GUTIERREZ</v>
          </cell>
          <cell r="AI629" t="str">
            <v>Priv 6 b sur lt 1 mz 29</v>
          </cell>
          <cell r="AJ629" t="str">
            <v>2224325436</v>
          </cell>
          <cell r="AK629" t="str">
            <v>2224325436</v>
          </cell>
          <cell r="AL629" t="str">
            <v>72494</v>
          </cell>
          <cell r="AM629"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629" t="str">
            <v>1TE50B8NUSCB</v>
          </cell>
          <cell r="AO629" t="str">
            <v>Smart</v>
          </cell>
          <cell r="AP629" t="str">
            <v>Hisense</v>
          </cell>
          <cell r="AQ629" t="str">
            <v>Opera</v>
          </cell>
          <cell r="AR629" t="str">
            <v>FHD 1920 x 1080</v>
          </cell>
          <cell r="AS629" t="str">
            <v>3TE50G165140G1651M010</v>
          </cell>
          <cell r="AT629" t="e">
            <v>#N/A</v>
          </cell>
          <cell r="AU629" t="str">
            <v>50H7GB</v>
          </cell>
          <cell r="AV629" t="str">
            <v>3TE50G165140</v>
          </cell>
          <cell r="AW629" t="str">
            <v>G1651</v>
          </cell>
          <cell r="AX629" t="str">
            <v>M010</v>
          </cell>
          <cell r="AY629">
            <v>74011864</v>
          </cell>
          <cell r="AZ629">
            <v>51012794</v>
          </cell>
          <cell r="BA629">
            <v>80141633</v>
          </cell>
        </row>
        <row r="630">
          <cell r="D630">
            <v>60315143</v>
          </cell>
          <cell r="E630" t="str">
            <v>A</v>
          </cell>
          <cell r="F630" t="str">
            <v>TV</v>
          </cell>
          <cell r="G630" t="str">
            <v>RUBEN DARIO MONTERUBIO PEREZ</v>
          </cell>
          <cell r="H630" t="str">
            <v>AV.ALVARO OBREGON #9 ENTRE CALLE HIDALGO Y FRANBOYANES TAPACHULA CHIAPAS</v>
          </cell>
          <cell r="I630" t="str">
            <v>01 9621185211</v>
          </cell>
          <cell r="J630" t="str">
            <v>HISENSE</v>
          </cell>
          <cell r="K630" t="str">
            <v>50K20DW</v>
          </cell>
          <cell r="L630" t="str">
            <v>50G143291H07538</v>
          </cell>
          <cell r="M630" t="str">
            <v>Ticket 127468</v>
          </cell>
          <cell r="N630">
            <v>10120.879999999999</v>
          </cell>
          <cell r="O630">
            <v>42090</v>
          </cell>
          <cell r="P630">
            <v>42824</v>
          </cell>
          <cell r="Q630">
            <v>201070</v>
          </cell>
          <cell r="R630" t="str">
            <v>No se surtió Panel LCD y Key Board</v>
          </cell>
          <cell r="S630" t="str">
            <v>Equipo en ASC ubicando en Cd.de Tapachula zona fronteriza se requiere sellos aduanales para poder enviar equipo dañado.Equipo unicamente con Base de Pedestal.</v>
          </cell>
          <cell r="T630" t="str">
            <v>Brenda Romero Flores</v>
          </cell>
          <cell r="U630">
            <v>42836</v>
          </cell>
          <cell r="V630" t="str">
            <v>SUR</v>
          </cell>
          <cell r="W630" t="str">
            <v>COMPLETADO</v>
          </cell>
          <cell r="X630" t="str">
            <v>CLIENTE</v>
          </cell>
          <cell r="Y630">
            <v>42823</v>
          </cell>
          <cell r="Z630">
            <v>734</v>
          </cell>
          <cell r="AA630" t="str">
            <v>M012</v>
          </cell>
          <cell r="AB630" t="str">
            <v>T173331/Panel - PANEL</v>
          </cell>
          <cell r="AC630" t="str">
            <v>OC-1009262</v>
          </cell>
          <cell r="AD630" t="str">
            <v>EL PORVENIR / TAPACHULA</v>
          </cell>
          <cell r="AE630" t="str">
            <v>CHS</v>
          </cell>
          <cell r="AF630" t="str">
            <v>MX</v>
          </cell>
          <cell r="AG630" t="str">
            <v>10415288</v>
          </cell>
          <cell r="AH630" t="str">
            <v>RUBEN DARIO MONTERUBIO PEREZ</v>
          </cell>
          <cell r="AI630" t="str">
            <v>9 AV ALVARO OBREGON</v>
          </cell>
          <cell r="AJ630" t="str">
            <v>019621185211</v>
          </cell>
          <cell r="AK630">
            <v>0</v>
          </cell>
          <cell r="AL630" t="str">
            <v>30750</v>
          </cell>
          <cell r="AM630"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74011865</v>
          </cell>
          <cell r="AZ630">
            <v>51012795</v>
          </cell>
          <cell r="BA630">
            <v>80142326</v>
          </cell>
        </row>
        <row r="631">
          <cell r="D631">
            <v>60316010</v>
          </cell>
          <cell r="E631" t="str">
            <v xml:space="preserve">A </v>
          </cell>
          <cell r="F631" t="str">
            <v>TV</v>
          </cell>
          <cell r="G631" t="str">
            <v>Alicia Gutierrez Garcia</v>
          </cell>
          <cell r="H631" t="str">
            <v>VENUSTIANO CARRANZA MZ 48 LT 532, EJIDO DE SANTA MARIA ASTAHUACAN, DEL. IZTAPALAPA, C.P. 09500</v>
          </cell>
          <cell r="I631">
            <v>56933167</v>
          </cell>
          <cell r="J631" t="str">
            <v>HISENSE</v>
          </cell>
          <cell r="K631" t="str">
            <v>50K20DW</v>
          </cell>
          <cell r="L631" t="str">
            <v>50G143291H13609</v>
          </cell>
          <cell r="M631" t="str">
            <v>POLIZA</v>
          </cell>
          <cell r="N631" t="str">
            <v>POLIZA</v>
          </cell>
          <cell r="O631">
            <v>42038</v>
          </cell>
          <cell r="P631">
            <v>42844</v>
          </cell>
          <cell r="Q631">
            <v>201767</v>
          </cell>
          <cell r="R631" t="str">
            <v>20/04/2017 03 : 35  ARANTXA.MON : NP5 /  P1A: 173331 PANEL    19-04-2017   OC-1009716</v>
          </cell>
          <cell r="S631" t="str">
            <v>EQUIPO DAÑADO EN DOMICILIO DE CLIENTE</v>
          </cell>
          <cell r="T631" t="str">
            <v xml:space="preserve">   RENE ARIAS                     </v>
          </cell>
          <cell r="U631" t="str">
            <v>2017-04-20</v>
          </cell>
          <cell r="V631" t="str">
            <v>CENTRO</v>
          </cell>
          <cell r="W631" t="str">
            <v>COMPLETADO</v>
          </cell>
          <cell r="X631" t="str">
            <v>TALLER</v>
          </cell>
          <cell r="Y631">
            <v>42837</v>
          </cell>
          <cell r="Z631">
            <v>806</v>
          </cell>
          <cell r="AA631" t="str">
            <v>M012</v>
          </cell>
          <cell r="AD631" t="str">
            <v>Iztapalapa/Ejido de sta maria astahuacan</v>
          </cell>
          <cell r="AE631" t="str">
            <v>DF</v>
          </cell>
          <cell r="AF631" t="str">
            <v>MX</v>
          </cell>
          <cell r="AG631" t="str">
            <v>10415481</v>
          </cell>
          <cell r="AH631" t="str">
            <v>ALICIA GUTIERREZ GARCIA</v>
          </cell>
          <cell r="AI631" t="str">
            <v>Venustiano carranza mz 48 lt 532</v>
          </cell>
          <cell r="AJ631" t="str">
            <v>56933167</v>
          </cell>
          <cell r="AK631">
            <v>0</v>
          </cell>
          <cell r="AL631" t="str">
            <v>09500</v>
          </cell>
          <cell r="AM631"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74011866</v>
          </cell>
          <cell r="AZ631">
            <v>51012796</v>
          </cell>
          <cell r="BA631">
            <v>80141815</v>
          </cell>
        </row>
        <row r="632">
          <cell r="D632">
            <v>60314618</v>
          </cell>
          <cell r="E632" t="str">
            <v xml:space="preserve">A  </v>
          </cell>
          <cell r="F632" t="str">
            <v>TV</v>
          </cell>
          <cell r="G632" t="str">
            <v>LUIS EFREN ESQUIVEL RIVERA</v>
          </cell>
          <cell r="H632" t="str">
            <v xml:space="preserve">DERECHO DE HUELGA 1349, CROC, MONTERREY </v>
          </cell>
          <cell r="I632" t="str">
            <v>11802471, 8114804269</v>
          </cell>
          <cell r="J632" t="str">
            <v>HISENSE</v>
          </cell>
          <cell r="K632" t="str">
            <v>50K20D</v>
          </cell>
          <cell r="L632" t="str">
            <v>50J140472H08033</v>
          </cell>
          <cell r="M632" t="str">
            <v>POLIZA</v>
          </cell>
          <cell r="N632">
            <v>0</v>
          </cell>
          <cell r="O632">
            <v>41862</v>
          </cell>
          <cell r="P632">
            <v>42823</v>
          </cell>
          <cell r="Q632">
            <v>201024</v>
          </cell>
          <cell r="R632" t="str">
            <v>04/06/17 11:38 ARANTXA MON NP5 P1B OC 1009218 PANEL 173331</v>
          </cell>
          <cell r="S632" t="str">
            <v/>
          </cell>
          <cell r="T632" t="str">
            <v xml:space="preserve">    SOFIA VAZQUEZ                 </v>
          </cell>
          <cell r="U632" t="str">
            <v>2017-04-20</v>
          </cell>
          <cell r="V632" t="str">
            <v>Norte</v>
          </cell>
          <cell r="W632" t="str">
            <v>COMPLETADO</v>
          </cell>
          <cell r="X632" t="str">
            <v>TALLER</v>
          </cell>
          <cell r="Y632">
            <v>42816</v>
          </cell>
          <cell r="Z632">
            <v>961</v>
          </cell>
          <cell r="AA632" t="str">
            <v>M012</v>
          </cell>
          <cell r="AD632" t="str">
            <v>croc/monterrey</v>
          </cell>
          <cell r="AE632" t="str">
            <v>NL</v>
          </cell>
          <cell r="AF632" t="str">
            <v>MX</v>
          </cell>
          <cell r="AG632" t="str">
            <v>10346705</v>
          </cell>
          <cell r="AH632" t="str">
            <v>LUIS EFREN ESQUIVEL RIVERA</v>
          </cell>
          <cell r="AI632" t="str">
            <v>derecho de huelag 349</v>
          </cell>
          <cell r="AJ632" t="str">
            <v>8114804269</v>
          </cell>
          <cell r="AK632" t="str">
            <v>8114804269</v>
          </cell>
          <cell r="AL632" t="str">
            <v>64200</v>
          </cell>
          <cell r="AM632"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632" t="str">
            <v>3TE50G132311</v>
          </cell>
          <cell r="AO632" t="str">
            <v>Básica</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74011871</v>
          </cell>
          <cell r="AZ632">
            <v>51012797</v>
          </cell>
          <cell r="BA632">
            <v>80141713</v>
          </cell>
        </row>
        <row r="633">
          <cell r="D633">
            <v>60313354</v>
          </cell>
          <cell r="E633" t="str">
            <v xml:space="preserve">A  </v>
          </cell>
          <cell r="F633" t="str">
            <v>TV</v>
          </cell>
          <cell r="G633" t="str">
            <v>ROGELIO ORNELAS SANCHEZ</v>
          </cell>
          <cell r="H633" t="str">
            <v>EPITACIO HUERTA 359, STA CLARA DEL COBRE MICH. C.P. 61800</v>
          </cell>
          <cell r="I633">
            <v>4345622725</v>
          </cell>
          <cell r="J633" t="str">
            <v>HISENSE</v>
          </cell>
          <cell r="K633" t="str">
            <v>40K20DW</v>
          </cell>
          <cell r="L633" t="str">
            <v>40G150595H00862</v>
          </cell>
          <cell r="M633">
            <v>8574</v>
          </cell>
          <cell r="N633">
            <v>7790</v>
          </cell>
          <cell r="O633">
            <v>42383</v>
          </cell>
          <cell r="P633">
            <v>42832</v>
          </cell>
          <cell r="Q633">
            <v>202300</v>
          </cell>
          <cell r="R633" t="str">
            <v>15/03/2017 13 : 56 202300 : P1A:T179489 MAIN, OC:1008684</v>
          </cell>
          <cell r="S633" t="str">
            <v/>
          </cell>
          <cell r="T633" t="str">
            <v xml:space="preserve">   MULTISERVICIOS ALVARADO    Fech</v>
          </cell>
          <cell r="U633" t="str">
            <v>2017-04-20</v>
          </cell>
          <cell r="V633" t="str">
            <v>SUR</v>
          </cell>
          <cell r="W633" t="str">
            <v>COMPLETADO</v>
          </cell>
          <cell r="X633" t="str">
            <v>TALLER</v>
          </cell>
          <cell r="Y633">
            <v>42800</v>
          </cell>
          <cell r="Z633">
            <v>449</v>
          </cell>
          <cell r="AA633" t="str">
            <v>M012</v>
          </cell>
          <cell r="AD633" t="str">
            <v>Sta Clara del Cobre/Centro</v>
          </cell>
          <cell r="AE633" t="str">
            <v>MCH</v>
          </cell>
          <cell r="AF633" t="str">
            <v>MX</v>
          </cell>
          <cell r="AG633" t="str">
            <v>10413474</v>
          </cell>
          <cell r="AH633" t="str">
            <v>ROGELIO ORNELAS SANCHEZ</v>
          </cell>
          <cell r="AI633" t="str">
            <v>359 Epitacio Huerta</v>
          </cell>
          <cell r="AJ633" t="str">
            <v>4345622725</v>
          </cell>
          <cell r="AK633" t="str">
            <v>4345622725</v>
          </cell>
          <cell r="AL633" t="str">
            <v>61800</v>
          </cell>
          <cell r="AM633"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633" t="str">
            <v>3TE40A144716</v>
          </cell>
          <cell r="AO633" t="str">
            <v>Smart</v>
          </cell>
          <cell r="AP633" t="str">
            <v>Hisense</v>
          </cell>
          <cell r="AQ633" t="str">
            <v>Opera</v>
          </cell>
          <cell r="AR633" t="str">
            <v>FHD 1920 x 1080</v>
          </cell>
          <cell r="AS633" t="str">
            <v>GTE40G151184CRMM012</v>
          </cell>
          <cell r="AT633">
            <v>68</v>
          </cell>
          <cell r="AU633" t="str">
            <v>40K20DW</v>
          </cell>
          <cell r="AV633" t="str">
            <v>GTE40G151184</v>
          </cell>
          <cell r="AW633" t="str">
            <v>CRM</v>
          </cell>
          <cell r="AX633" t="str">
            <v>M012</v>
          </cell>
          <cell r="AY633">
            <v>74011869</v>
          </cell>
          <cell r="AZ633">
            <v>51012799</v>
          </cell>
          <cell r="BA633">
            <v>80147183</v>
          </cell>
        </row>
        <row r="634">
          <cell r="D634">
            <v>60314366</v>
          </cell>
          <cell r="E634" t="str">
            <v xml:space="preserve">A </v>
          </cell>
          <cell r="F634" t="str">
            <v>TV</v>
          </cell>
          <cell r="G634" t="str">
            <v xml:space="preserve">Omar Mendiola </v>
          </cell>
          <cell r="H634" t="str">
            <v xml:space="preserve">Tamaulipas # 3207 Col.  Mexico Sur C.P 75764    Tehuacan  Puebla </v>
          </cell>
          <cell r="I634">
            <v>238107165</v>
          </cell>
          <cell r="J634" t="str">
            <v>HISENSE</v>
          </cell>
          <cell r="K634" t="str">
            <v>50H5B</v>
          </cell>
          <cell r="L634" t="str">
            <v>50G143292H03093</v>
          </cell>
          <cell r="M634" t="str">
            <v xml:space="preserve">CARTA BIMBO </v>
          </cell>
          <cell r="N634" t="str">
            <v>$ 8 550.00</v>
          </cell>
          <cell r="O634">
            <v>42447</v>
          </cell>
          <cell r="P634">
            <v>42814</v>
          </cell>
          <cell r="Q634">
            <v>201067</v>
          </cell>
          <cell r="R634" t="str">
            <v xml:space="preserve">06/04/2017  00:28  ARANTZA MON: NP5.   P1:T173331/OC-1008897
</v>
          </cell>
          <cell r="S634" t="str">
            <v xml:space="preserve">   Equipo  en taller.   Sin caja para em</v>
          </cell>
          <cell r="T634" t="str">
            <v xml:space="preserve">   Rafael Ramirez                 </v>
          </cell>
          <cell r="U634" t="str">
            <v>2017-04-22</v>
          </cell>
          <cell r="V634" t="str">
            <v>CENTRO</v>
          </cell>
          <cell r="W634" t="str">
            <v>COMPLETADO</v>
          </cell>
          <cell r="X634" t="str">
            <v>TALLER</v>
          </cell>
          <cell r="Y634">
            <v>42810</v>
          </cell>
          <cell r="Z634">
            <v>367</v>
          </cell>
          <cell r="AA634" t="str">
            <v>M012</v>
          </cell>
          <cell r="AD634" t="str">
            <v>Tehuacan/Mexico Sur</v>
          </cell>
          <cell r="AE634" t="str">
            <v>PUE</v>
          </cell>
          <cell r="AF634" t="str">
            <v>MX</v>
          </cell>
          <cell r="AG634" t="str">
            <v>10411555</v>
          </cell>
          <cell r="AH634" t="str">
            <v>OMAR MENDIOLA</v>
          </cell>
          <cell r="AI634" t="str">
            <v>3207 Tamaulipas</v>
          </cell>
          <cell r="AJ634" t="str">
            <v>238107165</v>
          </cell>
          <cell r="AK634">
            <v>0</v>
          </cell>
          <cell r="AL634" t="str">
            <v>75764</v>
          </cell>
          <cell r="AM634"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634" t="str">
            <v>3TE50G151618</v>
          </cell>
          <cell r="AO634" t="str">
            <v>Smart</v>
          </cell>
          <cell r="AP634" t="str">
            <v>Hisense</v>
          </cell>
          <cell r="AQ634" t="str">
            <v>Opera</v>
          </cell>
          <cell r="AR634" t="str">
            <v>HD 1366 X 768</v>
          </cell>
          <cell r="AS634" t="str">
            <v>3TE50G165140G1651M010</v>
          </cell>
          <cell r="AT634" t="e">
            <v>#N/A</v>
          </cell>
          <cell r="AU634" t="str">
            <v>50H7GB</v>
          </cell>
          <cell r="AV634" t="str">
            <v>3TE50G165140</v>
          </cell>
          <cell r="AW634" t="str">
            <v>G1651</v>
          </cell>
          <cell r="AX634" t="str">
            <v>M010</v>
          </cell>
          <cell r="AY634">
            <v>74011870</v>
          </cell>
          <cell r="AZ634">
            <v>51012800</v>
          </cell>
          <cell r="BA634">
            <v>80141549</v>
          </cell>
        </row>
        <row r="635">
          <cell r="D635">
            <v>60316008</v>
          </cell>
          <cell r="E635" t="str">
            <v xml:space="preserve">A </v>
          </cell>
          <cell r="F635" t="str">
            <v>TV</v>
          </cell>
          <cell r="G635" t="str">
            <v>Leticia Huerta Rangel</v>
          </cell>
          <cell r="H635" t="str">
            <v>PONIENTE 10, SAN MIGUEL XICO 2A SECCION, CHALCO, C.P. 56613</v>
          </cell>
          <cell r="I635">
            <v>26454014</v>
          </cell>
          <cell r="J635" t="str">
            <v>HISENSE</v>
          </cell>
          <cell r="K635" t="str">
            <v>50K20DW</v>
          </cell>
          <cell r="L635" t="str">
            <v>50J140464H01278</v>
          </cell>
          <cell r="M635" t="str">
            <v>TC# 9050 4763 7347 4408 8826 74 TICKET DE COMPRA TIENDA WALMART</v>
          </cell>
          <cell r="N635">
            <v>8499</v>
          </cell>
          <cell r="O635">
            <v>41931</v>
          </cell>
          <cell r="P635">
            <v>42843</v>
          </cell>
          <cell r="Q635">
            <v>201767</v>
          </cell>
          <cell r="R635" t="str">
            <v>20/04/2017 03 : 49  ARANTXA.MON : NP5 / P1A: 173331 PANEL   18-04-2017   OC-1009725</v>
          </cell>
          <cell r="S635" t="str">
            <v>EQUIPO DAÑADO EN DOMICILIO DE CLIENTE</v>
          </cell>
          <cell r="T635" t="str">
            <v xml:space="preserve">   RENE ARIAS                     </v>
          </cell>
          <cell r="U635" t="str">
            <v>2017-04-20</v>
          </cell>
          <cell r="V635" t="str">
            <v>CENTRO</v>
          </cell>
          <cell r="W635" t="str">
            <v>COMPLETADO</v>
          </cell>
          <cell r="X635" t="str">
            <v>TALLER</v>
          </cell>
          <cell r="Y635">
            <v>42837</v>
          </cell>
          <cell r="Z635">
            <v>912</v>
          </cell>
          <cell r="AA635" t="str">
            <v>M012</v>
          </cell>
          <cell r="AD635" t="str">
            <v>San Miguel Xico 2da secc/Chalco</v>
          </cell>
          <cell r="AE635" t="str">
            <v>MEX</v>
          </cell>
          <cell r="AF635" t="str">
            <v>MX</v>
          </cell>
          <cell r="AG635" t="str">
            <v>10415632</v>
          </cell>
          <cell r="AH635" t="str">
            <v>LETICIA HUERTA RANGEL</v>
          </cell>
          <cell r="AI635" t="str">
            <v>10 Poniente</v>
          </cell>
          <cell r="AJ635" t="str">
            <v>26454014</v>
          </cell>
          <cell r="AK635">
            <v>0</v>
          </cell>
          <cell r="AL635" t="str">
            <v>56613</v>
          </cell>
          <cell r="AM635"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74011872</v>
          </cell>
          <cell r="AZ635">
            <v>51012802</v>
          </cell>
          <cell r="BA635">
            <v>80141821</v>
          </cell>
        </row>
        <row r="636">
          <cell r="D636">
            <v>60314399</v>
          </cell>
          <cell r="E636" t="str">
            <v xml:space="preserve">A  </v>
          </cell>
          <cell r="F636" t="str">
            <v>TV</v>
          </cell>
          <cell r="G636" t="str">
            <v>DOMINGO YAEL MENDOZA FLORES</v>
          </cell>
          <cell r="H636" t="str">
            <v>PIRULES MZ 1 LT 2 COL. SAN AGUSTIN MUNICIPIO CHIMALHUACAN CP 56343</v>
          </cell>
          <cell r="I636" t="str">
            <v>5542988569</v>
          </cell>
          <cell r="J636" t="str">
            <v>HISENSE</v>
          </cell>
          <cell r="K636" t="str">
            <v>50K20DW</v>
          </cell>
          <cell r="L636" t="str">
            <v>50G143291H08211</v>
          </cell>
          <cell r="M636" t="str">
            <v>POLIZA DE GARANTIA</v>
          </cell>
          <cell r="N636">
            <v>0</v>
          </cell>
          <cell r="O636">
            <v>42120</v>
          </cell>
          <cell r="P636">
            <v>42816</v>
          </cell>
          <cell r="Q636">
            <v>201767</v>
          </cell>
          <cell r="R636" t="str">
            <v>30/03/2017 01 : 16  ERNESTO.HERN : NP5 / P1A: 173331 PANEL   22-03-2017   OC-1008957</v>
          </cell>
          <cell r="S636" t="str">
            <v>EQUIPO DAÑADO EN DOMICILIO DE CLIENTE</v>
          </cell>
          <cell r="T636" t="str">
            <v xml:space="preserve">   ABRAHAM LAZCANO                </v>
          </cell>
          <cell r="U636" t="str">
            <v>2017-04-10</v>
          </cell>
          <cell r="V636" t="str">
            <v>CENTRO</v>
          </cell>
          <cell r="W636" t="str">
            <v>COMPLETADO</v>
          </cell>
          <cell r="X636" t="str">
            <v>TALLER</v>
          </cell>
          <cell r="Y636">
            <v>42811</v>
          </cell>
          <cell r="Z636">
            <v>696</v>
          </cell>
          <cell r="AA636" t="str">
            <v>M012</v>
          </cell>
          <cell r="AD636" t="str">
            <v>Chimalhuacan/San Agustin</v>
          </cell>
          <cell r="AE636" t="str">
            <v>MEX</v>
          </cell>
          <cell r="AF636" t="str">
            <v>MX</v>
          </cell>
          <cell r="AG636" t="str">
            <v>10413891</v>
          </cell>
          <cell r="AH636" t="str">
            <v>DOMINGO YAEL MENDOZA FLORES</v>
          </cell>
          <cell r="AI636" t="str">
            <v>Pirules Mz 1 Lote 2</v>
          </cell>
          <cell r="AJ636" t="str">
            <v>55-42-98-85-69</v>
          </cell>
          <cell r="AK636">
            <v>0</v>
          </cell>
          <cell r="AL636" t="str">
            <v>56343</v>
          </cell>
          <cell r="AM636"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74011873</v>
          </cell>
          <cell r="AZ636">
            <v>51012803</v>
          </cell>
          <cell r="BA636">
            <v>80141809</v>
          </cell>
        </row>
        <row r="637">
          <cell r="D637">
            <v>60312864</v>
          </cell>
          <cell r="E637" t="str">
            <v xml:space="preserve">A  </v>
          </cell>
          <cell r="F637" t="str">
            <v>TV</v>
          </cell>
          <cell r="G637" t="str">
            <v xml:space="preserve">NORA ELIA VELAZQUEZ MARTINEZ </v>
          </cell>
          <cell r="H637" t="str">
            <v xml:space="preserve">NADADORES 321, MIRA VISTA, ESCOBEDO </v>
          </cell>
          <cell r="I637" t="str">
            <v>8189010106, 8116535595</v>
          </cell>
          <cell r="J637" t="str">
            <v>HISENSE</v>
          </cell>
          <cell r="K637" t="str">
            <v>50K20DW</v>
          </cell>
          <cell r="L637" t="str">
            <v>50G143292H03368</v>
          </cell>
          <cell r="M637" t="str">
            <v>TIKET</v>
          </cell>
          <cell r="N637">
            <v>11998</v>
          </cell>
          <cell r="O637">
            <v>42146</v>
          </cell>
          <cell r="P637">
            <v>42796</v>
          </cell>
          <cell r="Q637">
            <v>201024</v>
          </cell>
          <cell r="R637" t="str">
            <v>08/03/17 01:22 ERNESTO HDZ NP5 P1A OC 1007931 PANEL 173331</v>
          </cell>
          <cell r="S637" t="str">
            <v/>
          </cell>
          <cell r="T637" t="str">
            <v xml:space="preserve">    SOFIA VAZQUEZ                 </v>
          </cell>
          <cell r="U637" t="str">
            <v>2017-04-19</v>
          </cell>
          <cell r="V637" t="str">
            <v>Norte</v>
          </cell>
          <cell r="W637" t="str">
            <v>COMPLETADO</v>
          </cell>
          <cell r="X637" t="str">
            <v>TALLER</v>
          </cell>
          <cell r="Y637">
            <v>42790</v>
          </cell>
          <cell r="Z637">
            <v>650</v>
          </cell>
          <cell r="AA637" t="str">
            <v>M012</v>
          </cell>
          <cell r="AD637" t="str">
            <v>miravista/Escobedo</v>
          </cell>
          <cell r="AE637" t="str">
            <v>NL</v>
          </cell>
          <cell r="AF637" t="str">
            <v>MX</v>
          </cell>
          <cell r="AG637" t="str">
            <v>10413233</v>
          </cell>
          <cell r="AH637" t="str">
            <v>NORA ELIA VELAZQUEZ MARTINEZ</v>
          </cell>
          <cell r="AI637" t="str">
            <v>321 nadadores 321</v>
          </cell>
          <cell r="AJ637" t="str">
            <v>8189010106</v>
          </cell>
          <cell r="AK637" t="str">
            <v>0448116535595</v>
          </cell>
          <cell r="AL637" t="str">
            <v>66050</v>
          </cell>
          <cell r="AM637"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74011875</v>
          </cell>
          <cell r="AZ637">
            <v>51012804</v>
          </cell>
          <cell r="BA637">
            <v>80141710</v>
          </cell>
        </row>
        <row r="638">
          <cell r="D638">
            <v>60314305</v>
          </cell>
          <cell r="E638" t="str">
            <v xml:space="preserve">A  </v>
          </cell>
          <cell r="F638" t="str">
            <v>TV</v>
          </cell>
          <cell r="G638" t="str">
            <v>GEORGINA ZUÑIGA</v>
          </cell>
          <cell r="H638" t="str">
            <v>AV REVOLUCION MZ 73 LT 1 # 10,MIRADOR SANTA ROSA,CUAUTITLAN IZCALLI</v>
          </cell>
          <cell r="I638">
            <v>5564813510</v>
          </cell>
          <cell r="J638" t="str">
            <v>HISENSE</v>
          </cell>
          <cell r="K638" t="str">
            <v>50K20DW</v>
          </cell>
          <cell r="L638" t="str">
            <v>50G143291H13757</v>
          </cell>
          <cell r="M638" t="str">
            <v>TICKET</v>
          </cell>
          <cell r="N638">
            <v>11998.37</v>
          </cell>
          <cell r="O638">
            <v>42160</v>
          </cell>
          <cell r="P638">
            <v>42812</v>
          </cell>
          <cell r="Q638">
            <v>201679</v>
          </cell>
          <cell r="R638" t="str">
            <v>PANEL T173331 OC 1008835</v>
          </cell>
          <cell r="S638" t="str">
            <v>EQUIPO EN CENTRO DE SERVICIO CON ACCESOR</v>
          </cell>
          <cell r="T638" t="str">
            <v xml:space="preserve">GUADALUPE GIRON                   </v>
          </cell>
          <cell r="U638" t="str">
            <v>2017-04-13</v>
          </cell>
          <cell r="V638" t="str">
            <v>Centro</v>
          </cell>
          <cell r="W638" t="str">
            <v>COMPLETADO</v>
          </cell>
          <cell r="Y638">
            <v>42810</v>
          </cell>
          <cell r="Z638">
            <v>652</v>
          </cell>
          <cell r="AA638" t="str">
            <v>M012</v>
          </cell>
          <cell r="AB638" t="str">
            <v>T173331/Panel - PANEL</v>
          </cell>
          <cell r="AC638" t="str">
            <v>OC-1008835</v>
          </cell>
          <cell r="AD638" t="str">
            <v>Cuautitlan Izcalli/Mirador Santa Rosa</v>
          </cell>
          <cell r="AE638" t="str">
            <v>MEX</v>
          </cell>
          <cell r="AF638" t="str">
            <v>MX</v>
          </cell>
          <cell r="AG638" t="str">
            <v>10413998</v>
          </cell>
          <cell r="AH638" t="str">
            <v>GEORGINA ZUÑEGA</v>
          </cell>
          <cell r="AI638" t="str">
            <v>Av. Revolución Mz 73 Lote 1 No. 10</v>
          </cell>
          <cell r="AJ638" t="str">
            <v>0445564813510</v>
          </cell>
          <cell r="AK638" t="str">
            <v>0445564813510</v>
          </cell>
          <cell r="AL638" t="str">
            <v>54700</v>
          </cell>
          <cell r="AM638"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74011876</v>
          </cell>
          <cell r="AZ638">
            <v>51012805</v>
          </cell>
          <cell r="BA638">
            <v>80141491</v>
          </cell>
        </row>
        <row r="639">
          <cell r="D639">
            <v>60312892</v>
          </cell>
          <cell r="E639" t="str">
            <v>A</v>
          </cell>
          <cell r="F639" t="str">
            <v>TV</v>
          </cell>
          <cell r="G639" t="str">
            <v>LUIS ENRIQUE VEGA ARMENTA</v>
          </cell>
          <cell r="H639" t="str">
            <v xml:space="preserve">EL TABALLAL 2 COL. RANCHO EL TABALLAL MOCHIS SINALOA </v>
          </cell>
          <cell r="I639">
            <v>6737328622</v>
          </cell>
          <cell r="J639" t="str">
            <v>HISENSE</v>
          </cell>
          <cell r="K639" t="str">
            <v>50H3</v>
          </cell>
          <cell r="L639" t="str">
            <v>50J141202H01742</v>
          </cell>
          <cell r="M639">
            <v>43202</v>
          </cell>
          <cell r="N639">
            <v>10401.1</v>
          </cell>
          <cell r="O639">
            <v>42045</v>
          </cell>
          <cell r="P639">
            <v>42808</v>
          </cell>
          <cell r="Q639">
            <v>201050</v>
          </cell>
          <cell r="R639" t="str">
            <v>25/03/2017 00 : 43  ARANTXA.MON : NP5
14/03/2017 07 : 30 201050 : N.D. 10008633 O.C. 1008552</v>
          </cell>
          <cell r="S639" t="str">
            <v xml:space="preserve">EQUIPO EN TALLER </v>
          </cell>
          <cell r="T639" t="str">
            <v xml:space="preserve">JAZMIN PADILLA                  </v>
          </cell>
          <cell r="U639" t="str">
            <v>2017-03-24</v>
          </cell>
          <cell r="V639" t="str">
            <v>Norte</v>
          </cell>
          <cell r="W639" t="str">
            <v>COMPLETADO</v>
          </cell>
          <cell r="X639" t="str">
            <v>TALLER</v>
          </cell>
          <cell r="Y639">
            <v>42793</v>
          </cell>
          <cell r="Z639">
            <v>763</v>
          </cell>
          <cell r="AA639" t="str">
            <v>M012</v>
          </cell>
          <cell r="AB639" t="str">
            <v>T173331/Panel - PANEL</v>
          </cell>
          <cell r="AC639" t="str">
            <v>OC-1008552</v>
          </cell>
          <cell r="AD639" t="str">
            <v>Rancho taballal / Salvador Alvarado</v>
          </cell>
          <cell r="AE639" t="str">
            <v>SIN</v>
          </cell>
          <cell r="AF639" t="str">
            <v>MX</v>
          </cell>
          <cell r="AG639" t="str">
            <v>10413252</v>
          </cell>
          <cell r="AH639" t="str">
            <v>LUIS ENRIQUE VEGA ARMENTA</v>
          </cell>
          <cell r="AI639" t="str">
            <v>2 EL TABALLAL</v>
          </cell>
          <cell r="AJ639" t="str">
            <v>6737328622</v>
          </cell>
          <cell r="AK639">
            <v>0</v>
          </cell>
          <cell r="AL639" t="str">
            <v>61500</v>
          </cell>
          <cell r="AM639"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639" t="str">
            <v>3TE50J141202</v>
          </cell>
          <cell r="AO639">
            <v>0</v>
          </cell>
          <cell r="AP639" t="e">
            <v>#N/A</v>
          </cell>
          <cell r="AQ639" t="e">
            <v>#N/A</v>
          </cell>
          <cell r="AR639" t="e">
            <v>#N/A</v>
          </cell>
          <cell r="AS639" t="str">
            <v>3TE50G165140G1651M010</v>
          </cell>
          <cell r="AT639" t="e">
            <v>#N/A</v>
          </cell>
          <cell r="AU639" t="str">
            <v>50H7GB</v>
          </cell>
          <cell r="AV639" t="str">
            <v>3TE50G165140</v>
          </cell>
          <cell r="AW639" t="str">
            <v>G1651</v>
          </cell>
          <cell r="AX639" t="str">
            <v>M010</v>
          </cell>
          <cell r="AY639">
            <v>74011877</v>
          </cell>
          <cell r="AZ639">
            <v>51012806</v>
          </cell>
          <cell r="BA639">
            <v>80141569</v>
          </cell>
        </row>
        <row r="640">
          <cell r="D640">
            <v>60311163</v>
          </cell>
          <cell r="E640" t="str">
            <v xml:space="preserve">A  </v>
          </cell>
          <cell r="F640" t="str">
            <v>TV</v>
          </cell>
          <cell r="G640" t="str">
            <v>ALICIA ZEDILLO</v>
          </cell>
          <cell r="H640" t="str">
            <v>ROSA MORADA 141 INT31 TONALA/FLORES MAGON</v>
          </cell>
          <cell r="I640">
            <v>3313787204</v>
          </cell>
          <cell r="J640" t="str">
            <v>HISENSE</v>
          </cell>
          <cell r="K640" t="str">
            <v>50K20DW</v>
          </cell>
          <cell r="L640" t="str">
            <v>50G143291H08555</v>
          </cell>
          <cell r="M640" t="str">
            <v xml:space="preserve">POLIZA DE GARANTIA </v>
          </cell>
          <cell r="N640">
            <v>0</v>
          </cell>
          <cell r="O640">
            <v>42103</v>
          </cell>
          <cell r="P640">
            <v>42782</v>
          </cell>
          <cell r="Q640">
            <v>201109</v>
          </cell>
          <cell r="R640" t="str">
            <v>FALTA DE REFACCIONES 173331 oc-1007506</v>
          </cell>
          <cell r="S640" t="str">
            <v>CLIENTE ENTREGA UNICAMENTE EQUIPO SIN AC</v>
          </cell>
          <cell r="T640" t="str">
            <v xml:space="preserve">   YURIANA HERNANDEZ HERRERA      </v>
          </cell>
          <cell r="U640" t="str">
            <v>2017-ABRIL</v>
          </cell>
          <cell r="V640" t="str">
            <v>SUR</v>
          </cell>
          <cell r="W640" t="str">
            <v>COMPLETADO</v>
          </cell>
          <cell r="X640" t="str">
            <v>TALLER</v>
          </cell>
          <cell r="Y640">
            <v>42775</v>
          </cell>
          <cell r="Z640">
            <v>679</v>
          </cell>
          <cell r="AA640" t="str">
            <v>M012</v>
          </cell>
          <cell r="AD640" t="str">
            <v>Tonala/Flores Magon</v>
          </cell>
          <cell r="AE640" t="str">
            <v>JAL</v>
          </cell>
          <cell r="AF640" t="str">
            <v>MX</v>
          </cell>
          <cell r="AG640" t="str">
            <v>10408514</v>
          </cell>
          <cell r="AH640" t="str">
            <v>ALICIA ZEDILLO</v>
          </cell>
          <cell r="AI640" t="str">
            <v>Rosa Morada No. 141 Int 31</v>
          </cell>
          <cell r="AJ640" t="str">
            <v>33-13-78-72-04</v>
          </cell>
          <cell r="AK640">
            <v>0</v>
          </cell>
          <cell r="AL640" t="str">
            <v>45417</v>
          </cell>
          <cell r="AM640"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74011878</v>
          </cell>
          <cell r="AZ640">
            <v>51012807</v>
          </cell>
          <cell r="BA640">
            <v>80141469</v>
          </cell>
        </row>
        <row r="641">
          <cell r="D641">
            <v>60313675</v>
          </cell>
          <cell r="E641" t="str">
            <v>A</v>
          </cell>
          <cell r="F641" t="str">
            <v>TV</v>
          </cell>
          <cell r="G641" t="str">
            <v>RENE HERNANDEZ GARCIA</v>
          </cell>
          <cell r="H641" t="str">
            <v>MZA. H EDIFICIO 3 A DEPTO. 102 COL. LA ALBORADA TULTITLAN,EDO.DE MEXICO</v>
          </cell>
          <cell r="I641">
            <v>58344170</v>
          </cell>
          <cell r="J641" t="str">
            <v>HISENSE</v>
          </cell>
          <cell r="K641" t="str">
            <v>50H3</v>
          </cell>
          <cell r="L641" t="str">
            <v>50J141202H03180</v>
          </cell>
          <cell r="M641">
            <v>0</v>
          </cell>
          <cell r="N641">
            <v>11483</v>
          </cell>
          <cell r="O641">
            <v>42016</v>
          </cell>
          <cell r="P641">
            <v>42809</v>
          </cell>
          <cell r="Q641">
            <v>200997</v>
          </cell>
          <cell r="R641" t="str">
            <v>DISPLAY</v>
          </cell>
          <cell r="S641" t="str">
            <v/>
          </cell>
          <cell r="T641" t="str">
            <v xml:space="preserve">GLORIA LEON LARIOS          </v>
          </cell>
          <cell r="U641">
            <v>42836</v>
          </cell>
          <cell r="V641" t="str">
            <v>Centro</v>
          </cell>
          <cell r="W641" t="str">
            <v>COMPLETADO</v>
          </cell>
          <cell r="Y641">
            <v>42803</v>
          </cell>
          <cell r="Z641">
            <v>793</v>
          </cell>
          <cell r="AA641" t="str">
            <v>M012</v>
          </cell>
          <cell r="AB641" t="str">
            <v>T173331/Panel - PANEL</v>
          </cell>
          <cell r="AC641" t="str">
            <v>OC-1009090</v>
          </cell>
          <cell r="AD641" t="str">
            <v>la alborada/tultitlan</v>
          </cell>
          <cell r="AE641" t="str">
            <v>MEX</v>
          </cell>
          <cell r="AF641" t="str">
            <v>MX</v>
          </cell>
          <cell r="AG641" t="str">
            <v>10371266</v>
          </cell>
          <cell r="AH641" t="str">
            <v>RENE HERNANDEZ GARCIA</v>
          </cell>
          <cell r="AI641" t="str">
            <v>manzana H Edificio 3A dpto 102</v>
          </cell>
          <cell r="AJ641" t="str">
            <v>58344170</v>
          </cell>
          <cell r="AK641" t="str">
            <v>5572216486</v>
          </cell>
          <cell r="AL641" t="str">
            <v>54930</v>
          </cell>
          <cell r="AM641"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41" t="str">
            <v>3TE50J141202</v>
          </cell>
          <cell r="AO641">
            <v>0</v>
          </cell>
          <cell r="AP641" t="e">
            <v>#N/A</v>
          </cell>
          <cell r="AQ641" t="e">
            <v>#N/A</v>
          </cell>
          <cell r="AR641" t="e">
            <v>#N/A</v>
          </cell>
          <cell r="AS641" t="str">
            <v>3TE50G165140G1651M010</v>
          </cell>
          <cell r="AT641" t="e">
            <v>#N/A</v>
          </cell>
          <cell r="AU641" t="str">
            <v>50H7GB</v>
          </cell>
          <cell r="AV641" t="str">
            <v>3TE50G165140</v>
          </cell>
          <cell r="AW641" t="str">
            <v>G1651</v>
          </cell>
          <cell r="AX641" t="str">
            <v>M010</v>
          </cell>
          <cell r="AY641">
            <v>74011882</v>
          </cell>
          <cell r="AZ641">
            <v>51012811</v>
          </cell>
          <cell r="BA641">
            <v>80141799</v>
          </cell>
        </row>
        <row r="642">
          <cell r="D642">
            <v>60314161</v>
          </cell>
          <cell r="E642" t="str">
            <v>A</v>
          </cell>
          <cell r="F642" t="str">
            <v>TV</v>
          </cell>
          <cell r="G642" t="str">
            <v>NATALIA DE JESUS DIAZ JIMENEZ</v>
          </cell>
          <cell r="H642" t="str">
            <v>AV. MARTIRES 28 DE AGOSTO NO. 200-A CO. OBRERO CAMPESINA</v>
          </cell>
          <cell r="I642">
            <v>2288156248</v>
          </cell>
          <cell r="J642" t="str">
            <v>HISENSE</v>
          </cell>
          <cell r="K642" t="str">
            <v>50K20DW</v>
          </cell>
          <cell r="L642" t="str">
            <v>50G143291H13913</v>
          </cell>
          <cell r="M642" t="str">
            <v>TICKET 3272352</v>
          </cell>
          <cell r="N642">
            <v>7189</v>
          </cell>
          <cell r="O642">
            <v>42066</v>
          </cell>
          <cell r="P642">
            <v>42837</v>
          </cell>
          <cell r="Q642">
            <v>201068</v>
          </cell>
          <cell r="R642" t="str">
            <v>SOLICITUD DE PANEL, FALTA DE REFACCION</v>
          </cell>
          <cell r="T642" t="str">
            <v>KAREN BAUTISTA</v>
          </cell>
          <cell r="U642">
            <v>42829</v>
          </cell>
          <cell r="V642" t="str">
            <v>SUR</v>
          </cell>
          <cell r="W642" t="str">
            <v>COMPLETADO</v>
          </cell>
          <cell r="X642" t="str">
            <v>CLIENTE</v>
          </cell>
          <cell r="Y642">
            <v>42808</v>
          </cell>
          <cell r="Z642">
            <v>771</v>
          </cell>
          <cell r="AA642" t="str">
            <v>M012</v>
          </cell>
          <cell r="AB642" t="str">
            <v>T173331/Panel - PANEL</v>
          </cell>
          <cell r="AC642" t="str">
            <v>OC-1008834</v>
          </cell>
          <cell r="AD642" t="str">
            <v>jalapa/obrero campesina</v>
          </cell>
          <cell r="AE642" t="str">
            <v>VER</v>
          </cell>
          <cell r="AF642" t="str">
            <v>MX</v>
          </cell>
          <cell r="AG642" t="str">
            <v>10414359</v>
          </cell>
          <cell r="AH642" t="str">
            <v>NATALIA DE JESUS DIAZ JIMENEZ</v>
          </cell>
          <cell r="AI642" t="str">
            <v>200-A av. martires 28 de agosto</v>
          </cell>
          <cell r="AJ642" t="str">
            <v>2281492572</v>
          </cell>
          <cell r="AK642" t="str">
            <v>2281492572</v>
          </cell>
          <cell r="AL642" t="str">
            <v>91020</v>
          </cell>
          <cell r="AM642"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42" t="str">
            <v>1TE50B8NUSCB</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74011884</v>
          </cell>
          <cell r="AZ642">
            <v>51012813</v>
          </cell>
          <cell r="BA642">
            <v>80141544</v>
          </cell>
        </row>
        <row r="643">
          <cell r="D643">
            <v>60314203</v>
          </cell>
          <cell r="E643" t="str">
            <v xml:space="preserve">A  </v>
          </cell>
          <cell r="F643" t="str">
            <v>TV</v>
          </cell>
          <cell r="G643" t="str">
            <v>LEO CORTES CISNEROS</v>
          </cell>
          <cell r="H643" t="str">
            <v>CIRCUITO 2DA CERRADA 97 FRACC. VILLAS DEL PEDREGAL  MORELIA C.P. 58337</v>
          </cell>
          <cell r="I643">
            <v>4431969561</v>
          </cell>
          <cell r="J643" t="str">
            <v>HISENSE</v>
          </cell>
          <cell r="K643" t="str">
            <v>40K20DW</v>
          </cell>
          <cell r="L643" t="str">
            <v>40G145155H00077</v>
          </cell>
          <cell r="M643" t="str">
            <v>0216 341770</v>
          </cell>
          <cell r="N643">
            <v>6569</v>
          </cell>
          <cell r="O643">
            <v>42177</v>
          </cell>
          <cell r="P643">
            <v>42810</v>
          </cell>
          <cell r="Q643">
            <v>202300</v>
          </cell>
          <cell r="R643" t="str">
            <v>16/03/2017 01 : 51 202300 : P1A:T179489 MAIN, OC:1008695</v>
          </cell>
          <cell r="S643" t="str">
            <v/>
          </cell>
          <cell r="T643" t="str">
            <v xml:space="preserve">  MULTISERVICIOS ALVARADO         </v>
          </cell>
          <cell r="U643" t="str">
            <v>2017-04-20</v>
          </cell>
          <cell r="V643" t="str">
            <v>SUR</v>
          </cell>
          <cell r="W643" t="str">
            <v>COMPLETADO</v>
          </cell>
          <cell r="X643" t="str">
            <v>TALLER</v>
          </cell>
          <cell r="Y643">
            <v>42809</v>
          </cell>
          <cell r="Z643">
            <v>633</v>
          </cell>
          <cell r="AA643" t="str">
            <v>M012</v>
          </cell>
          <cell r="AD643" t="str">
            <v>Morelia/Fracc villas del pedegral</v>
          </cell>
          <cell r="AE643" t="str">
            <v>MCH</v>
          </cell>
          <cell r="AF643" t="str">
            <v>MX</v>
          </cell>
          <cell r="AG643" t="str">
            <v>10413358</v>
          </cell>
          <cell r="AH643" t="str">
            <v>LEO CORTEZ CISNEROS</v>
          </cell>
          <cell r="AI643" t="str">
            <v>Cuircuito H 2da cerrada num 97</v>
          </cell>
          <cell r="AJ643" t="str">
            <v>4431969561</v>
          </cell>
          <cell r="AK643">
            <v>0</v>
          </cell>
          <cell r="AL643" t="str">
            <v>58337</v>
          </cell>
          <cell r="AM643"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43" t="str">
            <v>3TE40A144716</v>
          </cell>
          <cell r="AO643" t="str">
            <v>Smart</v>
          </cell>
          <cell r="AP643" t="str">
            <v>Hisense</v>
          </cell>
          <cell r="AQ643" t="str">
            <v>Opera</v>
          </cell>
          <cell r="AR643" t="str">
            <v>FHD 1920 x 1080</v>
          </cell>
          <cell r="AS643" t="str">
            <v>GTE40G151184CRMM012</v>
          </cell>
          <cell r="AT643">
            <v>68</v>
          </cell>
          <cell r="AU643" t="str">
            <v>40K20DW</v>
          </cell>
          <cell r="AV643" t="str">
            <v>GTE40G151184</v>
          </cell>
          <cell r="AW643" t="str">
            <v>CRM</v>
          </cell>
          <cell r="AX643" t="str">
            <v>M012</v>
          </cell>
          <cell r="AY643">
            <v>74011885</v>
          </cell>
          <cell r="AZ643">
            <v>51012814</v>
          </cell>
          <cell r="BA643">
            <v>80147184</v>
          </cell>
        </row>
        <row r="644">
          <cell r="D644">
            <v>60312002</v>
          </cell>
          <cell r="E644" t="str">
            <v>A</v>
          </cell>
          <cell r="F644" t="str">
            <v>TV</v>
          </cell>
          <cell r="G644" t="str">
            <v>WILIAM MURILLO VILLALOBOS</v>
          </cell>
          <cell r="H644" t="str">
            <v>12 SUR ESQ.6A PTE TAPACHULA CHIAPAS</v>
          </cell>
          <cell r="I644" t="str">
            <v>045 9621014460</v>
          </cell>
          <cell r="J644" t="str">
            <v>HISENSE</v>
          </cell>
          <cell r="K644" t="str">
            <v>50K20D</v>
          </cell>
          <cell r="L644" t="str">
            <v>50G144843H06187</v>
          </cell>
          <cell r="M644" t="str">
            <v>Ticket 38026</v>
          </cell>
          <cell r="N644">
            <v>7499.01</v>
          </cell>
          <cell r="O644">
            <v>42475</v>
          </cell>
          <cell r="P644">
            <v>42787</v>
          </cell>
          <cell r="Q644">
            <v>201070</v>
          </cell>
          <cell r="R644" t="str">
            <v>No se surtió Panel LCD</v>
          </cell>
          <cell r="S644" t="str">
            <v>Equipo en ASC ubicando en Cd.de Tapachula zona fronteriza se requiere sellos aduanales para poder enviar equipo dañado .Equipo unicamente con Base de Pedestal.</v>
          </cell>
          <cell r="T644" t="str">
            <v>Brenda Romero Flores</v>
          </cell>
          <cell r="U644">
            <v>42836</v>
          </cell>
          <cell r="V644" t="str">
            <v>SUR</v>
          </cell>
          <cell r="W644" t="str">
            <v>COMPLETADO</v>
          </cell>
          <cell r="X644" t="str">
            <v>CLIENTE</v>
          </cell>
          <cell r="Y644">
            <v>42786</v>
          </cell>
          <cell r="Z644">
            <v>312</v>
          </cell>
          <cell r="AA644" t="str">
            <v>M010</v>
          </cell>
          <cell r="AB644" t="str">
            <v>T173331/Panel - PANEL</v>
          </cell>
          <cell r="AC644" t="str">
            <v>OC-1007728</v>
          </cell>
          <cell r="AD644" t="str">
            <v>Tapachula/centro</v>
          </cell>
          <cell r="AE644" t="str">
            <v>CHS</v>
          </cell>
          <cell r="AF644" t="str">
            <v>MX</v>
          </cell>
          <cell r="AG644" t="str">
            <v>10412118</v>
          </cell>
          <cell r="AH644" t="str">
            <v>WILIAM MURILLO VILLALOBOS</v>
          </cell>
          <cell r="AI644" t="str">
            <v>12 sur esq sexta ptoe</v>
          </cell>
          <cell r="AJ644" t="str">
            <v>9621014460</v>
          </cell>
          <cell r="AK644">
            <v>0</v>
          </cell>
          <cell r="AL644" t="str">
            <v>30700</v>
          </cell>
          <cell r="AM644"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44" t="str">
            <v>3TE50G132311</v>
          </cell>
          <cell r="AO644" t="str">
            <v>Básica</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74011886</v>
          </cell>
          <cell r="AZ644">
            <v>51012815</v>
          </cell>
          <cell r="BA644">
            <v>80142324</v>
          </cell>
        </row>
        <row r="645">
          <cell r="D645">
            <v>60313098</v>
          </cell>
          <cell r="E645" t="str">
            <v>A</v>
          </cell>
          <cell r="F645" t="str">
            <v>TV</v>
          </cell>
          <cell r="G645" t="str">
            <v>MARIA AGAPITA ALONSO PEREZ</v>
          </cell>
          <cell r="H645" t="str">
            <v>EMILIANO ZAPATA 680 Col. JARDINES DE NUEVO MEXICO Mpo. ZAPOPAN</v>
          </cell>
          <cell r="I645">
            <v>3338342593</v>
          </cell>
          <cell r="J645" t="str">
            <v>HISENSE</v>
          </cell>
          <cell r="K645" t="str">
            <v>50H3</v>
          </cell>
          <cell r="L645" t="str">
            <v>50J141308H00577</v>
          </cell>
          <cell r="M645" t="str">
            <v>ZA0/ 000193055</v>
          </cell>
          <cell r="N645">
            <v>12423</v>
          </cell>
          <cell r="O645">
            <v>42010</v>
          </cell>
          <cell r="P645">
            <v>42798</v>
          </cell>
          <cell r="Q645">
            <v>201076</v>
          </cell>
          <cell r="R645" t="str">
            <v>No hay refacciones para surtir y poder reparar</v>
          </cell>
          <cell r="T645" t="str">
            <v>Carlos Muñiz</v>
          </cell>
          <cell r="U645">
            <v>42837</v>
          </cell>
          <cell r="V645" t="str">
            <v>SUR</v>
          </cell>
          <cell r="W645" t="str">
            <v>COMPLETADO</v>
          </cell>
          <cell r="X645" t="str">
            <v>CLIENTE</v>
          </cell>
          <cell r="Y645">
            <v>42795</v>
          </cell>
          <cell r="Z645">
            <v>788</v>
          </cell>
          <cell r="AA645" t="str">
            <v>M012</v>
          </cell>
          <cell r="AB645" t="str">
            <v>T173331/Panel - PANEL</v>
          </cell>
          <cell r="AC645" t="str">
            <v>OC-1008218</v>
          </cell>
          <cell r="AD645" t="str">
            <v>Zapopan/Jardines de nvo mexico</v>
          </cell>
          <cell r="AE645" t="str">
            <v>JAL</v>
          </cell>
          <cell r="AF645" t="str">
            <v>MX</v>
          </cell>
          <cell r="AG645" t="str">
            <v>10413453</v>
          </cell>
          <cell r="AH645" t="str">
            <v>AGAPITA LOPEZ</v>
          </cell>
          <cell r="AI645" t="str">
            <v>Emiliano zapata 680</v>
          </cell>
          <cell r="AJ645" t="str">
            <v>38342593</v>
          </cell>
          <cell r="AK645">
            <v>0</v>
          </cell>
          <cell r="AL645" t="str">
            <v>45200</v>
          </cell>
          <cell r="AM645"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45" t="str">
            <v>3TE50J141202</v>
          </cell>
          <cell r="AO645">
            <v>0</v>
          </cell>
          <cell r="AP645" t="e">
            <v>#N/A</v>
          </cell>
          <cell r="AQ645" t="e">
            <v>#N/A</v>
          </cell>
          <cell r="AR645" t="e">
            <v>#N/A</v>
          </cell>
          <cell r="AS645" t="str">
            <v>3TE50G165140G1651M010</v>
          </cell>
          <cell r="AT645" t="e">
            <v>#N/A</v>
          </cell>
          <cell r="AU645" t="str">
            <v>50H7GB</v>
          </cell>
          <cell r="AV645" t="str">
            <v>3TE50G165140</v>
          </cell>
          <cell r="AW645" t="str">
            <v>G1651</v>
          </cell>
          <cell r="AX645" t="str">
            <v>M010</v>
          </cell>
          <cell r="AY645">
            <v>74011888</v>
          </cell>
          <cell r="AZ645">
            <v>51012817</v>
          </cell>
          <cell r="BA645">
            <v>80141520</v>
          </cell>
        </row>
        <row r="646">
          <cell r="D646">
            <v>60313449</v>
          </cell>
          <cell r="E646" t="str">
            <v>A</v>
          </cell>
          <cell r="F646" t="str">
            <v>TV</v>
          </cell>
          <cell r="G646" t="str">
            <v>SIXTO PALAGOT ZAPOT</v>
          </cell>
          <cell r="H646" t="str">
            <v>CALLEJON AZTECA, COL. INDEPENDENCIA, MARTINEZ DE LA TORRE, VER.</v>
          </cell>
          <cell r="I646" t="str">
            <v>232-126-11-67</v>
          </cell>
          <cell r="J646" t="str">
            <v>HISENSE</v>
          </cell>
          <cell r="K646" t="str">
            <v>40K20DW</v>
          </cell>
          <cell r="L646" t="str">
            <v>40G144840H01519</v>
          </cell>
          <cell r="M646" t="str">
            <v>K 24137</v>
          </cell>
          <cell r="N646">
            <v>7540</v>
          </cell>
          <cell r="O646">
            <v>42144</v>
          </cell>
          <cell r="P646">
            <v>42802</v>
          </cell>
          <cell r="Q646">
            <v>201519</v>
          </cell>
          <cell r="R646" t="str">
            <v>NO ENCIENDE, SE REQUIERE MAIN OC-1008326</v>
          </cell>
          <cell r="S646" t="str">
            <v/>
          </cell>
          <cell r="T646" t="str">
            <v xml:space="preserve">   DENISE AVILA GALLEGOS          </v>
          </cell>
          <cell r="U646" t="str">
            <v>2017-04-18</v>
          </cell>
          <cell r="V646" t="str">
            <v>SUR</v>
          </cell>
          <cell r="W646" t="str">
            <v>COMPLETADO</v>
          </cell>
          <cell r="X646" t="str">
            <v>TALLER</v>
          </cell>
          <cell r="Y646">
            <v>42801</v>
          </cell>
          <cell r="Z646">
            <v>658</v>
          </cell>
          <cell r="AA646" t="str">
            <v>M012</v>
          </cell>
          <cell r="AD646" t="str">
            <v>VERACRUZ/MARTINEZ DE LA TORRE</v>
          </cell>
          <cell r="AE646" t="str">
            <v>VER</v>
          </cell>
          <cell r="AF646" t="str">
            <v>MX</v>
          </cell>
          <cell r="AG646" t="str">
            <v>10413760</v>
          </cell>
          <cell r="AH646" t="str">
            <v>SIXTO PALAGOT ZAPOT</v>
          </cell>
          <cell r="AI646" t="str">
            <v>CALLEJO AZTECA SN</v>
          </cell>
          <cell r="AJ646" t="str">
            <v>2321261167</v>
          </cell>
          <cell r="AK646">
            <v>0</v>
          </cell>
          <cell r="AL646" t="str">
            <v>93610</v>
          </cell>
          <cell r="AM646"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46" t="str">
            <v>3TE40A144716</v>
          </cell>
          <cell r="AO646" t="str">
            <v>Smart</v>
          </cell>
          <cell r="AP646" t="str">
            <v>Hisense</v>
          </cell>
          <cell r="AQ646" t="str">
            <v>Opera</v>
          </cell>
          <cell r="AR646" t="str">
            <v>FHD 1920 x 1080</v>
          </cell>
          <cell r="AS646" t="str">
            <v>GTE40G151184CRMM012</v>
          </cell>
          <cell r="AT646">
            <v>68</v>
          </cell>
          <cell r="AU646" t="str">
            <v>40K20DW</v>
          </cell>
          <cell r="AV646" t="str">
            <v>GTE40G151184</v>
          </cell>
          <cell r="AW646" t="str">
            <v>CRM</v>
          </cell>
          <cell r="AX646" t="str">
            <v>M012</v>
          </cell>
          <cell r="AY646">
            <v>74011889</v>
          </cell>
          <cell r="AZ646">
            <v>51012818</v>
          </cell>
          <cell r="BA646">
            <v>80147185</v>
          </cell>
        </row>
        <row r="647">
          <cell r="D647">
            <v>60313083</v>
          </cell>
          <cell r="E647" t="str">
            <v xml:space="preserve">A  </v>
          </cell>
          <cell r="F647" t="str">
            <v>TV</v>
          </cell>
          <cell r="G647" t="str">
            <v xml:space="preserve">LUBRICANTES DE AMERICA </v>
          </cell>
          <cell r="H647" t="str">
            <v xml:space="preserve">CARRETERA A GARCIA PARQUE, INDUSTRIAL GOHNER, SANTA CATARINA </v>
          </cell>
          <cell r="I647">
            <v>8181227413</v>
          </cell>
          <cell r="J647" t="str">
            <v>HISENSE</v>
          </cell>
          <cell r="K647" t="str">
            <v>50K20D</v>
          </cell>
          <cell r="L647" t="str">
            <v>50G150589H00502</v>
          </cell>
          <cell r="M647" t="str">
            <v>148001-5</v>
          </cell>
          <cell r="N647">
            <v>5846.4</v>
          </cell>
          <cell r="O647">
            <v>42779</v>
          </cell>
          <cell r="P647">
            <v>42796</v>
          </cell>
          <cell r="Q647">
            <v>201024</v>
          </cell>
          <cell r="R647" t="str">
            <v>16/03/17 23:30 ERNESTO HDZ NP5 P1A: O.C.1008077, PANEL, 173331</v>
          </cell>
          <cell r="S647" t="str">
            <v/>
          </cell>
          <cell r="T647" t="str">
            <v xml:space="preserve">   SOFIA VAZQUEZ                  </v>
          </cell>
          <cell r="U647" t="str">
            <v>2017-04-19</v>
          </cell>
          <cell r="V647" t="str">
            <v>Norte</v>
          </cell>
          <cell r="W647" t="str">
            <v>COMPLETADO</v>
          </cell>
          <cell r="X647" t="str">
            <v>TALLER</v>
          </cell>
          <cell r="Y647">
            <v>42795</v>
          </cell>
          <cell r="Z647">
            <v>17</v>
          </cell>
          <cell r="AA647" t="str">
            <v>M010</v>
          </cell>
          <cell r="AD647" t="str">
            <v>Santa catarina/parque industrial gohner</v>
          </cell>
          <cell r="AE647" t="str">
            <v>NL</v>
          </cell>
          <cell r="AF647" t="str">
            <v>MX</v>
          </cell>
          <cell r="AG647" t="str">
            <v>10413344</v>
          </cell>
          <cell r="AH647" t="str">
            <v>LUBRICANTES DE MEXICO SA.DE.CV</v>
          </cell>
          <cell r="AI647" t="str">
            <v>Carretera A garcia kl 1.2</v>
          </cell>
          <cell r="AJ647" t="str">
            <v>8181227413</v>
          </cell>
          <cell r="AK647">
            <v>0</v>
          </cell>
          <cell r="AL647" t="str">
            <v>66350</v>
          </cell>
          <cell r="AM647"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47" t="str">
            <v>3TE50G132311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74011890</v>
          </cell>
          <cell r="AZ647">
            <v>51012819</v>
          </cell>
          <cell r="BA647">
            <v>80141714</v>
          </cell>
        </row>
        <row r="648">
          <cell r="D648">
            <v>60315229</v>
          </cell>
          <cell r="E648" t="str">
            <v>A</v>
          </cell>
          <cell r="F648" t="str">
            <v>TV</v>
          </cell>
          <cell r="G648" t="str">
            <v>María del Carmen Mena Sotelo</v>
          </cell>
          <cell r="H648" t="str">
            <v>Depto. 401, Etapa 10, mCol. Infonavit El Coloso; Acapulco, Gro.</v>
          </cell>
          <cell r="I648">
            <v>7441695484</v>
          </cell>
          <cell r="J648" t="str">
            <v>HISENSE</v>
          </cell>
          <cell r="K648" t="str">
            <v>50K20DW</v>
          </cell>
          <cell r="L648" t="str">
            <v>50G143291H14282</v>
          </cell>
          <cell r="M648" t="str">
            <v>ACO/ 000082791</v>
          </cell>
          <cell r="N648">
            <v>0</v>
          </cell>
          <cell r="O648">
            <v>42073</v>
          </cell>
          <cell r="P648">
            <v>42824</v>
          </cell>
          <cell r="Q648">
            <v>201610</v>
          </cell>
          <cell r="R648" t="str">
            <v>Hisense no cuenta con refacción</v>
          </cell>
          <cell r="T648" t="str">
            <v>Guadalupe Mondragón Noriega</v>
          </cell>
          <cell r="U648">
            <v>42835</v>
          </cell>
          <cell r="V648" t="str">
            <v>SUR</v>
          </cell>
          <cell r="W648" t="str">
            <v>COMPLETADO</v>
          </cell>
          <cell r="X648" t="str">
            <v>CLIENTE</v>
          </cell>
          <cell r="Y648">
            <v>42824</v>
          </cell>
          <cell r="Z648">
            <v>751</v>
          </cell>
          <cell r="AA648" t="str">
            <v>M012</v>
          </cell>
          <cell r="AD648" t="str">
            <v>Acapulco/ El coloso</v>
          </cell>
          <cell r="AE648" t="str">
            <v>GRO</v>
          </cell>
          <cell r="AF648" t="str">
            <v>MX</v>
          </cell>
          <cell r="AG648" t="str">
            <v>10414314</v>
          </cell>
          <cell r="AH648" t="str">
            <v>MARIA DEL CARMEN MENA SOTELO</v>
          </cell>
          <cell r="AI648" t="str">
            <v>Depto 401 Etapa 10 Edifio 20</v>
          </cell>
          <cell r="AJ648" t="str">
            <v>7444683494</v>
          </cell>
          <cell r="AK648">
            <v>0</v>
          </cell>
          <cell r="AL648" t="str">
            <v>39810</v>
          </cell>
          <cell r="AM648"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74011891</v>
          </cell>
          <cell r="AZ648">
            <v>51012820</v>
          </cell>
          <cell r="BA648">
            <v>80141507</v>
          </cell>
        </row>
        <row r="649">
          <cell r="D649">
            <v>60315976</v>
          </cell>
          <cell r="E649" t="str">
            <v xml:space="preserve">A </v>
          </cell>
          <cell r="F649" t="str">
            <v>TV</v>
          </cell>
          <cell r="G649" t="str">
            <v>Karina Avila Perez</v>
          </cell>
          <cell r="H649" t="str">
            <v>LA BARRANCA #202, COL. EL ROSARIO, DEL. TLAHUAC, C.P. 13940</v>
          </cell>
          <cell r="I649" t="str">
            <v>5554543643 / 58484664</v>
          </cell>
          <cell r="J649" t="str">
            <v>HISENSE</v>
          </cell>
          <cell r="K649" t="str">
            <v>50K20DW</v>
          </cell>
          <cell r="L649" t="str">
            <v>50J140464H01240</v>
          </cell>
          <cell r="M649" t="str">
            <v>TC# 9020 8765 5742 2508 8846 76 TICKET DE COMPRA TIENDA WLAMART</v>
          </cell>
          <cell r="N649">
            <v>8499</v>
          </cell>
          <cell r="O649">
            <v>43005</v>
          </cell>
          <cell r="P649">
            <v>42843</v>
          </cell>
          <cell r="Q649">
            <v>201767</v>
          </cell>
          <cell r="R649" t="str">
            <v>20/04/2017 03 : 39  ARANTXA.MON : NP5 / P1A: 173331 PANEL    18-04-2017   OC-1009720</v>
          </cell>
          <cell r="S649" t="str">
            <v>EQUIPO DAÑADO EN DOMICILIO DE CLIENTE</v>
          </cell>
          <cell r="T649" t="str">
            <v xml:space="preserve">   RENE ARIAS                     </v>
          </cell>
          <cell r="U649" t="str">
            <v>2017-04-20</v>
          </cell>
          <cell r="V649" t="str">
            <v>CENTRO</v>
          </cell>
          <cell r="W649" t="str">
            <v>COMPLETADO</v>
          </cell>
          <cell r="X649" t="str">
            <v>TALLER</v>
          </cell>
          <cell r="Y649">
            <v>42837</v>
          </cell>
          <cell r="Z649">
            <v>162</v>
          </cell>
          <cell r="AA649" t="str">
            <v>M010</v>
          </cell>
          <cell r="AD649" t="str">
            <v>Tlahuac/El rosario</v>
          </cell>
          <cell r="AE649" t="str">
            <v>DF</v>
          </cell>
          <cell r="AF649" t="str">
            <v>MX</v>
          </cell>
          <cell r="AG649" t="str">
            <v>10415987</v>
          </cell>
          <cell r="AH649" t="str">
            <v>KARINA AVILA PEREZ</v>
          </cell>
          <cell r="AI649" t="str">
            <v>202 la barranca</v>
          </cell>
          <cell r="AJ649" t="str">
            <v>5554543643</v>
          </cell>
          <cell r="AK649" t="str">
            <v>5554543643</v>
          </cell>
          <cell r="AL649" t="str">
            <v>13940</v>
          </cell>
          <cell r="AM649"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74011896</v>
          </cell>
          <cell r="AZ649">
            <v>51012821</v>
          </cell>
          <cell r="BA649">
            <v>80141810</v>
          </cell>
        </row>
        <row r="650">
          <cell r="D650">
            <v>60312829</v>
          </cell>
          <cell r="E650" t="str">
            <v xml:space="preserve">A  </v>
          </cell>
          <cell r="F650" t="str">
            <v>TV</v>
          </cell>
          <cell r="G650" t="str">
            <v>CARLOS ADRIAN PADILLA</v>
          </cell>
          <cell r="H650" t="str">
            <v>COLUMBA 34 SAN BERNABE OCOTEPEC MAGDALENA CONTRERAS CP. 10300</v>
          </cell>
          <cell r="I650">
            <v>5541432180</v>
          </cell>
          <cell r="J650" t="str">
            <v>HISENSE</v>
          </cell>
          <cell r="K650" t="str">
            <v>50K20DW</v>
          </cell>
          <cell r="L650" t="str">
            <v>50G143292H03971</v>
          </cell>
          <cell r="M650" t="str">
            <v>CARTA DE ACEPTACION</v>
          </cell>
          <cell r="N650">
            <v>0</v>
          </cell>
          <cell r="O650">
            <v>42153</v>
          </cell>
          <cell r="P650">
            <v>42794</v>
          </cell>
          <cell r="Q650">
            <v>201767</v>
          </cell>
          <cell r="R650" t="str">
            <v>16/03/2017 04 : 55  ARANTXA.MON : NP5/201767 : P1A: 173331 PANEL    28-02-2017   OC-1008035</v>
          </cell>
          <cell r="S650" t="str">
            <v xml:space="preserve">EQUIPO EN DOMICILIO DE CTE </v>
          </cell>
          <cell r="T650" t="str">
            <v xml:space="preserve"> ANDREA LEGORRETA                 </v>
          </cell>
          <cell r="U650" t="str">
            <v>2017-04-10</v>
          </cell>
          <cell r="V650" t="str">
            <v>CENTRO</v>
          </cell>
          <cell r="W650" t="str">
            <v>COMPLETADO</v>
          </cell>
          <cell r="X650" t="str">
            <v>TALLER</v>
          </cell>
          <cell r="Y650">
            <v>42790</v>
          </cell>
          <cell r="Z650">
            <v>641</v>
          </cell>
          <cell r="AA650" t="str">
            <v>M012</v>
          </cell>
          <cell r="AD650" t="str">
            <v>Magdalena Contreras/Sn Bernabe Ocotepec</v>
          </cell>
          <cell r="AE650" t="str">
            <v>DF</v>
          </cell>
          <cell r="AF650" t="str">
            <v>MX</v>
          </cell>
          <cell r="AG650" t="str">
            <v>10412373</v>
          </cell>
          <cell r="AH650" t="str">
            <v>CARLOS ADRIAN PADILLA</v>
          </cell>
          <cell r="AI650" t="str">
            <v>34 Columba</v>
          </cell>
          <cell r="AJ650" t="str">
            <v>5541432180</v>
          </cell>
          <cell r="AK650" t="str">
            <v>5541432180</v>
          </cell>
          <cell r="AL650" t="str">
            <v>10300</v>
          </cell>
          <cell r="AM650"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74011893</v>
          </cell>
          <cell r="AZ650">
            <v>51012822</v>
          </cell>
          <cell r="BA650">
            <v>80141844</v>
          </cell>
        </row>
        <row r="651">
          <cell r="D651">
            <v>60314693</v>
          </cell>
          <cell r="E651" t="str">
            <v>A</v>
          </cell>
          <cell r="F651" t="str">
            <v>TV</v>
          </cell>
          <cell r="G651" t="str">
            <v>SONIA ESPINOSA REYES</v>
          </cell>
          <cell r="H651" t="str">
            <v>SAN MARCOS 219,COL.INFONAVIT RIO BRAVO TAMPS</v>
          </cell>
          <cell r="I651">
            <v>8998531666</v>
          </cell>
          <cell r="J651" t="str">
            <v>HISENSE</v>
          </cell>
          <cell r="K651" t="str">
            <v>50H3</v>
          </cell>
          <cell r="L651" t="str">
            <v>50J141308H01064</v>
          </cell>
          <cell r="M651" t="str">
            <v>POLIZA GARANTIA</v>
          </cell>
          <cell r="N651">
            <v>10401.1</v>
          </cell>
          <cell r="O651">
            <v>42039</v>
          </cell>
          <cell r="P651">
            <v>42824</v>
          </cell>
          <cell r="Q651">
            <v>201041</v>
          </cell>
          <cell r="R651" t="str">
            <v xml:space="preserve">30/03/2017 02 : 06 201041 : OC-1009179:-173331-PANEL.08/04/2017 04 : 25  ARANTXA.MON : NP5
</v>
          </cell>
          <cell r="S651" t="str">
            <v/>
          </cell>
          <cell r="T651" t="str">
            <v xml:space="preserve">     Eudenis Aguilar Ahuacatitla  </v>
          </cell>
          <cell r="U651" t="str">
            <v>2017-04-13</v>
          </cell>
          <cell r="V651" t="str">
            <v>Norte</v>
          </cell>
          <cell r="W651" t="str">
            <v>COMPLETADO</v>
          </cell>
          <cell r="X651" t="str">
            <v>TALLER</v>
          </cell>
          <cell r="Y651">
            <v>42816</v>
          </cell>
          <cell r="Z651">
            <v>785</v>
          </cell>
          <cell r="AA651" t="str">
            <v>M012</v>
          </cell>
          <cell r="AB651" t="str">
            <v>T173331/Panel - PANEL</v>
          </cell>
          <cell r="AC651" t="str">
            <v>OC-1009179</v>
          </cell>
          <cell r="AD651" t="str">
            <v>rio bravo /infonavit del rio</v>
          </cell>
          <cell r="AE651" t="str">
            <v>TMS</v>
          </cell>
          <cell r="AF651" t="str">
            <v>MX</v>
          </cell>
          <cell r="AG651" t="str">
            <v>10408833</v>
          </cell>
          <cell r="AH651" t="str">
            <v>MARIA SONIA ESPINOSA REYES</v>
          </cell>
          <cell r="AI651" t="str">
            <v>san marcos num 219</v>
          </cell>
          <cell r="AJ651" t="str">
            <v>0448992199906</v>
          </cell>
          <cell r="AK651" t="str">
            <v>0448992199906</v>
          </cell>
          <cell r="AL651" t="str">
            <v>88980</v>
          </cell>
          <cell r="AM651"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51" t="str">
            <v>3TE50J141202</v>
          </cell>
          <cell r="AO651">
            <v>0</v>
          </cell>
          <cell r="AP651" t="e">
            <v>#N/A</v>
          </cell>
          <cell r="AQ651" t="e">
            <v>#N/A</v>
          </cell>
          <cell r="AR651" t="e">
            <v>#N/A</v>
          </cell>
          <cell r="AS651" t="str">
            <v>3TE50G165140G1651M010</v>
          </cell>
          <cell r="AT651" t="e">
            <v>#N/A</v>
          </cell>
          <cell r="AU651" t="str">
            <v>50H7GB</v>
          </cell>
          <cell r="AV651" t="str">
            <v>3TE50G165140</v>
          </cell>
          <cell r="AW651" t="str">
            <v>G1651</v>
          </cell>
          <cell r="AX651" t="str">
            <v>M010</v>
          </cell>
          <cell r="AY651">
            <v>74011894</v>
          </cell>
          <cell r="AZ651">
            <v>51012823</v>
          </cell>
          <cell r="BA651">
            <v>80141598</v>
          </cell>
        </row>
        <row r="652">
          <cell r="D652">
            <v>60313941</v>
          </cell>
          <cell r="E652" t="str">
            <v xml:space="preserve">A  </v>
          </cell>
          <cell r="F652" t="str">
            <v>TV</v>
          </cell>
          <cell r="G652" t="str">
            <v>LUIS ALBERTO GONZALEZ OLIVARES</v>
          </cell>
          <cell r="H652" t="str">
            <v>MANZANA C-1, COL. CENTRO, TUXPAN, NAY</v>
          </cell>
          <cell r="I652">
            <v>3192320050</v>
          </cell>
          <cell r="J652" t="str">
            <v>HISENSE</v>
          </cell>
          <cell r="K652" t="str">
            <v>50K20D</v>
          </cell>
          <cell r="L652" t="str">
            <v>50G150598H01027</v>
          </cell>
          <cell r="M652">
            <v>1341</v>
          </cell>
          <cell r="N652">
            <v>9060.35</v>
          </cell>
          <cell r="O652">
            <v>42584</v>
          </cell>
          <cell r="P652">
            <v>42804</v>
          </cell>
          <cell r="Q652">
            <v>201023</v>
          </cell>
          <cell r="R652" t="str">
            <v>16/03/2017 06 : 07  JORGE.VAZ : NP5
12/03/2017 02 : 29 201023 : P1-173064-PANEL LCD, 166794-POWER BOARD-OC1008489</v>
          </cell>
          <cell r="S652" t="str">
            <v>FALLA: NO ENCIENDE, SE REALIZO PEDIDO DE</v>
          </cell>
          <cell r="T652" t="str">
            <v xml:space="preserve">  GABRIELA RIVAS DELGADO          </v>
          </cell>
          <cell r="U652" t="str">
            <v>2017-04-18</v>
          </cell>
          <cell r="V652" t="str">
            <v>Norte</v>
          </cell>
          <cell r="W652" t="str">
            <v>COMPLETADO</v>
          </cell>
          <cell r="X652" t="str">
            <v>TALLER</v>
          </cell>
          <cell r="Y652">
            <v>42804</v>
          </cell>
          <cell r="Z652">
            <v>220</v>
          </cell>
          <cell r="AA652" t="str">
            <v>M010</v>
          </cell>
          <cell r="AD652" t="str">
            <v>Tuxpan/Centro</v>
          </cell>
          <cell r="AE652" t="str">
            <v>NAY</v>
          </cell>
          <cell r="AF652" t="str">
            <v>MX</v>
          </cell>
          <cell r="AG652" t="str">
            <v>10414002</v>
          </cell>
          <cell r="AH652" t="str">
            <v>LUIS ALBERTO GONZALEZ OLIVARES</v>
          </cell>
          <cell r="AI652" t="str">
            <v>302 Sur Madero</v>
          </cell>
          <cell r="AJ652" t="str">
            <v>3192320050</v>
          </cell>
          <cell r="AK652">
            <v>0</v>
          </cell>
          <cell r="AL652" t="str">
            <v>63200</v>
          </cell>
          <cell r="AM652"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52" t="str">
            <v>3TE50G132311</v>
          </cell>
          <cell r="AO652" t="str">
            <v>Básica</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74011895</v>
          </cell>
          <cell r="AZ652">
            <v>51012824</v>
          </cell>
          <cell r="BA652">
            <v>80141742</v>
          </cell>
        </row>
        <row r="653">
          <cell r="D653">
            <v>60313734</v>
          </cell>
          <cell r="E653" t="str">
            <v>A</v>
          </cell>
          <cell r="F653" t="str">
            <v>TV</v>
          </cell>
          <cell r="G653" t="str">
            <v>FERNANDO DELOXA</v>
          </cell>
          <cell r="H653" t="str">
            <v>DESIERTO COLORADO NO. 8 SUMIDERO</v>
          </cell>
          <cell r="I653">
            <v>2288106303</v>
          </cell>
          <cell r="J653" t="str">
            <v>HISENSE</v>
          </cell>
          <cell r="K653" t="str">
            <v>50H3</v>
          </cell>
          <cell r="L653" t="str">
            <v>50J141308H01143</v>
          </cell>
          <cell r="M653" t="str">
            <v>TICKET 0001B1847</v>
          </cell>
          <cell r="N653">
            <v>10401.1</v>
          </cell>
          <cell r="O653">
            <v>42055</v>
          </cell>
          <cell r="P653">
            <v>42837</v>
          </cell>
          <cell r="Q653">
            <v>201068</v>
          </cell>
          <cell r="R653" t="str">
            <v>SOLICITUD DE PANEL, FALTA DE REFACCION</v>
          </cell>
          <cell r="T653" t="str">
            <v>KAREN BAUTISTA</v>
          </cell>
          <cell r="U653">
            <v>42825</v>
          </cell>
          <cell r="V653" t="str">
            <v>SUR</v>
          </cell>
          <cell r="W653" t="str">
            <v>COMPLETADO</v>
          </cell>
          <cell r="Y653">
            <v>42803</v>
          </cell>
          <cell r="Z653">
            <v>782</v>
          </cell>
          <cell r="AA653" t="str">
            <v>M012</v>
          </cell>
          <cell r="AB653" t="str">
            <v>T173331/Panel - PANEL</v>
          </cell>
          <cell r="AC653" t="str">
            <v>OC-1008831</v>
          </cell>
          <cell r="AD653" t="str">
            <v>Xalapa / sumidero</v>
          </cell>
          <cell r="AE653" t="str">
            <v>VER</v>
          </cell>
          <cell r="AF653" t="str">
            <v>MX</v>
          </cell>
          <cell r="AG653" t="str">
            <v>10413774</v>
          </cell>
          <cell r="AH653" t="str">
            <v>FERNANDO DELOXA</v>
          </cell>
          <cell r="AI653" t="str">
            <v>8 Desiserto del colorado</v>
          </cell>
          <cell r="AJ653" t="str">
            <v>2288106303</v>
          </cell>
          <cell r="AK653" t="str">
            <v>2282133755</v>
          </cell>
          <cell r="AL653" t="str">
            <v>91174</v>
          </cell>
          <cell r="AM653"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53" t="str">
            <v>3TE50J141202</v>
          </cell>
          <cell r="AO653">
            <v>0</v>
          </cell>
          <cell r="AP653" t="e">
            <v>#N/A</v>
          </cell>
          <cell r="AQ653" t="e">
            <v>#N/A</v>
          </cell>
          <cell r="AR653" t="e">
            <v>#N/A</v>
          </cell>
          <cell r="AS653" t="str">
            <v>3TE50G165140G1651M010</v>
          </cell>
          <cell r="AT653" t="e">
            <v>#N/A</v>
          </cell>
          <cell r="AU653" t="str">
            <v>50H7GB</v>
          </cell>
          <cell r="AV653" t="str">
            <v>3TE50G165140</v>
          </cell>
          <cell r="AW653" t="str">
            <v>G1651</v>
          </cell>
          <cell r="AX653" t="str">
            <v>M010</v>
          </cell>
          <cell r="AY653">
            <v>74011897</v>
          </cell>
          <cell r="AZ653">
            <v>51012826</v>
          </cell>
          <cell r="BA653">
            <v>80141545</v>
          </cell>
        </row>
        <row r="654">
          <cell r="D654">
            <v>60316079</v>
          </cell>
          <cell r="E654" t="str">
            <v xml:space="preserve">A </v>
          </cell>
          <cell r="F654" t="str">
            <v>TV</v>
          </cell>
          <cell r="G654" t="str">
            <v>MARIA MARGARITA GOMEZ CUEVAS</v>
          </cell>
          <cell r="H654" t="str">
            <v>URANO #13, SAN SIMON, DEL. CUAHUTEMOC, C.P. 06920</v>
          </cell>
          <cell r="I654" t="str">
            <v>5545817371 / 5555971865</v>
          </cell>
          <cell r="J654" t="str">
            <v>HISENSE</v>
          </cell>
          <cell r="K654" t="str">
            <v>50K20DW</v>
          </cell>
          <cell r="L654" t="str">
            <v>50J140464H01694</v>
          </cell>
          <cell r="M654" t="str">
            <v>TC# 6553 1408 5111 7752 5283 46 TICKET DE COMPRA TIENDA WALMART</v>
          </cell>
          <cell r="N654">
            <v>8499</v>
          </cell>
          <cell r="O654">
            <v>41881</v>
          </cell>
          <cell r="P654">
            <v>42843</v>
          </cell>
          <cell r="Q654">
            <v>201767</v>
          </cell>
          <cell r="R654" t="str">
            <v>20/04/2017 03 : 51  ARANTXA.MON : NP5 / P1A: 173331 PANEL   18-04-2017  OC-1009727</v>
          </cell>
          <cell r="S654" t="str">
            <v>EQUIPO DAÑADO EN DOMICILIO DE CLIENTE</v>
          </cell>
          <cell r="T654" t="str">
            <v xml:space="preserve">   RENE ARIAS                     </v>
          </cell>
          <cell r="U654" t="str">
            <v>2017-04-20</v>
          </cell>
          <cell r="V654" t="str">
            <v>CENTRO</v>
          </cell>
          <cell r="W654" t="str">
            <v>COMPLETADO</v>
          </cell>
          <cell r="X654" t="str">
            <v>TALLER</v>
          </cell>
          <cell r="Y654">
            <v>42842</v>
          </cell>
          <cell r="Z654">
            <v>962</v>
          </cell>
          <cell r="AA654" t="str">
            <v>M012</v>
          </cell>
          <cell r="AD654" t="str">
            <v>CUAHUTEMOC/SN SIMON</v>
          </cell>
          <cell r="AE654" t="str">
            <v>DF</v>
          </cell>
          <cell r="AF654" t="str">
            <v>MX</v>
          </cell>
          <cell r="AG654" t="str">
            <v>10167314</v>
          </cell>
          <cell r="AH654" t="str">
            <v>MARIA MARGARITA GOMEZ CUEVAS</v>
          </cell>
          <cell r="AI654" t="str">
            <v>13 URANO</v>
          </cell>
          <cell r="AJ654" t="str">
            <v>5545817371</v>
          </cell>
          <cell r="AK654" t="str">
            <v>5545817371</v>
          </cell>
          <cell r="AL654" t="str">
            <v>06920</v>
          </cell>
          <cell r="AM654"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74011898</v>
          </cell>
          <cell r="AZ654">
            <v>51012827</v>
          </cell>
          <cell r="BA654">
            <v>80141858</v>
          </cell>
        </row>
        <row r="655">
          <cell r="D655">
            <v>60313123</v>
          </cell>
          <cell r="E655" t="str">
            <v xml:space="preserve">A  </v>
          </cell>
          <cell r="F655" t="str">
            <v>TV</v>
          </cell>
          <cell r="G655" t="str">
            <v>ANGEL ADRIAN DOMINGUEZ GARCIA</v>
          </cell>
          <cell r="H655" t="str">
            <v>CALLE 7 LEGUAS NUM 327 COL. BENITO JUAREZ 2 MUNICIPIO NEZAHUALCOYOTL CP 57000</v>
          </cell>
          <cell r="I655" t="str">
            <v>11671014</v>
          </cell>
          <cell r="J655" t="str">
            <v>HISENSE</v>
          </cell>
          <cell r="K655" t="str">
            <v>50K20DW</v>
          </cell>
          <cell r="L655" t="str">
            <v>50G143291H14799</v>
          </cell>
          <cell r="M655" t="str">
            <v>CARTA DE ACEPTACION</v>
          </cell>
          <cell r="N655">
            <v>8800</v>
          </cell>
          <cell r="O655">
            <v>42066</v>
          </cell>
          <cell r="P655">
            <v>42797</v>
          </cell>
          <cell r="Q655">
            <v>201767</v>
          </cell>
          <cell r="R655" t="str">
            <v>15/03/2017 06 : 22  JORGE.VAZ : NP5 / P1A: 173331 PANEL   03-03-2017 OC-1008197</v>
          </cell>
          <cell r="S655" t="str">
            <v>EQUIPO DAÑADO EN DOMICILIO DE CLIENTE</v>
          </cell>
          <cell r="T655" t="str">
            <v xml:space="preserve">   ABRAHAM LAZCANO                </v>
          </cell>
          <cell r="U655" t="str">
            <v>2017-04-10</v>
          </cell>
          <cell r="V655" t="str">
            <v>CENTRO</v>
          </cell>
          <cell r="W655" t="str">
            <v>COMPLETADO</v>
          </cell>
          <cell r="X655" t="str">
            <v>TALLER</v>
          </cell>
          <cell r="Y655">
            <v>42795</v>
          </cell>
          <cell r="Z655">
            <v>731</v>
          </cell>
          <cell r="AA655" t="str">
            <v>M012</v>
          </cell>
          <cell r="AD655" t="str">
            <v>Nezahualcoyotl/Benito Juarez 2</v>
          </cell>
          <cell r="AE655" t="str">
            <v>MEX</v>
          </cell>
          <cell r="AF655" t="str">
            <v>MX</v>
          </cell>
          <cell r="AG655" t="str">
            <v>10412470</v>
          </cell>
          <cell r="AH655" t="str">
            <v>ANGEL ADRIAN DOMINGUEZ GARCIA</v>
          </cell>
          <cell r="AI655" t="str">
            <v>327 Calle 7 leguas</v>
          </cell>
          <cell r="AJ655" t="str">
            <v>11671014</v>
          </cell>
          <cell r="AK655">
            <v>0</v>
          </cell>
          <cell r="AL655" t="str">
            <v>57000</v>
          </cell>
          <cell r="AM655"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74011899</v>
          </cell>
          <cell r="AZ655">
            <v>51012828</v>
          </cell>
          <cell r="BA655">
            <v>80141850</v>
          </cell>
        </row>
        <row r="656">
          <cell r="D656">
            <v>60312702</v>
          </cell>
          <cell r="E656" t="str">
            <v xml:space="preserve">A  </v>
          </cell>
          <cell r="F656" t="str">
            <v>TV</v>
          </cell>
          <cell r="G656" t="str">
            <v>ALMA DELIA AGUILAR RAMOS</v>
          </cell>
          <cell r="H656" t="str">
            <v>99 265 LAS AGUILAS NEZAHUALCOYOTL CP. 57900</v>
          </cell>
          <cell r="I656">
            <v>5541021360</v>
          </cell>
          <cell r="J656" t="str">
            <v>HISENSE</v>
          </cell>
          <cell r="K656" t="str">
            <v>50H3</v>
          </cell>
          <cell r="L656" t="str">
            <v>50J141308H01582</v>
          </cell>
          <cell r="M656" t="str">
            <v>Ticket NE / 000262717</v>
          </cell>
          <cell r="N656">
            <v>10401.1</v>
          </cell>
          <cell r="O656">
            <v>42050</v>
          </cell>
          <cell r="P656">
            <v>42794</v>
          </cell>
          <cell r="Q656">
            <v>201767</v>
          </cell>
          <cell r="R656" t="str">
            <v>16/03/2017 03 : 11  ARANTXA.MON : NP5/201767 : P1A: 173331 PANEL    28-02-2017   OC-1008026</v>
          </cell>
          <cell r="S656" t="str">
            <v xml:space="preserve">EQUIPO EN DOMICILIO DE CTE </v>
          </cell>
          <cell r="T656" t="str">
            <v xml:space="preserve"> ANDREA LEGORRETA                 </v>
          </cell>
          <cell r="U656" t="str">
            <v>2017-04-10</v>
          </cell>
          <cell r="V656" t="str">
            <v>CENTRO</v>
          </cell>
          <cell r="W656" t="str">
            <v>COMPLETADO</v>
          </cell>
          <cell r="X656" t="str">
            <v>TALLER</v>
          </cell>
          <cell r="Y656">
            <v>42789</v>
          </cell>
          <cell r="Z656">
            <v>744</v>
          </cell>
          <cell r="AA656" t="str">
            <v>M012</v>
          </cell>
          <cell r="AD656" t="str">
            <v>Nezahualcoyotl /Las aguilas</v>
          </cell>
          <cell r="AE656" t="str">
            <v>MEX</v>
          </cell>
          <cell r="AF656" t="str">
            <v>MX</v>
          </cell>
          <cell r="AG656" t="str">
            <v>10412608</v>
          </cell>
          <cell r="AH656" t="str">
            <v>ALMA DELIA AGUILAR RAMOS</v>
          </cell>
          <cell r="AI656" t="str">
            <v>265 99</v>
          </cell>
          <cell r="AJ656" t="str">
            <v>5541021360</v>
          </cell>
          <cell r="AK656">
            <v>0</v>
          </cell>
          <cell r="AL656" t="str">
            <v>57900</v>
          </cell>
          <cell r="AM656"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56" t="str">
            <v>3TE50J141202</v>
          </cell>
          <cell r="AO656">
            <v>0</v>
          </cell>
          <cell r="AP656" t="e">
            <v>#N/A</v>
          </cell>
          <cell r="AQ656" t="e">
            <v>#N/A</v>
          </cell>
          <cell r="AR656" t="e">
            <v>#N/A</v>
          </cell>
          <cell r="AS656" t="str">
            <v>3TE50G165140G1651M010</v>
          </cell>
          <cell r="AT656" t="e">
            <v>#N/A</v>
          </cell>
          <cell r="AU656" t="str">
            <v>50H7GB</v>
          </cell>
          <cell r="AV656" t="str">
            <v>3TE50G165140</v>
          </cell>
          <cell r="AW656" t="str">
            <v>G1651</v>
          </cell>
          <cell r="AX656" t="str">
            <v>M010</v>
          </cell>
          <cell r="AY656">
            <v>74011900</v>
          </cell>
          <cell r="AZ656">
            <v>51012829</v>
          </cell>
          <cell r="BA656">
            <v>80141851</v>
          </cell>
        </row>
        <row r="657">
          <cell r="D657">
            <v>60313811</v>
          </cell>
          <cell r="E657" t="str">
            <v>A</v>
          </cell>
          <cell r="F657" t="str">
            <v>TV</v>
          </cell>
          <cell r="G657" t="str">
            <v>RAFAEL CARDENAS ACUÑA</v>
          </cell>
          <cell r="H657" t="str">
            <v>FRESNOS 1674 Col. BELLA VISTA Mpo. TONALA</v>
          </cell>
          <cell r="I657">
            <v>5538555677</v>
          </cell>
          <cell r="J657" t="str">
            <v>HISENSE</v>
          </cell>
          <cell r="K657" t="str">
            <v>50K20D</v>
          </cell>
          <cell r="L657" t="str">
            <v>50J141129H02312</v>
          </cell>
          <cell r="M657" t="str">
            <v>CHA/ 000172700</v>
          </cell>
          <cell r="N657">
            <v>7801</v>
          </cell>
          <cell r="O657">
            <v>41810</v>
          </cell>
          <cell r="P657">
            <v>42074</v>
          </cell>
          <cell r="Q657">
            <v>201076</v>
          </cell>
          <cell r="R657" t="str">
            <v>No hay refacciones para surtir y reparar el equipo</v>
          </cell>
          <cell r="T657" t="str">
            <v>Carlos Muñiz</v>
          </cell>
          <cell r="U657">
            <v>42837</v>
          </cell>
          <cell r="V657" t="str">
            <v>SUR</v>
          </cell>
          <cell r="W657" t="str">
            <v>COMPLETADO</v>
          </cell>
          <cell r="X657" t="str">
            <v>CLIENTE</v>
          </cell>
          <cell r="Y657">
            <v>42803</v>
          </cell>
          <cell r="Z657">
            <v>264</v>
          </cell>
          <cell r="AA657" t="str">
            <v>M010</v>
          </cell>
          <cell r="AB657" t="str">
            <v>T174313/Panel - PANEL</v>
          </cell>
          <cell r="AC657" t="str">
            <v>OC-1008504</v>
          </cell>
          <cell r="AD657" t="str">
            <v>Tonalá/Bellavista</v>
          </cell>
          <cell r="AE657" t="str">
            <v>JAL</v>
          </cell>
          <cell r="AF657" t="str">
            <v>MX</v>
          </cell>
          <cell r="AG657" t="str">
            <v>10413924</v>
          </cell>
          <cell r="AH657" t="str">
            <v>RAFAEL CARDENAS</v>
          </cell>
          <cell r="AI657" t="str">
            <v>1674 Fresnos</v>
          </cell>
          <cell r="AJ657" t="str">
            <v>3315231503</v>
          </cell>
          <cell r="AK657">
            <v>0</v>
          </cell>
          <cell r="AL657" t="str">
            <v>45505</v>
          </cell>
          <cell r="AM657"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57" t="str">
            <v>3TE50G132311</v>
          </cell>
          <cell r="AO657" t="str">
            <v>Básica</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74011901</v>
          </cell>
          <cell r="AZ657">
            <v>51012830</v>
          </cell>
          <cell r="BA657">
            <v>80141525</v>
          </cell>
        </row>
        <row r="658">
          <cell r="D658">
            <v>60310819</v>
          </cell>
          <cell r="E658" t="str">
            <v xml:space="preserve">A  </v>
          </cell>
          <cell r="F658" t="str">
            <v>TV</v>
          </cell>
          <cell r="G658" t="str">
            <v xml:space="preserve">DAVID CONTRERAS SILVA </v>
          </cell>
          <cell r="H658" t="str">
            <v>SANTIAGO GUZMAN 1226 GUADALAJARA/BEATRIZ HERNANDEZ</v>
          </cell>
          <cell r="I658">
            <v>3322157395</v>
          </cell>
          <cell r="J658" t="str">
            <v>HISENSE</v>
          </cell>
          <cell r="K658" t="str">
            <v>50K20DW</v>
          </cell>
          <cell r="L658" t="str">
            <v>50G143292H05471</v>
          </cell>
          <cell r="M658" t="str">
            <v>CARTA BIMBO</v>
          </cell>
          <cell r="N658">
            <v>0</v>
          </cell>
          <cell r="O658">
            <v>42095</v>
          </cell>
          <cell r="P658">
            <v>42783</v>
          </cell>
          <cell r="Q658">
            <v>201109</v>
          </cell>
          <cell r="R658" t="str">
            <v>FALTA DE REFACCIONES  173331 oc-1007507</v>
          </cell>
          <cell r="S658" t="str">
            <v>CLIENTE ENTREGA UNICAMENTE TV SIN ACCESO</v>
          </cell>
          <cell r="T658" t="str">
            <v xml:space="preserve"> YURIANA HERNANDEZ HERRERA        </v>
          </cell>
          <cell r="U658" t="str">
            <v>2017-ABRIL</v>
          </cell>
          <cell r="V658" t="str">
            <v>SUR</v>
          </cell>
          <cell r="W658" t="str">
            <v>COMPLETADO</v>
          </cell>
          <cell r="X658" t="str">
            <v>TALLER</v>
          </cell>
          <cell r="Y658">
            <v>42769</v>
          </cell>
          <cell r="Z658">
            <v>688</v>
          </cell>
          <cell r="AA658" t="str">
            <v>M012</v>
          </cell>
          <cell r="AD658" t="str">
            <v>Guadalajara/Beatriz hernandez</v>
          </cell>
          <cell r="AE658" t="str">
            <v>JAL</v>
          </cell>
          <cell r="AF658" t="str">
            <v>MX</v>
          </cell>
          <cell r="AG658" t="str">
            <v>10403352</v>
          </cell>
          <cell r="AH658" t="str">
            <v>DAVID CONTRERAS SILVA</v>
          </cell>
          <cell r="AI658" t="str">
            <v>Santiago Guzman no 1226</v>
          </cell>
          <cell r="AJ658" t="str">
            <v>3322157395</v>
          </cell>
          <cell r="AK658">
            <v>0</v>
          </cell>
          <cell r="AL658" t="str">
            <v>44730</v>
          </cell>
          <cell r="AM658"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74011902</v>
          </cell>
          <cell r="AZ658">
            <v>51012831</v>
          </cell>
          <cell r="BA658">
            <v>80141477</v>
          </cell>
        </row>
        <row r="659">
          <cell r="D659">
            <v>60314038</v>
          </cell>
          <cell r="E659" t="str">
            <v xml:space="preserve">A  </v>
          </cell>
          <cell r="F659" t="str">
            <v>TV</v>
          </cell>
          <cell r="G659" t="str">
            <v>PATRICIA VAZQUEZ RAMIREZ</v>
          </cell>
          <cell r="H659" t="str">
            <v>VILLAGRAN 2417, JARDINES DE TOLTECA, GUADALUPE</v>
          </cell>
          <cell r="I659">
            <v>8110217605</v>
          </cell>
          <cell r="J659" t="str">
            <v>HISENSE</v>
          </cell>
          <cell r="K659" t="str">
            <v>50K20DW</v>
          </cell>
          <cell r="L659" t="str">
            <v>50J140464H01734</v>
          </cell>
          <cell r="M659" t="str">
            <v xml:space="preserve">CARTA DE ACEPTACION </v>
          </cell>
          <cell r="N659">
            <v>10121.14</v>
          </cell>
          <cell r="O659">
            <v>41860</v>
          </cell>
          <cell r="P659">
            <v>42822</v>
          </cell>
          <cell r="Q659">
            <v>201024</v>
          </cell>
          <cell r="R659" t="str">
            <v>03/28/17 02:19 ERNESTO HDZ NP5 P1A OC 1008648 PANEL 173331</v>
          </cell>
          <cell r="S659" t="str">
            <v/>
          </cell>
          <cell r="T659" t="str">
            <v xml:space="preserve">    SOFIA VAZQUEZ                 </v>
          </cell>
          <cell r="U659" t="str">
            <v>2017-04-20</v>
          </cell>
          <cell r="V659" t="str">
            <v>Norte</v>
          </cell>
          <cell r="W659" t="str">
            <v>COMPLETADO</v>
          </cell>
          <cell r="X659" t="str">
            <v>TALLER</v>
          </cell>
          <cell r="Y659">
            <v>42807</v>
          </cell>
          <cell r="Z659">
            <v>962</v>
          </cell>
          <cell r="AA659" t="str">
            <v>M012</v>
          </cell>
          <cell r="AD659" t="str">
            <v>Guadalupe/jardines de tolteca</v>
          </cell>
          <cell r="AE659" t="str">
            <v>NL</v>
          </cell>
          <cell r="AF659" t="str">
            <v>MX</v>
          </cell>
          <cell r="AG659" t="str">
            <v>10413990</v>
          </cell>
          <cell r="AH659" t="str">
            <v>PATRICIA VAZQUEZ RAMIREZ</v>
          </cell>
          <cell r="AI659" t="str">
            <v>Villagran 2417</v>
          </cell>
          <cell r="AJ659" t="str">
            <v>8110217605</v>
          </cell>
          <cell r="AK659">
            <v>0</v>
          </cell>
          <cell r="AL659" t="str">
            <v>67178</v>
          </cell>
          <cell r="AM659"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74011903</v>
          </cell>
          <cell r="AZ659">
            <v>51012832</v>
          </cell>
          <cell r="BA659">
            <v>80141726</v>
          </cell>
        </row>
        <row r="660">
          <cell r="D660">
            <v>60314898</v>
          </cell>
          <cell r="E660" t="str">
            <v xml:space="preserve">A  </v>
          </cell>
          <cell r="F660" t="str">
            <v>TV</v>
          </cell>
          <cell r="G660" t="str">
            <v>FRANCISCO JAVIER URIBE GUTIERRES</v>
          </cell>
          <cell r="H660" t="str">
            <v>SANTA LUCIA 139 TLAJOMULCO/SANTA FE</v>
          </cell>
          <cell r="I660" t="str">
            <v>3337971304- 3338412892</v>
          </cell>
          <cell r="J660" t="str">
            <v>HISENSE</v>
          </cell>
          <cell r="K660" t="str">
            <v>50K20D</v>
          </cell>
          <cell r="L660" t="str">
            <v>50J141308H01604</v>
          </cell>
          <cell r="M660" t="str">
            <v>MCT / 000012688</v>
          </cell>
          <cell r="N660">
            <v>10401.1</v>
          </cell>
          <cell r="O660">
            <v>42024</v>
          </cell>
          <cell r="P660">
            <v>42819</v>
          </cell>
          <cell r="Q660">
            <v>201109</v>
          </cell>
          <cell r="R660" t="str">
            <v>FALTA DE REFACCIONES 186903 oc-1009018</v>
          </cell>
          <cell r="S660" t="str">
            <v>CLIENTE ENTREGA EQUIPO SIN ACCESORIOS UN</v>
          </cell>
          <cell r="T660" t="str">
            <v xml:space="preserve">    YURIANA HERNANDEZ HERRERA     </v>
          </cell>
          <cell r="U660" t="str">
            <v>2017-ABRIL</v>
          </cell>
          <cell r="W660" t="str">
            <v>COMPLETADO</v>
          </cell>
          <cell r="X660" t="str">
            <v>TALLER</v>
          </cell>
          <cell r="Y660">
            <v>42818</v>
          </cell>
          <cell r="Z660">
            <v>795</v>
          </cell>
          <cell r="AA660" t="str">
            <v>M012</v>
          </cell>
          <cell r="AD660" t="str">
            <v>tlajomulco/hda sta fe</v>
          </cell>
          <cell r="AE660" t="str">
            <v>JAL</v>
          </cell>
          <cell r="AF660" t="str">
            <v>MX</v>
          </cell>
          <cell r="AG660" t="str">
            <v>10414702</v>
          </cell>
          <cell r="AH660" t="str">
            <v>FRANCISCO JAVIER URIBE GUTIERREZ</v>
          </cell>
          <cell r="AI660" t="str">
            <v>139 sta lucia</v>
          </cell>
          <cell r="AJ660" t="str">
            <v>3337971304</v>
          </cell>
          <cell r="AK660" t="str">
            <v>3338412892</v>
          </cell>
          <cell r="AL660" t="str">
            <v>45655</v>
          </cell>
          <cell r="AM660"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60" t="str">
            <v>3TE50G132311</v>
          </cell>
          <cell r="AO660" t="str">
            <v>Básica</v>
          </cell>
          <cell r="AP660" t="str">
            <v>Hisense</v>
          </cell>
          <cell r="AQ660" t="str">
            <v>Opera</v>
          </cell>
          <cell r="AR660" t="str">
            <v>FHD 1920 x 1080</v>
          </cell>
          <cell r="AS660" t="str">
            <v>3TE50G165140G1651M010</v>
          </cell>
          <cell r="AT660" t="e">
            <v>#N/A</v>
          </cell>
          <cell r="AU660" t="str">
            <v>50H7GB</v>
          </cell>
          <cell r="AV660" t="str">
            <v>3TE50G165140</v>
          </cell>
          <cell r="AW660" t="str">
            <v>G1651</v>
          </cell>
          <cell r="AX660" t="str">
            <v>M010</v>
          </cell>
          <cell r="AY660">
            <v>74011904</v>
          </cell>
          <cell r="AZ660">
            <v>51012833</v>
          </cell>
          <cell r="BA660">
            <v>80141459</v>
          </cell>
        </row>
        <row r="661">
          <cell r="D661">
            <v>60315230</v>
          </cell>
          <cell r="E661" t="str">
            <v>E</v>
          </cell>
          <cell r="F661" t="str">
            <v>TV</v>
          </cell>
          <cell r="G661" t="str">
            <v>MARTHA HERNANDEZ LÓPEZ</v>
          </cell>
          <cell r="H661" t="str">
            <v>CALLE VERACRUZ N. 1631 COLONIA UNIVERSIDADES C.P 72589, PUEBLA, PUE.</v>
          </cell>
          <cell r="I661" t="str">
            <v>222 2331906</v>
          </cell>
          <cell r="J661" t="str">
            <v>HISENSE</v>
          </cell>
          <cell r="K661" t="str">
            <v>50K20DW</v>
          </cell>
          <cell r="L661" t="str">
            <v>50G143292H06025</v>
          </cell>
          <cell r="M661" t="str">
            <v>TICKET: 000153095</v>
          </cell>
          <cell r="N661">
            <v>13310.88</v>
          </cell>
          <cell r="O661">
            <v>42020</v>
          </cell>
          <cell r="P661">
            <v>42824</v>
          </cell>
          <cell r="Q661">
            <v>201032</v>
          </cell>
          <cell r="R661" t="str">
            <v>31/03/2017 07 : 46  GABRIELA.B : TCFER
31/03/2017 07 : 35  GABRIELA.B : CLIENTE NO ACEPTA EL CAMBIO FÍSICO DELA ORDEN 60307544</v>
          </cell>
          <cell r="S661" t="str">
            <v>CLIENTE SOLICITA REPOSICIÓN DE UN EQUIPO</v>
          </cell>
          <cell r="T661" t="str">
            <v xml:space="preserve">  ERIK ORTEGA MÉNDEZ              </v>
          </cell>
          <cell r="U661">
            <v>42837</v>
          </cell>
          <cell r="V661" t="str">
            <v>Centro</v>
          </cell>
          <cell r="W661" t="str">
            <v>COMPLETADO</v>
          </cell>
          <cell r="X661" t="str">
            <v>CLIENTE</v>
          </cell>
          <cell r="Y661">
            <v>42824</v>
          </cell>
          <cell r="Z661">
            <v>804</v>
          </cell>
          <cell r="AA661" t="str">
            <v>M012</v>
          </cell>
          <cell r="AD661" t="str">
            <v>PUEBLA/UNIVERSIDADES</v>
          </cell>
          <cell r="AE661" t="str">
            <v>PUE</v>
          </cell>
          <cell r="AF661" t="str">
            <v>MX</v>
          </cell>
          <cell r="AG661" t="str">
            <v>10236857</v>
          </cell>
          <cell r="AH661" t="str">
            <v>MARTHA HERNANDEZ LOPEZ</v>
          </cell>
          <cell r="AI661" t="str">
            <v>1631 VERACRUZ</v>
          </cell>
          <cell r="AJ661" t="str">
            <v>012222331906</v>
          </cell>
          <cell r="AK661">
            <v>0</v>
          </cell>
          <cell r="AL661" t="str">
            <v>72589</v>
          </cell>
          <cell r="AM661" t="str">
            <v>22/04/2017 08 : 13 MARCO.DIAZ : TCF174 7401190920/04/2017 23 : 30 GEARARDO.PA : CFA31/03/2017 07 : 46 GABRIELA.B : TCFER31/03/2017 07 : 35 GABRIELA.B : CLIENTE NO ACEPTA EL CAMBIO FÍSICO DELA ORDEN 60307544</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74011912</v>
          </cell>
          <cell r="AZ661">
            <v>51012838</v>
          </cell>
          <cell r="BA661">
            <v>80141635</v>
          </cell>
        </row>
        <row r="662">
          <cell r="D662">
            <v>60313119</v>
          </cell>
          <cell r="E662" t="str">
            <v>A</v>
          </cell>
          <cell r="F662" t="str">
            <v>TV</v>
          </cell>
          <cell r="G662" t="str">
            <v>YUMICO LOPEZ CASTRO</v>
          </cell>
          <cell r="H662" t="str">
            <v>SAFIRO 54 COL.EJIDAN CP.81029 GUSAVE SINALOA</v>
          </cell>
          <cell r="I662">
            <v>6878579324</v>
          </cell>
          <cell r="J662" t="str">
            <v>HISENSE</v>
          </cell>
          <cell r="K662" t="str">
            <v>50K20D</v>
          </cell>
          <cell r="L662" t="str">
            <v>50J141823H00089</v>
          </cell>
          <cell r="M662">
            <v>1042666</v>
          </cell>
          <cell r="N662">
            <v>7801</v>
          </cell>
          <cell r="O662">
            <v>41886</v>
          </cell>
          <cell r="P662">
            <v>42808</v>
          </cell>
          <cell r="Q662">
            <v>201050</v>
          </cell>
          <cell r="R662" t="str">
            <v>28/03/2017 05 : 43  ERNESTO.HERN : NP5
14/03/2017 06 : 30 201050 : N.D 10008629 O.C. 1008542</v>
          </cell>
          <cell r="S662" t="str">
            <v xml:space="preserve">EQUIPO EN TALLER </v>
          </cell>
          <cell r="T662" t="str">
            <v xml:space="preserve">JAZMIN PADILLA                  </v>
          </cell>
          <cell r="U662" t="str">
            <v>2017-03-28</v>
          </cell>
          <cell r="V662" t="str">
            <v>Norte</v>
          </cell>
          <cell r="W662" t="str">
            <v>COMPLETADO</v>
          </cell>
          <cell r="X662" t="str">
            <v>TALLER</v>
          </cell>
          <cell r="Y662">
            <v>42795</v>
          </cell>
          <cell r="Z662">
            <v>922</v>
          </cell>
          <cell r="AA662" t="str">
            <v>M012</v>
          </cell>
          <cell r="AB662" t="str">
            <v xml:space="preserve">T171496/Tarjeta de suministro eléctrico - Power </v>
          </cell>
          <cell r="AC662" t="str">
            <v>OC-1008542</v>
          </cell>
          <cell r="AD662" t="str">
            <v>Huasabes /ejidan</v>
          </cell>
          <cell r="AE662" t="str">
            <v>SIN</v>
          </cell>
          <cell r="AF662" t="str">
            <v>MX</v>
          </cell>
          <cell r="AG662" t="str">
            <v>10411662</v>
          </cell>
          <cell r="AH662" t="str">
            <v>YUMICO LOPEZ CASTRO</v>
          </cell>
          <cell r="AI662" t="str">
            <v>54 Safiro</v>
          </cell>
          <cell r="AJ662" t="str">
            <v>0446878579324</v>
          </cell>
          <cell r="AK662" t="str">
            <v>6878579324</v>
          </cell>
          <cell r="AL662" t="str">
            <v>81029</v>
          </cell>
          <cell r="AM662"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62" t="str">
            <v>3TE50G132311</v>
          </cell>
          <cell r="AO662" t="str">
            <v>Básica</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74011913</v>
          </cell>
          <cell r="AZ662">
            <v>51012842</v>
          </cell>
          <cell r="BA662">
            <v>80141573</v>
          </cell>
        </row>
        <row r="663">
          <cell r="D663">
            <v>60315454</v>
          </cell>
          <cell r="E663" t="str">
            <v xml:space="preserve">A  </v>
          </cell>
          <cell r="F663" t="str">
            <v>TV</v>
          </cell>
          <cell r="G663" t="str">
            <v>SADOT CASTELLANOS</v>
          </cell>
          <cell r="H663" t="str">
            <v>AV INSURGENTES SUR NO. 2453, SAN ANGEL</v>
          </cell>
          <cell r="I663" t="str">
            <v>5032-1195</v>
          </cell>
          <cell r="J663" t="str">
            <v>HISENSE</v>
          </cell>
          <cell r="K663" t="str">
            <v>50K20D</v>
          </cell>
          <cell r="L663" t="str">
            <v>50J141825H00501</v>
          </cell>
          <cell r="M663" t="str">
            <v>TICKET</v>
          </cell>
          <cell r="N663">
            <v>6999</v>
          </cell>
          <cell r="O663">
            <v>41802</v>
          </cell>
          <cell r="P663">
            <v>42831</v>
          </cell>
          <cell r="Q663">
            <v>201010</v>
          </cell>
          <cell r="R663" t="str">
            <v>PENDIENTE POR PANEL, OC-1009420 SOLICITADO EL 06/04/2017</v>
          </cell>
          <cell r="S663" t="str">
            <v>SE RECOGE SOLO EQUIPO</v>
          </cell>
          <cell r="T663" t="str">
            <v xml:space="preserve">  VIRGINIA ANGUIANO               </v>
          </cell>
          <cell r="U663" t="str">
            <v>2017-04-20</v>
          </cell>
          <cell r="V663" t="str">
            <v>CENTRO</v>
          </cell>
          <cell r="W663" t="str">
            <v>COMPLETADO</v>
          </cell>
          <cell r="X663" t="str">
            <v>TALLER</v>
          </cell>
          <cell r="Y663">
            <v>42829</v>
          </cell>
          <cell r="Z663">
            <v>1029</v>
          </cell>
          <cell r="AA663" t="str">
            <v>M012</v>
          </cell>
          <cell r="AD663" t="str">
            <v>55-11-05-19-95</v>
          </cell>
          <cell r="AE663" t="str">
            <v>DF</v>
          </cell>
          <cell r="AF663" t="str">
            <v>MX</v>
          </cell>
          <cell r="AG663" t="str">
            <v>10415528</v>
          </cell>
          <cell r="AH663" t="str">
            <v>SADOT CASTELLANOS</v>
          </cell>
          <cell r="AI663" t="str">
            <v>2453 AV. INSURGENTES SUR</v>
          </cell>
          <cell r="AJ663" t="str">
            <v>50-32-11-95</v>
          </cell>
          <cell r="AK663" t="str">
            <v>55-11-05-19-95</v>
          </cell>
          <cell r="AL663" t="str">
            <v>01090</v>
          </cell>
          <cell r="AM663"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63" t="str">
            <v>3TE50G132311</v>
          </cell>
          <cell r="AO663" t="str">
            <v>Básica</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74011914</v>
          </cell>
          <cell r="AZ663">
            <v>51012843</v>
          </cell>
          <cell r="BA663">
            <v>80141779</v>
          </cell>
        </row>
        <row r="664">
          <cell r="D664">
            <v>60312705</v>
          </cell>
          <cell r="E664" t="str">
            <v xml:space="preserve">A  </v>
          </cell>
          <cell r="F664" t="str">
            <v>TV</v>
          </cell>
          <cell r="G664" t="str">
            <v xml:space="preserve">BEATRIZ CONEJO MUNGUIA </v>
          </cell>
          <cell r="H664" t="str">
            <v>APOSTOL DE LA RAZA MAYA 414, FELIPE CARRILLO PUERTO MORELIA C.P. 58127</v>
          </cell>
          <cell r="I664">
            <v>4433210466</v>
          </cell>
          <cell r="J664" t="str">
            <v>HISENSE</v>
          </cell>
          <cell r="K664" t="str">
            <v>40K20D</v>
          </cell>
          <cell r="L664" t="str">
            <v>40G143461H05450</v>
          </cell>
          <cell r="M664" t="str">
            <v>POLIZA DE GARANTIA</v>
          </cell>
          <cell r="N664">
            <v>0</v>
          </cell>
          <cell r="O664">
            <v>41982</v>
          </cell>
          <cell r="P664">
            <v>42789</v>
          </cell>
          <cell r="Q664">
            <v>202300</v>
          </cell>
          <cell r="R664" t="str">
            <v>FALTA DE PANEL:T172750 OC-1007886</v>
          </cell>
          <cell r="S664" t="str">
            <v/>
          </cell>
          <cell r="T664" t="str">
            <v xml:space="preserve">  MULTISERVICIOS ALVARADO         </v>
          </cell>
          <cell r="U664" t="str">
            <v>2017-04-20</v>
          </cell>
          <cell r="V664" t="str">
            <v>SUR</v>
          </cell>
          <cell r="W664" t="str">
            <v>COMPLETADO</v>
          </cell>
          <cell r="X664" t="str">
            <v>TALLER</v>
          </cell>
          <cell r="Y664">
            <v>42789</v>
          </cell>
          <cell r="Z664">
            <v>807</v>
          </cell>
          <cell r="AA664" t="str">
            <v>M012</v>
          </cell>
          <cell r="AD664" t="str">
            <v>Morelia/Felipe Carrillo Puerto</v>
          </cell>
          <cell r="AE664" t="str">
            <v>MCH</v>
          </cell>
          <cell r="AF664" t="str">
            <v>MX</v>
          </cell>
          <cell r="AG664" t="str">
            <v>10412267</v>
          </cell>
          <cell r="AH664" t="str">
            <v>BEATRIZ CONEJO MUNGUIA</v>
          </cell>
          <cell r="AI664" t="str">
            <v>414 Apostol de la raza maya</v>
          </cell>
          <cell r="AJ664" t="str">
            <v>4431999666</v>
          </cell>
          <cell r="AK664" t="str">
            <v>4431999666</v>
          </cell>
          <cell r="AL664" t="str">
            <v>58127</v>
          </cell>
          <cell r="AM664"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64" t="str">
            <v>3TE40G134207</v>
          </cell>
          <cell r="AO664" t="str">
            <v>Básica</v>
          </cell>
          <cell r="AP664" t="str">
            <v>Hisense</v>
          </cell>
          <cell r="AQ664" t="str">
            <v>Opera</v>
          </cell>
          <cell r="AR664" t="str">
            <v>FHD 1920 x 1080</v>
          </cell>
          <cell r="AS664" t="str">
            <v>GTE40G151184CRMM012</v>
          </cell>
          <cell r="AT664">
            <v>68</v>
          </cell>
          <cell r="AU664" t="str">
            <v>40K20DW</v>
          </cell>
          <cell r="AV664" t="str">
            <v>GTE40G151184</v>
          </cell>
          <cell r="AW664" t="str">
            <v>CRM</v>
          </cell>
          <cell r="AX664" t="str">
            <v>M012</v>
          </cell>
          <cell r="AY664">
            <v>74011915</v>
          </cell>
          <cell r="AZ664">
            <v>51012844</v>
          </cell>
          <cell r="BA664">
            <v>80147187</v>
          </cell>
        </row>
        <row r="665">
          <cell r="D665">
            <v>60313787</v>
          </cell>
          <cell r="E665" t="str">
            <v>A</v>
          </cell>
          <cell r="F665" t="str">
            <v>TV</v>
          </cell>
          <cell r="G665" t="str">
            <v xml:space="preserve"> Ruben Barreras</v>
          </cell>
          <cell r="H665" t="str">
            <v>Priv malva real num 351
 Reynosa/Fracc paseo de las flores,</v>
          </cell>
          <cell r="I665">
            <v>8992590332</v>
          </cell>
          <cell r="J665" t="str">
            <v>HISENSE</v>
          </cell>
          <cell r="K665" t="str">
            <v>50K20DW</v>
          </cell>
          <cell r="L665" t="str">
            <v>50G143292H07349</v>
          </cell>
          <cell r="M665" t="str">
            <v>POLIZA GARANTIA</v>
          </cell>
          <cell r="N665">
            <v>10121.58</v>
          </cell>
          <cell r="O665">
            <v>42072</v>
          </cell>
          <cell r="P665">
            <v>42807</v>
          </cell>
          <cell r="Q665">
            <v>201041</v>
          </cell>
          <cell r="R665" t="str">
            <v>28/03/2017 02 : 06  ERNESTO.HERN : NP5          15/03/2017 04 : 29 201041 :  OC-1008633- PANEL  -173331</v>
          </cell>
          <cell r="S665" t="str">
            <v xml:space="preserve">EQUIPO EN TALLER </v>
          </cell>
          <cell r="T665" t="str">
            <v xml:space="preserve">     Eudenis Aguilar Ahuacatitla  </v>
          </cell>
          <cell r="U665" t="str">
            <v>2017-04-13</v>
          </cell>
          <cell r="V665" t="str">
            <v>Norte</v>
          </cell>
          <cell r="W665" t="str">
            <v>COMPLETADO</v>
          </cell>
          <cell r="X665" t="str">
            <v>TALLER</v>
          </cell>
          <cell r="Y665">
            <v>42803</v>
          </cell>
          <cell r="Z665">
            <v>735</v>
          </cell>
          <cell r="AA665" t="str">
            <v>M012</v>
          </cell>
          <cell r="AB665" t="str">
            <v>T173331/Panel - PANEL</v>
          </cell>
          <cell r="AC665" t="str">
            <v>OC-1008633</v>
          </cell>
          <cell r="AD665" t="str">
            <v>Reynosa/Fracc paseo de las flores</v>
          </cell>
          <cell r="AE665" t="str">
            <v>TMS</v>
          </cell>
          <cell r="AF665" t="str">
            <v>MX</v>
          </cell>
          <cell r="AG665" t="str">
            <v>10413593</v>
          </cell>
          <cell r="AH665" t="str">
            <v>RUBEN BARRERAS</v>
          </cell>
          <cell r="AI665" t="str">
            <v>Priv malva real num 351</v>
          </cell>
          <cell r="AJ665" t="str">
            <v>8992590332</v>
          </cell>
          <cell r="AK665">
            <v>0</v>
          </cell>
          <cell r="AL665" t="str">
            <v>88799</v>
          </cell>
          <cell r="AM665"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65" t="str">
            <v>1TE50B8NUSCB</v>
          </cell>
          <cell r="AO665" t="str">
            <v>Smart</v>
          </cell>
          <cell r="AP665" t="str">
            <v>Hisense</v>
          </cell>
          <cell r="AQ665" t="str">
            <v>Opera</v>
          </cell>
          <cell r="AR665" t="str">
            <v>FHD 1920 x 1080</v>
          </cell>
          <cell r="AS665" t="str">
            <v>3TE50G165140G1651M010</v>
          </cell>
          <cell r="AT665" t="e">
            <v>#N/A</v>
          </cell>
          <cell r="AU665" t="str">
            <v>50H7GB</v>
          </cell>
          <cell r="AV665" t="str">
            <v>3TE50G165140</v>
          </cell>
          <cell r="AW665" t="str">
            <v>G1651</v>
          </cell>
          <cell r="AX665" t="str">
            <v>M010</v>
          </cell>
          <cell r="AY665">
            <v>74011916</v>
          </cell>
          <cell r="AZ665">
            <v>51012845</v>
          </cell>
          <cell r="BA665">
            <v>80141602</v>
          </cell>
        </row>
        <row r="666">
          <cell r="D666">
            <v>60314363</v>
          </cell>
          <cell r="E666" t="str">
            <v xml:space="preserve">A  </v>
          </cell>
          <cell r="F666" t="str">
            <v>TV</v>
          </cell>
          <cell r="G666" t="str">
            <v>YENI ROSAS</v>
          </cell>
          <cell r="H666" t="str">
            <v>ANTIGUO CAMINO A SAN PABLO XOCHIMEHUACAN EDIF-485 INT-202 COLONIA SANTA MARÍA LA RIVERA C.P 72080, PUEBLA, PUE.</v>
          </cell>
          <cell r="I666">
            <v>2225704088</v>
          </cell>
          <cell r="J666" t="str">
            <v>HISENSE</v>
          </cell>
          <cell r="K666" t="str">
            <v>46K366WN</v>
          </cell>
          <cell r="L666" t="str">
            <v>46G133405H02846</v>
          </cell>
          <cell r="M666" t="str">
            <v>PÓLIZA SELLADA</v>
          </cell>
          <cell r="N666">
            <v>0</v>
          </cell>
          <cell r="O666">
            <v>42103</v>
          </cell>
          <cell r="P666">
            <v>42815</v>
          </cell>
          <cell r="Q666">
            <v>201032</v>
          </cell>
          <cell r="R666" t="str">
            <v>06/04/2017 00 : 38  ARANTXA.MON : NP5
23/03/2017 03 : 06 201032 : P1A: T166671 PANEL OC-1008907</v>
          </cell>
          <cell r="S666" t="str">
            <v/>
          </cell>
          <cell r="T666" t="str">
            <v xml:space="preserve">  ERIK ORTEGA MÉNDEZ              </v>
          </cell>
          <cell r="U666">
            <v>42837</v>
          </cell>
          <cell r="V666" t="str">
            <v>Centro</v>
          </cell>
          <cell r="W666" t="str">
            <v>COMPLETADO</v>
          </cell>
          <cell r="X666" t="str">
            <v>CLIENTE</v>
          </cell>
          <cell r="Y666">
            <v>42810</v>
          </cell>
          <cell r="Z666">
            <v>712</v>
          </cell>
          <cell r="AA666" t="str">
            <v>M012</v>
          </cell>
          <cell r="AB666" t="str">
            <v>T166671/Panel - PANEL</v>
          </cell>
          <cell r="AC666" t="str">
            <v>OC-1008907</v>
          </cell>
          <cell r="AD666" t="str">
            <v>Puebla/Santa María la Ribera</v>
          </cell>
          <cell r="AE666" t="str">
            <v>PUE</v>
          </cell>
          <cell r="AF666" t="str">
            <v>MX</v>
          </cell>
          <cell r="AG666" t="str">
            <v>10414620</v>
          </cell>
          <cell r="AH666" t="str">
            <v>YENI ROSAS</v>
          </cell>
          <cell r="AI666" t="str">
            <v>Int.202 Antiguo camino a San Pablo xochimehuacan Edif.48S</v>
          </cell>
          <cell r="AJ666" t="str">
            <v>2225704088</v>
          </cell>
          <cell r="AK666">
            <v>0</v>
          </cell>
          <cell r="AL666" t="str">
            <v>72080</v>
          </cell>
          <cell r="AM666"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66" t="str">
            <v>3TE46G133405</v>
          </cell>
          <cell r="AO666">
            <v>0</v>
          </cell>
          <cell r="AP666" t="e">
            <v>#N/A</v>
          </cell>
          <cell r="AQ666" t="e">
            <v>#N/A</v>
          </cell>
          <cell r="AR666" t="e">
            <v>#N/A</v>
          </cell>
          <cell r="AS666" t="str">
            <v>3TE50G165140G1651M010</v>
          </cell>
          <cell r="AT666" t="e">
            <v>#N/A</v>
          </cell>
          <cell r="AU666" t="str">
            <v>50H7GB</v>
          </cell>
          <cell r="AV666" t="str">
            <v>3TE50G165140</v>
          </cell>
          <cell r="AW666" t="str">
            <v>G1651</v>
          </cell>
          <cell r="AX666" t="str">
            <v>M010</v>
          </cell>
          <cell r="AY666">
            <v>74011917</v>
          </cell>
          <cell r="AZ666">
            <v>51012846</v>
          </cell>
          <cell r="BA666">
            <v>80141651</v>
          </cell>
        </row>
        <row r="667">
          <cell r="D667">
            <v>60312112</v>
          </cell>
          <cell r="E667" t="str">
            <v xml:space="preserve">A  </v>
          </cell>
          <cell r="F667" t="str">
            <v>TV</v>
          </cell>
          <cell r="G667" t="str">
            <v xml:space="preserve">JUAN MEDINA </v>
          </cell>
          <cell r="H667" t="str">
            <v xml:space="preserve">PINO 914, BUENA VISTA, EL CARMEN </v>
          </cell>
          <cell r="I667">
            <v>8110023097</v>
          </cell>
          <cell r="J667" t="str">
            <v>HISENSE</v>
          </cell>
          <cell r="K667" t="str">
            <v>50K20DW</v>
          </cell>
          <cell r="L667" t="str">
            <v>50G143064H00480</v>
          </cell>
          <cell r="M667" t="str">
            <v>TIKET</v>
          </cell>
          <cell r="N667">
            <v>10442.200000000001</v>
          </cell>
          <cell r="O667">
            <v>42771</v>
          </cell>
          <cell r="P667">
            <v>42793</v>
          </cell>
          <cell r="Q667">
            <v>201024</v>
          </cell>
          <cell r="R667" t="str">
            <v>16/03/17 07:49 ERNESTO HDZ NP5 P1A: O.C. 10080567, PANEL, 173331</v>
          </cell>
          <cell r="S667" t="str">
            <v/>
          </cell>
          <cell r="T667" t="str">
            <v xml:space="preserve">  SOFIA VAZQUEZ                   </v>
          </cell>
          <cell r="U667" t="str">
            <v>2017-04-19</v>
          </cell>
          <cell r="V667" t="str">
            <v>Norte</v>
          </cell>
          <cell r="W667" t="str">
            <v>COMPLETADO</v>
          </cell>
          <cell r="X667" t="str">
            <v>TALLER</v>
          </cell>
          <cell r="Y667">
            <v>42787</v>
          </cell>
          <cell r="Z667">
            <v>22</v>
          </cell>
          <cell r="AA667" t="str">
            <v>M010</v>
          </cell>
          <cell r="AD667" t="str">
            <v>carmen/col buena vista</v>
          </cell>
          <cell r="AE667" t="str">
            <v>NL</v>
          </cell>
          <cell r="AF667" t="str">
            <v>MX</v>
          </cell>
          <cell r="AG667" t="str">
            <v>10412406</v>
          </cell>
          <cell r="AH667" t="str">
            <v>JUAN MEDINA</v>
          </cell>
          <cell r="AI667" t="str">
            <v>914 pino</v>
          </cell>
          <cell r="AJ667" t="str">
            <v>8110023097</v>
          </cell>
          <cell r="AK667">
            <v>0</v>
          </cell>
          <cell r="AL667" t="str">
            <v>66583</v>
          </cell>
          <cell r="AM667"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74011918</v>
          </cell>
          <cell r="AZ667">
            <v>51012847</v>
          </cell>
          <cell r="BA667">
            <v>80141715</v>
          </cell>
        </row>
        <row r="668">
          <cell r="D668">
            <v>60313002</v>
          </cell>
          <cell r="E668" t="str">
            <v xml:space="preserve">A  </v>
          </cell>
          <cell r="F668" t="str">
            <v>TV</v>
          </cell>
          <cell r="G668" t="str">
            <v>GUSTAVO  ALEXIS SANTIAGO</v>
          </cell>
          <cell r="H668" t="str">
            <v xml:space="preserve">5 DE MAYO 910, CANTERAS, GUADALUPE </v>
          </cell>
          <cell r="I668">
            <v>81510077</v>
          </cell>
          <cell r="J668" t="str">
            <v>HISENSE</v>
          </cell>
          <cell r="K668" t="str">
            <v>50K20DW</v>
          </cell>
          <cell r="L668" t="str">
            <v>50G144844H05060</v>
          </cell>
          <cell r="M668" t="str">
            <v>566362-4</v>
          </cell>
          <cell r="N668">
            <v>10272</v>
          </cell>
          <cell r="O668">
            <v>42879</v>
          </cell>
          <cell r="P668">
            <v>42796</v>
          </cell>
          <cell r="Q668">
            <v>201024</v>
          </cell>
          <cell r="R668" t="str">
            <v>16/03/17 07:47 ERNESTO HDZ NP5 P1A O.C.1008055, PANEL, 173331</v>
          </cell>
          <cell r="S668" t="str">
            <v/>
          </cell>
          <cell r="T668" t="str">
            <v xml:space="preserve">  SOFIA VAZQUEZ                   </v>
          </cell>
          <cell r="U668" t="str">
            <v>2017-04-19</v>
          </cell>
          <cell r="V668" t="str">
            <v>Norte</v>
          </cell>
          <cell r="W668" t="str">
            <v>COMPLETADO</v>
          </cell>
          <cell r="X668" t="str">
            <v>TALLER</v>
          </cell>
          <cell r="Y668">
            <v>42794</v>
          </cell>
          <cell r="Z668">
            <v>83</v>
          </cell>
          <cell r="AA668" t="str">
            <v>M010</v>
          </cell>
          <cell r="AD668" t="str">
            <v>Guadalupe/Canteras</v>
          </cell>
          <cell r="AE668" t="str">
            <v>NL</v>
          </cell>
          <cell r="AF668" t="str">
            <v>MX</v>
          </cell>
          <cell r="AG668" t="str">
            <v>10413348</v>
          </cell>
          <cell r="AH668" t="str">
            <v>GUSTAVO SANTIAGO VILLALOBOS</v>
          </cell>
          <cell r="AI668" t="str">
            <v>910 5 de Mayo</v>
          </cell>
          <cell r="AJ668" t="str">
            <v>81510077</v>
          </cell>
          <cell r="AK668">
            <v>0</v>
          </cell>
          <cell r="AL668" t="str">
            <v>67150</v>
          </cell>
          <cell r="AM668"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68" t="str">
            <v>1TE50B8NUSCB</v>
          </cell>
          <cell r="AO668" t="str">
            <v>Smart</v>
          </cell>
          <cell r="AP668" t="str">
            <v>Hisense</v>
          </cell>
          <cell r="AQ668" t="str">
            <v>Opera</v>
          </cell>
          <cell r="AR668" t="str">
            <v>FHD 1920 x 1080</v>
          </cell>
          <cell r="AS668" t="str">
            <v>3TE50G165140G1651M010</v>
          </cell>
          <cell r="AT668" t="e">
            <v>#N/A</v>
          </cell>
          <cell r="AU668" t="str">
            <v>50H7GB</v>
          </cell>
          <cell r="AV668" t="str">
            <v>3TE50G165140</v>
          </cell>
          <cell r="AW668" t="str">
            <v>G1651</v>
          </cell>
          <cell r="AX668" t="str">
            <v>M010</v>
          </cell>
          <cell r="AY668">
            <v>74011925</v>
          </cell>
          <cell r="AZ668">
            <v>51012849</v>
          </cell>
          <cell r="BA668">
            <v>80141716</v>
          </cell>
        </row>
        <row r="669">
          <cell r="D669">
            <v>60311306</v>
          </cell>
          <cell r="E669" t="str">
            <v>A</v>
          </cell>
          <cell r="F669" t="str">
            <v>TV</v>
          </cell>
          <cell r="G669" t="str">
            <v xml:space="preserve">GABRIELA MCDONEL </v>
          </cell>
          <cell r="H669" t="str">
            <v xml:space="preserve">PRIV.ISLA bermudas num 1-b fracc. Paraiso cancun </v>
          </cell>
          <cell r="I669">
            <v>9981897212</v>
          </cell>
          <cell r="J669" t="str">
            <v>HISENSE</v>
          </cell>
          <cell r="K669" t="str">
            <v>50K20DW</v>
          </cell>
          <cell r="L669" t="str">
            <v>50G143067H000076</v>
          </cell>
          <cell r="M669" t="str">
            <v>DOCUMENTO DE COMPRA NO FOLIADO.</v>
          </cell>
          <cell r="N669">
            <v>11998.87</v>
          </cell>
          <cell r="O669">
            <v>42892</v>
          </cell>
          <cell r="P669">
            <v>43010</v>
          </cell>
          <cell r="Q669">
            <v>201033</v>
          </cell>
          <cell r="R669" t="str">
            <v xml:space="preserve">28/02/2017 NP5 ERNESTO </v>
          </cell>
          <cell r="S669" t="str">
            <v xml:space="preserve"> EQUIPO EN RESGUARDO DEL CENTRO DE SERVI</v>
          </cell>
          <cell r="T669" t="str">
            <v xml:space="preserve"> JUAN OSWALDO URIBE PERAZA  Fecha </v>
          </cell>
          <cell r="U669">
            <v>42845</v>
          </cell>
          <cell r="V669" t="str">
            <v>SUR</v>
          </cell>
          <cell r="W669" t="str">
            <v>COMPLETADO</v>
          </cell>
          <cell r="X669" t="str">
            <v>TALLER</v>
          </cell>
          <cell r="Y669">
            <v>42776</v>
          </cell>
          <cell r="Z669">
            <v>118</v>
          </cell>
          <cell r="AA669" t="str">
            <v>M010</v>
          </cell>
          <cell r="AD669" t="str">
            <v>benito Juarez/Fracc paraiso cancun</v>
          </cell>
          <cell r="AE669" t="str">
            <v>QR</v>
          </cell>
          <cell r="AF669" t="str">
            <v>MX</v>
          </cell>
          <cell r="AG669" t="str">
            <v>10410124</v>
          </cell>
          <cell r="AH669" t="str">
            <v>GABRIELA MACDONEL</v>
          </cell>
          <cell r="AI669" t="str">
            <v>Priv isla bermudas num 1-B</v>
          </cell>
          <cell r="AJ669" t="str">
            <v>9981897212</v>
          </cell>
          <cell r="AK669">
            <v>0</v>
          </cell>
          <cell r="AL669" t="str">
            <v>77736</v>
          </cell>
          <cell r="AM669"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74011922</v>
          </cell>
          <cell r="AZ669">
            <v>51012851</v>
          </cell>
          <cell r="BA669">
            <v>80141613</v>
          </cell>
        </row>
        <row r="670">
          <cell r="D670">
            <v>60313324</v>
          </cell>
          <cell r="E670" t="str">
            <v xml:space="preserve">A  </v>
          </cell>
          <cell r="F670" t="str">
            <v>TV</v>
          </cell>
          <cell r="G670" t="str">
            <v>GUSTAVO GONZALEZ AGUILAR</v>
          </cell>
          <cell r="H670" t="str">
            <v>2DA PRIV.DE NEXTENGO # 19,COL.SANTIAGO AHUIZONTLA,AZCAPOTZALCO CP 02750</v>
          </cell>
          <cell r="I670" t="str">
            <v>4167 2127 / CEL 55 3367 2166</v>
          </cell>
          <cell r="J670" t="str">
            <v>HISENSE</v>
          </cell>
          <cell r="K670" t="str">
            <v>40K20D</v>
          </cell>
          <cell r="L670" t="str">
            <v>40G134207H05365</v>
          </cell>
          <cell r="M670" t="str">
            <v>03951</v>
          </cell>
          <cell r="N670">
            <v>4999</v>
          </cell>
          <cell r="O670">
            <v>41706</v>
          </cell>
          <cell r="P670">
            <v>42801</v>
          </cell>
          <cell r="Q670">
            <v>201057</v>
          </cell>
          <cell r="R670" t="str">
            <v>16/03/2017 00 : 24  JORGE.VAZ : NP5</v>
          </cell>
          <cell r="S670" t="str">
            <v>EQUIPO EN CSA</v>
          </cell>
          <cell r="T670" t="str">
            <v xml:space="preserve">MARIBEL SASTRE HERNANDEZ          </v>
          </cell>
          <cell r="U670" t="str">
            <v xml:space="preserve">SIN OC: </v>
          </cell>
          <cell r="V670" t="str">
            <v>CENTRO</v>
          </cell>
          <cell r="W670" t="str">
            <v>COMPLETADO</v>
          </cell>
          <cell r="X670" t="str">
            <v>CLIENTE</v>
          </cell>
          <cell r="Y670">
            <v>42800</v>
          </cell>
          <cell r="Z670">
            <v>1095</v>
          </cell>
          <cell r="AA670" t="str">
            <v>M012</v>
          </cell>
          <cell r="AD670" t="str">
            <v>azcapotzalco /santiago aguizotla</v>
          </cell>
          <cell r="AE670" t="str">
            <v>DF</v>
          </cell>
          <cell r="AF670" t="str">
            <v>MX</v>
          </cell>
          <cell r="AG670" t="str">
            <v>10413713</v>
          </cell>
          <cell r="AH670" t="str">
            <v>GUSTAVO GONZALEZ AGUILAR</v>
          </cell>
          <cell r="AI670" t="str">
            <v>2da priv de nextengo num 39</v>
          </cell>
          <cell r="AJ670" t="str">
            <v>5533672165</v>
          </cell>
          <cell r="AK670" t="str">
            <v>5533672165</v>
          </cell>
          <cell r="AL670" t="str">
            <v>02750</v>
          </cell>
          <cell r="AM670"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70" t="str">
            <v>3TE40G134207</v>
          </cell>
          <cell r="AO670" t="str">
            <v>Básica</v>
          </cell>
          <cell r="AP670" t="str">
            <v>Hisense</v>
          </cell>
          <cell r="AQ670" t="str">
            <v>Opera</v>
          </cell>
          <cell r="AR670" t="str">
            <v>FHD 1920 x 1080</v>
          </cell>
          <cell r="AS670" t="str">
            <v>GTE40G151184CRMM012</v>
          </cell>
          <cell r="AT670">
            <v>68</v>
          </cell>
          <cell r="AU670" t="str">
            <v>40K20DW</v>
          </cell>
          <cell r="AV670" t="str">
            <v>GTE40G151184</v>
          </cell>
          <cell r="AW670" t="str">
            <v>CRM</v>
          </cell>
          <cell r="AX670" t="str">
            <v>M012</v>
          </cell>
          <cell r="AY670">
            <v>74011923</v>
          </cell>
          <cell r="AZ670">
            <v>51012852</v>
          </cell>
          <cell r="BA670">
            <v>80147188</v>
          </cell>
        </row>
        <row r="671">
          <cell r="D671">
            <v>60313905</v>
          </cell>
          <cell r="E671" t="str">
            <v xml:space="preserve">A  </v>
          </cell>
          <cell r="F671" t="str">
            <v>TV</v>
          </cell>
          <cell r="G671" t="str">
            <v>MARIBEL LEON</v>
          </cell>
          <cell r="H671" t="str">
            <v>AV DE LAS FLORES LT 5,BOSQUES DE LA COLMENA,NICOLAS ROMERO</v>
          </cell>
          <cell r="I671">
            <v>5518439646</v>
          </cell>
          <cell r="J671" t="str">
            <v>HISENSE</v>
          </cell>
          <cell r="K671" t="str">
            <v>50K20DW</v>
          </cell>
          <cell r="L671" t="str">
            <v>50G143292H08535</v>
          </cell>
          <cell r="M671" t="str">
            <v>TICKET</v>
          </cell>
          <cell r="N671">
            <v>11998.37</v>
          </cell>
          <cell r="O671">
            <v>42116</v>
          </cell>
          <cell r="P671">
            <v>42810</v>
          </cell>
          <cell r="Q671">
            <v>201679</v>
          </cell>
          <cell r="R671" t="str">
            <v>PANEL T173331,PCB MAIN T173192 OC 1008750</v>
          </cell>
          <cell r="S671" t="str">
            <v>EQUIPO EN CENTRO DE SERVICIO CON ACCESOR</v>
          </cell>
          <cell r="T671" t="str">
            <v xml:space="preserve">GUADALUPE GIRON                   </v>
          </cell>
          <cell r="U671" t="str">
            <v>2017-04-13</v>
          </cell>
          <cell r="V671" t="str">
            <v>Centro</v>
          </cell>
          <cell r="W671" t="str">
            <v>COMPLETADO</v>
          </cell>
          <cell r="Y671">
            <v>42804</v>
          </cell>
          <cell r="Z671">
            <v>694</v>
          </cell>
          <cell r="AA671" t="str">
            <v>M012</v>
          </cell>
          <cell r="AB671" t="str">
            <v>T173192/Tarjeta Principal Madre - MAIN BOARD</v>
          </cell>
          <cell r="AC671" t="str">
            <v>OC-1008750</v>
          </cell>
          <cell r="AD671" t="str">
            <v>Nicolas Romero/Bosques de La Colmena</v>
          </cell>
          <cell r="AE671" t="str">
            <v>MEX</v>
          </cell>
          <cell r="AF671" t="str">
            <v>MX</v>
          </cell>
          <cell r="AG671" t="str">
            <v>10414086</v>
          </cell>
          <cell r="AH671" t="str">
            <v>MARIBEL LEON</v>
          </cell>
          <cell r="AI671" t="str">
            <v>Lt5 Av De las Flores</v>
          </cell>
          <cell r="AJ671" t="str">
            <v>0445518439646</v>
          </cell>
          <cell r="AK671">
            <v>0</v>
          </cell>
          <cell r="AL671" t="str">
            <v>54476</v>
          </cell>
          <cell r="AM671"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71" t="str">
            <v>1TE50B8NUSCB</v>
          </cell>
          <cell r="AO671" t="str">
            <v>Smart</v>
          </cell>
          <cell r="AP671" t="str">
            <v>Hisense</v>
          </cell>
          <cell r="AQ671" t="str">
            <v>Opera</v>
          </cell>
          <cell r="AR671" t="str">
            <v>FHD 1920 x 1080</v>
          </cell>
          <cell r="AS671" t="str">
            <v>3TE50G165140G1651M010</v>
          </cell>
          <cell r="AT671" t="e">
            <v>#N/A</v>
          </cell>
          <cell r="AU671" t="str">
            <v>50H7GB</v>
          </cell>
          <cell r="AV671" t="str">
            <v>3TE50G165140</v>
          </cell>
          <cell r="AW671" t="str">
            <v>G1651</v>
          </cell>
          <cell r="AX671" t="str">
            <v>M010</v>
          </cell>
          <cell r="AY671">
            <v>74011926</v>
          </cell>
          <cell r="AZ671">
            <v>51012855</v>
          </cell>
          <cell r="BA671">
            <v>80141492</v>
          </cell>
        </row>
        <row r="672">
          <cell r="D672">
            <v>60313253</v>
          </cell>
          <cell r="E672" t="str">
            <v xml:space="preserve">A  </v>
          </cell>
          <cell r="F672" t="str">
            <v>TV</v>
          </cell>
          <cell r="G672" t="str">
            <v>MARIA ISABEL ESPINOSA ALDAMA</v>
          </cell>
          <cell r="H672" t="str">
            <v>CRSMICA SUR 10 TONALA/JARDINES DE LA REYNA</v>
          </cell>
          <cell r="I672" t="str">
            <v>3336906485 - 3317975347</v>
          </cell>
          <cell r="J672" t="str">
            <v>HISENSE</v>
          </cell>
          <cell r="K672" t="str">
            <v>50K20DW</v>
          </cell>
          <cell r="L672" t="str">
            <v>50G143291H15245</v>
          </cell>
          <cell r="M672" t="str">
            <v>TICKET DE COMPRA</v>
          </cell>
          <cell r="N672">
            <v>13310</v>
          </cell>
          <cell r="O672">
            <v>42051</v>
          </cell>
          <cell r="P672">
            <v>42801</v>
          </cell>
          <cell r="Q672">
            <v>201109</v>
          </cell>
          <cell r="R672" t="str">
            <v>FALTA DE REFACCONES 173331 oc-1008237</v>
          </cell>
          <cell r="S672" t="str">
            <v>CLIENTE ENTREGA EQUIPO SIN ACCESORIOS, U</v>
          </cell>
          <cell r="T672" t="str">
            <v xml:space="preserve">  YURIANA HERNANDEZ HERRERA       </v>
          </cell>
          <cell r="U672" t="str">
            <v>2017-ABRIL</v>
          </cell>
          <cell r="W672" t="str">
            <v>COMPLETADO</v>
          </cell>
          <cell r="X672" t="str">
            <v>TALLER</v>
          </cell>
          <cell r="Y672">
            <v>42797</v>
          </cell>
          <cell r="Z672">
            <v>750</v>
          </cell>
          <cell r="AA672" t="str">
            <v>M012</v>
          </cell>
          <cell r="AD672" t="str">
            <v>Tonala/Jardines de la reyna</v>
          </cell>
          <cell r="AE672" t="str">
            <v>JAL</v>
          </cell>
          <cell r="AF672" t="str">
            <v>MX</v>
          </cell>
          <cell r="AG672" t="str">
            <v>10413304</v>
          </cell>
          <cell r="AH672" t="str">
            <v>MARIA ISABEL ESPINOSA ALDAMA</v>
          </cell>
          <cell r="AI672" t="str">
            <v>10 Ceramica sur</v>
          </cell>
          <cell r="AJ672" t="str">
            <v>3317975347</v>
          </cell>
          <cell r="AK672" t="str">
            <v>3317975347</v>
          </cell>
          <cell r="AL672" t="str">
            <v>45410</v>
          </cell>
          <cell r="AM672"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72" t="str">
            <v>1TE50B8NUSCB</v>
          </cell>
          <cell r="AO672" t="str">
            <v>Smart</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74011927</v>
          </cell>
          <cell r="AZ672">
            <v>51012856</v>
          </cell>
          <cell r="BA672">
            <v>80141472</v>
          </cell>
        </row>
        <row r="673">
          <cell r="D673">
            <v>60313862</v>
          </cell>
          <cell r="E673" t="str">
            <v>A</v>
          </cell>
          <cell r="F673" t="str">
            <v>TV</v>
          </cell>
          <cell r="G673" t="str">
            <v xml:space="preserve">JOEL ARMANDO ALCOCER ANTONIO </v>
          </cell>
          <cell r="H673" t="str">
            <v xml:space="preserve">CALLE 30A NUM 21 REGION 516 MZ-3 </v>
          </cell>
          <cell r="I673">
            <v>9981269538</v>
          </cell>
          <cell r="J673" t="str">
            <v>HISENSE</v>
          </cell>
          <cell r="K673" t="str">
            <v>48K20DW</v>
          </cell>
          <cell r="L673" t="str">
            <v>48G1505A8H04125</v>
          </cell>
          <cell r="M673">
            <v>6932</v>
          </cell>
          <cell r="N673">
            <v>7999</v>
          </cell>
          <cell r="O673">
            <v>42257</v>
          </cell>
          <cell r="P673">
            <v>43011</v>
          </cell>
          <cell r="Q673">
            <v>201033</v>
          </cell>
          <cell r="R673" t="str">
            <v xml:space="preserve"> OC-1008967</v>
          </cell>
          <cell r="S673" t="str">
            <v xml:space="preserve"> EQUIPO EN RESGUARDO DEL CENTRO DE SERVI</v>
          </cell>
          <cell r="T673" t="str">
            <v xml:space="preserve"> JUAN OSWALDO URIBE PERAZA  Fecha </v>
          </cell>
          <cell r="U673">
            <v>42845</v>
          </cell>
          <cell r="V673" t="str">
            <v>SUR</v>
          </cell>
          <cell r="W673" t="str">
            <v>COMPLETADO</v>
          </cell>
          <cell r="X673" t="str">
            <v>TALLER</v>
          </cell>
          <cell r="Y673">
            <v>42804</v>
          </cell>
          <cell r="Z673">
            <v>754</v>
          </cell>
          <cell r="AA673" t="str">
            <v>M012</v>
          </cell>
          <cell r="AD673" t="str">
            <v>region 516 mz 3 /benito juarez</v>
          </cell>
          <cell r="AE673" t="str">
            <v>QR</v>
          </cell>
          <cell r="AF673" t="str">
            <v>MX</v>
          </cell>
          <cell r="AG673" t="str">
            <v>10413862</v>
          </cell>
          <cell r="AH673" t="str">
            <v>JOEL AEMANDO ALCOCER ANTONIO</v>
          </cell>
          <cell r="AI673" t="str">
            <v>calle 30a num 21</v>
          </cell>
          <cell r="AJ673" t="str">
            <v>9981269538</v>
          </cell>
          <cell r="AK673">
            <v>0</v>
          </cell>
          <cell r="AL673" t="str">
            <v>77535</v>
          </cell>
          <cell r="AM673"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73" t="str">
            <v>3TE48A150516</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74011928</v>
          </cell>
          <cell r="AZ673">
            <v>51012857</v>
          </cell>
          <cell r="BA673">
            <v>80141615</v>
          </cell>
        </row>
        <row r="674">
          <cell r="D674">
            <v>60313353</v>
          </cell>
          <cell r="E674" t="str">
            <v>A</v>
          </cell>
          <cell r="F674" t="str">
            <v>TV</v>
          </cell>
          <cell r="G674" t="str">
            <v>SILVIANO AGULAR FLORES</v>
          </cell>
          <cell r="H674" t="str">
            <v>BUGAMBILIAS # 6 COLONIA PPG IGUALA GROP</v>
          </cell>
          <cell r="I674">
            <v>7331013549</v>
          </cell>
          <cell r="J674" t="str">
            <v>HISENSE</v>
          </cell>
          <cell r="K674" t="str">
            <v>50K20DW</v>
          </cell>
          <cell r="L674" t="str">
            <v>50G143291H00512</v>
          </cell>
          <cell r="M674" t="str">
            <v>EMPRESA BIMBO</v>
          </cell>
          <cell r="N674">
            <v>0</v>
          </cell>
          <cell r="O674">
            <v>42447</v>
          </cell>
          <cell r="P674">
            <v>42802</v>
          </cell>
          <cell r="Q674">
            <v>201611</v>
          </cell>
          <cell r="R674" t="str">
            <v>FALTA DE REFACCIONES (PANEL 50") OC-1008319</v>
          </cell>
          <cell r="S674" t="str">
            <v/>
          </cell>
          <cell r="T674" t="str">
            <v xml:space="preserve">  ELODIA MARTINEZ MOCTEZUMA       </v>
          </cell>
          <cell r="U674" t="str">
            <v>2017-04-20</v>
          </cell>
          <cell r="V674" t="str">
            <v>SUR</v>
          </cell>
          <cell r="W674" t="str">
            <v>COMPLETADO</v>
          </cell>
          <cell r="X674" t="str">
            <v>TALLER</v>
          </cell>
          <cell r="Y674">
            <v>42800</v>
          </cell>
          <cell r="Z674">
            <v>355</v>
          </cell>
          <cell r="AA674" t="str">
            <v>M010</v>
          </cell>
          <cell r="AD674" t="str">
            <v>Iguala/P.P.G</v>
          </cell>
          <cell r="AE674" t="str">
            <v>GRO</v>
          </cell>
          <cell r="AF674" t="str">
            <v>MX</v>
          </cell>
          <cell r="AG674" t="str">
            <v>10413462</v>
          </cell>
          <cell r="AH674" t="str">
            <v>SILVIANO AGUILAR FLORES</v>
          </cell>
          <cell r="AI674" t="str">
            <v>6 Bugambilias</v>
          </cell>
          <cell r="AJ674" t="str">
            <v>7331294128</v>
          </cell>
          <cell r="AK674" t="str">
            <v>7331294128</v>
          </cell>
          <cell r="AL674" t="str">
            <v>40024</v>
          </cell>
          <cell r="AM674"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74011929</v>
          </cell>
          <cell r="AZ674">
            <v>51012858</v>
          </cell>
          <cell r="BA674">
            <v>80141695</v>
          </cell>
        </row>
        <row r="675">
          <cell r="D675">
            <v>60314273</v>
          </cell>
          <cell r="E675" t="str">
            <v>A</v>
          </cell>
          <cell r="F675" t="str">
            <v>TV</v>
          </cell>
          <cell r="G675" t="str">
            <v>SANDRA VALERO</v>
          </cell>
          <cell r="H675" t="str">
            <v>AMERICA 1606 COL. DELICIAS,REYNOSA,TAMPS</v>
          </cell>
          <cell r="I675">
            <v>8999200381</v>
          </cell>
          <cell r="J675" t="str">
            <v>HISENSE</v>
          </cell>
          <cell r="K675" t="str">
            <v>50K20DW</v>
          </cell>
          <cell r="L675" t="str">
            <v>50G144844H03717</v>
          </cell>
          <cell r="M675" t="str">
            <v>POLIZA GARANTIA</v>
          </cell>
          <cell r="N675">
            <v>10120.879999999999</v>
          </cell>
          <cell r="O675">
            <v>42093</v>
          </cell>
          <cell r="P675">
            <v>42093</v>
          </cell>
          <cell r="Q675">
            <v>201041</v>
          </cell>
          <cell r="R675" t="str">
            <v>06/04/2017 03 : 42  ARANTXA.MON : NP5   30/03/2017 01 : 44 201041 : OC-1009173-PANEL 173331</v>
          </cell>
          <cell r="S675" t="str">
            <v>EQUIPO EN DOMICILIO DEL CLIENTE</v>
          </cell>
          <cell r="T675" t="str">
            <v xml:space="preserve">     Eudenis Aguilar Ahuacatitla  </v>
          </cell>
          <cell r="U675" t="str">
            <v>2017-04-13</v>
          </cell>
          <cell r="V675" t="str">
            <v>Norte</v>
          </cell>
          <cell r="W675" t="str">
            <v>COMPLETADO</v>
          </cell>
          <cell r="X675" t="str">
            <v>CLIENTE</v>
          </cell>
          <cell r="Y675">
            <v>42809</v>
          </cell>
          <cell r="Z675">
            <v>0</v>
          </cell>
          <cell r="AA675" t="str">
            <v>M010</v>
          </cell>
          <cell r="AB675" t="str">
            <v>T173331/Panel - PANEL</v>
          </cell>
          <cell r="AC675" t="str">
            <v>OC-1009173</v>
          </cell>
          <cell r="AD675" t="str">
            <v>Reynosa/Delicias</v>
          </cell>
          <cell r="AE675" t="str">
            <v>TMS</v>
          </cell>
          <cell r="AF675" t="str">
            <v>MX</v>
          </cell>
          <cell r="AG675" t="str">
            <v>10414415</v>
          </cell>
          <cell r="AH675" t="str">
            <v>SANDRA VALERO</v>
          </cell>
          <cell r="AI675" t="str">
            <v>1606 America</v>
          </cell>
          <cell r="AJ675" t="str">
            <v>8999200381</v>
          </cell>
          <cell r="AK675">
            <v>0</v>
          </cell>
          <cell r="AL675" t="str">
            <v>88680</v>
          </cell>
          <cell r="AM675"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74011934</v>
          </cell>
          <cell r="AZ675">
            <v>51012859</v>
          </cell>
          <cell r="BA675">
            <v>80141600</v>
          </cell>
        </row>
        <row r="676">
          <cell r="D676">
            <v>60314409</v>
          </cell>
          <cell r="E676" t="str">
            <v xml:space="preserve">A  </v>
          </cell>
          <cell r="F676" t="str">
            <v>TV</v>
          </cell>
          <cell r="G676" t="str">
            <v>GLADIS ARGELIA TREJO NEVY</v>
          </cell>
          <cell r="H676" t="str">
            <v xml:space="preserve">LIMA 2711, GARZA NIETO, MONTERREY </v>
          </cell>
          <cell r="I676">
            <v>8122074258</v>
          </cell>
          <cell r="J676" t="str">
            <v xml:space="preserve">HISENSE </v>
          </cell>
          <cell r="K676" t="str">
            <v>50K20DW</v>
          </cell>
          <cell r="L676" t="str">
            <v>50G143291H15412</v>
          </cell>
          <cell r="M676" t="str">
            <v>43366-10</v>
          </cell>
          <cell r="N676">
            <v>14434</v>
          </cell>
          <cell r="O676">
            <v>42116</v>
          </cell>
          <cell r="P676">
            <v>42815</v>
          </cell>
          <cell r="Q676">
            <v>201024</v>
          </cell>
          <cell r="R676" t="str">
            <v>04/06/17 05:27 ERNESTO HDZ NP5 P1A OC 1009161 PANEL 173331</v>
          </cell>
          <cell r="S676" t="str">
            <v/>
          </cell>
          <cell r="T676" t="str">
            <v xml:space="preserve">    SOFIA VAZQUEZ                 </v>
          </cell>
          <cell r="U676" t="str">
            <v>2017-04-20</v>
          </cell>
          <cell r="V676" t="str">
            <v>Norte</v>
          </cell>
          <cell r="W676" t="str">
            <v>COMPLETADO</v>
          </cell>
          <cell r="X676" t="str">
            <v>TALLER</v>
          </cell>
          <cell r="Y676">
            <v>42811</v>
          </cell>
          <cell r="Z676">
            <v>699</v>
          </cell>
          <cell r="AA676" t="str">
            <v>M012</v>
          </cell>
          <cell r="AD676" t="str">
            <v>Monterrey/Garza nieto</v>
          </cell>
          <cell r="AE676" t="str">
            <v>NL</v>
          </cell>
          <cell r="AF676" t="str">
            <v>MX</v>
          </cell>
          <cell r="AG676" t="str">
            <v>10414547</v>
          </cell>
          <cell r="AH676" t="str">
            <v>GLADIS ARGELIA CONEJO NEVI</v>
          </cell>
          <cell r="AI676" t="str">
            <v>Limas num 2711</v>
          </cell>
          <cell r="AJ676" t="str">
            <v>8122074258</v>
          </cell>
          <cell r="AK676">
            <v>0</v>
          </cell>
          <cell r="AL676" t="str">
            <v>64420</v>
          </cell>
          <cell r="AM676"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76" t="str">
            <v>1TE50B8NUSCB</v>
          </cell>
          <cell r="AO676" t="str">
            <v>Smart</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74011931</v>
          </cell>
          <cell r="AZ676">
            <v>51012860</v>
          </cell>
          <cell r="BA676">
            <v>80141717</v>
          </cell>
        </row>
        <row r="677">
          <cell r="D677">
            <v>60312352</v>
          </cell>
          <cell r="E677" t="str">
            <v xml:space="preserve">A  </v>
          </cell>
          <cell r="F677" t="str">
            <v>TV</v>
          </cell>
          <cell r="G677" t="str">
            <v>GUADALUPE FABIAN LOPEZ</v>
          </cell>
          <cell r="H677" t="str">
            <v>CLAUSTRO ALMENDRO MZA15 LT 37 CASA 189 UNIDAN HAB. GEOVILLAS DE SANTA BARBARA IXTAPALUCA CP.56530</v>
          </cell>
          <cell r="I677">
            <v>5540321939</v>
          </cell>
          <cell r="J677" t="str">
            <v>HISENSE</v>
          </cell>
          <cell r="K677" t="str">
            <v>50K20DW</v>
          </cell>
          <cell r="L677" t="str">
            <v>50J140464H01761</v>
          </cell>
          <cell r="M677" t="str">
            <v>TC# 3478 7577 9488 7149 9977 57 WAL MART</v>
          </cell>
          <cell r="N677">
            <v>8499</v>
          </cell>
          <cell r="O677">
            <v>41840</v>
          </cell>
          <cell r="P677">
            <v>42795</v>
          </cell>
          <cell r="Q677">
            <v>201767</v>
          </cell>
          <cell r="R677" t="str">
            <v xml:space="preserve">16/03/2017 23 : 44  ERNESTO.HERN : NP5/201767 : P1A: 173331 PANEL   01-03-2017   OC-1008098
</v>
          </cell>
          <cell r="S677" t="str">
            <v>EQUIPO EN DOMICILIO DE CTE (ZONA FORANEA</v>
          </cell>
          <cell r="T677" t="str">
            <v xml:space="preserve"> ANDREA LEGORRETA                 </v>
          </cell>
          <cell r="U677" t="str">
            <v>2017-04-10</v>
          </cell>
          <cell r="V677" t="str">
            <v>CENTRO</v>
          </cell>
          <cell r="W677" t="str">
            <v>COMPLETADO</v>
          </cell>
          <cell r="X677" t="str">
            <v>TALLER</v>
          </cell>
          <cell r="Y677">
            <v>42788</v>
          </cell>
          <cell r="Z677">
            <v>955</v>
          </cell>
          <cell r="AA677" t="str">
            <v>M012</v>
          </cell>
          <cell r="AD677" t="str">
            <v>IXTAPALUCA HAB. GEOVILLAS DE STA BARBARA</v>
          </cell>
          <cell r="AE677" t="str">
            <v>MEX</v>
          </cell>
          <cell r="AF677" t="str">
            <v>MX</v>
          </cell>
          <cell r="AG677" t="str">
            <v>10218163</v>
          </cell>
          <cell r="AH677" t="str">
            <v>GUADALUPE FABIAN LOPEZ</v>
          </cell>
          <cell r="AI677" t="str">
            <v>CLAUSTRO ALMENDRO MZA 15 LTE 37 CASA 189</v>
          </cell>
          <cell r="AJ677" t="str">
            <v>5540321939</v>
          </cell>
          <cell r="AK677" t="str">
            <v>5540321939</v>
          </cell>
          <cell r="AL677" t="str">
            <v>56530</v>
          </cell>
          <cell r="AM677"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74011932</v>
          </cell>
          <cell r="AZ677">
            <v>51012861</v>
          </cell>
          <cell r="BA677">
            <v>80141853</v>
          </cell>
        </row>
        <row r="678">
          <cell r="D678">
            <v>60315162</v>
          </cell>
          <cell r="E678" t="str">
            <v>A</v>
          </cell>
          <cell r="F678" t="str">
            <v>TV</v>
          </cell>
          <cell r="G678" t="str">
            <v>JESUS MIGUEL HERNANDEZ ROJAS</v>
          </cell>
          <cell r="H678" t="str">
            <v>IGNACIO MANUEL ALTAMIRANO 101 COLONIA LOS SAUCES CHILPANCINGO GRO</v>
          </cell>
          <cell r="I678">
            <v>7471304600</v>
          </cell>
          <cell r="J678" t="str">
            <v>HISENSE</v>
          </cell>
          <cell r="K678" t="str">
            <v>50K20DW</v>
          </cell>
          <cell r="L678" t="str">
            <v>50G143292H08871</v>
          </cell>
          <cell r="M678" t="str">
            <v>CHI/000130813</v>
          </cell>
          <cell r="N678">
            <v>11998.37</v>
          </cell>
          <cell r="O678">
            <v>42167</v>
          </cell>
          <cell r="P678">
            <v>42829</v>
          </cell>
          <cell r="Q678">
            <v>201611</v>
          </cell>
          <cell r="R678" t="str">
            <v>FALTA DE REFACCIONES  (PANEL 50") OC-1009395</v>
          </cell>
          <cell r="S678" t="str">
            <v/>
          </cell>
          <cell r="T678" t="str">
            <v xml:space="preserve"> ELODIA MARTINEZ MOCTEZUMA        </v>
          </cell>
          <cell r="U678" t="str">
            <v>2017-04-20</v>
          </cell>
          <cell r="V678" t="str">
            <v>SUR</v>
          </cell>
          <cell r="W678" t="str">
            <v>COMPLETADO</v>
          </cell>
          <cell r="X678" t="str">
            <v>TALLER</v>
          </cell>
          <cell r="Y678">
            <v>42823</v>
          </cell>
          <cell r="Z678">
            <v>662</v>
          </cell>
          <cell r="AA678" t="str">
            <v>M012</v>
          </cell>
          <cell r="AD678" t="str">
            <v>Chilpancingo/ Los Sauces</v>
          </cell>
          <cell r="AE678" t="str">
            <v>GRO</v>
          </cell>
          <cell r="AF678" t="str">
            <v>MX</v>
          </cell>
          <cell r="AG678" t="str">
            <v>10415299</v>
          </cell>
          <cell r="AH678" t="str">
            <v>JESUS MIGUEL HERNANDEZ</v>
          </cell>
          <cell r="AI678" t="str">
            <v>101 Ignacio Manuel altamirano</v>
          </cell>
          <cell r="AJ678" t="str">
            <v>7471304600</v>
          </cell>
          <cell r="AK678">
            <v>0</v>
          </cell>
          <cell r="AL678" t="str">
            <v>39060</v>
          </cell>
          <cell r="AM678"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78" t="str">
            <v>1TE50B8NUSCB</v>
          </cell>
          <cell r="AO678" t="str">
            <v>Smart</v>
          </cell>
          <cell r="AP678" t="str">
            <v>Hisense</v>
          </cell>
          <cell r="AQ678" t="str">
            <v>Opera</v>
          </cell>
          <cell r="AR678" t="str">
            <v>FHD 1920 x 1080</v>
          </cell>
          <cell r="AS678" t="str">
            <v>3TE50G165140G1651M010</v>
          </cell>
          <cell r="AT678" t="e">
            <v>#N/A</v>
          </cell>
          <cell r="AU678" t="str">
            <v>50H7GB</v>
          </cell>
          <cell r="AV678" t="str">
            <v>3TE50G165140</v>
          </cell>
          <cell r="AW678" t="str">
            <v>G1651</v>
          </cell>
          <cell r="AX678" t="str">
            <v>M010</v>
          </cell>
          <cell r="AY678">
            <v>74011933</v>
          </cell>
          <cell r="AZ678">
            <v>51012862</v>
          </cell>
          <cell r="BA678">
            <v>80141694</v>
          </cell>
        </row>
        <row r="679">
          <cell r="D679">
            <v>60313276</v>
          </cell>
          <cell r="E679" t="str">
            <v xml:space="preserve">A  </v>
          </cell>
          <cell r="F679" t="str">
            <v>TV</v>
          </cell>
          <cell r="G679" t="str">
            <v>Maria de Pilar Hernandez</v>
          </cell>
          <cell r="H679" t="str">
            <v>Leon Mz. 38 Lote 8 casa 2 San Vicente Chico/UH. Bonito San Vicente
C.P. 56373</v>
          </cell>
          <cell r="I679" t="str">
            <v>5581738755 / 5522899285</v>
          </cell>
          <cell r="J679" t="str">
            <v>HISENSE</v>
          </cell>
          <cell r="K679" t="str">
            <v>50K20DW</v>
          </cell>
          <cell r="L679" t="str">
            <v>50G143291H15482</v>
          </cell>
          <cell r="M679" t="str">
            <v>TC# 5259 6983 1546 2427 4716 97 TICKET DE COMPRA TIENDA WALMART</v>
          </cell>
          <cell r="N679">
            <v>8499</v>
          </cell>
          <cell r="O679">
            <v>42001</v>
          </cell>
          <cell r="P679">
            <v>42802</v>
          </cell>
          <cell r="Q679">
            <v>201767</v>
          </cell>
          <cell r="R679" t="str">
            <v>16/03/2017 01 : 33  JORGE.VAZ : NP5 / P1A: 173331 PANEL   08-03-2017   OC-1008366</v>
          </cell>
          <cell r="S679" t="str">
            <v>EQUIPO DAÑADO EN DOMICILIO DE CLIENTE (Z</v>
          </cell>
          <cell r="T679" t="str">
            <v xml:space="preserve">   RENE ARIAS                     </v>
          </cell>
          <cell r="U679" t="str">
            <v>2017-04-10</v>
          </cell>
          <cell r="V679" t="str">
            <v>CENTRO</v>
          </cell>
          <cell r="W679" t="str">
            <v>COMPLETADO</v>
          </cell>
          <cell r="X679" t="str">
            <v>TALLER</v>
          </cell>
          <cell r="Y679">
            <v>42800</v>
          </cell>
          <cell r="Z679">
            <v>801</v>
          </cell>
          <cell r="AA679" t="str">
            <v>M012</v>
          </cell>
          <cell r="AD679" t="str">
            <v>San Vicente Chico/UH. Bonito San Vicente</v>
          </cell>
          <cell r="AE679" t="str">
            <v>MEX</v>
          </cell>
          <cell r="AF679" t="str">
            <v>MX</v>
          </cell>
          <cell r="AG679" t="str">
            <v>10413506</v>
          </cell>
          <cell r="AH679" t="str">
            <v>MARIA DE PILAR HERNANDEZ</v>
          </cell>
          <cell r="AI679" t="str">
            <v>Leon Mz. 38 Lote 8 casa 2</v>
          </cell>
          <cell r="AJ679" t="str">
            <v>5522899285</v>
          </cell>
          <cell r="AK679" t="str">
            <v>5581738755</v>
          </cell>
          <cell r="AL679" t="str">
            <v>56373</v>
          </cell>
          <cell r="AM679"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74011936</v>
          </cell>
          <cell r="AZ679">
            <v>51012865</v>
          </cell>
          <cell r="BA679">
            <v>80141812</v>
          </cell>
        </row>
        <row r="680">
          <cell r="D680">
            <v>60312711</v>
          </cell>
          <cell r="E680" t="str">
            <v xml:space="preserve">A  </v>
          </cell>
          <cell r="F680" t="str">
            <v>TV</v>
          </cell>
          <cell r="G680" t="str">
            <v>DALIA ESMERALDA TADEO DE ANDA</v>
          </cell>
          <cell r="H680" t="str">
            <v>LAZAR CARDENAS NO. 21, COL. CENTRO, CARRILLO PUERTO</v>
          </cell>
          <cell r="I680">
            <v>3111142323</v>
          </cell>
          <cell r="J680" t="str">
            <v>HISENSE</v>
          </cell>
          <cell r="K680" t="str">
            <v>50K20DW</v>
          </cell>
          <cell r="L680" t="str">
            <v>50J140464H01777</v>
          </cell>
          <cell r="M680" t="str">
            <v>POLIZA DE GARANTIA</v>
          </cell>
          <cell r="N680">
            <v>0</v>
          </cell>
          <cell r="O680">
            <v>41873</v>
          </cell>
          <cell r="P680">
            <v>42794</v>
          </cell>
          <cell r="Q680">
            <v>201023</v>
          </cell>
          <cell r="R680" t="str">
            <v xml:space="preserve">15/03/2017 06 : 57  JORGE.VAZ : NP5
173331-PANEL LDC-OC1008244
</v>
          </cell>
          <cell r="S680" t="str">
            <v>FALLA: NO ENCIENDE, SE REALIZO PEDIDO DE</v>
          </cell>
          <cell r="T680" t="str">
            <v xml:space="preserve">   GABRIELA RIVAS DELGADO         </v>
          </cell>
          <cell r="U680" t="str">
            <v>2017-04-18</v>
          </cell>
          <cell r="V680" t="str">
            <v>Norte</v>
          </cell>
          <cell r="W680" t="str">
            <v>COMPLETADO</v>
          </cell>
          <cell r="X680" t="str">
            <v>TALLER</v>
          </cell>
          <cell r="Y680">
            <v>42789</v>
          </cell>
          <cell r="Z680">
            <v>921</v>
          </cell>
          <cell r="AA680" t="str">
            <v>M012</v>
          </cell>
          <cell r="AD680" t="str">
            <v>Compostela /Centro</v>
          </cell>
          <cell r="AE680" t="str">
            <v>NAY</v>
          </cell>
          <cell r="AF680" t="str">
            <v>MX</v>
          </cell>
          <cell r="AG680" t="str">
            <v>10412734</v>
          </cell>
          <cell r="AH680" t="str">
            <v>DALIA ESMERALDA TADEO</v>
          </cell>
          <cell r="AI680" t="str">
            <v>21 Lazaro cardenas</v>
          </cell>
          <cell r="AJ680" t="str">
            <v>013111142323</v>
          </cell>
          <cell r="AK680">
            <v>0</v>
          </cell>
          <cell r="AL680" t="str">
            <v>63717</v>
          </cell>
          <cell r="AM680"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80" t="str">
            <v>1TE50B8NUSCB</v>
          </cell>
          <cell r="AO680" t="str">
            <v>Smart</v>
          </cell>
          <cell r="AP680" t="str">
            <v>Hisense</v>
          </cell>
          <cell r="AQ680" t="str">
            <v>Opera</v>
          </cell>
          <cell r="AR680" t="str">
            <v>FHD 1920 x 1080</v>
          </cell>
          <cell r="AS680" t="str">
            <v>3TE50G165140G1651M010</v>
          </cell>
          <cell r="AT680" t="e">
            <v>#N/A</v>
          </cell>
          <cell r="AU680" t="str">
            <v>50H7GB</v>
          </cell>
          <cell r="AV680" t="str">
            <v>3TE50G165140</v>
          </cell>
          <cell r="AW680" t="str">
            <v>G1651</v>
          </cell>
          <cell r="AX680" t="str">
            <v>M010</v>
          </cell>
          <cell r="AY680">
            <v>74011937</v>
          </cell>
          <cell r="AZ680">
            <v>51012866</v>
          </cell>
          <cell r="BA680">
            <v>80141743</v>
          </cell>
        </row>
        <row r="681">
          <cell r="D681">
            <v>60311753</v>
          </cell>
          <cell r="E681" t="str">
            <v xml:space="preserve">A </v>
          </cell>
          <cell r="F681" t="str">
            <v>TV</v>
          </cell>
          <cell r="G681" t="str">
            <v>RICARDO DOMINGUEZ</v>
          </cell>
          <cell r="H681" t="str">
            <v>ANADADO PLAYA BALANDA #112, COL. COSTA AZUL, LA PAZ, C.P. 23050</v>
          </cell>
          <cell r="I681">
            <v>1222359</v>
          </cell>
          <cell r="J681" t="str">
            <v>HISENSE</v>
          </cell>
          <cell r="K681" t="str">
            <v>50K20DW</v>
          </cell>
          <cell r="L681" t="str">
            <v>50G143292H09016</v>
          </cell>
          <cell r="M681" t="str">
            <v>LPZ / 000190607 TICKET DE COMPRA TIENDA TELMEX S.A. DE C.V.</v>
          </cell>
          <cell r="N681">
            <v>11998.37</v>
          </cell>
          <cell r="O681">
            <v>42138</v>
          </cell>
          <cell r="P681">
            <v>42849</v>
          </cell>
          <cell r="Q681">
            <v>201767</v>
          </cell>
          <cell r="R681" t="str">
            <v>25/02/2017 02 : 39  ERNESTO.HERN : NP5 / 24/02/2017 00 : 44 201767 : P1A: SE ENVIA CORREO ELECTRONICO AREFACCIONES  PARA PETICIÓN DE REFACCIONES PARA ASC LOS CABOS</v>
          </cell>
          <cell r="S681" t="str">
            <v>EQUIPO DAÑADO EN DOMICILIO DE CLIENTE</v>
          </cell>
          <cell r="T681" t="str">
            <v xml:space="preserve">   RENE ARIAS                     </v>
          </cell>
          <cell r="U681" t="str">
            <v>2017-04-20</v>
          </cell>
          <cell r="V681" t="str">
            <v>CENTRO</v>
          </cell>
          <cell r="W681" t="str">
            <v>COMPLETADO</v>
          </cell>
          <cell r="X681" t="str">
            <v>TALLER</v>
          </cell>
          <cell r="Y681">
            <v>42782</v>
          </cell>
          <cell r="Z681">
            <v>711</v>
          </cell>
          <cell r="AA681" t="str">
            <v>M012</v>
          </cell>
          <cell r="AD681" t="str">
            <v>col costa azul/la paz</v>
          </cell>
          <cell r="AE681" t="str">
            <v>BCS</v>
          </cell>
          <cell r="AF681" t="str">
            <v>MX</v>
          </cell>
          <cell r="AG681" t="str">
            <v>10411303</v>
          </cell>
          <cell r="AH681" t="str">
            <v>RICARDO DOMINGUEZ</v>
          </cell>
          <cell r="AI681" t="str">
            <v>anadado playa balanda 112</v>
          </cell>
          <cell r="AJ681" t="str">
            <v>1222359</v>
          </cell>
          <cell r="AK681">
            <v>0</v>
          </cell>
          <cell r="AL681" t="str">
            <v>23050</v>
          </cell>
          <cell r="AM681"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81" t="str">
            <v>1TE50B8NUSCB</v>
          </cell>
          <cell r="AO681" t="str">
            <v>Smart</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74011938</v>
          </cell>
          <cell r="AZ681">
            <v>51012867</v>
          </cell>
          <cell r="BA681">
            <v>80141855</v>
          </cell>
        </row>
        <row r="682">
          <cell r="D682">
            <v>60315437</v>
          </cell>
          <cell r="E682" t="str">
            <v xml:space="preserve">A  </v>
          </cell>
          <cell r="F682" t="str">
            <v>TV</v>
          </cell>
          <cell r="G682" t="str">
            <v>Maria Elena Saldivar</v>
          </cell>
          <cell r="H682" t="str">
            <v>Cerrada de Puerto Marquez #170, Sipantla, Cuajimalpa de Morelos, C.P. 05010</v>
          </cell>
          <cell r="I682" t="str">
            <v>58123994 / 24058531</v>
          </cell>
          <cell r="J682" t="str">
            <v>HISENSE</v>
          </cell>
          <cell r="K682" t="str">
            <v>50K20DW</v>
          </cell>
          <cell r="L682" t="str">
            <v>50G143291H01380</v>
          </cell>
          <cell r="M682" t="str">
            <v>CUJ / 000146404 TICKET DE COMPRA TIENDA TELMEX</v>
          </cell>
          <cell r="N682">
            <v>10120.879999999999</v>
          </cell>
          <cell r="O682">
            <v>42819</v>
          </cell>
          <cell r="P682">
            <v>42836</v>
          </cell>
          <cell r="Q682">
            <v>201767</v>
          </cell>
          <cell r="R682" t="str">
            <v>13/04/2017 06 : 11  ERNESTO.HERN : NP5 / P1A: 173331 PANEL    11-04-2017  OC-1009586</v>
          </cell>
          <cell r="S682" t="str">
            <v>EQUIPO DAÑADO EN DOMICILIO DE CLIENTE (Z</v>
          </cell>
          <cell r="T682" t="str">
            <v xml:space="preserve">   RENE ARIAS                     </v>
          </cell>
          <cell r="U682" t="str">
            <v>2017-04-18</v>
          </cell>
          <cell r="V682" t="str">
            <v>CENTRO</v>
          </cell>
          <cell r="W682" t="str">
            <v>COMPLETADO</v>
          </cell>
          <cell r="X682" t="str">
            <v>CLIENTE</v>
          </cell>
          <cell r="Y682">
            <v>42829</v>
          </cell>
          <cell r="Z682">
            <v>17</v>
          </cell>
          <cell r="AA682" t="str">
            <v>M010</v>
          </cell>
          <cell r="AD682" t="str">
            <v>Cuajimalpa de Morelos/ Sipantla</v>
          </cell>
          <cell r="AE682" t="str">
            <v>DF</v>
          </cell>
          <cell r="AF682" t="str">
            <v>MX</v>
          </cell>
          <cell r="AG682" t="str">
            <v>10414798</v>
          </cell>
          <cell r="AH682" t="str">
            <v>MARIA ELENA SALDIVAR</v>
          </cell>
          <cell r="AI682" t="str">
            <v>170 Cerrada de purto marquez</v>
          </cell>
          <cell r="AJ682" t="str">
            <v>58123994</v>
          </cell>
          <cell r="AK682" t="str">
            <v>24058531</v>
          </cell>
          <cell r="AL682" t="str">
            <v>05010</v>
          </cell>
          <cell r="AM682"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74011939</v>
          </cell>
          <cell r="AZ682">
            <v>51012868</v>
          </cell>
          <cell r="BA682">
            <v>80141814</v>
          </cell>
        </row>
        <row r="683">
          <cell r="D683">
            <v>60312873</v>
          </cell>
          <cell r="E683" t="str">
            <v xml:space="preserve">A  </v>
          </cell>
          <cell r="F683" t="str">
            <v>TV</v>
          </cell>
          <cell r="G683" t="str">
            <v>FERNANDA MUÑOZ PADILLA</v>
          </cell>
          <cell r="H683" t="str">
            <v>BORBOLLON # 33 B EL COLORADO MARQUEZ</v>
          </cell>
          <cell r="I683">
            <v>4422774418</v>
          </cell>
          <cell r="J683" t="str">
            <v>HISENSE</v>
          </cell>
          <cell r="K683" t="str">
            <v>48K20DW</v>
          </cell>
          <cell r="L683" t="str">
            <v>48G1505B0H00109</v>
          </cell>
          <cell r="M683" t="str">
            <v>CFDI6747</v>
          </cell>
          <cell r="N683">
            <v>0</v>
          </cell>
          <cell r="O683">
            <v>42369</v>
          </cell>
          <cell r="P683">
            <v>42784</v>
          </cell>
          <cell r="Q683">
            <v>201608</v>
          </cell>
          <cell r="R683" t="str">
            <v>01/03/17 P1A: PANEL # 182882 O.C. 1008046</v>
          </cell>
          <cell r="S683" t="str">
            <v xml:space="preserve">EQUIPO EN CENTRO DE SERVICIO, NO CUENTA </v>
          </cell>
          <cell r="T683" t="str">
            <v xml:space="preserve">CAROLINA PEREA                    </v>
          </cell>
          <cell r="U683" t="str">
            <v>2017-04-12</v>
          </cell>
          <cell r="V683" t="str">
            <v>Centro</v>
          </cell>
          <cell r="W683" t="str">
            <v>COMPLETADO</v>
          </cell>
          <cell r="Y683">
            <v>42793</v>
          </cell>
          <cell r="Z683">
            <v>415</v>
          </cell>
          <cell r="AA683" t="str">
            <v>M012</v>
          </cell>
          <cell r="AB683" t="str">
            <v>T182882/Panel - PANEL</v>
          </cell>
          <cell r="AC683" t="str">
            <v>OC-1008046</v>
          </cell>
          <cell r="AD683" t="str">
            <v>El Marques / colorado</v>
          </cell>
          <cell r="AE683" t="str">
            <v>QRO</v>
          </cell>
          <cell r="AF683" t="str">
            <v>MX</v>
          </cell>
          <cell r="AG683" t="str">
            <v>10374265</v>
          </cell>
          <cell r="AH683" t="str">
            <v>FERNANDA MUÑOZ PADILLA</v>
          </cell>
          <cell r="AI683" t="str">
            <v>Borbollon 33 B</v>
          </cell>
          <cell r="AJ683" t="str">
            <v>4422774418</v>
          </cell>
          <cell r="AK683" t="str">
            <v>4422774417</v>
          </cell>
          <cell r="AL683" t="str">
            <v>76240</v>
          </cell>
          <cell r="AM683"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83" t="str">
            <v>3TE48A150516</v>
          </cell>
          <cell r="AO683" t="str">
            <v>Smart</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74011940</v>
          </cell>
          <cell r="AZ683">
            <v>51012869</v>
          </cell>
          <cell r="BA683">
            <v>80141625</v>
          </cell>
        </row>
        <row r="684">
          <cell r="D684">
            <v>60311713</v>
          </cell>
          <cell r="E684" t="str">
            <v xml:space="preserve">A </v>
          </cell>
          <cell r="F684" t="str">
            <v>TV</v>
          </cell>
          <cell r="G684" t="str">
            <v>EDUARDO BRIOÑEZ ZUÑIGA</v>
          </cell>
          <cell r="H684" t="str">
            <v>AND LOS PORTALES CHAPULTEPEC</v>
          </cell>
          <cell r="I684">
            <v>9616580359</v>
          </cell>
          <cell r="J684" t="str">
            <v>HISENSE</v>
          </cell>
          <cell r="K684" t="str">
            <v>50K20DW</v>
          </cell>
          <cell r="L684" t="str">
            <v>50G144844H02981</v>
          </cell>
          <cell r="M684" t="str">
            <v>RECIBO TELMEX</v>
          </cell>
          <cell r="N684">
            <v>10120.879999999999</v>
          </cell>
          <cell r="O684">
            <v>42095</v>
          </cell>
          <cell r="P684" t="str">
            <v>02/15/2017</v>
          </cell>
          <cell r="Q684">
            <v>200996</v>
          </cell>
          <cell r="R684" t="str">
            <v>PANEL OC-1007676</v>
          </cell>
          <cell r="S684" t="str">
            <v>to de la refacción</v>
          </cell>
          <cell r="T684" t="str">
            <v xml:space="preserve">   MARITE  CABALERO    Fecha de Ap</v>
          </cell>
          <cell r="U684" t="str">
            <v>2017-04-19</v>
          </cell>
          <cell r="V684" t="str">
            <v>SUR</v>
          </cell>
          <cell r="W684" t="str">
            <v>COMPLETADO</v>
          </cell>
          <cell r="X684" t="str">
            <v>TALLER</v>
          </cell>
          <cell r="Y684">
            <v>42781</v>
          </cell>
          <cell r="AA684" t="str">
            <v>M010</v>
          </cell>
          <cell r="AD684" t="str">
            <v>Tuxtla/Sn Jose Chapultepec 2</v>
          </cell>
          <cell r="AE684" t="str">
            <v>CHS</v>
          </cell>
          <cell r="AF684" t="str">
            <v>MX</v>
          </cell>
          <cell r="AG684" t="str">
            <v>10411785</v>
          </cell>
          <cell r="AH684" t="str">
            <v>EDUARDO BRIONES ZUÑIGA</v>
          </cell>
          <cell r="AI684" t="str">
            <v>413 And portales depto c MZ 51</v>
          </cell>
          <cell r="AJ684" t="str">
            <v>9611717692</v>
          </cell>
          <cell r="AK684" t="str">
            <v>9611717692</v>
          </cell>
          <cell r="AL684" t="str">
            <v>29027</v>
          </cell>
          <cell r="AM684"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84" t="str">
            <v>1TE50B8NUSCB</v>
          </cell>
          <cell r="AO684" t="str">
            <v>Smart</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74011945</v>
          </cell>
          <cell r="AZ684">
            <v>51012870</v>
          </cell>
          <cell r="BA684">
            <v>80141747</v>
          </cell>
        </row>
        <row r="685">
          <cell r="D685">
            <v>60311221</v>
          </cell>
          <cell r="E685" t="str">
            <v xml:space="preserve">A  </v>
          </cell>
          <cell r="F685" t="str">
            <v>TV</v>
          </cell>
          <cell r="G685" t="str">
            <v>ANA ELVIRA BURGOIN ESPINOZA</v>
          </cell>
          <cell r="H685" t="str">
            <v>CALLE 3, SUR 3323, COL. ADOLFO RUIZ, LA PAZ, C.P. 23040</v>
          </cell>
          <cell r="I685">
            <v>6121698063</v>
          </cell>
          <cell r="J685" t="str">
            <v>HISENSE</v>
          </cell>
          <cell r="K685" t="str">
            <v>50K20DW</v>
          </cell>
          <cell r="L685" t="str">
            <v>50G143292H09497</v>
          </cell>
          <cell r="M685" t="str">
            <v xml:space="preserve">LPZ / 000190452 TICKET DE COMPRA TIENDA TELMEX </v>
          </cell>
          <cell r="N685">
            <v>11998.37</v>
          </cell>
          <cell r="O685">
            <v>42132</v>
          </cell>
          <cell r="P685">
            <v>42780</v>
          </cell>
          <cell r="Q685">
            <v>201767</v>
          </cell>
          <cell r="R685" t="str">
            <v>18/02/2017 02 : 58  ERNESTO.HERN : NP5 / P1A: 173331 PANEL     14-02-2017   OC-1007438</v>
          </cell>
          <cell r="S685" t="str">
            <v>EQUIPO DAÑADO EN DOMICILIO DE CLIENTE</v>
          </cell>
          <cell r="T685" t="str">
            <v xml:space="preserve">   RENE ARIAS                     </v>
          </cell>
          <cell r="U685" t="str">
            <v>2017-04-18</v>
          </cell>
          <cell r="V685" t="str">
            <v>CENTRO</v>
          </cell>
          <cell r="W685" t="str">
            <v>COMPLETADO</v>
          </cell>
          <cell r="X685" t="str">
            <v>TALLER</v>
          </cell>
          <cell r="Y685">
            <v>42775</v>
          </cell>
          <cell r="Z685">
            <v>648</v>
          </cell>
          <cell r="AA685" t="str">
            <v>M012</v>
          </cell>
          <cell r="AD685" t="str">
            <v>la paz/adolfo ruiz</v>
          </cell>
          <cell r="AE685" t="str">
            <v>BCS</v>
          </cell>
          <cell r="AF685" t="str">
            <v>MX</v>
          </cell>
          <cell r="AG685" t="str">
            <v>10411397</v>
          </cell>
          <cell r="AH685" t="str">
            <v>ANA ELVIRA BURGOIN ESPINOZA</v>
          </cell>
          <cell r="AI685" t="str">
            <v>sur 3323 calle 3</v>
          </cell>
          <cell r="AJ685" t="str">
            <v>6121213402</v>
          </cell>
          <cell r="AK685" t="str">
            <v>6121698063</v>
          </cell>
          <cell r="AL685" t="str">
            <v>23040</v>
          </cell>
          <cell r="AM685"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85" t="str">
            <v>1TE50B8NUSCB</v>
          </cell>
          <cell r="AO685" t="str">
            <v>Smart</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74011942</v>
          </cell>
          <cell r="AZ685">
            <v>51012871</v>
          </cell>
          <cell r="BA685">
            <v>80141801</v>
          </cell>
        </row>
        <row r="686">
          <cell r="D686">
            <v>60310407</v>
          </cell>
          <cell r="E686" t="str">
            <v>A</v>
          </cell>
          <cell r="F686" t="str">
            <v>TV</v>
          </cell>
          <cell r="G686" t="str">
            <v>FELISITAS ELVIRA QUIROS</v>
          </cell>
          <cell r="H686" t="str">
            <v>LUCIO CABAÑAS #322, COL. MEXICO 68</v>
          </cell>
          <cell r="I686">
            <v>6562103097</v>
          </cell>
          <cell r="J686" t="str">
            <v>HISENSE</v>
          </cell>
          <cell r="K686" t="str">
            <v>50K20DW</v>
          </cell>
          <cell r="L686" t="str">
            <v>50G143291H15936</v>
          </cell>
          <cell r="M686" t="str">
            <v>TICKET DE COMPRA</v>
          </cell>
          <cell r="N686">
            <v>11998.37</v>
          </cell>
          <cell r="O686">
            <v>42161</v>
          </cell>
          <cell r="P686">
            <v>42746</v>
          </cell>
          <cell r="Q686">
            <v>202246</v>
          </cell>
          <cell r="R686" t="str">
            <v>18/02/2017 03 : 19  ERNESTO.HERN : TCF1
18/02/2017 03 : 19  ERNESTO.HERN : NP5 16/02/2017 03 : 50 202246 : NUEVA OC-1007465</v>
          </cell>
          <cell r="S686" t="str">
            <v/>
          </cell>
          <cell r="T686" t="str">
            <v xml:space="preserve">IDALIA LOZA                     </v>
          </cell>
          <cell r="U686" t="str">
            <v>2017/04/12</v>
          </cell>
          <cell r="V686" t="str">
            <v>Norte</v>
          </cell>
          <cell r="W686" t="str">
            <v>COMPLETADO</v>
          </cell>
          <cell r="X686" t="str">
            <v>TALLER</v>
          </cell>
          <cell r="Y686">
            <v>42765</v>
          </cell>
          <cell r="Z686">
            <v>585</v>
          </cell>
          <cell r="AA686" t="str">
            <v>M012</v>
          </cell>
          <cell r="AB686" t="str">
            <v>T173331/Panel - PANEL</v>
          </cell>
          <cell r="AC686" t="str">
            <v>OC-1007465</v>
          </cell>
          <cell r="AD686" t="str">
            <v>Juarez /Mexico 68</v>
          </cell>
          <cell r="AE686" t="str">
            <v>CHI</v>
          </cell>
          <cell r="AF686" t="str">
            <v>MX</v>
          </cell>
          <cell r="AG686" t="str">
            <v>10408713</v>
          </cell>
          <cell r="AH686" t="str">
            <v>FELISITAS ELVIRA QUIROS</v>
          </cell>
          <cell r="AI686" t="str">
            <v>322 lUCIO CCABAÑAS</v>
          </cell>
          <cell r="AJ686" t="str">
            <v>6562103097</v>
          </cell>
          <cell r="AK686" t="str">
            <v>3560302010</v>
          </cell>
          <cell r="AL686" t="str">
            <v>32640</v>
          </cell>
          <cell r="AM686"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74011943</v>
          </cell>
          <cell r="AZ686">
            <v>51012872</v>
          </cell>
          <cell r="BA686">
            <v>80141705</v>
          </cell>
        </row>
        <row r="687">
          <cell r="D687">
            <v>60315574</v>
          </cell>
          <cell r="E687" t="str">
            <v xml:space="preserve">A  </v>
          </cell>
          <cell r="F687" t="str">
            <v>TV</v>
          </cell>
          <cell r="G687" t="str">
            <v xml:space="preserve">MARICELA SANCHEZ CHAVEZ </v>
          </cell>
          <cell r="H687" t="str">
            <v>UNIDAD SANTA FE GRUPO 1 MZ 4 CASA 35</v>
          </cell>
          <cell r="I687">
            <v>62784929</v>
          </cell>
          <cell r="J687" t="str">
            <v xml:space="preserve">HISENSE </v>
          </cell>
          <cell r="K687" t="str">
            <v>50K20DW</v>
          </cell>
          <cell r="L687" t="str">
            <v>50J140464H01791</v>
          </cell>
          <cell r="M687" t="str">
            <v xml:space="preserve">POLIZA DE GARANTIA </v>
          </cell>
          <cell r="N687">
            <v>0</v>
          </cell>
          <cell r="O687">
            <v>41834</v>
          </cell>
          <cell r="P687">
            <v>42832</v>
          </cell>
          <cell r="Q687">
            <v>201677</v>
          </cell>
          <cell r="R687" t="str">
            <v xml:space="preserve">SE SOLICITA PANEL # DE PARTE 173331, DAÑO EN TIRAS DE LED, TARJETA POWER DAÑADA # DE PARTE 171496, SIN SURTIR </v>
          </cell>
          <cell r="S687" t="str">
            <v xml:space="preserve">SOLO BASE </v>
          </cell>
          <cell r="T687" t="str">
            <v xml:space="preserve"> SANDRA RUIZ                      </v>
          </cell>
          <cell r="U687" t="str">
            <v>2017-04-20</v>
          </cell>
          <cell r="V687" t="str">
            <v>CENTRO</v>
          </cell>
          <cell r="W687" t="str">
            <v>COMPLETADO</v>
          </cell>
          <cell r="X687" t="str">
            <v>TALLER</v>
          </cell>
          <cell r="Y687">
            <v>42831</v>
          </cell>
          <cell r="Z687">
            <v>998</v>
          </cell>
          <cell r="AA687" t="str">
            <v>M012</v>
          </cell>
          <cell r="AD687" t="str">
            <v>Alvaro Obregon/U Hab Santa Fe IMMS</v>
          </cell>
          <cell r="AE687" t="str">
            <v>DF</v>
          </cell>
          <cell r="AF687" t="str">
            <v>MX</v>
          </cell>
          <cell r="AG687" t="str">
            <v>10414433</v>
          </cell>
          <cell r="AH687" t="str">
            <v>MARISELA CHAVEZ</v>
          </cell>
          <cell r="AI687" t="str">
            <v>Casa 35 AV CAMINO REAL A TOLUCA Y CRISTO REYMz 4 Grupo1</v>
          </cell>
          <cell r="AJ687" t="str">
            <v>0445577972117</v>
          </cell>
          <cell r="AK687" t="str">
            <v>0445577972117</v>
          </cell>
          <cell r="AL687" t="str">
            <v>01170</v>
          </cell>
          <cell r="AM687"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74011946</v>
          </cell>
          <cell r="AZ687">
            <v>51012875</v>
          </cell>
          <cell r="BA687">
            <v>80141503</v>
          </cell>
        </row>
        <row r="688">
          <cell r="D688">
            <v>60311021</v>
          </cell>
          <cell r="E688" t="str">
            <v xml:space="preserve">A  </v>
          </cell>
          <cell r="F688" t="str">
            <v>TV</v>
          </cell>
          <cell r="G688" t="str">
            <v>MARIBEL REYES</v>
          </cell>
          <cell r="H688" t="str">
            <v>LAZARO CARDENAS 244, CENTRO LAZARO CARDENAS C.P. 60980</v>
          </cell>
          <cell r="I688">
            <v>7535351324</v>
          </cell>
          <cell r="J688" t="str">
            <v>HISENSE</v>
          </cell>
          <cell r="K688" t="str">
            <v>48K20D</v>
          </cell>
          <cell r="L688" t="str">
            <v>48G151187H01559</v>
          </cell>
          <cell r="M688" t="str">
            <v>POLIZA DE GARANTIA</v>
          </cell>
          <cell r="N688">
            <v>7500</v>
          </cell>
          <cell r="O688">
            <v>42360</v>
          </cell>
          <cell r="P688">
            <v>42774</v>
          </cell>
          <cell r="Q688">
            <v>202300</v>
          </cell>
          <cell r="R688" t="str">
            <v>FALTA DE PANEL:T179326 OC:1007527</v>
          </cell>
          <cell r="S688" t="str">
            <v/>
          </cell>
          <cell r="T688" t="str">
            <v xml:space="preserve">  MULTISERVICIOS ALVARADO         </v>
          </cell>
          <cell r="U688" t="str">
            <v>2017-04-20</v>
          </cell>
          <cell r="V688" t="str">
            <v>SUR</v>
          </cell>
          <cell r="W688" t="str">
            <v>COMPLETADO</v>
          </cell>
          <cell r="X688" t="str">
            <v>TALLER</v>
          </cell>
          <cell r="Y688">
            <v>42774</v>
          </cell>
          <cell r="Z688">
            <v>414</v>
          </cell>
          <cell r="AA688" t="str">
            <v>M012</v>
          </cell>
          <cell r="AD688" t="str">
            <v>Lazaro C./centro</v>
          </cell>
          <cell r="AE688" t="str">
            <v>GRO</v>
          </cell>
          <cell r="AF688" t="str">
            <v>MX</v>
          </cell>
          <cell r="AG688" t="str">
            <v>10411135</v>
          </cell>
          <cell r="AH688" t="str">
            <v>MARIBEL REYES</v>
          </cell>
          <cell r="AI688" t="str">
            <v>av. lazaro cardenas 244</v>
          </cell>
          <cell r="AJ688" t="str">
            <v>7535351324</v>
          </cell>
          <cell r="AK688" t="str">
            <v>7531180567</v>
          </cell>
          <cell r="AL688" t="str">
            <v>60980</v>
          </cell>
          <cell r="AM688"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88" t="str">
            <v>3TE48G144581</v>
          </cell>
          <cell r="AO688" t="str">
            <v>Básica</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74011947</v>
          </cell>
          <cell r="AZ688">
            <v>51012876</v>
          </cell>
          <cell r="BA688">
            <v>80141589</v>
          </cell>
        </row>
        <row r="689">
          <cell r="D689">
            <v>60314908</v>
          </cell>
          <cell r="E689" t="str">
            <v>A</v>
          </cell>
          <cell r="F689" t="str">
            <v>TV</v>
          </cell>
          <cell r="G689" t="str">
            <v>YURY LEIDY OCAÑA</v>
          </cell>
          <cell r="H689" t="str">
            <v>1315 Mente
 Reynosa/Integracion Familiar</v>
          </cell>
          <cell r="I689">
            <v>8994190868</v>
          </cell>
          <cell r="J689" t="str">
            <v>HISENSE</v>
          </cell>
          <cell r="K689" t="str">
            <v>50K20DW</v>
          </cell>
          <cell r="L689" t="str">
            <v>50G143292H09869</v>
          </cell>
          <cell r="M689" t="str">
            <v>POLIZA GARANTIA</v>
          </cell>
          <cell r="N689">
            <v>10120.879999999999</v>
          </cell>
          <cell r="O689">
            <v>42094</v>
          </cell>
          <cell r="P689">
            <v>42831</v>
          </cell>
          <cell r="Q689">
            <v>201041</v>
          </cell>
          <cell r="R689" t="str">
            <v>07/04/2017 23 : 36  ARANTXA.MON : NP5
06/04/2017 02 : 13 201041 :  OC-1009394-PANEL-T173331</v>
          </cell>
          <cell r="S689" t="str">
            <v xml:space="preserve">EQUIPO EN DOM.DEL CTE.
</v>
          </cell>
          <cell r="T689" t="str">
            <v xml:space="preserve">     Eudenis Aguilar Ahuacatitla  </v>
          </cell>
          <cell r="U689" t="str">
            <v>2017-04-13</v>
          </cell>
          <cell r="V689" t="str">
            <v>Norte</v>
          </cell>
          <cell r="W689" t="str">
            <v>COMPLETADO</v>
          </cell>
          <cell r="X689" t="str">
            <v>CLIENTE</v>
          </cell>
          <cell r="Y689">
            <v>42818</v>
          </cell>
          <cell r="Z689">
            <v>737</v>
          </cell>
          <cell r="AA689" t="str">
            <v>M012</v>
          </cell>
          <cell r="AB689" t="str">
            <v>T173331/Panel - PANEL</v>
          </cell>
          <cell r="AC689" t="str">
            <v>OC-1009394</v>
          </cell>
          <cell r="AD689" t="str">
            <v>Reynosa/Integracion Familiar</v>
          </cell>
          <cell r="AE689" t="str">
            <v>TMS</v>
          </cell>
          <cell r="AF689" t="str">
            <v>MX</v>
          </cell>
          <cell r="AG689" t="str">
            <v>10414765</v>
          </cell>
          <cell r="AH689" t="str">
            <v>YURI LEIDY OCAÑA</v>
          </cell>
          <cell r="AI689" t="str">
            <v>1315 Mente</v>
          </cell>
          <cell r="AJ689" t="str">
            <v>8994190868</v>
          </cell>
          <cell r="AK689" t="str">
            <v>8994190868</v>
          </cell>
          <cell r="AL689" t="str">
            <v>88735</v>
          </cell>
          <cell r="AM689"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74011948</v>
          </cell>
          <cell r="AZ689">
            <v>51012877</v>
          </cell>
          <cell r="BA689">
            <v>80141604</v>
          </cell>
        </row>
        <row r="690">
          <cell r="D690">
            <v>60311929</v>
          </cell>
          <cell r="E690" t="str">
            <v>A</v>
          </cell>
          <cell r="F690" t="str">
            <v>TV</v>
          </cell>
          <cell r="G690" t="str">
            <v>ESTELA VILCHIS</v>
          </cell>
          <cell r="H690" t="str">
            <v>3RA. CERRADA DE SAN FRANCISCO DE ASIS MZA. 23 LOTE 3 COL. JARDINES DE SAN JOSE</v>
          </cell>
          <cell r="I690">
            <v>58792638</v>
          </cell>
          <cell r="J690" t="str">
            <v>HISENSE</v>
          </cell>
          <cell r="K690" t="str">
            <v>50K20DW</v>
          </cell>
          <cell r="L690" t="str">
            <v>50G143291H16111</v>
          </cell>
          <cell r="M690">
            <v>0</v>
          </cell>
          <cell r="N690">
            <v>13310.88</v>
          </cell>
          <cell r="O690">
            <v>42026</v>
          </cell>
          <cell r="P690">
            <v>42786</v>
          </cell>
          <cell r="Q690">
            <v>200997</v>
          </cell>
          <cell r="R690" t="str">
            <v>DISPLAY Y POWER BOARD</v>
          </cell>
          <cell r="S690" t="str">
            <v/>
          </cell>
          <cell r="T690" t="str">
            <v xml:space="preserve">GLORIA LEON LARIOS          </v>
          </cell>
          <cell r="U690">
            <v>42836</v>
          </cell>
          <cell r="V690" t="str">
            <v>Centro</v>
          </cell>
          <cell r="W690" t="str">
            <v>COMPLETADO</v>
          </cell>
          <cell r="Y690">
            <v>42786</v>
          </cell>
          <cell r="Z690">
            <v>760</v>
          </cell>
          <cell r="AA690" t="str">
            <v>M012</v>
          </cell>
          <cell r="AB690" t="str">
            <v xml:space="preserve">T171496/Tarjeta de suministro eléctrico - Power </v>
          </cell>
          <cell r="AC690" t="str">
            <v>OC-1007831</v>
          </cell>
          <cell r="AD690" t="str">
            <v>coacalco/col jardines d s jose 1 sec</v>
          </cell>
          <cell r="AE690" t="str">
            <v>MEX</v>
          </cell>
          <cell r="AF690" t="str">
            <v>MX</v>
          </cell>
          <cell r="AG690" t="str">
            <v>10296416</v>
          </cell>
          <cell r="AH690" t="str">
            <v>ESTELA BILCHIS</v>
          </cell>
          <cell r="AI690" t="str">
            <v>03 crrda de san francisco d asis mn 23 lt 3</v>
          </cell>
          <cell r="AJ690" t="str">
            <v>5792638</v>
          </cell>
          <cell r="AK690">
            <v>0</v>
          </cell>
          <cell r="AL690" t="str">
            <v>55716</v>
          </cell>
          <cell r="AM690"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74011950</v>
          </cell>
          <cell r="AZ690">
            <v>51012879</v>
          </cell>
          <cell r="BA690">
            <v>80141798</v>
          </cell>
        </row>
        <row r="691">
          <cell r="D691">
            <v>60313426</v>
          </cell>
          <cell r="E691" t="str">
            <v xml:space="preserve">A  </v>
          </cell>
          <cell r="F691" t="str">
            <v>TV</v>
          </cell>
          <cell r="G691" t="str">
            <v>MARIA DEL ROSARIO SANDOVAL</v>
          </cell>
          <cell r="H691" t="str">
            <v xml:space="preserve">MARTIRES DE CHICAGO 1464, CROC, MONTERREY </v>
          </cell>
          <cell r="I691" t="str">
            <v>8183913194, 8123502842</v>
          </cell>
          <cell r="J691" t="str">
            <v>HISENSE</v>
          </cell>
          <cell r="K691" t="str">
            <v>50K20DW</v>
          </cell>
          <cell r="L691" t="str">
            <v>50J140464H01873</v>
          </cell>
          <cell r="M691" t="str">
            <v>POLIZA</v>
          </cell>
          <cell r="N691">
            <v>0</v>
          </cell>
          <cell r="O691">
            <v>41902</v>
          </cell>
          <cell r="P691">
            <v>42803</v>
          </cell>
          <cell r="Q691">
            <v>201024</v>
          </cell>
          <cell r="R691" t="str">
            <v>16/03/17 03:03 JORGE VAZ NP5 P1A OC 1008457 PANEL 173331</v>
          </cell>
          <cell r="S691" t="str">
            <v/>
          </cell>
          <cell r="T691" t="str">
            <v xml:space="preserve">       SOFIA VAZQUEZ              </v>
          </cell>
          <cell r="U691" t="str">
            <v>2017-04-19</v>
          </cell>
          <cell r="V691" t="str">
            <v>Norte</v>
          </cell>
          <cell r="W691" t="str">
            <v>COMPLETADO</v>
          </cell>
          <cell r="X691" t="str">
            <v>TALLER</v>
          </cell>
          <cell r="Y691">
            <v>42801</v>
          </cell>
          <cell r="Z691">
            <v>901</v>
          </cell>
          <cell r="AA691" t="str">
            <v>M012</v>
          </cell>
          <cell r="AD691" t="str">
            <v>Monterrey /Croc</v>
          </cell>
          <cell r="AE691" t="str">
            <v>NL</v>
          </cell>
          <cell r="AF691" t="str">
            <v>MX</v>
          </cell>
          <cell r="AG691" t="str">
            <v>10413527</v>
          </cell>
          <cell r="AH691" t="str">
            <v>MARIA DEL ROSARIO SANDOVAL</v>
          </cell>
          <cell r="AI691" t="str">
            <v>1464 Martires de Chicago</v>
          </cell>
          <cell r="AJ691" t="str">
            <v>8123502842</v>
          </cell>
          <cell r="AK691" t="str">
            <v>8123502842</v>
          </cell>
          <cell r="AL691" t="str">
            <v>64200</v>
          </cell>
          <cell r="AM691"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74011951</v>
          </cell>
          <cell r="AZ691">
            <v>51012880</v>
          </cell>
          <cell r="BA691">
            <v>80141728</v>
          </cell>
        </row>
        <row r="692">
          <cell r="D692">
            <v>60313494</v>
          </cell>
          <cell r="E692" t="str">
            <v>A</v>
          </cell>
          <cell r="F692" t="str">
            <v>TV</v>
          </cell>
          <cell r="G692" t="str">
            <v xml:space="preserve"> OBIDIO AVILEZ</v>
          </cell>
          <cell r="H692" t="str">
            <v>Gardenia # 459,Villa Florida,Reynosa Tamps</v>
          </cell>
          <cell r="I692">
            <v>899517419</v>
          </cell>
          <cell r="J692" t="str">
            <v>HISENSE</v>
          </cell>
          <cell r="K692" t="str">
            <v>50K20DW</v>
          </cell>
          <cell r="L692" t="str">
            <v>50G144844H02948</v>
          </cell>
          <cell r="M692" t="str">
            <v>POLIZA GARANTIA</v>
          </cell>
          <cell r="N692">
            <v>13494.9</v>
          </cell>
          <cell r="O692">
            <v>42495</v>
          </cell>
          <cell r="P692">
            <v>42809</v>
          </cell>
          <cell r="Q692">
            <v>201041</v>
          </cell>
          <cell r="R692" t="str">
            <v xml:space="preserve">28/03/2017 02 : 09  ERNESTO.HERN : NP5                             15/03/2017 04 : 39 201041 : OC-1008635:-T173331-PANEL
</v>
          </cell>
          <cell r="S692" t="str">
            <v xml:space="preserve">EQUIPO EN TALLER </v>
          </cell>
          <cell r="T692" t="str">
            <v xml:space="preserve">     Eudenis Aguilar Ahuacatitla  </v>
          </cell>
          <cell r="U692" t="str">
            <v>2017-04-13</v>
          </cell>
          <cell r="V692" t="str">
            <v>Norte</v>
          </cell>
          <cell r="W692" t="str">
            <v>COMPLETADO</v>
          </cell>
          <cell r="X692" t="str">
            <v>TALLER</v>
          </cell>
          <cell r="Y692">
            <v>42802</v>
          </cell>
          <cell r="Z692">
            <v>314</v>
          </cell>
          <cell r="AA692" t="str">
            <v>M010</v>
          </cell>
          <cell r="AB692" t="str">
            <v>T173331/Panel - PANEL</v>
          </cell>
          <cell r="AC692" t="str">
            <v>OC-1008635</v>
          </cell>
          <cell r="AD692" t="str">
            <v>Reynosa/villa florida</v>
          </cell>
          <cell r="AE692" t="str">
            <v>TMS</v>
          </cell>
          <cell r="AF692" t="str">
            <v>MX</v>
          </cell>
          <cell r="AG692" t="str">
            <v>10413758</v>
          </cell>
          <cell r="AH692" t="str">
            <v>OBIDIO AVILEZ</v>
          </cell>
          <cell r="AI692" t="str">
            <v>Gradenia nu 459</v>
          </cell>
          <cell r="AJ692" t="str">
            <v>899517419</v>
          </cell>
          <cell r="AK692">
            <v>0</v>
          </cell>
          <cell r="AL692" t="str">
            <v>88715</v>
          </cell>
          <cell r="AM692"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74011952</v>
          </cell>
          <cell r="AZ692">
            <v>51012881</v>
          </cell>
          <cell r="BA692">
            <v>80141596</v>
          </cell>
        </row>
        <row r="693">
          <cell r="D693">
            <v>60315481</v>
          </cell>
          <cell r="E693" t="str">
            <v xml:space="preserve">A  </v>
          </cell>
          <cell r="F693" t="str">
            <v>TV</v>
          </cell>
          <cell r="G693" t="str">
            <v>MIGUEL FLORES</v>
          </cell>
          <cell r="H693" t="str">
            <v>TRATADO DE LIBRE COMERCIO 1000, PARQUE INDUSTRIAL STIVA, APODACA</v>
          </cell>
          <cell r="I693">
            <v>8181450017</v>
          </cell>
          <cell r="J693" t="str">
            <v>HISENSE</v>
          </cell>
          <cell r="K693" t="str">
            <v>48K20DW</v>
          </cell>
          <cell r="L693" t="str">
            <v>48G151188H00570</v>
          </cell>
          <cell r="M693" t="str">
            <v>FACTURA</v>
          </cell>
          <cell r="N693">
            <v>5734</v>
          </cell>
          <cell r="O693">
            <v>42368</v>
          </cell>
          <cell r="P693">
            <v>42830</v>
          </cell>
          <cell r="Q693">
            <v>201024</v>
          </cell>
          <cell r="R693" t="str">
            <v xml:space="preserve">04/12/17 03:48 ARANTXA NP5 P1A OC 1009536 PANEL 180391/POWER 176467 </v>
          </cell>
          <cell r="S693" t="str">
            <v/>
          </cell>
          <cell r="T693" t="str">
            <v xml:space="preserve">    SOFIA VAZQUEZ                 </v>
          </cell>
          <cell r="U693" t="str">
            <v>2017-04-20</v>
          </cell>
          <cell r="V693" t="str">
            <v>Norte</v>
          </cell>
          <cell r="W693" t="str">
            <v>COMPLETADO</v>
          </cell>
          <cell r="X693" t="str">
            <v>TALLER</v>
          </cell>
          <cell r="Y693">
            <v>42830</v>
          </cell>
          <cell r="Z693">
            <v>462</v>
          </cell>
          <cell r="AA693" t="str">
            <v>M012</v>
          </cell>
          <cell r="AD693" t="str">
            <v>apodaca /parque industrial stiva</v>
          </cell>
          <cell r="AE693" t="str">
            <v>NL</v>
          </cell>
          <cell r="AF693" t="str">
            <v>MX</v>
          </cell>
          <cell r="AG693" t="str">
            <v>10405383</v>
          </cell>
          <cell r="AH693" t="str">
            <v>MIGUEL FLORES</v>
          </cell>
          <cell r="AI693" t="str">
            <v>tratado de libre comercio num 1000</v>
          </cell>
          <cell r="AJ693" t="str">
            <v>01-8181450017</v>
          </cell>
          <cell r="AK693">
            <v>0</v>
          </cell>
          <cell r="AL693" t="str">
            <v>66626</v>
          </cell>
          <cell r="AM693"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93" t="str">
            <v>3TE48A150516</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74011953</v>
          </cell>
          <cell r="AZ693">
            <v>51012882</v>
          </cell>
          <cell r="BA693">
            <v>80141729</v>
          </cell>
        </row>
        <row r="694">
          <cell r="D694">
            <v>60310726</v>
          </cell>
          <cell r="E694" t="str">
            <v>A</v>
          </cell>
          <cell r="F694" t="str">
            <v>TV</v>
          </cell>
          <cell r="G694" t="str">
            <v xml:space="preserve"> Maria de Lourdes Martinez Davila</v>
          </cell>
          <cell r="H694" t="str">
            <v xml:space="preserve"> 310 Calle 9a Prol cumbres
 Reynosa/Las Cumbres</v>
          </cell>
          <cell r="I694">
            <v>89999953747</v>
          </cell>
          <cell r="J694" t="str">
            <v>HISENSE</v>
          </cell>
          <cell r="K694" t="str">
            <v>50K20DW</v>
          </cell>
          <cell r="L694" t="str">
            <v>50G143292H09878</v>
          </cell>
          <cell r="M694" t="str">
            <v>POLIZA GARANTIA</v>
          </cell>
          <cell r="N694">
            <v>0</v>
          </cell>
          <cell r="O694">
            <v>42171</v>
          </cell>
          <cell r="P694">
            <v>42772</v>
          </cell>
          <cell r="Q694">
            <v>201041</v>
          </cell>
          <cell r="R694" t="str">
            <v>10/02/2017 06 : 32  ERNESTO.HERN : NP5                  08/02/2017 05 : 03 201041 : OPEN  BRAVO-PANEL-OC-1007090</v>
          </cell>
          <cell r="S694" t="str">
            <v xml:space="preserve">EQUIPO EN TALLER, ORDEN </v>
          </cell>
          <cell r="T694" t="str">
            <v xml:space="preserve">Eudenis Aguilar Ahuacatitla  </v>
          </cell>
          <cell r="U694" t="str">
            <v>2017-04-13</v>
          </cell>
          <cell r="V694" t="str">
            <v>Norte</v>
          </cell>
          <cell r="W694" t="str">
            <v>COMPLETADO</v>
          </cell>
          <cell r="X694" t="str">
            <v>TALLER</v>
          </cell>
          <cell r="Y694">
            <v>42769</v>
          </cell>
          <cell r="Z694">
            <v>601</v>
          </cell>
          <cell r="AA694" t="str">
            <v>M012</v>
          </cell>
          <cell r="AB694" t="str">
            <v>T173331/Panel - PANEL</v>
          </cell>
          <cell r="AC694" t="str">
            <v>OC-1007090</v>
          </cell>
          <cell r="AD694" t="str">
            <v>Reynosa/Las Cumbres</v>
          </cell>
          <cell r="AE694" t="str">
            <v>TMS</v>
          </cell>
          <cell r="AF694" t="str">
            <v>MX</v>
          </cell>
          <cell r="AG694" t="str">
            <v>10411039</v>
          </cell>
          <cell r="AH694" t="str">
            <v>MARIA DE LOURDES MARTINEZ DAVILA</v>
          </cell>
          <cell r="AI694" t="str">
            <v>310 Calle 9a Prol cumbres</v>
          </cell>
          <cell r="AJ694" t="str">
            <v>89999953747</v>
          </cell>
          <cell r="AK694">
            <v>0</v>
          </cell>
          <cell r="AL694" t="str">
            <v>88745</v>
          </cell>
          <cell r="AM694"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94" t="str">
            <v>1TE50B8NUSCB</v>
          </cell>
          <cell r="AO694" t="str">
            <v>Smart</v>
          </cell>
          <cell r="AP694" t="str">
            <v>Hisense</v>
          </cell>
          <cell r="AQ694" t="str">
            <v>Opera</v>
          </cell>
          <cell r="AR694" t="str">
            <v>FHD 1920 x 1080</v>
          </cell>
          <cell r="AS694" t="str">
            <v>3TE50G165140G1651M010</v>
          </cell>
          <cell r="AT694" t="e">
            <v>#N/A</v>
          </cell>
          <cell r="AU694" t="str">
            <v>50H7GB</v>
          </cell>
          <cell r="AV694" t="str">
            <v>3TE50G165140</v>
          </cell>
          <cell r="AW694" t="str">
            <v>G1651</v>
          </cell>
          <cell r="AX694" t="str">
            <v>M010</v>
          </cell>
          <cell r="AY694">
            <v>74011955</v>
          </cell>
          <cell r="AZ694">
            <v>51012884</v>
          </cell>
          <cell r="BA694">
            <v>80141605</v>
          </cell>
        </row>
        <row r="695">
          <cell r="D695">
            <v>60315353</v>
          </cell>
          <cell r="E695" t="str">
            <v xml:space="preserve">A  </v>
          </cell>
          <cell r="F695" t="str">
            <v>TV</v>
          </cell>
          <cell r="G695" t="str">
            <v>MARIA DEL ROSARIO JAUREGUI GUTIERRES</v>
          </cell>
          <cell r="H695" t="str">
            <v>BARRA DE NAVIDAD 149 TLAQUEPAQUE/CANAL 58</v>
          </cell>
          <cell r="I695">
            <v>3336598344</v>
          </cell>
          <cell r="J695" t="str">
            <v>50K20DW</v>
          </cell>
          <cell r="K695" t="str">
            <v>50K20DW</v>
          </cell>
          <cell r="L695" t="str">
            <v>50J140464H01931</v>
          </cell>
          <cell r="M695" t="str">
            <v>CARTA DE ACEPTACION</v>
          </cell>
          <cell r="N695">
            <v>8499</v>
          </cell>
          <cell r="O695">
            <v>41957</v>
          </cell>
          <cell r="P695">
            <v>42830</v>
          </cell>
          <cell r="Q695">
            <v>201109</v>
          </cell>
          <cell r="R695" t="str">
            <v>FALTA DE REFACCIONES 173331 oc-1009355</v>
          </cell>
          <cell r="S695" t="str">
            <v>CLIENTE ENTREGA EQUIPO SIN ACCESORIOS, U</v>
          </cell>
          <cell r="T695" t="str">
            <v xml:space="preserve">    YURIANA HERNANDEZ HERRERA     </v>
          </cell>
          <cell r="U695" t="str">
            <v>2017-ABRIL</v>
          </cell>
          <cell r="V695" t="str">
            <v>SUR</v>
          </cell>
          <cell r="W695" t="str">
            <v>COMPLETADO</v>
          </cell>
          <cell r="X695" t="str">
            <v>TALLER</v>
          </cell>
          <cell r="Y695">
            <v>42828</v>
          </cell>
          <cell r="Z695">
            <v>873</v>
          </cell>
          <cell r="AA695" t="str">
            <v>M012</v>
          </cell>
          <cell r="AD695" t="str">
            <v>Tlaquepaque/CAnal 58</v>
          </cell>
          <cell r="AE695" t="str">
            <v>JAL</v>
          </cell>
          <cell r="AF695" t="str">
            <v>MX</v>
          </cell>
          <cell r="AG695" t="str">
            <v>10399370</v>
          </cell>
          <cell r="AH695" t="str">
            <v>MARIA DEL ROSARIO JAUREGUI GUTIERRE</v>
          </cell>
          <cell r="AI695" t="str">
            <v>BArra de navidad no 149</v>
          </cell>
          <cell r="AJ695" t="str">
            <v>3336598344</v>
          </cell>
          <cell r="AK695">
            <v>0</v>
          </cell>
          <cell r="AL695" t="str">
            <v>45580</v>
          </cell>
          <cell r="AM695"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74011957</v>
          </cell>
          <cell r="AZ695">
            <v>51012886</v>
          </cell>
          <cell r="BA695">
            <v>80141474</v>
          </cell>
        </row>
        <row r="696">
          <cell r="D696">
            <v>60311556</v>
          </cell>
          <cell r="E696" t="str">
            <v>A</v>
          </cell>
          <cell r="F696" t="str">
            <v>TV</v>
          </cell>
          <cell r="G696" t="str">
            <v xml:space="preserve">  Pamela Ramirez</v>
          </cell>
          <cell r="H696" t="str">
            <v>Calle cuerta num 310
 Reynosa/Prolongacion longoria</v>
          </cell>
          <cell r="I696">
            <v>8999256212</v>
          </cell>
          <cell r="J696" t="str">
            <v>HISENSE</v>
          </cell>
          <cell r="K696" t="str">
            <v>50K20DW</v>
          </cell>
          <cell r="L696" t="str">
            <v>50G114484406188</v>
          </cell>
          <cell r="M696" t="str">
            <v>POLIZA GARANTIA</v>
          </cell>
          <cell r="N696">
            <v>13494</v>
          </cell>
          <cell r="O696">
            <v>42110</v>
          </cell>
          <cell r="P696">
            <v>42790</v>
          </cell>
          <cell r="Q696">
            <v>201041</v>
          </cell>
          <cell r="R696" t="str">
            <v>28/02/2017 02 : 45  ERNESTO.HERN : NP5
24/02/2017 02 : 09 201041 : EQUIPO EN DOMICILIO DEL CTE
24/02/2017 02 : 08 201041 : OC: PANEL , 1007977</v>
          </cell>
          <cell r="S696" t="str">
            <v/>
          </cell>
          <cell r="T696" t="str">
            <v xml:space="preserve">     Eudenis Aguilar Ahuacatitla  </v>
          </cell>
          <cell r="U696" t="str">
            <v>2017-04-13</v>
          </cell>
          <cell r="V696" t="str">
            <v>Norte</v>
          </cell>
          <cell r="W696" t="str">
            <v>COMPLETADO</v>
          </cell>
          <cell r="X696" t="str">
            <v>TALLER</v>
          </cell>
          <cell r="Y696">
            <v>42780</v>
          </cell>
          <cell r="Z696">
            <v>680</v>
          </cell>
          <cell r="AA696" t="str">
            <v>M012</v>
          </cell>
          <cell r="AB696" t="str">
            <v>T173331/Panel - PANEL</v>
          </cell>
          <cell r="AC696" t="str">
            <v>OC-1007827</v>
          </cell>
          <cell r="AD696" t="str">
            <v>Reynosa/Prolongacion longoria</v>
          </cell>
          <cell r="AE696" t="str">
            <v>TMS</v>
          </cell>
          <cell r="AF696" t="str">
            <v>MX</v>
          </cell>
          <cell r="AG696" t="str">
            <v>10411764</v>
          </cell>
          <cell r="AH696" t="str">
            <v>PAMELA RAMIREZ</v>
          </cell>
          <cell r="AI696" t="str">
            <v>Calle cuerta num 310</v>
          </cell>
          <cell r="AJ696" t="str">
            <v>8999256212</v>
          </cell>
          <cell r="AK696">
            <v>0</v>
          </cell>
          <cell r="AL696" t="str">
            <v>88699</v>
          </cell>
          <cell r="AM696"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74011958</v>
          </cell>
          <cell r="AZ696">
            <v>51012887</v>
          </cell>
          <cell r="BA696">
            <v>80141606</v>
          </cell>
        </row>
        <row r="697">
          <cell r="D697">
            <v>60314617</v>
          </cell>
          <cell r="E697" t="str">
            <v xml:space="preserve">A  </v>
          </cell>
          <cell r="F697" t="str">
            <v>TV</v>
          </cell>
          <cell r="G697" t="str">
            <v>HUMBERTO TIJERINA CASTORENA</v>
          </cell>
          <cell r="H697" t="str">
            <v xml:space="preserve">ZEUS 300, PASEO DE SAN NICOLAS, SAN NICOLAS </v>
          </cell>
          <cell r="I697" t="str">
            <v>8183500801, 8116192970</v>
          </cell>
          <cell r="J697" t="str">
            <v xml:space="preserve">HISENSE </v>
          </cell>
          <cell r="K697" t="str">
            <v>50K20DW</v>
          </cell>
          <cell r="L697" t="str">
            <v>50G143291H16185</v>
          </cell>
          <cell r="M697" t="str">
            <v>CARTA DE ACEPTACION</v>
          </cell>
          <cell r="N697">
            <v>0</v>
          </cell>
          <cell r="O697">
            <v>42119</v>
          </cell>
          <cell r="P697">
            <v>42848</v>
          </cell>
          <cell r="Q697">
            <v>201024</v>
          </cell>
          <cell r="R697" t="str">
            <v>04/06/17 03:41 ARANTXA NP5 P1A OC 1009170 PANEL 173331</v>
          </cell>
          <cell r="S697" t="str">
            <v/>
          </cell>
          <cell r="T697" t="str">
            <v xml:space="preserve">    SOFIA VAZQUEZ                 </v>
          </cell>
          <cell r="U697" t="str">
            <v>2017-04-20</v>
          </cell>
          <cell r="V697" t="str">
            <v>Norte</v>
          </cell>
          <cell r="W697" t="str">
            <v>COMPLETADO</v>
          </cell>
          <cell r="X697" t="str">
            <v>TALLER</v>
          </cell>
          <cell r="Y697">
            <v>42816</v>
          </cell>
          <cell r="Z697">
            <v>729</v>
          </cell>
          <cell r="AA697" t="str">
            <v>M012</v>
          </cell>
          <cell r="AD697" t="str">
            <v>Sn Nicolas de los Garza/P de los andes</v>
          </cell>
          <cell r="AE697" t="str">
            <v>NL</v>
          </cell>
          <cell r="AF697" t="str">
            <v>MX</v>
          </cell>
          <cell r="AG697" t="str">
            <v>10414505</v>
          </cell>
          <cell r="AH697" t="str">
            <v>HUMBERTO TIJERINA CASTORENA</v>
          </cell>
          <cell r="AI697" t="str">
            <v>300 Zeuz</v>
          </cell>
          <cell r="AJ697" t="str">
            <v>8116192970</v>
          </cell>
          <cell r="AK697" t="str">
            <v>8116192970</v>
          </cell>
          <cell r="AL697" t="str">
            <v>64444</v>
          </cell>
          <cell r="AM697"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74011959</v>
          </cell>
          <cell r="AZ697">
            <v>51012888</v>
          </cell>
          <cell r="BA697">
            <v>80141708</v>
          </cell>
        </row>
        <row r="698">
          <cell r="D698">
            <v>60315724</v>
          </cell>
          <cell r="E698" t="str">
            <v xml:space="preserve">A  </v>
          </cell>
          <cell r="F698" t="str">
            <v>TV</v>
          </cell>
          <cell r="G698" t="str">
            <v>ALFONSO GUTIERREZ MEDINA</v>
          </cell>
          <cell r="H698" t="str">
            <v>FERROCARRIL 61 COL COMERCIAL SAN JUAN DE SABINAS, COAHUILA CP 26850</v>
          </cell>
          <cell r="I698">
            <v>8616140989</v>
          </cell>
          <cell r="J698" t="str">
            <v>HISENSE</v>
          </cell>
          <cell r="K698" t="str">
            <v>50K20DW</v>
          </cell>
          <cell r="L698" t="str">
            <v>50G143291H09703</v>
          </cell>
          <cell r="M698" t="str">
            <v>POLIZA</v>
          </cell>
          <cell r="N698">
            <v>0</v>
          </cell>
          <cell r="O698">
            <v>42826</v>
          </cell>
          <cell r="P698">
            <v>42836</v>
          </cell>
          <cell r="Q698">
            <v>201017</v>
          </cell>
          <cell r="R698" t="str">
            <v>12/04/17 03:12 ARANTXA.MON NP5 PIA:173331,OC-1009509 PANEL</v>
          </cell>
          <cell r="S698" t="str">
            <v/>
          </cell>
          <cell r="T698" t="str">
            <v xml:space="preserve"> ROSALINA ALVAREZ DEL CASTILLO    </v>
          </cell>
          <cell r="U698" t="str">
            <v>2017/04/12</v>
          </cell>
          <cell r="V698" t="str">
            <v>Norte</v>
          </cell>
          <cell r="W698" t="str">
            <v>COMPLETADO</v>
          </cell>
          <cell r="X698" t="str">
            <v>TALLER</v>
          </cell>
          <cell r="Y698">
            <v>42835</v>
          </cell>
          <cell r="Z698">
            <v>10</v>
          </cell>
          <cell r="AA698" t="str">
            <v>M010</v>
          </cell>
          <cell r="AD698" t="str">
            <v>san juan de sabinas/col comercial</v>
          </cell>
          <cell r="AE698" t="str">
            <v>COA</v>
          </cell>
          <cell r="AF698" t="str">
            <v>MX</v>
          </cell>
          <cell r="AG698" t="str">
            <v>10414280</v>
          </cell>
          <cell r="AH698" t="str">
            <v>ALFONSO MARTINEZ GUTIERREZ</v>
          </cell>
          <cell r="AI698" t="str">
            <v>61 Ferrocarril</v>
          </cell>
          <cell r="AJ698" t="str">
            <v>8616150734</v>
          </cell>
          <cell r="AK698" t="str">
            <v>8616150734</v>
          </cell>
          <cell r="AL698" t="str">
            <v>26850</v>
          </cell>
          <cell r="AM698"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74011960</v>
          </cell>
          <cell r="AZ698">
            <v>51012889</v>
          </cell>
          <cell r="BA698">
            <v>80141759</v>
          </cell>
        </row>
        <row r="699">
          <cell r="D699">
            <v>60314008</v>
          </cell>
          <cell r="E699" t="str">
            <v>A</v>
          </cell>
          <cell r="F699" t="str">
            <v>TV</v>
          </cell>
          <cell r="G699" t="str">
            <v>VICTOR PANDURO</v>
          </cell>
          <cell r="H699" t="str">
            <v>VIA LACTEA 472 COL.ALFONSO G CP.80322 NAVOLATO SINALOA</v>
          </cell>
          <cell r="I699">
            <v>6728541365</v>
          </cell>
          <cell r="J699" t="str">
            <v>HISENSE</v>
          </cell>
          <cell r="K699" t="str">
            <v>50K20DW</v>
          </cell>
          <cell r="L699" t="str">
            <v>50J140464H02076</v>
          </cell>
          <cell r="M699">
            <v>22936</v>
          </cell>
          <cell r="N699">
            <v>7801.2</v>
          </cell>
          <cell r="O699">
            <v>41808</v>
          </cell>
          <cell r="P699">
            <v>42809</v>
          </cell>
          <cell r="Q699">
            <v>201050</v>
          </cell>
          <cell r="R699" t="str">
            <v>FALTA DE REFACCIONES</v>
          </cell>
          <cell r="S699" t="str">
            <v xml:space="preserve">EQUIPO EN TALLER </v>
          </cell>
          <cell r="T699" t="str">
            <v xml:space="preserve">JAZMIN PADILLA                  </v>
          </cell>
          <cell r="U699" t="str">
            <v>2017-03-28</v>
          </cell>
          <cell r="V699" t="str">
            <v>Norte</v>
          </cell>
          <cell r="W699" t="str">
            <v>COMPLETADO</v>
          </cell>
          <cell r="X699" t="str">
            <v>TALLER</v>
          </cell>
          <cell r="Y699">
            <v>42807</v>
          </cell>
          <cell r="Z699">
            <v>1001</v>
          </cell>
          <cell r="AA699" t="str">
            <v>M012</v>
          </cell>
          <cell r="AB699" t="str">
            <v>T173331/Panel - PANEL</v>
          </cell>
          <cell r="AC699" t="str">
            <v>OC-1008645</v>
          </cell>
          <cell r="AD699" t="str">
            <v>Navolato /Alfonso g</v>
          </cell>
          <cell r="AE699" t="str">
            <v>SIN</v>
          </cell>
          <cell r="AF699" t="str">
            <v>MX</v>
          </cell>
          <cell r="AG699" t="str">
            <v>10411647</v>
          </cell>
          <cell r="AH699" t="str">
            <v>VICTOR PANDURO</v>
          </cell>
          <cell r="AI699" t="str">
            <v>472 via lactea</v>
          </cell>
          <cell r="AJ699" t="str">
            <v>6728541365</v>
          </cell>
          <cell r="AK699">
            <v>0</v>
          </cell>
          <cell r="AL699" t="str">
            <v>80322</v>
          </cell>
          <cell r="AM699"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74011961</v>
          </cell>
          <cell r="AZ699">
            <v>51012890</v>
          </cell>
          <cell r="BA699">
            <v>80141574</v>
          </cell>
        </row>
        <row r="700">
          <cell r="D700">
            <v>60313017</v>
          </cell>
          <cell r="E700" t="str">
            <v xml:space="preserve">A  </v>
          </cell>
          <cell r="F700" t="str">
            <v>TV</v>
          </cell>
          <cell r="G700" t="str">
            <v>AARON BLANCAS</v>
          </cell>
          <cell r="H700" t="str">
            <v>AV ROJO GOMEZ NUM 38 COL. BARRIO SAN PABLO DELG IZTAPALAPA CP 09000</v>
          </cell>
          <cell r="I700" t="str">
            <v>5549170381</v>
          </cell>
          <cell r="J700" t="str">
            <v>HISENSE</v>
          </cell>
          <cell r="K700" t="str">
            <v>50K20DW</v>
          </cell>
          <cell r="L700" t="str">
            <v>50G143991H04470</v>
          </cell>
          <cell r="M700" t="str">
            <v>TC# 8322 4627 0811 9134 4472 60 WAL MART</v>
          </cell>
          <cell r="N700">
            <v>8499</v>
          </cell>
          <cell r="O700">
            <v>41959</v>
          </cell>
          <cell r="P700">
            <v>42797</v>
          </cell>
          <cell r="Q700">
            <v>201767</v>
          </cell>
          <cell r="R700" t="str">
            <v>15/03/2017 06 : 08  JORGE.VAZ : NP5 / P1A: 173331 PANEL    03-03-2017 OC-1008192</v>
          </cell>
          <cell r="S700" t="str">
            <v>EQUIPO DAÑADO EN DOMICILIO DE CLIENTE</v>
          </cell>
          <cell r="T700" t="str">
            <v xml:space="preserve">   ABRAHAM LAZCANO                </v>
          </cell>
          <cell r="U700" t="str">
            <v>2017-04-10</v>
          </cell>
          <cell r="V700" t="str">
            <v>CENTRO</v>
          </cell>
          <cell r="W700" t="str">
            <v>COMPLETADO</v>
          </cell>
          <cell r="X700" t="str">
            <v>TALLER</v>
          </cell>
          <cell r="Y700">
            <v>42794</v>
          </cell>
          <cell r="Z700">
            <v>838</v>
          </cell>
          <cell r="AA700" t="str">
            <v>M012</v>
          </cell>
          <cell r="AD700" t="str">
            <v>Iztapalapa/Barrio Sn Pablo</v>
          </cell>
          <cell r="AE700" t="str">
            <v>DF</v>
          </cell>
          <cell r="AF700" t="str">
            <v>MX</v>
          </cell>
          <cell r="AG700" t="str">
            <v>10412784</v>
          </cell>
          <cell r="AH700" t="str">
            <v>AARON BLANCAS</v>
          </cell>
          <cell r="AI700" t="str">
            <v>38 Av Rojo Gomez</v>
          </cell>
          <cell r="AJ700" t="str">
            <v>5549170381</v>
          </cell>
          <cell r="AK700">
            <v>0</v>
          </cell>
          <cell r="AL700" t="str">
            <v>09000</v>
          </cell>
          <cell r="AM700"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74011962</v>
          </cell>
          <cell r="AZ700">
            <v>51012891</v>
          </cell>
          <cell r="BA700">
            <v>80141804</v>
          </cell>
        </row>
        <row r="701">
          <cell r="D701">
            <v>60315128</v>
          </cell>
          <cell r="E701" t="str">
            <v>A</v>
          </cell>
          <cell r="F701" t="str">
            <v>TV</v>
          </cell>
          <cell r="G701" t="str">
            <v>MAGDALENA HERRERA BALLINAS</v>
          </cell>
          <cell r="H701" t="str">
            <v>CALLE 2 CASA 12 MZA23 INFONAVIT FRANBOYANES TAPACHULA CHIAPAS</v>
          </cell>
          <cell r="I701" t="str">
            <v>01 9626252470</v>
          </cell>
          <cell r="J701" t="str">
            <v>HISENSE</v>
          </cell>
          <cell r="K701" t="str">
            <v>50K20DW</v>
          </cell>
          <cell r="L701" t="str">
            <v>50G144844H02503</v>
          </cell>
          <cell r="M701" t="str">
            <v>Factura 206588</v>
          </cell>
          <cell r="N701">
            <v>0.01</v>
          </cell>
          <cell r="O701">
            <v>42815</v>
          </cell>
          <cell r="P701">
            <v>42824</v>
          </cell>
          <cell r="Q701">
            <v>201070</v>
          </cell>
          <cell r="R701" t="str">
            <v>No se surtió Panel LCD y Key Board</v>
          </cell>
          <cell r="S701" t="str">
            <v>Equipo en ASC ubicando en Cd.de Tapachula zona fronteriza se requiere sellos aduanales para poder enviar equipo dañado.Equipo unicamente con Base de Pedestal.</v>
          </cell>
          <cell r="T701" t="str">
            <v>Brenda Romero Flores</v>
          </cell>
          <cell r="U701">
            <v>42836</v>
          </cell>
          <cell r="V701" t="str">
            <v>SUR</v>
          </cell>
          <cell r="W701" t="str">
            <v>COMPLETADO</v>
          </cell>
          <cell r="X701" t="str">
            <v>CLIENTE</v>
          </cell>
          <cell r="Y701">
            <v>42823</v>
          </cell>
          <cell r="Z701">
            <v>9</v>
          </cell>
          <cell r="AA701" t="str">
            <v>M010</v>
          </cell>
          <cell r="AB701" t="str">
            <v>T172074/Tarjeta de botones - KeyButton Board</v>
          </cell>
          <cell r="AC701" t="str">
            <v>OC-1009261</v>
          </cell>
          <cell r="AD701" t="str">
            <v>Tapachula/Infonavit Frambollanes</v>
          </cell>
          <cell r="AE701" t="str">
            <v>CHS</v>
          </cell>
          <cell r="AF701" t="str">
            <v>MX</v>
          </cell>
          <cell r="AG701" t="str">
            <v>10414799</v>
          </cell>
          <cell r="AH701" t="str">
            <v>MAGDALENA HERRERA BALLINAS</v>
          </cell>
          <cell r="AI701" t="str">
            <v>Calle 2 casa 12 mz 23</v>
          </cell>
          <cell r="AJ701" t="str">
            <v>9626252470</v>
          </cell>
          <cell r="AK701">
            <v>0</v>
          </cell>
          <cell r="AL701" t="str">
            <v>30767</v>
          </cell>
          <cell r="AM701"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701" t="str">
            <v>1TE50B8NUSCB</v>
          </cell>
          <cell r="AO701" t="str">
            <v>Smart</v>
          </cell>
          <cell r="AP701" t="str">
            <v>Hisense</v>
          </cell>
          <cell r="AQ701" t="str">
            <v>Opera</v>
          </cell>
          <cell r="AR701" t="str">
            <v>FHD 1920 x 1080</v>
          </cell>
          <cell r="AS701" t="str">
            <v>3TE50G165140G165140M010</v>
          </cell>
          <cell r="AT701">
            <v>164</v>
          </cell>
          <cell r="AU701" t="str">
            <v>50H7GB</v>
          </cell>
          <cell r="AV701" t="str">
            <v>3TE50G165140</v>
          </cell>
          <cell r="AW701" t="str">
            <v>G165140</v>
          </cell>
          <cell r="AX701" t="str">
            <v>M010</v>
          </cell>
          <cell r="AY701">
            <v>74011966</v>
          </cell>
          <cell r="AZ701">
            <v>51012892</v>
          </cell>
          <cell r="BA701">
            <v>80146126</v>
          </cell>
        </row>
        <row r="702">
          <cell r="D702">
            <v>60313298</v>
          </cell>
          <cell r="E702" t="str">
            <v xml:space="preserve">A  </v>
          </cell>
          <cell r="F702" t="str">
            <v>TV</v>
          </cell>
          <cell r="G702" t="str">
            <v xml:space="preserve">MARIA ELENA LEDEZMA </v>
          </cell>
          <cell r="H702" t="str">
            <v xml:space="preserve">ELECHO 604, LOS HABINOS, MONTEMORELOS </v>
          </cell>
          <cell r="I702" t="str">
            <v>8261100091, 8114119007</v>
          </cell>
          <cell r="J702" t="str">
            <v>HISENSE</v>
          </cell>
          <cell r="K702" t="str">
            <v>50K20DW</v>
          </cell>
          <cell r="L702" t="str">
            <v>50G134211H01520</v>
          </cell>
          <cell r="M702" t="str">
            <v xml:space="preserve">TIKET </v>
          </cell>
          <cell r="N702">
            <v>10991.08</v>
          </cell>
          <cell r="O702">
            <v>41785</v>
          </cell>
          <cell r="P702">
            <v>42797</v>
          </cell>
          <cell r="Q702">
            <v>201024</v>
          </cell>
          <cell r="R702" t="str">
            <v>15/03/17 07:26 JORGE VAZ P1 1008270, PANEL, 167745</v>
          </cell>
          <cell r="S702" t="str">
            <v/>
          </cell>
          <cell r="T702" t="str">
            <v xml:space="preserve">   SOFIA VAZQUEZ                  </v>
          </cell>
          <cell r="U702" t="str">
            <v>2017-04-19</v>
          </cell>
          <cell r="V702" t="str">
            <v>Norte</v>
          </cell>
          <cell r="W702" t="str">
            <v>COMPLETADO</v>
          </cell>
          <cell r="X702" t="str">
            <v>TALLER</v>
          </cell>
          <cell r="Y702">
            <v>42800</v>
          </cell>
          <cell r="Z702">
            <v>1012</v>
          </cell>
          <cell r="AA702" t="str">
            <v>M012</v>
          </cell>
          <cell r="AD702" t="str">
            <v>col los habinos/montemorelos</v>
          </cell>
          <cell r="AE702" t="str">
            <v>NL</v>
          </cell>
          <cell r="AF702" t="str">
            <v>MX</v>
          </cell>
          <cell r="AG702" t="str">
            <v>10409268</v>
          </cell>
          <cell r="AH702" t="str">
            <v>MARIA ELENA LEDEZMA</v>
          </cell>
          <cell r="AI702" t="str">
            <v>elecho 604</v>
          </cell>
          <cell r="AJ702" t="str">
            <v>8114119007</v>
          </cell>
          <cell r="AK702" t="str">
            <v>8114119007</v>
          </cell>
          <cell r="AL702" t="str">
            <v>67515</v>
          </cell>
          <cell r="AM702"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702" t="str">
            <v>1TE50B8NUSCB</v>
          </cell>
          <cell r="AO702" t="str">
            <v>Smart</v>
          </cell>
          <cell r="AP702" t="str">
            <v>Hisense</v>
          </cell>
          <cell r="AQ702" t="str">
            <v>Opera</v>
          </cell>
          <cell r="AR702" t="str">
            <v>FHD 1920 x 1080</v>
          </cell>
          <cell r="AS702" t="str">
            <v>3TE50G165140G1651M010</v>
          </cell>
          <cell r="AT702" t="e">
            <v>#N/A</v>
          </cell>
          <cell r="AU702" t="str">
            <v>50H7GB</v>
          </cell>
          <cell r="AV702" t="str">
            <v>3TE50G165140</v>
          </cell>
          <cell r="AW702" t="str">
            <v>G1651</v>
          </cell>
          <cell r="AX702" t="str">
            <v>M010</v>
          </cell>
          <cell r="AY702">
            <v>74011964</v>
          </cell>
          <cell r="AZ702">
            <v>51012893</v>
          </cell>
          <cell r="BA702">
            <v>80141730</v>
          </cell>
        </row>
        <row r="703">
          <cell r="D703">
            <v>60311212</v>
          </cell>
          <cell r="E703" t="str">
            <v>A</v>
          </cell>
          <cell r="F703" t="str">
            <v>TV</v>
          </cell>
          <cell r="G703" t="str">
            <v>JAVIER DE LA ROSA GALEANA</v>
          </cell>
          <cell r="H703" t="str">
            <v>AV. PALMAS, LT 2, MZA. 262, COL. JARDIN PALMAS</v>
          </cell>
          <cell r="I703">
            <v>7445056841</v>
          </cell>
          <cell r="J703" t="str">
            <v>HISENSE</v>
          </cell>
          <cell r="K703" t="str">
            <v>50K20DW</v>
          </cell>
          <cell r="L703" t="str">
            <v>50G143291H11640</v>
          </cell>
          <cell r="M703" t="str">
            <v>CARTA BIMBO</v>
          </cell>
          <cell r="N703">
            <v>0</v>
          </cell>
          <cell r="O703">
            <v>42447</v>
          </cell>
          <cell r="P703">
            <v>42775</v>
          </cell>
          <cell r="Q703">
            <v>201610</v>
          </cell>
          <cell r="R703" t="str">
            <v>FALTA DE REFACCION</v>
          </cell>
          <cell r="T703" t="str">
            <v>MAYRA HERNANDEZ BERNAL</v>
          </cell>
          <cell r="U703">
            <v>42835</v>
          </cell>
          <cell r="V703" t="str">
            <v>SUR</v>
          </cell>
          <cell r="W703" t="str">
            <v>COMPLETADO</v>
          </cell>
          <cell r="X703" t="str">
            <v>CLIENTE</v>
          </cell>
          <cell r="Y703">
            <v>42775</v>
          </cell>
          <cell r="Z703">
            <v>328</v>
          </cell>
          <cell r="AA703" t="str">
            <v>M010</v>
          </cell>
          <cell r="AB703" t="str">
            <v>T173331/Panel - PANEL</v>
          </cell>
          <cell r="AC703" t="str">
            <v>OC-1007281</v>
          </cell>
          <cell r="AD703" t="str">
            <v>Acapuldo de Juarez/Jardin palmas</v>
          </cell>
          <cell r="AE703" t="str">
            <v>GRO</v>
          </cell>
          <cell r="AF703" t="str">
            <v>MX</v>
          </cell>
          <cell r="AG703" t="str">
            <v>10410855</v>
          </cell>
          <cell r="AH703" t="str">
            <v>JAVIER DE LA ROSA GALEANA</v>
          </cell>
          <cell r="AI703" t="str">
            <v>Av palmas LT 2 MZ 262</v>
          </cell>
          <cell r="AJ703" t="str">
            <v>7445056841</v>
          </cell>
          <cell r="AK703">
            <v>0</v>
          </cell>
          <cell r="AL703" t="str">
            <v>39422</v>
          </cell>
          <cell r="AM703"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703" t="str">
            <v>1TE50B8NUSCB</v>
          </cell>
          <cell r="AO703" t="str">
            <v>Smart</v>
          </cell>
          <cell r="AP703" t="str">
            <v>Hisense</v>
          </cell>
          <cell r="AQ703" t="str">
            <v>Opera</v>
          </cell>
          <cell r="AR703" t="str">
            <v>FHD 1920 x 1080</v>
          </cell>
          <cell r="AS703" t="str">
            <v>3TE50G165140G1651M010</v>
          </cell>
          <cell r="AT703" t="e">
            <v>#N/A</v>
          </cell>
          <cell r="AU703" t="str">
            <v>50H7GB</v>
          </cell>
          <cell r="AV703" t="str">
            <v>3TE50G165140</v>
          </cell>
          <cell r="AW703" t="str">
            <v>G1651</v>
          </cell>
          <cell r="AX703" t="str">
            <v>M010</v>
          </cell>
          <cell r="AY703">
            <v>74011965</v>
          </cell>
          <cell r="AZ703">
            <v>51012894</v>
          </cell>
          <cell r="BA703">
            <v>80141506</v>
          </cell>
        </row>
        <row r="704">
          <cell r="D704">
            <v>60310851</v>
          </cell>
          <cell r="E704" t="str">
            <v>A</v>
          </cell>
          <cell r="F704" t="str">
            <v>TV</v>
          </cell>
          <cell r="G704" t="str">
            <v>JESUS DE LOS SANTOS PEREZ</v>
          </cell>
          <cell r="H704" t="str">
            <v>Carlos Collori #307 Loma real jarachina sur</v>
          </cell>
          <cell r="I704">
            <v>8991865648</v>
          </cell>
          <cell r="J704" t="str">
            <v>HISENSE</v>
          </cell>
          <cell r="K704" t="str">
            <v>50K20DW</v>
          </cell>
          <cell r="L704" t="str">
            <v>50G143291H14814</v>
          </cell>
          <cell r="M704" t="str">
            <v>POLIZA GARANTIA</v>
          </cell>
          <cell r="N704">
            <v>0</v>
          </cell>
          <cell r="O704">
            <v>42098</v>
          </cell>
          <cell r="P704">
            <v>42408</v>
          </cell>
          <cell r="Q704">
            <v>201041</v>
          </cell>
          <cell r="R704" t="str">
            <v>10/02/2017 06 : 33  ERNESTO.HERN : NP5</v>
          </cell>
          <cell r="S704" t="str">
            <v xml:space="preserve">EQUIPO EN DOM.DEL CTE.
</v>
          </cell>
          <cell r="T704" t="str">
            <v xml:space="preserve">     Eudenis Aguilar Ahuacatitla  </v>
          </cell>
          <cell r="U704" t="str">
            <v>2017-04-13</v>
          </cell>
          <cell r="V704" t="str">
            <v>Norte</v>
          </cell>
          <cell r="W704" t="str">
            <v>COMPLETADO</v>
          </cell>
          <cell r="X704" t="str">
            <v>CLIENTE</v>
          </cell>
          <cell r="Y704">
            <v>42769</v>
          </cell>
          <cell r="Z704">
            <v>310</v>
          </cell>
          <cell r="AA704" t="str">
            <v>M010</v>
          </cell>
          <cell r="AB704" t="str">
            <v>T173331/Panel - PANEL</v>
          </cell>
          <cell r="AC704" t="str">
            <v>OC-1007091</v>
          </cell>
          <cell r="AD704" t="str">
            <v>Reynosa/Loma real jarachina sur</v>
          </cell>
          <cell r="AE704" t="str">
            <v>TMS</v>
          </cell>
          <cell r="AF704" t="str">
            <v>MX</v>
          </cell>
          <cell r="AG704" t="str">
            <v>10411297</v>
          </cell>
          <cell r="AH704" t="str">
            <v>JESUS DE LOS SANTOS PEREZ</v>
          </cell>
          <cell r="AI704" t="str">
            <v>307 Carlos Collori</v>
          </cell>
          <cell r="AJ704" t="str">
            <v>8991865648</v>
          </cell>
          <cell r="AK704" t="str">
            <v>8991865648</v>
          </cell>
          <cell r="AL704" t="str">
            <v>88730</v>
          </cell>
          <cell r="AM704"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704" t="str">
            <v>1TE50B8NUSCB</v>
          </cell>
          <cell r="AO704" t="str">
            <v>Smart</v>
          </cell>
          <cell r="AP704" t="str">
            <v>Hisense</v>
          </cell>
          <cell r="AQ704" t="str">
            <v>Opera</v>
          </cell>
          <cell r="AR704" t="str">
            <v>FHD 1920 x 1080</v>
          </cell>
          <cell r="AS704" t="str">
            <v>3TE50G165140G1651M010</v>
          </cell>
          <cell r="AT704" t="e">
            <v>#N/A</v>
          </cell>
          <cell r="AU704" t="str">
            <v>50H7GB</v>
          </cell>
          <cell r="AV704" t="str">
            <v>3TE50G165140</v>
          </cell>
          <cell r="AW704" t="str">
            <v>G1651</v>
          </cell>
          <cell r="AX704" t="str">
            <v>M010</v>
          </cell>
          <cell r="AY704">
            <v>74011967</v>
          </cell>
          <cell r="AZ704">
            <v>51012896</v>
          </cell>
          <cell r="BA704">
            <v>80141597</v>
          </cell>
        </row>
        <row r="705">
          <cell r="D705">
            <v>60313723</v>
          </cell>
          <cell r="E705" t="str">
            <v>A</v>
          </cell>
          <cell r="F705" t="str">
            <v>TV</v>
          </cell>
          <cell r="G705" t="str">
            <v>Jetsemaní Sotelo Villa</v>
          </cell>
          <cell r="H705" t="str">
            <v>Puerto Tampico Mza-10, Lt-7, Col. San Nicolas de las playas; Acapulco, Gro.</v>
          </cell>
          <cell r="I705">
            <v>7444444157</v>
          </cell>
          <cell r="J705" t="str">
            <v>HISENSE</v>
          </cell>
          <cell r="K705" t="str">
            <v>50K20D</v>
          </cell>
          <cell r="L705" t="str">
            <v>50G144843H00054</v>
          </cell>
          <cell r="M705" t="str">
            <v>COS/ 000144976</v>
          </cell>
          <cell r="N705">
            <v>7801.2</v>
          </cell>
          <cell r="O705">
            <v>41807</v>
          </cell>
          <cell r="P705">
            <v>42803</v>
          </cell>
          <cell r="Q705">
            <v>201610</v>
          </cell>
          <cell r="R705" t="str">
            <v>Hisense no cuenta con refacción</v>
          </cell>
          <cell r="T705" t="str">
            <v>Guadalupe Mondragón Noriega</v>
          </cell>
          <cell r="U705">
            <v>42835</v>
          </cell>
          <cell r="V705" t="str">
            <v>SUR</v>
          </cell>
          <cell r="W705" t="str">
            <v>COMPLETADO</v>
          </cell>
          <cell r="X705" t="str">
            <v>CLIENTE</v>
          </cell>
          <cell r="Y705">
            <v>42803</v>
          </cell>
          <cell r="Z705">
            <v>996</v>
          </cell>
          <cell r="AA705" t="str">
            <v>M012</v>
          </cell>
          <cell r="AD705" t="str">
            <v>Acapulco/San Nicolas de las playas</v>
          </cell>
          <cell r="AE705" t="str">
            <v>GRO</v>
          </cell>
          <cell r="AF705" t="str">
            <v>MX</v>
          </cell>
          <cell r="AG705" t="str">
            <v>10341400</v>
          </cell>
          <cell r="AH705" t="str">
            <v>JETSEMANI SOTELO VILLA</v>
          </cell>
          <cell r="AI705" t="str">
            <v>Pto de Tampico mz 10 lt 7</v>
          </cell>
          <cell r="AJ705" t="str">
            <v>7444444393</v>
          </cell>
          <cell r="AK705" t="str">
            <v>7444444393</v>
          </cell>
          <cell r="AL705" t="str">
            <v>39900</v>
          </cell>
          <cell r="AM705"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705" t="str">
            <v>3TE50G132311</v>
          </cell>
          <cell r="AO705" t="str">
            <v>Básica</v>
          </cell>
          <cell r="AP705" t="str">
            <v>Hisense</v>
          </cell>
          <cell r="AQ705" t="str">
            <v>Opera</v>
          </cell>
          <cell r="AR705" t="str">
            <v>FHD 1920 x 1080</v>
          </cell>
          <cell r="AS705" t="str">
            <v>3TE50G165140G1651M010</v>
          </cell>
          <cell r="AT705" t="e">
            <v>#N/A</v>
          </cell>
          <cell r="AU705" t="str">
            <v>50H7GB</v>
          </cell>
          <cell r="AV705" t="str">
            <v>3TE50G165140</v>
          </cell>
          <cell r="AW705" t="str">
            <v>G1651</v>
          </cell>
          <cell r="AX705" t="str">
            <v>M010</v>
          </cell>
          <cell r="AY705">
            <v>74011968</v>
          </cell>
          <cell r="AZ705">
            <v>51012897</v>
          </cell>
          <cell r="BA705">
            <v>80141510</v>
          </cell>
        </row>
        <row r="706">
          <cell r="D706">
            <v>60315047</v>
          </cell>
          <cell r="E706" t="str">
            <v xml:space="preserve">A  </v>
          </cell>
          <cell r="F706" t="str">
            <v>TV</v>
          </cell>
          <cell r="G706" t="str">
            <v>EVERARDO GUTIERREZ MORALES</v>
          </cell>
          <cell r="H706" t="str">
            <v>GUADALUPE NARANJOS # 48 SAN NICOLAS, TEQUISQUIAPAN, QRO.</v>
          </cell>
          <cell r="I706">
            <v>4142944297</v>
          </cell>
          <cell r="J706" t="str">
            <v>HISENSE</v>
          </cell>
          <cell r="K706" t="str">
            <v>50K610GWN</v>
          </cell>
          <cell r="L706" t="str">
            <v>50G134211H02130</v>
          </cell>
          <cell r="M706" t="str">
            <v>SJR/000127223</v>
          </cell>
          <cell r="N706">
            <v>10991.08</v>
          </cell>
          <cell r="O706">
            <v>41971</v>
          </cell>
          <cell r="P706">
            <v>42821</v>
          </cell>
          <cell r="Q706">
            <v>201013</v>
          </cell>
          <cell r="R706" t="str">
            <v>SE SOLICITO LA TARJETA T-CON, T166477, O.C. 1009201 NO FUE SURTIDA</v>
          </cell>
          <cell r="S706" t="str">
            <v>SIN CONTROL REMOTO</v>
          </cell>
          <cell r="T706" t="str">
            <v xml:space="preserve"> PATRICIA GARCIA                  </v>
          </cell>
          <cell r="U706" t="str">
            <v>2017-04-20</v>
          </cell>
          <cell r="V706" t="str">
            <v>CENTRO</v>
          </cell>
          <cell r="W706" t="str">
            <v>COMPLETADO</v>
          </cell>
          <cell r="X706" t="str">
            <v>TALLER</v>
          </cell>
          <cell r="Y706">
            <v>42821</v>
          </cell>
          <cell r="Z706">
            <v>850</v>
          </cell>
          <cell r="AA706" t="str">
            <v>M012</v>
          </cell>
          <cell r="AD706" t="str">
            <v>TEQUISQUIAPAN/COL SAN NICOLAS</v>
          </cell>
          <cell r="AE706" t="str">
            <v>QRO</v>
          </cell>
          <cell r="AF706" t="str">
            <v>MX</v>
          </cell>
          <cell r="AG706" t="str">
            <v>10235829</v>
          </cell>
          <cell r="AH706" t="str">
            <v>EVERARDO GUTIERREZ MORALES</v>
          </cell>
          <cell r="AI706" t="str">
            <v>48 GUADALUPE NARANJOS</v>
          </cell>
          <cell r="AJ706" t="str">
            <v>4142944297</v>
          </cell>
          <cell r="AK706">
            <v>0</v>
          </cell>
          <cell r="AL706" t="str">
            <v>76770</v>
          </cell>
          <cell r="AM706"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706" t="str">
            <v>3TE50G124909</v>
          </cell>
          <cell r="AO706">
            <v>0</v>
          </cell>
          <cell r="AP706" t="e">
            <v>#N/A</v>
          </cell>
          <cell r="AQ706" t="e">
            <v>#N/A</v>
          </cell>
          <cell r="AR706" t="e">
            <v>#N/A</v>
          </cell>
          <cell r="AS706" t="str">
            <v>3TE50G165140G1651M010</v>
          </cell>
          <cell r="AT706" t="e">
            <v>#N/A</v>
          </cell>
          <cell r="AU706" t="str">
            <v>50H7GB</v>
          </cell>
          <cell r="AV706" t="str">
            <v>3TE50G165140</v>
          </cell>
          <cell r="AW706" t="str">
            <v>G1651</v>
          </cell>
          <cell r="AX706" t="str">
            <v>M010</v>
          </cell>
          <cell r="AY706">
            <v>74011969</v>
          </cell>
          <cell r="AZ706">
            <v>51012898</v>
          </cell>
          <cell r="BA706">
            <v>80141771</v>
          </cell>
        </row>
        <row r="707">
          <cell r="D707">
            <v>60315066</v>
          </cell>
          <cell r="E707" t="str">
            <v xml:space="preserve">A  </v>
          </cell>
          <cell r="F707" t="str">
            <v>TV</v>
          </cell>
          <cell r="G707" t="str">
            <v>JORGE LOPEZ COLMENARES</v>
          </cell>
          <cell r="H707" t="str">
            <v xml:space="preserve">VILLA DE LAS PALMAS INTB 1007 TLAJOMULCO/VILLA FONTANA 2 </v>
          </cell>
          <cell r="I707" t="str">
            <v>3316394933 3317702111</v>
          </cell>
          <cell r="J707" t="str">
            <v>HISENSE</v>
          </cell>
          <cell r="K707" t="str">
            <v>50K20DW</v>
          </cell>
          <cell r="L707" t="str">
            <v>50G143291H16607</v>
          </cell>
          <cell r="M707" t="str">
            <v>POLIZA DE GARANTIA</v>
          </cell>
          <cell r="N707">
            <v>0</v>
          </cell>
          <cell r="O707">
            <v>42642</v>
          </cell>
          <cell r="P707">
            <v>42823</v>
          </cell>
          <cell r="Q707">
            <v>201109</v>
          </cell>
          <cell r="R707" t="str">
            <v>FALTA DE REFACCIONES 173331 oc-1009165</v>
          </cell>
          <cell r="S707" t="str">
            <v>CLIENTE ENTREGA EQUIPO SIN ACCESORIOS, U</v>
          </cell>
          <cell r="T707" t="str">
            <v xml:space="preserve">    YURIANA HERNANDEZ HERRERA     </v>
          </cell>
          <cell r="U707" t="str">
            <v>2017-ABRIL</v>
          </cell>
          <cell r="W707" t="str">
            <v>COMPLETADO</v>
          </cell>
          <cell r="X707" t="str">
            <v>TALLER</v>
          </cell>
          <cell r="Y707">
            <v>42821</v>
          </cell>
          <cell r="Z707">
            <v>181</v>
          </cell>
          <cell r="AA707" t="str">
            <v>M010</v>
          </cell>
          <cell r="AD707" t="str">
            <v>Tlajomulco de Zuñiga/Villa fontana 2</v>
          </cell>
          <cell r="AE707" t="str">
            <v>JAL</v>
          </cell>
          <cell r="AF707" t="str">
            <v>MX</v>
          </cell>
          <cell r="AG707" t="str">
            <v>10415049</v>
          </cell>
          <cell r="AH707" t="str">
            <v>JORGE LOPEZ COLMENARES</v>
          </cell>
          <cell r="AI707" t="str">
            <v>1007 Villa de las palmas int b</v>
          </cell>
          <cell r="AJ707" t="str">
            <v>3317702111</v>
          </cell>
          <cell r="AK707" t="str">
            <v>3317702111</v>
          </cell>
          <cell r="AL707" t="str">
            <v>45653</v>
          </cell>
          <cell r="AM707"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707" t="str">
            <v>1TE50B8NUSCB</v>
          </cell>
          <cell r="AO707" t="str">
            <v>Smart</v>
          </cell>
          <cell r="AP707" t="str">
            <v>Hisense</v>
          </cell>
          <cell r="AQ707" t="str">
            <v>Opera</v>
          </cell>
          <cell r="AR707" t="str">
            <v>FHD 1920 x 1080</v>
          </cell>
          <cell r="AS707" t="str">
            <v>3TE50G165140G1651M010</v>
          </cell>
          <cell r="AT707" t="e">
            <v>#N/A</v>
          </cell>
          <cell r="AU707" t="str">
            <v>50H7GB</v>
          </cell>
          <cell r="AV707" t="str">
            <v>3TE50G165140</v>
          </cell>
          <cell r="AW707" t="str">
            <v>G1651</v>
          </cell>
          <cell r="AX707" t="str">
            <v>M010</v>
          </cell>
          <cell r="AY707">
            <v>74011970</v>
          </cell>
          <cell r="AZ707">
            <v>51012899</v>
          </cell>
          <cell r="BA707">
            <v>80141464</v>
          </cell>
        </row>
        <row r="708">
          <cell r="D708">
            <v>60311669</v>
          </cell>
          <cell r="E708" t="str">
            <v xml:space="preserve">A  </v>
          </cell>
          <cell r="F708" t="str">
            <v>TV</v>
          </cell>
          <cell r="G708" t="str">
            <v>DANIEL MUÑOZ CARBAJAL</v>
          </cell>
          <cell r="H708" t="str">
            <v>SECC 20 # 41,RIO DE LUZ,ECATEPEC</v>
          </cell>
          <cell r="I708">
            <v>24590722</v>
          </cell>
          <cell r="J708" t="str">
            <v>HISENSE</v>
          </cell>
          <cell r="K708" t="str">
            <v>50K20DW</v>
          </cell>
          <cell r="L708" t="str">
            <v>50J140464H02302</v>
          </cell>
          <cell r="M708" t="str">
            <v>POLIZA</v>
          </cell>
          <cell r="N708">
            <v>0</v>
          </cell>
          <cell r="O708">
            <v>42781</v>
          </cell>
          <cell r="P708">
            <v>42788</v>
          </cell>
          <cell r="Q708">
            <v>201679</v>
          </cell>
          <cell r="R708" t="str">
            <v>PANEL T173771 OC 1007789</v>
          </cell>
          <cell r="S708" t="str">
            <v>EQUIPO EN CENTRO DE SERVICIO SIN ACCESOR</v>
          </cell>
          <cell r="T708" t="str">
            <v xml:space="preserve">GUADALUPE GIRON                   </v>
          </cell>
          <cell r="U708" t="str">
            <v>2017-04-13</v>
          </cell>
          <cell r="V708" t="str">
            <v>Centro</v>
          </cell>
          <cell r="W708" t="str">
            <v>COMPLETADO</v>
          </cell>
          <cell r="Y708">
            <v>42781</v>
          </cell>
          <cell r="Z708">
            <v>42788</v>
          </cell>
          <cell r="AA708" t="str">
            <v>M012</v>
          </cell>
          <cell r="AB708" t="str">
            <v>T173331/Panel - PANEL</v>
          </cell>
          <cell r="AC708" t="str">
            <v>OC-1007789</v>
          </cell>
          <cell r="AD708" t="str">
            <v>RIO DE LUZ /ECATEPEC</v>
          </cell>
          <cell r="AE708" t="str">
            <v>MEX</v>
          </cell>
          <cell r="AF708" t="str">
            <v>MX</v>
          </cell>
          <cell r="AG708" t="str">
            <v>10411940</v>
          </cell>
          <cell r="AH708" t="str">
            <v>DANIEL MUÑOZ CARBAJAL</v>
          </cell>
          <cell r="AI708" t="str">
            <v>41 Secc 29</v>
          </cell>
          <cell r="AJ708" t="str">
            <v>5514766635</v>
          </cell>
          <cell r="AK708" t="str">
            <v>5514766635</v>
          </cell>
          <cell r="AL708" t="str">
            <v>55100</v>
          </cell>
          <cell r="AM708"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708" t="str">
            <v>1TE50B8NUSCB</v>
          </cell>
          <cell r="AO708" t="str">
            <v>Smart</v>
          </cell>
          <cell r="AP708" t="str">
            <v>Hisense</v>
          </cell>
          <cell r="AQ708" t="str">
            <v>Opera</v>
          </cell>
          <cell r="AR708" t="str">
            <v>FHD 1920 x 1080</v>
          </cell>
          <cell r="AS708" t="str">
            <v>3TE50G165140G1651M010</v>
          </cell>
          <cell r="AT708" t="e">
            <v>#N/A</v>
          </cell>
          <cell r="AU708" t="str">
            <v>50H7GB</v>
          </cell>
          <cell r="AV708" t="str">
            <v>3TE50G165140</v>
          </cell>
          <cell r="AW708" t="str">
            <v>G1651</v>
          </cell>
          <cell r="AX708" t="str">
            <v>M010</v>
          </cell>
          <cell r="AY708">
            <v>74011972</v>
          </cell>
          <cell r="AZ708">
            <v>51012901</v>
          </cell>
          <cell r="BA708">
            <v>80141498</v>
          </cell>
        </row>
        <row r="709">
          <cell r="D709">
            <v>60312642</v>
          </cell>
          <cell r="E709" t="str">
            <v xml:space="preserve">A  </v>
          </cell>
          <cell r="F709" t="str">
            <v>TV</v>
          </cell>
          <cell r="G709" t="str">
            <v>BERTHA RICO GUERRERO</v>
          </cell>
          <cell r="H709" t="str">
            <v>ANASTACIO BUSTAMANTE MZ 5 LT 6 Y 7 LAZARO CARDENAS NEZAHUALCOYOTL CP.57138</v>
          </cell>
          <cell r="I709">
            <v>5513935350</v>
          </cell>
          <cell r="J709" t="str">
            <v>HISENSE</v>
          </cell>
          <cell r="K709" t="str">
            <v>50K20DG</v>
          </cell>
          <cell r="L709" t="str">
            <v>50G144843H01643</v>
          </cell>
          <cell r="M709" t="str">
            <v>Ticket LA / 000158000</v>
          </cell>
          <cell r="N709">
            <v>11998.37</v>
          </cell>
          <cell r="O709">
            <v>42177</v>
          </cell>
          <cell r="P709">
            <v>42794</v>
          </cell>
          <cell r="Q709">
            <v>201767</v>
          </cell>
          <cell r="R709" t="str">
            <v>15/03/2017 06 : 33  ARANTXA.MON : NP5/201767 : P1A: 173331 PANEL   28-02-2017  OC-1008024</v>
          </cell>
          <cell r="S709" t="str">
            <v xml:space="preserve">EQUIPO EN DOMICILIO DE CTE </v>
          </cell>
          <cell r="T709" t="str">
            <v xml:space="preserve"> ANDREA LEGORRETA                 </v>
          </cell>
          <cell r="U709" t="str">
            <v>2017-04-10</v>
          </cell>
          <cell r="V709" t="str">
            <v>CENTRO</v>
          </cell>
          <cell r="W709" t="str">
            <v>COMPLETADO</v>
          </cell>
          <cell r="X709" t="str">
            <v>TALLER</v>
          </cell>
          <cell r="Y709">
            <v>42788</v>
          </cell>
          <cell r="Z709">
            <v>617</v>
          </cell>
          <cell r="AA709" t="str">
            <v>M012</v>
          </cell>
          <cell r="AD709" t="str">
            <v>Nezahualcoyotl/Lazaro cardenas</v>
          </cell>
          <cell r="AE709" t="str">
            <v>MEX</v>
          </cell>
          <cell r="AF709" t="str">
            <v>MX</v>
          </cell>
          <cell r="AG709" t="str">
            <v>10412189</v>
          </cell>
          <cell r="AH709" t="str">
            <v>BERTHA RICO GUERRERO</v>
          </cell>
          <cell r="AI709" t="str">
            <v>Anastacio bustamante mz 5 lt 6y 7</v>
          </cell>
          <cell r="AJ709" t="str">
            <v>5513935350</v>
          </cell>
          <cell r="AK709">
            <v>0</v>
          </cell>
          <cell r="AL709" t="str">
            <v>57138</v>
          </cell>
          <cell r="AM709"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709" t="str">
            <v>3TE50G134403</v>
          </cell>
          <cell r="AO709">
            <v>0</v>
          </cell>
          <cell r="AP709" t="e">
            <v>#N/A</v>
          </cell>
          <cell r="AQ709" t="e">
            <v>#N/A</v>
          </cell>
          <cell r="AR709" t="e">
            <v>#N/A</v>
          </cell>
          <cell r="AS709" t="str">
            <v>3TE50G165140G1651M010</v>
          </cell>
          <cell r="AT709" t="e">
            <v>#N/A</v>
          </cell>
          <cell r="AU709" t="str">
            <v>50H7GB</v>
          </cell>
          <cell r="AV709" t="str">
            <v>3TE50G165140</v>
          </cell>
          <cell r="AW709" t="str">
            <v>G1651</v>
          </cell>
          <cell r="AX709" t="str">
            <v>M010</v>
          </cell>
          <cell r="AY709">
            <v>74011973</v>
          </cell>
          <cell r="AZ709">
            <v>51012902</v>
          </cell>
          <cell r="BA709">
            <v>80141820</v>
          </cell>
        </row>
        <row r="710">
          <cell r="D710">
            <v>60312878</v>
          </cell>
          <cell r="E710" t="str">
            <v xml:space="preserve">A  </v>
          </cell>
          <cell r="F710" t="str">
            <v>TV</v>
          </cell>
          <cell r="G710" t="str">
            <v>ANTONIO ISIDORO PALACIOS</v>
          </cell>
          <cell r="H710" t="str">
            <v>AV SAN RAFAEL ATLIXCO MZ 1 LT 4 COL. SANRA ANA PONIENTE ZAPOTITLAN; DELG TLAHUAC CP 13300</v>
          </cell>
          <cell r="I710" t="str">
            <v>26368485 - 5517951720</v>
          </cell>
          <cell r="J710" t="str">
            <v>HISENSE</v>
          </cell>
          <cell r="K710" t="str">
            <v>50K20DW</v>
          </cell>
          <cell r="L710" t="str">
            <v>50G143291H17531</v>
          </cell>
          <cell r="M710" t="str">
            <v>CARTA BIMBO</v>
          </cell>
          <cell r="N710">
            <v>0</v>
          </cell>
          <cell r="O710">
            <v>42447</v>
          </cell>
          <cell r="P710">
            <v>42796</v>
          </cell>
          <cell r="Q710">
            <v>201767</v>
          </cell>
          <cell r="R710" t="str">
            <v>16/03/2017 07 : 59  ERNESTO.HERN : NP5 / P1A: 173331 PANEL    02-03-2017   OC-1008144</v>
          </cell>
          <cell r="S710" t="str">
            <v>EQUIPO DAÑADO EN DOMICILIO DE CLIENTE</v>
          </cell>
          <cell r="T710" t="str">
            <v xml:space="preserve">   ABRAHAM LAZCANO                </v>
          </cell>
          <cell r="U710" t="str">
            <v>2017-04-10</v>
          </cell>
          <cell r="V710" t="str">
            <v>CENTRO</v>
          </cell>
          <cell r="W710" t="str">
            <v>COMPLETADO</v>
          </cell>
          <cell r="X710" t="str">
            <v>TALLER</v>
          </cell>
          <cell r="Y710">
            <v>42793</v>
          </cell>
          <cell r="Z710">
            <v>349</v>
          </cell>
          <cell r="AA710" t="str">
            <v>M010</v>
          </cell>
          <cell r="AD710" t="str">
            <v>Tlahuac/Santa Ana Poniente Zapotitlan</v>
          </cell>
          <cell r="AE710" t="str">
            <v>DF</v>
          </cell>
          <cell r="AF710" t="str">
            <v>MX</v>
          </cell>
          <cell r="AG710" t="str">
            <v>10413225</v>
          </cell>
          <cell r="AH710" t="str">
            <v>ANTONIO ISIDORO PALACIOS</v>
          </cell>
          <cell r="AI710" t="str">
            <v>Av. San Rafael Atlixco Mz. 1 Lote 4</v>
          </cell>
          <cell r="AJ710" t="str">
            <v>55-17-95-17-20</v>
          </cell>
          <cell r="AK710" t="str">
            <v>55-17-95-17-20</v>
          </cell>
          <cell r="AL710" t="str">
            <v>13300</v>
          </cell>
          <cell r="AM710"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710" t="str">
            <v>1TE50B8NUSCB</v>
          </cell>
          <cell r="AO710" t="str">
            <v>Smart</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74011974</v>
          </cell>
          <cell r="AZ710">
            <v>51012903</v>
          </cell>
          <cell r="BA710">
            <v>80141813</v>
          </cell>
        </row>
        <row r="711">
          <cell r="D711">
            <v>60314430</v>
          </cell>
          <cell r="E711" t="str">
            <v>A</v>
          </cell>
          <cell r="F711" t="str">
            <v>TV</v>
          </cell>
          <cell r="G711" t="str">
            <v>JOSE ANTONIO GUTIERREZ SAUCEDO</v>
          </cell>
          <cell r="H711" t="str">
            <v>LUIS ECHEVERRIA 437 COL LATINO CP 25270, SALTILLO COAHUILA</v>
          </cell>
          <cell r="I711">
            <v>8441220319</v>
          </cell>
          <cell r="J711" t="str">
            <v>HISENSE</v>
          </cell>
          <cell r="K711" t="str">
            <v>50K20DW</v>
          </cell>
          <cell r="L711" t="str">
            <v>50G143291H16499</v>
          </cell>
          <cell r="M711">
            <v>310310</v>
          </cell>
          <cell r="N711">
            <v>13484.9</v>
          </cell>
          <cell r="O711">
            <v>42111</v>
          </cell>
          <cell r="P711">
            <v>42823</v>
          </cell>
          <cell r="Q711">
            <v>201017</v>
          </cell>
          <cell r="R711" t="str">
            <v>07/04/2017 00:12 ERNETO.HERN:TCF1 P1A:17331,OC-1009267       PANEL</v>
          </cell>
          <cell r="S711" t="str">
            <v/>
          </cell>
          <cell r="T711" t="str">
            <v xml:space="preserve"> ROSALINA ALVAREZ DEL CASTILLO    </v>
          </cell>
          <cell r="U711" t="str">
            <v>2017/04/12</v>
          </cell>
          <cell r="V711" t="str">
            <v>Norte</v>
          </cell>
          <cell r="W711" t="str">
            <v>COMPLETADO</v>
          </cell>
          <cell r="X711" t="str">
            <v>TALLER</v>
          </cell>
          <cell r="Y711">
            <v>42811</v>
          </cell>
          <cell r="Z711">
            <v>712</v>
          </cell>
          <cell r="AA711" t="str">
            <v>M012</v>
          </cell>
          <cell r="AB711" t="str">
            <v>T173331/Panel - PANEL</v>
          </cell>
          <cell r="AC711" t="str">
            <v>OC-1009267</v>
          </cell>
          <cell r="AD711" t="str">
            <v>Saltillo/Latinoamericana</v>
          </cell>
          <cell r="AE711" t="str">
            <v>COA</v>
          </cell>
          <cell r="AF711" t="str">
            <v>MX</v>
          </cell>
          <cell r="AG711" t="str">
            <v>10414320</v>
          </cell>
          <cell r="AH711" t="str">
            <v>JOSE ANTONIO GUTIERREZ SAUCEDO</v>
          </cell>
          <cell r="AI711" t="str">
            <v>Periferico luis echeverria num 437</v>
          </cell>
          <cell r="AJ711" t="str">
            <v>8441220319</v>
          </cell>
          <cell r="AK711">
            <v>0</v>
          </cell>
          <cell r="AL711" t="str">
            <v>25270</v>
          </cell>
          <cell r="AM711"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711" t="str">
            <v>1TE50B8NUSCB</v>
          </cell>
          <cell r="AO711" t="str">
            <v>Smart</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74011975</v>
          </cell>
          <cell r="AZ711">
            <v>51012904</v>
          </cell>
          <cell r="BA711">
            <v>80141760</v>
          </cell>
        </row>
        <row r="712">
          <cell r="D712">
            <v>60311777</v>
          </cell>
          <cell r="E712" t="str">
            <v xml:space="preserve">A  </v>
          </cell>
          <cell r="F712" t="str">
            <v>TV</v>
          </cell>
          <cell r="G712" t="str">
            <v>OLGA LETICIA ROSALES PIMENTEL</v>
          </cell>
          <cell r="H712" t="str">
            <v>RIO TAJO NO. 23, COL. LINDA VISTA, TEPIC, NAY.</v>
          </cell>
          <cell r="I712">
            <v>3112206229</v>
          </cell>
          <cell r="J712" t="str">
            <v>HISENSE</v>
          </cell>
          <cell r="K712" t="str">
            <v>50K610GWN</v>
          </cell>
          <cell r="L712" t="str">
            <v>50G134211H03413</v>
          </cell>
          <cell r="M712" t="str">
            <v>CARTA DE ACEPTACION</v>
          </cell>
          <cell r="N712">
            <v>0</v>
          </cell>
          <cell r="O712">
            <v>41766</v>
          </cell>
          <cell r="P712">
            <v>42773</v>
          </cell>
          <cell r="Q712">
            <v>201023</v>
          </cell>
          <cell r="R712" t="str">
            <v>22/02/2017 08 : 41  ERNESTO.HERN : NP5
19/02/2017 01 : 55 201023 : P1-167745-PANEL LCD::OC1007647</v>
          </cell>
          <cell r="S712" t="str">
            <v xml:space="preserve">FALLA: NO HAY IMAGEN, SE REALIZO PEDIDO </v>
          </cell>
          <cell r="T712" t="str">
            <v xml:space="preserve">   GABRIELA RIVAS DELGADO         </v>
          </cell>
          <cell r="U712" t="str">
            <v>2017-04-18</v>
          </cell>
          <cell r="V712" t="str">
            <v>Norte</v>
          </cell>
          <cell r="W712" t="str">
            <v>COMPLETADO</v>
          </cell>
          <cell r="X712" t="str">
            <v>TALLER</v>
          </cell>
          <cell r="Y712">
            <v>42782</v>
          </cell>
          <cell r="Z712">
            <v>1007</v>
          </cell>
          <cell r="AA712" t="str">
            <v>M012</v>
          </cell>
          <cell r="AD712" t="str">
            <v>tepic/linda vista</v>
          </cell>
          <cell r="AE712" t="str">
            <v>NAY</v>
          </cell>
          <cell r="AF712" t="str">
            <v>MX</v>
          </cell>
          <cell r="AG712" t="str">
            <v>10412269</v>
          </cell>
          <cell r="AH712" t="str">
            <v>OLGA LETICIA ROSALES PIMENTEL</v>
          </cell>
          <cell r="AI712" t="str">
            <v>23 Rio tajo esq monte everest</v>
          </cell>
          <cell r="AJ712" t="str">
            <v>044-3112206229</v>
          </cell>
          <cell r="AK712">
            <v>0</v>
          </cell>
          <cell r="AL712" t="str">
            <v>63110</v>
          </cell>
          <cell r="AM712"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712" t="str">
            <v>3TE50G124909</v>
          </cell>
          <cell r="AO712">
            <v>0</v>
          </cell>
          <cell r="AP712" t="e">
            <v>#N/A</v>
          </cell>
          <cell r="AQ712" t="e">
            <v>#N/A</v>
          </cell>
          <cell r="AR712" t="e">
            <v>#N/A</v>
          </cell>
          <cell r="AS712" t="str">
            <v>3TE50G165140G1651M010</v>
          </cell>
          <cell r="AT712" t="e">
            <v>#N/A</v>
          </cell>
          <cell r="AU712" t="str">
            <v>50H7GB</v>
          </cell>
          <cell r="AV712" t="str">
            <v>3TE50G165140</v>
          </cell>
          <cell r="AW712" t="str">
            <v>G1651</v>
          </cell>
          <cell r="AX712" t="str">
            <v>M010</v>
          </cell>
          <cell r="AY712">
            <v>74011976</v>
          </cell>
          <cell r="AZ712">
            <v>51012905</v>
          </cell>
          <cell r="BA712">
            <v>80141745</v>
          </cell>
        </row>
        <row r="713">
          <cell r="D713">
            <v>60315461</v>
          </cell>
          <cell r="E713" t="str">
            <v xml:space="preserve">A  </v>
          </cell>
          <cell r="F713" t="str">
            <v>TV</v>
          </cell>
          <cell r="G713" t="str">
            <v>SELENA QUIROZ</v>
          </cell>
          <cell r="H713" t="str">
            <v>AV. MIGUEL OTHON DE MENDIZABAL NO 445, COL. LA ESCALERA</v>
          </cell>
          <cell r="I713" t="str">
            <v>55 1420-4367</v>
          </cell>
          <cell r="J713" t="str">
            <v>HISENSE</v>
          </cell>
          <cell r="K713" t="str">
            <v>50K20D</v>
          </cell>
          <cell r="L713" t="str">
            <v>50G144843H02208</v>
          </cell>
          <cell r="M713" t="str">
            <v>TICKET</v>
          </cell>
          <cell r="N713">
            <v>6999</v>
          </cell>
          <cell r="O713">
            <v>41911</v>
          </cell>
          <cell r="P713">
            <v>42831</v>
          </cell>
          <cell r="Q713">
            <v>201010</v>
          </cell>
          <cell r="R713" t="str">
            <v>PENDIENTE POR PANEL, OC-1009418 SOLICITADO EL 06/04/2017</v>
          </cell>
          <cell r="S713" t="str">
            <v>SOLO PANTALLA Y CONTROL</v>
          </cell>
          <cell r="T713" t="str">
            <v xml:space="preserve">  VIRGINIA ANGUIANO               </v>
          </cell>
          <cell r="U713" t="str">
            <v>2017-04-11</v>
          </cell>
          <cell r="V713" t="str">
            <v>CENTRO</v>
          </cell>
          <cell r="W713" t="str">
            <v>COMPLETADO</v>
          </cell>
          <cell r="X713" t="str">
            <v>TALLER</v>
          </cell>
          <cell r="Y713">
            <v>42829</v>
          </cell>
          <cell r="Z713">
            <v>920</v>
          </cell>
          <cell r="AA713" t="str">
            <v>M012</v>
          </cell>
          <cell r="AD713" t="str">
            <v>GAM / LA ESCALERA</v>
          </cell>
          <cell r="AE713" t="str">
            <v>DF</v>
          </cell>
          <cell r="AF713" t="str">
            <v>MX</v>
          </cell>
          <cell r="AG713" t="str">
            <v>10415531</v>
          </cell>
          <cell r="AH713" t="str">
            <v>SELENA QUIROZ</v>
          </cell>
          <cell r="AI713" t="str">
            <v>#445 AV. M. OTHON DE MENDIZABAL</v>
          </cell>
          <cell r="AJ713" t="str">
            <v>55-14-20-43-67</v>
          </cell>
          <cell r="AK713">
            <v>0</v>
          </cell>
          <cell r="AL713" t="str">
            <v>07300</v>
          </cell>
          <cell r="AM713" t="str">
            <v>22/04/2017 09 : 20 MARCO.DIAZ : 7401197712/04/2017 00 : 39 ARANTXA.MON : TCF112/04/2017 00 : 39 ARANTXA.MON : NP506/04/2017 23 : 54 201010 : P1: T173331 /PANEL LCD/ OC-100941806/04/201705/04/2017 07 : 36 201010 : V1: 07/04/201705/04/2017 05 : 53 JUANANTONIO : ODSWTPORDEN INTERNA CSA: 36472</v>
          </cell>
          <cell r="AN713" t="str">
            <v>3TE50G132311</v>
          </cell>
          <cell r="AO713" t="str">
            <v>Básica</v>
          </cell>
          <cell r="AP713" t="str">
            <v>Hisense</v>
          </cell>
          <cell r="AQ713" t="str">
            <v>Opera</v>
          </cell>
          <cell r="AR713" t="str">
            <v>FHD 1920 x 1080</v>
          </cell>
          <cell r="AS713" t="str">
            <v>3TE50G165140G1651M010</v>
          </cell>
          <cell r="AT713" t="e">
            <v>#N/A</v>
          </cell>
          <cell r="AU713" t="str">
            <v>50H7GB</v>
          </cell>
          <cell r="AV713" t="str">
            <v>3TE50G165140</v>
          </cell>
          <cell r="AW713" t="str">
            <v>G1651</v>
          </cell>
          <cell r="AX713" t="str">
            <v>M010</v>
          </cell>
          <cell r="AY713">
            <v>74011977</v>
          </cell>
          <cell r="AZ713">
            <v>51012906</v>
          </cell>
          <cell r="BA713">
            <v>80141781</v>
          </cell>
        </row>
        <row r="714">
          <cell r="D714">
            <v>60314125</v>
          </cell>
          <cell r="E714" t="str">
            <v xml:space="preserve">A  </v>
          </cell>
          <cell r="F714" t="str">
            <v>TV</v>
          </cell>
          <cell r="G714" t="str">
            <v>MAURICIO GASTON CHAVEZ GONZALEZ</v>
          </cell>
          <cell r="H714" t="str">
            <v>BARADERO 1248, PRIV STA CATARINA, SANTA CATARINA</v>
          </cell>
          <cell r="I714" t="str">
            <v>8183087423, 8114677064</v>
          </cell>
          <cell r="J714" t="str">
            <v>HISENSE</v>
          </cell>
          <cell r="K714" t="str">
            <v>50K20DW</v>
          </cell>
          <cell r="L714" t="str">
            <v>50J140464H02304</v>
          </cell>
          <cell r="M714" t="str">
            <v>TIKET</v>
          </cell>
          <cell r="N714">
            <v>299.06</v>
          </cell>
          <cell r="O714">
            <v>41856</v>
          </cell>
          <cell r="P714">
            <v>42810</v>
          </cell>
          <cell r="Q714">
            <v>201024</v>
          </cell>
          <cell r="R714" t="str">
            <v>28/03/17 02:36 ERNESTO HDZ NP5 P1A OC 100868 PANEL 173331</v>
          </cell>
          <cell r="S714" t="str">
            <v/>
          </cell>
          <cell r="T714" t="str">
            <v xml:space="preserve"> SOFIA VAZQUEZ                    </v>
          </cell>
          <cell r="U714" t="str">
            <v>2017-04-19</v>
          </cell>
          <cell r="V714" t="str">
            <v>Norte</v>
          </cell>
          <cell r="W714" t="str">
            <v>COMPLETADO</v>
          </cell>
          <cell r="X714" t="str">
            <v>TALLER</v>
          </cell>
          <cell r="Y714">
            <v>42808</v>
          </cell>
          <cell r="Z714">
            <v>954</v>
          </cell>
          <cell r="AA714" t="str">
            <v>M012</v>
          </cell>
          <cell r="AD714" t="str">
            <v>Sta Catarina/Priv Sta Catarina elite</v>
          </cell>
          <cell r="AE714" t="str">
            <v>NL</v>
          </cell>
          <cell r="AF714" t="str">
            <v>MX</v>
          </cell>
          <cell r="AG714" t="str">
            <v>10414331</v>
          </cell>
          <cell r="AH714" t="str">
            <v>MAURICIO GASTON CHAVEZ GONZALEZ</v>
          </cell>
          <cell r="AI714" t="str">
            <v>1248 Baredero</v>
          </cell>
          <cell r="AJ714" t="str">
            <v>8114677064</v>
          </cell>
          <cell r="AK714" t="str">
            <v>8114677064</v>
          </cell>
          <cell r="AL714" t="str">
            <v>66359</v>
          </cell>
          <cell r="AM714"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714" t="str">
            <v>1TE50B8NUSCB</v>
          </cell>
          <cell r="AO714" t="str">
            <v>Smart</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74011978</v>
          </cell>
          <cell r="AZ714">
            <v>51012907</v>
          </cell>
          <cell r="BA714">
            <v>80141732</v>
          </cell>
        </row>
        <row r="715">
          <cell r="D715">
            <v>60311445</v>
          </cell>
          <cell r="E715" t="str">
            <v xml:space="preserve">A  </v>
          </cell>
          <cell r="F715" t="str">
            <v>TV</v>
          </cell>
          <cell r="G715" t="str">
            <v>ROSAURA RAMOS</v>
          </cell>
          <cell r="H715" t="str">
            <v>ANTIGO CAMINO VILLA DE SANTIAGO 3974, SIERRA VENTANA, MONTERREY</v>
          </cell>
          <cell r="I715">
            <v>8183492356</v>
          </cell>
          <cell r="J715" t="str">
            <v>HISENSE</v>
          </cell>
          <cell r="K715" t="str">
            <v>50K20DW</v>
          </cell>
          <cell r="L715" t="str">
            <v>50G143291H18816</v>
          </cell>
          <cell r="M715" t="str">
            <v>TIKET</v>
          </cell>
          <cell r="N715">
            <v>10120.879999999999</v>
          </cell>
          <cell r="O715">
            <v>42442</v>
          </cell>
          <cell r="P715">
            <v>42782</v>
          </cell>
          <cell r="Q715">
            <v>201024</v>
          </cell>
          <cell r="R715" t="str">
            <v>22/02/17 03:04 ERNESTO HDZ NP5 P1A: O.C. 1007375, PANEL, 173331</v>
          </cell>
          <cell r="S715" t="str">
            <v/>
          </cell>
          <cell r="T715" t="str">
            <v xml:space="preserve">     SOFIA VAZQUEZ                </v>
          </cell>
          <cell r="U715" t="str">
            <v>2017-04-19</v>
          </cell>
          <cell r="V715" t="str">
            <v>Norte</v>
          </cell>
          <cell r="W715" t="str">
            <v>COMPLETADO</v>
          </cell>
          <cell r="X715" t="str">
            <v>TALLER</v>
          </cell>
          <cell r="Y715">
            <v>42779</v>
          </cell>
          <cell r="Z715">
            <v>340</v>
          </cell>
          <cell r="AA715" t="str">
            <v>M010</v>
          </cell>
          <cell r="AD715" t="str">
            <v>Monterrey/Sierra ventana 13 de junio</v>
          </cell>
          <cell r="AE715" t="str">
            <v>NL</v>
          </cell>
          <cell r="AF715" t="str">
            <v>MX</v>
          </cell>
          <cell r="AG715" t="str">
            <v>10411902</v>
          </cell>
          <cell r="AH715" t="str">
            <v>ROSAURA RAMOS</v>
          </cell>
          <cell r="AI715" t="str">
            <v>3974 a Antiguo cam a la villa Santiago lt 17 mz 17</v>
          </cell>
          <cell r="AJ715" t="str">
            <v>8183492356</v>
          </cell>
          <cell r="AK715">
            <v>0</v>
          </cell>
          <cell r="AL715" t="str">
            <v>64780</v>
          </cell>
          <cell r="AM715"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715" t="str">
            <v>1TE50B8NUSCB</v>
          </cell>
          <cell r="AO715" t="str">
            <v>Smart</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74011979</v>
          </cell>
          <cell r="AZ715">
            <v>51012908</v>
          </cell>
          <cell r="BA715">
            <v>80141709</v>
          </cell>
        </row>
        <row r="716">
          <cell r="D716">
            <v>60313751</v>
          </cell>
          <cell r="E716" t="str">
            <v xml:space="preserve">A </v>
          </cell>
          <cell r="F716" t="str">
            <v>TV</v>
          </cell>
          <cell r="G716" t="str">
            <v>ISAURA OLVERA</v>
          </cell>
          <cell r="H716" t="str">
            <v>CARRETERA FEDERAL A AMACUZAC #95, CUATLAN DEL RIO</v>
          </cell>
          <cell r="I716" t="str">
            <v>5556611385-EXT46</v>
          </cell>
          <cell r="J716" t="str">
            <v>HISENSE</v>
          </cell>
          <cell r="K716" t="str">
            <v>50K20DW</v>
          </cell>
          <cell r="L716" t="str">
            <v>50G143292H07816</v>
          </cell>
          <cell r="M716" t="str">
            <v>ELT75504</v>
          </cell>
          <cell r="N716">
            <v>0</v>
          </cell>
          <cell r="O716">
            <v>42604</v>
          </cell>
          <cell r="P716">
            <v>42808</v>
          </cell>
          <cell r="Q716">
            <v>201069</v>
          </cell>
          <cell r="R716" t="str">
            <v xml:space="preserve">NO EXISTENCIA DE PZA T173331 PANEL, OC-1008769 </v>
          </cell>
          <cell r="S716" t="str">
            <v/>
          </cell>
          <cell r="T716" t="str">
            <v xml:space="preserve"> ESTEPHANIA TOREES                </v>
          </cell>
          <cell r="U716" t="str">
            <v>2017/04/12</v>
          </cell>
          <cell r="V716" t="str">
            <v>Centro</v>
          </cell>
          <cell r="W716" t="str">
            <v>COMPLETADO</v>
          </cell>
          <cell r="Y716">
            <v>42803</v>
          </cell>
          <cell r="Z716">
            <v>204</v>
          </cell>
          <cell r="AA716" t="str">
            <v>M010</v>
          </cell>
          <cell r="AB716" t="str">
            <v>T173331/Panel - PANEL</v>
          </cell>
          <cell r="AC716" t="str">
            <v>OC-1008769</v>
          </cell>
          <cell r="AD716" t="str">
            <v>Amacuzan/Cuatlan del Rio</v>
          </cell>
          <cell r="AE716" t="str">
            <v>MOR</v>
          </cell>
          <cell r="AF716" t="str">
            <v>MX</v>
          </cell>
          <cell r="AG716" t="str">
            <v>10413915</v>
          </cell>
          <cell r="AH716" t="str">
            <v>ISAURA OLVERA</v>
          </cell>
          <cell r="AI716" t="str">
            <v>95 Carretera Federal Amacuzan grutas de cacahuamilpa</v>
          </cell>
          <cell r="AJ716" t="str">
            <v>56611385 EXT 46</v>
          </cell>
          <cell r="AK716">
            <v>0</v>
          </cell>
          <cell r="AL716" t="str">
            <v>62614</v>
          </cell>
          <cell r="AM716"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74011981</v>
          </cell>
          <cell r="AZ716">
            <v>51012909</v>
          </cell>
          <cell r="BA716">
            <v>80141533</v>
          </cell>
        </row>
        <row r="717">
          <cell r="D717">
            <v>60311392</v>
          </cell>
          <cell r="E717" t="str">
            <v xml:space="preserve">A  </v>
          </cell>
          <cell r="F717" t="str">
            <v>TV</v>
          </cell>
          <cell r="G717" t="str">
            <v xml:space="preserve">REYNALDO FELIPE ARAICO VELAZQUEZ </v>
          </cell>
          <cell r="H717" t="str">
            <v xml:space="preserve">ORION # 115 COL. EL SOL </v>
          </cell>
          <cell r="I717">
            <v>442212399</v>
          </cell>
          <cell r="J717" t="str">
            <v xml:space="preserve">HISENSE </v>
          </cell>
          <cell r="K717" t="str">
            <v>50K20D</v>
          </cell>
          <cell r="L717" t="str">
            <v>50G144843H02913</v>
          </cell>
          <cell r="M717" t="str">
            <v>FQU169290</v>
          </cell>
          <cell r="N717">
            <v>6114.44</v>
          </cell>
          <cell r="O717">
            <v>42368</v>
          </cell>
          <cell r="P717">
            <v>42781</v>
          </cell>
          <cell r="Q717">
            <v>201608</v>
          </cell>
          <cell r="R717" t="str">
            <v xml:space="preserve">18/02/2017 06 : 16 201608 : P1A: PANEL # 173331 O.C. 1007619 </v>
          </cell>
          <cell r="S717" t="str">
            <v>EQUIPO EN CENTRO DE SERVICIO, SIN CAJA S</v>
          </cell>
          <cell r="T717" t="str">
            <v xml:space="preserve">CAROLINA PEREA                    </v>
          </cell>
          <cell r="U717" t="str">
            <v>2017-04-12</v>
          </cell>
          <cell r="V717" t="str">
            <v>Centro</v>
          </cell>
          <cell r="W717" t="str">
            <v>COMPLETADO</v>
          </cell>
          <cell r="Y717">
            <v>42779</v>
          </cell>
          <cell r="Z717">
            <v>413</v>
          </cell>
          <cell r="AA717" t="str">
            <v>M012</v>
          </cell>
          <cell r="AB717" t="str">
            <v>T173331/Panel - PANEL</v>
          </cell>
          <cell r="AC717" t="str">
            <v>OC-1007619</v>
          </cell>
          <cell r="AD717" t="str">
            <v>QRO/EL SOL</v>
          </cell>
          <cell r="AE717" t="str">
            <v>QRO</v>
          </cell>
          <cell r="AF717" t="str">
            <v>MX</v>
          </cell>
          <cell r="AG717" t="str">
            <v>10411904</v>
          </cell>
          <cell r="AH717" t="str">
            <v>REYNALDO FELIPE ARAICO VELAZQUEZ</v>
          </cell>
          <cell r="AI717" t="str">
            <v>ORION No. 115</v>
          </cell>
          <cell r="AJ717" t="str">
            <v>442 2212399</v>
          </cell>
          <cell r="AK717">
            <v>0</v>
          </cell>
          <cell r="AL717" t="str">
            <v>76113</v>
          </cell>
          <cell r="AM717"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717" t="str">
            <v>3TE50G132311</v>
          </cell>
          <cell r="AO717" t="str">
            <v>Básica</v>
          </cell>
          <cell r="AP717" t="str">
            <v>Hisense</v>
          </cell>
          <cell r="AQ717" t="str">
            <v>Opera</v>
          </cell>
          <cell r="AR717" t="str">
            <v>FHD 1920 x 1080</v>
          </cell>
          <cell r="AS717" t="str">
            <v>3TE50G165140G1651M010</v>
          </cell>
          <cell r="AT717" t="e">
            <v>#N/A</v>
          </cell>
          <cell r="AU717" t="str">
            <v>50H7GB</v>
          </cell>
          <cell r="AV717" t="str">
            <v>3TE50G165140</v>
          </cell>
          <cell r="AW717" t="str">
            <v>G1651</v>
          </cell>
          <cell r="AX717" t="str">
            <v>M010</v>
          </cell>
          <cell r="AY717">
            <v>74011982</v>
          </cell>
          <cell r="AZ717">
            <v>51012911</v>
          </cell>
          <cell r="BA717">
            <v>80141632</v>
          </cell>
        </row>
        <row r="718">
          <cell r="D718">
            <v>60312003</v>
          </cell>
          <cell r="E718" t="str">
            <v xml:space="preserve">A  </v>
          </cell>
          <cell r="F718" t="str">
            <v>TV</v>
          </cell>
          <cell r="G718" t="str">
            <v>LAURENTINA ARANDA DE LA CRUZ</v>
          </cell>
          <cell r="H718" t="str">
            <v>ARROLLO GRANDE 939 MANANTIALES DEL VALLE RAMOS ARIZPE, COAHUILA CP 25900</v>
          </cell>
          <cell r="I718" t="str">
            <v>4882636/8441767594</v>
          </cell>
          <cell r="J718" t="str">
            <v>HISENSE</v>
          </cell>
          <cell r="K718" t="str">
            <v>50K20DW</v>
          </cell>
          <cell r="L718" t="str">
            <v>50G143291H16504</v>
          </cell>
          <cell r="M718" t="str">
            <v>000310529</v>
          </cell>
          <cell r="N718">
            <v>10121.18</v>
          </cell>
          <cell r="O718">
            <v>42115</v>
          </cell>
          <cell r="P718">
            <v>42794</v>
          </cell>
          <cell r="Q718">
            <v>201017</v>
          </cell>
          <cell r="R718" t="str">
            <v>16/03/17 05:11 ARANTXA.MON NP5 PIA:173331,OC-1008044 PANEL</v>
          </cell>
          <cell r="S718" t="str">
            <v/>
          </cell>
          <cell r="T718" t="str">
            <v xml:space="preserve"> ROSALINA ALVAREZ DEL CASTILLO    </v>
          </cell>
          <cell r="U718" t="str">
            <v>2017/04/12</v>
          </cell>
          <cell r="V718" t="str">
            <v>Norte</v>
          </cell>
          <cell r="W718" t="str">
            <v>COMPLETADO</v>
          </cell>
          <cell r="X718" t="str">
            <v>TALLER</v>
          </cell>
          <cell r="Y718">
            <v>42786</v>
          </cell>
          <cell r="Z718">
            <v>679</v>
          </cell>
          <cell r="AA718" t="str">
            <v>M012</v>
          </cell>
          <cell r="AD718" t="str">
            <v>Ramosarito/Manantiales del valle</v>
          </cell>
          <cell r="AE718" t="str">
            <v>COA</v>
          </cell>
          <cell r="AF718" t="str">
            <v>MX</v>
          </cell>
          <cell r="AG718" t="str">
            <v>10412483</v>
          </cell>
          <cell r="AH718" t="str">
            <v>LURENTINA ARANDA DE LA CRUZ</v>
          </cell>
          <cell r="AI718" t="str">
            <v>Arrollo grande nu 939</v>
          </cell>
          <cell r="AJ718" t="str">
            <v>8441767594</v>
          </cell>
          <cell r="AK718" t="str">
            <v>8441767594</v>
          </cell>
          <cell r="AL718" t="str">
            <v>25900</v>
          </cell>
          <cell r="AM718"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74011983</v>
          </cell>
          <cell r="AZ718">
            <v>51012912</v>
          </cell>
          <cell r="BA718">
            <v>80141762</v>
          </cell>
        </row>
        <row r="719">
          <cell r="D719">
            <v>60312855</v>
          </cell>
          <cell r="E719" t="str">
            <v xml:space="preserve">A  </v>
          </cell>
          <cell r="F719" t="str">
            <v>TV</v>
          </cell>
          <cell r="G719" t="str">
            <v>CATALINA CAMARILLO CRUZ</v>
          </cell>
          <cell r="H719" t="str">
            <v>SANTO DOMINGO NO. 335 COL. SANTO DIMINGO, PUERTO VALLARTA, JAL.</v>
          </cell>
          <cell r="I719">
            <v>3222810974</v>
          </cell>
          <cell r="J719" t="str">
            <v>HISENSE</v>
          </cell>
          <cell r="K719" t="str">
            <v>50K20DG</v>
          </cell>
          <cell r="L719" t="str">
            <v>50G134403H00540</v>
          </cell>
          <cell r="M719" t="str">
            <v>ABRC8285</v>
          </cell>
          <cell r="N719">
            <v>14653</v>
          </cell>
          <cell r="O719">
            <v>41709</v>
          </cell>
          <cell r="P719">
            <v>42793</v>
          </cell>
          <cell r="Q719">
            <v>201023</v>
          </cell>
          <cell r="R719" t="str">
            <v xml:space="preserve">08/03/2017 02 : 03  ERNESTO.HERN : NP5
28/02/2017 03 : 15 201023 : P1-168978**OC1007979
</v>
          </cell>
          <cell r="S719" t="str">
            <v>FALLA: NO ENCIENDE, SE REALIZO PEDIDO DE</v>
          </cell>
          <cell r="T719" t="str">
            <v xml:space="preserve">   GABRIELA RIVAS DELGADO         </v>
          </cell>
          <cell r="U719" t="str">
            <v>2017-04-18</v>
          </cell>
          <cell r="V719" t="str">
            <v>Norte</v>
          </cell>
          <cell r="W719" t="str">
            <v>COMPLETADO</v>
          </cell>
          <cell r="X719" t="str">
            <v>TALLER</v>
          </cell>
          <cell r="Y719">
            <v>42790</v>
          </cell>
          <cell r="Z719">
            <v>1084</v>
          </cell>
          <cell r="AA719" t="str">
            <v>M012</v>
          </cell>
          <cell r="AD719" t="str">
            <v>Puerto Vallarta/Santo Domingo</v>
          </cell>
          <cell r="AE719" t="str">
            <v>JAL</v>
          </cell>
          <cell r="AF719" t="str">
            <v>MX</v>
          </cell>
          <cell r="AG719" t="str">
            <v>10412412</v>
          </cell>
          <cell r="AH719" t="str">
            <v>CATALINA CAMARILLO CRUZ</v>
          </cell>
          <cell r="AI719" t="str">
            <v>Santo Domingo No. 335</v>
          </cell>
          <cell r="AJ719" t="str">
            <v>01-322-281-09-74</v>
          </cell>
          <cell r="AK719">
            <v>0</v>
          </cell>
          <cell r="AL719" t="str">
            <v>48280</v>
          </cell>
          <cell r="AM719"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719" t="str">
            <v>3TE50G134403</v>
          </cell>
          <cell r="AO719" t="e">
            <v>#N/A</v>
          </cell>
          <cell r="AP719" t="e">
            <v>#N/A</v>
          </cell>
          <cell r="AQ719" t="e">
            <v>#N/A</v>
          </cell>
          <cell r="AR719" t="e">
            <v>#N/A</v>
          </cell>
          <cell r="AS719" t="str">
            <v>3TE50G165140G1651M010</v>
          </cell>
          <cell r="AT719" t="e">
            <v>#N/A</v>
          </cell>
          <cell r="AU719" t="str">
            <v>50H7GB</v>
          </cell>
          <cell r="AV719" t="str">
            <v>3TE50G165140</v>
          </cell>
          <cell r="AW719" t="str">
            <v>G1651</v>
          </cell>
          <cell r="AX719" t="str">
            <v>M010</v>
          </cell>
          <cell r="AY719">
            <v>74011984</v>
          </cell>
          <cell r="AZ719">
            <v>51012913</v>
          </cell>
          <cell r="BA719">
            <v>80141746</v>
          </cell>
        </row>
        <row r="720">
          <cell r="D720">
            <v>60311868</v>
          </cell>
          <cell r="E720" t="str">
            <v>A</v>
          </cell>
          <cell r="F720" t="str">
            <v>TV</v>
          </cell>
          <cell r="G720" t="str">
            <v>Marina del CXarmen Ixtepan Sixtega</v>
          </cell>
          <cell r="H720" t="str">
            <v>Melchor ocampo 13158 / 96039 Acayuca /Sapotan</v>
          </cell>
          <cell r="I720">
            <v>9242454743</v>
          </cell>
          <cell r="J720" t="str">
            <v>HISENSE</v>
          </cell>
          <cell r="K720" t="str">
            <v>50K20DW</v>
          </cell>
          <cell r="L720" t="str">
            <v>50J140464H02866</v>
          </cell>
          <cell r="N720">
            <v>5999</v>
          </cell>
          <cell r="O720">
            <v>41807</v>
          </cell>
          <cell r="P720">
            <v>42787</v>
          </cell>
          <cell r="Q720">
            <v>201042</v>
          </cell>
          <cell r="R720" t="str">
            <v>21/02/2017 03 : 08 201042 : 20/02/2017 . OC-1007673. PANEL DAÑADO</v>
          </cell>
          <cell r="T720" t="str">
            <v>MARIANO DOROTEO</v>
          </cell>
          <cell r="U720">
            <v>42846</v>
          </cell>
          <cell r="V720" t="str">
            <v>SUR</v>
          </cell>
          <cell r="W720" t="str">
            <v>COMPLETADO</v>
          </cell>
          <cell r="X720" t="str">
            <v>TALLER</v>
          </cell>
          <cell r="Y720">
            <v>42783</v>
          </cell>
          <cell r="Z720">
            <v>980</v>
          </cell>
          <cell r="AA720" t="str">
            <v>M012</v>
          </cell>
          <cell r="AD720" t="str">
            <v>Acayuca /Sapotan</v>
          </cell>
          <cell r="AE720" t="str">
            <v>VER</v>
          </cell>
          <cell r="AF720" t="str">
            <v>MX</v>
          </cell>
          <cell r="AG720" t="str">
            <v>10412182</v>
          </cell>
          <cell r="AH720" t="str">
            <v>MARINA DEL CXARMEN IXTEPAN SIXTEGA</v>
          </cell>
          <cell r="AI720" t="str">
            <v>13158 Melchor ocampo</v>
          </cell>
          <cell r="AJ720" t="str">
            <v>9242454743</v>
          </cell>
          <cell r="AK720" t="str">
            <v>9242421671</v>
          </cell>
          <cell r="AL720" t="str">
            <v>96039</v>
          </cell>
          <cell r="AM720"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74011985</v>
          </cell>
          <cell r="AZ720">
            <v>51012914</v>
          </cell>
          <cell r="BA720">
            <v>80141582</v>
          </cell>
        </row>
        <row r="721">
          <cell r="D721">
            <v>60312739</v>
          </cell>
          <cell r="E721" t="str">
            <v>A</v>
          </cell>
          <cell r="F721" t="str">
            <v>TV</v>
          </cell>
          <cell r="G721" t="str">
            <v>FAUSTO GONZALEZ OCHOA</v>
          </cell>
          <cell r="H721" t="str">
            <v>CUITLAHUAC 336 Col. JARDINES DEL SOL Mpo. ZAPOPAN</v>
          </cell>
          <cell r="I721">
            <v>3336315338</v>
          </cell>
          <cell r="J721" t="str">
            <v>HISENSE</v>
          </cell>
          <cell r="K721" t="str">
            <v>50K20DG</v>
          </cell>
          <cell r="L721" t="str">
            <v>50G134403H00594</v>
          </cell>
          <cell r="M721" t="str">
            <v>VIU BBOC17195</v>
          </cell>
          <cell r="N721">
            <v>6999</v>
          </cell>
          <cell r="O721">
            <v>42126</v>
          </cell>
          <cell r="P721">
            <v>42791</v>
          </cell>
          <cell r="Q721">
            <v>201076</v>
          </cell>
          <cell r="R721" t="str">
            <v>No hay refacciones para surtir y poder reparar</v>
          </cell>
          <cell r="T721" t="str">
            <v>Carlos Muñiz</v>
          </cell>
          <cell r="U721">
            <v>42837</v>
          </cell>
          <cell r="V721" t="str">
            <v>SUR</v>
          </cell>
          <cell r="W721" t="str">
            <v>COMPLETADO</v>
          </cell>
          <cell r="X721" t="str">
            <v>CLIENTE</v>
          </cell>
          <cell r="Y721">
            <v>42789</v>
          </cell>
          <cell r="Z721">
            <v>665</v>
          </cell>
          <cell r="AA721" t="str">
            <v>M012</v>
          </cell>
          <cell r="AB721" t="str">
            <v>T168978/Panel - PANEL</v>
          </cell>
          <cell r="AC721" t="str">
            <v>OC-1007943</v>
          </cell>
          <cell r="AD721" t="str">
            <v>Zapopan/Jardines del sol</v>
          </cell>
          <cell r="AE721" t="str">
            <v>JAL</v>
          </cell>
          <cell r="AF721" t="str">
            <v>MX</v>
          </cell>
          <cell r="AG721" t="str">
            <v>10412601</v>
          </cell>
          <cell r="AH721" t="str">
            <v>FAUSTO GONZALEZ OCHOA</v>
          </cell>
          <cell r="AI721" t="str">
            <v>Cuitlahuac num 366</v>
          </cell>
          <cell r="AJ721" t="str">
            <v>3336315338</v>
          </cell>
          <cell r="AK721">
            <v>0</v>
          </cell>
          <cell r="AL721" t="str">
            <v>45050</v>
          </cell>
          <cell r="AM721"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721" t="str">
            <v>3TE50G134403</v>
          </cell>
          <cell r="AO721" t="e">
            <v>#N/A</v>
          </cell>
          <cell r="AP721" t="e">
            <v>#N/A</v>
          </cell>
          <cell r="AQ721" t="e">
            <v>#N/A</v>
          </cell>
          <cell r="AR721" t="e">
            <v>#N/A</v>
          </cell>
          <cell r="AS721" t="str">
            <v>GTE50G1523B0CRMM012</v>
          </cell>
          <cell r="AT721">
            <v>8</v>
          </cell>
          <cell r="AU721" t="str">
            <v>50H7GB</v>
          </cell>
          <cell r="AV721" t="str">
            <v>GTE50G1523B0</v>
          </cell>
          <cell r="AW721" t="str">
            <v>CRM</v>
          </cell>
          <cell r="AX721" t="str">
            <v>M012</v>
          </cell>
          <cell r="AY721">
            <v>74011986</v>
          </cell>
          <cell r="AZ721">
            <v>51012915</v>
          </cell>
          <cell r="BA721">
            <v>80147190</v>
          </cell>
        </row>
        <row r="722">
          <cell r="D722">
            <v>60314231</v>
          </cell>
          <cell r="E722" t="str">
            <v xml:space="preserve">A  </v>
          </cell>
          <cell r="F722" t="str">
            <v>TV</v>
          </cell>
          <cell r="G722" t="str">
            <v>MAGNOLIA JHOANA ROSALES MARTINEZ</v>
          </cell>
          <cell r="H722" t="str">
            <v>AV. AMADO NERVO NO. 106, CENTRO</v>
          </cell>
          <cell r="I722">
            <v>3237296240</v>
          </cell>
          <cell r="J722" t="str">
            <v>HISENSE</v>
          </cell>
          <cell r="K722" t="str">
            <v>50K20D</v>
          </cell>
          <cell r="L722" t="str">
            <v>50G140916H00990</v>
          </cell>
          <cell r="M722">
            <v>46962</v>
          </cell>
          <cell r="N722">
            <v>7801.2</v>
          </cell>
          <cell r="O722">
            <v>41858</v>
          </cell>
          <cell r="P722">
            <v>42811</v>
          </cell>
          <cell r="Q722">
            <v>201023</v>
          </cell>
          <cell r="R722" t="str">
            <v xml:space="preserve">30/03/2017 07 : 42  ARANTXA.MON : NP5
18/03/2017 07 : 24 201023 : P1-173064, OC1008822
</v>
          </cell>
          <cell r="S722" t="str">
            <v>FALLA, MANCHA EN PANEL, SE REALIZO PEDID</v>
          </cell>
          <cell r="T722" t="str">
            <v xml:space="preserve">   GABRIELA RIVAS DELGADO         </v>
          </cell>
          <cell r="U722" t="str">
            <v>2017-04-18</v>
          </cell>
          <cell r="V722" t="str">
            <v>Norte</v>
          </cell>
          <cell r="W722" t="str">
            <v>COMPLETADO</v>
          </cell>
          <cell r="X722" t="str">
            <v>TALLER</v>
          </cell>
          <cell r="Y722">
            <v>42809</v>
          </cell>
          <cell r="Z722">
            <v>953</v>
          </cell>
          <cell r="AA722" t="str">
            <v>M012</v>
          </cell>
          <cell r="AD722" t="str">
            <v>Santiago Ixcuintla/CENTRO</v>
          </cell>
          <cell r="AE722" t="str">
            <v>NAY</v>
          </cell>
          <cell r="AF722" t="str">
            <v>MX</v>
          </cell>
          <cell r="AG722" t="str">
            <v>10401324</v>
          </cell>
          <cell r="AH722" t="str">
            <v>MAGNOLIA JHOANA ROSALES MARTINEZ</v>
          </cell>
          <cell r="AI722" t="str">
            <v>106 AV AMADO NERVO</v>
          </cell>
          <cell r="AJ722" t="str">
            <v>3237296240</v>
          </cell>
          <cell r="AK722">
            <v>0</v>
          </cell>
          <cell r="AL722" t="str">
            <v>63321</v>
          </cell>
          <cell r="AM722"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722" t="str">
            <v>3TE50G132311</v>
          </cell>
          <cell r="AO722" t="str">
            <v>Básica</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74011988</v>
          </cell>
          <cell r="AZ722">
            <v>51012917</v>
          </cell>
          <cell r="BA722">
            <v>80141748</v>
          </cell>
        </row>
        <row r="723">
          <cell r="D723">
            <v>60310714</v>
          </cell>
          <cell r="E723" t="str">
            <v xml:space="preserve">A  </v>
          </cell>
          <cell r="F723" t="str">
            <v>TV</v>
          </cell>
          <cell r="G723" t="str">
            <v>JOSE ANTONIO ZUÑIGA ARROYO</v>
          </cell>
          <cell r="H723" t="str">
            <v>CORREGIDORA 33,VISITACION,MELCHOR OCAMPO</v>
          </cell>
          <cell r="I723">
            <v>5575084400</v>
          </cell>
          <cell r="J723" t="str">
            <v>HISENSE</v>
          </cell>
          <cell r="K723" t="str">
            <v>50K20DW</v>
          </cell>
          <cell r="L723" t="str">
            <v>50G143064H00135</v>
          </cell>
          <cell r="M723" t="str">
            <v>TICKET</v>
          </cell>
          <cell r="N723">
            <v>8390</v>
          </cell>
          <cell r="O723">
            <v>41963</v>
          </cell>
          <cell r="P723">
            <v>42773</v>
          </cell>
          <cell r="Q723">
            <v>201679</v>
          </cell>
          <cell r="R723" t="str">
            <v>PANEL T1733331 OC 1007096</v>
          </cell>
          <cell r="S723" t="str">
            <v>EQUIPO EN CENTRO DE SERVICIO CON ACCESOR</v>
          </cell>
          <cell r="T723" t="str">
            <v xml:space="preserve">GUADALUPE GIRON                   </v>
          </cell>
          <cell r="U723" t="str">
            <v>2017-04-13</v>
          </cell>
          <cell r="V723" t="str">
            <v>Centro</v>
          </cell>
          <cell r="W723" t="str">
            <v>COMPLETADO</v>
          </cell>
          <cell r="Y723">
            <v>42769</v>
          </cell>
          <cell r="Z723">
            <v>810</v>
          </cell>
          <cell r="AA723" t="str">
            <v>M012</v>
          </cell>
          <cell r="AB723" t="str">
            <v>T173331/Panel - PANEL</v>
          </cell>
          <cell r="AC723" t="str">
            <v>OC-1007096</v>
          </cell>
          <cell r="AD723" t="str">
            <v>Melchor Ocampo/Visitacion</v>
          </cell>
          <cell r="AE723" t="str">
            <v>MEX</v>
          </cell>
          <cell r="AF723" t="str">
            <v>MX</v>
          </cell>
          <cell r="AG723" t="str">
            <v>10410957</v>
          </cell>
          <cell r="AH723" t="str">
            <v>JOSE ANTONIO ZUÑIGA ARROYO</v>
          </cell>
          <cell r="AI723" t="str">
            <v>33 Corregidora</v>
          </cell>
          <cell r="AJ723" t="str">
            <v>5575084400</v>
          </cell>
          <cell r="AK723">
            <v>0</v>
          </cell>
          <cell r="AL723" t="str">
            <v>54890</v>
          </cell>
          <cell r="AM723"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723" t="str">
            <v>1TE50B8NUSCB</v>
          </cell>
          <cell r="AO723" t="str">
            <v>Smart</v>
          </cell>
          <cell r="AP723" t="str">
            <v>Hisense</v>
          </cell>
          <cell r="AQ723" t="str">
            <v>Opera</v>
          </cell>
          <cell r="AR723" t="str">
            <v>FHD 1920 x 1080</v>
          </cell>
          <cell r="AS723" t="str">
            <v>3TE50G165140G1651M010</v>
          </cell>
          <cell r="AT723" t="e">
            <v>#N/A</v>
          </cell>
          <cell r="AU723" t="str">
            <v>50H7GB</v>
          </cell>
          <cell r="AV723" t="str">
            <v>3TE50G165140</v>
          </cell>
          <cell r="AW723" t="str">
            <v>G1651</v>
          </cell>
          <cell r="AX723" t="str">
            <v>M010</v>
          </cell>
          <cell r="AY723">
            <v>74011990</v>
          </cell>
          <cell r="AZ723">
            <v>51012919</v>
          </cell>
          <cell r="BA723">
            <v>80141501</v>
          </cell>
        </row>
        <row r="724">
          <cell r="D724">
            <v>60310628</v>
          </cell>
          <cell r="E724" t="str">
            <v>A</v>
          </cell>
          <cell r="F724" t="str">
            <v>TV</v>
          </cell>
          <cell r="G724" t="str">
            <v>SERAPIO DE LA ROSA</v>
          </cell>
          <cell r="H724" t="str">
            <v>CAROLINA TREVIÑO 8702,RIO BRAVO</v>
          </cell>
          <cell r="I724">
            <v>8999562542</v>
          </cell>
          <cell r="J724" t="str">
            <v>HISENSE</v>
          </cell>
          <cell r="K724" t="str">
            <v>50K20D</v>
          </cell>
          <cell r="L724" t="str">
            <v>50G144843H03829</v>
          </cell>
          <cell r="M724" t="str">
            <v>POLIZA GARANTIA</v>
          </cell>
          <cell r="N724">
            <v>8800</v>
          </cell>
          <cell r="O724">
            <v>42256</v>
          </cell>
          <cell r="P724">
            <v>42769</v>
          </cell>
          <cell r="Q724">
            <v>201041</v>
          </cell>
          <cell r="R724" t="str">
            <v xml:space="preserve">09/02/2017 05 : 32  ERNESTO.HERN : NP5
07/02/2017 15 : 56 201041 : OPEN BRAVO:  OC-1007067
</v>
          </cell>
          <cell r="S724" t="str">
            <v xml:space="preserve">EQUIPO EN TALLER, ORDEN NO SE VISUALIZA </v>
          </cell>
          <cell r="T724" t="str">
            <v xml:space="preserve">     Eudenis Aguilar Ahuacatitla  </v>
          </cell>
          <cell r="U724" t="str">
            <v>2017-04-13</v>
          </cell>
          <cell r="V724" t="str">
            <v>Norte</v>
          </cell>
          <cell r="W724" t="str">
            <v>COMPLETADO</v>
          </cell>
          <cell r="X724" t="str">
            <v>TALLER</v>
          </cell>
          <cell r="Y724">
            <v>42767</v>
          </cell>
          <cell r="Z724">
            <v>513</v>
          </cell>
          <cell r="AA724" t="str">
            <v>M012</v>
          </cell>
          <cell r="AB724" t="str">
            <v>T173331/Panel - PANEL</v>
          </cell>
          <cell r="AC724" t="str">
            <v>OC-1007067</v>
          </cell>
          <cell r="AD724" t="str">
            <v>Rio Bravo/Octavio silva</v>
          </cell>
          <cell r="AE724" t="str">
            <v>TMS</v>
          </cell>
          <cell r="AF724" t="str">
            <v>MX</v>
          </cell>
          <cell r="AG724" t="str">
            <v>10404127</v>
          </cell>
          <cell r="AH724" t="str">
            <v>SERAPIO DE LA ROSA</v>
          </cell>
          <cell r="AI724" t="str">
            <v>carolina treviño num 8702</v>
          </cell>
          <cell r="AJ724" t="str">
            <v>8999562542</v>
          </cell>
          <cell r="AK724">
            <v>0</v>
          </cell>
          <cell r="AL724" t="str">
            <v>88905</v>
          </cell>
          <cell r="AM724"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724" t="str">
            <v>3TE50G132311</v>
          </cell>
          <cell r="AO724" t="str">
            <v>Básica</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74011991</v>
          </cell>
          <cell r="AZ724">
            <v>51012920</v>
          </cell>
          <cell r="BA724">
            <v>80141607</v>
          </cell>
        </row>
        <row r="725">
          <cell r="D725">
            <v>60315381</v>
          </cell>
          <cell r="E725" t="str">
            <v xml:space="preserve">A  </v>
          </cell>
          <cell r="F725" t="str">
            <v>TV</v>
          </cell>
          <cell r="G725" t="str">
            <v>JUAN GILBERTO AGUILAR MEDINA</v>
          </cell>
          <cell r="H725" t="str">
            <v xml:space="preserve">RAFAEL BUELNA NO. 87 / 63160 MORELOS, TEPIC  </v>
          </cell>
          <cell r="I725">
            <v>2134583</v>
          </cell>
          <cell r="J725" t="str">
            <v>HISENSE</v>
          </cell>
          <cell r="K725" t="str">
            <v>50K20D</v>
          </cell>
          <cell r="L725" t="str">
            <v>50G144843H05744</v>
          </cell>
          <cell r="M725" t="str">
            <v>Poliza de Garantia</v>
          </cell>
          <cell r="N725">
            <v>6999</v>
          </cell>
          <cell r="O725">
            <v>42170</v>
          </cell>
          <cell r="P725">
            <v>42817</v>
          </cell>
          <cell r="Q725">
            <v>201023</v>
          </cell>
          <cell r="R725" t="str">
            <v xml:space="preserve">07/04/2017 03 : 42  ERNESTO.HERN : NP5
05/04/2017 07 : 01 
05/04/2017 00 : 46 201023 : P1-173064-PANEL LCD, 166794-POWER BOARD-OC1009353 </v>
          </cell>
          <cell r="S725" t="str">
            <v>FALLA: NO TIENE IMAGEN, SE REALIZO PEDID</v>
          </cell>
          <cell r="T725" t="str">
            <v xml:space="preserve">   GABRELA RIVAS DELGADO          </v>
          </cell>
          <cell r="U725" t="str">
            <v>2017-04-18</v>
          </cell>
          <cell r="V725" t="str">
            <v>Norte</v>
          </cell>
          <cell r="W725" t="str">
            <v>COMPLETADO</v>
          </cell>
          <cell r="X725" t="str">
            <v>TALLER</v>
          </cell>
          <cell r="Y725">
            <v>42828</v>
          </cell>
          <cell r="Z725">
            <v>647</v>
          </cell>
          <cell r="AA725" t="str">
            <v>M012</v>
          </cell>
          <cell r="AD725" t="str">
            <v>MORELOS, TEPIC</v>
          </cell>
          <cell r="AE725" t="str">
            <v>NAY</v>
          </cell>
          <cell r="AF725" t="str">
            <v>MX</v>
          </cell>
          <cell r="AG725" t="str">
            <v>10300758</v>
          </cell>
          <cell r="AH725" t="str">
            <v>JUAN GILBERTO AGUILAR MEDINA</v>
          </cell>
          <cell r="AI725" t="str">
            <v>RAFAEL BUELNA NO. 87</v>
          </cell>
          <cell r="AJ725" t="str">
            <v>311 2134583</v>
          </cell>
          <cell r="AK725">
            <v>0</v>
          </cell>
          <cell r="AL725" t="str">
            <v>63160</v>
          </cell>
          <cell r="AM725"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725" t="str">
            <v>3TE50G132311</v>
          </cell>
          <cell r="AO725" t="str">
            <v>Básica</v>
          </cell>
          <cell r="AP725" t="str">
            <v>Hisense</v>
          </cell>
          <cell r="AQ725" t="str">
            <v>Opera</v>
          </cell>
          <cell r="AR725" t="str">
            <v>FHD 1920 x 1080</v>
          </cell>
          <cell r="AS725" t="str">
            <v>3TE50G165140G1651M010</v>
          </cell>
          <cell r="AT725" t="e">
            <v>#N/A</v>
          </cell>
          <cell r="AU725" t="str">
            <v>50H7GB</v>
          </cell>
          <cell r="AV725" t="str">
            <v>3TE50G165140</v>
          </cell>
          <cell r="AW725" t="str">
            <v>G1651</v>
          </cell>
          <cell r="AX725" t="str">
            <v>M010</v>
          </cell>
          <cell r="AY725">
            <v>74011992</v>
          </cell>
          <cell r="AZ725">
            <v>51012921</v>
          </cell>
          <cell r="BA725">
            <v>80141749</v>
          </cell>
        </row>
        <row r="726">
          <cell r="D726">
            <v>60314182</v>
          </cell>
          <cell r="E726" t="str">
            <v>A</v>
          </cell>
          <cell r="F726" t="str">
            <v>TV</v>
          </cell>
          <cell r="G726" t="str">
            <v>DARIO ALBERTO ESPINO RIVERA</v>
          </cell>
          <cell r="H726" t="str">
            <v>ANTONIO SOTO Y GAMA NO. 201, COL. EJIDAL, MARTINEZ DE LA TORRE, VER.</v>
          </cell>
          <cell r="I726" t="str">
            <v>232-324-78-78</v>
          </cell>
          <cell r="J726" t="str">
            <v>HISENSE</v>
          </cell>
          <cell r="K726" t="str">
            <v>50K20D</v>
          </cell>
          <cell r="L726" t="str">
            <v>50G144843H06606</v>
          </cell>
          <cell r="M726" t="str">
            <v>MTZ/000131462</v>
          </cell>
          <cell r="N726">
            <v>7801.2</v>
          </cell>
          <cell r="O726">
            <v>42185</v>
          </cell>
          <cell r="P726">
            <v>42821</v>
          </cell>
          <cell r="Q726">
            <v>201519</v>
          </cell>
          <cell r="R726" t="str">
            <v>PANEL DAÑADO,  OC-1009175</v>
          </cell>
          <cell r="S726" t="str">
            <v/>
          </cell>
          <cell r="T726" t="str">
            <v xml:space="preserve">   DENISE AVILA GALLEGOS          </v>
          </cell>
          <cell r="U726" t="str">
            <v>2017-04-18</v>
          </cell>
          <cell r="V726" t="str">
            <v>SUR</v>
          </cell>
          <cell r="W726" t="str">
            <v>COMPLETADO</v>
          </cell>
          <cell r="X726" t="str">
            <v>TALLER</v>
          </cell>
          <cell r="Y726">
            <v>42809</v>
          </cell>
          <cell r="Z726">
            <v>636</v>
          </cell>
          <cell r="AA726" t="str">
            <v>M012</v>
          </cell>
          <cell r="AD726" t="str">
            <v>martinez de la torre/col ejidal</v>
          </cell>
          <cell r="AE726" t="str">
            <v>VER</v>
          </cell>
          <cell r="AF726" t="str">
            <v>MX</v>
          </cell>
          <cell r="AG726" t="str">
            <v>10414372</v>
          </cell>
          <cell r="AH726" t="str">
            <v>DARIO ALBERTO ESPINO RIVERA</v>
          </cell>
          <cell r="AI726" t="str">
            <v>201 int1 Antonio soto y gama</v>
          </cell>
          <cell r="AJ726" t="str">
            <v>5543186704</v>
          </cell>
          <cell r="AK726" t="str">
            <v>5543186704</v>
          </cell>
          <cell r="AL726" t="str">
            <v>93606</v>
          </cell>
          <cell r="AM726"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726" t="str">
            <v>3TE50G132311</v>
          </cell>
          <cell r="AO726" t="str">
            <v>Básica</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74011993</v>
          </cell>
          <cell r="AZ726">
            <v>51012922</v>
          </cell>
          <cell r="BA726">
            <v>80141789</v>
          </cell>
        </row>
        <row r="727">
          <cell r="D727">
            <v>60315561</v>
          </cell>
          <cell r="E727" t="str">
            <v xml:space="preserve">A  </v>
          </cell>
          <cell r="F727" t="str">
            <v>TV</v>
          </cell>
          <cell r="G727" t="str">
            <v>Alicia Lara</v>
          </cell>
          <cell r="H727" t="str">
            <v>LOMAS DE SAN JUAN ANDADOR ISUSI ZARFAN #154, COL. OCOTAL, DEL. MAGDALENA CONTRERAS C.P.10630</v>
          </cell>
          <cell r="I727" t="str">
            <v>56672567 / 5540026744</v>
          </cell>
          <cell r="J727" t="str">
            <v>HISENSE</v>
          </cell>
          <cell r="K727" t="str">
            <v>50K20DW</v>
          </cell>
          <cell r="L727" t="str">
            <v>50G144844H00044</v>
          </cell>
          <cell r="M727" t="str">
            <v xml:space="preserve">CARTA ACEPTACION TIENDA TELMEX </v>
          </cell>
          <cell r="N727">
            <v>10121</v>
          </cell>
          <cell r="O727">
            <v>42126</v>
          </cell>
          <cell r="P727">
            <v>42836</v>
          </cell>
          <cell r="Q727">
            <v>201767</v>
          </cell>
          <cell r="R727" t="str">
            <v>13/04/2017 05 : 55  ERNESTO.HERN : NP5 / P1A: 173331 PANEL   11-04-2017   OC-1009573</v>
          </cell>
          <cell r="S727" t="str">
            <v>EQUIPO DAÑADO EN DOMICILIO DE CLIENTE</v>
          </cell>
          <cell r="T727" t="str">
            <v xml:space="preserve">   RENE ARIAS                     </v>
          </cell>
          <cell r="U727" t="str">
            <v>2017-04-18</v>
          </cell>
          <cell r="V727" t="str">
            <v>CENTRO</v>
          </cell>
          <cell r="W727" t="str">
            <v>COMPLETADO</v>
          </cell>
          <cell r="X727" t="str">
            <v>CLIENTE</v>
          </cell>
          <cell r="Y727">
            <v>42831</v>
          </cell>
          <cell r="Z727">
            <v>710</v>
          </cell>
          <cell r="AA727" t="str">
            <v>M012</v>
          </cell>
          <cell r="AD727" t="str">
            <v>ocotal/magdalena contreras</v>
          </cell>
          <cell r="AE727" t="str">
            <v>DF</v>
          </cell>
          <cell r="AF727" t="str">
            <v>MX</v>
          </cell>
          <cell r="AG727" t="str">
            <v>10415618</v>
          </cell>
          <cell r="AH727" t="str">
            <v>ALICIA LARA</v>
          </cell>
          <cell r="AI727" t="str">
            <v>154 lomas de sn juan andador isusi zarfan</v>
          </cell>
          <cell r="AJ727" t="str">
            <v>5540026744</v>
          </cell>
          <cell r="AK727" t="str">
            <v>5540026744</v>
          </cell>
          <cell r="AL727" t="str">
            <v>10630</v>
          </cell>
          <cell r="AM727"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727" t="str">
            <v>1TE50B8NUSCB</v>
          </cell>
          <cell r="AO727" t="str">
            <v>Smart</v>
          </cell>
          <cell r="AP727" t="str">
            <v>Hisense</v>
          </cell>
          <cell r="AQ727" t="str">
            <v>Opera</v>
          </cell>
          <cell r="AR727" t="str">
            <v>FHD 1920 x 1080</v>
          </cell>
          <cell r="AS727" t="str">
            <v>3TE50G165140G1651M010</v>
          </cell>
          <cell r="AT727" t="e">
            <v>#N/A</v>
          </cell>
          <cell r="AU727" t="str">
            <v>50H7GB</v>
          </cell>
          <cell r="AV727" t="str">
            <v>3TE50G165140</v>
          </cell>
          <cell r="AW727" t="str">
            <v>G1651</v>
          </cell>
          <cell r="AX727" t="str">
            <v>M010</v>
          </cell>
          <cell r="AY727">
            <v>74011994</v>
          </cell>
          <cell r="AZ727">
            <v>51012923</v>
          </cell>
          <cell r="BA727">
            <v>80141816</v>
          </cell>
        </row>
        <row r="728">
          <cell r="D728">
            <v>60314150</v>
          </cell>
          <cell r="E728" t="str">
            <v>A</v>
          </cell>
          <cell r="F728" t="str">
            <v>TV</v>
          </cell>
          <cell r="G728" t="str">
            <v>JUAN JOSE ARREDONDO PIÑA</v>
          </cell>
          <cell r="H728" t="str">
            <v>MORELOS 701, COL. OBRERA, TAMPICO, TAMAULIPAS</v>
          </cell>
          <cell r="I728">
            <v>8333355043</v>
          </cell>
          <cell r="J728" t="str">
            <v>HISENSE</v>
          </cell>
          <cell r="K728" t="str">
            <v>50K20DW</v>
          </cell>
          <cell r="L728" t="str">
            <v>50G144844H00069</v>
          </cell>
          <cell r="M728" t="str">
            <v>POLIZA</v>
          </cell>
          <cell r="N728">
            <v>0</v>
          </cell>
          <cell r="O728">
            <v>42139</v>
          </cell>
          <cell r="P728">
            <v>42809</v>
          </cell>
          <cell r="Q728">
            <v>202245</v>
          </cell>
          <cell r="R728" t="str">
            <v>30/03/2017 07 : 46  ARANTXA.MON : NP5
18/03/2017 09 : 27 202245 : PEDIDO DE COMPRA OC-1008827</v>
          </cell>
          <cell r="S728" t="str">
            <v/>
          </cell>
          <cell r="T728" t="str">
            <v xml:space="preserve">Alfredo Pineda                </v>
          </cell>
          <cell r="U728" t="str">
            <v>2017-03-30</v>
          </cell>
          <cell r="V728" t="str">
            <v>Norte</v>
          </cell>
          <cell r="W728" t="str">
            <v>COMPLETADO</v>
          </cell>
          <cell r="X728" t="str">
            <v>TALLER</v>
          </cell>
          <cell r="Y728">
            <v>42808</v>
          </cell>
          <cell r="Z728">
            <v>670</v>
          </cell>
          <cell r="AA728" t="str">
            <v>M012</v>
          </cell>
          <cell r="AB728" t="str">
            <v>T173331/Panel - PANEL</v>
          </cell>
          <cell r="AC728" t="str">
            <v>OC-1008827</v>
          </cell>
          <cell r="AD728" t="str">
            <v>Tampico/Obrera</v>
          </cell>
          <cell r="AE728" t="str">
            <v>TMS</v>
          </cell>
          <cell r="AF728" t="str">
            <v>MX</v>
          </cell>
          <cell r="AG728" t="str">
            <v>10413934</v>
          </cell>
          <cell r="AH728" t="str">
            <v>JUAN JOSE ARREDONDO PINO</v>
          </cell>
          <cell r="AI728" t="str">
            <v>701 Morelos</v>
          </cell>
          <cell r="AJ728" t="str">
            <v>8333355043</v>
          </cell>
          <cell r="AK728" t="str">
            <v>8333355043</v>
          </cell>
          <cell r="AL728" t="str">
            <v>89050</v>
          </cell>
          <cell r="AM728"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74011995</v>
          </cell>
          <cell r="AZ728">
            <v>51012924</v>
          </cell>
          <cell r="BA728">
            <v>80141580</v>
          </cell>
        </row>
        <row r="729">
          <cell r="D729">
            <v>60314124</v>
          </cell>
          <cell r="E729" t="str">
            <v xml:space="preserve">A  </v>
          </cell>
          <cell r="F729" t="str">
            <v>TV</v>
          </cell>
          <cell r="G729" t="str">
            <v>JOSEFINA MARTINEZ LOPEZ</v>
          </cell>
          <cell r="H729" t="str">
            <v xml:space="preserve">PAPAYAS 9168, SAN BERNABE 4TO SECTOR, MONTERREY </v>
          </cell>
          <cell r="I729">
            <v>8119468535</v>
          </cell>
          <cell r="J729" t="str">
            <v>HISENSE</v>
          </cell>
          <cell r="K729" t="str">
            <v>50K20DW</v>
          </cell>
          <cell r="L729" t="str">
            <v>50G144844H00355</v>
          </cell>
          <cell r="M729" t="str">
            <v>POLIZA</v>
          </cell>
          <cell r="N729">
            <v>0</v>
          </cell>
          <cell r="O729">
            <v>42195</v>
          </cell>
          <cell r="P729">
            <v>42815</v>
          </cell>
          <cell r="Q729">
            <v>201024</v>
          </cell>
          <cell r="R729" t="str">
            <v>28/03/17 02:35 ERNESTO HDZ NP5 P1A OC 1008679 PANEL 173331</v>
          </cell>
          <cell r="S729" t="str">
            <v/>
          </cell>
          <cell r="T729" t="str">
            <v xml:space="preserve">  SOFIA VAZQUEZ                   </v>
          </cell>
          <cell r="U729" t="str">
            <v>2017-04-19</v>
          </cell>
          <cell r="V729" t="str">
            <v>Norte</v>
          </cell>
          <cell r="W729" t="str">
            <v>COMPLETADO</v>
          </cell>
          <cell r="X729" t="str">
            <v>TALLER</v>
          </cell>
          <cell r="Y729">
            <v>42808</v>
          </cell>
          <cell r="Z729">
            <v>620</v>
          </cell>
          <cell r="AA729" t="str">
            <v>M012</v>
          </cell>
          <cell r="AD729" t="str">
            <v>Mty/sn bernanbe 4to sect.</v>
          </cell>
          <cell r="AE729" t="str">
            <v>NL</v>
          </cell>
          <cell r="AF729" t="str">
            <v>MX</v>
          </cell>
          <cell r="AG729" t="str">
            <v>10414384</v>
          </cell>
          <cell r="AH729" t="str">
            <v>JOSEFINA MARTINEZ LOPEZ</v>
          </cell>
          <cell r="AI729" t="str">
            <v>9168 Papayas %esquistos y avellas</v>
          </cell>
          <cell r="AJ729" t="str">
            <v>8119468535</v>
          </cell>
          <cell r="AK729">
            <v>0</v>
          </cell>
          <cell r="AL729" t="str">
            <v>64104</v>
          </cell>
          <cell r="AM729"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74011996</v>
          </cell>
          <cell r="AZ729">
            <v>51012925</v>
          </cell>
          <cell r="BA729">
            <v>80141733</v>
          </cell>
        </row>
        <row r="730">
          <cell r="D730">
            <v>60315611</v>
          </cell>
          <cell r="E730" t="str">
            <v xml:space="preserve">A  </v>
          </cell>
          <cell r="F730" t="str">
            <v>TV</v>
          </cell>
          <cell r="G730" t="str">
            <v>Rosa Garcia Salas</v>
          </cell>
          <cell r="H730" t="str">
            <v>PASEOS DE LOS EUCALIPTO MZ 10 LT 5 CASA F, SAN BUENA AVENTURA, IXTAPALUCA, C.P. 06500</v>
          </cell>
          <cell r="I730" t="str">
            <v xml:space="preserve">22303796 / 5543304600 </v>
          </cell>
          <cell r="J730" t="str">
            <v>HISENSE</v>
          </cell>
          <cell r="K730" t="str">
            <v>50K20DW</v>
          </cell>
          <cell r="L730" t="str">
            <v>50G144844H00666</v>
          </cell>
          <cell r="M730" t="str">
            <v>AYO / 000162487 TICKET DE COMPRA TIENDA TELMEX</v>
          </cell>
          <cell r="N730">
            <v>13494.9</v>
          </cell>
          <cell r="O730">
            <v>42121</v>
          </cell>
          <cell r="P730">
            <v>42836</v>
          </cell>
          <cell r="Q730">
            <v>201767</v>
          </cell>
          <cell r="R730" t="str">
            <v>13/04/2017 06 : 01  ERNESTO.HERN : NP5 /  P1A: 173331 PANEL    11-04-2017   OC-1009580</v>
          </cell>
          <cell r="S730" t="str">
            <v>EQUIPO DAÑADO EN DOMICILIO DE CLIENTE (Z</v>
          </cell>
          <cell r="T730" t="str">
            <v xml:space="preserve">   RENE ARIAS                     </v>
          </cell>
          <cell r="U730" t="str">
            <v>2017-04-18</v>
          </cell>
          <cell r="V730" t="str">
            <v>CENTRO</v>
          </cell>
          <cell r="W730" t="str">
            <v>COMPLETADO</v>
          </cell>
          <cell r="X730" t="str">
            <v>CLIENTE</v>
          </cell>
          <cell r="Y730">
            <v>42831</v>
          </cell>
          <cell r="Z730">
            <v>715</v>
          </cell>
          <cell r="AA730" t="str">
            <v>M012</v>
          </cell>
          <cell r="AD730" t="str">
            <v>IXTAPALUCA/SAN BUENA AVENTURA</v>
          </cell>
          <cell r="AE730" t="str">
            <v>MEX</v>
          </cell>
          <cell r="AF730" t="str">
            <v>MX</v>
          </cell>
          <cell r="AG730" t="str">
            <v>10415382</v>
          </cell>
          <cell r="AH730" t="str">
            <v>ROSA GARCIA SALAS</v>
          </cell>
          <cell r="AI730" t="str">
            <v>PASEOS DE LOS EUCALIPTO MZ 10 LT 5 CASA F</v>
          </cell>
          <cell r="AJ730" t="str">
            <v>5543304600</v>
          </cell>
          <cell r="AK730" t="str">
            <v>5543304600</v>
          </cell>
          <cell r="AL730" t="str">
            <v>06500</v>
          </cell>
          <cell r="AM730"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74011997</v>
          </cell>
          <cell r="AZ730">
            <v>51012926</v>
          </cell>
          <cell r="BA730">
            <v>80141817</v>
          </cell>
        </row>
        <row r="731">
          <cell r="D731">
            <v>60313236</v>
          </cell>
          <cell r="E731" t="str">
            <v xml:space="preserve">A  </v>
          </cell>
          <cell r="F731" t="str">
            <v>TV</v>
          </cell>
          <cell r="G731" t="str">
            <v xml:space="preserve">HERMINIA MONTEMAYOR </v>
          </cell>
          <cell r="H731" t="str">
            <v xml:space="preserve">NAPOLES 320, VALLE DE LAS ALAMEDA, SAN NICOLAS </v>
          </cell>
          <cell r="I731">
            <v>8114831214</v>
          </cell>
          <cell r="J731" t="str">
            <v>HISENSE</v>
          </cell>
          <cell r="K731" t="str">
            <v>50K20DW</v>
          </cell>
          <cell r="L731" t="str">
            <v>50G144844H00810</v>
          </cell>
          <cell r="M731" t="str">
            <v xml:space="preserve">CARTA DE ACEPTACION </v>
          </cell>
          <cell r="N731">
            <v>0</v>
          </cell>
          <cell r="O731">
            <v>42116</v>
          </cell>
          <cell r="P731">
            <v>42801</v>
          </cell>
          <cell r="Q731">
            <v>201024</v>
          </cell>
          <cell r="R731" t="str">
            <v>15/03/17 05:56 JORGE VAZ NP5 P1A OC 1008185 PANEL 173331</v>
          </cell>
          <cell r="S731" t="str">
            <v/>
          </cell>
          <cell r="T731" t="str">
            <v xml:space="preserve">    SOFIA VAZQUEZ                 </v>
          </cell>
          <cell r="U731" t="str">
            <v>2017-04-19</v>
          </cell>
          <cell r="V731" t="str">
            <v>Norte</v>
          </cell>
          <cell r="W731" t="str">
            <v>COMPLETADO</v>
          </cell>
          <cell r="X731" t="str">
            <v>TALLER</v>
          </cell>
          <cell r="Y731">
            <v>42797</v>
          </cell>
          <cell r="Z731">
            <v>685</v>
          </cell>
          <cell r="AA731" t="str">
            <v>M012</v>
          </cell>
          <cell r="AD731" t="str">
            <v>Sn Nicolás de los Garza/V de las Alameda</v>
          </cell>
          <cell r="AE731" t="str">
            <v>NL</v>
          </cell>
          <cell r="AF731" t="str">
            <v>MX</v>
          </cell>
          <cell r="AG731" t="str">
            <v>10413510</v>
          </cell>
          <cell r="AH731" t="str">
            <v>HERMINIA MONTEMAYOR</v>
          </cell>
          <cell r="AI731" t="str">
            <v>320 Napoles</v>
          </cell>
          <cell r="AJ731" t="str">
            <v>0448114831214</v>
          </cell>
          <cell r="AK731">
            <v>0</v>
          </cell>
          <cell r="AL731" t="str">
            <v>66410</v>
          </cell>
          <cell r="AM731"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74011998</v>
          </cell>
          <cell r="AZ731">
            <v>51012927</v>
          </cell>
          <cell r="BA731">
            <v>80141734</v>
          </cell>
        </row>
        <row r="732">
          <cell r="D732">
            <v>60311142</v>
          </cell>
          <cell r="E732" t="str">
            <v>A</v>
          </cell>
          <cell r="F732" t="str">
            <v>TV</v>
          </cell>
          <cell r="G732" t="str">
            <v>HILDA CANDELARIO MENDOZA</v>
          </cell>
          <cell r="H732" t="str">
            <v>VICENTE GUERRERO, MZ. 148, L 13, COL. 2 DE FEBRERO</v>
          </cell>
          <cell r="I732">
            <v>7444424245</v>
          </cell>
          <cell r="J732" t="str">
            <v>HISENSE</v>
          </cell>
          <cell r="K732" t="str">
            <v>50K20DW</v>
          </cell>
          <cell r="L732" t="str">
            <v>50G144844H01134</v>
          </cell>
          <cell r="M732" t="str">
            <v>CARTA DE ACEPTACION</v>
          </cell>
          <cell r="N732">
            <v>10121</v>
          </cell>
          <cell r="O732">
            <v>42131</v>
          </cell>
          <cell r="P732">
            <v>42775</v>
          </cell>
          <cell r="Q732">
            <v>201610</v>
          </cell>
          <cell r="R732" t="str">
            <v>FALTA DE REFACCION</v>
          </cell>
          <cell r="T732" t="str">
            <v>MAYRA HERNANDEZ BERNAL</v>
          </cell>
          <cell r="U732">
            <v>42835</v>
          </cell>
          <cell r="V732" t="str">
            <v>SUR</v>
          </cell>
          <cell r="W732" t="str">
            <v>COMPLETADO</v>
          </cell>
          <cell r="X732" t="str">
            <v>CLIENTE</v>
          </cell>
          <cell r="Y732">
            <v>42775</v>
          </cell>
          <cell r="Z732">
            <v>644</v>
          </cell>
          <cell r="AA732" t="str">
            <v>M012</v>
          </cell>
          <cell r="AD732" t="str">
            <v>Acapulco/2 de Febrero</v>
          </cell>
          <cell r="AE732" t="str">
            <v>GRO</v>
          </cell>
          <cell r="AF732" t="str">
            <v>MX</v>
          </cell>
          <cell r="AG732" t="str">
            <v>10411061</v>
          </cell>
          <cell r="AH732" t="str">
            <v>HILDA CANDELARIO MENDOZA</v>
          </cell>
          <cell r="AI732" t="str">
            <v>Vicente Guerrero mz. 148 lote 13</v>
          </cell>
          <cell r="AJ732" t="str">
            <v>744-442-42-45</v>
          </cell>
          <cell r="AK732" t="str">
            <v>744-442-42-45</v>
          </cell>
          <cell r="AL732" t="str">
            <v>39700</v>
          </cell>
          <cell r="AM732"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74011999</v>
          </cell>
          <cell r="AZ732">
            <v>51012928</v>
          </cell>
          <cell r="BA732">
            <v>80141511</v>
          </cell>
        </row>
        <row r="733">
          <cell r="D733">
            <v>60315214</v>
          </cell>
          <cell r="E733" t="str">
            <v>A</v>
          </cell>
          <cell r="F733" t="str">
            <v>TV</v>
          </cell>
          <cell r="G733" t="str">
            <v>Rogelio Serrano Sánchez</v>
          </cell>
          <cell r="H733" t="str">
            <v>Prolongación Fco. Javier Mina int 101 / 96160 Villa Oluta/Col. Barrio Tercero</v>
          </cell>
          <cell r="I733">
            <v>9242477765</v>
          </cell>
          <cell r="J733" t="str">
            <v>HISENSE</v>
          </cell>
          <cell r="K733" t="str">
            <v>50K20DW</v>
          </cell>
          <cell r="L733" t="str">
            <v>50G144844H01831</v>
          </cell>
          <cell r="N733">
            <v>8800</v>
          </cell>
          <cell r="O733">
            <v>42078</v>
          </cell>
          <cell r="P733">
            <v>42826</v>
          </cell>
          <cell r="Q733">
            <v>201042</v>
          </cell>
          <cell r="R733" t="str">
            <v xml:space="preserve">01/04/2017 07 : 20 201042 : LA TV TIENE DAÑADA LAS TIRAS DE LED, LA CUAL VIENE INCLUIDA EN EL PANEL.SOLICITADA EL 31/03/2017 PED:
OC-1009287). </v>
          </cell>
          <cell r="T733" t="str">
            <v>MARIANO DOROTEO</v>
          </cell>
          <cell r="U733">
            <v>42846</v>
          </cell>
          <cell r="V733" t="str">
            <v>SUR</v>
          </cell>
          <cell r="W733" t="str">
            <v>COMPLETADO</v>
          </cell>
          <cell r="X733" t="str">
            <v>TALLER</v>
          </cell>
          <cell r="Y733">
            <v>42824</v>
          </cell>
          <cell r="Z733">
            <v>748</v>
          </cell>
          <cell r="AA733" t="str">
            <v>M012</v>
          </cell>
          <cell r="AD733" t="str">
            <v>Villa Oluta/Col. Barrio Tercero</v>
          </cell>
          <cell r="AE733" t="str">
            <v>VER</v>
          </cell>
          <cell r="AF733" t="str">
            <v>MX</v>
          </cell>
          <cell r="AG733" t="str">
            <v>10415249</v>
          </cell>
          <cell r="AH733" t="str">
            <v>ROGELIO SERRANO SÁNCHEZ</v>
          </cell>
          <cell r="AI733" t="str">
            <v>101 Prolongación Fco. Javier Mina int</v>
          </cell>
          <cell r="AJ733" t="str">
            <v>0449241271304</v>
          </cell>
          <cell r="AK733" t="str">
            <v>0449241271304</v>
          </cell>
          <cell r="AL733" t="str">
            <v>96160</v>
          </cell>
          <cell r="AM733"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74012000</v>
          </cell>
          <cell r="AZ733">
            <v>51012929</v>
          </cell>
          <cell r="BA733">
            <v>80141583</v>
          </cell>
        </row>
        <row r="734">
          <cell r="D734">
            <v>60315536</v>
          </cell>
          <cell r="E734" t="str">
            <v>A</v>
          </cell>
          <cell r="F734" t="str">
            <v>TV</v>
          </cell>
          <cell r="G734" t="str">
            <v>Narda Lilia Soberanis Huicochea</v>
          </cell>
          <cell r="H734" t="str">
            <v>Av. Morteros no. 30-B, Fracc. Marroquín; Acapulco, Gro.</v>
          </cell>
          <cell r="I734">
            <v>7421068568</v>
          </cell>
          <cell r="J734" t="str">
            <v>HISENSE</v>
          </cell>
          <cell r="K734" t="str">
            <v>50K20DW</v>
          </cell>
          <cell r="L734" t="str">
            <v>50G144844H01873</v>
          </cell>
          <cell r="M734" t="str">
            <v>TDG/ 000057789</v>
          </cell>
          <cell r="N734">
            <v>10121</v>
          </cell>
          <cell r="O734">
            <v>42130</v>
          </cell>
          <cell r="P734">
            <v>42830</v>
          </cell>
          <cell r="Q734">
            <v>201610</v>
          </cell>
          <cell r="R734" t="str">
            <v>Hisense no cuenta con refacción</v>
          </cell>
          <cell r="T734" t="str">
            <v>Guadalupe Mondragón Noriega</v>
          </cell>
          <cell r="U734">
            <v>42835</v>
          </cell>
          <cell r="V734" t="str">
            <v>SUR</v>
          </cell>
          <cell r="W734" t="str">
            <v>COMPLETADO</v>
          </cell>
          <cell r="X734" t="str">
            <v>CLIENTE</v>
          </cell>
          <cell r="Y734">
            <v>42830</v>
          </cell>
          <cell r="Z734">
            <v>700</v>
          </cell>
          <cell r="AA734" t="str">
            <v>M012</v>
          </cell>
          <cell r="AD734" t="str">
            <v>el bajo/tecpan</v>
          </cell>
          <cell r="AE734" t="str">
            <v>GRO</v>
          </cell>
          <cell r="AF734" t="str">
            <v>MX</v>
          </cell>
          <cell r="AG734" t="str">
            <v>10414118</v>
          </cell>
          <cell r="AH734" t="str">
            <v>NARDA LIDIA SOBERANIES HUICOCHEA</v>
          </cell>
          <cell r="AI734" t="str">
            <v>calle cuahutemoc num 21</v>
          </cell>
          <cell r="AJ734" t="str">
            <v>7421068568</v>
          </cell>
          <cell r="AK734">
            <v>0</v>
          </cell>
          <cell r="AL734" t="str">
            <v>40905</v>
          </cell>
          <cell r="AM734"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74012002</v>
          </cell>
          <cell r="AZ734">
            <v>51012930</v>
          </cell>
          <cell r="BA734">
            <v>80141513</v>
          </cell>
        </row>
        <row r="735">
          <cell r="D735">
            <v>60313473</v>
          </cell>
          <cell r="E735" t="str">
            <v>B</v>
          </cell>
          <cell r="F735" t="str">
            <v>FRIGOBAR</v>
          </cell>
          <cell r="G735" t="str">
            <v>RUBI ESCALANTE COLIN</v>
          </cell>
          <cell r="H735" t="str">
            <v>ISAAC NEWTON 280 COL. POLANCO DELG. MIGUEL HIDALGO CP 11565</v>
          </cell>
          <cell r="I735" t="str">
            <v>5520725419 - 5522643947</v>
          </cell>
          <cell r="J735" t="str">
            <v>HISENSE</v>
          </cell>
          <cell r="K735" t="str">
            <v>RR42D6GBX</v>
          </cell>
          <cell r="L735" t="str">
            <v>1B0119Z0000TJH005E10426</v>
          </cell>
          <cell r="M735" t="str">
            <v>FACTURA 1A5A04C4-6A8C-4826-9998-93D99D14FF4F TICKET N° 1683 8800 6008 1573 5231 43</v>
          </cell>
          <cell r="N735">
            <v>2879.03</v>
          </cell>
          <cell r="O735">
            <v>42556</v>
          </cell>
          <cell r="P735">
            <v>42813</v>
          </cell>
          <cell r="Q735">
            <v>201767</v>
          </cell>
          <cell r="R735" t="str">
            <v>23/03/2017 05 : 29  ROGER.R : TCFT - Intervención línea de refrigeranteR600.</v>
          </cell>
          <cell r="S735" t="str">
            <v>EQUIPO DAÑADO EN DOMICILIO DE CLIENTE</v>
          </cell>
          <cell r="T735" t="str">
            <v xml:space="preserve">   ABRAHAM LAZCANO                </v>
          </cell>
          <cell r="U735" t="str">
            <v>2017-04-10</v>
          </cell>
          <cell r="V735" t="str">
            <v>Centro</v>
          </cell>
          <cell r="W735" t="str">
            <v>COMPLETADO</v>
          </cell>
          <cell r="X735" t="str">
            <v>CLIENTE</v>
          </cell>
          <cell r="Y735">
            <v>42801</v>
          </cell>
          <cell r="Z735">
            <v>257</v>
          </cell>
          <cell r="AA735" t="str">
            <v>M010</v>
          </cell>
          <cell r="AD735" t="str">
            <v>M Hidalgo/Polanco</v>
          </cell>
          <cell r="AE735" t="str">
            <v>DF</v>
          </cell>
          <cell r="AF735" t="str">
            <v>MX</v>
          </cell>
          <cell r="AG735" t="str">
            <v>10413795</v>
          </cell>
          <cell r="AH735" t="str">
            <v>RUBI ESCALANTE COLIN</v>
          </cell>
          <cell r="AI735" t="str">
            <v>280 Isaac Newton</v>
          </cell>
          <cell r="AJ735" t="str">
            <v>5522643947</v>
          </cell>
          <cell r="AK735" t="str">
            <v>5522643947</v>
          </cell>
          <cell r="AL735" t="str">
            <v>11565</v>
          </cell>
          <cell r="AM735"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735" t="str">
            <v>1B0119Z0000T</v>
          </cell>
          <cell r="AO735" t="e">
            <v>#N/A</v>
          </cell>
          <cell r="AP735" t="e">
            <v>#N/A</v>
          </cell>
          <cell r="AQ735" t="e">
            <v>#N/A</v>
          </cell>
          <cell r="AR735" t="e">
            <v>#N/A</v>
          </cell>
          <cell r="AS735" t="e">
            <v>#N/A</v>
          </cell>
          <cell r="AT735" t="e">
            <v>#N/A</v>
          </cell>
          <cell r="AU735" t="str">
            <v>RR42D6GBX</v>
          </cell>
          <cell r="AV735" t="str">
            <v>1B0119Z0000T</v>
          </cell>
          <cell r="AW735" t="str">
            <v>ORIGIN</v>
          </cell>
          <cell r="AX735" t="str">
            <v>M010</v>
          </cell>
          <cell r="AY735">
            <v>74012779</v>
          </cell>
          <cell r="AZ735">
            <v>51013697</v>
          </cell>
          <cell r="BA735">
            <v>80152315</v>
          </cell>
        </row>
        <row r="736">
          <cell r="D736">
            <v>60313283</v>
          </cell>
          <cell r="E736" t="str">
            <v xml:space="preserve">A  </v>
          </cell>
          <cell r="F736" t="str">
            <v>TV</v>
          </cell>
          <cell r="G736" t="str">
            <v>Miguel Angel Gonzalez Navarro</v>
          </cell>
          <cell r="H736" t="str">
            <v>RIO MOCTEZUMA # 52 COL. SAN CAYETANO. SAN JUAN DEL RIO, QRO.</v>
          </cell>
          <cell r="I736">
            <v>4272734681</v>
          </cell>
          <cell r="J736" t="str">
            <v>HISENSE</v>
          </cell>
          <cell r="K736" t="str">
            <v>50K20DW</v>
          </cell>
          <cell r="L736" t="str">
            <v>50G144844H02436</v>
          </cell>
          <cell r="M736" t="str">
            <v>SJR/000127537</v>
          </cell>
          <cell r="N736">
            <v>10991.08</v>
          </cell>
          <cell r="O736">
            <v>41800</v>
          </cell>
          <cell r="P736">
            <v>42809</v>
          </cell>
          <cell r="Q736">
            <v>201013</v>
          </cell>
          <cell r="R736" t="str">
            <v>SE SOLICITO PANEL, T173331, OC 1008940. NO LO SUTIERON</v>
          </cell>
          <cell r="S736" t="str">
            <v>SIN CONTROL REMOTO, SIN CABLE AC, SIN CA</v>
          </cell>
          <cell r="T736" t="str">
            <v xml:space="preserve"> PATRICIA GARCIA                  </v>
          </cell>
          <cell r="U736" t="str">
            <v>2017-04-20</v>
          </cell>
          <cell r="V736" t="str">
            <v>CENTRO</v>
          </cell>
          <cell r="W736" t="str">
            <v>COMPLETADO</v>
          </cell>
          <cell r="X736" t="str">
            <v>TALLER</v>
          </cell>
          <cell r="Y736">
            <v>42800</v>
          </cell>
          <cell r="Z736">
            <v>1009</v>
          </cell>
          <cell r="AA736" t="str">
            <v>M012</v>
          </cell>
          <cell r="AD736" t="str">
            <v>san juan del rio/sn cayetano</v>
          </cell>
          <cell r="AE736" t="str">
            <v>QRO</v>
          </cell>
          <cell r="AF736" t="str">
            <v>MX</v>
          </cell>
          <cell r="AG736" t="str">
            <v>10273131</v>
          </cell>
          <cell r="AH736" t="str">
            <v>MIGUEL ANGEL GONZALEZ NAVARRO</v>
          </cell>
          <cell r="AI736" t="str">
            <v>52 Rio moctezuma</v>
          </cell>
          <cell r="AJ736" t="str">
            <v>044-4272734681</v>
          </cell>
          <cell r="AK736">
            <v>0</v>
          </cell>
          <cell r="AL736" t="str">
            <v>65607</v>
          </cell>
          <cell r="AM736"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74012003</v>
          </cell>
          <cell r="AZ736">
            <v>51012932</v>
          </cell>
          <cell r="BA736">
            <v>80141772</v>
          </cell>
        </row>
        <row r="737">
          <cell r="D737">
            <v>60313896</v>
          </cell>
          <cell r="E737" t="str">
            <v xml:space="preserve">A  </v>
          </cell>
          <cell r="F737" t="str">
            <v>TV</v>
          </cell>
          <cell r="G737" t="str">
            <v>MANUEL GUERRERO MONSIVAIS</v>
          </cell>
          <cell r="H737" t="str">
            <v xml:space="preserve">BOSQUE DE CEDROS 225, BOSQUE DE SAN MIGUEL, APODACA </v>
          </cell>
          <cell r="I737">
            <v>8181889679</v>
          </cell>
          <cell r="J737" t="str">
            <v>HISENSE</v>
          </cell>
          <cell r="K737" t="str">
            <v>50K20DW</v>
          </cell>
          <cell r="L737" t="str">
            <v>50G144844H03267</v>
          </cell>
          <cell r="M737" t="str">
            <v>189346-9</v>
          </cell>
          <cell r="N737">
            <v>14434</v>
          </cell>
          <cell r="O737">
            <v>42255</v>
          </cell>
          <cell r="P737">
            <v>42808</v>
          </cell>
          <cell r="Q737">
            <v>201024</v>
          </cell>
          <cell r="R737" t="str">
            <v>16/03/17 05:52 JORGE VAZ NP5 P1A OC 1008469 PANEL 173331</v>
          </cell>
          <cell r="S737" t="str">
            <v/>
          </cell>
          <cell r="T737" t="str">
            <v xml:space="preserve"> SOFIA VAZQUEZ                    </v>
          </cell>
          <cell r="U737" t="str">
            <v>2017-04-19</v>
          </cell>
          <cell r="V737" t="str">
            <v>Norte</v>
          </cell>
          <cell r="W737" t="str">
            <v>COMPLETADO</v>
          </cell>
          <cell r="X737" t="str">
            <v>TALLER</v>
          </cell>
          <cell r="Y737">
            <v>43011</v>
          </cell>
          <cell r="Z737">
            <v>553</v>
          </cell>
          <cell r="AA737" t="str">
            <v>M012</v>
          </cell>
          <cell r="AD737" t="str">
            <v>apodaca/bosques sn miguel</v>
          </cell>
          <cell r="AE737" t="str">
            <v>NL</v>
          </cell>
          <cell r="AF737" t="str">
            <v>MX</v>
          </cell>
          <cell r="AG737" t="str">
            <v>10413858</v>
          </cell>
          <cell r="AH737" t="str">
            <v>MANUEL GUERRERO MONSIBAES</v>
          </cell>
          <cell r="AI737" t="str">
            <v>225 bosques de cedros</v>
          </cell>
          <cell r="AJ737" t="str">
            <v>8181889679</v>
          </cell>
          <cell r="AK737">
            <v>0</v>
          </cell>
          <cell r="AL737" t="str">
            <v>66647</v>
          </cell>
          <cell r="AM737"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74012005</v>
          </cell>
          <cell r="AZ737">
            <v>51012934</v>
          </cell>
          <cell r="BA737">
            <v>80141735</v>
          </cell>
        </row>
        <row r="738">
          <cell r="D738">
            <v>60312875</v>
          </cell>
          <cell r="E738" t="str">
            <v xml:space="preserve">A  </v>
          </cell>
          <cell r="F738" t="str">
            <v>TV</v>
          </cell>
          <cell r="G738" t="str">
            <v>Ricardo Flores Ramirez</v>
          </cell>
          <cell r="H738" t="str">
            <v>Andador Ana Garcia Mz. 54 Lote 17 Coyoacan/Carmen Serdan
C.P. 04910</v>
          </cell>
          <cell r="I738" t="str">
            <v xml:space="preserve"> 65-85-90-51 / 55-51-93-06-35</v>
          </cell>
          <cell r="J738" t="str">
            <v>HISENSE</v>
          </cell>
          <cell r="K738" t="str">
            <v>50K20DW</v>
          </cell>
          <cell r="L738" t="str">
            <v>50G144844H03313</v>
          </cell>
          <cell r="M738" t="str">
            <v>FACTURA NO 1429 007141 TIENDA COPPEL S.A DE C.V.</v>
          </cell>
          <cell r="N738">
            <v>9999</v>
          </cell>
          <cell r="O738">
            <v>42364</v>
          </cell>
          <cell r="P738">
            <v>42809</v>
          </cell>
          <cell r="Q738">
            <v>201767</v>
          </cell>
          <cell r="R738" t="str">
            <v>28/03/2017 04 : 21  ERNESTO.HERN : NP5 / P1A: 173331 PANEL   15-03-2017   OC-1008705</v>
          </cell>
          <cell r="S738" t="str">
            <v>EQUIPO DAÑADO EN DOMICILIO DE CLIENTE</v>
          </cell>
          <cell r="T738" t="str">
            <v xml:space="preserve">  RENE ARIAS                      </v>
          </cell>
          <cell r="U738" t="str">
            <v>2017-04-10</v>
          </cell>
          <cell r="V738" t="str">
            <v>CENTRO</v>
          </cell>
          <cell r="W738" t="str">
            <v>COMPLETADO</v>
          </cell>
          <cell r="X738" t="str">
            <v>TALLER</v>
          </cell>
          <cell r="Y738">
            <v>42793</v>
          </cell>
          <cell r="Z738">
            <v>445</v>
          </cell>
          <cell r="AA738" t="str">
            <v>M012</v>
          </cell>
          <cell r="AD738" t="str">
            <v>Coyoacan/Carmen Serdan</v>
          </cell>
          <cell r="AE738" t="str">
            <v>DF</v>
          </cell>
          <cell r="AF738" t="str">
            <v>MX</v>
          </cell>
          <cell r="AG738" t="str">
            <v>10411255</v>
          </cell>
          <cell r="AH738" t="str">
            <v>RICARDO FLORES RAMIREZ</v>
          </cell>
          <cell r="AI738" t="str">
            <v>Andador Ana Garcia Mz. 54 Lote 17</v>
          </cell>
          <cell r="AJ738" t="str">
            <v>55-51-93-06-35</v>
          </cell>
          <cell r="AK738" t="str">
            <v>55-51-93-06-35</v>
          </cell>
          <cell r="AL738" t="str">
            <v>04910</v>
          </cell>
          <cell r="AM738"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738" t="str">
            <v>1TE50B8NUSCB</v>
          </cell>
          <cell r="AO738" t="str">
            <v>Smart</v>
          </cell>
          <cell r="AP738" t="str">
            <v>Hisense</v>
          </cell>
          <cell r="AQ738" t="str">
            <v>Opera</v>
          </cell>
          <cell r="AR738" t="str">
            <v>FHD 1920 x 1080</v>
          </cell>
          <cell r="AS738" t="str">
            <v>3TE50G165140G1651M010</v>
          </cell>
          <cell r="AT738" t="e">
            <v>#N/A</v>
          </cell>
          <cell r="AU738" t="str">
            <v>50H7GB</v>
          </cell>
          <cell r="AV738" t="str">
            <v>3TE50G165140</v>
          </cell>
          <cell r="AW738" t="str">
            <v>G1651</v>
          </cell>
          <cell r="AX738" t="str">
            <v>M010</v>
          </cell>
          <cell r="AY738">
            <v>74012006</v>
          </cell>
          <cell r="AZ738">
            <v>51012935</v>
          </cell>
          <cell r="BA738">
            <v>80141818</v>
          </cell>
        </row>
        <row r="739">
          <cell r="D739">
            <v>60313092</v>
          </cell>
          <cell r="E739" t="str">
            <v xml:space="preserve">A  </v>
          </cell>
          <cell r="F739" t="str">
            <v>TV</v>
          </cell>
          <cell r="G739" t="str">
            <v>ROGELIO PEREZ UBERA</v>
          </cell>
          <cell r="H739" t="str">
            <v>AV. ALCONEDO N. 56 COLONIA SAN BALTAZAR TETELA C.P 72960, PUEBLA , PUE.</v>
          </cell>
          <cell r="I739" t="str">
            <v>222 8897942-2222936365</v>
          </cell>
          <cell r="J739" t="str">
            <v>HISENSE</v>
          </cell>
          <cell r="K739" t="str">
            <v>50K20DW</v>
          </cell>
          <cell r="L739" t="str">
            <v>50G144844H03475</v>
          </cell>
          <cell r="M739" t="str">
            <v>TICKET: 000156253</v>
          </cell>
          <cell r="N739">
            <v>11998.37</v>
          </cell>
          <cell r="O739">
            <v>42149</v>
          </cell>
          <cell r="P739">
            <v>42796</v>
          </cell>
          <cell r="Q739">
            <v>201032</v>
          </cell>
          <cell r="R739" t="str">
            <v xml:space="preserve">15/03/2017 05 : 43  JORGE.VAZ : NP5 04/03/2017 06 : 25 201032 : P1A: T173331 PANEL LED OC-1008177 </v>
          </cell>
          <cell r="S739" t="str">
            <v/>
          </cell>
          <cell r="T739" t="str">
            <v xml:space="preserve">  ERIK ORTEGA MÉNDEZ              </v>
          </cell>
          <cell r="U739">
            <v>42837</v>
          </cell>
          <cell r="V739" t="str">
            <v>Centro</v>
          </cell>
          <cell r="W739" t="str">
            <v>COMPLETADO</v>
          </cell>
          <cell r="X739" t="str">
            <v>CLIENTE</v>
          </cell>
          <cell r="Y739">
            <v>42795</v>
          </cell>
          <cell r="Z739">
            <v>647</v>
          </cell>
          <cell r="AA739" t="str">
            <v>M012</v>
          </cell>
          <cell r="AB739" t="str">
            <v>T173331/Panel - PANEL</v>
          </cell>
          <cell r="AC739" t="str">
            <v>OC-1008177</v>
          </cell>
          <cell r="AD739" t="str">
            <v>San Baltazar Tetela/ Centro</v>
          </cell>
          <cell r="AE739" t="str">
            <v>PUE</v>
          </cell>
          <cell r="AF739" t="str">
            <v>MX</v>
          </cell>
          <cell r="AG739" t="str">
            <v>10413198</v>
          </cell>
          <cell r="AH739" t="str">
            <v>ROGELIO PEREZ UBERA</v>
          </cell>
          <cell r="AI739" t="str">
            <v>56 Av alconedo</v>
          </cell>
          <cell r="AJ739" t="str">
            <v>2222936365</v>
          </cell>
          <cell r="AK739" t="str">
            <v>2222936365</v>
          </cell>
          <cell r="AL739" t="str">
            <v>72960</v>
          </cell>
          <cell r="AM739"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74012007</v>
          </cell>
          <cell r="AZ739">
            <v>51012936</v>
          </cell>
          <cell r="BA739">
            <v>80141641</v>
          </cell>
        </row>
        <row r="740">
          <cell r="D740">
            <v>60311705</v>
          </cell>
          <cell r="E740" t="str">
            <v xml:space="preserve">A  </v>
          </cell>
          <cell r="F740" t="str">
            <v>TV</v>
          </cell>
          <cell r="G740" t="str">
            <v>JESUS ROBLEDO AGUILAR</v>
          </cell>
          <cell r="H740" t="str">
            <v xml:space="preserve">DERECHO DE HUELGA 1266, CROC, MONTERREY </v>
          </cell>
          <cell r="I740">
            <v>8112061050</v>
          </cell>
          <cell r="J740" t="str">
            <v>HISENSE</v>
          </cell>
          <cell r="K740" t="str">
            <v>50K20DW</v>
          </cell>
          <cell r="L740" t="str">
            <v>50G144844H03488</v>
          </cell>
          <cell r="M740" t="str">
            <v xml:space="preserve">CARTA DE ACEPTACION </v>
          </cell>
          <cell r="N740">
            <v>10120.879999999999</v>
          </cell>
          <cell r="O740">
            <v>42100</v>
          </cell>
          <cell r="P740">
            <v>42786</v>
          </cell>
          <cell r="Q740">
            <v>201024</v>
          </cell>
          <cell r="R740" t="str">
            <v xml:space="preserve">24/02/17 01:51 ERNESTO HDZ NP5 P1: O.C. 1007775, PANEL, 173331 </v>
          </cell>
          <cell r="S740" t="str">
            <v/>
          </cell>
          <cell r="T740" t="str">
            <v xml:space="preserve">   SOFIA VAZQUEZ                  </v>
          </cell>
          <cell r="U740" t="str">
            <v>2017-04-19</v>
          </cell>
          <cell r="V740" t="str">
            <v>Norte</v>
          </cell>
          <cell r="W740" t="str">
            <v>COMPLETADO</v>
          </cell>
          <cell r="X740" t="str">
            <v>TALLER</v>
          </cell>
          <cell r="Y740">
            <v>42781</v>
          </cell>
          <cell r="Z740">
            <v>686</v>
          </cell>
          <cell r="AA740" t="str">
            <v>M012</v>
          </cell>
          <cell r="AD740" t="str">
            <v>Monterrey/col croc</v>
          </cell>
          <cell r="AE740" t="str">
            <v>NL</v>
          </cell>
          <cell r="AF740" t="str">
            <v>MX</v>
          </cell>
          <cell r="AG740" t="str">
            <v>10412214</v>
          </cell>
          <cell r="AH740" t="str">
            <v>JESUS ROBLEDO AGUILAR</v>
          </cell>
          <cell r="AI740" t="str">
            <v>1266 Derecho de huelga</v>
          </cell>
          <cell r="AJ740" t="str">
            <v>8112061050</v>
          </cell>
          <cell r="AK740" t="str">
            <v>8112061050</v>
          </cell>
          <cell r="AL740" t="str">
            <v>64200</v>
          </cell>
          <cell r="AM740"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74012008</v>
          </cell>
          <cell r="AZ740">
            <v>51012937</v>
          </cell>
          <cell r="BA740">
            <v>80141736</v>
          </cell>
        </row>
        <row r="741">
          <cell r="D741">
            <v>60312347</v>
          </cell>
          <cell r="E741" t="str">
            <v xml:space="preserve">A  </v>
          </cell>
          <cell r="F741" t="str">
            <v>TV</v>
          </cell>
          <cell r="G741" t="str">
            <v>BETSABE ARIAS LÓPEZ</v>
          </cell>
          <cell r="H741" t="str">
            <v>FRAY SANTIAGO D FALLERONE # 536</v>
          </cell>
          <cell r="I741">
            <v>4772880388</v>
          </cell>
          <cell r="J741" t="str">
            <v>HISENSE</v>
          </cell>
          <cell r="K741" t="str">
            <v>50K20DW</v>
          </cell>
          <cell r="L741" t="str">
            <v>50G144844H03564</v>
          </cell>
          <cell r="M741">
            <v>26274828</v>
          </cell>
          <cell r="N741">
            <v>19275</v>
          </cell>
          <cell r="O741">
            <v>42308</v>
          </cell>
          <cell r="P741">
            <v>42790</v>
          </cell>
          <cell r="Q741">
            <v>201107</v>
          </cell>
          <cell r="R741" t="str">
            <v>28/02/2017  ERNESTO HER: NP5  P1:173331/OC-1007873</v>
          </cell>
          <cell r="S741" t="str">
            <v/>
          </cell>
          <cell r="T741" t="str">
            <v xml:space="preserve">  NORMA RAMÍREZ                   </v>
          </cell>
          <cell r="U741" t="str">
            <v>2017-04-20</v>
          </cell>
          <cell r="V741" t="str">
            <v>Norte</v>
          </cell>
          <cell r="W741" t="str">
            <v>COMPLETADO</v>
          </cell>
          <cell r="X741" t="str">
            <v>TALLER</v>
          </cell>
          <cell r="Y741">
            <v>42788</v>
          </cell>
          <cell r="Z741">
            <v>482</v>
          </cell>
          <cell r="AA741" t="str">
            <v>M012</v>
          </cell>
          <cell r="AD741" t="str">
            <v>Leon/Real san jose</v>
          </cell>
          <cell r="AE741" t="str">
            <v>GTO</v>
          </cell>
          <cell r="AF741" t="str">
            <v>MX</v>
          </cell>
          <cell r="AG741" t="str">
            <v>10412367</v>
          </cell>
          <cell r="AH741" t="str">
            <v>BETSABE ARIAS LOPEZ</v>
          </cell>
          <cell r="AI741" t="str">
            <v>Fray santiago D fallerone num 536</v>
          </cell>
          <cell r="AJ741" t="str">
            <v>4772880388</v>
          </cell>
          <cell r="AK741">
            <v>0</v>
          </cell>
          <cell r="AL741" t="str">
            <v>37218</v>
          </cell>
          <cell r="AM741"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74012009</v>
          </cell>
          <cell r="AZ741">
            <v>51012938</v>
          </cell>
          <cell r="BA741">
            <v>80141786</v>
          </cell>
        </row>
        <row r="742">
          <cell r="D742">
            <v>60314195</v>
          </cell>
          <cell r="E742" t="str">
            <v>A</v>
          </cell>
          <cell r="F742" t="str">
            <v>TV</v>
          </cell>
          <cell r="G742" t="str">
            <v>YARENDI ORTEGA</v>
          </cell>
          <cell r="H742" t="str">
            <v>CASETO NO. 112 COL. LOS PRADOS</v>
          </cell>
          <cell r="I742">
            <v>2281512875</v>
          </cell>
          <cell r="J742" t="str">
            <v>HISENSE</v>
          </cell>
          <cell r="K742" t="str">
            <v>50K20DW</v>
          </cell>
          <cell r="L742" t="str">
            <v>50G144844H03812</v>
          </cell>
          <cell r="M742" t="str">
            <v>TICKET 3218381</v>
          </cell>
          <cell r="N742">
            <v>10728</v>
          </cell>
          <cell r="O742">
            <v>42228</v>
          </cell>
          <cell r="P742">
            <v>42837</v>
          </cell>
          <cell r="Q742">
            <v>201068</v>
          </cell>
          <cell r="R742" t="str">
            <v>SOLICITUD DE PANEL, FALTA DE REFACCION</v>
          </cell>
          <cell r="T742" t="str">
            <v>KAREN BAUTISTA</v>
          </cell>
          <cell r="U742">
            <v>42830</v>
          </cell>
          <cell r="V742" t="str">
            <v>SUR</v>
          </cell>
          <cell r="W742" t="str">
            <v>COMPLETADO</v>
          </cell>
          <cell r="X742" t="str">
            <v>CLIENTE</v>
          </cell>
          <cell r="Y742">
            <v>42809</v>
          </cell>
          <cell r="Z742">
            <v>609</v>
          </cell>
          <cell r="AA742" t="str">
            <v>M012</v>
          </cell>
          <cell r="AB742" t="str">
            <v>T173331/Panel - PANEL</v>
          </cell>
          <cell r="AC742" t="str">
            <v>OC-1008847</v>
          </cell>
          <cell r="AD742" t="str">
            <v>col los prados/xalapa</v>
          </cell>
          <cell r="AE742" t="str">
            <v>VER</v>
          </cell>
          <cell r="AF742" t="str">
            <v>MX</v>
          </cell>
          <cell r="AG742" t="str">
            <v>10414420</v>
          </cell>
          <cell r="AH742" t="str">
            <v>YARENDI ORTEGA</v>
          </cell>
          <cell r="AI742" t="str">
            <v>caseto num 112</v>
          </cell>
          <cell r="AJ742" t="str">
            <v>2281512875</v>
          </cell>
          <cell r="AK742">
            <v>0</v>
          </cell>
          <cell r="AL742" t="str">
            <v>91158</v>
          </cell>
          <cell r="AM742"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74012012</v>
          </cell>
          <cell r="AZ742">
            <v>51012941</v>
          </cell>
          <cell r="BA742">
            <v>80141546</v>
          </cell>
        </row>
        <row r="743">
          <cell r="D743">
            <v>60315496</v>
          </cell>
          <cell r="E743" t="str">
            <v xml:space="preserve">A </v>
          </cell>
          <cell r="F743" t="str">
            <v>TV</v>
          </cell>
          <cell r="G743" t="str">
            <v>EVARISTO GUZMAN CYETANO</v>
          </cell>
          <cell r="H743" t="str">
            <v>PERIFERICO SUR #4690, COL. JARDINES DEL PEDREGAL, DEL. COYOACAN, C.P. 04500</v>
          </cell>
          <cell r="I743">
            <v>5554171700</v>
          </cell>
          <cell r="J743" t="str">
            <v>HISENSE</v>
          </cell>
          <cell r="K743" t="str">
            <v>55H9B</v>
          </cell>
          <cell r="L743" t="str">
            <v>55G155388H00366</v>
          </cell>
          <cell r="M743" t="str">
            <v>POLIZA</v>
          </cell>
          <cell r="N743" t="str">
            <v>POLIZA</v>
          </cell>
          <cell r="O743">
            <v>42749</v>
          </cell>
          <cell r="P743">
            <v>42843</v>
          </cell>
          <cell r="Q743">
            <v>201767</v>
          </cell>
          <cell r="R743" t="str">
            <v>20/04/2017 06 : 11  ARANTXA.MON : NP5 /  P1A: 189723 PANEL   18-04-2017   OC-1009721</v>
          </cell>
          <cell r="S743" t="str">
            <v>EQUIPO DAÑADO EN DOMICILIO DE CLIENTE</v>
          </cell>
          <cell r="T743" t="str">
            <v xml:space="preserve">   RENE ARIAS                     </v>
          </cell>
          <cell r="U743" t="str">
            <v>2017-04-20</v>
          </cell>
          <cell r="V743" t="str">
            <v>CENTRO</v>
          </cell>
          <cell r="W743" t="str">
            <v>COMPLETADO</v>
          </cell>
          <cell r="X743" t="str">
            <v>TALLER</v>
          </cell>
          <cell r="Y743">
            <v>42830</v>
          </cell>
          <cell r="Z743">
            <v>94</v>
          </cell>
          <cell r="AA743" t="str">
            <v>M010</v>
          </cell>
          <cell r="AD743" t="str">
            <v>Coyoacan /Jardines del Pedregal</v>
          </cell>
          <cell r="AE743" t="str">
            <v>DF</v>
          </cell>
          <cell r="AF743" t="str">
            <v>MX</v>
          </cell>
          <cell r="AG743" t="str">
            <v>10408764</v>
          </cell>
          <cell r="AH743" t="str">
            <v>EVARISTO GUZMAN CYETANO</v>
          </cell>
          <cell r="AI743" t="str">
            <v>Periferico Sur No. 4690</v>
          </cell>
          <cell r="AJ743" t="str">
            <v>5554171700</v>
          </cell>
          <cell r="AK743">
            <v>0</v>
          </cell>
          <cell r="AL743" t="str">
            <v>04500</v>
          </cell>
          <cell r="AM743"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43" t="str">
            <v>3TE55G153334</v>
          </cell>
          <cell r="AO743" t="str">
            <v>Smart</v>
          </cell>
          <cell r="AP743" t="str">
            <v>Hisense</v>
          </cell>
          <cell r="AQ743" t="str">
            <v>Opera</v>
          </cell>
          <cell r="AR743" t="str">
            <v>UHD 3840 X 2160</v>
          </cell>
          <cell r="AS743" t="str">
            <v>3TE55G155388G1553M010</v>
          </cell>
          <cell r="AT743" t="e">
            <v>#N/A</v>
          </cell>
          <cell r="AU743" t="str">
            <v>55H9B</v>
          </cell>
          <cell r="AV743" t="str">
            <v>3TE55G155388</v>
          </cell>
          <cell r="AW743" t="str">
            <v>G1553</v>
          </cell>
          <cell r="AX743" t="str">
            <v>M010</v>
          </cell>
          <cell r="AY743">
            <v>74012013</v>
          </cell>
          <cell r="AZ743">
            <v>51012942</v>
          </cell>
          <cell r="BA743">
            <v>80139827</v>
          </cell>
        </row>
        <row r="744">
          <cell r="D744">
            <v>60313271</v>
          </cell>
          <cell r="E744" t="str">
            <v xml:space="preserve">A  </v>
          </cell>
          <cell r="F744" t="str">
            <v>TV</v>
          </cell>
          <cell r="G744" t="str">
            <v>Yolanda Castro</v>
          </cell>
          <cell r="H744" t="str">
            <v>Abasolo 26 Coyoacan / Col Santa Ursula Coapa C.P. 04650</v>
          </cell>
          <cell r="I744" t="str">
            <v>5538994251 / 56107153</v>
          </cell>
          <cell r="J744" t="str">
            <v>SHAP HISENSE</v>
          </cell>
          <cell r="K744" t="str">
            <v>LC-65N7000U</v>
          </cell>
          <cell r="L744" t="str">
            <v>65G1614E7H00196</v>
          </cell>
          <cell r="M744" t="str">
            <v xml:space="preserve">T" 259 / O" 9206 / V" 75020404 / TI" 1005 CARTA FACTURA TIENDA PALACIO DE HIERRO </v>
          </cell>
          <cell r="N744">
            <v>25199.439999999999</v>
          </cell>
          <cell r="O744">
            <v>42664</v>
          </cell>
          <cell r="P744">
            <v>42807</v>
          </cell>
          <cell r="Q744">
            <v>201767</v>
          </cell>
          <cell r="R744" t="str">
            <v>24/03/2017 07 : 46 Cecilio .R : TCF1 / P1B: 197533 MAIN    22-03-2017   OC-1008928 / P1A: 197377 PANEL   13-03-2017   OC-1008566</v>
          </cell>
          <cell r="S744" t="str">
            <v>EQUIPO DAÑADO EN DOMICILIO DE CLIENTE</v>
          </cell>
          <cell r="T744" t="str">
            <v xml:space="preserve">   RENE ARIAS                     </v>
          </cell>
          <cell r="U744" t="str">
            <v>2017-04-10</v>
          </cell>
          <cell r="V744" t="str">
            <v>CENTRO</v>
          </cell>
          <cell r="W744" t="str">
            <v>COMPLETADO</v>
          </cell>
          <cell r="X744" t="str">
            <v>TALLER</v>
          </cell>
          <cell r="Y744">
            <v>42800</v>
          </cell>
          <cell r="Z744">
            <v>143</v>
          </cell>
          <cell r="AA744" t="str">
            <v>M010</v>
          </cell>
          <cell r="AD744" t="str">
            <v>coyoacan/col santa ursula coapa</v>
          </cell>
          <cell r="AE744" t="str">
            <v>DF</v>
          </cell>
          <cell r="AF744" t="str">
            <v>MX</v>
          </cell>
          <cell r="AG744" t="str">
            <v>10413379</v>
          </cell>
          <cell r="AH744" t="str">
            <v>YOLANDA CASTRO</v>
          </cell>
          <cell r="AI744" t="str">
            <v>26 Abasolo</v>
          </cell>
          <cell r="AJ744" t="str">
            <v>5538994251</v>
          </cell>
          <cell r="AK744" t="str">
            <v>5538994251</v>
          </cell>
          <cell r="AL744" t="str">
            <v>04650</v>
          </cell>
          <cell r="AM744"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44" t="str">
            <v>3TE65G155267</v>
          </cell>
          <cell r="AO744" t="str">
            <v>Smart</v>
          </cell>
          <cell r="AP744" t="str">
            <v>Sharp</v>
          </cell>
          <cell r="AQ744" t="str">
            <v>Opera</v>
          </cell>
          <cell r="AR744" t="str">
            <v>UHD 3840 X 2160</v>
          </cell>
          <cell r="AS744" t="str">
            <v>3TE65G1635D7G1635M010</v>
          </cell>
          <cell r="AT744" t="e">
            <v>#N/A</v>
          </cell>
          <cell r="AU744" t="str">
            <v>LC-65N7000U</v>
          </cell>
          <cell r="AV744" t="str">
            <v>3TE65G1635D7</v>
          </cell>
          <cell r="AW744" t="str">
            <v>G1635</v>
          </cell>
          <cell r="AX744" t="str">
            <v>M010</v>
          </cell>
          <cell r="AY744">
            <v>74012015</v>
          </cell>
          <cell r="AZ744">
            <v>51012944</v>
          </cell>
          <cell r="BA744">
            <v>80139833</v>
          </cell>
        </row>
        <row r="745">
          <cell r="D745">
            <v>60312390</v>
          </cell>
          <cell r="E745" t="str">
            <v xml:space="preserve">A  </v>
          </cell>
          <cell r="F745" t="str">
            <v>TV</v>
          </cell>
          <cell r="G745" t="str">
            <v>MARIA LETICIA VENEGAS RAMIREZ</v>
          </cell>
          <cell r="H745" t="str">
            <v>2DO ANDADOR 150 DE LOS PINOS SALITRERIA TEXCOCO CP.56150</v>
          </cell>
          <cell r="I745">
            <v>59529309</v>
          </cell>
          <cell r="J745" t="str">
            <v>SHARP HISENSE</v>
          </cell>
          <cell r="K745" t="str">
            <v>LC-65N5200U</v>
          </cell>
          <cell r="L745" t="str">
            <v>65G1622M0H00075</v>
          </cell>
          <cell r="M745" t="str">
            <v>COMPROBANTE VENTA EN LINEA 3610641</v>
          </cell>
          <cell r="N745">
            <v>19999</v>
          </cell>
          <cell r="O745">
            <v>42625</v>
          </cell>
          <cell r="P745">
            <v>42794</v>
          </cell>
          <cell r="Q745">
            <v>201767</v>
          </cell>
          <cell r="R745" t="str">
            <v>16/03/2017 04 : 26  ARANTXA.MON : NP5/P1A: 197213 PANEL     28-02-2017   OC-1008029</v>
          </cell>
          <cell r="S745" t="str">
            <v>EQUIPO EN DOMICILIO DE CTE (ZONA FORANEA</v>
          </cell>
          <cell r="T745" t="str">
            <v xml:space="preserve"> ANDREA LEGORRETA                 </v>
          </cell>
          <cell r="U745" t="str">
            <v>2017-04-10</v>
          </cell>
          <cell r="V745" t="str">
            <v>CENTRO</v>
          </cell>
          <cell r="W745" t="str">
            <v>COMPLETADO</v>
          </cell>
          <cell r="X745" t="str">
            <v>TALLER</v>
          </cell>
          <cell r="Y745">
            <v>42788</v>
          </cell>
          <cell r="Z745">
            <v>169</v>
          </cell>
          <cell r="AA745" t="str">
            <v>M010</v>
          </cell>
          <cell r="AD745" t="str">
            <v>Texcoco/salitreria</v>
          </cell>
          <cell r="AE745" t="str">
            <v>MEX</v>
          </cell>
          <cell r="AF745" t="str">
            <v>MX</v>
          </cell>
          <cell r="AG745" t="str">
            <v>10407856</v>
          </cell>
          <cell r="AH745" t="str">
            <v>MARIA LETICIA VENEGAS RAMIREZ</v>
          </cell>
          <cell r="AI745" t="str">
            <v>2do. andador no. 150 de los pinos</v>
          </cell>
          <cell r="AJ745" t="str">
            <v>5959529309</v>
          </cell>
          <cell r="AK745">
            <v>0</v>
          </cell>
          <cell r="AL745" t="str">
            <v>56150</v>
          </cell>
          <cell r="AM745"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45" t="str">
            <v>3TE65G155271</v>
          </cell>
          <cell r="AO745" t="str">
            <v>Smart</v>
          </cell>
          <cell r="AP745" t="str">
            <v>Sharp</v>
          </cell>
          <cell r="AQ745" t="str">
            <v>Opera</v>
          </cell>
          <cell r="AR745" t="str">
            <v>FHD 1920 x 1080</v>
          </cell>
          <cell r="AS745" t="str">
            <v>3TE65G1623O8G1623M010</v>
          </cell>
          <cell r="AT745" t="e">
            <v>#N/A</v>
          </cell>
          <cell r="AU745" t="str">
            <v>LC-65N5200U</v>
          </cell>
          <cell r="AV745" t="str">
            <v>3TE65G1623O8</v>
          </cell>
          <cell r="AW745" t="str">
            <v>G1623</v>
          </cell>
          <cell r="AX745" t="str">
            <v>M010</v>
          </cell>
          <cell r="AY745">
            <v>74012016</v>
          </cell>
          <cell r="AZ745">
            <v>51012945</v>
          </cell>
          <cell r="BA745">
            <v>80139838</v>
          </cell>
        </row>
        <row r="746">
          <cell r="D746">
            <v>60310840</v>
          </cell>
          <cell r="E746" t="str">
            <v xml:space="preserve">A  </v>
          </cell>
          <cell r="F746" t="str">
            <v>TV</v>
          </cell>
          <cell r="G746" t="str">
            <v>FRANCISCO JAVIER LOPEZ HERNANDEZ -SEARS</v>
          </cell>
          <cell r="H746" t="str">
            <v>BLVD. DEL NIÑO POBLANO N. 2510 COLONIA CONCEPCIÓN LA CRUZ C.P 72450, PUEBLA, PUE.</v>
          </cell>
          <cell r="I746">
            <v>2225274968</v>
          </cell>
          <cell r="J746" t="str">
            <v>HISENSE-SHARP</v>
          </cell>
          <cell r="K746" t="str">
            <v>LC-65N5200U</v>
          </cell>
          <cell r="L746" t="str">
            <v>65G1622L8H00284</v>
          </cell>
          <cell r="M746" t="str">
            <v>PÓLIZA SELLADA</v>
          </cell>
          <cell r="N746">
            <v>0</v>
          </cell>
          <cell r="O746">
            <v>42769</v>
          </cell>
          <cell r="P746">
            <v>42776</v>
          </cell>
          <cell r="Q746">
            <v>201032</v>
          </cell>
          <cell r="R746" t="str">
            <v>16/02/2017 00 : 25  ERNESTO.HERN : NP5
14/02/2017 05 : 15 201032 : P1A: T197213 PANEL LED OC-1007363</v>
          </cell>
          <cell r="S746" t="str">
            <v>EQUIPO DE PISO</v>
          </cell>
          <cell r="T746" t="str">
            <v xml:space="preserve">  ERIK ORTEGA MÉNDEZ              </v>
          </cell>
          <cell r="U746">
            <v>42837</v>
          </cell>
          <cell r="V746" t="str">
            <v>Centro</v>
          </cell>
          <cell r="W746" t="str">
            <v>COMPLETADO</v>
          </cell>
          <cell r="X746" t="str">
            <v>CLIENTE</v>
          </cell>
          <cell r="Y746">
            <v>42769</v>
          </cell>
          <cell r="AA746" t="str">
            <v>M010</v>
          </cell>
          <cell r="AB746" t="str">
            <v>T197213/Panel - PANEL</v>
          </cell>
          <cell r="AC746" t="str">
            <v>OC-1007363</v>
          </cell>
          <cell r="AD746" t="str">
            <v>puebla/concepcion la cruz</v>
          </cell>
          <cell r="AE746" t="str">
            <v>PUE</v>
          </cell>
          <cell r="AF746" t="str">
            <v>MX</v>
          </cell>
          <cell r="AG746" t="str">
            <v>10411321</v>
          </cell>
          <cell r="AH746" t="str">
            <v>FRANCISCO JAVIER LOPEZ HERNANDEZ</v>
          </cell>
          <cell r="AI746" t="str">
            <v>2510 boulevard del niño poblano</v>
          </cell>
          <cell r="AJ746" t="str">
            <v>044-2225274968</v>
          </cell>
          <cell r="AK746">
            <v>0</v>
          </cell>
          <cell r="AL746" t="str">
            <v>72450</v>
          </cell>
          <cell r="AM746"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46" t="str">
            <v>3TE65G155271</v>
          </cell>
          <cell r="AO746" t="str">
            <v>Smart</v>
          </cell>
          <cell r="AP746" t="str">
            <v>Sharp</v>
          </cell>
          <cell r="AQ746" t="str">
            <v>Opera</v>
          </cell>
          <cell r="AR746" t="str">
            <v>FHD 1920 x 1080</v>
          </cell>
          <cell r="AS746" t="str">
            <v>3TE65G1623O8G1623O8M010</v>
          </cell>
          <cell r="AT746">
            <v>1</v>
          </cell>
          <cell r="AU746" t="str">
            <v>LC-65N5200U</v>
          </cell>
          <cell r="AV746" t="str">
            <v>3TE65G1623O8</v>
          </cell>
          <cell r="AW746" t="str">
            <v>G1623O8</v>
          </cell>
          <cell r="AX746" t="str">
            <v>M010</v>
          </cell>
          <cell r="AY746">
            <v>77051870</v>
          </cell>
          <cell r="AZ746">
            <v>51012946</v>
          </cell>
          <cell r="BA746">
            <v>80139843</v>
          </cell>
        </row>
        <row r="747">
          <cell r="D747">
            <v>60311612</v>
          </cell>
          <cell r="E747" t="str">
            <v>A</v>
          </cell>
          <cell r="F747" t="str">
            <v>TV</v>
          </cell>
          <cell r="G747" t="str">
            <v>EDITH DIAZ</v>
          </cell>
          <cell r="H747" t="str">
            <v>IGNACIO ALLENDE 220 SUR, AMPLIACION DE LA UNIDAD NACIONAL, CD. MADERO, TAMAULIPAS</v>
          </cell>
          <cell r="I747">
            <v>8333000989</v>
          </cell>
          <cell r="J747" t="str">
            <v>HISENSE</v>
          </cell>
          <cell r="K747" t="str">
            <v>55H7G</v>
          </cell>
          <cell r="L747" t="str">
            <v>55J141036H01328</v>
          </cell>
          <cell r="M747">
            <v>23989</v>
          </cell>
          <cell r="N747">
            <v>10938</v>
          </cell>
          <cell r="O747">
            <v>42648</v>
          </cell>
          <cell r="P747">
            <v>42782</v>
          </cell>
          <cell r="Q747">
            <v>202245</v>
          </cell>
          <cell r="R747" t="str">
            <v>18/02/2017 03 : 44  ERNESTO.HERN : NP5
16/02/2017 08 : 53                         202245 :  OC-1007496</v>
          </cell>
          <cell r="S747" t="str">
            <v/>
          </cell>
          <cell r="T747" t="str">
            <v xml:space="preserve">Alfredo Pineda                </v>
          </cell>
          <cell r="U747" t="str">
            <v>2017-02-24</v>
          </cell>
          <cell r="V747" t="str">
            <v>Norte</v>
          </cell>
          <cell r="W747" t="str">
            <v>COMPLETADO</v>
          </cell>
          <cell r="X747" t="str">
            <v>TALLER</v>
          </cell>
          <cell r="Y747">
            <v>42781</v>
          </cell>
          <cell r="Z747">
            <v>134</v>
          </cell>
          <cell r="AA747" t="str">
            <v>M010</v>
          </cell>
          <cell r="AB747" t="str">
            <v>T198792/Tarjeta T Con - T CON BOARD</v>
          </cell>
          <cell r="AC747" t="str">
            <v>OC-1007496</v>
          </cell>
          <cell r="AD747" t="str">
            <v>Cd Madero/Amp de un Nacional</v>
          </cell>
          <cell r="AE747" t="str">
            <v>TMS</v>
          </cell>
          <cell r="AF747" t="str">
            <v>MX</v>
          </cell>
          <cell r="AG747" t="str">
            <v>10412122</v>
          </cell>
          <cell r="AH747" t="str">
            <v>EDITH DIAZ</v>
          </cell>
          <cell r="AI747" t="str">
            <v>220 SUR Ignacio Allende</v>
          </cell>
          <cell r="AJ747" t="str">
            <v>8333000989</v>
          </cell>
          <cell r="AK747">
            <v>0</v>
          </cell>
          <cell r="AL747" t="str">
            <v>89510</v>
          </cell>
          <cell r="AM747"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47" t="str">
            <v>3TE55J141036</v>
          </cell>
          <cell r="AO747" t="e">
            <v>#N/A</v>
          </cell>
          <cell r="AP747" t="e">
            <v>#N/A</v>
          </cell>
          <cell r="AQ747" t="e">
            <v>#N/A</v>
          </cell>
          <cell r="AR747" t="e">
            <v>#N/A</v>
          </cell>
          <cell r="AS747" t="str">
            <v>3TE55G161437G161437M010</v>
          </cell>
          <cell r="AT747">
            <v>7</v>
          </cell>
          <cell r="AU747" t="str">
            <v>55H5C</v>
          </cell>
          <cell r="AV747" t="str">
            <v>3TE55G161437</v>
          </cell>
          <cell r="AW747" t="str">
            <v>G161437</v>
          </cell>
          <cell r="AX747" t="str">
            <v>M010</v>
          </cell>
          <cell r="AY747">
            <v>74012019</v>
          </cell>
          <cell r="AZ747">
            <v>51012948</v>
          </cell>
          <cell r="BA747">
            <v>80146127</v>
          </cell>
        </row>
        <row r="748">
          <cell r="D748">
            <v>60281318</v>
          </cell>
          <cell r="E748" t="str">
            <v xml:space="preserve">A  </v>
          </cell>
          <cell r="F748" t="str">
            <v>TV</v>
          </cell>
          <cell r="G748" t="str">
            <v>ELSA ROSA OLIVARES MUÑOZ</v>
          </cell>
          <cell r="H748" t="str">
            <v>PASO DEL GALLO # 184,COL.AMPL. LA MEXICANA,ALVARO OBREGON</v>
          </cell>
          <cell r="I748" t="str">
            <v>5259 6065</v>
          </cell>
          <cell r="J748" t="str">
            <v>HISENSE</v>
          </cell>
          <cell r="K748" t="str">
            <v>55H7G</v>
          </cell>
          <cell r="L748" t="str">
            <v>55J141036H00527</v>
          </cell>
          <cell r="M748">
            <v>252557</v>
          </cell>
          <cell r="N748">
            <v>12195</v>
          </cell>
          <cell r="O748">
            <v>42490</v>
          </cell>
          <cell r="P748">
            <v>42598</v>
          </cell>
          <cell r="Q748">
            <v>201057</v>
          </cell>
          <cell r="R748" t="str">
            <v>26/08/2016 11 : 39  ISABEL.ESQU : NP5</v>
          </cell>
          <cell r="S748" t="str">
            <v>EQUIPO EN CSA CLIENTE</v>
          </cell>
          <cell r="T748" t="str">
            <v xml:space="preserve">MARIBEL SASTRE HERNANDEZ          </v>
          </cell>
          <cell r="U748" t="str">
            <v>2017/04/19</v>
          </cell>
          <cell r="V748" t="str">
            <v>CENTRO</v>
          </cell>
          <cell r="W748" t="str">
            <v>COMPLETADO</v>
          </cell>
          <cell r="X748" t="str">
            <v>CLIENTE</v>
          </cell>
          <cell r="Y748" t="e">
            <v>#N/A</v>
          </cell>
          <cell r="Z748">
            <v>108</v>
          </cell>
          <cell r="AA748" t="str">
            <v>M010</v>
          </cell>
          <cell r="AD748" t="e">
            <v>#N/A</v>
          </cell>
          <cell r="AE748" t="e">
            <v>#N/A</v>
          </cell>
          <cell r="AF748" t="e">
            <v>#N/A</v>
          </cell>
          <cell r="AG748" t="e">
            <v>#N/A</v>
          </cell>
          <cell r="AH748" t="e">
            <v>#N/A</v>
          </cell>
          <cell r="AI748" t="e">
            <v>#N/A</v>
          </cell>
          <cell r="AJ748" t="e">
            <v>#N/A</v>
          </cell>
          <cell r="AK748" t="e">
            <v>#N/A</v>
          </cell>
          <cell r="AL748" t="e">
            <v>#N/A</v>
          </cell>
          <cell r="AM748" t="e">
            <v>#N/A</v>
          </cell>
          <cell r="AN748" t="str">
            <v>3TE55J141036</v>
          </cell>
          <cell r="AO748" t="e">
            <v>#N/A</v>
          </cell>
          <cell r="AP748" t="e">
            <v>#N/A</v>
          </cell>
          <cell r="AQ748" t="e">
            <v>#N/A</v>
          </cell>
          <cell r="AR748" t="e">
            <v>#N/A</v>
          </cell>
          <cell r="AS748" t="str">
            <v>3TE55G164499G164499M010</v>
          </cell>
          <cell r="AT748">
            <v>8</v>
          </cell>
          <cell r="AU748" t="str">
            <v>55H7B</v>
          </cell>
          <cell r="AV748" t="str">
            <v>3TE55G164499</v>
          </cell>
          <cell r="AW748" t="str">
            <v>G164499</v>
          </cell>
          <cell r="AX748" t="str">
            <v>M010</v>
          </cell>
          <cell r="AY748">
            <v>74012020</v>
          </cell>
          <cell r="AZ748">
            <v>51012949</v>
          </cell>
          <cell r="BA748">
            <v>80147789</v>
          </cell>
        </row>
        <row r="749">
          <cell r="D749">
            <v>60314375</v>
          </cell>
          <cell r="E749" t="str">
            <v>A</v>
          </cell>
          <cell r="F749" t="str">
            <v>TV</v>
          </cell>
          <cell r="G749" t="str">
            <v>LUIS EFREN HERNANDEZ RODRIGUEZ</v>
          </cell>
          <cell r="H749" t="str">
            <v>ANDADOR PIRUL 4 B COL. EL ARBOLITO JAJALPA,ECATEPEC,EDO.DE MEXICO</v>
          </cell>
          <cell r="I749">
            <v>13239575</v>
          </cell>
          <cell r="J749" t="str">
            <v>HISENSE</v>
          </cell>
          <cell r="K749" t="str">
            <v>55H7G</v>
          </cell>
          <cell r="L749" t="str">
            <v>55J141309H01537</v>
          </cell>
          <cell r="M749">
            <v>34728</v>
          </cell>
          <cell r="N749">
            <v>11282</v>
          </cell>
          <cell r="O749">
            <v>42628</v>
          </cell>
          <cell r="P749">
            <v>42816</v>
          </cell>
          <cell r="Q749">
            <v>200997</v>
          </cell>
          <cell r="R749" t="str">
            <v>DISPLAY</v>
          </cell>
          <cell r="S749" t="str">
            <v/>
          </cell>
          <cell r="T749" t="str">
            <v xml:space="preserve">GLORIA LEON LARIOS          </v>
          </cell>
          <cell r="U749">
            <v>42836</v>
          </cell>
          <cell r="V749" t="str">
            <v>Centro</v>
          </cell>
          <cell r="W749" t="str">
            <v>COMPLETADO</v>
          </cell>
          <cell r="Y749">
            <v>42811</v>
          </cell>
          <cell r="Z749">
            <v>188</v>
          </cell>
          <cell r="AA749" t="str">
            <v>M010</v>
          </cell>
          <cell r="AB749" t="str">
            <v>T174138/Panel - PANEL</v>
          </cell>
          <cell r="AC749" t="str">
            <v>OC-1009103</v>
          </cell>
          <cell r="AD749" t="str">
            <v>ecatepec/el arbolito jajalpa</v>
          </cell>
          <cell r="AE749" t="str">
            <v>MEX</v>
          </cell>
          <cell r="AF749" t="str">
            <v>MX</v>
          </cell>
          <cell r="AG749" t="str">
            <v>10414339</v>
          </cell>
          <cell r="AH749" t="str">
            <v>LUIS EFREN HERNANDEZ RODRIGUEZ</v>
          </cell>
          <cell r="AI749" t="str">
            <v>4 b andador pirul 4</v>
          </cell>
          <cell r="AJ749" t="str">
            <v>13239575</v>
          </cell>
          <cell r="AK749" t="str">
            <v>5518229147</v>
          </cell>
          <cell r="AL749" t="str">
            <v>55090</v>
          </cell>
          <cell r="AM749"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49" t="str">
            <v>3TE55J141036</v>
          </cell>
          <cell r="AO749" t="e">
            <v>#N/A</v>
          </cell>
          <cell r="AP749" t="e">
            <v>#N/A</v>
          </cell>
          <cell r="AQ749" t="e">
            <v>#N/A</v>
          </cell>
          <cell r="AR749" t="e">
            <v>#N/A</v>
          </cell>
          <cell r="AS749" t="str">
            <v>3TE55G164499G1644M010</v>
          </cell>
          <cell r="AT749" t="e">
            <v>#N/A</v>
          </cell>
          <cell r="AU749" t="str">
            <v>55H7B</v>
          </cell>
          <cell r="AV749" t="str">
            <v>3TE55G164499</v>
          </cell>
          <cell r="AW749" t="str">
            <v>G1644</v>
          </cell>
          <cell r="AX749" t="str">
            <v>M010</v>
          </cell>
          <cell r="AY749">
            <v>74012021</v>
          </cell>
          <cell r="AZ749">
            <v>51012950</v>
          </cell>
          <cell r="BA749">
            <v>80139849</v>
          </cell>
        </row>
        <row r="750">
          <cell r="D750">
            <v>60312834</v>
          </cell>
          <cell r="E750" t="str">
            <v xml:space="preserve">A </v>
          </cell>
          <cell r="F750" t="str">
            <v>TV</v>
          </cell>
          <cell r="G750" t="str">
            <v xml:space="preserve">Amando Merino Ortega </v>
          </cell>
          <cell r="H750" t="str">
            <v xml:space="preserve">Av. Tamaulipas  # 35    Col.  Centro.    Tlacotepec  de Benito Juarez </v>
          </cell>
          <cell r="I750">
            <v>2371059321</v>
          </cell>
          <cell r="J750" t="str">
            <v>HISENSE</v>
          </cell>
          <cell r="K750" t="str">
            <v>50K20D</v>
          </cell>
          <cell r="L750" t="str">
            <v>50J140472H03111</v>
          </cell>
          <cell r="M750" t="str">
            <v>TC# 8793 1704 4002 1650 5291 77</v>
          </cell>
          <cell r="N750" t="str">
            <v>$ 7 499.00</v>
          </cell>
          <cell r="O750">
            <v>41950</v>
          </cell>
          <cell r="P750">
            <v>42822</v>
          </cell>
          <cell r="Q750">
            <v>201067</v>
          </cell>
          <cell r="R750" t="str">
            <v xml:space="preserve">15/03/2017  07:57   JORGE VAZ. NP5: P1: T173331/OC-1008292
</v>
          </cell>
          <cell r="S750" t="str">
            <v xml:space="preserve">   Equipo  en taller.   Sin caja para em</v>
          </cell>
          <cell r="T750" t="str">
            <v xml:space="preserve">   Rafael Ramirez                 </v>
          </cell>
          <cell r="U750" t="str">
            <v>2017-04-24</v>
          </cell>
          <cell r="V750" t="str">
            <v>CENTRO</v>
          </cell>
          <cell r="W750" t="str">
            <v>COMPLETADO</v>
          </cell>
          <cell r="X750" t="str">
            <v>TALLER</v>
          </cell>
          <cell r="Y750">
            <v>42790</v>
          </cell>
          <cell r="Z750">
            <v>872</v>
          </cell>
          <cell r="AA750" t="str">
            <v>M012</v>
          </cell>
          <cell r="AD750" t="str">
            <v>col centro/tlacotepec de benito juarez</v>
          </cell>
          <cell r="AE750" t="str">
            <v>PUE</v>
          </cell>
          <cell r="AF750" t="str">
            <v>MX</v>
          </cell>
          <cell r="AG750" t="str">
            <v>10412746</v>
          </cell>
          <cell r="AH750" t="str">
            <v>AMANDO MERINO ORTEGA</v>
          </cell>
          <cell r="AI750" t="str">
            <v>av tamaulipas 35</v>
          </cell>
          <cell r="AJ750" t="str">
            <v>2371059321</v>
          </cell>
          <cell r="AK750">
            <v>0</v>
          </cell>
          <cell r="AL750" t="str">
            <v>75680</v>
          </cell>
          <cell r="AM750"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50" t="str">
            <v>3TE50G132311</v>
          </cell>
          <cell r="AO750" t="str">
            <v>Básica</v>
          </cell>
          <cell r="AP750" t="str">
            <v>Hisense</v>
          </cell>
          <cell r="AQ750" t="str">
            <v>Opera</v>
          </cell>
          <cell r="AR750" t="str">
            <v>FHD 1920 x 1080</v>
          </cell>
          <cell r="AS750" t="str">
            <v>3TE50G165140G1651M010</v>
          </cell>
          <cell r="AT750" t="e">
            <v>#N/A</v>
          </cell>
          <cell r="AU750" t="str">
            <v>50H7GB</v>
          </cell>
          <cell r="AV750" t="str">
            <v>3TE50G165140</v>
          </cell>
          <cell r="AW750" t="str">
            <v>G1651</v>
          </cell>
          <cell r="AX750" t="str">
            <v>M010</v>
          </cell>
          <cell r="AY750">
            <v>74012022</v>
          </cell>
          <cell r="AZ750">
            <v>51012951</v>
          </cell>
          <cell r="BA750">
            <v>80141550</v>
          </cell>
        </row>
        <row r="751">
          <cell r="D751">
            <v>60314432</v>
          </cell>
          <cell r="E751" t="str">
            <v>A</v>
          </cell>
          <cell r="F751" t="str">
            <v>TV</v>
          </cell>
          <cell r="G751" t="str">
            <v>BEATRIZ LOPEZ QUINTERO</v>
          </cell>
          <cell r="H751" t="str">
            <v>DUNAS 5725 COL. MIRAVALLE CP.80189 CULIACAN SINALOA</v>
          </cell>
          <cell r="I751">
            <v>6671750182</v>
          </cell>
          <cell r="J751" t="str">
            <v>HISENSE</v>
          </cell>
          <cell r="K751" t="str">
            <v>50K20D</v>
          </cell>
          <cell r="L751" t="str">
            <v>50J140472H02521</v>
          </cell>
          <cell r="M751" t="str">
            <v>IWALK8541</v>
          </cell>
          <cell r="N751">
            <v>7999</v>
          </cell>
          <cell r="O751">
            <v>41770</v>
          </cell>
          <cell r="P751">
            <v>42812</v>
          </cell>
          <cell r="Q751">
            <v>201050</v>
          </cell>
          <cell r="R751" t="str">
            <v>30/03/2017 06 : 43  ARANTXA.MON : NP5
18/03/2017 05 : 59 201050 : N.D. 10008861 O.C. 1008812</v>
          </cell>
          <cell r="S751" t="str">
            <v xml:space="preserve">EQUIPO EN TALLER </v>
          </cell>
          <cell r="T751" t="str">
            <v xml:space="preserve">JAZMIN PADILLA                  </v>
          </cell>
          <cell r="U751" t="str">
            <v>2017-03-30</v>
          </cell>
          <cell r="V751" t="str">
            <v>Norte</v>
          </cell>
          <cell r="W751" t="str">
            <v>COMPLETADO</v>
          </cell>
          <cell r="X751" t="str">
            <v>TALLER</v>
          </cell>
          <cell r="Y751">
            <v>42811</v>
          </cell>
          <cell r="Z751">
            <v>1042</v>
          </cell>
          <cell r="AA751" t="str">
            <v>M012</v>
          </cell>
          <cell r="AB751" t="str">
            <v>T173064/Panel - PANEL</v>
          </cell>
          <cell r="AC751" t="str">
            <v>OC-1008812</v>
          </cell>
          <cell r="AD751" t="str">
            <v>Culiacan/Miravalle</v>
          </cell>
          <cell r="AE751" t="str">
            <v>SIN</v>
          </cell>
          <cell r="AF751" t="str">
            <v>MX</v>
          </cell>
          <cell r="AG751" t="str">
            <v>10375270</v>
          </cell>
          <cell r="AH751" t="str">
            <v>BEATRIZ LOPEZ QUINTERO</v>
          </cell>
          <cell r="AI751" t="str">
            <v>Dunas no 5725</v>
          </cell>
          <cell r="AJ751" t="str">
            <v>6671750182</v>
          </cell>
          <cell r="AK751">
            <v>0</v>
          </cell>
          <cell r="AL751" t="str">
            <v>80189</v>
          </cell>
          <cell r="AM751"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51" t="str">
            <v>3TE50G132311</v>
          </cell>
          <cell r="AO751" t="str">
            <v>Básica</v>
          </cell>
          <cell r="AP751" t="str">
            <v>Hisense</v>
          </cell>
          <cell r="AQ751" t="str">
            <v>Opera</v>
          </cell>
          <cell r="AR751" t="str">
            <v>FHD 1920 x 1080</v>
          </cell>
          <cell r="AS751" t="str">
            <v>3TE50G165140G1651M010</v>
          </cell>
          <cell r="AT751" t="e">
            <v>#N/A</v>
          </cell>
          <cell r="AU751" t="str">
            <v>50H7GB</v>
          </cell>
          <cell r="AV751" t="str">
            <v>3TE50G165140</v>
          </cell>
          <cell r="AW751" t="str">
            <v>G1651</v>
          </cell>
          <cell r="AX751" t="str">
            <v>M010</v>
          </cell>
          <cell r="AY751">
            <v>74012023</v>
          </cell>
          <cell r="AZ751">
            <v>51012952</v>
          </cell>
          <cell r="BA751">
            <v>80141570</v>
          </cell>
        </row>
        <row r="752">
          <cell r="D752">
            <v>60312924</v>
          </cell>
          <cell r="E752" t="str">
            <v xml:space="preserve">A  </v>
          </cell>
          <cell r="F752" t="str">
            <v>TV</v>
          </cell>
          <cell r="G752" t="str">
            <v>JUANA LUCRECIA CAHAPA JIMENEZ</v>
          </cell>
          <cell r="H752" t="str">
            <v>CALLE BOSQUES DE VIENA MZ 23 LT 9 COL. LOMAS HIDALGO DELG TLALPAN CP 14240</v>
          </cell>
          <cell r="I752" t="str">
            <v>56453080 - 5536571097</v>
          </cell>
          <cell r="J752" t="str">
            <v>HISENSE</v>
          </cell>
          <cell r="K752" t="str">
            <v>50K20D</v>
          </cell>
          <cell r="L752" t="str">
            <v>50J140472H01857</v>
          </cell>
          <cell r="M752" t="str">
            <v>POLIZA DE GARANTIA</v>
          </cell>
          <cell r="N752">
            <v>0</v>
          </cell>
          <cell r="O752">
            <v>41802</v>
          </cell>
          <cell r="P752">
            <v>42796</v>
          </cell>
          <cell r="Q752">
            <v>201767</v>
          </cell>
          <cell r="R752" t="str">
            <v>17/03/2017 00 : 27  ERNESTO.HERN : NP5 / P1A: 173064 PANEL   02-03-2017   OC-1008149</v>
          </cell>
          <cell r="S752" t="str">
            <v>EQUIPO DAÑADO EN DOMICILIO DE CLIENTE</v>
          </cell>
          <cell r="T752" t="str">
            <v xml:space="preserve">   ABRAHAM LAZCANO                </v>
          </cell>
          <cell r="U752" t="str">
            <v>2017-04-10</v>
          </cell>
          <cell r="V752" t="str">
            <v>CENTRO</v>
          </cell>
          <cell r="W752" t="str">
            <v>COMPLETADO</v>
          </cell>
          <cell r="X752" t="str">
            <v>TALLER</v>
          </cell>
          <cell r="Y752">
            <v>42793</v>
          </cell>
          <cell r="Z752">
            <v>994</v>
          </cell>
          <cell r="AA752" t="str">
            <v>M012</v>
          </cell>
          <cell r="AD752" t="str">
            <v>tlalpan/lomas hidalgo</v>
          </cell>
          <cell r="AE752" t="str">
            <v>DF</v>
          </cell>
          <cell r="AF752" t="str">
            <v>MX</v>
          </cell>
          <cell r="AG752" t="str">
            <v>10413276</v>
          </cell>
          <cell r="AH752" t="str">
            <v>JUANA LUCRECIA CAHAPA JIMENEZ</v>
          </cell>
          <cell r="AI752" t="str">
            <v>lote 9 calle bosques de viena mzna 23</v>
          </cell>
          <cell r="AJ752" t="str">
            <v>56453080</v>
          </cell>
          <cell r="AK752" t="str">
            <v>5536571097</v>
          </cell>
          <cell r="AL752" t="str">
            <v>14240</v>
          </cell>
          <cell r="AM752"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52" t="str">
            <v>3TE50G132311</v>
          </cell>
          <cell r="AO752" t="str">
            <v>Básica</v>
          </cell>
          <cell r="AP752" t="str">
            <v>Hisense</v>
          </cell>
          <cell r="AQ752" t="str">
            <v>Opera</v>
          </cell>
          <cell r="AR752" t="str">
            <v>FHD 1920 x 1080</v>
          </cell>
          <cell r="AS752" t="str">
            <v>3TE50G165140G1651M010</v>
          </cell>
          <cell r="AT752" t="e">
            <v>#N/A</v>
          </cell>
          <cell r="AU752" t="str">
            <v>50H7GB</v>
          </cell>
          <cell r="AV752" t="str">
            <v>3TE50G165140</v>
          </cell>
          <cell r="AW752" t="str">
            <v>G1651</v>
          </cell>
          <cell r="AX752" t="str">
            <v>M010</v>
          </cell>
          <cell r="AY752">
            <v>74012024</v>
          </cell>
          <cell r="AZ752">
            <v>51012953</v>
          </cell>
          <cell r="BA752">
            <v>80141824</v>
          </cell>
        </row>
        <row r="753">
          <cell r="D753">
            <v>60311614</v>
          </cell>
          <cell r="E753" t="str">
            <v>A</v>
          </cell>
          <cell r="F753" t="str">
            <v>TV</v>
          </cell>
          <cell r="G753" t="str">
            <v>ALMA GARCIA</v>
          </cell>
          <cell r="H753" t="str">
            <v xml:space="preserve">VICENTE SUAREZ 308, COL. NIÑOS HEROES. TAMPICO, </v>
          </cell>
          <cell r="I753">
            <v>8331041590</v>
          </cell>
          <cell r="J753" t="str">
            <v>HISENSE</v>
          </cell>
          <cell r="K753" t="str">
            <v>50K20D</v>
          </cell>
          <cell r="L753" t="str">
            <v>50J140472H01552</v>
          </cell>
          <cell r="M753" t="str">
            <v>3929 2985 6380 6027 6762 97</v>
          </cell>
          <cell r="N753">
            <v>7999</v>
          </cell>
          <cell r="O753">
            <v>41734</v>
          </cell>
          <cell r="P753">
            <v>42782</v>
          </cell>
          <cell r="Q753">
            <v>202245</v>
          </cell>
          <cell r="R753" t="str">
            <v>18/02/2017 03 : 38  ERNESTO.HERN : NP5
16/02/2017 07 : 25 202245 :                OC-1007486</v>
          </cell>
          <cell r="S753" t="str">
            <v/>
          </cell>
          <cell r="T753" t="str">
            <v xml:space="preserve">Alfredo Pineda                </v>
          </cell>
          <cell r="U753" t="str">
            <v>2017-02-18</v>
          </cell>
          <cell r="V753" t="str">
            <v>Norte</v>
          </cell>
          <cell r="W753" t="str">
            <v>COMPLETADO</v>
          </cell>
          <cell r="X753" t="str">
            <v>TALLER</v>
          </cell>
          <cell r="Y753">
            <v>42781</v>
          </cell>
          <cell r="Z753">
            <v>1048</v>
          </cell>
          <cell r="AA753" t="str">
            <v>M012</v>
          </cell>
          <cell r="AB753" t="str">
            <v>T1131525/Tarjeta T Con - T CON BOARD</v>
          </cell>
          <cell r="AC753" t="str">
            <v>OC-1007486</v>
          </cell>
          <cell r="AD753" t="str">
            <v>Tampico/Niños Heroes</v>
          </cell>
          <cell r="AE753" t="str">
            <v>TMS</v>
          </cell>
          <cell r="AF753" t="str">
            <v>MX</v>
          </cell>
          <cell r="AG753" t="str">
            <v>10412124</v>
          </cell>
          <cell r="AH753" t="str">
            <v>ALMA GARCIA ACOSTA</v>
          </cell>
          <cell r="AI753" t="str">
            <v>308 V Suarez</v>
          </cell>
          <cell r="AJ753" t="str">
            <v>8331041590</v>
          </cell>
          <cell r="AK753">
            <v>0</v>
          </cell>
          <cell r="AL753" t="str">
            <v>89593</v>
          </cell>
          <cell r="AM753"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53" t="str">
            <v>3TE50G132311</v>
          </cell>
          <cell r="AO753" t="str">
            <v>Básica</v>
          </cell>
          <cell r="AP753" t="str">
            <v>Hisense</v>
          </cell>
          <cell r="AQ753" t="str">
            <v>Opera</v>
          </cell>
          <cell r="AR753" t="str">
            <v>FHD 1920 x 1080</v>
          </cell>
          <cell r="AS753" t="str">
            <v>3TE50G165140G1651M010</v>
          </cell>
          <cell r="AT753" t="e">
            <v>#N/A</v>
          </cell>
          <cell r="AU753" t="str">
            <v>50H7GB</v>
          </cell>
          <cell r="AV753" t="str">
            <v>3TE50G165140</v>
          </cell>
          <cell r="AW753" t="str">
            <v>G1651</v>
          </cell>
          <cell r="AX753" t="str">
            <v>M010</v>
          </cell>
          <cell r="AY753">
            <v>74012025</v>
          </cell>
          <cell r="AZ753">
            <v>51012954</v>
          </cell>
          <cell r="BA753">
            <v>80141576</v>
          </cell>
        </row>
        <row r="754">
          <cell r="D754">
            <v>60315508</v>
          </cell>
          <cell r="E754" t="str">
            <v xml:space="preserve">A </v>
          </cell>
          <cell r="F754" t="str">
            <v>TV</v>
          </cell>
          <cell r="G754" t="str">
            <v>MARISOL HERNANDEZ VILLA</v>
          </cell>
          <cell r="H754" t="str">
            <v>LA MEDIA VUELTA # 319 EL CANTAR , CELAYA</v>
          </cell>
          <cell r="I754">
            <v>4611550240</v>
          </cell>
          <cell r="J754" t="str">
            <v xml:space="preserve">HISENSE </v>
          </cell>
          <cell r="K754" t="str">
            <v>50K20D</v>
          </cell>
          <cell r="L754" t="str">
            <v>50J140472H01046</v>
          </cell>
          <cell r="M754">
            <v>139</v>
          </cell>
          <cell r="N754">
            <v>6999</v>
          </cell>
          <cell r="O754">
            <v>41735</v>
          </cell>
          <cell r="P754">
            <v>42923</v>
          </cell>
          <cell r="Q754">
            <v>201608</v>
          </cell>
          <cell r="R754" t="str">
            <v>12/04/2017  P1A: PANEL # 173064 O.C. 1009568</v>
          </cell>
          <cell r="S754" t="str">
            <v xml:space="preserve">EQUIPO EN TALLER SIN CAJA NI ACCESORIOS </v>
          </cell>
          <cell r="T754" t="str">
            <v xml:space="preserve">CAROLINA PEREA                    </v>
          </cell>
          <cell r="U754" t="str">
            <v>2017-04-20</v>
          </cell>
          <cell r="V754" t="str">
            <v>CENTRO</v>
          </cell>
          <cell r="W754" t="str">
            <v>COMPLETADO</v>
          </cell>
          <cell r="X754" t="str">
            <v>TALLER</v>
          </cell>
          <cell r="Y754">
            <v>42830</v>
          </cell>
          <cell r="Z754">
            <v>1188</v>
          </cell>
          <cell r="AA754" t="str">
            <v>M012</v>
          </cell>
          <cell r="AD754" t="str">
            <v>CELAYA/COL EL CANTAR</v>
          </cell>
          <cell r="AE754" t="str">
            <v>GTO</v>
          </cell>
          <cell r="AF754" t="str">
            <v>MX</v>
          </cell>
          <cell r="AG754" t="str">
            <v>10415568</v>
          </cell>
          <cell r="AH754" t="str">
            <v>MARISOL HERNANDEZ VILLAFAÑA</v>
          </cell>
          <cell r="AI754" t="str">
            <v>LA MEDIA VUELTA 319</v>
          </cell>
          <cell r="AJ754" t="str">
            <v>4611828960</v>
          </cell>
          <cell r="AK754" t="str">
            <v>4611828960</v>
          </cell>
          <cell r="AL754" t="str">
            <v>38097</v>
          </cell>
          <cell r="AM754"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54" t="str">
            <v>3TE50G132311</v>
          </cell>
          <cell r="AO754" t="str">
            <v>Básica</v>
          </cell>
          <cell r="AP754" t="str">
            <v>Hisense</v>
          </cell>
          <cell r="AQ754" t="str">
            <v>Opera</v>
          </cell>
          <cell r="AR754" t="str">
            <v>FHD 1920 x 1080</v>
          </cell>
          <cell r="AS754" t="str">
            <v>GTE50G1523B0CRMM012</v>
          </cell>
          <cell r="AT754">
            <v>8</v>
          </cell>
          <cell r="AU754" t="str">
            <v>50H7GB</v>
          </cell>
          <cell r="AV754" t="str">
            <v>GTE50G1523B0</v>
          </cell>
          <cell r="AW754" t="str">
            <v>CRM</v>
          </cell>
          <cell r="AX754" t="str">
            <v>M012</v>
          </cell>
          <cell r="AY754">
            <v>74012026</v>
          </cell>
          <cell r="AZ754">
            <v>51013120</v>
          </cell>
          <cell r="BA754">
            <v>80147192</v>
          </cell>
        </row>
        <row r="755">
          <cell r="D755">
            <v>60311550</v>
          </cell>
          <cell r="E755" t="str">
            <v xml:space="preserve">A  </v>
          </cell>
          <cell r="F755" t="str">
            <v>TV</v>
          </cell>
          <cell r="G755" t="str">
            <v xml:space="preserve">ARTURO ALVARADO VICENCIO </v>
          </cell>
          <cell r="H755" t="str">
            <v>CALLE COATZINTLA S/N. COL. MANUEL AVILA CAMACHO. POZA RICA VER.</v>
          </cell>
          <cell r="I755" t="str">
            <v>7821952459   8216887</v>
          </cell>
          <cell r="J755" t="str">
            <v>HISENSE</v>
          </cell>
          <cell r="K755" t="str">
            <v>50K20D</v>
          </cell>
          <cell r="L755" t="str">
            <v>50J140472H00554</v>
          </cell>
          <cell r="M755">
            <v>320</v>
          </cell>
          <cell r="N755">
            <v>11122.5</v>
          </cell>
          <cell r="O755">
            <v>41906</v>
          </cell>
          <cell r="P755">
            <v>42780</v>
          </cell>
          <cell r="Q755">
            <v>201060</v>
          </cell>
          <cell r="R755" t="str">
            <v>OC-60311550 PANEL</v>
          </cell>
          <cell r="S755" t="str">
            <v/>
          </cell>
          <cell r="T755" t="str">
            <v xml:space="preserve"> Zeineb Vega Fecha de Aplicación: </v>
          </cell>
          <cell r="U755" t="str">
            <v>2017</v>
          </cell>
          <cell r="V755" t="str">
            <v>SUR</v>
          </cell>
          <cell r="W755" t="str">
            <v>COMPLETADO</v>
          </cell>
          <cell r="X755" t="str">
            <v>TALLER</v>
          </cell>
          <cell r="Y755">
            <v>42780</v>
          </cell>
          <cell r="Z755">
            <v>874</v>
          </cell>
          <cell r="AA755" t="str">
            <v>M012</v>
          </cell>
          <cell r="AD755" t="str">
            <v>Pozarica/Manuel Avila Camacho</v>
          </cell>
          <cell r="AE755" t="str">
            <v>VER</v>
          </cell>
          <cell r="AF755" t="str">
            <v>MX</v>
          </cell>
          <cell r="AG755" t="str">
            <v>10411995</v>
          </cell>
          <cell r="AH755" t="str">
            <v>ARTURO ALVARADO VICENCIO</v>
          </cell>
          <cell r="AI755" t="str">
            <v>Coatzintla s/n</v>
          </cell>
          <cell r="AJ755" t="str">
            <v>7821952459</v>
          </cell>
          <cell r="AK755" t="str">
            <v>7821952459</v>
          </cell>
          <cell r="AL755" t="str">
            <v>93220</v>
          </cell>
          <cell r="AM755"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55" t="str">
            <v>3TE50G132311</v>
          </cell>
          <cell r="AO755" t="str">
            <v>Básica</v>
          </cell>
          <cell r="AP755" t="str">
            <v>Hisense</v>
          </cell>
          <cell r="AQ755" t="str">
            <v>Opera</v>
          </cell>
          <cell r="AR755" t="str">
            <v>FHD 1920 x 1080</v>
          </cell>
          <cell r="AS755" t="str">
            <v>3TE50G165140G1651M010</v>
          </cell>
          <cell r="AT755" t="e">
            <v>#N/A</v>
          </cell>
          <cell r="AU755" t="str">
            <v>50H7GB</v>
          </cell>
          <cell r="AV755" t="str">
            <v>3TE50G165140</v>
          </cell>
          <cell r="AW755" t="str">
            <v>G1651</v>
          </cell>
          <cell r="AX755" t="str">
            <v>M010</v>
          </cell>
          <cell r="AY755">
            <v>74012027</v>
          </cell>
          <cell r="AZ755">
            <v>51012955</v>
          </cell>
          <cell r="BA755">
            <v>80141553</v>
          </cell>
        </row>
        <row r="756">
          <cell r="D756">
            <v>60310891</v>
          </cell>
          <cell r="E756" t="str">
            <v>A</v>
          </cell>
          <cell r="F756" t="str">
            <v>TV</v>
          </cell>
          <cell r="G756" t="str">
            <v>MICAELA ALBA MEJIA</v>
          </cell>
          <cell r="H756" t="str">
            <v>C. JOSE DE JESUS GONZALEZ GARCIA #1904 FRACC. LA PURA AGUASCALIENTES, AGS.</v>
          </cell>
          <cell r="I756" t="str">
            <v>556 0474630</v>
          </cell>
          <cell r="J756" t="str">
            <v>HISENSE</v>
          </cell>
          <cell r="K756" t="str">
            <v>50K20D</v>
          </cell>
          <cell r="L756" t="str">
            <v>50J140472H00075</v>
          </cell>
          <cell r="M756" t="str">
            <v>TR #03631</v>
          </cell>
          <cell r="N756">
            <v>7499</v>
          </cell>
          <cell r="O756">
            <v>41835</v>
          </cell>
          <cell r="P756">
            <v>42774</v>
          </cell>
          <cell r="Q756">
            <v>202465</v>
          </cell>
          <cell r="R756" t="str">
            <v>SE SOLITA PANEL Y NO HAY REFACCION (T173064 / Pedido de compra OC-1007132)</v>
          </cell>
          <cell r="S756" t="str">
            <v/>
          </cell>
          <cell r="T756" t="str">
            <v xml:space="preserve">ALEJANDRO CHAVEZ                </v>
          </cell>
          <cell r="U756" t="str">
            <v>2017-04-11</v>
          </cell>
          <cell r="V756" t="str">
            <v>Norte</v>
          </cell>
          <cell r="W756" t="str">
            <v>COMPLETADO</v>
          </cell>
          <cell r="X756" t="str">
            <v>TALLER</v>
          </cell>
          <cell r="Y756">
            <v>42773</v>
          </cell>
          <cell r="Z756">
            <v>939</v>
          </cell>
          <cell r="AA756" t="str">
            <v>M012</v>
          </cell>
          <cell r="AB756" t="str">
            <v>T173064/Panel - PANEL</v>
          </cell>
          <cell r="AC756" t="str">
            <v>OC-1007132</v>
          </cell>
          <cell r="AD756" t="str">
            <v>Ags / fracc. la pura</v>
          </cell>
          <cell r="AE756" t="str">
            <v>AGS</v>
          </cell>
          <cell r="AF756" t="str">
            <v>MX</v>
          </cell>
          <cell r="AG756" t="str">
            <v>10411227</v>
          </cell>
          <cell r="AH756" t="str">
            <v>MICAELA ALBA MEJIA</v>
          </cell>
          <cell r="AI756" t="str">
            <v>1904 Jose de jesus gonzalez garcia</v>
          </cell>
          <cell r="AJ756" t="str">
            <v>044-5560474630</v>
          </cell>
          <cell r="AK756">
            <v>0</v>
          </cell>
          <cell r="AL756" t="str">
            <v>20126</v>
          </cell>
          <cell r="AM756"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56" t="str">
            <v>3TE50G132311</v>
          </cell>
          <cell r="AO756" t="str">
            <v>Básica</v>
          </cell>
          <cell r="AP756" t="str">
            <v>Hisense</v>
          </cell>
          <cell r="AQ756" t="str">
            <v>Opera</v>
          </cell>
          <cell r="AR756" t="str">
            <v>FHD 1920 x 1080</v>
          </cell>
          <cell r="AS756" t="str">
            <v>3TE50G165140G1651M010</v>
          </cell>
          <cell r="AT756" t="e">
            <v>#N/A</v>
          </cell>
          <cell r="AU756" t="str">
            <v>50H7GB</v>
          </cell>
          <cell r="AV756" t="str">
            <v>3TE50G165140</v>
          </cell>
          <cell r="AW756" t="str">
            <v>G1651</v>
          </cell>
          <cell r="AX756" t="str">
            <v>M010</v>
          </cell>
          <cell r="AY756">
            <v>74012028</v>
          </cell>
          <cell r="AZ756">
            <v>51012956</v>
          </cell>
          <cell r="BA756">
            <v>80141773</v>
          </cell>
        </row>
        <row r="757">
          <cell r="D757">
            <v>60310701</v>
          </cell>
          <cell r="E757" t="str">
            <v xml:space="preserve">A  </v>
          </cell>
          <cell r="F757" t="str">
            <v>TV</v>
          </cell>
          <cell r="G757" t="str">
            <v>Elena Vierya</v>
          </cell>
          <cell r="H757" t="str">
            <v>LAZARO CARDENAS /Toluca
Miguel Barragan
House Number: 147</v>
          </cell>
          <cell r="I757">
            <v>72222121458</v>
          </cell>
          <cell r="J757" t="str">
            <v>HISENSE</v>
          </cell>
          <cell r="K757" t="str">
            <v>50K20DW</v>
          </cell>
          <cell r="L757" t="str">
            <v>50J140464H04822</v>
          </cell>
          <cell r="M757">
            <v>130089</v>
          </cell>
          <cell r="N757">
            <v>7801.2</v>
          </cell>
          <cell r="O757">
            <v>41823</v>
          </cell>
          <cell r="P757">
            <v>42783</v>
          </cell>
          <cell r="Q757">
            <v>201612</v>
          </cell>
          <cell r="R757" t="str">
            <v xml:space="preserve">DEMORA EN LLEGADA DE REFACION 19/02/2017 03 : 07 201612 : SE SOLICITO REFACION 171496PCB POWER Y PANEL 173331  OC1007648 NAC
</v>
          </cell>
          <cell r="S757" t="str">
            <v>EQUIPO EN CSA CLIENTE</v>
          </cell>
          <cell r="T757" t="str">
            <v xml:space="preserve">      ADRIANA BINIFACIO REYES     </v>
          </cell>
          <cell r="U757">
            <v>42845</v>
          </cell>
          <cell r="V757" t="str">
            <v>CENTRO</v>
          </cell>
          <cell r="W757" t="str">
            <v>COMPLETADO</v>
          </cell>
          <cell r="X757" t="str">
            <v>CLIENTE</v>
          </cell>
          <cell r="Y757">
            <v>42767</v>
          </cell>
          <cell r="Z757">
            <v>960</v>
          </cell>
          <cell r="AA757" t="str">
            <v>M012</v>
          </cell>
          <cell r="AD757" t="str">
            <v>lAZARO CARDENAS /Toluca</v>
          </cell>
          <cell r="AE757" t="str">
            <v>MEX</v>
          </cell>
          <cell r="AF757" t="str">
            <v>MX</v>
          </cell>
          <cell r="AG757" t="str">
            <v>10404060</v>
          </cell>
          <cell r="AH757" t="str">
            <v>ELENA VIERYA</v>
          </cell>
          <cell r="AI757" t="str">
            <v>147 Miguel Barragan</v>
          </cell>
          <cell r="AJ757" t="str">
            <v>72222121458</v>
          </cell>
          <cell r="AK757">
            <v>0</v>
          </cell>
          <cell r="AL757" t="str">
            <v>50180</v>
          </cell>
          <cell r="AM757"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57" t="str">
            <v>1TE50B8NUSCB</v>
          </cell>
          <cell r="AO757" t="str">
            <v>Smart</v>
          </cell>
          <cell r="AP757" t="str">
            <v>Hisense</v>
          </cell>
          <cell r="AQ757" t="str">
            <v>Opera</v>
          </cell>
          <cell r="AR757" t="str">
            <v>FHD 1920 x 1080</v>
          </cell>
          <cell r="AS757" t="str">
            <v>3TE50G165140G1651M010</v>
          </cell>
          <cell r="AT757" t="e">
            <v>#N/A</v>
          </cell>
          <cell r="AU757" t="str">
            <v>50H7GB</v>
          </cell>
          <cell r="AV757" t="str">
            <v>3TE50G165140</v>
          </cell>
          <cell r="AW757" t="str">
            <v>G1651</v>
          </cell>
          <cell r="AX757" t="str">
            <v>M010</v>
          </cell>
          <cell r="AY757">
            <v>74012029</v>
          </cell>
          <cell r="AZ757">
            <v>51012957</v>
          </cell>
          <cell r="BA757">
            <v>80141620</v>
          </cell>
        </row>
        <row r="758">
          <cell r="D758">
            <v>60310800</v>
          </cell>
          <cell r="E758" t="str">
            <v>D</v>
          </cell>
          <cell r="F758" t="str">
            <v>TV</v>
          </cell>
          <cell r="G758" t="str">
            <v>CAROLINA CUEVAS</v>
          </cell>
          <cell r="H758" t="str">
            <v>CDA,LAGO CHURUBUSCO  DEPTO 6 MZ 15 LT 1,VOLCANES DE SAN ANDRES TUXTLA,ACOLMAN</v>
          </cell>
          <cell r="I758" t="str">
            <v>29582894/5516001343</v>
          </cell>
          <cell r="J758" t="str">
            <v>HISENSE</v>
          </cell>
          <cell r="K758" t="str">
            <v>50K20DW</v>
          </cell>
          <cell r="L758" t="str">
            <v>50J140464H04821</v>
          </cell>
          <cell r="M758" t="str">
            <v>TICKET</v>
          </cell>
          <cell r="N758">
            <v>8390</v>
          </cell>
          <cell r="O758">
            <v>41987</v>
          </cell>
          <cell r="P758">
            <v>42775</v>
          </cell>
          <cell r="Q758">
            <v>201679</v>
          </cell>
          <cell r="R758" t="str">
            <v>PANEL T173331 OC 1007276</v>
          </cell>
          <cell r="S758" t="str">
            <v>EQUIPO EN CASA DE CLIENTE,REFIERE QUE SO</v>
          </cell>
          <cell r="T758" t="str">
            <v xml:space="preserve"> GUADALUPE GIRON                  </v>
          </cell>
          <cell r="U758" t="str">
            <v>2017-04-19</v>
          </cell>
          <cell r="V758" t="str">
            <v>CENTRO</v>
          </cell>
          <cell r="W758" t="str">
            <v>COMPLETADO</v>
          </cell>
          <cell r="X758" t="str">
            <v>CLIENTE</v>
          </cell>
          <cell r="Y758">
            <v>42769</v>
          </cell>
          <cell r="Z758">
            <v>788</v>
          </cell>
          <cell r="AA758" t="str">
            <v>M012</v>
          </cell>
          <cell r="AD758" t="str">
            <v>VOLCANES DE SN ANDRES TUXTLA/ACOLMAN</v>
          </cell>
          <cell r="AE758" t="str">
            <v>MEX</v>
          </cell>
          <cell r="AF758" t="str">
            <v>MX</v>
          </cell>
          <cell r="AG758" t="str">
            <v>10411038</v>
          </cell>
          <cell r="AH758" t="str">
            <v>CAROLINA CUEVAS</v>
          </cell>
          <cell r="AI758" t="str">
            <v>MZ15 LT1 CDA LAGO CHURUBUSCO DPTO 6</v>
          </cell>
          <cell r="AJ758" t="str">
            <v>29582894</v>
          </cell>
          <cell r="AK758" t="str">
            <v>5516001343</v>
          </cell>
          <cell r="AL758" t="str">
            <v>55883</v>
          </cell>
          <cell r="AM758"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58" t="str">
            <v>1TE50B8NUSCB</v>
          </cell>
          <cell r="AO758" t="str">
            <v>Smart</v>
          </cell>
          <cell r="AP758" t="str">
            <v>Hisense</v>
          </cell>
          <cell r="AQ758" t="str">
            <v>Opera</v>
          </cell>
          <cell r="AR758" t="str">
            <v>FHD 1920 x 1080</v>
          </cell>
          <cell r="AS758" t="str">
            <v>GTE50G1523B0CRMM012</v>
          </cell>
          <cell r="AT758">
            <v>8</v>
          </cell>
          <cell r="AU758" t="str">
            <v>50H7GB</v>
          </cell>
          <cell r="AV758" t="str">
            <v>GTE50G1523B0</v>
          </cell>
          <cell r="AW758" t="str">
            <v>CRM</v>
          </cell>
          <cell r="AX758" t="str">
            <v>M012</v>
          </cell>
          <cell r="AY758">
            <v>74012030</v>
          </cell>
          <cell r="AZ758">
            <v>51013119</v>
          </cell>
          <cell r="BA758">
            <v>80147193</v>
          </cell>
        </row>
        <row r="759">
          <cell r="D759">
            <v>60314089</v>
          </cell>
          <cell r="E759" t="str">
            <v xml:space="preserve">A  </v>
          </cell>
          <cell r="F759" t="str">
            <v>TV</v>
          </cell>
          <cell r="G759" t="str">
            <v>MARIELA ANDRADE</v>
          </cell>
          <cell r="H759" t="str">
            <v>AV.26 PONIENTE N. 2718 INT-2 COLONIA LAS HADAS C.P 72070, PUEBLA, PUE.</v>
          </cell>
          <cell r="I759" t="str">
            <v>222 2486456</v>
          </cell>
          <cell r="J759" t="str">
            <v>HISENSE</v>
          </cell>
          <cell r="K759" t="str">
            <v>50K20DW</v>
          </cell>
          <cell r="L759" t="str">
            <v>50J140464H04736</v>
          </cell>
          <cell r="M759" t="str">
            <v>TICKET: 000243024</v>
          </cell>
          <cell r="N759">
            <v>0</v>
          </cell>
          <cell r="O759">
            <v>41867</v>
          </cell>
          <cell r="P759">
            <v>42810</v>
          </cell>
          <cell r="Q759">
            <v>201032</v>
          </cell>
          <cell r="R759" t="str">
            <v>30/03/2017 06 : 40  ARANTXA.MON : NP5 18/03/2017 06 : 02 201032 : P1A: T173331 PANEL LED OC-1008811</v>
          </cell>
          <cell r="S759" t="str">
            <v>CLIENTE ENTREGA TICKET DE ENGANCHE</v>
          </cell>
          <cell r="T759" t="str">
            <v xml:space="preserve">  ERIK ORTEGA MÉNDEZ              </v>
          </cell>
          <cell r="U759">
            <v>42837</v>
          </cell>
          <cell r="V759" t="str">
            <v>Centro</v>
          </cell>
          <cell r="W759" t="str">
            <v>COMPLETADO</v>
          </cell>
          <cell r="X759" t="str">
            <v>CLIENTE</v>
          </cell>
          <cell r="Y759">
            <v>42808</v>
          </cell>
          <cell r="Z759">
            <v>943</v>
          </cell>
          <cell r="AA759" t="str">
            <v>M012</v>
          </cell>
          <cell r="AB759" t="str">
            <v>T173331/Panel - PANEL</v>
          </cell>
          <cell r="AC759" t="str">
            <v>OC-1008811</v>
          </cell>
          <cell r="AD759" t="str">
            <v>Puebla/ Las Hadas</v>
          </cell>
          <cell r="AE759" t="str">
            <v>PUE</v>
          </cell>
          <cell r="AF759" t="str">
            <v>MX</v>
          </cell>
          <cell r="AG759" t="str">
            <v>10414272</v>
          </cell>
          <cell r="AH759" t="str">
            <v>MARIELA ANDRADE</v>
          </cell>
          <cell r="AI759" t="str">
            <v>2718 Av 26 Poniente Int 2</v>
          </cell>
          <cell r="AJ759" t="str">
            <v>22287688</v>
          </cell>
          <cell r="AK759">
            <v>0</v>
          </cell>
          <cell r="AL759" t="str">
            <v>72070</v>
          </cell>
          <cell r="AM759"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59" t="str">
            <v>1TE50B8NUSCB</v>
          </cell>
          <cell r="AO759" t="str">
            <v>Smart</v>
          </cell>
          <cell r="AP759" t="str">
            <v>Hisense</v>
          </cell>
          <cell r="AQ759" t="str">
            <v>Opera</v>
          </cell>
          <cell r="AR759" t="str">
            <v>FHD 1920 x 1080</v>
          </cell>
          <cell r="AS759" t="str">
            <v>3TE50G165140G1651M010</v>
          </cell>
          <cell r="AT759" t="e">
            <v>#N/A</v>
          </cell>
          <cell r="AU759" t="str">
            <v>50H7GB</v>
          </cell>
          <cell r="AV759" t="str">
            <v>3TE50G165140</v>
          </cell>
          <cell r="AW759" t="str">
            <v>G1651</v>
          </cell>
          <cell r="AX759" t="str">
            <v>M010</v>
          </cell>
          <cell r="AY759">
            <v>74012031</v>
          </cell>
          <cell r="AZ759">
            <v>51012958</v>
          </cell>
          <cell r="BA759">
            <v>80141634</v>
          </cell>
        </row>
        <row r="760">
          <cell r="D760">
            <v>60314595</v>
          </cell>
          <cell r="E760" t="str">
            <v xml:space="preserve">A  </v>
          </cell>
          <cell r="F760" t="str">
            <v>TV</v>
          </cell>
          <cell r="G760" t="str">
            <v>MARICELA NUÑEZ HERNANDEZ</v>
          </cell>
          <cell r="H760" t="str">
            <v xml:space="preserve">ISLA DE GUANANI 407, BARRIO SANTA ISABEL, MONTERREY </v>
          </cell>
          <cell r="I760" t="str">
            <v>8123134801, 8119010900</v>
          </cell>
          <cell r="J760" t="str">
            <v xml:space="preserve">HISENSE </v>
          </cell>
          <cell r="K760" t="str">
            <v>50K20DW</v>
          </cell>
          <cell r="L760" t="str">
            <v>50J140464H04695</v>
          </cell>
          <cell r="M760" t="str">
            <v>TIKET</v>
          </cell>
          <cell r="N760">
            <v>299.06</v>
          </cell>
          <cell r="O760">
            <v>41863</v>
          </cell>
          <cell r="P760">
            <v>42817</v>
          </cell>
          <cell r="Q760">
            <v>201024</v>
          </cell>
          <cell r="R760" t="str">
            <v>04/06/17 03:39 ARANTXA NP5 P1A OC 1009168 PANEL 173331</v>
          </cell>
          <cell r="S760" t="str">
            <v/>
          </cell>
          <cell r="T760" t="str">
            <v xml:space="preserve">    SOFIA VAZQUEZ                 </v>
          </cell>
          <cell r="U760" t="str">
            <v>2017-04-20</v>
          </cell>
          <cell r="V760" t="str">
            <v>Norte</v>
          </cell>
          <cell r="W760" t="str">
            <v>COMPLETADO</v>
          </cell>
          <cell r="X760" t="str">
            <v>TALLER</v>
          </cell>
          <cell r="Y760">
            <v>42816</v>
          </cell>
          <cell r="Z760">
            <v>954</v>
          </cell>
          <cell r="AA760" t="str">
            <v>M012</v>
          </cell>
          <cell r="AD760" t="str">
            <v>MONTERREY/BARRIO STA.ISABEL</v>
          </cell>
          <cell r="AE760" t="str">
            <v>NL</v>
          </cell>
          <cell r="AF760" t="str">
            <v>MX</v>
          </cell>
          <cell r="AG760" t="str">
            <v>10197583</v>
          </cell>
          <cell r="AH760" t="str">
            <v>MARISELA NUÑEZ HERNANDEZ</v>
          </cell>
          <cell r="AI760" t="str">
            <v>CALLE ISLA DE GUANANI NO.407</v>
          </cell>
          <cell r="AJ760" t="str">
            <v>8119010900</v>
          </cell>
          <cell r="AK760" t="str">
            <v>8119010900</v>
          </cell>
          <cell r="AL760" t="str">
            <v>64102</v>
          </cell>
          <cell r="AM760"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60" t="str">
            <v>1TE50B8NUSCB</v>
          </cell>
          <cell r="AO760" t="str">
            <v>Smart</v>
          </cell>
          <cell r="AP760" t="str">
            <v>Hisense</v>
          </cell>
          <cell r="AQ760" t="str">
            <v>Opera</v>
          </cell>
          <cell r="AR760" t="str">
            <v>FHD 1920 x 1080</v>
          </cell>
          <cell r="AS760" t="str">
            <v>3TE50G165140G1651M010</v>
          </cell>
          <cell r="AT760" t="e">
            <v>#N/A</v>
          </cell>
          <cell r="AU760" t="str">
            <v>50H7GB</v>
          </cell>
          <cell r="AV760" t="str">
            <v>3TE50G165140</v>
          </cell>
          <cell r="AW760" t="str">
            <v>G1651</v>
          </cell>
          <cell r="AX760" t="str">
            <v>M010</v>
          </cell>
          <cell r="AY760">
            <v>74012032</v>
          </cell>
          <cell r="AZ760">
            <v>51012959</v>
          </cell>
          <cell r="BA760">
            <v>80141721</v>
          </cell>
        </row>
        <row r="761">
          <cell r="D761">
            <v>60311536</v>
          </cell>
          <cell r="E761" t="str">
            <v>A</v>
          </cell>
          <cell r="F761" t="str">
            <v>TV</v>
          </cell>
          <cell r="G761" t="str">
            <v>DANIEL FRAUSTO GUERRA</v>
          </cell>
          <cell r="H761" t="str">
            <v>CALLE ARTICULO 1ro. #309 FRACC. LA CONTITUCION.  AGUASCALIENTES, AGS.</v>
          </cell>
          <cell r="I761" t="str">
            <v>449 973 7852</v>
          </cell>
          <cell r="J761" t="str">
            <v>HISENSE</v>
          </cell>
          <cell r="K761" t="str">
            <v>50K20DW</v>
          </cell>
          <cell r="L761" t="str">
            <v>50J140464H04461</v>
          </cell>
          <cell r="M761" t="str">
            <v>TRAN 0668</v>
          </cell>
          <cell r="N761">
            <v>9759</v>
          </cell>
          <cell r="O761">
            <v>41650</v>
          </cell>
          <cell r="P761">
            <v>42781</v>
          </cell>
          <cell r="Q761">
            <v>202465</v>
          </cell>
          <cell r="R761" t="str">
            <v>NO HAY REFACCION, SE SOLICITA PANEL (T173331 / Pedido de compra OC-1007497)</v>
          </cell>
          <cell r="S761" t="str">
            <v/>
          </cell>
          <cell r="T761" t="str">
            <v xml:space="preserve">ALEJANDRO CHAVEZ                </v>
          </cell>
          <cell r="U761" t="str">
            <v>2017-04-11</v>
          </cell>
          <cell r="V761" t="str">
            <v>Norte</v>
          </cell>
          <cell r="W761" t="str">
            <v>COMPLETADO</v>
          </cell>
          <cell r="X761" t="str">
            <v>TALLER</v>
          </cell>
          <cell r="Y761">
            <v>42780</v>
          </cell>
          <cell r="Z761">
            <v>1131</v>
          </cell>
          <cell r="AA761" t="str">
            <v>M012</v>
          </cell>
          <cell r="AB761" t="str">
            <v>T173331/Panel - PANEL</v>
          </cell>
          <cell r="AC761" t="str">
            <v>OC-1007497</v>
          </cell>
          <cell r="AD761" t="str">
            <v>Aguascalientes/Constitucion</v>
          </cell>
          <cell r="AE761" t="str">
            <v>AGS</v>
          </cell>
          <cell r="AF761" t="str">
            <v>MX</v>
          </cell>
          <cell r="AG761" t="str">
            <v>10363685</v>
          </cell>
          <cell r="AH761" t="str">
            <v>DANIEL FRAUSTO GUERRA</v>
          </cell>
          <cell r="AI761" t="str">
            <v>309 Articulo 1ro</v>
          </cell>
          <cell r="AJ761" t="str">
            <v>4499737852</v>
          </cell>
          <cell r="AK761" t="str">
            <v>4492757244</v>
          </cell>
          <cell r="AL761" t="str">
            <v>20126</v>
          </cell>
          <cell r="AM761"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61" t="str">
            <v>1TE50B8NUSCB</v>
          </cell>
          <cell r="AO761" t="str">
            <v>Smart</v>
          </cell>
          <cell r="AP761" t="str">
            <v>Hisense</v>
          </cell>
          <cell r="AQ761" t="str">
            <v>Opera</v>
          </cell>
          <cell r="AR761" t="str">
            <v>FHD 1920 x 1080</v>
          </cell>
          <cell r="AS761" t="str">
            <v>3TE50G165140G1651M010</v>
          </cell>
          <cell r="AT761" t="e">
            <v>#N/A</v>
          </cell>
          <cell r="AU761" t="str">
            <v>50H7GB</v>
          </cell>
          <cell r="AV761" t="str">
            <v>3TE50G165140</v>
          </cell>
          <cell r="AW761" t="str">
            <v>G1651</v>
          </cell>
          <cell r="AX761" t="str">
            <v>M010</v>
          </cell>
          <cell r="AY761">
            <v>74012033</v>
          </cell>
          <cell r="AZ761">
            <v>51012960</v>
          </cell>
          <cell r="BA761">
            <v>80141774</v>
          </cell>
        </row>
        <row r="762">
          <cell r="D762">
            <v>60313956</v>
          </cell>
          <cell r="E762" t="str">
            <v xml:space="preserve">A  </v>
          </cell>
          <cell r="F762" t="str">
            <v>TV</v>
          </cell>
          <cell r="G762" t="str">
            <v>MARÍA CONCEPCIÓN LÓPEZ HERNÁNDEZ</v>
          </cell>
          <cell r="H762" t="str">
            <v>CIRCUITO OLMECA N . 417 COLONIA SANTIAGO MOMOXPAN C.P 72760, SAN PEDRO CHOLULA, PUE.</v>
          </cell>
          <cell r="I762" t="str">
            <v>222 2256461-9932168537</v>
          </cell>
          <cell r="J762" t="str">
            <v>HISENSE</v>
          </cell>
          <cell r="K762" t="str">
            <v>50K20DW</v>
          </cell>
          <cell r="L762" t="str">
            <v>50J140464H04417</v>
          </cell>
          <cell r="M762" t="str">
            <v>TICKET DE COMPRA EN LÍNEA</v>
          </cell>
          <cell r="N762">
            <v>10500</v>
          </cell>
          <cell r="O762">
            <v>41890</v>
          </cell>
          <cell r="P762">
            <v>42809</v>
          </cell>
          <cell r="Q762">
            <v>201032</v>
          </cell>
          <cell r="R762" t="str">
            <v>29/03/2017 07 : 44  ERNESTO.HERN : NP5 17/03/2017 04 : 12 201032 : P1A: T173331 PANEL LED OC-1008762</v>
          </cell>
          <cell r="S762" t="str">
            <v/>
          </cell>
          <cell r="T762" t="str">
            <v xml:space="preserve">  ERIK ORTEGA MÉNDEZ              </v>
          </cell>
          <cell r="U762">
            <v>42837</v>
          </cell>
          <cell r="V762" t="str">
            <v>Centro</v>
          </cell>
          <cell r="W762" t="str">
            <v>COMPLETADO</v>
          </cell>
          <cell r="X762" t="str">
            <v>CLIENTE</v>
          </cell>
          <cell r="Y762">
            <v>42804</v>
          </cell>
          <cell r="Z762">
            <v>919</v>
          </cell>
          <cell r="AA762" t="str">
            <v>M012</v>
          </cell>
          <cell r="AB762" t="str">
            <v>T173331/Panel - PANEL</v>
          </cell>
          <cell r="AC762" t="str">
            <v>OC-1008762</v>
          </cell>
          <cell r="AD762" t="str">
            <v>Chulula/Santiago Momoxplan</v>
          </cell>
          <cell r="AE762" t="str">
            <v>PUE</v>
          </cell>
          <cell r="AF762" t="str">
            <v>MX</v>
          </cell>
          <cell r="AG762" t="str">
            <v>10413745</v>
          </cell>
          <cell r="AH762" t="str">
            <v>MA CONCEPCION LOPEZ HERNANDEZ</v>
          </cell>
          <cell r="AI762" t="str">
            <v>417 Circuito Olmeca</v>
          </cell>
          <cell r="AJ762" t="str">
            <v>2222256461</v>
          </cell>
          <cell r="AK762" t="str">
            <v>9932168537</v>
          </cell>
          <cell r="AL762" t="str">
            <v>62760</v>
          </cell>
          <cell r="AM762"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62" t="str">
            <v>1TE50B8NUSCB</v>
          </cell>
          <cell r="AO762" t="str">
            <v>Smart</v>
          </cell>
          <cell r="AP762" t="str">
            <v>Hisense</v>
          </cell>
          <cell r="AQ762" t="str">
            <v>Opera</v>
          </cell>
          <cell r="AR762" t="str">
            <v>FHD 1920 x 1080</v>
          </cell>
          <cell r="AS762" t="str">
            <v>GTE50G1523B0CRMM012</v>
          </cell>
          <cell r="AT762">
            <v>8</v>
          </cell>
          <cell r="AU762" t="str">
            <v>50H7GB</v>
          </cell>
          <cell r="AV762" t="str">
            <v>GTE50G1523B0</v>
          </cell>
          <cell r="AW762" t="str">
            <v>CRM</v>
          </cell>
          <cell r="AX762" t="str">
            <v>M012</v>
          </cell>
          <cell r="AY762">
            <v>74012034</v>
          </cell>
          <cell r="AZ762">
            <v>51013117</v>
          </cell>
          <cell r="BA762">
            <v>80147194</v>
          </cell>
        </row>
        <row r="763">
          <cell r="D763">
            <v>60313325</v>
          </cell>
          <cell r="E763" t="str">
            <v xml:space="preserve">A  </v>
          </cell>
          <cell r="F763" t="str">
            <v>TV</v>
          </cell>
          <cell r="G763" t="str">
            <v>DEYANIRA CAZARES PINEDA</v>
          </cell>
          <cell r="H763" t="str">
            <v xml:space="preserve">PRIV. SANTA CATARINA 114, ALIANZA REAL, ESCOBEDO </v>
          </cell>
          <cell r="I763">
            <v>8182715725</v>
          </cell>
          <cell r="J763" t="str">
            <v>HISENSE</v>
          </cell>
          <cell r="K763" t="str">
            <v>50K20DW</v>
          </cell>
          <cell r="L763" t="str">
            <v>50J140464H04067</v>
          </cell>
          <cell r="M763" t="str">
            <v>133743-14</v>
          </cell>
          <cell r="N763">
            <v>11507</v>
          </cell>
          <cell r="O763">
            <v>41957</v>
          </cell>
          <cell r="P763">
            <v>42802</v>
          </cell>
          <cell r="Q763">
            <v>201024</v>
          </cell>
          <cell r="R763" t="str">
            <v>16/03/17 00:06 JORGE VAZ NP5 P1A OC 1008306 PANEL 173331</v>
          </cell>
          <cell r="S763" t="str">
            <v/>
          </cell>
          <cell r="T763" t="str">
            <v xml:space="preserve"> SOFIA VAZQUEZ                    </v>
          </cell>
          <cell r="U763" t="str">
            <v>2017-04-19</v>
          </cell>
          <cell r="V763" t="str">
            <v>Norte</v>
          </cell>
          <cell r="W763" t="str">
            <v>COMPLETADO</v>
          </cell>
          <cell r="X763" t="str">
            <v>TALLER</v>
          </cell>
          <cell r="Y763">
            <v>42800</v>
          </cell>
          <cell r="Z763">
            <v>845</v>
          </cell>
          <cell r="AA763" t="str">
            <v>M012</v>
          </cell>
          <cell r="AD763" t="str">
            <v>ESCOBEDO/ALIANZA REAL</v>
          </cell>
          <cell r="AE763" t="str">
            <v>NL</v>
          </cell>
          <cell r="AF763" t="str">
            <v>MX</v>
          </cell>
          <cell r="AG763" t="str">
            <v>10413709</v>
          </cell>
          <cell r="AH763" t="str">
            <v>DEYANIRA CAZARES PINEDA</v>
          </cell>
          <cell r="AI763" t="str">
            <v>PRIV. SANTA CATARINA #114</v>
          </cell>
          <cell r="AJ763" t="str">
            <v>8182715725</v>
          </cell>
          <cell r="AK763">
            <v>0</v>
          </cell>
          <cell r="AL763" t="str">
            <v>66084</v>
          </cell>
          <cell r="AM763"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63" t="str">
            <v>1TE50B8NUSCB</v>
          </cell>
          <cell r="AO763" t="str">
            <v>Smart</v>
          </cell>
          <cell r="AP763" t="str">
            <v>Hisense</v>
          </cell>
          <cell r="AQ763" t="str">
            <v>Opera</v>
          </cell>
          <cell r="AR763" t="str">
            <v>FHD 1920 x 1080</v>
          </cell>
          <cell r="AS763" t="str">
            <v>3TE50G165140G1651M010</v>
          </cell>
          <cell r="AT763" t="e">
            <v>#N/A</v>
          </cell>
          <cell r="AU763" t="str">
            <v>50H7GB</v>
          </cell>
          <cell r="AV763" t="str">
            <v>3TE50G165140</v>
          </cell>
          <cell r="AW763" t="str">
            <v>G1651</v>
          </cell>
          <cell r="AX763" t="str">
            <v>M010</v>
          </cell>
          <cell r="AY763">
            <v>74012035</v>
          </cell>
          <cell r="AZ763">
            <v>51012961</v>
          </cell>
          <cell r="BA763">
            <v>80141723</v>
          </cell>
        </row>
        <row r="764">
          <cell r="D764">
            <v>60315044</v>
          </cell>
          <cell r="E764" t="str">
            <v xml:space="preserve">A  </v>
          </cell>
          <cell r="F764" t="str">
            <v>TV</v>
          </cell>
          <cell r="G764" t="str">
            <v>MA SOCORRO MARTINEZ</v>
          </cell>
          <cell r="H764" t="str">
            <v>MARIOTE 265 COL. PROGRESO      C.P. 78370 SAN LUIS POTOSI        SAN LUIS POTOSI</v>
          </cell>
          <cell r="I764" t="str">
            <v>444 839 57 95</v>
          </cell>
          <cell r="J764" t="str">
            <v>HISENSE</v>
          </cell>
          <cell r="K764" t="str">
            <v>50K20DW</v>
          </cell>
          <cell r="L764" t="str">
            <v>50J140464H04039</v>
          </cell>
          <cell r="M764" t="str">
            <v>XIC-000160582</v>
          </cell>
          <cell r="N764">
            <v>299.06</v>
          </cell>
          <cell r="O764">
            <v>41850</v>
          </cell>
          <cell r="P764">
            <v>42830</v>
          </cell>
          <cell r="Q764">
            <v>200999</v>
          </cell>
          <cell r="R764" t="str">
            <v>2/04/2017 01 : 35  ARANTXA.MON : TCF1
12/04/2017 01 : 35  ARANTXA.MON : NP5
08/04/2017 06 : 00  MARIA.EUGENI : DGR
SEG: OC- Solicitud correcta en Open Bravo.
08/04/2017 05 : 23 200999 : P1.-T173331 07/04/2017 SE SOLICITA PANEL PARA SU REPARACION. OC-1009467.-</v>
          </cell>
          <cell r="S764" t="str">
            <v>QUIPO EN TALLER</v>
          </cell>
          <cell r="T764" t="str">
            <v xml:space="preserve">  ANTONIO TORRES                  </v>
          </cell>
          <cell r="U764" t="str">
            <v>2017-04-20</v>
          </cell>
          <cell r="V764" t="str">
            <v>Norte</v>
          </cell>
          <cell r="W764" t="str">
            <v>COMPLETADO</v>
          </cell>
          <cell r="X764" t="str">
            <v>TALLER</v>
          </cell>
          <cell r="Y764">
            <v>42821</v>
          </cell>
          <cell r="Z764">
            <v>980</v>
          </cell>
          <cell r="AA764" t="str">
            <v>M012</v>
          </cell>
          <cell r="AD764" t="str">
            <v>San Luis Potosi/Progreso</v>
          </cell>
          <cell r="AE764" t="str">
            <v>SLP</v>
          </cell>
          <cell r="AF764" t="str">
            <v>MX</v>
          </cell>
          <cell r="AG764" t="str">
            <v>10411475</v>
          </cell>
          <cell r="AH764" t="str">
            <v>MA SOCORRO MARTINEZ SALAZAR</v>
          </cell>
          <cell r="AI764" t="str">
            <v>265 Nariote</v>
          </cell>
          <cell r="AJ764" t="str">
            <v>4443185099</v>
          </cell>
          <cell r="AK764" t="str">
            <v>4443185099</v>
          </cell>
          <cell r="AL764" t="str">
            <v>78370</v>
          </cell>
          <cell r="AM764"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64" t="str">
            <v>1TE50B8NUSCB</v>
          </cell>
          <cell r="AO764" t="str">
            <v>Smart</v>
          </cell>
          <cell r="AP764" t="str">
            <v>Hisense</v>
          </cell>
          <cell r="AQ764" t="str">
            <v>Opera</v>
          </cell>
          <cell r="AR764" t="str">
            <v>FHD 1920 x 1080</v>
          </cell>
          <cell r="AS764" t="str">
            <v>GTE50G1523B0CRMM012</v>
          </cell>
          <cell r="AT764">
            <v>8</v>
          </cell>
          <cell r="AU764" t="str">
            <v>50H7GB</v>
          </cell>
          <cell r="AV764" t="str">
            <v>GTE50G1523B0</v>
          </cell>
          <cell r="AW764" t="str">
            <v>CRM</v>
          </cell>
          <cell r="AX764" t="str">
            <v>M012</v>
          </cell>
          <cell r="AY764">
            <v>74012036</v>
          </cell>
          <cell r="AZ764">
            <v>51012962</v>
          </cell>
          <cell r="BA764">
            <v>80147195</v>
          </cell>
        </row>
        <row r="765">
          <cell r="D765">
            <v>60313549</v>
          </cell>
          <cell r="E765" t="str">
            <v xml:space="preserve">A  </v>
          </cell>
          <cell r="F765" t="str">
            <v>TV</v>
          </cell>
          <cell r="G765" t="str">
            <v>ROSA MARGARITA ORNELAS SANCHEZ</v>
          </cell>
          <cell r="H765" t="str">
            <v>ABRAHAM LINCON # 204</v>
          </cell>
          <cell r="I765">
            <v>4777784696</v>
          </cell>
          <cell r="J765" t="str">
            <v>HISENSE</v>
          </cell>
          <cell r="K765" t="str">
            <v>50K20DW</v>
          </cell>
          <cell r="L765" t="str">
            <v>50J140464H03313</v>
          </cell>
          <cell r="M765" t="str">
            <v>PNR/0000102231</v>
          </cell>
          <cell r="N765">
            <v>10120</v>
          </cell>
          <cell r="O765">
            <v>41878</v>
          </cell>
          <cell r="P765">
            <v>42808</v>
          </cell>
          <cell r="Q765">
            <v>201107</v>
          </cell>
          <cell r="R765" t="str">
            <v>25/03/2017 ERNESTO HERN: NP5 P1: 173331/OC-1008596 Y 171496/OC1008595</v>
          </cell>
          <cell r="S765" t="str">
            <v/>
          </cell>
          <cell r="T765" t="str">
            <v xml:space="preserve">  NORMA RAMÍREZ                   </v>
          </cell>
          <cell r="U765" t="str">
            <v>2017-04-20</v>
          </cell>
          <cell r="V765" t="str">
            <v>Norte</v>
          </cell>
          <cell r="W765" t="str">
            <v>COMPLETADO</v>
          </cell>
          <cell r="X765" t="str">
            <v>TALLER</v>
          </cell>
          <cell r="Y765">
            <v>42802</v>
          </cell>
          <cell r="Z765">
            <v>930</v>
          </cell>
          <cell r="AA765" t="str">
            <v>M012</v>
          </cell>
          <cell r="AD765" t="str">
            <v>Leon/Kenedy</v>
          </cell>
          <cell r="AE765" t="str">
            <v>GTO</v>
          </cell>
          <cell r="AF765" t="str">
            <v>MX</v>
          </cell>
          <cell r="AG765" t="str">
            <v>10412450</v>
          </cell>
          <cell r="AH765" t="str">
            <v>ROSA MARGARITA ORNELAS SANCHEZ</v>
          </cell>
          <cell r="AI765" t="str">
            <v>204 Abraham Lincon</v>
          </cell>
          <cell r="AJ765" t="str">
            <v>4771887312</v>
          </cell>
          <cell r="AK765" t="str">
            <v>4771887312</v>
          </cell>
          <cell r="AL765" t="str">
            <v>37410</v>
          </cell>
          <cell r="AM765"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65" t="str">
            <v>1TE50B8NUSCB</v>
          </cell>
          <cell r="AO765" t="str">
            <v>Smart</v>
          </cell>
          <cell r="AP765" t="str">
            <v>Hisense</v>
          </cell>
          <cell r="AQ765" t="str">
            <v>Opera</v>
          </cell>
          <cell r="AR765" t="str">
            <v>FHD 1920 x 1080</v>
          </cell>
          <cell r="AS765" t="str">
            <v>3TE50G165140G1651M010</v>
          </cell>
          <cell r="AT765" t="e">
            <v>#N/A</v>
          </cell>
          <cell r="AU765" t="str">
            <v>50H7GB</v>
          </cell>
          <cell r="AV765" t="str">
            <v>3TE50G165140</v>
          </cell>
          <cell r="AW765" t="str">
            <v>G1651</v>
          </cell>
          <cell r="AX765" t="str">
            <v>M010</v>
          </cell>
          <cell r="AY765">
            <v>74012038</v>
          </cell>
          <cell r="AZ765">
            <v>51012964</v>
          </cell>
          <cell r="BA765">
            <v>80141785</v>
          </cell>
        </row>
        <row r="766">
          <cell r="D766">
            <v>60311970</v>
          </cell>
          <cell r="E766" t="str">
            <v xml:space="preserve">A  </v>
          </cell>
          <cell r="F766" t="str">
            <v>TV</v>
          </cell>
          <cell r="G766" t="str">
            <v>ALFONSO CRUZ SAHAGUN</v>
          </cell>
          <cell r="H766" t="str">
            <v>18 DE MARZO S/N                         COL. 18 DE MARZO C.P. 79020       CD. VALLES SAN LUIS POTOSI</v>
          </cell>
          <cell r="I766" t="str">
            <v>481 381 01 54</v>
          </cell>
          <cell r="J766" t="str">
            <v>HISENSE</v>
          </cell>
          <cell r="K766" t="str">
            <v>50K20DW</v>
          </cell>
          <cell r="L766" t="str">
            <v>50J140464H03257</v>
          </cell>
          <cell r="M766" t="str">
            <v>CVA/000088898</v>
          </cell>
          <cell r="N766">
            <v>10120.950000000001</v>
          </cell>
          <cell r="O766">
            <v>41884</v>
          </cell>
          <cell r="P766">
            <v>42798</v>
          </cell>
          <cell r="Q766">
            <v>200999</v>
          </cell>
          <cell r="R766" t="str">
            <v>24/03/2017 00 : 19  MARCO.DIAZ : TCF1PU CSA
INF. ROSA MARIA ALMAZAN DMC
16/03/2017 02 : 19  JORGE.VAZ : TCF1
16/03/2017 02 : 18  JORGE.VAZ : NP5
14/03/2017 01 : 18  SEMIRAMIS.M : CSC
10/03/2017 07 : 52 200999 : P1 T173331 PANEL OC-1008403.-</v>
          </cell>
          <cell r="S766" t="str">
            <v>QUIPO EN TALLER</v>
          </cell>
          <cell r="T766" t="str">
            <v xml:space="preserve">  ANTONIO TORRES                  </v>
          </cell>
          <cell r="U766" t="str">
            <v>2017-04-20</v>
          </cell>
          <cell r="V766" t="str">
            <v>Norte</v>
          </cell>
          <cell r="W766" t="str">
            <v>COMPLETADO</v>
          </cell>
          <cell r="X766" t="str">
            <v>TALLER</v>
          </cell>
          <cell r="Y766">
            <v>42786</v>
          </cell>
          <cell r="Z766">
            <v>914</v>
          </cell>
          <cell r="AA766" t="str">
            <v>M010</v>
          </cell>
          <cell r="AD766" t="str">
            <v>col 18 de marzo/cd valles</v>
          </cell>
          <cell r="AE766" t="str">
            <v>SLP</v>
          </cell>
          <cell r="AF766" t="str">
            <v>MX</v>
          </cell>
          <cell r="AG766" t="str">
            <v>10411236</v>
          </cell>
          <cell r="AH766" t="str">
            <v>ALFONSO CRUZ SAAGUN</v>
          </cell>
          <cell r="AI766" t="str">
            <v>calle 18 de marzo s/n</v>
          </cell>
          <cell r="AJ766" t="str">
            <v>4813810154</v>
          </cell>
          <cell r="AK766" t="str">
            <v>4811069068</v>
          </cell>
          <cell r="AL766" t="str">
            <v>79020</v>
          </cell>
          <cell r="AM766"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66" t="str">
            <v>1TE50B8NUSCB</v>
          </cell>
          <cell r="AO766" t="str">
            <v>Smart</v>
          </cell>
          <cell r="AP766" t="str">
            <v>Hisense</v>
          </cell>
          <cell r="AQ766" t="str">
            <v>Opera</v>
          </cell>
          <cell r="AR766" t="str">
            <v>FHD 1920 x 1080</v>
          </cell>
          <cell r="AS766" t="str">
            <v>3TE50G155274G155274M010</v>
          </cell>
          <cell r="AT766">
            <v>1</v>
          </cell>
          <cell r="AU766" t="str">
            <v>LC-50N5000U</v>
          </cell>
          <cell r="AV766" t="str">
            <v>3TE50G155274</v>
          </cell>
          <cell r="AW766" t="str">
            <v>G155274</v>
          </cell>
          <cell r="AX766" t="str">
            <v>M010</v>
          </cell>
          <cell r="AY766">
            <v>74012040</v>
          </cell>
          <cell r="AZ766">
            <v>51012966</v>
          </cell>
          <cell r="BA766">
            <v>80146130</v>
          </cell>
        </row>
        <row r="767">
          <cell r="D767">
            <v>60311824</v>
          </cell>
          <cell r="E767" t="str">
            <v xml:space="preserve">A  </v>
          </cell>
          <cell r="F767" t="str">
            <v>TV</v>
          </cell>
          <cell r="G767" t="str">
            <v>MARIO AGUIRRE</v>
          </cell>
          <cell r="H767" t="str">
            <v>SAFIRO 112 MZ 8 LOTE 21, DIAMANTES, ZEMPOALA HIDALGO</v>
          </cell>
          <cell r="I767">
            <v>17716883113</v>
          </cell>
          <cell r="J767" t="str">
            <v>HISENSE</v>
          </cell>
          <cell r="K767" t="str">
            <v>50K20DW</v>
          </cell>
          <cell r="L767" t="str">
            <v>50J140464H03047</v>
          </cell>
          <cell r="M767">
            <v>13479672</v>
          </cell>
          <cell r="N767">
            <v>0</v>
          </cell>
          <cell r="O767">
            <v>41850</v>
          </cell>
          <cell r="P767">
            <v>42791</v>
          </cell>
          <cell r="Q767">
            <v>201025</v>
          </cell>
          <cell r="R767" t="str">
            <v>25/02/2017 07 : 18 201025 : P1 - LEDS. TLED003, O.C. 1007923</v>
          </cell>
          <cell r="S767" t="str">
            <v>FALTA DE REFACCION</v>
          </cell>
          <cell r="T767" t="str">
            <v>EUGENIO ZARATE               Fecha</v>
          </cell>
          <cell r="U767" t="str">
            <v>2017/04/11</v>
          </cell>
          <cell r="V767" t="str">
            <v>Centro</v>
          </cell>
          <cell r="W767" t="str">
            <v>COMPLETADO</v>
          </cell>
          <cell r="Y767">
            <v>42783</v>
          </cell>
          <cell r="Z767">
            <v>941</v>
          </cell>
          <cell r="AA767" t="str">
            <v>M012</v>
          </cell>
          <cell r="AB767" t="str">
            <v>TLED003/LEDS</v>
          </cell>
          <cell r="AC767" t="str">
            <v>OC-1007923</v>
          </cell>
          <cell r="AD767" t="str">
            <v>Zempuala /Diamantes</v>
          </cell>
          <cell r="AE767" t="str">
            <v>HGO</v>
          </cell>
          <cell r="AF767" t="str">
            <v>MX</v>
          </cell>
          <cell r="AG767" t="str">
            <v>10411291</v>
          </cell>
          <cell r="AH767" t="str">
            <v>MARIO AGUIRRE</v>
          </cell>
          <cell r="AI767" t="str">
            <v>112 SAFIRO mz 8 lt 21</v>
          </cell>
          <cell r="AJ767" t="str">
            <v>017716883113</v>
          </cell>
          <cell r="AK767" t="str">
            <v>5511422528</v>
          </cell>
          <cell r="AL767" t="str">
            <v>42091</v>
          </cell>
          <cell r="AM767"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67" t="str">
            <v>1TE50B8NUSCB</v>
          </cell>
          <cell r="AO767" t="str">
            <v>Smart</v>
          </cell>
          <cell r="AP767" t="str">
            <v>Hisense</v>
          </cell>
          <cell r="AQ767" t="str">
            <v>Opera</v>
          </cell>
          <cell r="AR767" t="str">
            <v>FHD 1920 x 1080</v>
          </cell>
          <cell r="AS767" t="str">
            <v>3TE50G165140G1651M010</v>
          </cell>
          <cell r="AT767" t="e">
            <v>#N/A</v>
          </cell>
          <cell r="AU767" t="str">
            <v>50H7GB</v>
          </cell>
          <cell r="AV767" t="str">
            <v>3TE50G165140</v>
          </cell>
          <cell r="AW767" t="str">
            <v>G1651</v>
          </cell>
          <cell r="AX767" t="str">
            <v>M010</v>
          </cell>
          <cell r="AY767">
            <v>74012041</v>
          </cell>
          <cell r="AZ767">
            <v>51012967</v>
          </cell>
          <cell r="BA767">
            <v>80141699</v>
          </cell>
        </row>
        <row r="768">
          <cell r="D768">
            <v>60311925</v>
          </cell>
          <cell r="E768" t="str">
            <v>A</v>
          </cell>
          <cell r="F768" t="str">
            <v>TV</v>
          </cell>
          <cell r="G768" t="str">
            <v>CECILIA VAZQUEZ CISNEROS</v>
          </cell>
          <cell r="H768" t="str">
            <v>AV DE LA CALANDREAS 1789 INT 9 Col. VILLAS LA LOMA Mpo. ZAPOPAN</v>
          </cell>
          <cell r="I768">
            <v>3336247880</v>
          </cell>
          <cell r="J768" t="str">
            <v>HISENSE</v>
          </cell>
          <cell r="K768" t="str">
            <v>50K20DW</v>
          </cell>
          <cell r="L768" t="str">
            <v>50J140464H03039</v>
          </cell>
          <cell r="M768" t="str">
            <v>792202103010</v>
          </cell>
          <cell r="N768">
            <v>0</v>
          </cell>
          <cell r="O768">
            <v>41890</v>
          </cell>
          <cell r="P768">
            <v>42790</v>
          </cell>
          <cell r="Q768">
            <v>201076</v>
          </cell>
          <cell r="R768" t="str">
            <v>No hay refacciones para surtir y poder reparar</v>
          </cell>
          <cell r="S768" t="str">
            <v>El comprobante es una carta aceptacion y no esta impreso el costo del producto</v>
          </cell>
          <cell r="T768" t="str">
            <v>Carlos Muñiz</v>
          </cell>
          <cell r="U768">
            <v>42837</v>
          </cell>
          <cell r="V768" t="str">
            <v>SUR</v>
          </cell>
          <cell r="W768" t="str">
            <v>COMPLETADO</v>
          </cell>
          <cell r="X768" t="str">
            <v>CLIENTE</v>
          </cell>
          <cell r="Y768">
            <v>42786</v>
          </cell>
          <cell r="Z768">
            <v>900</v>
          </cell>
          <cell r="AA768" t="str">
            <v>M010</v>
          </cell>
          <cell r="AB768" t="str">
            <v>T173331/Panel - PANEL</v>
          </cell>
          <cell r="AC768" t="str">
            <v>OC-1007896</v>
          </cell>
          <cell r="AD768" t="str">
            <v>Zapopan / illas la loma</v>
          </cell>
          <cell r="AE768" t="str">
            <v>JAL</v>
          </cell>
          <cell r="AF768" t="str">
            <v>MX</v>
          </cell>
          <cell r="AG768" t="str">
            <v>10412309</v>
          </cell>
          <cell r="AH768" t="str">
            <v>SECILIA VAZQUES SISNEROS</v>
          </cell>
          <cell r="AI768" t="str">
            <v>1789 AV de la calandreas interior 9</v>
          </cell>
          <cell r="AJ768" t="str">
            <v>3336247880</v>
          </cell>
          <cell r="AK768" t="str">
            <v>3331523180</v>
          </cell>
          <cell r="AL768" t="str">
            <v>45200</v>
          </cell>
          <cell r="AM768"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68" t="str">
            <v>1TE50B8NUSCB</v>
          </cell>
          <cell r="AO768" t="str">
            <v>Smart</v>
          </cell>
          <cell r="AP768" t="str">
            <v>Hisense</v>
          </cell>
          <cell r="AQ768" t="str">
            <v>Opera</v>
          </cell>
          <cell r="AR768" t="str">
            <v>FHD 1920 x 1080</v>
          </cell>
          <cell r="AS768" t="str">
            <v>3TE50G155274G155274M010</v>
          </cell>
          <cell r="AT768">
            <v>1</v>
          </cell>
          <cell r="AU768" t="str">
            <v>LC-50N5000U</v>
          </cell>
          <cell r="AV768" t="str">
            <v>3TE50G155274</v>
          </cell>
          <cell r="AW768" t="str">
            <v>G155274</v>
          </cell>
          <cell r="AX768" t="str">
            <v>M010</v>
          </cell>
          <cell r="AY768">
            <v>74012042</v>
          </cell>
          <cell r="AZ768">
            <v>51012968</v>
          </cell>
          <cell r="BA768">
            <v>80146131</v>
          </cell>
        </row>
        <row r="769">
          <cell r="D769">
            <v>60314449</v>
          </cell>
          <cell r="E769" t="str">
            <v>A</v>
          </cell>
          <cell r="F769" t="str">
            <v>TV</v>
          </cell>
          <cell r="G769" t="str">
            <v>CAROLINA HERNANDEZ</v>
          </cell>
          <cell r="H769" t="str">
            <v>FELIX C. VERA 213, COL. NUEVO AEROPUERTO, TAMPICO</v>
          </cell>
          <cell r="I769">
            <v>8332281218</v>
          </cell>
          <cell r="J769" t="str">
            <v>HISENSE</v>
          </cell>
          <cell r="K769" t="str">
            <v>50K20DW</v>
          </cell>
          <cell r="L769" t="str">
            <v>50J140464H02897</v>
          </cell>
          <cell r="M769">
            <v>161959</v>
          </cell>
          <cell r="N769">
            <v>10120.950000000001</v>
          </cell>
          <cell r="O769">
            <v>41883</v>
          </cell>
          <cell r="P769">
            <v>42812</v>
          </cell>
          <cell r="Q769">
            <v>202245</v>
          </cell>
          <cell r="R769" t="str">
            <v>05/04/2017 22 : 50  ARANTXA.MON : NP5
21/03/2017 00 : 17 202245 : P1A: T173331 PANEL OC-1008840</v>
          </cell>
          <cell r="S769" t="str">
            <v/>
          </cell>
          <cell r="T769" t="str">
            <v xml:space="preserve">    Alfredo Pineda                </v>
          </cell>
          <cell r="U769" t="str">
            <v>2017-04-05</v>
          </cell>
          <cell r="V769" t="str">
            <v>Norte</v>
          </cell>
          <cell r="W769" t="str">
            <v>COMPLETADO</v>
          </cell>
          <cell r="X769" t="str">
            <v>TALLER</v>
          </cell>
          <cell r="Y769">
            <v>42811</v>
          </cell>
          <cell r="Z769">
            <v>929</v>
          </cell>
          <cell r="AA769" t="str">
            <v>M012</v>
          </cell>
          <cell r="AB769" t="str">
            <v>T173331/Panel - PANEL</v>
          </cell>
          <cell r="AC769" t="str">
            <v>OC-1008840</v>
          </cell>
          <cell r="AD769" t="str">
            <v>Tampico/Nvo aeropuerto</v>
          </cell>
          <cell r="AE769" t="str">
            <v>TMS</v>
          </cell>
          <cell r="AF769" t="str">
            <v>MX</v>
          </cell>
          <cell r="AG769" t="str">
            <v>10414530</v>
          </cell>
          <cell r="AH769" t="str">
            <v>CAROLINA HERNANDEZ</v>
          </cell>
          <cell r="AI769" t="str">
            <v>213 Felix C Vera</v>
          </cell>
          <cell r="AJ769" t="str">
            <v>8332281218</v>
          </cell>
          <cell r="AK769">
            <v>0</v>
          </cell>
          <cell r="AL769" t="str">
            <v>89337</v>
          </cell>
          <cell r="AM769"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74012043</v>
          </cell>
          <cell r="AZ769">
            <v>51012969</v>
          </cell>
          <cell r="BA769">
            <v>80141577</v>
          </cell>
        </row>
        <row r="770">
          <cell r="D770">
            <v>60314383</v>
          </cell>
          <cell r="E770" t="str">
            <v xml:space="preserve">A  </v>
          </cell>
          <cell r="F770" t="str">
            <v>TV</v>
          </cell>
          <cell r="G770" t="str">
            <v xml:space="preserve">JULIO CESAR CAMACHO MARROQUIN </v>
          </cell>
          <cell r="H770" t="str">
            <v xml:space="preserve">RIO SALTON 120-A, VILLA DE ALCALA, CIENEGA DE FLORES </v>
          </cell>
          <cell r="I770">
            <v>8110145095</v>
          </cell>
          <cell r="J770" t="str">
            <v>HISENSE</v>
          </cell>
          <cell r="K770" t="str">
            <v>50K20DW</v>
          </cell>
          <cell r="L770" t="str">
            <v>50G144844H02304</v>
          </cell>
          <cell r="M770" t="str">
            <v>36686-18</v>
          </cell>
          <cell r="N770">
            <v>10304</v>
          </cell>
          <cell r="O770">
            <v>42176</v>
          </cell>
          <cell r="P770">
            <v>42815</v>
          </cell>
          <cell r="Q770">
            <v>201024</v>
          </cell>
          <cell r="R770" t="str">
            <v>30/03/17 01:02 ERNESTO HDZ NP5 P1A: O.C. 1008943, PANEL, 173331</v>
          </cell>
          <cell r="S770" t="str">
            <v/>
          </cell>
          <cell r="T770" t="str">
            <v xml:space="preserve">    SOFIA VAZQUEZ                 </v>
          </cell>
          <cell r="U770" t="str">
            <v>2017-04-19</v>
          </cell>
          <cell r="V770" t="str">
            <v>Norte</v>
          </cell>
          <cell r="W770" t="str">
            <v>COMPLETADO</v>
          </cell>
          <cell r="X770" t="str">
            <v>TALLER</v>
          </cell>
          <cell r="Y770">
            <v>42811</v>
          </cell>
          <cell r="Z770">
            <v>639</v>
          </cell>
          <cell r="AA770" t="str">
            <v>M012</v>
          </cell>
          <cell r="AD770" t="str">
            <v>villas de alcala/teñiga de flores</v>
          </cell>
          <cell r="AE770" t="str">
            <v>NL</v>
          </cell>
          <cell r="AF770" t="str">
            <v>MX</v>
          </cell>
          <cell r="AG770" t="str">
            <v>10414090</v>
          </cell>
          <cell r="AH770" t="str">
            <v>AURIRA SILVA AGUILLON</v>
          </cell>
          <cell r="AI770" t="str">
            <v>calle rio salton 120 a</v>
          </cell>
          <cell r="AJ770" t="str">
            <v>8110145095</v>
          </cell>
          <cell r="AK770">
            <v>0</v>
          </cell>
          <cell r="AL770" t="str">
            <v>65550</v>
          </cell>
          <cell r="AM770"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70" t="str">
            <v>1TE50B8NUSCB</v>
          </cell>
          <cell r="AO770" t="str">
            <v>Smart</v>
          </cell>
          <cell r="AP770" t="str">
            <v>Hisense</v>
          </cell>
          <cell r="AQ770" t="str">
            <v>Opera</v>
          </cell>
          <cell r="AR770" t="str">
            <v>FHD 1920 x 1080</v>
          </cell>
          <cell r="AS770" t="str">
            <v>3TE50G165140G1651M010</v>
          </cell>
          <cell r="AT770" t="e">
            <v>#N/A</v>
          </cell>
          <cell r="AU770" t="str">
            <v>50H7GB</v>
          </cell>
          <cell r="AV770" t="str">
            <v>3TE50G165140</v>
          </cell>
          <cell r="AW770" t="str">
            <v>G1651</v>
          </cell>
          <cell r="AX770" t="str">
            <v>M010</v>
          </cell>
          <cell r="AY770">
            <v>74012044</v>
          </cell>
          <cell r="AZ770">
            <v>51012970</v>
          </cell>
          <cell r="BA770">
            <v>80141718</v>
          </cell>
        </row>
        <row r="771">
          <cell r="D771">
            <v>60312907</v>
          </cell>
          <cell r="E771" t="str">
            <v xml:space="preserve">A  </v>
          </cell>
          <cell r="F771" t="str">
            <v>TV</v>
          </cell>
          <cell r="G771" t="str">
            <v>SONIA REYES ESQUIEL</v>
          </cell>
          <cell r="H771" t="str">
            <v xml:space="preserve">MISION SAN PEDRO 110, MISION, APODACA </v>
          </cell>
          <cell r="I771">
            <v>8188804188</v>
          </cell>
          <cell r="J771" t="str">
            <v>HISENSE</v>
          </cell>
          <cell r="K771" t="str">
            <v>50K20DW</v>
          </cell>
          <cell r="L771" t="str">
            <v>50G143291H01546</v>
          </cell>
          <cell r="M771" t="str">
            <v xml:space="preserve">TIKET </v>
          </cell>
          <cell r="N771">
            <v>11998.37</v>
          </cell>
          <cell r="O771">
            <v>42139</v>
          </cell>
          <cell r="P771">
            <v>42797</v>
          </cell>
          <cell r="Q771">
            <v>201024</v>
          </cell>
          <cell r="R771" t="str">
            <v>15/03/2017 05:28 JORGE VAZQUEZ NP5: PA1 OC. 1007989, PANEL 173331</v>
          </cell>
          <cell r="S771" t="str">
            <v/>
          </cell>
          <cell r="T771" t="str">
            <v xml:space="preserve">    SOFIA VAZQUEZ                 </v>
          </cell>
          <cell r="U771" t="str">
            <v>2017-04-19</v>
          </cell>
          <cell r="V771" t="str">
            <v>Norte</v>
          </cell>
          <cell r="W771" t="str">
            <v>COMPLETADO</v>
          </cell>
          <cell r="X771" t="str">
            <v>TALLER</v>
          </cell>
          <cell r="Y771">
            <v>42793</v>
          </cell>
          <cell r="Z771">
            <v>658</v>
          </cell>
          <cell r="AA771" t="str">
            <v>M012</v>
          </cell>
          <cell r="AD771" t="str">
            <v>Apodaca/Nuevo Leon</v>
          </cell>
          <cell r="AE771" t="str">
            <v>NL</v>
          </cell>
          <cell r="AF771" t="str">
            <v>MX</v>
          </cell>
          <cell r="AG771" t="str">
            <v>10413103</v>
          </cell>
          <cell r="AH771" t="str">
            <v>SONIA REYES ESQUIVEL</v>
          </cell>
          <cell r="AI771" t="str">
            <v>110 Mision San Predro</v>
          </cell>
          <cell r="AJ771" t="str">
            <v>8188804188</v>
          </cell>
          <cell r="AK771">
            <v>0</v>
          </cell>
          <cell r="AL771" t="str">
            <v>66612</v>
          </cell>
          <cell r="AM771"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74012046</v>
          </cell>
          <cell r="AZ771">
            <v>51012972</v>
          </cell>
          <cell r="BA771">
            <v>80141720</v>
          </cell>
        </row>
        <row r="772">
          <cell r="D772">
            <v>60315483</v>
          </cell>
          <cell r="E772" t="str">
            <v xml:space="preserve">A  </v>
          </cell>
          <cell r="F772" t="str">
            <v>TV</v>
          </cell>
          <cell r="G772" t="str">
            <v>JOSE SANTIAGO VARGAS GALLEGOS</v>
          </cell>
          <cell r="H772" t="str">
            <v>PRIV. EBARISTO ELIZONDO 1315, ALFONSO REYES, MONTERREY</v>
          </cell>
          <cell r="I772" t="str">
            <v>818387362, 8211008920</v>
          </cell>
          <cell r="J772" t="str">
            <v>HISENSE</v>
          </cell>
          <cell r="K772" t="str">
            <v>50K20DW</v>
          </cell>
          <cell r="L772" t="str">
            <v>50G143291H01077</v>
          </cell>
          <cell r="M772" t="str">
            <v xml:space="preserve">TIKET </v>
          </cell>
          <cell r="N772">
            <v>8999</v>
          </cell>
          <cell r="O772">
            <v>42323</v>
          </cell>
          <cell r="P772">
            <v>42830</v>
          </cell>
          <cell r="Q772">
            <v>201024</v>
          </cell>
          <cell r="R772" t="str">
            <v>04/12/17 03:31 ARANTXA NP5 P1A OC 1009530 PANEL 173331</v>
          </cell>
          <cell r="S772" t="str">
            <v/>
          </cell>
          <cell r="T772" t="str">
            <v xml:space="preserve">    SOFIA VAZQUEZ                 </v>
          </cell>
          <cell r="U772" t="str">
            <v>2017-04-20</v>
          </cell>
          <cell r="V772" t="str">
            <v>Norte</v>
          </cell>
          <cell r="W772" t="str">
            <v>COMPLETADO</v>
          </cell>
          <cell r="X772" t="str">
            <v>TALLER</v>
          </cell>
          <cell r="Y772">
            <v>42830</v>
          </cell>
          <cell r="Z772">
            <v>507</v>
          </cell>
          <cell r="AA772" t="str">
            <v>M012</v>
          </cell>
          <cell r="AD772" t="str">
            <v>Monterrey/Alfonso Reyes</v>
          </cell>
          <cell r="AE772" t="str">
            <v>NL</v>
          </cell>
          <cell r="AF772" t="str">
            <v>MX</v>
          </cell>
          <cell r="AG772" t="str">
            <v>10415471</v>
          </cell>
          <cell r="AH772" t="str">
            <v>JOSE SANTIAGO VARGAS GALLEGOS</v>
          </cell>
          <cell r="AI772" t="str">
            <v>1315 Priv. Ebaristo Elizondo</v>
          </cell>
          <cell r="AJ772" t="str">
            <v>8211008920</v>
          </cell>
          <cell r="AK772" t="str">
            <v>8211008920</v>
          </cell>
          <cell r="AL772" t="str">
            <v>64730</v>
          </cell>
          <cell r="AM772"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72" t="str">
            <v>1TE50B8NUSCB</v>
          </cell>
          <cell r="AO772" t="str">
            <v>Smart</v>
          </cell>
          <cell r="AP772" t="str">
            <v>Hisense</v>
          </cell>
          <cell r="AQ772" t="str">
            <v>Opera</v>
          </cell>
          <cell r="AR772" t="str">
            <v>FHD 1920 x 1080</v>
          </cell>
          <cell r="AS772" t="str">
            <v>3TE50G165140G1651M010</v>
          </cell>
          <cell r="AT772" t="e">
            <v>#N/A</v>
          </cell>
          <cell r="AU772" t="str">
            <v>50H7GB</v>
          </cell>
          <cell r="AV772" t="str">
            <v>3TE50G165140</v>
          </cell>
          <cell r="AW772" t="str">
            <v>G1651</v>
          </cell>
          <cell r="AX772" t="str">
            <v>M010</v>
          </cell>
          <cell r="AY772">
            <v>74012047</v>
          </cell>
          <cell r="AZ772">
            <v>51012973</v>
          </cell>
          <cell r="BA772">
            <v>80141722</v>
          </cell>
        </row>
        <row r="773">
          <cell r="D773">
            <v>60313621</v>
          </cell>
          <cell r="E773" t="str">
            <v xml:space="preserve">A  </v>
          </cell>
          <cell r="F773" t="str">
            <v>TV</v>
          </cell>
          <cell r="G773" t="str">
            <v>ADELITA GONZALES JARACUARO</v>
          </cell>
          <cell r="H773" t="str">
            <v>AV DE LAS ROSAS 45 GUADALAJARA/LOMAS DE LA PRIMAVERA</v>
          </cell>
          <cell r="I773" t="str">
            <v>3316540705 - 3335901665</v>
          </cell>
          <cell r="J773" t="str">
            <v>HISENSE</v>
          </cell>
          <cell r="K773" t="str">
            <v>50K20DW</v>
          </cell>
          <cell r="L773" t="str">
            <v>50G143291H00349</v>
          </cell>
          <cell r="M773" t="str">
            <v>TICKET DE COMPRA</v>
          </cell>
          <cell r="N773">
            <v>15968.27</v>
          </cell>
          <cell r="O773">
            <v>42388</v>
          </cell>
          <cell r="P773">
            <v>42804</v>
          </cell>
          <cell r="Q773">
            <v>201109</v>
          </cell>
          <cell r="R773" t="str">
            <v>FALTA DE REFACCIONES 173331 oc-1008389</v>
          </cell>
          <cell r="S773" t="str">
            <v>CLIENTE ENTREGA EQUIPO SIN ACCESORIOS UN</v>
          </cell>
          <cell r="T773" t="str">
            <v xml:space="preserve"> YURIANA HERNANDEZ HERRERA        </v>
          </cell>
          <cell r="U773" t="str">
            <v>2017-ABRIL</v>
          </cell>
          <cell r="W773" t="str">
            <v>COMPLETADO</v>
          </cell>
          <cell r="X773" t="str">
            <v>TALLER</v>
          </cell>
          <cell r="Y773">
            <v>42802</v>
          </cell>
          <cell r="Z773">
            <v>416</v>
          </cell>
          <cell r="AA773" t="str">
            <v>M012</v>
          </cell>
          <cell r="AD773" t="str">
            <v>Guadalajara/Lomas de la Primavera</v>
          </cell>
          <cell r="AE773" t="str">
            <v>JAL</v>
          </cell>
          <cell r="AF773" t="str">
            <v>MX</v>
          </cell>
          <cell r="AG773" t="str">
            <v>10413115</v>
          </cell>
          <cell r="AH773" t="str">
            <v>ADELITA GONZALEZ JARACUARO</v>
          </cell>
          <cell r="AI773" t="str">
            <v>45 Av de las rosas</v>
          </cell>
          <cell r="AJ773" t="str">
            <v>3335901665</v>
          </cell>
          <cell r="AK773" t="str">
            <v>3335901665</v>
          </cell>
          <cell r="AL773" t="str">
            <v>45065</v>
          </cell>
          <cell r="AM773"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73" t="str">
            <v>1TE50B8NUSCB</v>
          </cell>
          <cell r="AO773" t="str">
            <v>Smart</v>
          </cell>
          <cell r="AP773" t="str">
            <v>Hisense</v>
          </cell>
          <cell r="AQ773" t="str">
            <v>Opera</v>
          </cell>
          <cell r="AR773" t="str">
            <v>FHD 1920 x 1080</v>
          </cell>
          <cell r="AS773" t="str">
            <v>3TE50G165140G1651M010</v>
          </cell>
          <cell r="AT773" t="e">
            <v>#N/A</v>
          </cell>
          <cell r="AU773" t="str">
            <v>50H7GB</v>
          </cell>
          <cell r="AV773" t="str">
            <v>3TE50G165140</v>
          </cell>
          <cell r="AW773" t="str">
            <v>G1651</v>
          </cell>
          <cell r="AX773" t="str">
            <v>M010</v>
          </cell>
          <cell r="AY773">
            <v>74012048</v>
          </cell>
          <cell r="AZ773">
            <v>51012974</v>
          </cell>
          <cell r="BA773">
            <v>80141457</v>
          </cell>
        </row>
        <row r="774">
          <cell r="D774">
            <v>60315347</v>
          </cell>
          <cell r="E774" t="str">
            <v xml:space="preserve">A  </v>
          </cell>
          <cell r="F774" t="str">
            <v>TV</v>
          </cell>
          <cell r="G774" t="str">
            <v>LUIS REYES</v>
          </cell>
          <cell r="H774" t="str">
            <v>ARCOS DEL TRIUNFO 406, ARCOS DEL SOL 2DO SECTOR, MONTERREY</v>
          </cell>
          <cell r="I774">
            <v>8111680676</v>
          </cell>
          <cell r="J774" t="str">
            <v>HISENSE</v>
          </cell>
          <cell r="K774" t="str">
            <v>50K20DW</v>
          </cell>
          <cell r="L774" t="str">
            <v>50G143291H00345</v>
          </cell>
          <cell r="M774" t="str">
            <v xml:space="preserve">CARTA DE ACEPTACION </v>
          </cell>
          <cell r="N774">
            <v>13310.88</v>
          </cell>
          <cell r="O774">
            <v>42017</v>
          </cell>
          <cell r="P774">
            <v>42829</v>
          </cell>
          <cell r="Q774">
            <v>201024</v>
          </cell>
          <cell r="R774" t="str">
            <v>04/07/17 23:48 ARANTXA NP5 P1A OC 1009400 PANEL 173331</v>
          </cell>
          <cell r="S774" t="str">
            <v/>
          </cell>
          <cell r="T774" t="str">
            <v xml:space="preserve">    SOFIA VAZQUEZ                 </v>
          </cell>
          <cell r="U774" t="str">
            <v>2017-04-20</v>
          </cell>
          <cell r="V774" t="str">
            <v>Norte</v>
          </cell>
          <cell r="W774" t="str">
            <v>COMPLETADO</v>
          </cell>
          <cell r="X774" t="str">
            <v>TALLER</v>
          </cell>
          <cell r="Y774">
            <v>42828</v>
          </cell>
          <cell r="Z774">
            <v>812</v>
          </cell>
          <cell r="AA774" t="str">
            <v>M012</v>
          </cell>
          <cell r="AD774" t="str">
            <v>monterrey/ col arcos del sol 2 sec</v>
          </cell>
          <cell r="AE774" t="str">
            <v>NL</v>
          </cell>
          <cell r="AF774" t="str">
            <v>MX</v>
          </cell>
          <cell r="AG774" t="str">
            <v>10414995</v>
          </cell>
          <cell r="AH774" t="str">
            <v>LUIS REYES</v>
          </cell>
          <cell r="AI774" t="str">
            <v>406 arcos del trino</v>
          </cell>
          <cell r="AJ774" t="str">
            <v>8111680676</v>
          </cell>
          <cell r="AK774">
            <v>0</v>
          </cell>
          <cell r="AL774" t="str">
            <v>64100</v>
          </cell>
          <cell r="AM774"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74012049</v>
          </cell>
          <cell r="AZ774">
            <v>51012975</v>
          </cell>
          <cell r="BA774">
            <v>80141724</v>
          </cell>
        </row>
        <row r="775">
          <cell r="D775">
            <v>60314313</v>
          </cell>
          <cell r="E775" t="str">
            <v>A</v>
          </cell>
          <cell r="F775" t="str">
            <v>TV</v>
          </cell>
          <cell r="G775" t="str">
            <v>SERGIO RAMIREZ</v>
          </cell>
          <cell r="H775" t="str">
            <v>ALBATROS 240, COL. SANTA ELENA, ALTAMIRA, TAMAULIPAS</v>
          </cell>
          <cell r="I775">
            <v>8332218120</v>
          </cell>
          <cell r="J775" t="str">
            <v>HISENSE</v>
          </cell>
          <cell r="K775" t="str">
            <v>50K20DW</v>
          </cell>
          <cell r="L775" t="str">
            <v>50G143067H00248</v>
          </cell>
          <cell r="M775">
            <v>169122</v>
          </cell>
          <cell r="N775">
            <v>10120.879999999999</v>
          </cell>
          <cell r="O775">
            <v>42103</v>
          </cell>
          <cell r="P775">
            <v>42809</v>
          </cell>
          <cell r="Q775">
            <v>202245</v>
          </cell>
          <cell r="R775" t="str">
            <v>30/03/2017 07 : 53  ARANTXA.MON : NP5
18/03/2017 09 : 37 202245 : PEDIDO DE COMPRA OC-1008829</v>
          </cell>
          <cell r="S775" t="str">
            <v/>
          </cell>
          <cell r="T775" t="str">
            <v xml:space="preserve">Alfredo Pineda                </v>
          </cell>
          <cell r="U775" t="str">
            <v>2017-03-30</v>
          </cell>
          <cell r="V775" t="str">
            <v>Norte</v>
          </cell>
          <cell r="W775" t="str">
            <v>COMPLETADO</v>
          </cell>
          <cell r="X775" t="str">
            <v>TALLER</v>
          </cell>
          <cell r="Y775">
            <v>42810</v>
          </cell>
          <cell r="Z775">
            <v>706</v>
          </cell>
          <cell r="AA775" t="str">
            <v>M012</v>
          </cell>
          <cell r="AB775" t="str">
            <v>T173331/Panel - PANEL</v>
          </cell>
          <cell r="AC775" t="str">
            <v>OC-1008829</v>
          </cell>
          <cell r="AD775" t="str">
            <v>Altamira/Col Sta Elena</v>
          </cell>
          <cell r="AE775" t="str">
            <v>TMS</v>
          </cell>
          <cell r="AF775" t="str">
            <v>MX</v>
          </cell>
          <cell r="AG775" t="str">
            <v>10414483</v>
          </cell>
          <cell r="AH775" t="str">
            <v>SERGIO RAMIREZ</v>
          </cell>
          <cell r="AI775" t="str">
            <v>240 Albatros</v>
          </cell>
          <cell r="AJ775" t="str">
            <v>8333254332</v>
          </cell>
          <cell r="AK775" t="str">
            <v>8333254332</v>
          </cell>
          <cell r="AL775" t="str">
            <v>89600</v>
          </cell>
          <cell r="AM775"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74012050</v>
          </cell>
          <cell r="AZ775">
            <v>51012976</v>
          </cell>
          <cell r="BA775">
            <v>80141578</v>
          </cell>
        </row>
        <row r="776">
          <cell r="D776">
            <v>60314563</v>
          </cell>
          <cell r="E776" t="str">
            <v xml:space="preserve">A  </v>
          </cell>
          <cell r="F776" t="str">
            <v>TV</v>
          </cell>
          <cell r="G776" t="str">
            <v>CLEMENTE LUCIA VICTORIANA</v>
          </cell>
          <cell r="H776" t="str">
            <v>HIDALGO NUM 102 COL. SANTA CATARINA DELG AZCAPOTZALCO CP 02250</v>
          </cell>
          <cell r="I776" t="str">
            <v>73123704</v>
          </cell>
          <cell r="J776" t="str">
            <v>HISENSE</v>
          </cell>
          <cell r="K776" t="str">
            <v>50K20DW</v>
          </cell>
          <cell r="L776" t="str">
            <v>50G143067H00122</v>
          </cell>
          <cell r="M776" t="str">
            <v>TICKET TELMEX LA / 000277407</v>
          </cell>
          <cell r="N776">
            <v>11998.37</v>
          </cell>
          <cell r="O776">
            <v>42128</v>
          </cell>
          <cell r="P776">
            <v>42821</v>
          </cell>
          <cell r="Q776">
            <v>201767</v>
          </cell>
          <cell r="R776" t="str">
            <v>30/03/2017 04 : 22  ERNESTO.HERN : NP5 / P1A: 173331 PANEL   27-03-2017   OC-1009114</v>
          </cell>
          <cell r="S776" t="str">
            <v>EQUIPO DAÑADO EN DOMICILIO DE CLIENTE</v>
          </cell>
          <cell r="T776" t="str">
            <v xml:space="preserve">   ABRAHAM LAZCANO                </v>
          </cell>
          <cell r="U776" t="str">
            <v>2017-04-10</v>
          </cell>
          <cell r="V776" t="str">
            <v>CENTRO</v>
          </cell>
          <cell r="W776" t="str">
            <v>COMPLETADO</v>
          </cell>
          <cell r="X776" t="str">
            <v>TALLER</v>
          </cell>
          <cell r="Y776">
            <v>42815</v>
          </cell>
          <cell r="Z776">
            <v>693</v>
          </cell>
          <cell r="AA776" t="str">
            <v>M010</v>
          </cell>
          <cell r="AD776" t="str">
            <v>Azcapotzalco/Sta Catarina</v>
          </cell>
          <cell r="AE776" t="str">
            <v>DF</v>
          </cell>
          <cell r="AF776" t="str">
            <v>MX</v>
          </cell>
          <cell r="AG776" t="str">
            <v>10414397</v>
          </cell>
          <cell r="AH776" t="str">
            <v>CLEMENTE LUCIA VICTORIANA</v>
          </cell>
          <cell r="AI776" t="str">
            <v>Hidalgo num 102</v>
          </cell>
          <cell r="AJ776" t="str">
            <v>73123704</v>
          </cell>
          <cell r="AK776">
            <v>0</v>
          </cell>
          <cell r="AL776" t="str">
            <v>02250</v>
          </cell>
          <cell r="AM776"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76" t="str">
            <v>1TE50B8NUSCB</v>
          </cell>
          <cell r="AO776" t="str">
            <v>Smart</v>
          </cell>
          <cell r="AP776" t="str">
            <v>Hisense</v>
          </cell>
          <cell r="AQ776" t="str">
            <v>Opera</v>
          </cell>
          <cell r="AR776" t="str">
            <v>FHD 1920 x 1080</v>
          </cell>
          <cell r="AS776" t="str">
            <v>3TE50G155274G155274M010</v>
          </cell>
          <cell r="AT776">
            <v>1</v>
          </cell>
          <cell r="AU776" t="str">
            <v>LC-50N5000U</v>
          </cell>
          <cell r="AV776" t="str">
            <v>3TE50G155274</v>
          </cell>
          <cell r="AW776" t="str">
            <v>G155274</v>
          </cell>
          <cell r="AX776" t="str">
            <v>M010</v>
          </cell>
          <cell r="AY776">
            <v>74012051</v>
          </cell>
          <cell r="AZ776">
            <v>51012977</v>
          </cell>
          <cell r="BA776">
            <v>80146132</v>
          </cell>
        </row>
        <row r="777">
          <cell r="D777">
            <v>60315789</v>
          </cell>
          <cell r="E777" t="str">
            <v xml:space="preserve">A </v>
          </cell>
          <cell r="F777" t="str">
            <v>TV</v>
          </cell>
          <cell r="G777" t="str">
            <v>JOSE LUIS TENORIO</v>
          </cell>
          <cell r="H777" t="str">
            <v>OTILIO MONTAÑO MZ. 127 LT 13, COL. AGUSTIN ATLAJULCO, NEZAHUALCOYOTL, C.P. 57850</v>
          </cell>
          <cell r="I777">
            <v>5529439304</v>
          </cell>
          <cell r="J777" t="str">
            <v>HISENSE</v>
          </cell>
          <cell r="K777" t="str">
            <v>50K20DW</v>
          </cell>
          <cell r="L777" t="str">
            <v>50G143066H01052</v>
          </cell>
          <cell r="M777" t="str">
            <v xml:space="preserve">TC# 7171 9846 2867 4236 6614 82 TICKET DE TIENDA WALMART </v>
          </cell>
          <cell r="N777">
            <v>8499</v>
          </cell>
          <cell r="O777">
            <v>42031</v>
          </cell>
          <cell r="P777">
            <v>42843</v>
          </cell>
          <cell r="Q777">
            <v>201767</v>
          </cell>
          <cell r="R777" t="str">
            <v>20/04/2017 03 : 29  ARANTXA.MON : NP5 / P1A: 173331 PANEL    18-04-2017   OC-1009713</v>
          </cell>
          <cell r="S777" t="str">
            <v>EQUIPO DAÑADO EN DOMICILIO DE CLIENTE</v>
          </cell>
          <cell r="T777" t="str">
            <v xml:space="preserve">   RENE ARIAS                     </v>
          </cell>
          <cell r="U777" t="str">
            <v>2017-04-20</v>
          </cell>
          <cell r="V777" t="str">
            <v>CENTRO</v>
          </cell>
          <cell r="W777" t="str">
            <v>COMPLETADO</v>
          </cell>
          <cell r="X777" t="str">
            <v>TALLER</v>
          </cell>
          <cell r="Y777">
            <v>42836</v>
          </cell>
          <cell r="Z777">
            <v>812</v>
          </cell>
          <cell r="AA777" t="str">
            <v>M012</v>
          </cell>
          <cell r="AD777" t="str">
            <v>Nezahualcoyotl/sn agustin atlajulco</v>
          </cell>
          <cell r="AE777" t="str">
            <v>MEX</v>
          </cell>
          <cell r="AF777" t="str">
            <v>MX</v>
          </cell>
          <cell r="AG777" t="str">
            <v>10415846</v>
          </cell>
          <cell r="AH777" t="str">
            <v>JOSE LUIS TENORIO</v>
          </cell>
          <cell r="AI777" t="str">
            <v>Otilio Montaño mz127 lt13</v>
          </cell>
          <cell r="AJ777" t="str">
            <v>044-5529439304</v>
          </cell>
          <cell r="AK777">
            <v>0</v>
          </cell>
          <cell r="AL777" t="str">
            <v>57850</v>
          </cell>
          <cell r="AM777"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77" t="str">
            <v>1TE50B8NUSCB</v>
          </cell>
          <cell r="AO777" t="str">
            <v>Smart</v>
          </cell>
          <cell r="AP777" t="str">
            <v>Hisense</v>
          </cell>
          <cell r="AQ777" t="str">
            <v>Opera</v>
          </cell>
          <cell r="AR777" t="str">
            <v>FHD 1920 x 1080</v>
          </cell>
          <cell r="AS777" t="str">
            <v>3TE50G165140G1651M010</v>
          </cell>
          <cell r="AT777" t="e">
            <v>#N/A</v>
          </cell>
          <cell r="AU777" t="str">
            <v>50H7GB</v>
          </cell>
          <cell r="AV777" t="str">
            <v>3TE50G165140</v>
          </cell>
          <cell r="AW777" t="str">
            <v>G1651</v>
          </cell>
          <cell r="AX777" t="str">
            <v>M010</v>
          </cell>
          <cell r="AY777">
            <v>74012052</v>
          </cell>
          <cell r="AZ777">
            <v>51012978</v>
          </cell>
          <cell r="BA777">
            <v>80141849</v>
          </cell>
        </row>
        <row r="778">
          <cell r="D778">
            <v>60314576</v>
          </cell>
          <cell r="E778" t="str">
            <v xml:space="preserve">A  </v>
          </cell>
          <cell r="F778" t="str">
            <v>TV</v>
          </cell>
          <cell r="G778" t="str">
            <v>MARCOS ZEPEDA SALAZAR</v>
          </cell>
          <cell r="H778" t="str">
            <v>FRANCISCO AYALA 234 GUADALAJARA/RINCONADA DEL PARAISO</v>
          </cell>
          <cell r="I778" t="str">
            <v>3336745025 - 3331172083</v>
          </cell>
          <cell r="J778" t="str">
            <v>HISENSE</v>
          </cell>
          <cell r="K778" t="str">
            <v>50K20DW</v>
          </cell>
          <cell r="L778" t="str">
            <v>50G143066H00121</v>
          </cell>
          <cell r="M778" t="str">
            <v>TICKET DE COMPRA</v>
          </cell>
          <cell r="N778">
            <v>8390</v>
          </cell>
          <cell r="O778">
            <v>42187</v>
          </cell>
          <cell r="P778">
            <v>42817</v>
          </cell>
          <cell r="Q778">
            <v>201109</v>
          </cell>
          <cell r="R778" t="str">
            <v>FALTA DE REFACCIONES 173331 oc-1008959</v>
          </cell>
          <cell r="S778" t="str">
            <v>CLIENTE ENTREGA EQUIPO SIN ACCESORIOS, U</v>
          </cell>
          <cell r="T778" t="str">
            <v xml:space="preserve">   YURIANA HERNANDEZ HERRERA      </v>
          </cell>
          <cell r="U778" t="str">
            <v>2017-ABRIL</v>
          </cell>
          <cell r="W778" t="str">
            <v>COMPLETADO</v>
          </cell>
          <cell r="X778" t="str">
            <v>TALLER</v>
          </cell>
          <cell r="Y778">
            <v>42815</v>
          </cell>
          <cell r="Z778">
            <v>630</v>
          </cell>
          <cell r="AA778" t="str">
            <v>M012</v>
          </cell>
          <cell r="AD778" t="str">
            <v>Guadalajara/Rinconada del Paraiso</v>
          </cell>
          <cell r="AE778" t="str">
            <v>JAL</v>
          </cell>
          <cell r="AF778" t="str">
            <v>MX</v>
          </cell>
          <cell r="AG778" t="str">
            <v>10414786</v>
          </cell>
          <cell r="AH778" t="str">
            <v>MARCOS ZEPEDA SALAZAR</v>
          </cell>
          <cell r="AI778" t="str">
            <v>234 Francisco Ayala</v>
          </cell>
          <cell r="AJ778" t="str">
            <v>0443331172083</v>
          </cell>
          <cell r="AK778" t="str">
            <v>0443331172083</v>
          </cell>
          <cell r="AL778" t="str">
            <v>44250</v>
          </cell>
          <cell r="AM778"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74012053</v>
          </cell>
          <cell r="AZ778">
            <v>51012979</v>
          </cell>
          <cell r="BA778">
            <v>80141458</v>
          </cell>
        </row>
        <row r="779">
          <cell r="D779">
            <v>60315569</v>
          </cell>
          <cell r="E779" t="str">
            <v xml:space="preserve">A  </v>
          </cell>
          <cell r="F779" t="str">
            <v>TV</v>
          </cell>
          <cell r="G779" t="str">
            <v>Gabriela Barrera Hernandez</v>
          </cell>
          <cell r="H779" t="str">
            <v>INDEPENDENCIA MZ. 53 LT.8 COL. REVOLUCION, CHICOLOAPAN, C.P. 56390</v>
          </cell>
          <cell r="I779">
            <v>5512676454</v>
          </cell>
          <cell r="J779" t="str">
            <v>HISENSE</v>
          </cell>
          <cell r="K779" t="str">
            <v>50K20DW</v>
          </cell>
          <cell r="L779" t="str">
            <v>50G143066H00043</v>
          </cell>
          <cell r="M779" t="str">
            <v>POLIZA</v>
          </cell>
          <cell r="N779">
            <v>0</v>
          </cell>
          <cell r="O779">
            <v>41987</v>
          </cell>
          <cell r="P779">
            <v>42836</v>
          </cell>
          <cell r="Q779">
            <v>201767</v>
          </cell>
          <cell r="R779" t="str">
            <v>13/04/2017 06 : 03  ERNESTO.HERN : NP5 / P1A: 173331 PANEL   11-04-2017   OC-1009581</v>
          </cell>
          <cell r="S779" t="str">
            <v>EQUIPO DAÑADO EN DOMICILIO DE CLIENTE (Z</v>
          </cell>
          <cell r="T779" t="str">
            <v xml:space="preserve">   RENE ARIAS                     </v>
          </cell>
          <cell r="U779" t="str">
            <v>2017-04-18</v>
          </cell>
          <cell r="V779" t="str">
            <v>CENTRO</v>
          </cell>
          <cell r="W779" t="str">
            <v>COMPLETADO</v>
          </cell>
          <cell r="X779" t="str">
            <v>CLIENTE</v>
          </cell>
          <cell r="Y779">
            <v>42831</v>
          </cell>
          <cell r="Z779">
            <v>849</v>
          </cell>
          <cell r="AA779" t="str">
            <v>M010</v>
          </cell>
          <cell r="AD779" t="str">
            <v>Chicoloapan/Revolucion</v>
          </cell>
          <cell r="AE779" t="str">
            <v>MEX</v>
          </cell>
          <cell r="AF779" t="str">
            <v>MX</v>
          </cell>
          <cell r="AG779" t="str">
            <v>10415456</v>
          </cell>
          <cell r="AH779" t="str">
            <v>GABRIELA BARRERA HERNANDEZ</v>
          </cell>
          <cell r="AI779" t="str">
            <v>Lt.8 Independencia Mz.53</v>
          </cell>
          <cell r="AJ779" t="str">
            <v>0445512676454</v>
          </cell>
          <cell r="AK779">
            <v>0</v>
          </cell>
          <cell r="AL779" t="str">
            <v>56390</v>
          </cell>
          <cell r="AM779"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79" t="str">
            <v>1TE50B8NUSCB</v>
          </cell>
          <cell r="AO779" t="str">
            <v>Smart</v>
          </cell>
          <cell r="AP779" t="str">
            <v>Hisense</v>
          </cell>
          <cell r="AQ779" t="str">
            <v>Opera</v>
          </cell>
          <cell r="AR779" t="str">
            <v>FHD 1920 x 1080</v>
          </cell>
          <cell r="AS779" t="str">
            <v>GTE50G1450A4S403121M010</v>
          </cell>
          <cell r="AT779" t="e">
            <v>#N/A</v>
          </cell>
          <cell r="AU779" t="str">
            <v>50H7SG</v>
          </cell>
          <cell r="AV779" t="str">
            <v>GTE50G1450A4</v>
          </cell>
          <cell r="AW779" t="str">
            <v>S403121</v>
          </cell>
          <cell r="AX779" t="str">
            <v>M010</v>
          </cell>
          <cell r="AY779">
            <v>74012054</v>
          </cell>
          <cell r="AZ779">
            <v>51012980</v>
          </cell>
          <cell r="BA779">
            <v>80146134</v>
          </cell>
        </row>
        <row r="780">
          <cell r="D780">
            <v>60314508</v>
          </cell>
          <cell r="E780" t="str">
            <v xml:space="preserve">A  </v>
          </cell>
          <cell r="F780" t="str">
            <v>TV</v>
          </cell>
          <cell r="G780" t="str">
            <v xml:space="preserve">GERARDO ESPINOZA </v>
          </cell>
          <cell r="H780" t="str">
            <v xml:space="preserve">MAR COPERNICO # 07 LOS OLIVOS </v>
          </cell>
          <cell r="I780">
            <v>4422076051</v>
          </cell>
          <cell r="J780" t="str">
            <v>HISENSE</v>
          </cell>
          <cell r="K780" t="str">
            <v>50K20DW</v>
          </cell>
          <cell r="L780" t="str">
            <v>50G143065H01870</v>
          </cell>
          <cell r="M780">
            <v>468377</v>
          </cell>
          <cell r="N780">
            <v>8499</v>
          </cell>
          <cell r="O780">
            <v>42014</v>
          </cell>
          <cell r="P780">
            <v>42816</v>
          </cell>
          <cell r="Q780">
            <v>201608</v>
          </cell>
          <cell r="R780" t="str">
            <v xml:space="preserve">24/03/2017 01 : 10 201608 : P1A: PANEL # 173331 O.C. 1008973 </v>
          </cell>
          <cell r="S780" t="str">
            <v xml:space="preserve">EQUIPO EN CENTRO DE SERVICIO, NO CUENTA </v>
          </cell>
          <cell r="T780" t="str">
            <v xml:space="preserve">CAROLINA PEREA                    </v>
          </cell>
          <cell r="U780" t="str">
            <v>2017-04-12</v>
          </cell>
          <cell r="V780" t="str">
            <v>Centro</v>
          </cell>
          <cell r="W780" t="str">
            <v>COMPLETADO</v>
          </cell>
          <cell r="Y780">
            <v>42815</v>
          </cell>
          <cell r="Z780">
            <v>802</v>
          </cell>
          <cell r="AA780" t="str">
            <v>M012</v>
          </cell>
          <cell r="AB780" t="str">
            <v>T173331/Panel - PANEL</v>
          </cell>
          <cell r="AC780" t="str">
            <v>OC-1008973</v>
          </cell>
          <cell r="AD780" t="str">
            <v>Correjidora/Los Olivos</v>
          </cell>
          <cell r="AE780" t="str">
            <v>QRO</v>
          </cell>
          <cell r="AF780" t="str">
            <v>MX</v>
          </cell>
          <cell r="AG780" t="str">
            <v>10311288</v>
          </cell>
          <cell r="AH780" t="str">
            <v>GERARDO ESPINOZA QR</v>
          </cell>
          <cell r="AI780" t="str">
            <v>07 Mar Copernico</v>
          </cell>
          <cell r="AJ780" t="str">
            <v>442-207-60-51</v>
          </cell>
          <cell r="AK780">
            <v>0</v>
          </cell>
          <cell r="AL780" t="str">
            <v>76190</v>
          </cell>
          <cell r="AM780"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80" t="str">
            <v>1TE50B8NUSCB</v>
          </cell>
          <cell r="AO780" t="str">
            <v>Smart</v>
          </cell>
          <cell r="AP780" t="str">
            <v>Hisense</v>
          </cell>
          <cell r="AQ780" t="str">
            <v>Opera</v>
          </cell>
          <cell r="AR780" t="str">
            <v>FHD 1920 x 1080</v>
          </cell>
          <cell r="AS780" t="str">
            <v>3TE50G165140G1651M010</v>
          </cell>
          <cell r="AT780" t="e">
            <v>#N/A</v>
          </cell>
          <cell r="AU780" t="str">
            <v>50H7GB</v>
          </cell>
          <cell r="AV780" t="str">
            <v>3TE50G165140</v>
          </cell>
          <cell r="AW780" t="str">
            <v>G1651</v>
          </cell>
          <cell r="AX780" t="str">
            <v>M010</v>
          </cell>
          <cell r="AY780">
            <v>74012055</v>
          </cell>
          <cell r="AZ780">
            <v>51012981</v>
          </cell>
          <cell r="BA780">
            <v>80141624</v>
          </cell>
        </row>
        <row r="781">
          <cell r="D781">
            <v>60313349</v>
          </cell>
          <cell r="E781" t="str">
            <v xml:space="preserve">A  </v>
          </cell>
          <cell r="F781" t="str">
            <v>TV</v>
          </cell>
          <cell r="G781" t="str">
            <v>MIGUEL SILVA SANCHEZ</v>
          </cell>
          <cell r="H781" t="str">
            <v>1ER PRIVADA DE BENITO JUAREZ 116 COL. DAMIAN CARMONA C.P. 78174 SAN LUIS POTOSI SAN LUIS POTOSI</v>
          </cell>
          <cell r="I781" t="str">
            <v>444 206 11 72</v>
          </cell>
          <cell r="J781" t="str">
            <v>HISENSE</v>
          </cell>
          <cell r="K781" t="str">
            <v>50K20DW</v>
          </cell>
          <cell r="L781" t="str">
            <v>50G143065H01686</v>
          </cell>
          <cell r="M781">
            <v>1.6079397207424599E+21</v>
          </cell>
          <cell r="N781">
            <v>8499</v>
          </cell>
          <cell r="O781">
            <v>41900</v>
          </cell>
          <cell r="P781">
            <v>42804</v>
          </cell>
          <cell r="Q781">
            <v>200999</v>
          </cell>
          <cell r="R781" t="str">
            <v>24/03/2017 00 : 19  MARCO.DIAZ : TCF1PU CSA
INF. ROSA MARIA ALMAZAN , DMC
16/03/2017 01 : 59  JORGE.VAZ : TCF1
16/03/2017 01 : 59  JORGE.VAZ : NP5
10/03/2017 08 : 01 200999 : P1 T173331 PANEL OC-1008390.-</v>
          </cell>
          <cell r="S781" t="str">
            <v>QUIPO EN TALLER</v>
          </cell>
          <cell r="T781" t="str">
            <v xml:space="preserve">  ANTONIO TORRES                  </v>
          </cell>
          <cell r="U781" t="str">
            <v>2017-04-20</v>
          </cell>
          <cell r="V781" t="str">
            <v>Norte</v>
          </cell>
          <cell r="W781" t="str">
            <v>COMPLETADO</v>
          </cell>
          <cell r="X781" t="str">
            <v>TALLER</v>
          </cell>
          <cell r="Y781">
            <v>42800</v>
          </cell>
          <cell r="Z781">
            <v>904</v>
          </cell>
          <cell r="AA781" t="str">
            <v>M012</v>
          </cell>
          <cell r="AD781" t="str">
            <v>San Luis Potosi/ Damian Carmona</v>
          </cell>
          <cell r="AE781" t="str">
            <v>SLP</v>
          </cell>
          <cell r="AF781" t="str">
            <v>MX</v>
          </cell>
          <cell r="AG781" t="str">
            <v>10413129</v>
          </cell>
          <cell r="AH781" t="str">
            <v>MIGUEL SILVA SANCHEZ</v>
          </cell>
          <cell r="AI781" t="str">
            <v>116 1er Pvd de b Juarez</v>
          </cell>
          <cell r="AJ781" t="str">
            <v>4441228683</v>
          </cell>
          <cell r="AK781" t="str">
            <v>4441228683</v>
          </cell>
          <cell r="AL781" t="str">
            <v>78174</v>
          </cell>
          <cell r="AM781"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81" t="str">
            <v>1TE50B8NUSCB</v>
          </cell>
          <cell r="AO781" t="str">
            <v>Smart</v>
          </cell>
          <cell r="AP781" t="str">
            <v>Hisense</v>
          </cell>
          <cell r="AQ781" t="str">
            <v>Opera</v>
          </cell>
          <cell r="AR781" t="str">
            <v>FHD 1920 x 1080</v>
          </cell>
          <cell r="AS781" t="str">
            <v>3TE50G165140G1651M010</v>
          </cell>
          <cell r="AT781" t="e">
            <v>#N/A</v>
          </cell>
          <cell r="AU781" t="str">
            <v>50H7GB</v>
          </cell>
          <cell r="AV781" t="str">
            <v>3TE50G165140</v>
          </cell>
          <cell r="AW781" t="str">
            <v>G1651</v>
          </cell>
          <cell r="AX781" t="str">
            <v>M010</v>
          </cell>
          <cell r="AY781">
            <v>74012056</v>
          </cell>
          <cell r="AZ781">
            <v>51012982</v>
          </cell>
          <cell r="BA781">
            <v>80141795</v>
          </cell>
        </row>
        <row r="782">
          <cell r="D782">
            <v>60313430</v>
          </cell>
          <cell r="E782" t="str">
            <v xml:space="preserve">A  </v>
          </cell>
          <cell r="F782" t="str">
            <v>TV</v>
          </cell>
          <cell r="G782" t="str">
            <v>IGNACIO MARTIN FUENTES RODRIGUEZ</v>
          </cell>
          <cell r="H782" t="str">
            <v xml:space="preserve">HIDALGO 115 PTE, CELESTINO GASCA, ESCOBEDO </v>
          </cell>
          <cell r="I782">
            <v>8122320752</v>
          </cell>
          <cell r="J782" t="str">
            <v>HISENSE</v>
          </cell>
          <cell r="K782" t="str">
            <v>50K20DW</v>
          </cell>
          <cell r="L782" t="str">
            <v>50G143065H00529</v>
          </cell>
          <cell r="M782" t="str">
            <v>154884-13</v>
          </cell>
          <cell r="N782">
            <v>13755</v>
          </cell>
          <cell r="O782">
            <v>42018</v>
          </cell>
          <cell r="P782">
            <v>42802</v>
          </cell>
          <cell r="Q782">
            <v>201024</v>
          </cell>
          <cell r="R782" t="str">
            <v>16/03/17 00:04 JORGE VAZ NP5 P1A OC 1008305 PANEL 173331</v>
          </cell>
          <cell r="S782" t="str">
            <v/>
          </cell>
          <cell r="T782" t="str">
            <v xml:space="preserve">   SOFIA VAZQUEZ                  </v>
          </cell>
          <cell r="U782" t="str">
            <v>2017-04-19</v>
          </cell>
          <cell r="V782" t="str">
            <v>Norte</v>
          </cell>
          <cell r="W782" t="str">
            <v>COMPLETADO</v>
          </cell>
          <cell r="X782" t="str">
            <v>TALLER</v>
          </cell>
          <cell r="Y782">
            <v>42801</v>
          </cell>
          <cell r="Z782">
            <v>784</v>
          </cell>
          <cell r="AA782" t="str">
            <v>M012</v>
          </cell>
          <cell r="AD782" t="str">
            <v>Escobedo/Celestino Gasca</v>
          </cell>
          <cell r="AE782" t="str">
            <v>NL</v>
          </cell>
          <cell r="AF782" t="str">
            <v>MX</v>
          </cell>
          <cell r="AG782" t="str">
            <v>10413371</v>
          </cell>
          <cell r="AH782" t="str">
            <v>IGNACIO FUENTES RODRIGUEZ</v>
          </cell>
          <cell r="AI782" t="str">
            <v>115PTE Hidalgo</v>
          </cell>
          <cell r="AJ782" t="str">
            <v>8122320752</v>
          </cell>
          <cell r="AK782">
            <v>0</v>
          </cell>
          <cell r="AL782" t="str">
            <v>66055</v>
          </cell>
          <cell r="AM782"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82" t="str">
            <v>1TE50B8NUSCB</v>
          </cell>
          <cell r="AO782" t="str">
            <v>Smart</v>
          </cell>
          <cell r="AP782" t="str">
            <v>Hisense</v>
          </cell>
          <cell r="AQ782" t="str">
            <v>Opera</v>
          </cell>
          <cell r="AR782" t="str">
            <v>FHD 1920 x 1080</v>
          </cell>
          <cell r="AS782" t="str">
            <v>3TE50G165140G1651M010</v>
          </cell>
          <cell r="AT782" t="e">
            <v>#N/A</v>
          </cell>
          <cell r="AU782" t="str">
            <v>50H7GB</v>
          </cell>
          <cell r="AV782" t="str">
            <v>3TE50G165140</v>
          </cell>
          <cell r="AW782" t="str">
            <v>G1651</v>
          </cell>
          <cell r="AX782" t="str">
            <v>M010</v>
          </cell>
          <cell r="AY782">
            <v>74012057</v>
          </cell>
          <cell r="AZ782">
            <v>51012983</v>
          </cell>
          <cell r="BA782">
            <v>80141725</v>
          </cell>
        </row>
        <row r="783">
          <cell r="D783">
            <v>60312799</v>
          </cell>
          <cell r="E783" t="str">
            <v>A</v>
          </cell>
          <cell r="F783" t="str">
            <v>TV</v>
          </cell>
          <cell r="G783" t="str">
            <v>CLAUDIA INES SANCHEZ RIOS</v>
          </cell>
          <cell r="H783" t="str">
            <v>C. DISEÑADORES #127 FRACC. PERIODISTAS</v>
          </cell>
          <cell r="I783" t="str">
            <v>449 968 4238</v>
          </cell>
          <cell r="J783" t="str">
            <v>HISENSE</v>
          </cell>
          <cell r="K783" t="str">
            <v>50K20DW</v>
          </cell>
          <cell r="L783" t="str">
            <v>50G143065H00133</v>
          </cell>
          <cell r="M783" t="str">
            <v>TR #08498</v>
          </cell>
          <cell r="N783">
            <v>0</v>
          </cell>
          <cell r="O783">
            <v>41960</v>
          </cell>
          <cell r="P783">
            <v>42779</v>
          </cell>
          <cell r="Q783">
            <v>202465</v>
          </cell>
          <cell r="R783" t="str">
            <v>NO HAY REFACCION, SE SOLICITA PANEL  (T176710 / Pedido de compra OC-1007948)</v>
          </cell>
          <cell r="S783" t="str">
            <v/>
          </cell>
          <cell r="T783" t="str">
            <v xml:space="preserve">ALEJANDRO CHAVEZ                </v>
          </cell>
          <cell r="U783" t="str">
            <v>2017-04-11</v>
          </cell>
          <cell r="V783" t="str">
            <v>Norte</v>
          </cell>
          <cell r="W783" t="str">
            <v>COMPLETADO</v>
          </cell>
          <cell r="X783" t="str">
            <v>TALLER</v>
          </cell>
          <cell r="Y783">
            <v>42790</v>
          </cell>
          <cell r="Z783">
            <v>819</v>
          </cell>
          <cell r="AA783" t="str">
            <v>M012</v>
          </cell>
          <cell r="AB783" t="str">
            <v>T176710/Panel - PANEL</v>
          </cell>
          <cell r="AC783" t="str">
            <v>OC-1007948</v>
          </cell>
          <cell r="AD783" t="str">
            <v>AGS /Periodistas</v>
          </cell>
          <cell r="AE783" t="str">
            <v>AGS</v>
          </cell>
          <cell r="AF783" t="str">
            <v>MX</v>
          </cell>
          <cell r="AG783" t="str">
            <v>10411418</v>
          </cell>
          <cell r="AH783" t="str">
            <v>CLAUDIA INES SANCHEZ RIOS</v>
          </cell>
          <cell r="AI783" t="str">
            <v>127 Diseñadores</v>
          </cell>
          <cell r="AJ783" t="str">
            <v>44910481126</v>
          </cell>
          <cell r="AK783" t="str">
            <v>4499684238</v>
          </cell>
          <cell r="AL783" t="str">
            <v>20299</v>
          </cell>
          <cell r="AM783"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83" t="str">
            <v>1TE50B8NUSCB</v>
          </cell>
          <cell r="AO783" t="str">
            <v>Smart</v>
          </cell>
          <cell r="AP783" t="str">
            <v>Hisense</v>
          </cell>
          <cell r="AQ783" t="str">
            <v>Opera</v>
          </cell>
          <cell r="AR783" t="str">
            <v>FHD 1920 x 1080</v>
          </cell>
          <cell r="AS783" t="str">
            <v>3TE50G165140G1651M010</v>
          </cell>
          <cell r="AT783" t="e">
            <v>#N/A</v>
          </cell>
          <cell r="AU783" t="str">
            <v>50H7GB</v>
          </cell>
          <cell r="AV783" t="str">
            <v>3TE50G165140</v>
          </cell>
          <cell r="AW783" t="str">
            <v>G1651</v>
          </cell>
          <cell r="AX783" t="str">
            <v>M010</v>
          </cell>
          <cell r="AY783">
            <v>74012058</v>
          </cell>
          <cell r="AZ783">
            <v>51012984</v>
          </cell>
          <cell r="BA783">
            <v>80141775</v>
          </cell>
        </row>
        <row r="784">
          <cell r="D784">
            <v>60315148</v>
          </cell>
          <cell r="E784" t="str">
            <v>A</v>
          </cell>
          <cell r="F784" t="str">
            <v>TV</v>
          </cell>
          <cell r="G784" t="str">
            <v>ALICIA CHAVEZ IPIÑA</v>
          </cell>
          <cell r="H784" t="str">
            <v>RHIN 10, COL. MIGUEL HIDALGO, CIUDAD MADERO, TAMAULIPAS</v>
          </cell>
          <cell r="I784">
            <v>8332391452</v>
          </cell>
          <cell r="J784" t="str">
            <v>HISENSE</v>
          </cell>
          <cell r="K784" t="str">
            <v>50K20DW</v>
          </cell>
          <cell r="L784" t="str">
            <v>50G143064H03475</v>
          </cell>
          <cell r="M784" t="str">
            <v>POLIZA</v>
          </cell>
          <cell r="N784">
            <v>0</v>
          </cell>
          <cell r="O784">
            <v>41627</v>
          </cell>
          <cell r="P784">
            <v>42824</v>
          </cell>
          <cell r="Q784">
            <v>202245</v>
          </cell>
          <cell r="R784" t="str">
            <v>07/04/2017 00 : 04  ERNESTO.HERN : NP5
31/03/2017 10 : 55 202245 : SP2A: PEDIDO DE COMPRA OC-1009257:</v>
          </cell>
          <cell r="S784" t="str">
            <v/>
          </cell>
          <cell r="T784" t="str">
            <v xml:space="preserve">    Alfredo Pineda                </v>
          </cell>
          <cell r="U784" t="str">
            <v>2017-04-07</v>
          </cell>
          <cell r="V784" t="str">
            <v>Norte</v>
          </cell>
          <cell r="W784" t="str">
            <v>COMPLETADO</v>
          </cell>
          <cell r="X784" t="str">
            <v>TALLER</v>
          </cell>
          <cell r="Y784">
            <v>42823</v>
          </cell>
          <cell r="Z784">
            <v>1197</v>
          </cell>
          <cell r="AA784" t="str">
            <v>M012</v>
          </cell>
          <cell r="AB784" t="str">
            <v>T173331/Panel - PANEL</v>
          </cell>
          <cell r="AC784" t="e">
            <v>#N/A</v>
          </cell>
          <cell r="AD784" t="str">
            <v>miguel hidalgo ote/Cd madero</v>
          </cell>
          <cell r="AE784" t="str">
            <v>TMS</v>
          </cell>
          <cell r="AF784" t="str">
            <v>MX</v>
          </cell>
          <cell r="AG784" t="str">
            <v>10411816</v>
          </cell>
          <cell r="AH784" t="str">
            <v>NORMA ALICIA CHAVEZ IPIÑA</v>
          </cell>
          <cell r="AI784" t="str">
            <v>10 Rhin</v>
          </cell>
          <cell r="AJ784" t="str">
            <v>044-8332391452</v>
          </cell>
          <cell r="AK784">
            <v>0</v>
          </cell>
          <cell r="AL784" t="str">
            <v>89570</v>
          </cell>
          <cell r="AM784"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84" t="str">
            <v>1TE50B8NUSCB</v>
          </cell>
          <cell r="AO784" t="str">
            <v>Smart</v>
          </cell>
          <cell r="AP784" t="str">
            <v>Hisense</v>
          </cell>
          <cell r="AQ784" t="str">
            <v>Opera</v>
          </cell>
          <cell r="AR784" t="str">
            <v>FHD 1920 x 1080</v>
          </cell>
          <cell r="AS784" t="str">
            <v>3TE50G165140G1651M010</v>
          </cell>
          <cell r="AT784" t="e">
            <v>#N/A</v>
          </cell>
          <cell r="AU784" t="str">
            <v>50H7GB</v>
          </cell>
          <cell r="AV784" t="str">
            <v>3TE50G165140</v>
          </cell>
          <cell r="AW784" t="str">
            <v>G1651</v>
          </cell>
          <cell r="AX784" t="str">
            <v>M010</v>
          </cell>
          <cell r="AY784">
            <v>74012059</v>
          </cell>
          <cell r="AZ784">
            <v>51012985</v>
          </cell>
          <cell r="BA784">
            <v>80141579</v>
          </cell>
        </row>
        <row r="785">
          <cell r="D785">
            <v>60311837</v>
          </cell>
          <cell r="E785" t="str">
            <v xml:space="preserve">A  </v>
          </cell>
          <cell r="F785" t="str">
            <v>TV</v>
          </cell>
          <cell r="G785" t="str">
            <v>ALFREDO HERNANDEZ MORALES</v>
          </cell>
          <cell r="H785" t="str">
            <v>ANDADOR JUPITER MZ.3 LT.35,COL.REACOMODO EL CUERNITO,ALVARO OBREGON</v>
          </cell>
          <cell r="I785" t="str">
            <v>5611 6446 / CEL 55 7542 9548</v>
          </cell>
          <cell r="J785" t="str">
            <v>HISENSE</v>
          </cell>
          <cell r="K785" t="str">
            <v>50K20DW</v>
          </cell>
          <cell r="L785" t="str">
            <v>50G143064H03330</v>
          </cell>
          <cell r="M785" t="str">
            <v>06495</v>
          </cell>
          <cell r="N785">
            <v>8390</v>
          </cell>
          <cell r="O785">
            <v>41971</v>
          </cell>
          <cell r="P785">
            <v>42784</v>
          </cell>
          <cell r="Q785">
            <v>201057</v>
          </cell>
          <cell r="R785" t="str">
            <v>16/03/2017 00 : 18  JORGE.VAZ : NP5</v>
          </cell>
          <cell r="S785" t="str">
            <v>EQUIPO EN CSA</v>
          </cell>
          <cell r="T785" t="str">
            <v xml:space="preserve">MARIBEL SASTRE HERNANDEZ          </v>
          </cell>
          <cell r="U785" t="str">
            <v>2017-04-19</v>
          </cell>
          <cell r="V785" t="str">
            <v>CENTRO</v>
          </cell>
          <cell r="W785" t="str">
            <v>COMPLETADO</v>
          </cell>
          <cell r="X785" t="str">
            <v>TALLER</v>
          </cell>
          <cell r="Y785">
            <v>42783</v>
          </cell>
          <cell r="Z785">
            <v>813</v>
          </cell>
          <cell r="AA785" t="str">
            <v>M012</v>
          </cell>
          <cell r="AD785" t="str">
            <v>alvaro obregon /reacomodo el cuernito</v>
          </cell>
          <cell r="AE785" t="str">
            <v>DF</v>
          </cell>
          <cell r="AF785" t="str">
            <v>MX</v>
          </cell>
          <cell r="AG785" t="str">
            <v>10412353</v>
          </cell>
          <cell r="AH785" t="str">
            <v>ALFREDO HERNANDEZ MORALES</v>
          </cell>
          <cell r="AI785" t="str">
            <v>andador jupiter MZ 3 LT 35</v>
          </cell>
          <cell r="AJ785" t="str">
            <v>0445575429548</v>
          </cell>
          <cell r="AK785" t="str">
            <v>0445575429548</v>
          </cell>
          <cell r="AL785" t="str">
            <v>01289</v>
          </cell>
          <cell r="AM785"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85" t="str">
            <v>1TE50B8NUSCB</v>
          </cell>
          <cell r="AO785" t="str">
            <v>Smart</v>
          </cell>
          <cell r="AP785" t="str">
            <v>Hisense</v>
          </cell>
          <cell r="AQ785" t="str">
            <v>Opera</v>
          </cell>
          <cell r="AR785" t="str">
            <v>FHD 1920 x 1080</v>
          </cell>
          <cell r="AS785" t="str">
            <v>3TE50G165140G165140M010</v>
          </cell>
          <cell r="AT785">
            <v>164</v>
          </cell>
          <cell r="AU785" t="str">
            <v>50H7GB</v>
          </cell>
          <cell r="AV785" t="str">
            <v>3TE50G165140</v>
          </cell>
          <cell r="AW785" t="str">
            <v>G165140</v>
          </cell>
          <cell r="AX785" t="str">
            <v>M010</v>
          </cell>
          <cell r="AY785">
            <v>74012060</v>
          </cell>
          <cell r="AZ785">
            <v>51012986</v>
          </cell>
          <cell r="BA785">
            <v>80141555</v>
          </cell>
        </row>
        <row r="786">
          <cell r="D786">
            <v>60314147</v>
          </cell>
          <cell r="E786" t="str">
            <v xml:space="preserve">A  </v>
          </cell>
          <cell r="F786" t="str">
            <v>TV</v>
          </cell>
          <cell r="G786" t="str">
            <v>RAFAEL PEREZ GONZALEZ</v>
          </cell>
          <cell r="H786" t="str">
            <v xml:space="preserve">TULIPAN 119, VALLE DE BUGAMBILIAS, APODACA </v>
          </cell>
          <cell r="I786" t="str">
            <v>8121368857, 8116800000</v>
          </cell>
          <cell r="J786" t="str">
            <v>HISENSE</v>
          </cell>
          <cell r="K786" t="str">
            <v>50K20DW</v>
          </cell>
          <cell r="L786" t="str">
            <v>50G143064H02883</v>
          </cell>
          <cell r="M786" t="str">
            <v>POLIZA</v>
          </cell>
          <cell r="N786">
            <v>0</v>
          </cell>
          <cell r="O786">
            <v>41998</v>
          </cell>
          <cell r="P786">
            <v>42809</v>
          </cell>
          <cell r="Q786">
            <v>201024</v>
          </cell>
          <cell r="R786" t="str">
            <v>28/03/2017  02:33 ERNESTO HDZ NP5 P1A OC 1008678 PANEL 173331</v>
          </cell>
          <cell r="S786" t="str">
            <v/>
          </cell>
          <cell r="T786" t="str">
            <v xml:space="preserve">SOFIA VAZQUEZ                     </v>
          </cell>
          <cell r="U786" t="str">
            <v>2017-04-19</v>
          </cell>
          <cell r="V786" t="str">
            <v>Norte</v>
          </cell>
          <cell r="W786" t="str">
            <v>COMPLETADO</v>
          </cell>
          <cell r="X786" t="str">
            <v>TALLER</v>
          </cell>
          <cell r="Y786">
            <v>42808</v>
          </cell>
          <cell r="Z786">
            <v>811</v>
          </cell>
          <cell r="AA786" t="str">
            <v>M012</v>
          </cell>
          <cell r="AD786" t="str">
            <v>Apodaca/Valle de bugambilias</v>
          </cell>
          <cell r="AE786" t="str">
            <v>NL</v>
          </cell>
          <cell r="AF786" t="str">
            <v>MX</v>
          </cell>
          <cell r="AG786" t="str">
            <v>10414400</v>
          </cell>
          <cell r="AH786" t="str">
            <v>RAFAEL PEREZ GONZALEZ</v>
          </cell>
          <cell r="AI786" t="str">
            <v>119 Tulipan</v>
          </cell>
          <cell r="AJ786" t="str">
            <v>8116863920</v>
          </cell>
          <cell r="AK786" t="str">
            <v>8116863920</v>
          </cell>
          <cell r="AL786" t="str">
            <v>66612</v>
          </cell>
          <cell r="AM786"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86" t="str">
            <v>1TE50B8NUSCB</v>
          </cell>
          <cell r="AO786" t="str">
            <v>Smart</v>
          </cell>
          <cell r="AP786" t="str">
            <v>Hisense</v>
          </cell>
          <cell r="AQ786" t="str">
            <v>Opera</v>
          </cell>
          <cell r="AR786" t="str">
            <v>FHD 1920 x 1080</v>
          </cell>
          <cell r="AS786" t="str">
            <v>3TE50G165140G1651M010</v>
          </cell>
          <cell r="AT786" t="e">
            <v>#N/A</v>
          </cell>
          <cell r="AU786" t="str">
            <v>50H7GB</v>
          </cell>
          <cell r="AV786" t="str">
            <v>3TE50G165140</v>
          </cell>
          <cell r="AW786" t="str">
            <v>G1651</v>
          </cell>
          <cell r="AX786" t="str">
            <v>M010</v>
          </cell>
          <cell r="AY786">
            <v>74012061</v>
          </cell>
          <cell r="AZ786">
            <v>51012987</v>
          </cell>
          <cell r="BA786">
            <v>80141731</v>
          </cell>
        </row>
        <row r="787">
          <cell r="D787">
            <v>60313931</v>
          </cell>
          <cell r="E787" t="str">
            <v xml:space="preserve">A  </v>
          </cell>
          <cell r="F787" t="str">
            <v>TV</v>
          </cell>
          <cell r="G787" t="str">
            <v>PEDRO MARTINEZ</v>
          </cell>
          <cell r="H787" t="str">
            <v>21 5 DE MAYO, COYOTEPEC, ZIMAPAN HGO</v>
          </cell>
          <cell r="I787">
            <v>7166969</v>
          </cell>
          <cell r="J787" t="str">
            <v>HISENSE</v>
          </cell>
          <cell r="K787" t="str">
            <v>50K20DW</v>
          </cell>
          <cell r="L787" t="str">
            <v>50G143064H02827</v>
          </cell>
          <cell r="M787" t="str">
            <v>POLIZA</v>
          </cell>
          <cell r="N787">
            <v>0</v>
          </cell>
          <cell r="O787">
            <v>41995</v>
          </cell>
          <cell r="P787">
            <v>42806</v>
          </cell>
          <cell r="Q787">
            <v>201025</v>
          </cell>
          <cell r="R787" t="str">
            <v>12/03/2017 05 : 08 201025 : P1- LEDS TLEDS003, O.C. 1008496</v>
          </cell>
          <cell r="S787" t="str">
            <v>FALTA DE REFACCION</v>
          </cell>
          <cell r="T787" t="str">
            <v>EUGENIO ZARATE               Fecha</v>
          </cell>
          <cell r="U787" t="str">
            <v>2017/04/11</v>
          </cell>
          <cell r="V787" t="str">
            <v>Centro</v>
          </cell>
          <cell r="W787" t="str">
            <v>COMPLETADO</v>
          </cell>
          <cell r="Y787">
            <v>42804</v>
          </cell>
          <cell r="Z787">
            <v>811</v>
          </cell>
          <cell r="AA787" t="str">
            <v>M012</v>
          </cell>
          <cell r="AB787" t="str">
            <v>TLED003/LEDS</v>
          </cell>
          <cell r="AC787" t="str">
            <v>OC-1008496</v>
          </cell>
          <cell r="AD787" t="str">
            <v>coyotepec/ col simapan</v>
          </cell>
          <cell r="AE787" t="str">
            <v>MEX</v>
          </cell>
          <cell r="AF787" t="str">
            <v>MX</v>
          </cell>
          <cell r="AG787" t="str">
            <v>10414170</v>
          </cell>
          <cell r="AH787" t="str">
            <v>PEDRO MARTINEZ</v>
          </cell>
          <cell r="AI787" t="str">
            <v>21 5 mayo</v>
          </cell>
          <cell r="AJ787" t="str">
            <v>5523049013</v>
          </cell>
          <cell r="AK787">
            <v>0</v>
          </cell>
          <cell r="AL787" t="str">
            <v>54660</v>
          </cell>
          <cell r="AM787"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87" t="str">
            <v>1TE50B8NUSCB</v>
          </cell>
          <cell r="AO787" t="str">
            <v>Smart</v>
          </cell>
          <cell r="AP787" t="str">
            <v>Hisense</v>
          </cell>
          <cell r="AQ787" t="str">
            <v>Opera</v>
          </cell>
          <cell r="AR787" t="str">
            <v>FHD 1920 x 1080</v>
          </cell>
          <cell r="AS787" t="str">
            <v>3TE50G165140G1651M010</v>
          </cell>
          <cell r="AT787" t="e">
            <v>#N/A</v>
          </cell>
          <cell r="AU787" t="str">
            <v>50H7GB</v>
          </cell>
          <cell r="AV787" t="str">
            <v>3TE50G165140</v>
          </cell>
          <cell r="AW787" t="str">
            <v>G1651</v>
          </cell>
          <cell r="AX787" t="str">
            <v>M010</v>
          </cell>
          <cell r="AY787">
            <v>74012063</v>
          </cell>
          <cell r="AZ787">
            <v>51012989</v>
          </cell>
          <cell r="BA787">
            <v>80141701</v>
          </cell>
        </row>
        <row r="788">
          <cell r="D788">
            <v>60315685</v>
          </cell>
          <cell r="E788" t="str">
            <v xml:space="preserve">A  </v>
          </cell>
          <cell r="F788" t="str">
            <v>TV</v>
          </cell>
          <cell r="G788" t="str">
            <v>MARIA DEL ROSARIO ESTRADA</v>
          </cell>
          <cell r="H788" t="str">
            <v>2315 SONORA, AYUNTAMIENTO 72</v>
          </cell>
          <cell r="I788">
            <v>6681276449</v>
          </cell>
          <cell r="J788" t="str">
            <v>HISENSE</v>
          </cell>
          <cell r="K788" t="str">
            <v>50K20DW</v>
          </cell>
          <cell r="L788" t="str">
            <v>50G143064H02463</v>
          </cell>
          <cell r="M788" t="str">
            <v>TICKET DE COMPRA</v>
          </cell>
          <cell r="N788">
            <v>8499</v>
          </cell>
          <cell r="O788">
            <v>41981</v>
          </cell>
          <cell r="P788">
            <v>42833</v>
          </cell>
          <cell r="Q788">
            <v>201018</v>
          </cell>
          <cell r="R788" t="str">
            <v>13/04/2017 06 : 12  ERNESTO.HERN : NP5
12/04/2017 06 : 42 201018 : PANEL  OC-1009589</v>
          </cell>
          <cell r="S788" t="str">
            <v/>
          </cell>
          <cell r="T788" t="str">
            <v xml:space="preserve"> Vicente Munguía Xochihua         </v>
          </cell>
          <cell r="U788" t="str">
            <v>2017-04-18</v>
          </cell>
          <cell r="V788" t="str">
            <v>Norte</v>
          </cell>
          <cell r="W788" t="str">
            <v>COMPLETADO</v>
          </cell>
          <cell r="X788" t="str">
            <v>TALLER</v>
          </cell>
          <cell r="Y788">
            <v>42832</v>
          </cell>
          <cell r="Z788">
            <v>852</v>
          </cell>
          <cell r="AA788" t="str">
            <v>M012</v>
          </cell>
          <cell r="AD788" t="str">
            <v>Ahome/Ayuntamiento 72</v>
          </cell>
          <cell r="AE788" t="str">
            <v>SIN</v>
          </cell>
          <cell r="AF788" t="str">
            <v>MX</v>
          </cell>
          <cell r="AG788" t="str">
            <v>10415633</v>
          </cell>
          <cell r="AH788" t="str">
            <v>MARIA DEL ROSARIO ESTRADA CAMERGAN</v>
          </cell>
          <cell r="AI788" t="str">
            <v>2315 Sonora</v>
          </cell>
          <cell r="AJ788" t="str">
            <v>6682140733</v>
          </cell>
          <cell r="AK788" t="str">
            <v>6682140733</v>
          </cell>
          <cell r="AL788" t="str">
            <v>81236</v>
          </cell>
          <cell r="AM788"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88" t="str">
            <v>1TE50B8NUSCB</v>
          </cell>
          <cell r="AO788" t="str">
            <v>Smart</v>
          </cell>
          <cell r="AP788" t="str">
            <v>Hisense</v>
          </cell>
          <cell r="AQ788" t="str">
            <v>Opera</v>
          </cell>
          <cell r="AR788" t="str">
            <v>FHD 1920 x 1080</v>
          </cell>
          <cell r="AS788" t="str">
            <v>3TE50G165140G1651M010</v>
          </cell>
          <cell r="AT788" t="e">
            <v>#N/A</v>
          </cell>
          <cell r="AU788" t="str">
            <v>50H7GB</v>
          </cell>
          <cell r="AV788" t="str">
            <v>3TE50G165140</v>
          </cell>
          <cell r="AW788" t="str">
            <v>G1651</v>
          </cell>
          <cell r="AX788" t="str">
            <v>M010</v>
          </cell>
          <cell r="AY788">
            <v>74012065</v>
          </cell>
          <cell r="AZ788">
            <v>51012991</v>
          </cell>
          <cell r="BA788">
            <v>80141756</v>
          </cell>
        </row>
        <row r="789">
          <cell r="D789">
            <v>60314325</v>
          </cell>
          <cell r="E789" t="str">
            <v xml:space="preserve">A  </v>
          </cell>
          <cell r="F789" t="str">
            <v>TV</v>
          </cell>
          <cell r="G789" t="str">
            <v>FABIOLA MARTINEZ</v>
          </cell>
          <cell r="H789" t="str">
            <v>SAN JUAN DE ULUA # 25,COL PRADO VALLEJO,TLALNEPANTLA</v>
          </cell>
          <cell r="I789" t="str">
            <v>55 1244 7794</v>
          </cell>
          <cell r="J789" t="str">
            <v>HISENSE</v>
          </cell>
          <cell r="K789" t="str">
            <v>50K20DW</v>
          </cell>
          <cell r="L789" t="str">
            <v>50G143064H01335</v>
          </cell>
          <cell r="M789" t="str">
            <v>POLIZA SELLADA</v>
          </cell>
          <cell r="N789">
            <v>0</v>
          </cell>
          <cell r="O789">
            <v>41972</v>
          </cell>
          <cell r="P789">
            <v>42810</v>
          </cell>
          <cell r="Q789">
            <v>201057</v>
          </cell>
          <cell r="R789" t="str">
            <v>29/03/2017 07 : 35  ERNESTO.HERN : NP5</v>
          </cell>
          <cell r="S789" t="str">
            <v>EQUIPO EN CSA CLIENTE</v>
          </cell>
          <cell r="T789" t="str">
            <v xml:space="preserve">MARIBEL SASTRE HERNANDEZ          </v>
          </cell>
          <cell r="U789" t="str">
            <v>2017/04/19</v>
          </cell>
          <cell r="V789" t="str">
            <v>CENTRO</v>
          </cell>
          <cell r="W789" t="str">
            <v>COMPLETADO</v>
          </cell>
          <cell r="X789" t="str">
            <v>CLIENTE</v>
          </cell>
          <cell r="Y789">
            <v>42810</v>
          </cell>
          <cell r="Z789">
            <v>838</v>
          </cell>
          <cell r="AA789" t="str">
            <v>M012</v>
          </cell>
          <cell r="AD789" t="str">
            <v>Tlalnepantla/Prado Vallejo</v>
          </cell>
          <cell r="AE789" t="str">
            <v>MEX</v>
          </cell>
          <cell r="AF789" t="str">
            <v>MX</v>
          </cell>
          <cell r="AG789" t="str">
            <v>10412093</v>
          </cell>
          <cell r="AH789" t="str">
            <v>FABILA MARTINEZ</v>
          </cell>
          <cell r="AI789" t="str">
            <v>25 San Juan de ulua</v>
          </cell>
          <cell r="AJ789" t="str">
            <v>5512447794</v>
          </cell>
          <cell r="AK789">
            <v>0</v>
          </cell>
          <cell r="AL789" t="str">
            <v>54170</v>
          </cell>
          <cell r="AM789"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89" t="str">
            <v>1TE50B8NUSCB</v>
          </cell>
          <cell r="AO789" t="str">
            <v>Smart</v>
          </cell>
          <cell r="AP789" t="str">
            <v>Hisense</v>
          </cell>
          <cell r="AQ789" t="str">
            <v>Opera</v>
          </cell>
          <cell r="AR789" t="str">
            <v>FHD 1920 x 1080</v>
          </cell>
          <cell r="AS789" t="str">
            <v>3TE50G165140G1651M010</v>
          </cell>
          <cell r="AT789" t="e">
            <v>#N/A</v>
          </cell>
          <cell r="AU789" t="str">
            <v>50H7GB</v>
          </cell>
          <cell r="AV789" t="str">
            <v>3TE50G165140</v>
          </cell>
          <cell r="AW789" t="str">
            <v>G1651</v>
          </cell>
          <cell r="AX789" t="str">
            <v>M010</v>
          </cell>
          <cell r="AY789">
            <v>74012067</v>
          </cell>
          <cell r="AZ789">
            <v>51012993</v>
          </cell>
          <cell r="BA789">
            <v>80141557</v>
          </cell>
        </row>
        <row r="790">
          <cell r="D790">
            <v>60315015</v>
          </cell>
          <cell r="E790" t="str">
            <v>A</v>
          </cell>
          <cell r="F790" t="str">
            <v>TV</v>
          </cell>
          <cell r="G790" t="str">
            <v>PULA JUNUEN REYES PEÑA</v>
          </cell>
          <cell r="H790" t="str">
            <v>HUAPANGO NO. 67 COL LOMAS DE LA PRESA , TIJUANA B.C.</v>
          </cell>
          <cell r="I790">
            <v>6643108155</v>
          </cell>
          <cell r="J790" t="str">
            <v>HISENSE</v>
          </cell>
          <cell r="K790" t="str">
            <v>50K20DW</v>
          </cell>
          <cell r="L790" t="str">
            <v>50G143064H01094</v>
          </cell>
          <cell r="M790" t="str">
            <v>CARTA DE ACEPTACION TELNOR</v>
          </cell>
          <cell r="N790">
            <v>10991</v>
          </cell>
          <cell r="O790">
            <v>41780</v>
          </cell>
          <cell r="P790">
            <v>42826</v>
          </cell>
          <cell r="Q790">
            <v>201015</v>
          </cell>
          <cell r="R790" t="str">
            <v xml:space="preserve">08/04/2017 04 : 23  ARANTXA.MON : NP5
01/04/2017 08 : 40 201015 : P1/ PANEL , T173331 / OC-1009293 </v>
          </cell>
          <cell r="S790" t="str">
            <v xml:space="preserve">ESTE SERVICIO ES DE UN TELEVISOR QUE SE </v>
          </cell>
          <cell r="T790" t="str">
            <v xml:space="preserve">Ricardo Sanchez  </v>
          </cell>
          <cell r="U790" t="str">
            <v>2017/04/07</v>
          </cell>
          <cell r="V790" t="str">
            <v>Norte</v>
          </cell>
          <cell r="W790" t="str">
            <v>COMPLETADO</v>
          </cell>
          <cell r="X790" t="str">
            <v>TALLER</v>
          </cell>
          <cell r="Y790">
            <v>42821</v>
          </cell>
          <cell r="Z790">
            <v>1046</v>
          </cell>
          <cell r="AA790" t="str">
            <v>M012</v>
          </cell>
          <cell r="AB790" t="str">
            <v>T173331/Panel - PANEL</v>
          </cell>
          <cell r="AC790" t="str">
            <v>OC-1009293</v>
          </cell>
          <cell r="AD790" t="str">
            <v>TIJUANA/LOMAS DE LA PRESA</v>
          </cell>
          <cell r="AE790" t="str">
            <v>BC</v>
          </cell>
          <cell r="AF790" t="str">
            <v>MX</v>
          </cell>
          <cell r="AG790" t="str">
            <v>10173459</v>
          </cell>
          <cell r="AH790" t="str">
            <v>PAULA JUNUEN REYES PEÑA</v>
          </cell>
          <cell r="AI790" t="str">
            <v>67 HUAPANGO LTE 4 MZA</v>
          </cell>
          <cell r="AJ790" t="str">
            <v>6646377132</v>
          </cell>
          <cell r="AK790">
            <v>0</v>
          </cell>
          <cell r="AL790" t="str">
            <v>22125</v>
          </cell>
          <cell r="AM790"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90" t="str">
            <v>1TE50B8NUSCB</v>
          </cell>
          <cell r="AO790" t="str">
            <v>Smart</v>
          </cell>
          <cell r="AP790" t="str">
            <v>Hisense</v>
          </cell>
          <cell r="AQ790" t="str">
            <v>Opera</v>
          </cell>
          <cell r="AR790" t="str">
            <v>FHD 1920 x 1080</v>
          </cell>
          <cell r="AS790" t="str">
            <v>3TE50G165140G1651M010</v>
          </cell>
          <cell r="AT790" t="e">
            <v>#N/A</v>
          </cell>
          <cell r="AU790" t="str">
            <v>50H7GB</v>
          </cell>
          <cell r="AV790" t="str">
            <v>3TE50G165140</v>
          </cell>
          <cell r="AW790" t="str">
            <v>G1651</v>
          </cell>
          <cell r="AX790" t="str">
            <v>M010</v>
          </cell>
          <cell r="AY790">
            <v>74012068</v>
          </cell>
          <cell r="AZ790">
            <v>51012994</v>
          </cell>
          <cell r="BA790">
            <v>80141769</v>
          </cell>
        </row>
        <row r="791">
          <cell r="D791">
            <v>60314063</v>
          </cell>
          <cell r="E791" t="str">
            <v xml:space="preserve">A  </v>
          </cell>
          <cell r="F791" t="str">
            <v>TV</v>
          </cell>
          <cell r="G791" t="str">
            <v xml:space="preserve">MARIA TERESA CABRERA INFANTE </v>
          </cell>
          <cell r="H791" t="str">
            <v xml:space="preserve">RIO SENA 137, PUEBLO NUEVO, APODACA </v>
          </cell>
          <cell r="I791">
            <v>8116660105</v>
          </cell>
          <cell r="J791" t="str">
            <v>HISENSE</v>
          </cell>
          <cell r="K791" t="str">
            <v>50K20DW</v>
          </cell>
          <cell r="L791" t="str">
            <v>50G143292H00974</v>
          </cell>
          <cell r="M791" t="str">
            <v xml:space="preserve">CARTA DE ACEPTACION </v>
          </cell>
          <cell r="N791">
            <v>10120.709999999999</v>
          </cell>
          <cell r="O791">
            <v>42804</v>
          </cell>
          <cell r="P791">
            <v>42809</v>
          </cell>
          <cell r="Q791">
            <v>201024</v>
          </cell>
          <cell r="R791" t="str">
            <v>28/03/17 02:16 ERNESTO HDZ NP5 P1A OC 1008647 PANEL 173331</v>
          </cell>
          <cell r="S791" t="str">
            <v/>
          </cell>
          <cell r="T791" t="str">
            <v xml:space="preserve">   SOFIA VAZQUEZ                  </v>
          </cell>
          <cell r="U791" t="str">
            <v>2017-04-19</v>
          </cell>
          <cell r="V791" t="str">
            <v>Norte</v>
          </cell>
          <cell r="W791" t="str">
            <v>COMPLETADO</v>
          </cell>
          <cell r="X791" t="str">
            <v>TALLER</v>
          </cell>
          <cell r="Y791">
            <v>42807</v>
          </cell>
          <cell r="Z791">
            <v>5</v>
          </cell>
          <cell r="AA791" t="str">
            <v>M010</v>
          </cell>
          <cell r="AD791" t="str">
            <v>Apodaca/Nuevo Leon</v>
          </cell>
          <cell r="AE791" t="str">
            <v>NL</v>
          </cell>
          <cell r="AF791" t="str">
            <v>MX</v>
          </cell>
          <cell r="AG791" t="str">
            <v>10414168</v>
          </cell>
          <cell r="AH791" t="str">
            <v>MARIA TERESA CABRERA INFANTE</v>
          </cell>
          <cell r="AI791" t="str">
            <v>137 Rio Sena</v>
          </cell>
          <cell r="AJ791" t="str">
            <v>8116660105</v>
          </cell>
          <cell r="AK791">
            <v>0</v>
          </cell>
          <cell r="AL791" t="str">
            <v>66646</v>
          </cell>
          <cell r="AM791"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74012069</v>
          </cell>
          <cell r="AZ791">
            <v>51012995</v>
          </cell>
          <cell r="BA791">
            <v>80147314</v>
          </cell>
        </row>
        <row r="792">
          <cell r="D792">
            <v>60315540</v>
          </cell>
          <cell r="E792" t="str">
            <v xml:space="preserve">A </v>
          </cell>
          <cell r="F792" t="str">
            <v>TV</v>
          </cell>
          <cell r="G792" t="str">
            <v xml:space="preserve">FERNANDA MUÑOZ PADILLA </v>
          </cell>
          <cell r="H792" t="str">
            <v>BORBOLLON # 33 B EL MARQUES</v>
          </cell>
          <cell r="I792">
            <v>4422774418</v>
          </cell>
          <cell r="J792" t="str">
            <v xml:space="preserve">HISENSE </v>
          </cell>
          <cell r="K792" t="str">
            <v>32H5B2</v>
          </cell>
          <cell r="L792" t="str">
            <v>32G155369H07879</v>
          </cell>
          <cell r="M792">
            <v>9753803</v>
          </cell>
          <cell r="N792" t="str">
            <v>NO ESPECIFICA</v>
          </cell>
          <cell r="O792">
            <v>42669</v>
          </cell>
          <cell r="P792">
            <v>42833</v>
          </cell>
          <cell r="Q792">
            <v>201608</v>
          </cell>
          <cell r="R792" t="str">
            <v>11/04/2017 P1A: PANEL # 185960 O.C. 1009527</v>
          </cell>
          <cell r="S792" t="str">
            <v>EQUIPO EN TALLER EN CAJA COMPLETA</v>
          </cell>
          <cell r="T792" t="str">
            <v xml:space="preserve">CAROLINA PEREA                    </v>
          </cell>
          <cell r="U792" t="str">
            <v>2017-04-20</v>
          </cell>
          <cell r="V792" t="str">
            <v>CENTRO</v>
          </cell>
          <cell r="W792" t="str">
            <v>COMPLETADO</v>
          </cell>
          <cell r="X792" t="str">
            <v>TALLER</v>
          </cell>
          <cell r="Y792">
            <v>42830</v>
          </cell>
          <cell r="Z792">
            <v>164</v>
          </cell>
          <cell r="AA792" t="str">
            <v>M010</v>
          </cell>
          <cell r="AD792" t="str">
            <v>El Marques / colorado</v>
          </cell>
          <cell r="AE792" t="str">
            <v>QRO</v>
          </cell>
          <cell r="AF792" t="str">
            <v>MX</v>
          </cell>
          <cell r="AG792" t="str">
            <v>10374265</v>
          </cell>
          <cell r="AH792" t="str">
            <v>FERNANDA MUÑOZ PADILLA</v>
          </cell>
          <cell r="AI792" t="str">
            <v>Borbollon 33 B</v>
          </cell>
          <cell r="AJ792" t="str">
            <v>4422774418</v>
          </cell>
          <cell r="AK792" t="str">
            <v>4422774417</v>
          </cell>
          <cell r="AL792" t="str">
            <v>76240</v>
          </cell>
          <cell r="AM792"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92" t="str">
            <v>3TE32G155369</v>
          </cell>
          <cell r="AO792" t="str">
            <v>Smart</v>
          </cell>
          <cell r="AP792" t="str">
            <v>Hisense</v>
          </cell>
          <cell r="AQ792" t="str">
            <v>Opera</v>
          </cell>
          <cell r="AR792" t="str">
            <v>HD 1366 X 768</v>
          </cell>
          <cell r="AS792" t="str">
            <v>3TE32G164485G1644M010</v>
          </cell>
          <cell r="AT792" t="e">
            <v>#N/A</v>
          </cell>
          <cell r="AU792" t="str">
            <v>32H5B2</v>
          </cell>
          <cell r="AV792" t="str">
            <v>3TE32G164485</v>
          </cell>
          <cell r="AW792" t="str">
            <v>G1644</v>
          </cell>
          <cell r="AX792" t="str">
            <v>M010</v>
          </cell>
          <cell r="AY792">
            <v>74012070</v>
          </cell>
          <cell r="AZ792">
            <v>51012996</v>
          </cell>
          <cell r="BA792">
            <v>80139981</v>
          </cell>
        </row>
        <row r="793">
          <cell r="D793">
            <v>60312135</v>
          </cell>
          <cell r="E793" t="str">
            <v>A</v>
          </cell>
          <cell r="F793" t="str">
            <v>TV</v>
          </cell>
          <cell r="G793" t="str">
            <v>ROBERTO CARLOS HERNANDEZ ROJAS</v>
          </cell>
          <cell r="H793" t="str">
            <v>JUAN GUZMAN 413, LA VICTORIA, GUADALUPE</v>
          </cell>
          <cell r="I793" t="str">
            <v>8121644812, 811414373</v>
          </cell>
          <cell r="J793" t="str">
            <v>HISENSE</v>
          </cell>
          <cell r="K793" t="str">
            <v>48K20DW</v>
          </cell>
          <cell r="L793" t="str">
            <v>48G1505A8H03900</v>
          </cell>
          <cell r="M793" t="str">
            <v>POLIZA</v>
          </cell>
          <cell r="N793">
            <v>0</v>
          </cell>
          <cell r="O793">
            <v>42243</v>
          </cell>
          <cell r="P793">
            <v>42790</v>
          </cell>
          <cell r="Q793">
            <v>201024</v>
          </cell>
          <cell r="R793" t="str">
            <v>02/24/17 01:31 ERNESTO HDZ NP5 P1A OC 1007746 MAIN BOARD 180387</v>
          </cell>
          <cell r="S793" t="str">
            <v/>
          </cell>
          <cell r="T793" t="str">
            <v xml:space="preserve">    SOFIA VAZQUEZ                 </v>
          </cell>
          <cell r="U793" t="str">
            <v>2017-04-21</v>
          </cell>
          <cell r="V793" t="str">
            <v>Norte</v>
          </cell>
          <cell r="W793" t="str">
            <v>COMPLETADO</v>
          </cell>
          <cell r="X793" t="str">
            <v>TALLER</v>
          </cell>
          <cell r="Y793">
            <v>42787</v>
          </cell>
          <cell r="Z793">
            <v>544</v>
          </cell>
          <cell r="AA793" t="str">
            <v>M012</v>
          </cell>
          <cell r="AD793" t="str">
            <v>Guadalupe/La Victoria</v>
          </cell>
          <cell r="AE793" t="str">
            <v>NL</v>
          </cell>
          <cell r="AF793" t="str">
            <v>MX</v>
          </cell>
          <cell r="AG793" t="str">
            <v>10412436</v>
          </cell>
          <cell r="AH793" t="str">
            <v>ROBERTO CARLOS HERNANDEZ ROJAS</v>
          </cell>
          <cell r="AI793" t="str">
            <v>413 Juan Guzman</v>
          </cell>
          <cell r="AJ793" t="str">
            <v>8114143573</v>
          </cell>
          <cell r="AK793" t="str">
            <v>8114143573</v>
          </cell>
          <cell r="AL793" t="str">
            <v>67110</v>
          </cell>
          <cell r="AM793"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93" t="str">
            <v>3TE48A150516</v>
          </cell>
          <cell r="AO793" t="str">
            <v>Smart</v>
          </cell>
          <cell r="AP793" t="str">
            <v>Hisense</v>
          </cell>
          <cell r="AQ793" t="str">
            <v>Opera</v>
          </cell>
          <cell r="AR793" t="str">
            <v>FHD 1920 x 1080</v>
          </cell>
          <cell r="AS793" t="str">
            <v>3TE50G1653A3G1653M010</v>
          </cell>
          <cell r="AT793" t="e">
            <v>#N/A</v>
          </cell>
          <cell r="AU793" t="str">
            <v>50H5C</v>
          </cell>
          <cell r="AV793" t="str">
            <v>3TE50G1653A3</v>
          </cell>
          <cell r="AW793" t="str">
            <v>G1653</v>
          </cell>
          <cell r="AX793" t="str">
            <v>M010</v>
          </cell>
          <cell r="AY793">
            <v>74012071</v>
          </cell>
          <cell r="AZ793">
            <v>51012997</v>
          </cell>
          <cell r="BA793">
            <v>80140487</v>
          </cell>
        </row>
        <row r="794">
          <cell r="D794">
            <v>60311765</v>
          </cell>
          <cell r="E794" t="str">
            <v>A</v>
          </cell>
          <cell r="F794" t="str">
            <v>TV</v>
          </cell>
          <cell r="G794" t="str">
            <v>LUIS RAUL CHAPA DAVILA</v>
          </cell>
          <cell r="H794" t="str">
            <v>ARAUCARIA 216, RINCON DE LOS SABINOS, GUADALUPE</v>
          </cell>
          <cell r="I794">
            <v>10222375</v>
          </cell>
          <cell r="J794" t="str">
            <v>HISENSE</v>
          </cell>
          <cell r="K794" t="str">
            <v>50H7GB</v>
          </cell>
          <cell r="L794" t="str">
            <v>50G155380H00222</v>
          </cell>
          <cell r="M794" t="str">
            <v>FACTURA</v>
          </cell>
          <cell r="N794">
            <v>13288.2</v>
          </cell>
          <cell r="O794">
            <v>42780</v>
          </cell>
          <cell r="P794">
            <v>42783</v>
          </cell>
          <cell r="Q794">
            <v>201024</v>
          </cell>
          <cell r="R794" t="str">
            <v>02/24/17 01:26 ERNESTO HDZ NP5 P1A OC 1007740 PANEL 194562</v>
          </cell>
          <cell r="S794" t="str">
            <v/>
          </cell>
          <cell r="T794" t="str">
            <v xml:space="preserve">    SOFIA VAZQUEZ                 </v>
          </cell>
          <cell r="U794" t="str">
            <v>2017-04-21</v>
          </cell>
          <cell r="V794" t="str">
            <v>Norte</v>
          </cell>
          <cell r="W794" t="str">
            <v>COMPLETADO</v>
          </cell>
          <cell r="X794" t="str">
            <v>TALLER</v>
          </cell>
          <cell r="Y794">
            <v>42782</v>
          </cell>
          <cell r="Z794">
            <v>2</v>
          </cell>
          <cell r="AA794" t="str">
            <v>M010</v>
          </cell>
          <cell r="AD794" t="str">
            <v>Gpe / rincon sabinos</v>
          </cell>
          <cell r="AE794" t="str">
            <v>NL</v>
          </cell>
          <cell r="AF794" t="str">
            <v>MX</v>
          </cell>
          <cell r="AG794" t="str">
            <v>10412234</v>
          </cell>
          <cell r="AH794" t="str">
            <v>LUIS RAUL CHAPA DAVILA</v>
          </cell>
          <cell r="AI794" t="str">
            <v>calle araucaria 216</v>
          </cell>
          <cell r="AJ794" t="str">
            <v>10222375</v>
          </cell>
          <cell r="AK794">
            <v>0</v>
          </cell>
          <cell r="AL794" t="str">
            <v>67196</v>
          </cell>
          <cell r="AM794"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94" t="str">
            <v>3TE50G1523B0</v>
          </cell>
          <cell r="AO794" t="str">
            <v>Smart</v>
          </cell>
          <cell r="AP794" t="str">
            <v>Hisense</v>
          </cell>
          <cell r="AQ794" t="str">
            <v>Android</v>
          </cell>
          <cell r="AR794" t="str">
            <v>UHD 3840 X 2160</v>
          </cell>
          <cell r="AS794" t="str">
            <v>3TE50G1644B3G1644M010</v>
          </cell>
          <cell r="AT794" t="e">
            <v>#N/A</v>
          </cell>
          <cell r="AU794" t="str">
            <v>50H7GB</v>
          </cell>
          <cell r="AV794" t="str">
            <v>3TE50G1644B3</v>
          </cell>
          <cell r="AW794" t="str">
            <v>G1644</v>
          </cell>
          <cell r="AX794" t="str">
            <v>M010</v>
          </cell>
          <cell r="AY794">
            <v>74012072</v>
          </cell>
          <cell r="AZ794">
            <v>51012998</v>
          </cell>
          <cell r="BA794">
            <v>80140489</v>
          </cell>
        </row>
        <row r="795">
          <cell r="D795">
            <v>60315762</v>
          </cell>
          <cell r="E795" t="str">
            <v>A</v>
          </cell>
          <cell r="F795" t="str">
            <v>TV</v>
          </cell>
          <cell r="G795" t="str">
            <v>MARIBEL LEÓN MUNGUÍA</v>
          </cell>
          <cell r="H795" t="str">
            <v>CALLE BANDERA N. 29 COLONIA SAN DIEGO MANZANILLA C.P 72229, PUEBLA, PUE.</v>
          </cell>
          <cell r="I795" t="str">
            <v>222 2864957-2227533260</v>
          </cell>
          <cell r="J795" t="str">
            <v>HISENSE</v>
          </cell>
          <cell r="K795" t="str">
            <v>48H5</v>
          </cell>
          <cell r="L795" t="str">
            <v>48J135004H00986</v>
          </cell>
          <cell r="M795" t="str">
            <v>PÓLIZA SELLADA</v>
          </cell>
          <cell r="N795" t="str">
            <v>N/A</v>
          </cell>
          <cell r="O795">
            <v>41899</v>
          </cell>
          <cell r="P795">
            <v>42843</v>
          </cell>
          <cell r="Q795">
            <v>201032</v>
          </cell>
          <cell r="R795" t="str">
            <v>21/04/2017 01 : 31  ARANTXA.MON : NP5
20/04/2017 01 : 38 201032 : P1A: T172468 PANEL LED OC-1009745</v>
          </cell>
          <cell r="S795" t="str">
            <v/>
          </cell>
          <cell r="T795" t="str">
            <v xml:space="preserve"> ERIK ORTEGA MÉNDEZ               </v>
          </cell>
          <cell r="U795" t="str">
            <v>2017/04/21</v>
          </cell>
          <cell r="V795" t="str">
            <v>CENTRO</v>
          </cell>
          <cell r="W795" t="str">
            <v>COMPLETADO</v>
          </cell>
          <cell r="X795" t="str">
            <v>TALLER</v>
          </cell>
          <cell r="Y795">
            <v>42836</v>
          </cell>
          <cell r="Z795">
            <v>937</v>
          </cell>
          <cell r="AA795" t="str">
            <v>M012</v>
          </cell>
          <cell r="AD795" t="str">
            <v>Puebla/Col. San Diego Manzanillo</v>
          </cell>
          <cell r="AE795" t="str">
            <v>PUE</v>
          </cell>
          <cell r="AF795" t="str">
            <v>MX</v>
          </cell>
          <cell r="AG795" t="str">
            <v>10415792</v>
          </cell>
          <cell r="AH795" t="str">
            <v>MARIBEL LEON MUNGUIA</v>
          </cell>
          <cell r="AI795" t="str">
            <v>29 Bandera</v>
          </cell>
          <cell r="AJ795" t="str">
            <v>2227533260</v>
          </cell>
          <cell r="AK795" t="str">
            <v>2227533260</v>
          </cell>
          <cell r="AL795" t="str">
            <v>72229</v>
          </cell>
          <cell r="AM795"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95" t="str">
            <v>3TE48J135166</v>
          </cell>
          <cell r="AO795" t="e">
            <v>#N/A</v>
          </cell>
          <cell r="AP795" t="e">
            <v>#N/A</v>
          </cell>
          <cell r="AQ795" t="e">
            <v>#N/A</v>
          </cell>
          <cell r="AR795" t="e">
            <v>#N/A</v>
          </cell>
          <cell r="AS795" t="str">
            <v>3TE50G1653A3G1653M010</v>
          </cell>
          <cell r="AT795" t="e">
            <v>#N/A</v>
          </cell>
          <cell r="AU795" t="str">
            <v>50H5C</v>
          </cell>
          <cell r="AV795" t="str">
            <v>3TE50G1653A3</v>
          </cell>
          <cell r="AW795" t="str">
            <v>G1653</v>
          </cell>
          <cell r="AX795" t="str">
            <v>M010</v>
          </cell>
          <cell r="AY795">
            <v>74012073</v>
          </cell>
          <cell r="AZ795">
            <v>51012999</v>
          </cell>
          <cell r="BA795">
            <v>80140975</v>
          </cell>
        </row>
        <row r="796">
          <cell r="D796">
            <v>60315795</v>
          </cell>
          <cell r="E796" t="str">
            <v>A</v>
          </cell>
          <cell r="F796" t="str">
            <v>TV</v>
          </cell>
          <cell r="G796" t="str">
            <v>JESUS ALBERTO ALVAREZ PEREZ</v>
          </cell>
          <cell r="H796" t="str">
            <v>ANDADOR MALINCHEÑO 105, INFONAVIT HUASTECA, SANTA CATARINA</v>
          </cell>
          <cell r="I796">
            <v>8183881123</v>
          </cell>
          <cell r="J796" t="str">
            <v>HISENSE</v>
          </cell>
          <cell r="K796" t="str">
            <v>50H7GB</v>
          </cell>
          <cell r="L796" t="str">
            <v>50G1611D4H00345</v>
          </cell>
          <cell r="M796" t="str">
            <v>FACTURA</v>
          </cell>
          <cell r="N796">
            <v>12324.15</v>
          </cell>
          <cell r="O796">
            <v>42821</v>
          </cell>
          <cell r="P796">
            <v>42837</v>
          </cell>
          <cell r="Q796">
            <v>201024</v>
          </cell>
          <cell r="R796" t="str">
            <v>04/18/17 06:46 ARANTXA NP5 P1A OC 1009627 MAIN BOARD 192673</v>
          </cell>
          <cell r="S796" t="str">
            <v/>
          </cell>
          <cell r="T796" t="str">
            <v xml:space="preserve">    SOFIA VAZQUEZ                 </v>
          </cell>
          <cell r="U796" t="str">
            <v>2017-04-21</v>
          </cell>
          <cell r="V796" t="str">
            <v>Norte</v>
          </cell>
          <cell r="W796" t="str">
            <v>COMPLETADO</v>
          </cell>
          <cell r="X796" t="str">
            <v>TALLER</v>
          </cell>
          <cell r="Y796">
            <v>42836</v>
          </cell>
          <cell r="Z796">
            <v>15</v>
          </cell>
          <cell r="AA796" t="str">
            <v>M010</v>
          </cell>
          <cell r="AD796" t="str">
            <v>Sta. Catarina/Infonavit Huasteca</v>
          </cell>
          <cell r="AE796" t="str">
            <v>NL</v>
          </cell>
          <cell r="AF796" t="str">
            <v>MX</v>
          </cell>
          <cell r="AG796" t="str">
            <v>10415853</v>
          </cell>
          <cell r="AH796" t="str">
            <v>JESUS ALBERTO ALVAREZ PEREZ</v>
          </cell>
          <cell r="AI796" t="str">
            <v>105 Andador malincheño</v>
          </cell>
          <cell r="AJ796" t="str">
            <v>8110503224</v>
          </cell>
          <cell r="AK796" t="str">
            <v>8110503224</v>
          </cell>
          <cell r="AL796" t="str">
            <v>66354</v>
          </cell>
          <cell r="AM796"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96" t="str">
            <v>3TE50G1523B0</v>
          </cell>
          <cell r="AO796" t="str">
            <v>Smart</v>
          </cell>
          <cell r="AP796" t="str">
            <v>Hisense</v>
          </cell>
          <cell r="AQ796" t="str">
            <v>Android</v>
          </cell>
          <cell r="AR796" t="str">
            <v>UHD 3840 X 2160</v>
          </cell>
          <cell r="AS796" t="str">
            <v>3TE50G1644B3G1644M010</v>
          </cell>
          <cell r="AT796" t="e">
            <v>#N/A</v>
          </cell>
          <cell r="AU796" t="str">
            <v>50H7GB</v>
          </cell>
          <cell r="AV796" t="str">
            <v>3TE50G1644B3</v>
          </cell>
          <cell r="AW796" t="str">
            <v>G1644</v>
          </cell>
          <cell r="AX796" t="str">
            <v>M010</v>
          </cell>
          <cell r="AY796">
            <v>74012074</v>
          </cell>
          <cell r="AZ796">
            <v>51013000</v>
          </cell>
          <cell r="BA796">
            <v>80140492</v>
          </cell>
        </row>
        <row r="797">
          <cell r="D797">
            <v>60313756</v>
          </cell>
          <cell r="E797" t="str">
            <v>A</v>
          </cell>
          <cell r="F797" t="str">
            <v>TV</v>
          </cell>
          <cell r="G797" t="str">
            <v xml:space="preserve">ERNESTINA ZAVALA RODRIGUEZ </v>
          </cell>
          <cell r="H797" t="str">
            <v xml:space="preserve">HERMOSILLO 312 JARDINES DE LA HACIENDA </v>
          </cell>
          <cell r="I797">
            <v>4621164211</v>
          </cell>
          <cell r="J797" t="str">
            <v>HISENSE</v>
          </cell>
          <cell r="K797" t="str">
            <v>50K20D</v>
          </cell>
          <cell r="L797" t="str">
            <v>50G143066H00916</v>
          </cell>
          <cell r="M797" t="str">
            <v xml:space="preserve">POLIZA DE GARANTIA </v>
          </cell>
          <cell r="N797">
            <v>0</v>
          </cell>
          <cell r="O797">
            <v>42125</v>
          </cell>
          <cell r="P797">
            <v>42003</v>
          </cell>
          <cell r="Q797">
            <v>201055</v>
          </cell>
          <cell r="R797" t="str">
            <v>21/04/2017 03 : 14  GERARDO.GRA : CSC
se le comenta a cliente que se le esta realizando CF con duración de 20días hábiles
08/04/2017 04 : 23  ARANTXA.MON : NP5
08/04/2017 04 : 23  ARANTXA.MON : NP5</v>
          </cell>
          <cell r="S797" t="str">
            <v/>
          </cell>
          <cell r="T797" t="str">
            <v xml:space="preserve">  VANESA AGUILAR VAZQUEZ          </v>
          </cell>
          <cell r="U797" t="str">
            <v>2017-04-21</v>
          </cell>
          <cell r="V797" t="str">
            <v>Norte</v>
          </cell>
          <cell r="W797" t="str">
            <v>COMPLETADO</v>
          </cell>
          <cell r="X797" t="str">
            <v>TALLER</v>
          </cell>
          <cell r="Y797">
            <v>42803</v>
          </cell>
          <cell r="Z797">
            <v>678</v>
          </cell>
          <cell r="AA797" t="str">
            <v>M012</v>
          </cell>
          <cell r="AD797" t="str">
            <v>Irapuato/Jardines de la hacienda</v>
          </cell>
          <cell r="AE797" t="str">
            <v>GTO</v>
          </cell>
          <cell r="AF797" t="str">
            <v>MX</v>
          </cell>
          <cell r="AG797" t="str">
            <v>10410054</v>
          </cell>
          <cell r="AH797" t="str">
            <v>ERNESTINA ZAVALA RODRIGUEZ</v>
          </cell>
          <cell r="AI797" t="str">
            <v>312 Hermosillo</v>
          </cell>
          <cell r="AJ797" t="str">
            <v>4621164211</v>
          </cell>
          <cell r="AK797" t="str">
            <v>4621001118</v>
          </cell>
          <cell r="AL797" t="str">
            <v>36500</v>
          </cell>
          <cell r="AM797"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97" t="str">
            <v>3TE50G132311</v>
          </cell>
          <cell r="AO797" t="str">
            <v>Básica</v>
          </cell>
          <cell r="AP797" t="str">
            <v>Hisense</v>
          </cell>
          <cell r="AQ797" t="str">
            <v>Opera</v>
          </cell>
          <cell r="AR797" t="str">
            <v>FHD 1920 x 1080</v>
          </cell>
          <cell r="AS797" t="e">
            <v>#N/A</v>
          </cell>
          <cell r="AT797" t="e">
            <v>#N/A</v>
          </cell>
          <cell r="AV797" t="str">
            <v>3TE50G132311</v>
          </cell>
          <cell r="AW797" t="e">
            <v>#N/A</v>
          </cell>
          <cell r="AY797">
            <v>74012076</v>
          </cell>
          <cell r="AZ797">
            <v>51013001</v>
          </cell>
          <cell r="BA797">
            <v>80140493</v>
          </cell>
        </row>
        <row r="798">
          <cell r="D798">
            <v>60311884</v>
          </cell>
          <cell r="E798" t="str">
            <v>A</v>
          </cell>
          <cell r="F798" t="str">
            <v>TV</v>
          </cell>
          <cell r="G798" t="str">
            <v>FRANCISCO ANDRES BARRGAN</v>
          </cell>
          <cell r="H798" t="str">
            <v>VILLAS LAS FLORES ACAYUCAN MODULO 31 # 102 CP 94670</v>
          </cell>
          <cell r="I798" t="str">
            <v>2717160590  2711222385</v>
          </cell>
          <cell r="J798" t="str">
            <v>HISENSE</v>
          </cell>
          <cell r="K798" t="str">
            <v>50H7GB</v>
          </cell>
          <cell r="L798" t="str">
            <v>50G1611D4H00510</v>
          </cell>
          <cell r="M798" t="str">
            <v>TIKET/9039586822</v>
          </cell>
          <cell r="N798" t="str">
            <v>$ 12,639,20</v>
          </cell>
          <cell r="O798">
            <v>42588</v>
          </cell>
          <cell r="P798">
            <v>42789</v>
          </cell>
          <cell r="Q798">
            <v>201472</v>
          </cell>
          <cell r="R798" t="str">
            <v>DISPLAY T192764 OC-1007882</v>
          </cell>
          <cell r="S798" t="str">
            <v>FAVOR DE VERIFICAR DESDE QUE TIEMPO SE A</v>
          </cell>
          <cell r="T798" t="str">
            <v xml:space="preserve"> LETICIA ROMERO O   Fecha de Aplic</v>
          </cell>
          <cell r="U798" t="str">
            <v>2017-04-21</v>
          </cell>
          <cell r="V798" t="str">
            <v>SUR</v>
          </cell>
          <cell r="W798" t="str">
            <v>COMPLETADO</v>
          </cell>
          <cell r="X798" t="str">
            <v>TALLER</v>
          </cell>
          <cell r="Y798">
            <v>42783</v>
          </cell>
          <cell r="Z798">
            <v>195</v>
          </cell>
          <cell r="AA798" t="str">
            <v>M010</v>
          </cell>
          <cell r="AD798" t="str">
            <v>CORDOBA/VILLA LAS FLORES</v>
          </cell>
          <cell r="AE798" t="str">
            <v>VER</v>
          </cell>
          <cell r="AF798" t="str">
            <v>MX</v>
          </cell>
          <cell r="AG798" t="str">
            <v>10402800</v>
          </cell>
          <cell r="AH798" t="str">
            <v>FRANCISCO ANDRES BARRAGAN</v>
          </cell>
          <cell r="AI798" t="str">
            <v>102 ACAYUCAN MODULO 31</v>
          </cell>
          <cell r="AJ798" t="str">
            <v>2717160590</v>
          </cell>
          <cell r="AK798" t="str">
            <v>2711222385</v>
          </cell>
          <cell r="AL798" t="str">
            <v>94670</v>
          </cell>
          <cell r="AM798"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98" t="str">
            <v>3TE50G1523B0</v>
          </cell>
          <cell r="AO798" t="str">
            <v>Smart</v>
          </cell>
          <cell r="AP798" t="str">
            <v>Hisense</v>
          </cell>
          <cell r="AQ798" t="str">
            <v>Android</v>
          </cell>
          <cell r="AR798" t="str">
            <v>UHD 3840 X 2160</v>
          </cell>
          <cell r="AS798" t="str">
            <v>3TE50G1644B3G1644M010</v>
          </cell>
          <cell r="AT798" t="e">
            <v>#N/A</v>
          </cell>
          <cell r="AU798" t="str">
            <v>50H7GB</v>
          </cell>
          <cell r="AV798" t="str">
            <v>3TE50G1644B3</v>
          </cell>
          <cell r="AW798" t="str">
            <v>G1644</v>
          </cell>
          <cell r="AX798" t="str">
            <v>M010</v>
          </cell>
          <cell r="AY798">
            <v>74012077</v>
          </cell>
          <cell r="AZ798">
            <v>51013003</v>
          </cell>
          <cell r="BA798">
            <v>80140495</v>
          </cell>
        </row>
        <row r="799">
          <cell r="D799">
            <v>60311083</v>
          </cell>
          <cell r="E799" t="str">
            <v>A</v>
          </cell>
          <cell r="F799" t="str">
            <v>TV</v>
          </cell>
          <cell r="G799" t="str">
            <v>LIZZY RDZ. GARCIA</v>
          </cell>
          <cell r="H799" t="str">
            <v>FRACC. FORTIN DE LAS FLORES POPOCATEPETL 47-A CP94470</v>
          </cell>
          <cell r="I799">
            <v>2717131919</v>
          </cell>
          <cell r="J799" t="str">
            <v>HISENSE</v>
          </cell>
          <cell r="K799" t="str">
            <v>32D33</v>
          </cell>
          <cell r="L799" t="str">
            <v>32M150518H15343</v>
          </cell>
          <cell r="M799">
            <v>68565</v>
          </cell>
          <cell r="N799" t="str">
            <v>$ 7238,80</v>
          </cell>
          <cell r="O799">
            <v>42430</v>
          </cell>
          <cell r="P799">
            <v>42949</v>
          </cell>
          <cell r="Q799">
            <v>201472</v>
          </cell>
          <cell r="R799" t="str">
            <v xml:space="preserve"> DISPLAY DAÑADO T171862 OC-1007524</v>
          </cell>
          <cell r="S799" t="str">
            <v/>
          </cell>
          <cell r="T799" t="str">
            <v xml:space="preserve"> LETICIA ROMERO   Fecha de Aplicac</v>
          </cell>
          <cell r="U799" t="str">
            <v>2017-04-21</v>
          </cell>
          <cell r="V799" t="str">
            <v>SUR</v>
          </cell>
          <cell r="W799" t="str">
            <v>COMPLETADO</v>
          </cell>
          <cell r="X799" t="str">
            <v>TALLER</v>
          </cell>
          <cell r="Y799">
            <v>42774</v>
          </cell>
          <cell r="Z799">
            <v>344</v>
          </cell>
          <cell r="AA799" t="str">
            <v>M010</v>
          </cell>
          <cell r="AD799" t="str">
            <v>Fortin/Fracc fortin de las flores</v>
          </cell>
          <cell r="AE799" t="str">
            <v>VER</v>
          </cell>
          <cell r="AF799" t="str">
            <v>MX</v>
          </cell>
          <cell r="AG799" t="str">
            <v>10411638</v>
          </cell>
          <cell r="AH799" t="str">
            <v>LIZZY RODRIGUEZ GARCIA</v>
          </cell>
          <cell r="AI799" t="str">
            <v>Popocatepetl num 47-A</v>
          </cell>
          <cell r="AJ799" t="str">
            <v>2717131919</v>
          </cell>
          <cell r="AK799">
            <v>0</v>
          </cell>
          <cell r="AL799" t="str">
            <v>94470</v>
          </cell>
          <cell r="AM799"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99" t="str">
            <v>3TE32M134512</v>
          </cell>
          <cell r="AO799" t="str">
            <v>Básica</v>
          </cell>
          <cell r="AP799" t="str">
            <v>Hisense</v>
          </cell>
          <cell r="AQ799" t="str">
            <v>Opera</v>
          </cell>
          <cell r="AR799" t="str">
            <v>HD 1366 X 768</v>
          </cell>
          <cell r="AS799" t="str">
            <v>3TE32G164478G1644M010</v>
          </cell>
          <cell r="AT799" t="e">
            <v>#N/A</v>
          </cell>
          <cell r="AU799" t="str">
            <v>32H3B2</v>
          </cell>
          <cell r="AV799" t="str">
            <v>3TE32G164478</v>
          </cell>
          <cell r="AW799" t="str">
            <v>G1644</v>
          </cell>
          <cell r="AX799" t="str">
            <v>M010</v>
          </cell>
          <cell r="AY799">
            <v>74012078</v>
          </cell>
          <cell r="AZ799">
            <v>51013004</v>
          </cell>
          <cell r="BA799">
            <v>80140497</v>
          </cell>
        </row>
        <row r="800">
          <cell r="D800">
            <v>60315765</v>
          </cell>
          <cell r="E800" t="str">
            <v>A</v>
          </cell>
          <cell r="F800" t="str">
            <v>TV</v>
          </cell>
          <cell r="G800" t="str">
            <v>CARLOS ALBERTO GONZALEZ GONZALEZ</v>
          </cell>
          <cell r="H800" t="str">
            <v>MONTEJICAR 1012, MAESTRANZA, MONTERREY</v>
          </cell>
          <cell r="I800">
            <v>8117516443</v>
          </cell>
          <cell r="J800" t="str">
            <v>HISENSE</v>
          </cell>
          <cell r="K800" t="str">
            <v>50H7GB</v>
          </cell>
          <cell r="L800" t="str">
            <v>50G1613D5H00647</v>
          </cell>
          <cell r="M800" t="str">
            <v>TIKET</v>
          </cell>
          <cell r="N800">
            <v>9999</v>
          </cell>
          <cell r="O800">
            <v>42567</v>
          </cell>
          <cell r="P800">
            <v>42842</v>
          </cell>
          <cell r="Q800">
            <v>201024</v>
          </cell>
          <cell r="R800" t="str">
            <v>04/20/17 02:01 ARANTXA MON NP5 P1B OC 1009699 PANEL 194562</v>
          </cell>
          <cell r="S800" t="str">
            <v/>
          </cell>
          <cell r="T800" t="str">
            <v xml:space="preserve">    SOFIA VAZQUEZ                 </v>
          </cell>
          <cell r="U800" t="str">
            <v>2017-04-21</v>
          </cell>
          <cell r="V800" t="str">
            <v>Norte</v>
          </cell>
          <cell r="W800" t="str">
            <v>COMPLETADO</v>
          </cell>
          <cell r="X800" t="str">
            <v>TALLER</v>
          </cell>
          <cell r="Y800">
            <v>42835</v>
          </cell>
          <cell r="Z800">
            <v>268</v>
          </cell>
          <cell r="AA800" t="str">
            <v>M010</v>
          </cell>
          <cell r="AD800" t="str">
            <v>Monterrey/Maestransa</v>
          </cell>
          <cell r="AE800" t="str">
            <v>NL</v>
          </cell>
          <cell r="AF800" t="str">
            <v>MX</v>
          </cell>
          <cell r="AG800" t="str">
            <v>10414816</v>
          </cell>
          <cell r="AH800" t="str">
            <v>CARLOS ALBERTO GONZALEZ GONZALEZ</v>
          </cell>
          <cell r="AI800" t="str">
            <v>Montejicar num 1012</v>
          </cell>
          <cell r="AJ800" t="str">
            <v>8117516443</v>
          </cell>
          <cell r="AK800">
            <v>0</v>
          </cell>
          <cell r="AL800" t="str">
            <v>64989</v>
          </cell>
          <cell r="AM800"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800" t="str">
            <v>3TE50G1523B0</v>
          </cell>
          <cell r="AO800" t="str">
            <v>Smart</v>
          </cell>
          <cell r="AP800" t="str">
            <v>Hisense</v>
          </cell>
          <cell r="AQ800" t="str">
            <v>Android</v>
          </cell>
          <cell r="AR800" t="str">
            <v>UHD 3840 X 2160</v>
          </cell>
          <cell r="AS800" t="str">
            <v>3TE50G1644B3G1644M010</v>
          </cell>
          <cell r="AT800" t="e">
            <v>#N/A</v>
          </cell>
          <cell r="AU800" t="str">
            <v>50H7GB</v>
          </cell>
          <cell r="AV800" t="str">
            <v>3TE50G1644B3</v>
          </cell>
          <cell r="AW800" t="str">
            <v>G1644</v>
          </cell>
          <cell r="AX800" t="str">
            <v>M010</v>
          </cell>
          <cell r="AY800">
            <v>74012079</v>
          </cell>
          <cell r="AZ800">
            <v>51013005</v>
          </cell>
          <cell r="BA800">
            <v>80140498</v>
          </cell>
        </row>
        <row r="801">
          <cell r="D801">
            <v>60314642</v>
          </cell>
          <cell r="E801" t="str">
            <v>A</v>
          </cell>
          <cell r="F801" t="str">
            <v>TV</v>
          </cell>
          <cell r="G801" t="str">
            <v>ESEQUIEL HERNANDEZ VARGAS</v>
          </cell>
          <cell r="H801" t="str">
            <v>JOSE ISABEL DE LOS SANTOS 2303, 25 NOVIEMBRE, GUADALUPE</v>
          </cell>
          <cell r="I801">
            <v>8183172405</v>
          </cell>
          <cell r="J801" t="str">
            <v>HISENSE</v>
          </cell>
          <cell r="K801" t="str">
            <v>32H5B</v>
          </cell>
          <cell r="L801" t="str">
            <v>32G15536H01101</v>
          </cell>
          <cell r="M801" t="str">
            <v xml:space="preserve">268218-6 </v>
          </cell>
          <cell r="N801">
            <v>8362</v>
          </cell>
          <cell r="O801">
            <v>42606</v>
          </cell>
          <cell r="P801">
            <v>42822</v>
          </cell>
          <cell r="Q801">
            <v>201024</v>
          </cell>
          <cell r="R801" t="str">
            <v>04/07/17  04:34 ERNESTO HDZ NP5 P1A OC 1009203 PANEL 185960</v>
          </cell>
          <cell r="S801" t="str">
            <v/>
          </cell>
          <cell r="T801" t="str">
            <v xml:space="preserve">    SOFIA VAZQUEZ                 </v>
          </cell>
          <cell r="U801" t="str">
            <v>2017-04-21</v>
          </cell>
          <cell r="V801" t="str">
            <v>Norte</v>
          </cell>
          <cell r="W801" t="str">
            <v>COMPLETADO</v>
          </cell>
          <cell r="X801" t="str">
            <v>TALLER</v>
          </cell>
          <cell r="Y801">
            <v>42816</v>
          </cell>
          <cell r="Z801">
            <v>210</v>
          </cell>
          <cell r="AA801" t="str">
            <v>M010</v>
          </cell>
          <cell r="AD801" t="str">
            <v>25 DE NOV / GDPE NUEVO LEON</v>
          </cell>
          <cell r="AE801" t="str">
            <v>NL</v>
          </cell>
          <cell r="AF801" t="str">
            <v>MX</v>
          </cell>
          <cell r="AG801" t="str">
            <v>10414841</v>
          </cell>
          <cell r="AH801" t="str">
            <v>EZEQUIEL HERNANDEZ VARGAS</v>
          </cell>
          <cell r="AI801" t="str">
            <v>2303 JOSE ISABEL DE LOS SANTOS</v>
          </cell>
          <cell r="AJ801" t="str">
            <v>018183172405</v>
          </cell>
          <cell r="AK801">
            <v>0</v>
          </cell>
          <cell r="AL801" t="str">
            <v>67174</v>
          </cell>
          <cell r="AM801"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801" t="str">
            <v>3TE32A150815</v>
          </cell>
          <cell r="AO801" t="str">
            <v>Smart</v>
          </cell>
          <cell r="AP801" t="str">
            <v>Hisense</v>
          </cell>
          <cell r="AQ801" t="str">
            <v>Opera</v>
          </cell>
          <cell r="AR801" t="str">
            <v>HD 1366 X 768</v>
          </cell>
          <cell r="AS801" t="str">
            <v>3TE32G164485G164485M010</v>
          </cell>
          <cell r="AT801">
            <v>28</v>
          </cell>
          <cell r="AU801" t="str">
            <v>32H5B2</v>
          </cell>
          <cell r="AV801" t="str">
            <v>3TE32G164485</v>
          </cell>
          <cell r="AW801" t="str">
            <v>G164485</v>
          </cell>
          <cell r="AX801" t="str">
            <v>M010</v>
          </cell>
          <cell r="AY801">
            <v>74012080</v>
          </cell>
          <cell r="AZ801">
            <v>51013006</v>
          </cell>
          <cell r="BA801">
            <v>80146135</v>
          </cell>
        </row>
        <row r="802">
          <cell r="D802">
            <v>60315023</v>
          </cell>
          <cell r="E802" t="str">
            <v>A</v>
          </cell>
          <cell r="F802" t="str">
            <v>TV</v>
          </cell>
          <cell r="G802" t="str">
            <v>ALFREDO DE LA CRUZ PALACIO</v>
          </cell>
          <cell r="H802" t="str">
            <v xml:space="preserve">MIGUEL BARRAGAN 1273-DEPT 5, INDUSTRIAL, MONTERREY </v>
          </cell>
          <cell r="I802">
            <v>8183745401</v>
          </cell>
          <cell r="J802" t="str">
            <v>HISENSE</v>
          </cell>
          <cell r="K802" t="str">
            <v>50H7GB</v>
          </cell>
          <cell r="L802" t="str">
            <v>50G1614F6MH9468</v>
          </cell>
          <cell r="M802" t="str">
            <v>TIKET</v>
          </cell>
          <cell r="N802">
            <v>14665.14</v>
          </cell>
          <cell r="O802">
            <v>42710</v>
          </cell>
          <cell r="P802">
            <v>42823</v>
          </cell>
          <cell r="Q802">
            <v>201024</v>
          </cell>
          <cell r="R802" t="str">
            <v>04/06/17 11:35 ARANTXA MON NP5 P1A OC 1009215 PANEL 202207</v>
          </cell>
          <cell r="S802" t="str">
            <v/>
          </cell>
          <cell r="T802" t="str">
            <v xml:space="preserve">    SOFIA VAZQUEZ                 </v>
          </cell>
          <cell r="U802" t="str">
            <v>2017-04-21</v>
          </cell>
          <cell r="V802" t="str">
            <v>Norte</v>
          </cell>
          <cell r="W802" t="str">
            <v>COMPLETADO</v>
          </cell>
          <cell r="X802" t="str">
            <v>TALLER</v>
          </cell>
          <cell r="Y802">
            <v>42821</v>
          </cell>
          <cell r="Z802">
            <v>111</v>
          </cell>
          <cell r="AA802" t="str">
            <v>M010</v>
          </cell>
          <cell r="AD802" t="str">
            <v>Monterrey/ndustrial</v>
          </cell>
          <cell r="AE802" t="str">
            <v>NL</v>
          </cell>
          <cell r="AF802" t="str">
            <v>MX</v>
          </cell>
          <cell r="AG802" t="str">
            <v>10415157</v>
          </cell>
          <cell r="AH802" t="str">
            <v>ALFREDO DE LA CRUZ PALACIOS</v>
          </cell>
          <cell r="AI802" t="str">
            <v>Miguel barragan num 1273 dep 5</v>
          </cell>
          <cell r="AJ802" t="str">
            <v>8183745401</v>
          </cell>
          <cell r="AK802">
            <v>0</v>
          </cell>
          <cell r="AL802" t="str">
            <v>64440</v>
          </cell>
          <cell r="AM802"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802" t="str">
            <v>3TE50G1523B0</v>
          </cell>
          <cell r="AO802" t="str">
            <v>Smart</v>
          </cell>
          <cell r="AP802" t="str">
            <v>Hisense</v>
          </cell>
          <cell r="AQ802" t="str">
            <v>Android</v>
          </cell>
          <cell r="AR802" t="str">
            <v>UHD 3840 X 2160</v>
          </cell>
          <cell r="AS802" t="str">
            <v>3TE50G1644B3G1644M010</v>
          </cell>
          <cell r="AT802" t="e">
            <v>#N/A</v>
          </cell>
          <cell r="AU802" t="str">
            <v>50H7GB</v>
          </cell>
          <cell r="AV802" t="str">
            <v>3TE50G1644B3</v>
          </cell>
          <cell r="AW802" t="str">
            <v>G1644</v>
          </cell>
          <cell r="AX802" t="str">
            <v>M010</v>
          </cell>
          <cell r="AY802">
            <v>74012081</v>
          </cell>
          <cell r="AZ802">
            <v>51013007</v>
          </cell>
          <cell r="BA802">
            <v>80140500</v>
          </cell>
        </row>
        <row r="803">
          <cell r="D803">
            <v>60315482</v>
          </cell>
          <cell r="E803" t="str">
            <v>A</v>
          </cell>
          <cell r="F803" t="str">
            <v>TV</v>
          </cell>
          <cell r="G803" t="str">
            <v>MIGUEL FLORES</v>
          </cell>
          <cell r="H803" t="str">
            <v>TRATADO DE LIBRE COMERCIO 1000, PARQUE INDUSTRIAL STIVA, APODACA</v>
          </cell>
          <cell r="I803">
            <v>8181450017</v>
          </cell>
          <cell r="J803" t="str">
            <v>HISENSE</v>
          </cell>
          <cell r="K803" t="str">
            <v>32H5B2</v>
          </cell>
          <cell r="L803" t="str">
            <v>32G155370H03735</v>
          </cell>
          <cell r="M803" t="str">
            <v>FACTURA</v>
          </cell>
          <cell r="N803">
            <v>3163</v>
          </cell>
          <cell r="O803">
            <v>42684</v>
          </cell>
          <cell r="P803">
            <v>42830</v>
          </cell>
          <cell r="Q803">
            <v>201024</v>
          </cell>
          <cell r="R803" t="str">
            <v>04/13/17 06:46 ERNESTO HDZ NP5 P1A OC 1009526 PANEL 185960</v>
          </cell>
          <cell r="S803" t="str">
            <v/>
          </cell>
          <cell r="T803" t="str">
            <v xml:space="preserve">    SOFIA VAZQUEZ                 </v>
          </cell>
          <cell r="U803" t="str">
            <v>2017-04-21</v>
          </cell>
          <cell r="V803" t="str">
            <v>Norte</v>
          </cell>
          <cell r="W803" t="str">
            <v>COMPLETADO</v>
          </cell>
          <cell r="X803" t="str">
            <v>TALLER</v>
          </cell>
          <cell r="Y803">
            <v>42830</v>
          </cell>
          <cell r="Z803">
            <v>146</v>
          </cell>
          <cell r="AA803" t="str">
            <v>M010</v>
          </cell>
          <cell r="AD803" t="str">
            <v>apodaca /parque industrial stiva</v>
          </cell>
          <cell r="AE803" t="str">
            <v>NL</v>
          </cell>
          <cell r="AF803" t="str">
            <v>MX</v>
          </cell>
          <cell r="AG803" t="str">
            <v>10405383</v>
          </cell>
          <cell r="AH803" t="str">
            <v>MIGUEL FLORES</v>
          </cell>
          <cell r="AI803" t="str">
            <v>tratado de libre comercio num 1000</v>
          </cell>
          <cell r="AJ803" t="str">
            <v>01-8181450017</v>
          </cell>
          <cell r="AK803">
            <v>0</v>
          </cell>
          <cell r="AL803" t="str">
            <v>66626</v>
          </cell>
          <cell r="AM803"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803" t="str">
            <v>3TE32G155369</v>
          </cell>
          <cell r="AO803" t="str">
            <v>Smart</v>
          </cell>
          <cell r="AP803" t="str">
            <v>Hisense</v>
          </cell>
          <cell r="AQ803" t="str">
            <v>Opera</v>
          </cell>
          <cell r="AR803" t="str">
            <v>HD 1366 X 768</v>
          </cell>
          <cell r="AS803" t="str">
            <v>3TE32G164485G1644M010</v>
          </cell>
          <cell r="AT803" t="e">
            <v>#N/A</v>
          </cell>
          <cell r="AU803" t="str">
            <v>32H5B2</v>
          </cell>
          <cell r="AV803" t="str">
            <v>3TE32G164485</v>
          </cell>
          <cell r="AW803" t="str">
            <v>G1644</v>
          </cell>
          <cell r="AX803" t="str">
            <v>M010</v>
          </cell>
          <cell r="AY803">
            <v>74012082</v>
          </cell>
          <cell r="AZ803">
            <v>51013008</v>
          </cell>
          <cell r="BA803">
            <v>80141068</v>
          </cell>
        </row>
        <row r="804">
          <cell r="D804">
            <v>60315745</v>
          </cell>
          <cell r="E804" t="str">
            <v>A</v>
          </cell>
          <cell r="F804" t="str">
            <v>TV</v>
          </cell>
          <cell r="G804" t="str">
            <v>ILEANA VALDEZ PALACIOS</v>
          </cell>
          <cell r="H804" t="str">
            <v>MONTES PIRINEOS 834, LAS PUENTES 7° SECTOR, SAN NICOLAS</v>
          </cell>
          <cell r="I804" t="str">
            <v>8114030364, 8119240131</v>
          </cell>
          <cell r="J804" t="str">
            <v>HISENSE</v>
          </cell>
          <cell r="K804" t="str">
            <v>50H7GB</v>
          </cell>
          <cell r="L804" t="str">
            <v>50G161943MH5130</v>
          </cell>
          <cell r="M804" t="str">
            <v>TIKET</v>
          </cell>
          <cell r="N804">
            <v>13731.84</v>
          </cell>
          <cell r="O804">
            <v>42731</v>
          </cell>
          <cell r="P804">
            <v>42836</v>
          </cell>
          <cell r="Q804">
            <v>201024</v>
          </cell>
          <cell r="R804" t="str">
            <v>04/13/17 06:16 ERNESTO HDZ NP5 P1A OC 1009592 MAIN BOARD 194644</v>
          </cell>
          <cell r="S804" t="str">
            <v/>
          </cell>
          <cell r="T804" t="str">
            <v xml:space="preserve">    SOFIA VAZQUEZ                 </v>
          </cell>
          <cell r="U804" t="str">
            <v>2017-04-21</v>
          </cell>
          <cell r="V804" t="str">
            <v>Norte</v>
          </cell>
          <cell r="W804" t="str">
            <v>COMPLETADO</v>
          </cell>
          <cell r="X804" t="str">
            <v>TALLER</v>
          </cell>
          <cell r="Y804">
            <v>42835</v>
          </cell>
          <cell r="Z804">
            <v>104</v>
          </cell>
          <cell r="AA804" t="str">
            <v>M010</v>
          </cell>
          <cell r="AD804" t="str">
            <v>SAN NICOLAS DE LOS GARZA /LAS PUENTES 7°</v>
          </cell>
          <cell r="AE804" t="str">
            <v>NL</v>
          </cell>
          <cell r="AF804" t="str">
            <v>MX</v>
          </cell>
          <cell r="AG804" t="str">
            <v>10415802</v>
          </cell>
          <cell r="AH804" t="str">
            <v>ILEANA VALDEZ PALACIOS</v>
          </cell>
          <cell r="AI804" t="str">
            <v>MONTES PIRINEOS #834</v>
          </cell>
          <cell r="AJ804" t="str">
            <v>8119240131</v>
          </cell>
          <cell r="AK804" t="str">
            <v>8119240131</v>
          </cell>
          <cell r="AL804" t="str">
            <v>66460</v>
          </cell>
          <cell r="AM804"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804" t="str">
            <v>3TE50G1523B0</v>
          </cell>
          <cell r="AO804" t="str">
            <v>Smart</v>
          </cell>
          <cell r="AP804" t="str">
            <v>Hisense</v>
          </cell>
          <cell r="AQ804" t="str">
            <v>Android</v>
          </cell>
          <cell r="AR804" t="str">
            <v>UHD 3840 X 2160</v>
          </cell>
          <cell r="AS804" t="str">
            <v>3TE50G1644B3G1644M010</v>
          </cell>
          <cell r="AT804" t="e">
            <v>#N/A</v>
          </cell>
          <cell r="AU804" t="str">
            <v>50H7GB</v>
          </cell>
          <cell r="AV804" t="str">
            <v>3TE50G1644B3</v>
          </cell>
          <cell r="AW804" t="str">
            <v>G1644</v>
          </cell>
          <cell r="AX804" t="str">
            <v>M010</v>
          </cell>
          <cell r="AY804">
            <v>74012083</v>
          </cell>
          <cell r="AZ804">
            <v>51013009</v>
          </cell>
          <cell r="BA804">
            <v>80140502</v>
          </cell>
        </row>
        <row r="805">
          <cell r="D805">
            <v>60315484</v>
          </cell>
          <cell r="E805" t="str">
            <v>A</v>
          </cell>
          <cell r="F805" t="str">
            <v>TV</v>
          </cell>
          <cell r="G805" t="str">
            <v>MIGUEL FLORES</v>
          </cell>
          <cell r="H805" t="str">
            <v>TRATADO DE LIBRE COMERCIO 1000, PARQUE INDUSTRIAL STIVA, APODACA</v>
          </cell>
          <cell r="I805">
            <v>8181450017</v>
          </cell>
          <cell r="J805" t="str">
            <v>HISENSE</v>
          </cell>
          <cell r="K805" t="str">
            <v>32H5B2</v>
          </cell>
          <cell r="L805" t="str">
            <v>32G1619A7H06323</v>
          </cell>
          <cell r="M805" t="str">
            <v>FACTURA</v>
          </cell>
          <cell r="N805">
            <v>0</v>
          </cell>
          <cell r="O805">
            <v>42684</v>
          </cell>
          <cell r="P805">
            <v>42830</v>
          </cell>
          <cell r="Q805">
            <v>201024</v>
          </cell>
          <cell r="R805" t="str">
            <v>04/13/17 06:44 ERNESTO HDZ NP5 P1A OC 1009522 PANEL 185960</v>
          </cell>
          <cell r="S805" t="str">
            <v/>
          </cell>
          <cell r="T805" t="str">
            <v xml:space="preserve">    SOFIA VAZQUEZ                 </v>
          </cell>
          <cell r="U805" t="str">
            <v>2017-04-21</v>
          </cell>
          <cell r="V805" t="str">
            <v>Norte</v>
          </cell>
          <cell r="W805" t="str">
            <v>COMPLETADO</v>
          </cell>
          <cell r="X805" t="str">
            <v>TALLER</v>
          </cell>
          <cell r="Y805">
            <v>42830</v>
          </cell>
          <cell r="Z805">
            <v>146</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805" t="str">
            <v>3TE32G155369</v>
          </cell>
          <cell r="AO805" t="str">
            <v>Smart</v>
          </cell>
          <cell r="AP805" t="str">
            <v>Hisense</v>
          </cell>
          <cell r="AQ805" t="str">
            <v>Opera</v>
          </cell>
          <cell r="AR805" t="str">
            <v>HD 1366 X 768</v>
          </cell>
          <cell r="AS805" t="str">
            <v>3TE32G164485G1644M010</v>
          </cell>
          <cell r="AT805" t="e">
            <v>#N/A</v>
          </cell>
          <cell r="AU805" t="str">
            <v>32H5B2</v>
          </cell>
          <cell r="AV805" t="str">
            <v>3TE32G164485</v>
          </cell>
          <cell r="AW805" t="str">
            <v>G1644</v>
          </cell>
          <cell r="AX805" t="str">
            <v>M010</v>
          </cell>
          <cell r="AY805">
            <v>74012084</v>
          </cell>
          <cell r="AZ805">
            <v>51013010</v>
          </cell>
          <cell r="BA805">
            <v>80141070</v>
          </cell>
        </row>
        <row r="806">
          <cell r="D806">
            <v>60315144</v>
          </cell>
          <cell r="E806" t="str">
            <v>A</v>
          </cell>
          <cell r="F806" t="str">
            <v>TV</v>
          </cell>
          <cell r="G806" t="str">
            <v>MIGUEL ANGEL MARTINOL BALBUENA</v>
          </cell>
          <cell r="H806" t="str">
            <v>PRIV. HIDALGO NORTE N. 15 B COLONIA CENTRO C.P 74400, IZUCAR DE MATAMOROS, PUEBLA.</v>
          </cell>
          <cell r="I806" t="str">
            <v>243 4364137</v>
          </cell>
          <cell r="J806" t="str">
            <v>HISENSE</v>
          </cell>
          <cell r="K806" t="str">
            <v>50H7GB</v>
          </cell>
          <cell r="L806" t="str">
            <v>50G161943MH5434</v>
          </cell>
          <cell r="M806" t="str">
            <v>TICKET: 000107029</v>
          </cell>
          <cell r="N806">
            <v>13731.84</v>
          </cell>
          <cell r="O806">
            <v>42719</v>
          </cell>
          <cell r="P806">
            <v>42835</v>
          </cell>
          <cell r="Q806">
            <v>201032</v>
          </cell>
          <cell r="R806" t="str">
            <v>13/04/2017 05 : 46  ERNESTO.HERN : NP5
12/04/2017 04 : 25 201032 : P1A: T178971 PCB POWER, T194644 PCB MAIN OC-1009564</v>
          </cell>
          <cell r="S806" t="str">
            <v xml:space="preserve">SE SOLICITA UN SEGUNDO KILOMETRAJE PARA </v>
          </cell>
          <cell r="T806" t="str">
            <v xml:space="preserve"> ERIK ORTEGA MÉNDEZ               </v>
          </cell>
          <cell r="U806" t="str">
            <v>2017/04/19</v>
          </cell>
          <cell r="V806" t="str">
            <v>CENTRO</v>
          </cell>
          <cell r="W806" t="str">
            <v>COMPLETADO</v>
          </cell>
          <cell r="X806" t="str">
            <v>TALLER</v>
          </cell>
          <cell r="Y806">
            <v>42823</v>
          </cell>
          <cell r="Z806">
            <v>104</v>
          </cell>
          <cell r="AA806" t="str">
            <v>M010</v>
          </cell>
          <cell r="AD806" t="str">
            <v>Izucar de Matamoros/Centro</v>
          </cell>
          <cell r="AE806" t="str">
            <v>PUE</v>
          </cell>
          <cell r="AF806" t="str">
            <v>MX</v>
          </cell>
          <cell r="AG806" t="str">
            <v>10415139</v>
          </cell>
          <cell r="AH806" t="str">
            <v>MIGUEL ANGEL MARTINOL BALBUENA</v>
          </cell>
          <cell r="AI806" t="str">
            <v>15B Privada Hidalgo Norte</v>
          </cell>
          <cell r="AJ806" t="str">
            <v>2434364137</v>
          </cell>
          <cell r="AK806">
            <v>0</v>
          </cell>
          <cell r="AL806" t="str">
            <v>74400</v>
          </cell>
          <cell r="AM806"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806" t="str">
            <v>3TE50G1523B0</v>
          </cell>
          <cell r="AO806" t="str">
            <v>Smart</v>
          </cell>
          <cell r="AP806" t="str">
            <v>Hisense</v>
          </cell>
          <cell r="AQ806" t="str">
            <v>Android</v>
          </cell>
          <cell r="AR806" t="str">
            <v>UHD 3840 X 2160</v>
          </cell>
          <cell r="AS806" t="str">
            <v>3TE50G1644B3G1644M010</v>
          </cell>
          <cell r="AT806" t="e">
            <v>#N/A</v>
          </cell>
          <cell r="AU806" t="str">
            <v>50H7GB</v>
          </cell>
          <cell r="AV806" t="str">
            <v>3TE50G1644B3</v>
          </cell>
          <cell r="AW806" t="str">
            <v>G1644</v>
          </cell>
          <cell r="AX806" t="str">
            <v>M010</v>
          </cell>
          <cell r="AY806">
            <v>74012085</v>
          </cell>
          <cell r="AZ806">
            <v>51013011</v>
          </cell>
          <cell r="BA806">
            <v>80140973</v>
          </cell>
        </row>
        <row r="807">
          <cell r="D807">
            <v>60315356</v>
          </cell>
          <cell r="E807" t="str">
            <v>A</v>
          </cell>
          <cell r="F807" t="str">
            <v>TV</v>
          </cell>
          <cell r="G807" t="str">
            <v>MIGUEL SANTIAGO CORTES</v>
          </cell>
          <cell r="H807" t="str">
            <v>AVE. FERROCARRIL # 604 CAMERINO Z MENDOZA CP 94740</v>
          </cell>
          <cell r="I807" t="str">
            <v>2725720417   7269506</v>
          </cell>
          <cell r="J807" t="str">
            <v>HISENSE LED SMART</v>
          </cell>
          <cell r="K807" t="str">
            <v>50H7GB</v>
          </cell>
          <cell r="L807" t="str">
            <v>50G162156MH0848</v>
          </cell>
          <cell r="M807" t="str">
            <v>TICKET  ORDEN VTA. 9047443552</v>
          </cell>
          <cell r="N807" t="str">
            <v>$ 10856,16</v>
          </cell>
          <cell r="O807">
            <v>42713</v>
          </cell>
          <cell r="P807">
            <v>42836</v>
          </cell>
          <cell r="Q807">
            <v>201472</v>
          </cell>
          <cell r="R807" t="str">
            <v xml:space="preserve"> TARJETA MAIN T192673 OC-1009561</v>
          </cell>
          <cell r="S807" t="str">
            <v/>
          </cell>
          <cell r="T807" t="str">
            <v xml:space="preserve">LETICIA ROMERO O.           Fecha </v>
          </cell>
          <cell r="U807" t="str">
            <v>2017-04-21</v>
          </cell>
          <cell r="V807" t="str">
            <v>SUR</v>
          </cell>
          <cell r="W807" t="str">
            <v>COMPLETADO</v>
          </cell>
          <cell r="X807" t="str">
            <v>TALLER</v>
          </cell>
          <cell r="Y807">
            <v>42828</v>
          </cell>
          <cell r="Z807">
            <v>115</v>
          </cell>
          <cell r="AA807" t="str">
            <v>M010</v>
          </cell>
          <cell r="AD807" t="str">
            <v>Jardin/Camerino Z. Mendoza</v>
          </cell>
          <cell r="AE807" t="str">
            <v>VER</v>
          </cell>
          <cell r="AF807" t="str">
            <v>MX</v>
          </cell>
          <cell r="AG807" t="str">
            <v>10409360</v>
          </cell>
          <cell r="AH807" t="str">
            <v>MIGUEL SANTIAGO CORTES</v>
          </cell>
          <cell r="AI807" t="str">
            <v>604 AV ferrocarril</v>
          </cell>
          <cell r="AJ807" t="str">
            <v>2727269506</v>
          </cell>
          <cell r="AK807" t="str">
            <v>2727269506</v>
          </cell>
          <cell r="AL807" t="str">
            <v>94740</v>
          </cell>
          <cell r="AM807"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807" t="str">
            <v>3TE50G1523B0</v>
          </cell>
          <cell r="AO807" t="str">
            <v>Smart</v>
          </cell>
          <cell r="AP807" t="str">
            <v>Hisense</v>
          </cell>
          <cell r="AQ807" t="str">
            <v>Android</v>
          </cell>
          <cell r="AR807" t="str">
            <v>UHD 3840 X 2160</v>
          </cell>
          <cell r="AS807" t="str">
            <v>3TE50G1635D1G1635M010</v>
          </cell>
          <cell r="AT807" t="e">
            <v>#N/A</v>
          </cell>
          <cell r="AU807" t="str">
            <v>50H7GB</v>
          </cell>
          <cell r="AV807" t="str">
            <v>3TE50G1635D1</v>
          </cell>
          <cell r="AW807" t="str">
            <v>G1635</v>
          </cell>
          <cell r="AX807" t="str">
            <v>M010</v>
          </cell>
          <cell r="AY807">
            <v>74012086</v>
          </cell>
          <cell r="AZ807">
            <v>51013098</v>
          </cell>
          <cell r="BA807">
            <v>80141024</v>
          </cell>
        </row>
        <row r="808">
          <cell r="D808">
            <v>60314517</v>
          </cell>
          <cell r="E808" t="str">
            <v>A</v>
          </cell>
          <cell r="F808" t="str">
            <v>TV</v>
          </cell>
          <cell r="G808" t="str">
            <v>MIGUEL FLORES</v>
          </cell>
          <cell r="H808" t="str">
            <v xml:space="preserve">TRATADO DE LIBRE COMERCIO 1000, PARQUE INDUSTRIAL STIVA, APODACA </v>
          </cell>
          <cell r="I808">
            <v>8181450017</v>
          </cell>
          <cell r="J808" t="str">
            <v>HISENSE</v>
          </cell>
          <cell r="K808" t="str">
            <v>40H3B1</v>
          </cell>
          <cell r="L808" t="str">
            <v>40G151266H02684</v>
          </cell>
          <cell r="M808" t="str">
            <v>FACTURA</v>
          </cell>
          <cell r="N808">
            <v>0</v>
          </cell>
          <cell r="O808">
            <v>42438</v>
          </cell>
          <cell r="P808">
            <v>42817</v>
          </cell>
          <cell r="Q808">
            <v>201024</v>
          </cell>
          <cell r="R808" t="str">
            <v>04/06/17 05:38 ERNESTO HDZ NP5 P1A OC 1009122 PANEL 187178</v>
          </cell>
          <cell r="S808" t="str">
            <v/>
          </cell>
          <cell r="T808" t="str">
            <v xml:space="preserve">    SOFIA VAZQUEZ                 </v>
          </cell>
          <cell r="U808" t="str">
            <v>2017-04-21</v>
          </cell>
          <cell r="V808" t="str">
            <v>Norte</v>
          </cell>
          <cell r="W808" t="str">
            <v>COMPLETADO</v>
          </cell>
          <cell r="X808" t="str">
            <v>TALLER</v>
          </cell>
          <cell r="Y808">
            <v>42815</v>
          </cell>
          <cell r="Z808">
            <v>377</v>
          </cell>
          <cell r="AA808" t="str">
            <v>M012</v>
          </cell>
          <cell r="AD808" t="str">
            <v>apodaca /parque industrial stiva</v>
          </cell>
          <cell r="AE808" t="str">
            <v>NL</v>
          </cell>
          <cell r="AF808" t="str">
            <v>MX</v>
          </cell>
          <cell r="AG808" t="str">
            <v>10405383</v>
          </cell>
          <cell r="AH808" t="str">
            <v>MIGUEL FLORES</v>
          </cell>
          <cell r="AI808" t="str">
            <v>tratado de libre comercio num 1000</v>
          </cell>
          <cell r="AJ808" t="str">
            <v>01-8181450017</v>
          </cell>
          <cell r="AK808">
            <v>0</v>
          </cell>
          <cell r="AL808" t="str">
            <v>66626</v>
          </cell>
          <cell r="AM808"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808" t="str">
            <v>3TE40G151266</v>
          </cell>
          <cell r="AO808" t="str">
            <v>Básica</v>
          </cell>
          <cell r="AP808" t="str">
            <v>Hisense</v>
          </cell>
          <cell r="AQ808" t="str">
            <v>Opera</v>
          </cell>
          <cell r="AR808" t="str">
            <v>FHD 1920 x 1080</v>
          </cell>
          <cell r="AS808" t="str">
            <v>GTE40G153352CRMM012</v>
          </cell>
          <cell r="AT808">
            <v>113</v>
          </cell>
          <cell r="AU808" t="str">
            <v>40H5B</v>
          </cell>
          <cell r="AV808" t="str">
            <v>GTE40G153352</v>
          </cell>
          <cell r="AW808" t="str">
            <v>CRM</v>
          </cell>
          <cell r="AX808" t="str">
            <v>M012</v>
          </cell>
          <cell r="AY808">
            <v>74012087</v>
          </cell>
          <cell r="AZ808">
            <v>51013012</v>
          </cell>
          <cell r="BA808">
            <v>80147197</v>
          </cell>
        </row>
        <row r="809">
          <cell r="D809">
            <v>60314688</v>
          </cell>
          <cell r="E809" t="str">
            <v>A</v>
          </cell>
          <cell r="F809" t="str">
            <v>TV</v>
          </cell>
          <cell r="G809" t="str">
            <v xml:space="preserve">DIEGO BALDERAS ARIZPE </v>
          </cell>
          <cell r="H809" t="str">
            <v>MAR DEL CORAL 207, LOMAS DE LOS PILARES, CADEREYTA</v>
          </cell>
          <cell r="I809">
            <v>8281240029</v>
          </cell>
          <cell r="J809" t="str">
            <v>HISENSE</v>
          </cell>
          <cell r="K809" t="str">
            <v>50H7GB</v>
          </cell>
          <cell r="L809" t="str">
            <v>50G162156MH3602</v>
          </cell>
          <cell r="M809" t="str">
            <v xml:space="preserve">TIKET </v>
          </cell>
          <cell r="N809">
            <v>10299</v>
          </cell>
          <cell r="O809">
            <v>42740</v>
          </cell>
          <cell r="P809">
            <v>42822</v>
          </cell>
          <cell r="Q809">
            <v>201024</v>
          </cell>
          <cell r="R809" t="str">
            <v>04/06/17 10:24 ARANTXA.MON NP5 PIA OC 1009202 PANEL 192764</v>
          </cell>
          <cell r="S809" t="str">
            <v/>
          </cell>
          <cell r="T809" t="str">
            <v xml:space="preserve">    SOFIA VAZQUEZ                 </v>
          </cell>
          <cell r="U809" t="str">
            <v>2017-04-21</v>
          </cell>
          <cell r="V809" t="str">
            <v>Norte</v>
          </cell>
          <cell r="W809" t="str">
            <v>COMPLETADO</v>
          </cell>
          <cell r="X809" t="str">
            <v>TALLER</v>
          </cell>
          <cell r="Y809">
            <v>42816</v>
          </cell>
          <cell r="Z809">
            <v>76</v>
          </cell>
          <cell r="AA809" t="str">
            <v>M010</v>
          </cell>
          <cell r="AD809" t="str">
            <v>Cadereita/Lomas de Los pilares</v>
          </cell>
          <cell r="AE809" t="str">
            <v>NL</v>
          </cell>
          <cell r="AF809" t="str">
            <v>MX</v>
          </cell>
          <cell r="AG809" t="str">
            <v>10414778</v>
          </cell>
          <cell r="AH809" t="str">
            <v>DIEGO BALDERAS ARIZPE</v>
          </cell>
          <cell r="AI809" t="str">
            <v>207 Mar del Coral</v>
          </cell>
          <cell r="AJ809" t="str">
            <v>8281240029</v>
          </cell>
          <cell r="AK809">
            <v>0</v>
          </cell>
          <cell r="AL809" t="str">
            <v>67486</v>
          </cell>
          <cell r="AM809"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809" t="str">
            <v>3TE50G1523B0</v>
          </cell>
          <cell r="AO809" t="str">
            <v>Smart</v>
          </cell>
          <cell r="AP809" t="str">
            <v>Hisense</v>
          </cell>
          <cell r="AQ809" t="str">
            <v>Android</v>
          </cell>
          <cell r="AR809" t="str">
            <v>UHD 3840 X 2160</v>
          </cell>
          <cell r="AS809" t="str">
            <v>3TE50G1644B3G1644M010</v>
          </cell>
          <cell r="AT809" t="e">
            <v>#N/A</v>
          </cell>
          <cell r="AU809" t="str">
            <v>50H7GB</v>
          </cell>
          <cell r="AV809" t="str">
            <v>3TE50G1644B3</v>
          </cell>
          <cell r="AW809" t="str">
            <v>G1644</v>
          </cell>
          <cell r="AX809" t="str">
            <v>M010</v>
          </cell>
          <cell r="AY809">
            <v>74012088</v>
          </cell>
          <cell r="AZ809">
            <v>51013013</v>
          </cell>
          <cell r="BA809">
            <v>80140507</v>
          </cell>
        </row>
        <row r="810">
          <cell r="D810">
            <v>60313446</v>
          </cell>
          <cell r="E810" t="str">
            <v>A</v>
          </cell>
          <cell r="F810" t="str">
            <v>TV</v>
          </cell>
          <cell r="G810" t="str">
            <v>ELOI CAMPOS VELA</v>
          </cell>
          <cell r="H810" t="str">
            <v>OCEANO 1214, FRACCIONAMIENTO LAS ESTACIONES SECTOR CORAL, MONTERREY</v>
          </cell>
          <cell r="I810">
            <v>8113697037</v>
          </cell>
          <cell r="J810" t="str">
            <v>HISENSE</v>
          </cell>
          <cell r="K810" t="str">
            <v>50K20DW</v>
          </cell>
          <cell r="L810" t="str">
            <v>50G143291H05970</v>
          </cell>
          <cell r="M810" t="str">
            <v xml:space="preserve">CARTA DE ACEPTACION </v>
          </cell>
          <cell r="N810">
            <v>10120.879999999999</v>
          </cell>
          <cell r="O810">
            <v>42088</v>
          </cell>
          <cell r="P810">
            <v>42803</v>
          </cell>
          <cell r="Q810">
            <v>201024</v>
          </cell>
          <cell r="R810" t="str">
            <v>03/16/17 00:01 JORGE VAZ NP5 P1A OC 1008303 PANEL 173331</v>
          </cell>
          <cell r="S810" t="str">
            <v/>
          </cell>
          <cell r="T810" t="str">
            <v xml:space="preserve">    SOFIA VAZQUEZ                 </v>
          </cell>
          <cell r="U810" t="str">
            <v>2017-04-21</v>
          </cell>
          <cell r="V810" t="str">
            <v>Norte</v>
          </cell>
          <cell r="W810" t="str">
            <v>COMPLETADO</v>
          </cell>
          <cell r="X810" t="str">
            <v>TALLER</v>
          </cell>
          <cell r="Y810">
            <v>42801</v>
          </cell>
          <cell r="Z810">
            <v>713</v>
          </cell>
          <cell r="AA810" t="str">
            <v>M012</v>
          </cell>
          <cell r="AD810" t="str">
            <v>Monterrey/Solidaridad</v>
          </cell>
          <cell r="AE810" t="str">
            <v>NL</v>
          </cell>
          <cell r="AF810" t="str">
            <v>MX</v>
          </cell>
          <cell r="AG810" t="str">
            <v>10413165</v>
          </cell>
          <cell r="AH810" t="str">
            <v>ELOI CAMPOS VELA</v>
          </cell>
          <cell r="AI810" t="str">
            <v>oceano 1214 Fracc dos estaciones sector coral</v>
          </cell>
          <cell r="AJ810" t="str">
            <v>8113697037</v>
          </cell>
          <cell r="AK810">
            <v>0</v>
          </cell>
          <cell r="AL810" t="str">
            <v>64102</v>
          </cell>
          <cell r="AM810"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810" t="str">
            <v>1TE50B8NUSCB</v>
          </cell>
          <cell r="AO810" t="str">
            <v>Smart</v>
          </cell>
          <cell r="AP810" t="str">
            <v>Hisense</v>
          </cell>
          <cell r="AQ810" t="str">
            <v>Opera</v>
          </cell>
          <cell r="AR810" t="str">
            <v>FHD 1920 x 1080</v>
          </cell>
          <cell r="AS810" t="str">
            <v>3TE50G165140G1651M010</v>
          </cell>
          <cell r="AT810" t="e">
            <v>#N/A</v>
          </cell>
          <cell r="AU810" t="str">
            <v>50H7GB</v>
          </cell>
          <cell r="AV810" t="str">
            <v>3TE50G165140</v>
          </cell>
          <cell r="AW810" t="str">
            <v>G1651</v>
          </cell>
          <cell r="AX810" t="str">
            <v>M010</v>
          </cell>
          <cell r="AY810">
            <v>74012091</v>
          </cell>
          <cell r="AZ810">
            <v>51013015</v>
          </cell>
          <cell r="BA810">
            <v>80141738</v>
          </cell>
        </row>
        <row r="811">
          <cell r="D811">
            <v>60312690</v>
          </cell>
          <cell r="E811" t="str">
            <v>A</v>
          </cell>
          <cell r="F811" t="str">
            <v>TV</v>
          </cell>
          <cell r="G811" t="str">
            <v>ZOILA IRMA SANTIAGO VIAZCAN</v>
          </cell>
          <cell r="H811" t="str">
            <v>AVE. MOCTEZUMA # 20 COL. ANAHUACT NOGALES VER. CP94720</v>
          </cell>
          <cell r="I811">
            <v>27274993</v>
          </cell>
          <cell r="J811" t="str">
            <v>HISENSE</v>
          </cell>
          <cell r="K811" t="str">
            <v>50K20DW</v>
          </cell>
          <cell r="L811" t="str">
            <v>50G143291H19459</v>
          </cell>
          <cell r="M811" t="str">
            <v>TICKET/000151681</v>
          </cell>
          <cell r="N811" t="str">
            <v>$ 13,310,88</v>
          </cell>
          <cell r="O811">
            <v>42027</v>
          </cell>
          <cell r="P811" t="str">
            <v>02/22/2017</v>
          </cell>
          <cell r="Q811">
            <v>201472</v>
          </cell>
          <cell r="R811" t="str">
            <v xml:space="preserve"> DISPLAY T173331  OC-1007951</v>
          </cell>
          <cell r="S811" t="str">
            <v xml:space="preserve"> </v>
          </cell>
          <cell r="T811" t="str">
            <v xml:space="preserve"> LETICIA ROMERO O.   Fecha de Apli</v>
          </cell>
          <cell r="U811" t="str">
            <v>2017-04-21</v>
          </cell>
          <cell r="V811" t="str">
            <v>SUR</v>
          </cell>
          <cell r="W811" t="str">
            <v>COMPLETADO</v>
          </cell>
          <cell r="X811" t="str">
            <v>TALLER</v>
          </cell>
          <cell r="Y811">
            <v>42789</v>
          </cell>
          <cell r="Z811">
            <v>762</v>
          </cell>
          <cell r="AA811" t="str">
            <v>M012</v>
          </cell>
          <cell r="AD811" t="str">
            <v>nogales/col anachuac</v>
          </cell>
          <cell r="AE811" t="str">
            <v>VER</v>
          </cell>
          <cell r="AF811" t="str">
            <v>MX</v>
          </cell>
          <cell r="AG811" t="str">
            <v>10413064</v>
          </cell>
          <cell r="AH811" t="str">
            <v>CEILA IRMA SANTIAGO</v>
          </cell>
          <cell r="AI811" t="str">
            <v>20 av moctezuma</v>
          </cell>
          <cell r="AJ811" t="str">
            <v>27274993</v>
          </cell>
          <cell r="AK811">
            <v>0</v>
          </cell>
          <cell r="AL811" t="str">
            <v>94720</v>
          </cell>
          <cell r="AM811"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811" t="str">
            <v>1TE50B8NUSCB</v>
          </cell>
          <cell r="AO811" t="str">
            <v>Smart</v>
          </cell>
          <cell r="AP811" t="str">
            <v>Hisense</v>
          </cell>
          <cell r="AQ811" t="str">
            <v>Opera</v>
          </cell>
          <cell r="AR811" t="str">
            <v>FHD 1920 x 1080</v>
          </cell>
          <cell r="AS811" t="str">
            <v>3TE50G1653A3G1653M010</v>
          </cell>
          <cell r="AT811" t="e">
            <v>#N/A</v>
          </cell>
          <cell r="AU811" t="str">
            <v>50H5C</v>
          </cell>
          <cell r="AV811" t="str">
            <v>3TE50G1653A3</v>
          </cell>
          <cell r="AW811" t="str">
            <v>G1653</v>
          </cell>
          <cell r="AX811" t="str">
            <v>M010</v>
          </cell>
          <cell r="AY811">
            <v>74012092</v>
          </cell>
          <cell r="AZ811">
            <v>51013016</v>
          </cell>
          <cell r="BA811">
            <v>80140513</v>
          </cell>
        </row>
        <row r="812">
          <cell r="D812">
            <v>60313470</v>
          </cell>
          <cell r="E812" t="str">
            <v>A</v>
          </cell>
          <cell r="F812" t="str">
            <v>TV</v>
          </cell>
          <cell r="G812" t="str">
            <v>MARIA RAQUEL CASTAÑEDA</v>
          </cell>
          <cell r="H812" t="str">
            <v>MESQUITE 600, FRESNOS 3ER SECTOR, APODACA</v>
          </cell>
          <cell r="I812" t="str">
            <v>83120386, 8117413578</v>
          </cell>
          <cell r="J812" t="str">
            <v>HISENSE</v>
          </cell>
          <cell r="K812" t="str">
            <v>50K20DW</v>
          </cell>
          <cell r="L812" t="str">
            <v>50G143291H07028</v>
          </cell>
          <cell r="M812" t="str">
            <v>TIKET</v>
          </cell>
          <cell r="N812">
            <v>13310.88</v>
          </cell>
          <cell r="O812">
            <v>42023</v>
          </cell>
          <cell r="P812">
            <v>42804</v>
          </cell>
          <cell r="Q812">
            <v>201024</v>
          </cell>
          <cell r="R812" t="str">
            <v>03/25/17 04:43 ERNESTO HDZ NP5 P1A OC 1008590 PANEL 173331</v>
          </cell>
          <cell r="S812" t="str">
            <v/>
          </cell>
          <cell r="T812" t="str">
            <v xml:space="preserve">    SOFIA VAZQUEZ                 </v>
          </cell>
          <cell r="U812" t="str">
            <v>2017-04-21</v>
          </cell>
          <cell r="V812" t="str">
            <v>Norte</v>
          </cell>
          <cell r="W812" t="str">
            <v>COMPLETADO</v>
          </cell>
          <cell r="X812" t="str">
            <v>TALLER</v>
          </cell>
          <cell r="Y812">
            <v>42801</v>
          </cell>
          <cell r="Z812">
            <v>778</v>
          </cell>
          <cell r="AA812" t="str">
            <v>M012</v>
          </cell>
          <cell r="AD812" t="str">
            <v>apodaca/ col los fresnos 3 er sector</v>
          </cell>
          <cell r="AE812" t="str">
            <v>NL</v>
          </cell>
          <cell r="AF812" t="str">
            <v>MX</v>
          </cell>
          <cell r="AG812" t="str">
            <v>10338257</v>
          </cell>
          <cell r="AH812" t="str">
            <v>MARIA RAQUEL CASTAÑEDA</v>
          </cell>
          <cell r="AI812" t="str">
            <v>600 mesquite num</v>
          </cell>
          <cell r="AJ812" t="str">
            <v>83120386</v>
          </cell>
          <cell r="AK812" t="str">
            <v>8117413578</v>
          </cell>
          <cell r="AL812" t="str">
            <v>66636</v>
          </cell>
          <cell r="AM812"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812" t="str">
            <v>1TE50B8NUSCB</v>
          </cell>
          <cell r="AO812" t="str">
            <v>Smart</v>
          </cell>
          <cell r="AP812" t="str">
            <v>Hisense</v>
          </cell>
          <cell r="AQ812" t="str">
            <v>Opera</v>
          </cell>
          <cell r="AR812" t="str">
            <v>FHD 1920 x 1080</v>
          </cell>
          <cell r="AS812" t="str">
            <v>3TE50G165140G1651M010</v>
          </cell>
          <cell r="AT812" t="e">
            <v>#N/A</v>
          </cell>
          <cell r="AU812" t="str">
            <v>50H7GB</v>
          </cell>
          <cell r="AV812" t="str">
            <v>3TE50G165140</v>
          </cell>
          <cell r="AW812" t="str">
            <v>G1651</v>
          </cell>
          <cell r="AX812" t="str">
            <v>M010</v>
          </cell>
          <cell r="AY812">
            <v>74012093</v>
          </cell>
          <cell r="AZ812">
            <v>51013017</v>
          </cell>
          <cell r="BA812">
            <v>80141739</v>
          </cell>
        </row>
        <row r="813">
          <cell r="D813">
            <v>60313454</v>
          </cell>
          <cell r="E813" t="str">
            <v>A</v>
          </cell>
          <cell r="F813" t="str">
            <v>TV</v>
          </cell>
          <cell r="G813" t="str">
            <v>LETICIA ESQUIVEL VILLALBA</v>
          </cell>
          <cell r="H813" t="str">
            <v>JUAREZ Nº 1102-A, APIZACO TLAXCALA</v>
          </cell>
          <cell r="I813" t="str">
            <v>01241 417 68 49</v>
          </cell>
          <cell r="J813" t="str">
            <v>HISENSE</v>
          </cell>
          <cell r="K813" t="str">
            <v>50K20DW</v>
          </cell>
          <cell r="L813" t="str">
            <v>50G143292H01543</v>
          </cell>
          <cell r="M813">
            <v>113420</v>
          </cell>
          <cell r="N813">
            <v>11998.37</v>
          </cell>
          <cell r="O813">
            <v>42447</v>
          </cell>
          <cell r="P813">
            <v>42816</v>
          </cell>
          <cell r="Q813">
            <v>201074</v>
          </cell>
          <cell r="R813">
            <v>0</v>
          </cell>
          <cell r="S813" t="str">
            <v>EQUIPO SIN BASE Y SIN ACCESORIOS</v>
          </cell>
          <cell r="T813" t="str">
            <v xml:space="preserve"> ALMA JUAREZ                      </v>
          </cell>
          <cell r="U813" t="str">
            <v>2017-04-21</v>
          </cell>
          <cell r="V813" t="str">
            <v>CENTRO</v>
          </cell>
          <cell r="W813" t="str">
            <v>COMPLETADO</v>
          </cell>
          <cell r="X813" t="str">
            <v>TALLER</v>
          </cell>
          <cell r="Y813">
            <v>42801</v>
          </cell>
          <cell r="Z813">
            <v>354</v>
          </cell>
          <cell r="AA813" t="str">
            <v>M010</v>
          </cell>
          <cell r="AD813" t="str">
            <v>Apizaco/Jesus y sn juan</v>
          </cell>
          <cell r="AE813" t="str">
            <v>TLX</v>
          </cell>
          <cell r="AF813" t="str">
            <v>MX</v>
          </cell>
          <cell r="AG813" t="str">
            <v>10403501</v>
          </cell>
          <cell r="AH813" t="str">
            <v>LETICIA ESQUIVEL VILLALBA</v>
          </cell>
          <cell r="AI813" t="str">
            <v>Juarez no 1102-A</v>
          </cell>
          <cell r="AJ813" t="str">
            <v>012414176849</v>
          </cell>
          <cell r="AK813" t="str">
            <v>012414178502</v>
          </cell>
          <cell r="AL813" t="str">
            <v>90300</v>
          </cell>
          <cell r="AM813"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813" t="str">
            <v>1TE50B8NUSCB</v>
          </cell>
          <cell r="AO813" t="str">
            <v>Smart</v>
          </cell>
          <cell r="AP813" t="str">
            <v>Hisense</v>
          </cell>
          <cell r="AQ813" t="str">
            <v>Opera</v>
          </cell>
          <cell r="AR813" t="str">
            <v>FHD 1920 x 1080</v>
          </cell>
          <cell r="AS813" t="e">
            <v>#N/A</v>
          </cell>
          <cell r="AT813" t="e">
            <v>#N/A</v>
          </cell>
          <cell r="AV813" t="str">
            <v>1TE50B8NUSCB</v>
          </cell>
          <cell r="AW813" t="e">
            <v>#N/A</v>
          </cell>
          <cell r="AY813">
            <v>74012095</v>
          </cell>
          <cell r="AZ813">
            <v>51013019</v>
          </cell>
          <cell r="BA813">
            <v>80140476</v>
          </cell>
        </row>
        <row r="814">
          <cell r="D814">
            <v>60315897</v>
          </cell>
          <cell r="E814" t="str">
            <v>A</v>
          </cell>
          <cell r="F814" t="str">
            <v>TV</v>
          </cell>
          <cell r="G814" t="str">
            <v xml:space="preserve">PABLO SANDOVAL </v>
          </cell>
          <cell r="H814" t="str">
            <v>VILLA PLACERIA 119, VILLAS SAN CARLOS, APODACA</v>
          </cell>
          <cell r="I814" t="str">
            <v>8110880448, 8120070659</v>
          </cell>
          <cell r="J814" t="str">
            <v>HISENSE</v>
          </cell>
          <cell r="K814" t="str">
            <v>50K20DW</v>
          </cell>
          <cell r="L814" t="str">
            <v>50G143292H04658</v>
          </cell>
          <cell r="M814" t="str">
            <v>TIKET</v>
          </cell>
          <cell r="N814">
            <v>11998.37</v>
          </cell>
          <cell r="O814">
            <v>42184</v>
          </cell>
          <cell r="P814">
            <v>42837</v>
          </cell>
          <cell r="Q814">
            <v>201024</v>
          </cell>
          <cell r="R814" t="str">
            <v>04/18/17 06:16 ARANTXA MON NP5 P1A OC 1009621 PANEL 173331</v>
          </cell>
          <cell r="S814" t="str">
            <v/>
          </cell>
          <cell r="T814" t="str">
            <v xml:space="preserve">    SOFIA VAZQUEZ                 </v>
          </cell>
          <cell r="U814" t="str">
            <v>2017-04-21</v>
          </cell>
          <cell r="V814" t="str">
            <v>Norte</v>
          </cell>
          <cell r="W814" t="str">
            <v>COMPLETADO</v>
          </cell>
          <cell r="X814" t="str">
            <v>TALLER</v>
          </cell>
          <cell r="Y814">
            <v>42837</v>
          </cell>
          <cell r="Z814">
            <v>653</v>
          </cell>
          <cell r="AA814" t="str">
            <v>M012</v>
          </cell>
          <cell r="AD814" t="str">
            <v>apodaca/villas de sn carlos 1er sect.</v>
          </cell>
          <cell r="AE814" t="str">
            <v>NL</v>
          </cell>
          <cell r="AF814" t="str">
            <v>MX</v>
          </cell>
          <cell r="AG814" t="str">
            <v>10415926</v>
          </cell>
          <cell r="AH814" t="str">
            <v>PABLO SANDOVAL</v>
          </cell>
          <cell r="AI814" t="str">
            <v>119 Villa placencia</v>
          </cell>
          <cell r="AJ814" t="str">
            <v>8120070659</v>
          </cell>
          <cell r="AK814" t="str">
            <v>8120070659</v>
          </cell>
          <cell r="AL814" t="str">
            <v>66644</v>
          </cell>
          <cell r="AM814"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814" t="str">
            <v>1TE50B8NUSCB</v>
          </cell>
          <cell r="AO814" t="str">
            <v>Smart</v>
          </cell>
          <cell r="AP814" t="str">
            <v>Hisense</v>
          </cell>
          <cell r="AQ814" t="str">
            <v>Opera</v>
          </cell>
          <cell r="AR814" t="str">
            <v>FHD 1920 x 1080</v>
          </cell>
          <cell r="AS814" t="str">
            <v>3TE50G1653A3G1653M010</v>
          </cell>
          <cell r="AT814" t="e">
            <v>#N/A</v>
          </cell>
          <cell r="AU814" t="str">
            <v>50H5C</v>
          </cell>
          <cell r="AV814" t="str">
            <v>3TE50G1653A3</v>
          </cell>
          <cell r="AW814" t="str">
            <v>G1653</v>
          </cell>
          <cell r="AX814" t="str">
            <v>M010</v>
          </cell>
          <cell r="AY814">
            <v>74012098</v>
          </cell>
          <cell r="AZ814">
            <v>51013021</v>
          </cell>
          <cell r="BA814">
            <v>80140477</v>
          </cell>
        </row>
        <row r="815">
          <cell r="D815">
            <v>60315458</v>
          </cell>
          <cell r="E815" t="str">
            <v>A</v>
          </cell>
          <cell r="F815" t="str">
            <v>TV</v>
          </cell>
          <cell r="G815" t="str">
            <v xml:space="preserve">EDITH GARCIA JUAREZ </v>
          </cell>
          <cell r="H815" t="str">
            <v xml:space="preserve">NORMALISTAS MZ M 10 EDIF F 11 INT. 8 JARDINES ALCALDE CP 44290 GUADALAJARA                                                                   </v>
          </cell>
          <cell r="I815">
            <v>3312213203</v>
          </cell>
          <cell r="J815" t="str">
            <v>HISENSE</v>
          </cell>
          <cell r="K815" t="str">
            <v>50K20DW</v>
          </cell>
          <cell r="L815" t="str">
            <v>50G143291H11034</v>
          </cell>
          <cell r="M815" t="str">
            <v>Ticket de compra</v>
          </cell>
          <cell r="N815">
            <v>10120</v>
          </cell>
          <cell r="O815">
            <v>42817</v>
          </cell>
          <cell r="P815">
            <v>42830</v>
          </cell>
          <cell r="Q815">
            <v>201076</v>
          </cell>
          <cell r="R815" t="str">
            <v>No hay refacciones para surtir y realizar la reparacion del equipo</v>
          </cell>
          <cell r="S815" t="str">
            <v xml:space="preserve"> </v>
          </cell>
          <cell r="T815" t="str">
            <v xml:space="preserve"> Carlos Muñiz                     </v>
          </cell>
          <cell r="U815" t="str">
            <v>2017-04-12</v>
          </cell>
          <cell r="V815" t="str">
            <v>SUR</v>
          </cell>
          <cell r="W815" t="str">
            <v>COMPLETADO</v>
          </cell>
          <cell r="X815" t="str">
            <v>TALLER</v>
          </cell>
          <cell r="Y815">
            <v>42829</v>
          </cell>
          <cell r="Z815">
            <v>12</v>
          </cell>
          <cell r="AA815" t="str">
            <v>M010</v>
          </cell>
          <cell r="AD815" t="str">
            <v>Gdj/Jardines Alcalde</v>
          </cell>
          <cell r="AE815" t="str">
            <v>JAL</v>
          </cell>
          <cell r="AF815" t="str">
            <v>MX</v>
          </cell>
          <cell r="AG815" t="str">
            <v>10402554</v>
          </cell>
          <cell r="AH815" t="str">
            <v>EDITH GARCIA JUAREZ</v>
          </cell>
          <cell r="AI815" t="str">
            <v>Av. Normalistas mz M 10 edif F 11 int. 8</v>
          </cell>
          <cell r="AJ815" t="str">
            <v>3332800496</v>
          </cell>
          <cell r="AK815" t="str">
            <v>3312213203</v>
          </cell>
          <cell r="AL815" t="str">
            <v>44290</v>
          </cell>
          <cell r="AM815"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815" t="str">
            <v>1TE50B8NUSCB</v>
          </cell>
          <cell r="AO815" t="str">
            <v>Smart</v>
          </cell>
          <cell r="AP815" t="str">
            <v>Hisense</v>
          </cell>
          <cell r="AQ815" t="str">
            <v>Opera</v>
          </cell>
          <cell r="AR815" t="str">
            <v>FHD 1920 x 1080</v>
          </cell>
          <cell r="AS815" t="str">
            <v>3TE50G165140G1651M010</v>
          </cell>
          <cell r="AT815" t="e">
            <v>#N/A</v>
          </cell>
          <cell r="AU815" t="str">
            <v>50H7GB</v>
          </cell>
          <cell r="AV815" t="str">
            <v>3TE50G165140</v>
          </cell>
          <cell r="AW815" t="str">
            <v>G1651</v>
          </cell>
          <cell r="AX815" t="str">
            <v>M010</v>
          </cell>
          <cell r="AY815">
            <v>74012097</v>
          </cell>
          <cell r="AZ815">
            <v>51013022</v>
          </cell>
          <cell r="BA815">
            <v>80141527</v>
          </cell>
        </row>
        <row r="816">
          <cell r="D816">
            <v>60310482</v>
          </cell>
          <cell r="E816" t="str">
            <v>A</v>
          </cell>
          <cell r="F816" t="str">
            <v>TV</v>
          </cell>
          <cell r="G816" t="str">
            <v>MARIA DEL CARMEN DIAZ MTZ,</v>
          </cell>
          <cell r="H816" t="str">
            <v>INFONAVIT SANTA MARGARITA ANDADOR 2 # 14A CORDOBA VER CP 94600</v>
          </cell>
          <cell r="I816" t="str">
            <v>2717145974  2711105214</v>
          </cell>
          <cell r="J816" t="str">
            <v>HISENSE</v>
          </cell>
          <cell r="K816" t="str">
            <v>50K20DW</v>
          </cell>
          <cell r="L816" t="str">
            <v>50G143291H11036</v>
          </cell>
          <cell r="M816" t="str">
            <v>TICKET/000166749</v>
          </cell>
          <cell r="N816" t="str">
            <v>$ 11,483,12</v>
          </cell>
          <cell r="O816">
            <v>42051</v>
          </cell>
          <cell r="P816" t="str">
            <v>01/31/2017</v>
          </cell>
          <cell r="Q816">
            <v>201472</v>
          </cell>
          <cell r="R816" t="str">
            <v xml:space="preserve"> DISPLAY T173331 OC-1007334</v>
          </cell>
          <cell r="S816" t="str">
            <v/>
          </cell>
          <cell r="T816" t="str">
            <v>LETICIA ROMERO O.    Fecha de Apli</v>
          </cell>
          <cell r="U816" t="str">
            <v>2017-04-21</v>
          </cell>
          <cell r="V816" t="str">
            <v>SUR</v>
          </cell>
          <cell r="W816" t="str">
            <v>COMPLETADO</v>
          </cell>
          <cell r="X816" t="str">
            <v>TALLER</v>
          </cell>
          <cell r="Y816">
            <v>42766</v>
          </cell>
          <cell r="Z816">
            <v>715</v>
          </cell>
          <cell r="AA816" t="str">
            <v>M012</v>
          </cell>
          <cell r="AD816" t="str">
            <v>INFONAVIT SANTA MARGARITA/CORDOBA</v>
          </cell>
          <cell r="AE816" t="str">
            <v>VER</v>
          </cell>
          <cell r="AF816" t="str">
            <v>MX</v>
          </cell>
          <cell r="AG816" t="str">
            <v>10410279</v>
          </cell>
          <cell r="AH816" t="str">
            <v>MARIA DEL CARMEN DIAZ MARTINEZ</v>
          </cell>
          <cell r="AI816" t="str">
            <v>14A ANDADOR 2</v>
          </cell>
          <cell r="AJ816" t="str">
            <v>2717145974</v>
          </cell>
          <cell r="AK816" t="str">
            <v>2711105214</v>
          </cell>
          <cell r="AL816" t="str">
            <v>94600</v>
          </cell>
          <cell r="AM816"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816" t="str">
            <v>1TE50B8NUSCB</v>
          </cell>
          <cell r="AO816" t="str">
            <v>Smart</v>
          </cell>
          <cell r="AP816" t="str">
            <v>Hisense</v>
          </cell>
          <cell r="AQ816" t="str">
            <v>Opera</v>
          </cell>
          <cell r="AR816" t="str">
            <v>FHD 1920 x 1080</v>
          </cell>
          <cell r="AS816" t="str">
            <v>3TE50G165140G1651M010</v>
          </cell>
          <cell r="AT816" t="e">
            <v>#N/A</v>
          </cell>
          <cell r="AU816" t="str">
            <v>50H7GB</v>
          </cell>
          <cell r="AV816" t="str">
            <v>3TE50G165140</v>
          </cell>
          <cell r="AW816" t="str">
            <v>G1651</v>
          </cell>
          <cell r="AX816" t="str">
            <v>M010</v>
          </cell>
          <cell r="AY816">
            <v>74012099</v>
          </cell>
          <cell r="AZ816">
            <v>51013024</v>
          </cell>
          <cell r="BA816">
            <v>80141564</v>
          </cell>
        </row>
        <row r="817">
          <cell r="D817">
            <v>60311409</v>
          </cell>
          <cell r="E817" t="str">
            <v>A</v>
          </cell>
          <cell r="F817" t="str">
            <v>TV</v>
          </cell>
          <cell r="G817" t="str">
            <v>MARIA ELENA CANAAN</v>
          </cell>
          <cell r="H817" t="str">
            <v>COL. PINO SUAREZ AVE. 15 # 4105 ENTRE CALLES 41 Y 43 CP 94680</v>
          </cell>
          <cell r="I817" t="str">
            <v>2717125165  2717108086</v>
          </cell>
          <cell r="J817" t="str">
            <v>HISENSE</v>
          </cell>
          <cell r="K817" t="str">
            <v>50K20DW</v>
          </cell>
          <cell r="L817" t="str">
            <v>50G143291H12141</v>
          </cell>
          <cell r="M817" t="str">
            <v>TIKET/000170156</v>
          </cell>
          <cell r="N817" t="str">
            <v>$ 11,998,98</v>
          </cell>
          <cell r="O817">
            <v>42185</v>
          </cell>
          <cell r="P817">
            <v>42787</v>
          </cell>
          <cell r="Q817">
            <v>201472</v>
          </cell>
          <cell r="R817" t="str">
            <v>DISPLAY T173331 OC-1007706</v>
          </cell>
          <cell r="S817" t="str">
            <v>FAVOR DE CONFIRMAR DESDE CUANDO ESTAN EN</v>
          </cell>
          <cell r="T817" t="str">
            <v xml:space="preserve"> LETICIAROMERO O.      Fecha de Ap</v>
          </cell>
          <cell r="U817" t="str">
            <v>2017-04-21</v>
          </cell>
          <cell r="V817" t="str">
            <v>SUR</v>
          </cell>
          <cell r="W817" t="str">
            <v>COMPLETADO</v>
          </cell>
          <cell r="X817" t="str">
            <v>TALLER</v>
          </cell>
          <cell r="Y817">
            <v>42779</v>
          </cell>
          <cell r="Z817">
            <v>594</v>
          </cell>
          <cell r="AA817" t="str">
            <v>M012</v>
          </cell>
          <cell r="AD817" t="str">
            <v>cordoba /pino suarez</v>
          </cell>
          <cell r="AE817" t="str">
            <v>VER</v>
          </cell>
          <cell r="AF817" t="str">
            <v>MX</v>
          </cell>
          <cell r="AG817" t="str">
            <v>10341113</v>
          </cell>
          <cell r="AH817" t="str">
            <v>MARIA ELENA CANAAN</v>
          </cell>
          <cell r="AI817" t="str">
            <v>av 15 num 4105 entre calle 41 y 43</v>
          </cell>
          <cell r="AJ817" t="str">
            <v>0442717108086</v>
          </cell>
          <cell r="AK817" t="str">
            <v>0442717108086</v>
          </cell>
          <cell r="AL817" t="str">
            <v>94680</v>
          </cell>
          <cell r="AM817"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817" t="str">
            <v>1TE50B8NUSCB</v>
          </cell>
          <cell r="AO817" t="str">
            <v>Smart</v>
          </cell>
          <cell r="AP817" t="str">
            <v>Hisense</v>
          </cell>
          <cell r="AQ817" t="str">
            <v>Opera</v>
          </cell>
          <cell r="AR817" t="str">
            <v>FHD 1920 x 1080</v>
          </cell>
          <cell r="AS817" t="str">
            <v>3TE50G165140G1651M010</v>
          </cell>
          <cell r="AT817" t="e">
            <v>#N/A</v>
          </cell>
          <cell r="AU817" t="str">
            <v>50H7GB</v>
          </cell>
          <cell r="AV817" t="str">
            <v>3TE50G165140</v>
          </cell>
          <cell r="AW817" t="str">
            <v>G1651</v>
          </cell>
          <cell r="AX817" t="str">
            <v>M010</v>
          </cell>
          <cell r="AY817">
            <v>74012100</v>
          </cell>
          <cell r="AZ817">
            <v>51013025</v>
          </cell>
          <cell r="BA817">
            <v>80141565</v>
          </cell>
        </row>
        <row r="818">
          <cell r="D818">
            <v>60314163</v>
          </cell>
          <cell r="E818" t="str">
            <v>A</v>
          </cell>
          <cell r="F818" t="str">
            <v>TV</v>
          </cell>
          <cell r="G818" t="str">
            <v>JUANA ISABEL SALGADO</v>
          </cell>
          <cell r="H818" t="str">
            <v>CUMBRE DE TUXPANGO S/N IXTACZOQUITLAN, VER 94450</v>
          </cell>
          <cell r="I818">
            <v>2717152717</v>
          </cell>
          <cell r="J818" t="str">
            <v>HISENSE</v>
          </cell>
          <cell r="K818" t="str">
            <v>40H5B</v>
          </cell>
          <cell r="L818" t="str">
            <v>40G153356H03398</v>
          </cell>
          <cell r="M818" t="str">
            <v xml:space="preserve">TIKET </v>
          </cell>
          <cell r="N818" t="str">
            <v>$ 7,284,75</v>
          </cell>
          <cell r="O818">
            <v>42401</v>
          </cell>
          <cell r="P818">
            <v>42818</v>
          </cell>
          <cell r="Q818">
            <v>201472</v>
          </cell>
          <cell r="R818" t="str">
            <v>TARJETA UNICA T192199 OC-1009045 1A VEZ, Y LUEGO T192199 OC-1009411 T191066 OC-1009412</v>
          </cell>
          <cell r="S818" t="str">
            <v/>
          </cell>
          <cell r="T818" t="str">
            <v xml:space="preserve">LETICIA ROMERO O.        Fecha de </v>
          </cell>
          <cell r="U818" t="str">
            <v>2017-04-21</v>
          </cell>
          <cell r="V818" t="str">
            <v>SUR</v>
          </cell>
          <cell r="W818" t="str">
            <v>COMPLETADO</v>
          </cell>
          <cell r="X818" t="str">
            <v>TALLER</v>
          </cell>
          <cell r="Y818">
            <v>42808</v>
          </cell>
          <cell r="Z818">
            <v>407</v>
          </cell>
          <cell r="AA818" t="str">
            <v>M012</v>
          </cell>
          <cell r="AD818" t="str">
            <v>Ixtaczoquitlán/Cumbre de tuxpango</v>
          </cell>
          <cell r="AE818" t="str">
            <v>VER</v>
          </cell>
          <cell r="AF818" t="str">
            <v>MX</v>
          </cell>
          <cell r="AG818" t="str">
            <v>10414274</v>
          </cell>
          <cell r="AH818" t="str">
            <v>JUANA ISABEL SALGADO</v>
          </cell>
          <cell r="AI818" t="str">
            <v>Cumbre de tuxpango S/N</v>
          </cell>
          <cell r="AJ818" t="str">
            <v>2717152717</v>
          </cell>
          <cell r="AK818">
            <v>0</v>
          </cell>
          <cell r="AL818" t="str">
            <v>94450</v>
          </cell>
          <cell r="AM818"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818" t="str">
            <v>3TE40A144535</v>
          </cell>
          <cell r="AO818" t="str">
            <v>Smart</v>
          </cell>
          <cell r="AP818" t="str">
            <v>Hisense</v>
          </cell>
          <cell r="AQ818" t="str">
            <v>Opera</v>
          </cell>
          <cell r="AR818" t="str">
            <v>FHD 1920 x 1080</v>
          </cell>
          <cell r="AS818" t="str">
            <v>3TE40G163934G163934M010</v>
          </cell>
          <cell r="AT818">
            <v>16</v>
          </cell>
          <cell r="AU818" t="str">
            <v>40H5B2</v>
          </cell>
          <cell r="AV818" t="str">
            <v>3TE40G163934</v>
          </cell>
          <cell r="AW818" t="str">
            <v>G163934</v>
          </cell>
          <cell r="AX818" t="str">
            <v>M010</v>
          </cell>
          <cell r="AY818">
            <v>74012160</v>
          </cell>
          <cell r="AZ818">
            <v>51013083</v>
          </cell>
          <cell r="BA818">
            <v>80141535</v>
          </cell>
        </row>
        <row r="819">
          <cell r="D819">
            <v>60310476</v>
          </cell>
          <cell r="E819" t="str">
            <v>A</v>
          </cell>
          <cell r="F819" t="str">
            <v>TV</v>
          </cell>
          <cell r="G819" t="str">
            <v>ERASMO ROBLES ROMAN</v>
          </cell>
          <cell r="H819" t="str">
            <v>BERNARD 419, BARRIO MODERNA, MONTERREY</v>
          </cell>
          <cell r="I819">
            <v>8181021272</v>
          </cell>
          <cell r="J819" t="str">
            <v>HISENSE</v>
          </cell>
          <cell r="K819" t="str">
            <v>50K20DW</v>
          </cell>
          <cell r="L819" t="str">
            <v>50G143291H12605</v>
          </cell>
          <cell r="M819" t="str">
            <v>170263-14</v>
          </cell>
          <cell r="N819">
            <v>8924</v>
          </cell>
          <cell r="O819">
            <v>42399</v>
          </cell>
          <cell r="P819">
            <v>36929</v>
          </cell>
          <cell r="Q819">
            <v>201024</v>
          </cell>
          <cell r="R819" t="str">
            <v>02/04/17 06:16 ERNESTO HDZ NP5 P1A OC 1006912 PANEL 187573</v>
          </cell>
          <cell r="S819" t="str">
            <v/>
          </cell>
          <cell r="T819" t="str">
            <v xml:space="preserve">    SOFIA VAZQUEZ                 </v>
          </cell>
          <cell r="U819" t="str">
            <v>2017-04-21</v>
          </cell>
          <cell r="V819" t="str">
            <v>Norte</v>
          </cell>
          <cell r="W819" t="str">
            <v>COMPLETADO</v>
          </cell>
          <cell r="X819" t="str">
            <v>TALLER</v>
          </cell>
          <cell r="Y819">
            <v>42765</v>
          </cell>
          <cell r="Z819">
            <v>366</v>
          </cell>
          <cell r="AA819" t="str">
            <v>M012</v>
          </cell>
          <cell r="AD819" t="str">
            <v>monterrey/moderna</v>
          </cell>
          <cell r="AE819" t="str">
            <v>NL</v>
          </cell>
          <cell r="AF819" t="str">
            <v>MX</v>
          </cell>
          <cell r="AG819" t="str">
            <v>10411151</v>
          </cell>
          <cell r="AH819" t="str">
            <v>ERASMO ROBLES ROMAN</v>
          </cell>
          <cell r="AI819" t="str">
            <v>419 BERNAL</v>
          </cell>
          <cell r="AJ819" t="str">
            <v>8181021272</v>
          </cell>
          <cell r="AK819">
            <v>0</v>
          </cell>
          <cell r="AL819" t="str">
            <v>64102</v>
          </cell>
          <cell r="AM819"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819" t="str">
            <v>1TE50B8NUSCB</v>
          </cell>
          <cell r="AO819" t="str">
            <v>Smart</v>
          </cell>
          <cell r="AP819" t="str">
            <v>Hisense</v>
          </cell>
          <cell r="AQ819" t="str">
            <v>Opera</v>
          </cell>
          <cell r="AR819" t="str">
            <v>FHD 1920 x 1080</v>
          </cell>
          <cell r="AS819" t="str">
            <v>3TE50G165140G1651M010</v>
          </cell>
          <cell r="AT819" t="e">
            <v>#N/A</v>
          </cell>
          <cell r="AU819" t="str">
            <v>50H7GB</v>
          </cell>
          <cell r="AV819" t="str">
            <v>3TE50G165140</v>
          </cell>
          <cell r="AW819" t="str">
            <v>G1651</v>
          </cell>
          <cell r="AX819" t="str">
            <v>M010</v>
          </cell>
          <cell r="AY819">
            <v>74012102</v>
          </cell>
          <cell r="AZ819">
            <v>51013027</v>
          </cell>
          <cell r="BA819">
            <v>80141737</v>
          </cell>
        </row>
        <row r="820">
          <cell r="D820">
            <v>60314197</v>
          </cell>
          <cell r="E820" t="str">
            <v xml:space="preserve">A  </v>
          </cell>
          <cell r="F820" t="str">
            <v>TV</v>
          </cell>
          <cell r="G820" t="str">
            <v>BERTHA ALICIA INFANTE</v>
          </cell>
          <cell r="H820" t="str">
            <v>AV. LAS TORRES # 3002</v>
          </cell>
          <cell r="I820">
            <v>4777100400</v>
          </cell>
          <cell r="J820" t="str">
            <v>HISENSE</v>
          </cell>
          <cell r="K820" t="str">
            <v>55H6B</v>
          </cell>
          <cell r="L820" t="str">
            <v>55G151277H00389</v>
          </cell>
          <cell r="M820">
            <v>211570341041213</v>
          </cell>
          <cell r="N820">
            <v>12570.4</v>
          </cell>
          <cell r="O820">
            <v>42351</v>
          </cell>
          <cell r="P820" t="str">
            <v xml:space="preserve"> 16/03/2017</v>
          </cell>
          <cell r="Q820">
            <v>201107</v>
          </cell>
          <cell r="R820" t="str">
            <v>28/03/2017  ERNESTO HERN: NP5 P1:182463/OC-1008710</v>
          </cell>
          <cell r="S820" t="str">
            <v/>
          </cell>
          <cell r="T820" t="str">
            <v xml:space="preserve">  NORMA RAMÍREZ                   </v>
          </cell>
          <cell r="U820" t="str">
            <v>2017-04-20</v>
          </cell>
          <cell r="V820" t="str">
            <v>Norte</v>
          </cell>
          <cell r="W820" t="str">
            <v>COMPLETADO</v>
          </cell>
          <cell r="X820" t="str">
            <v>TALLER</v>
          </cell>
          <cell r="Y820">
            <v>42809</v>
          </cell>
          <cell r="Z820">
            <v>459</v>
          </cell>
          <cell r="AA820" t="str">
            <v>M012</v>
          </cell>
          <cell r="AD820" t="str">
            <v>LEON/LA PRESA</v>
          </cell>
          <cell r="AE820" t="str">
            <v>GTO</v>
          </cell>
          <cell r="AF820" t="str">
            <v>MX</v>
          </cell>
          <cell r="AG820" t="str">
            <v>10414454</v>
          </cell>
          <cell r="AH820" t="str">
            <v>BERTHA ALICIA INFANTE</v>
          </cell>
          <cell r="AI820" t="str">
            <v>3002 AV LAS TORRES</v>
          </cell>
          <cell r="AJ820" t="str">
            <v>477 7100400</v>
          </cell>
          <cell r="AK820">
            <v>0</v>
          </cell>
          <cell r="AL820" t="str">
            <v>37150</v>
          </cell>
          <cell r="AM820"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820" t="str">
            <v>3TE55A151010</v>
          </cell>
          <cell r="AO820" t="str">
            <v>Smart</v>
          </cell>
          <cell r="AP820" t="str">
            <v>Hisense</v>
          </cell>
          <cell r="AQ820" t="str">
            <v>Opera</v>
          </cell>
          <cell r="AR820" t="str">
            <v>FHD 1920 x 1080</v>
          </cell>
          <cell r="AS820" t="str">
            <v>3TE55G164499G1644M010</v>
          </cell>
          <cell r="AT820" t="e">
            <v>#N/A</v>
          </cell>
          <cell r="AU820" t="str">
            <v>55H7B</v>
          </cell>
          <cell r="AV820" t="str">
            <v>3TE55G164499</v>
          </cell>
          <cell r="AW820" t="str">
            <v>G1644</v>
          </cell>
          <cell r="AX820" t="str">
            <v>M010</v>
          </cell>
          <cell r="AY820">
            <v>74012103</v>
          </cell>
          <cell r="AZ820">
            <v>51013028</v>
          </cell>
          <cell r="BA820">
            <v>80140483</v>
          </cell>
        </row>
        <row r="821">
          <cell r="D821">
            <v>60316002</v>
          </cell>
          <cell r="E821" t="str">
            <v xml:space="preserve">A </v>
          </cell>
          <cell r="F821" t="str">
            <v>TV</v>
          </cell>
          <cell r="G821" t="str">
            <v>Fernando Lopez Sabas</v>
          </cell>
          <cell r="H821" t="str">
            <v>ACUEDUCTO #7, COL, SAN GREGORIO, DEL. XOCHIMILCO, C.P. 16600</v>
          </cell>
          <cell r="I821" t="str">
            <v>5554549245 / 58433957</v>
          </cell>
          <cell r="J821" t="str">
            <v>HISENSE</v>
          </cell>
          <cell r="K821" t="str">
            <v>55H6B2</v>
          </cell>
          <cell r="L821" t="str">
            <v>55G155390H00208</v>
          </cell>
          <cell r="M821" t="str">
            <v>TC# 7434 6914 6539 8993 8083 69 TICKET DE COMPRA TIENDA WALMART</v>
          </cell>
          <cell r="N821">
            <v>5299.02</v>
          </cell>
          <cell r="O821">
            <v>41916</v>
          </cell>
          <cell r="P821">
            <v>42844</v>
          </cell>
          <cell r="Q821">
            <v>201767</v>
          </cell>
          <cell r="R821" t="str">
            <v>20/04/2017 06 : 43  ARANTXA.MON : NP5 / P1A: 182463 PANEL   19-04-2017   OC-1009719</v>
          </cell>
          <cell r="S821" t="str">
            <v>EQUIPO DAÑADO EN DOMICILIO DE CLIENTE</v>
          </cell>
          <cell r="T821" t="str">
            <v xml:space="preserve">   RENE ARIAS                     </v>
          </cell>
          <cell r="U821" t="str">
            <v>2017-04-20</v>
          </cell>
          <cell r="V821" t="str">
            <v>CENTRO</v>
          </cell>
          <cell r="W821" t="str">
            <v>COMPLETADO</v>
          </cell>
          <cell r="X821" t="str">
            <v>TALLER</v>
          </cell>
          <cell r="Y821">
            <v>42837</v>
          </cell>
          <cell r="Z821">
            <v>928</v>
          </cell>
          <cell r="AA821" t="str">
            <v>M010</v>
          </cell>
          <cell r="AD821" t="str">
            <v>Xochimilco/San gregorio</v>
          </cell>
          <cell r="AE821" t="str">
            <v>DF</v>
          </cell>
          <cell r="AF821" t="str">
            <v>MX</v>
          </cell>
          <cell r="AG821" t="str">
            <v>10377193</v>
          </cell>
          <cell r="AH821" t="str">
            <v>FERNANDO LOPEZ SABAS</v>
          </cell>
          <cell r="AI821" t="str">
            <v>7 Acuaducto</v>
          </cell>
          <cell r="AJ821" t="str">
            <v>58433957</v>
          </cell>
          <cell r="AK821" t="str">
            <v>5554549245</v>
          </cell>
          <cell r="AL821" t="str">
            <v>16600</v>
          </cell>
          <cell r="AM821"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821" t="str">
            <v>3TE55G155390</v>
          </cell>
          <cell r="AO821" t="str">
            <v>Smart</v>
          </cell>
          <cell r="AP821" t="str">
            <v>Hisense</v>
          </cell>
          <cell r="AQ821" t="str">
            <v>?</v>
          </cell>
          <cell r="AR821" t="str">
            <v>HD 1366 X 768</v>
          </cell>
          <cell r="AS821" t="str">
            <v>3TE55G154014MG154014MM010</v>
          </cell>
          <cell r="AT821">
            <v>3</v>
          </cell>
          <cell r="AU821" t="str">
            <v>55H6B</v>
          </cell>
          <cell r="AV821" t="str">
            <v>3TE55G154014M</v>
          </cell>
          <cell r="AW821" t="str">
            <v>G154014M</v>
          </cell>
          <cell r="AX821" t="str">
            <v>M010</v>
          </cell>
          <cell r="AY821">
            <v>74012104</v>
          </cell>
          <cell r="AZ821">
            <v>51013029</v>
          </cell>
          <cell r="BA821">
            <v>80147234</v>
          </cell>
        </row>
        <row r="822">
          <cell r="D822">
            <v>60311575</v>
          </cell>
          <cell r="E822" t="str">
            <v xml:space="preserve">A  </v>
          </cell>
          <cell r="F822" t="str">
            <v>TV</v>
          </cell>
          <cell r="G822" t="str">
            <v>MARIA ESTHER TORRES ESCAREÑO</v>
          </cell>
          <cell r="H822" t="str">
            <v>MATAMOROS 62 SAN JOSE DEL 15/EL SALTO</v>
          </cell>
          <cell r="I822">
            <v>3312205267</v>
          </cell>
          <cell r="J822" t="str">
            <v>HISENSE</v>
          </cell>
          <cell r="K822" t="str">
            <v>55H6SG</v>
          </cell>
          <cell r="L822" t="str">
            <v>55J135006H02017</v>
          </cell>
          <cell r="M822" t="str">
            <v xml:space="preserve">CARTA DE ACEPTACION </v>
          </cell>
          <cell r="N822">
            <v>124440.76</v>
          </cell>
          <cell r="O822">
            <v>41990</v>
          </cell>
          <cell r="P822">
            <v>42783</v>
          </cell>
          <cell r="Q822">
            <v>201109</v>
          </cell>
          <cell r="R822" t="str">
            <v>FALTA DE REFACCIONES 173020 oc-1007519</v>
          </cell>
          <cell r="S822" t="str">
            <v/>
          </cell>
          <cell r="T822" t="str">
            <v xml:space="preserve">  YURIANA HERNANDEZ HERRERA       </v>
          </cell>
          <cell r="U822" t="str">
            <v>2017-ABRIL</v>
          </cell>
          <cell r="W822" t="str">
            <v>COMPLETADO</v>
          </cell>
          <cell r="X822" t="str">
            <v>TALLER</v>
          </cell>
          <cell r="Y822">
            <v>42780</v>
          </cell>
          <cell r="Z822">
            <v>793</v>
          </cell>
          <cell r="AA822" t="str">
            <v>M012</v>
          </cell>
          <cell r="AD822" t="str">
            <v>SAN JOSE DEL 15 / EL SALTO</v>
          </cell>
          <cell r="AE822" t="str">
            <v>JAL</v>
          </cell>
          <cell r="AF822" t="str">
            <v>MX</v>
          </cell>
          <cell r="AG822" t="str">
            <v>10412105</v>
          </cell>
          <cell r="AH822" t="str">
            <v>MARIA ESTHER TORRES ESCAREÑO</v>
          </cell>
          <cell r="AI822" t="str">
            <v>62 MATAMOROS</v>
          </cell>
          <cell r="AJ822" t="str">
            <v>0453312205267</v>
          </cell>
          <cell r="AK822">
            <v>0</v>
          </cell>
          <cell r="AL822" t="str">
            <v>45696</v>
          </cell>
          <cell r="AM822"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822" t="str">
            <v>3TE55J135173</v>
          </cell>
          <cell r="AO822" t="e">
            <v>#N/A</v>
          </cell>
          <cell r="AP822" t="e">
            <v>#N/A</v>
          </cell>
          <cell r="AQ822" t="e">
            <v>#N/A</v>
          </cell>
          <cell r="AR822" t="e">
            <v>#N/A</v>
          </cell>
          <cell r="AS822" t="str">
            <v>3TE55G164499G1644M010</v>
          </cell>
          <cell r="AT822" t="e">
            <v>#N/A</v>
          </cell>
          <cell r="AU822" t="str">
            <v>55H7B</v>
          </cell>
          <cell r="AV822" t="str">
            <v>3TE55G164499</v>
          </cell>
          <cell r="AW822" t="str">
            <v>G1644</v>
          </cell>
          <cell r="AX822" t="str">
            <v>M010</v>
          </cell>
          <cell r="AY822">
            <v>74012105</v>
          </cell>
          <cell r="AZ822">
            <v>51013030</v>
          </cell>
          <cell r="BA822">
            <v>80140484</v>
          </cell>
        </row>
        <row r="823">
          <cell r="D823">
            <v>60315110</v>
          </cell>
          <cell r="E823" t="str">
            <v>A</v>
          </cell>
          <cell r="F823" t="str">
            <v>TV</v>
          </cell>
          <cell r="G823" t="str">
            <v>MARCO ANTONIO CASTILLO AVILA</v>
          </cell>
          <cell r="H823" t="str">
            <v>LOS PALOMOS EDIF. RAVELO 322 U.H. FRANCISCO GABILONDO SOLER CP 94363</v>
          </cell>
          <cell r="I823">
            <v>7246774</v>
          </cell>
          <cell r="J823" t="str">
            <v>HISENSE LED</v>
          </cell>
          <cell r="K823" t="str">
            <v>40H5B2</v>
          </cell>
          <cell r="L823" t="str">
            <v>40G1619B0H01570</v>
          </cell>
          <cell r="M823" t="str">
            <v>FACTURA FKB-168674</v>
          </cell>
          <cell r="N823" t="str">
            <v>$ 14,700,00</v>
          </cell>
          <cell r="O823">
            <v>42796</v>
          </cell>
          <cell r="P823">
            <v>42824</v>
          </cell>
          <cell r="Q823">
            <v>201472</v>
          </cell>
          <cell r="R823" t="str">
            <v>TARJETA UNICA T202916  OC-1009189</v>
          </cell>
          <cell r="S823" t="str">
            <v/>
          </cell>
          <cell r="T823" t="str">
            <v>LETICIA ROMERO O.          Fecha d</v>
          </cell>
          <cell r="U823" t="str">
            <v>2017-04-21</v>
          </cell>
          <cell r="V823" t="str">
            <v>SUR</v>
          </cell>
          <cell r="W823" t="str">
            <v>COMPLETADO</v>
          </cell>
          <cell r="X823" t="str">
            <v>TALLER</v>
          </cell>
          <cell r="Y823">
            <v>42822</v>
          </cell>
          <cell r="Z823">
            <v>26</v>
          </cell>
          <cell r="AA823" t="str">
            <v>M010</v>
          </cell>
          <cell r="AD823" t="str">
            <v>Orizaba/UH Franbcisco galivondo soler</v>
          </cell>
          <cell r="AE823">
            <v>0</v>
          </cell>
          <cell r="AF823" t="str">
            <v>MX</v>
          </cell>
          <cell r="AG823" t="str">
            <v>10414645</v>
          </cell>
          <cell r="AH823" t="str">
            <v>MARCO ANTONIO CASTILLO</v>
          </cell>
          <cell r="AI823" t="str">
            <v>Lois palomos edf rabelo num 322</v>
          </cell>
          <cell r="AJ823" t="str">
            <v>2727246774</v>
          </cell>
          <cell r="AK823">
            <v>0</v>
          </cell>
          <cell r="AL823" t="str">
            <v>94363</v>
          </cell>
          <cell r="AM823"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823" t="str">
            <v>3TE40G155372</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74012106</v>
          </cell>
          <cell r="AZ823">
            <v>51013031</v>
          </cell>
          <cell r="BA823">
            <v>80141001</v>
          </cell>
        </row>
        <row r="824">
          <cell r="D824">
            <v>60313944</v>
          </cell>
          <cell r="E824" t="str">
            <v xml:space="preserve">A  </v>
          </cell>
          <cell r="F824" t="str">
            <v>TV</v>
          </cell>
          <cell r="G824" t="str">
            <v>MIGUEL MARTINEZ BAÑUELOS</v>
          </cell>
          <cell r="H824" t="str">
            <v>COLOMBIA NO. 113, COL. 5 DE DICIEMBRE, PUERTO VALLARTA, JALISCO</v>
          </cell>
          <cell r="I824">
            <v>3222233579</v>
          </cell>
          <cell r="J824" t="str">
            <v>HISENSE</v>
          </cell>
          <cell r="K824" t="str">
            <v>55H6SG</v>
          </cell>
          <cell r="L824" t="str">
            <v>55J140820H02851</v>
          </cell>
          <cell r="M824">
            <v>125772</v>
          </cell>
          <cell r="N824">
            <v>12195.78</v>
          </cell>
          <cell r="O824">
            <v>42040</v>
          </cell>
          <cell r="P824">
            <v>42805</v>
          </cell>
          <cell r="Q824">
            <v>201023</v>
          </cell>
          <cell r="R824" t="str">
            <v xml:space="preserve">16/03/2017 06 : 05  JORGE.VAZ : NP5
12/03/2017 02 : 20 201023 : P1A-173020-PANEL, 172250-MAIN BOARD; OC1008487
</v>
          </cell>
          <cell r="S824" t="str">
            <v>FALLA: NO ENCIENDE, SE REALIZO PEDIDO DE</v>
          </cell>
          <cell r="T824" t="str">
            <v xml:space="preserve">     GABRIELA RIVAS DELGADO       </v>
          </cell>
          <cell r="U824" t="str">
            <v>2017-04-18</v>
          </cell>
          <cell r="V824" t="str">
            <v>Norte</v>
          </cell>
          <cell r="W824" t="str">
            <v>COMPLETADO</v>
          </cell>
          <cell r="X824" t="str">
            <v>TALLER</v>
          </cell>
          <cell r="Y824">
            <v>42804</v>
          </cell>
          <cell r="Z824">
            <v>765</v>
          </cell>
          <cell r="AA824" t="str">
            <v>M012</v>
          </cell>
          <cell r="AD824" t="str">
            <v>Puerto vallarta/5 de Diciembre</v>
          </cell>
          <cell r="AE824" t="str">
            <v>JAL</v>
          </cell>
          <cell r="AF824" t="str">
            <v>MX</v>
          </cell>
          <cell r="AG824" t="str">
            <v>10414102</v>
          </cell>
          <cell r="AH824" t="str">
            <v>MIGUEL MARTINEZ BAÑUELOS</v>
          </cell>
          <cell r="AI824" t="str">
            <v>Colombia No. 1131</v>
          </cell>
          <cell r="AJ824" t="str">
            <v>223-35-79</v>
          </cell>
          <cell r="AK824">
            <v>0</v>
          </cell>
          <cell r="AL824" t="str">
            <v>48350</v>
          </cell>
          <cell r="AM824"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824" t="str">
            <v>3TE55J135173</v>
          </cell>
          <cell r="AO824" t="e">
            <v>#N/A</v>
          </cell>
          <cell r="AP824" t="e">
            <v>#N/A</v>
          </cell>
          <cell r="AQ824" t="e">
            <v>#N/A</v>
          </cell>
          <cell r="AR824" t="e">
            <v>#N/A</v>
          </cell>
          <cell r="AS824" t="str">
            <v>3TE55G164499G1644M010</v>
          </cell>
          <cell r="AT824" t="e">
            <v>#N/A</v>
          </cell>
          <cell r="AU824" t="str">
            <v>55H7B</v>
          </cell>
          <cell r="AV824" t="str">
            <v>3TE55G164499</v>
          </cell>
          <cell r="AW824" t="str">
            <v>G1644</v>
          </cell>
          <cell r="AX824" t="str">
            <v>M010</v>
          </cell>
          <cell r="AY824">
            <v>74012107</v>
          </cell>
          <cell r="AZ824">
            <v>51013032</v>
          </cell>
          <cell r="BA824">
            <v>80140485</v>
          </cell>
        </row>
        <row r="825">
          <cell r="D825">
            <v>60310791</v>
          </cell>
          <cell r="E825" t="str">
            <v>A</v>
          </cell>
          <cell r="F825" t="str">
            <v>TV</v>
          </cell>
          <cell r="G825" t="str">
            <v>MA. ALEJANDRA TAPIA</v>
          </cell>
          <cell r="H825" t="str">
            <v>CERRO DE LA BUFA NO. 152</v>
          </cell>
          <cell r="I825">
            <v>4626076244</v>
          </cell>
          <cell r="J825" t="str">
            <v>HISENSE</v>
          </cell>
          <cell r="K825" t="str">
            <v>50K20DW</v>
          </cell>
          <cell r="L825" t="str">
            <v>50G143292H07586</v>
          </cell>
          <cell r="M825" t="str">
            <v>CARTA DE APLICACIÓN</v>
          </cell>
          <cell r="N825">
            <v>0</v>
          </cell>
          <cell r="O825">
            <v>42094</v>
          </cell>
          <cell r="P825">
            <v>42784</v>
          </cell>
          <cell r="Q825">
            <v>201055</v>
          </cell>
          <cell r="R825" t="str">
            <v>18/02/2017 01 : 36  ERNESTO.HERN : TCF1 PANEL
18/02/2017 01 : 36  ERNESTO.HERN : NP5</v>
          </cell>
          <cell r="S825" t="str">
            <v/>
          </cell>
          <cell r="T825" t="str">
            <v xml:space="preserve">  VANESA AGUILAR VAZQUEZ          </v>
          </cell>
          <cell r="U825" t="str">
            <v>2017-04-21</v>
          </cell>
          <cell r="V825" t="str">
            <v>Norte</v>
          </cell>
          <cell r="W825" t="str">
            <v>COMPLETADO</v>
          </cell>
          <cell r="X825" t="str">
            <v>TALLER</v>
          </cell>
          <cell r="Y825">
            <v>42769</v>
          </cell>
          <cell r="Z825">
            <v>675</v>
          </cell>
          <cell r="AA825" t="str">
            <v>M010</v>
          </cell>
          <cell r="AD825" t="str">
            <v>Irapuato/Fracc. Colon 3era Secc.</v>
          </cell>
          <cell r="AE825" t="str">
            <v>GTO</v>
          </cell>
          <cell r="AF825" t="str">
            <v>MX</v>
          </cell>
          <cell r="AG825" t="str">
            <v>10411288</v>
          </cell>
          <cell r="AH825" t="str">
            <v>MA. ALEJANDRA TAPIA</v>
          </cell>
          <cell r="AI825" t="str">
            <v>Calle Cerro de la Bufa No. 152</v>
          </cell>
          <cell r="AJ825" t="str">
            <v>462-607-62-44</v>
          </cell>
          <cell r="AK825">
            <v>0</v>
          </cell>
          <cell r="AL825" t="str">
            <v>36597</v>
          </cell>
          <cell r="AM825"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825" t="str">
            <v>1TE50B8NUSCB</v>
          </cell>
          <cell r="AO825" t="str">
            <v>Smart</v>
          </cell>
          <cell r="AP825" t="str">
            <v>Hisense</v>
          </cell>
          <cell r="AQ825" t="str">
            <v>Opera</v>
          </cell>
          <cell r="AR825" t="str">
            <v>FHD 1920 x 1080</v>
          </cell>
          <cell r="AS825" t="str">
            <v>3TE50G165140G165140M010</v>
          </cell>
          <cell r="AT825">
            <v>164</v>
          </cell>
          <cell r="AU825" t="str">
            <v>50H7GB</v>
          </cell>
          <cell r="AV825" t="str">
            <v>3TE50G165140</v>
          </cell>
          <cell r="AW825" t="str">
            <v>G165140</v>
          </cell>
          <cell r="AX825" t="str">
            <v>M010</v>
          </cell>
          <cell r="AY825">
            <v>74012229</v>
          </cell>
          <cell r="AZ825">
            <v>51013033</v>
          </cell>
          <cell r="BA825">
            <v>80147315</v>
          </cell>
        </row>
        <row r="826">
          <cell r="D826">
            <v>60315212</v>
          </cell>
          <cell r="E826" t="str">
            <v>A</v>
          </cell>
          <cell r="F826" t="str">
            <v>TV</v>
          </cell>
          <cell r="G826" t="str">
            <v>HIPOLITO FERNANDO FLORES OLGUIN</v>
          </cell>
          <cell r="H826" t="str">
            <v xml:space="preserve">TIZIMIN 727, BALCONES DE ANAHUAC, SAN NICOLAS </v>
          </cell>
          <cell r="I826" t="str">
            <v>8183071356, 8182730231</v>
          </cell>
          <cell r="J826" t="str">
            <v>HISENSE</v>
          </cell>
          <cell r="K826" t="str">
            <v>55H7G</v>
          </cell>
          <cell r="L826" t="str">
            <v>55J141036H00002</v>
          </cell>
          <cell r="M826" t="str">
            <v xml:space="preserve">CARTA DE ACEPTACION </v>
          </cell>
          <cell r="N826">
            <v>0</v>
          </cell>
          <cell r="O826">
            <v>42048</v>
          </cell>
          <cell r="P826">
            <v>42825</v>
          </cell>
          <cell r="Q826">
            <v>201024</v>
          </cell>
          <cell r="R826" t="str">
            <v>04/07/17 00:44 ERNESTO HDZ NP5 P1A OC 1009291 PANEL 174138</v>
          </cell>
          <cell r="S826" t="str">
            <v/>
          </cell>
          <cell r="T826" t="str">
            <v xml:space="preserve">    SOFIA VAZQUEZ                 </v>
          </cell>
          <cell r="U826" t="str">
            <v>2017-04-21</v>
          </cell>
          <cell r="V826" t="str">
            <v>Norte</v>
          </cell>
          <cell r="W826" t="str">
            <v>COMPLETADO</v>
          </cell>
          <cell r="X826" t="str">
            <v>TALLER</v>
          </cell>
          <cell r="Y826">
            <v>42824</v>
          </cell>
          <cell r="Z826">
            <v>776</v>
          </cell>
          <cell r="AA826" t="str">
            <v>M012</v>
          </cell>
          <cell r="AD826" t="str">
            <v>Sn Nicolas/Balcones de anahauc</v>
          </cell>
          <cell r="AE826" t="str">
            <v>NL</v>
          </cell>
          <cell r="AF826" t="str">
            <v>MX</v>
          </cell>
          <cell r="AG826" t="str">
            <v>10414049</v>
          </cell>
          <cell r="AH826" t="str">
            <v>HIPOLITO FERNANDO FLORES OLGUIN</v>
          </cell>
          <cell r="AI826" t="str">
            <v>727 Tizimin</v>
          </cell>
          <cell r="AJ826" t="str">
            <v>8182730231</v>
          </cell>
          <cell r="AK826" t="str">
            <v>8182730231</v>
          </cell>
          <cell r="AL826" t="str">
            <v>66422</v>
          </cell>
          <cell r="AM826"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826" t="str">
            <v>3TE55J141036</v>
          </cell>
          <cell r="AO826" t="e">
            <v>#N/A</v>
          </cell>
          <cell r="AP826" t="e">
            <v>#N/A</v>
          </cell>
          <cell r="AQ826" t="e">
            <v>#N/A</v>
          </cell>
          <cell r="AR826" t="e">
            <v>#N/A</v>
          </cell>
          <cell r="AS826" t="str">
            <v>3TE55G164499G1644M010</v>
          </cell>
          <cell r="AT826" t="e">
            <v>#N/A</v>
          </cell>
          <cell r="AU826" t="str">
            <v>55H7B</v>
          </cell>
          <cell r="AV826" t="str">
            <v>3TE55G164499</v>
          </cell>
          <cell r="AW826" t="str">
            <v>G1644</v>
          </cell>
          <cell r="AX826" t="str">
            <v>M010</v>
          </cell>
          <cell r="AY826">
            <v>74012109</v>
          </cell>
          <cell r="AZ826">
            <v>51013034</v>
          </cell>
          <cell r="BA826">
            <v>80140488</v>
          </cell>
        </row>
        <row r="827">
          <cell r="D827">
            <v>60310323</v>
          </cell>
          <cell r="E827" t="str">
            <v>A</v>
          </cell>
          <cell r="F827" t="str">
            <v>TV</v>
          </cell>
          <cell r="G827" t="str">
            <v>MARIA LIDIA VEGA AMAYA</v>
          </cell>
          <cell r="H827" t="str">
            <v>RIO PANUCO 29,BARRIO SAN JOSE,TEQUISQUIAC</v>
          </cell>
          <cell r="I827">
            <v>5516888490</v>
          </cell>
          <cell r="J827" t="str">
            <v>HISENSE</v>
          </cell>
          <cell r="K827" t="str">
            <v>43H7C</v>
          </cell>
          <cell r="L827" t="str">
            <v>43G1609D5H00842</v>
          </cell>
          <cell r="M827" t="str">
            <v>TICKET</v>
          </cell>
          <cell r="N827">
            <v>11998.62</v>
          </cell>
          <cell r="O827">
            <v>42626</v>
          </cell>
          <cell r="P827">
            <v>42845</v>
          </cell>
          <cell r="Q827">
            <v>201679</v>
          </cell>
          <cell r="R827" t="str">
            <v>PCB MAIN T198397 OC 1007021</v>
          </cell>
          <cell r="S827" t="str">
            <v>EQUIPO EN CS CON ACCESORIOS</v>
          </cell>
          <cell r="T827" t="str">
            <v xml:space="preserve">  GUADALUPE GIRON                 </v>
          </cell>
          <cell r="U827" t="str">
            <v>2017-04-21</v>
          </cell>
          <cell r="V827" t="str">
            <v>CENTRO</v>
          </cell>
          <cell r="W827" t="str">
            <v>COMPLETADO</v>
          </cell>
          <cell r="X827" t="str">
            <v>TALLER</v>
          </cell>
          <cell r="Y827">
            <v>42762</v>
          </cell>
          <cell r="Z827">
            <v>136</v>
          </cell>
          <cell r="AA827" t="str">
            <v>M010</v>
          </cell>
          <cell r="AD827" t="str">
            <v>Tequisquiac/Barrio San Jose</v>
          </cell>
          <cell r="AE827" t="str">
            <v>MEX</v>
          </cell>
          <cell r="AF827" t="str">
            <v>MX</v>
          </cell>
          <cell r="AG827" t="str">
            <v>10410795</v>
          </cell>
          <cell r="AH827" t="str">
            <v>MARIA LIDIA VEGA AMAYA</v>
          </cell>
          <cell r="AI827" t="str">
            <v>29 Av rio panuco</v>
          </cell>
          <cell r="AJ827" t="str">
            <v>5516888490</v>
          </cell>
          <cell r="AK827" t="str">
            <v>5516888490</v>
          </cell>
          <cell r="AL827" t="str">
            <v>55650</v>
          </cell>
          <cell r="AM827"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827" t="str">
            <v>3TE43G154905</v>
          </cell>
          <cell r="AO827" t="str">
            <v>Smart</v>
          </cell>
          <cell r="AP827" t="str">
            <v>Hisense</v>
          </cell>
          <cell r="AQ827" t="str">
            <v>Opera</v>
          </cell>
          <cell r="AR827" t="str">
            <v>UHD 3840 X 2160</v>
          </cell>
          <cell r="AS827" t="str">
            <v>3TE43G1640E6G1640M010</v>
          </cell>
          <cell r="AT827" t="e">
            <v>#N/A</v>
          </cell>
          <cell r="AU827" t="str">
            <v>43H7C</v>
          </cell>
          <cell r="AV827" t="str">
            <v>3TE43G1640E6</v>
          </cell>
          <cell r="AW827" t="str">
            <v>G1640</v>
          </cell>
          <cell r="AX827" t="str">
            <v>M010</v>
          </cell>
          <cell r="AY827">
            <v>74012220</v>
          </cell>
          <cell r="AZ827">
            <v>51013035</v>
          </cell>
          <cell r="BA827">
            <v>80140491</v>
          </cell>
        </row>
        <row r="828">
          <cell r="D828">
            <v>60312706</v>
          </cell>
          <cell r="E828" t="str">
            <v xml:space="preserve">A  </v>
          </cell>
          <cell r="F828" t="str">
            <v>LAVADORA</v>
          </cell>
          <cell r="G828" t="str">
            <v>Lidia Angela Cortes Benitez</v>
          </cell>
          <cell r="H828" t="str">
            <v>Diseñadores Mz 1851  Valle de Chalco / Agostadero C.P. 56615</v>
          </cell>
          <cell r="I828">
            <v>5575489270</v>
          </cell>
          <cell r="J828" t="str">
            <v>HISENSE</v>
          </cell>
          <cell r="K828" t="str">
            <v>WSA1202PG</v>
          </cell>
          <cell r="L828" t="str">
            <v>1WC1202BMX0WFJ5Z8140643</v>
          </cell>
          <cell r="M828" t="str">
            <v>POLIZA</v>
          </cell>
          <cell r="N828">
            <v>0</v>
          </cell>
          <cell r="O828">
            <v>42432</v>
          </cell>
          <cell r="P828">
            <v>42807</v>
          </cell>
          <cell r="Q828">
            <v>201767</v>
          </cell>
          <cell r="R828" t="str">
            <v>25/03/2017 04 : 41  ERNESTO.HERN : NP5 / P1A:WA000SL15JSQ00 TRANSMISION     WA0057Z06TST01 TINA    13-03-2017 OC-1008587</v>
          </cell>
          <cell r="S828" t="str">
            <v>EQUIPO DAÑADO EN DOMICILIO DE CLIENTE (Z</v>
          </cell>
          <cell r="T828" t="str">
            <v xml:space="preserve">   RENE ARIAS                    F</v>
          </cell>
          <cell r="U828" t="str">
            <v>2017-04-10</v>
          </cell>
          <cell r="V828" t="str">
            <v>CENTRO</v>
          </cell>
          <cell r="W828" t="str">
            <v>COMPLETADO</v>
          </cell>
          <cell r="X828" t="str">
            <v>TALLER</v>
          </cell>
          <cell r="Y828">
            <v>42789</v>
          </cell>
          <cell r="Z828">
            <v>375</v>
          </cell>
          <cell r="AA828" t="str">
            <v>M012</v>
          </cell>
          <cell r="AD828" t="str">
            <v>Valle de chalco/agostadero</v>
          </cell>
          <cell r="AE828" t="str">
            <v>MEX</v>
          </cell>
          <cell r="AF828" t="str">
            <v>MX</v>
          </cell>
          <cell r="AG828" t="str">
            <v>10413101</v>
          </cell>
          <cell r="AH828" t="str">
            <v>LIDIA ANGELA CORTES BENITEZ</v>
          </cell>
          <cell r="AI828" t="str">
            <v>mz1851 diseñadores</v>
          </cell>
          <cell r="AJ828" t="str">
            <v>5575489270</v>
          </cell>
          <cell r="AK828">
            <v>0</v>
          </cell>
          <cell r="AL828" t="str">
            <v>56615</v>
          </cell>
          <cell r="AM828"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828" t="str">
            <v>GWE012WJC000</v>
          </cell>
          <cell r="AO828" t="e">
            <v>#N/A</v>
          </cell>
          <cell r="AP828" t="e">
            <v>#N/A</v>
          </cell>
          <cell r="AQ828" t="e">
            <v>#N/A</v>
          </cell>
          <cell r="AR828" t="e">
            <v>#N/A</v>
          </cell>
          <cell r="AS828" t="str">
            <v>GWE014WJB003WH0HPM010</v>
          </cell>
          <cell r="AT828">
            <v>3</v>
          </cell>
          <cell r="AU828" t="str">
            <v>WSA1401P</v>
          </cell>
          <cell r="AV828" t="str">
            <v>GWE014WJB003</v>
          </cell>
          <cell r="AW828" t="str">
            <v>WH0HP</v>
          </cell>
          <cell r="AX828" t="str">
            <v>M010</v>
          </cell>
          <cell r="AY828">
            <v>74012116</v>
          </cell>
          <cell r="AZ828">
            <v>51013040</v>
          </cell>
          <cell r="BA828">
            <v>80140494</v>
          </cell>
        </row>
        <row r="829">
          <cell r="D829">
            <v>60314140</v>
          </cell>
          <cell r="E829" t="str">
            <v>A</v>
          </cell>
          <cell r="F829" t="str">
            <v>TV</v>
          </cell>
          <cell r="G829" t="str">
            <v>GABRIELA PRADO ALVAREZ</v>
          </cell>
          <cell r="H829" t="str">
            <v>CANAL DEL SUEZ EDIFICIO 4 MZA. 17 LOTE 4 DEPTO. 101 COL. CROC ECATEPEC,EDO.DE MEXICO</v>
          </cell>
          <cell r="I829">
            <v>5535040356</v>
          </cell>
          <cell r="J829" t="str">
            <v>HISENSE</v>
          </cell>
          <cell r="K829" t="str">
            <v>50CU6000</v>
          </cell>
          <cell r="L829" t="str">
            <v>50G16268H01266</v>
          </cell>
          <cell r="M829" t="str">
            <v>CARTA ASEPTACION</v>
          </cell>
          <cell r="N829">
            <v>10121.18</v>
          </cell>
          <cell r="O829">
            <v>42123</v>
          </cell>
          <cell r="P829">
            <v>0</v>
          </cell>
          <cell r="Q829">
            <v>200997</v>
          </cell>
          <cell r="R829" t="str">
            <v>DISPLAY Y POWER BOARD 24/03/2017 00 : 11  MARCO.DIAZ : TCF1PU CSA
INF. SRA GLORIA. DMC
15/03/2017 02 : 42  ANA.ROSA : TCFER
15/03/2017 02 : 40  ANA.ROSA : CLIENTE NO ACEPTA CF DEL ODS 60307438</v>
          </cell>
          <cell r="S829" t="str">
            <v>QUIPO ENTREGADO POR CARSSA EQUIPO ROTO S</v>
          </cell>
          <cell r="T829" t="str">
            <v xml:space="preserve">     GLORIA LEON LARIOS           </v>
          </cell>
          <cell r="U829">
            <v>42846</v>
          </cell>
          <cell r="V829" t="str">
            <v>CENTRO</v>
          </cell>
          <cell r="W829" t="str">
            <v>COMPLETADO</v>
          </cell>
          <cell r="X829" t="str">
            <v>TALLER</v>
          </cell>
          <cell r="Y829">
            <v>42808</v>
          </cell>
          <cell r="Z829">
            <v>685</v>
          </cell>
          <cell r="AA829" t="str">
            <v>M012</v>
          </cell>
          <cell r="AD829" t="str">
            <v>Croc Av Central/Ecatepec</v>
          </cell>
          <cell r="AE829" t="str">
            <v>MEX</v>
          </cell>
          <cell r="AF829" t="str">
            <v>MX</v>
          </cell>
          <cell r="AG829" t="str">
            <v>10408343</v>
          </cell>
          <cell r="AH829" t="str">
            <v>GABRIELA PRADO ALVAREZ</v>
          </cell>
          <cell r="AI829" t="str">
            <v>Dep 101 Canal de Suez Edif 4 Mz 17 Lt 4</v>
          </cell>
          <cell r="AJ829" t="str">
            <v>5541771373</v>
          </cell>
          <cell r="AK829">
            <v>0</v>
          </cell>
          <cell r="AL829" t="str">
            <v>55280</v>
          </cell>
          <cell r="AM829"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829" t="str">
            <v>3TE50G162680</v>
          </cell>
          <cell r="AO829" t="e">
            <v>#N/A</v>
          </cell>
          <cell r="AP829" t="e">
            <v>#N/A</v>
          </cell>
          <cell r="AQ829" t="e">
            <v>#N/A</v>
          </cell>
          <cell r="AR829" t="e">
            <v>#N/A</v>
          </cell>
          <cell r="AS829" t="str">
            <v>3TE50G1635D1G1635M010</v>
          </cell>
          <cell r="AT829" t="e">
            <v>#N/A</v>
          </cell>
          <cell r="AU829" t="str">
            <v>50H7GB</v>
          </cell>
          <cell r="AV829" t="str">
            <v>3TE50G1635D1</v>
          </cell>
          <cell r="AW829" t="str">
            <v>G1635</v>
          </cell>
          <cell r="AX829" t="str">
            <v>M010</v>
          </cell>
          <cell r="AY829">
            <v>74012118</v>
          </cell>
          <cell r="AZ829">
            <v>51013042</v>
          </cell>
          <cell r="BA829">
            <v>80141025</v>
          </cell>
        </row>
        <row r="830">
          <cell r="D830">
            <v>60311178</v>
          </cell>
          <cell r="E830" t="str">
            <v>A</v>
          </cell>
          <cell r="F830" t="str">
            <v>TV</v>
          </cell>
          <cell r="G830" t="str">
            <v>DIANA GOMEZ GARCIA</v>
          </cell>
          <cell r="H830" t="str">
            <v>EL ESPINAL AVE. CIRCUNVALACION NUM. 1403 CP 94300</v>
          </cell>
          <cell r="I830">
            <v>2727281200</v>
          </cell>
          <cell r="J830" t="str">
            <v>HISENSE</v>
          </cell>
          <cell r="K830" t="str">
            <v>50H7GB</v>
          </cell>
          <cell r="L830" t="str">
            <v>50G1627B2H00463</v>
          </cell>
          <cell r="M830" t="str">
            <v>TIKET DOCTO./5331</v>
          </cell>
          <cell r="N830" t="str">
            <v>$8,498,25</v>
          </cell>
          <cell r="O830">
            <v>42692</v>
          </cell>
          <cell r="P830">
            <v>42777</v>
          </cell>
          <cell r="Q830">
            <v>201472</v>
          </cell>
          <cell r="R830" t="str">
            <v xml:space="preserve"> DISPLAY T192764  OC-1007335</v>
          </cell>
          <cell r="S830" t="str">
            <v/>
          </cell>
          <cell r="T830" t="str">
            <v xml:space="preserve">  Leticia Romero  Fecha de Aplicac</v>
          </cell>
          <cell r="U830" t="str">
            <v>2017-04-21</v>
          </cell>
          <cell r="V830" t="str">
            <v>SUR</v>
          </cell>
          <cell r="W830" t="str">
            <v>COMPLETADO</v>
          </cell>
          <cell r="X830" t="str">
            <v>TALLER</v>
          </cell>
          <cell r="Y830">
            <v>42775</v>
          </cell>
          <cell r="Z830">
            <v>83</v>
          </cell>
          <cell r="AA830" t="str">
            <v>M010</v>
          </cell>
          <cell r="AD830" t="str">
            <v>el espinal/orizaba</v>
          </cell>
          <cell r="AE830" t="str">
            <v>VER</v>
          </cell>
          <cell r="AF830" t="str">
            <v>MX</v>
          </cell>
          <cell r="AG830" t="str">
            <v>10411736</v>
          </cell>
          <cell r="AH830" t="str">
            <v>DIANA GOMEZ GRACIA</v>
          </cell>
          <cell r="AI830" t="str">
            <v>av circumvalacion num 1403</v>
          </cell>
          <cell r="AJ830" t="str">
            <v>2727281200</v>
          </cell>
          <cell r="AK830">
            <v>0</v>
          </cell>
          <cell r="AL830" t="str">
            <v>94300</v>
          </cell>
          <cell r="AM830"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830" t="str">
            <v>3TE50G1523B0</v>
          </cell>
          <cell r="AO830" t="str">
            <v>Smart</v>
          </cell>
          <cell r="AP830" t="str">
            <v>Hisense</v>
          </cell>
          <cell r="AQ830" t="str">
            <v>Android</v>
          </cell>
          <cell r="AR830" t="str">
            <v>UHD 3840 X 2160</v>
          </cell>
          <cell r="AS830" t="str">
            <v>3TE50G1644B3G1644M010</v>
          </cell>
          <cell r="AT830" t="e">
            <v>#N/A</v>
          </cell>
          <cell r="AU830" t="str">
            <v>50H7GB</v>
          </cell>
          <cell r="AV830" t="str">
            <v>3TE50G1644B3</v>
          </cell>
          <cell r="AW830" t="str">
            <v>G1644</v>
          </cell>
          <cell r="AX830" t="str">
            <v>M010</v>
          </cell>
          <cell r="AY830">
            <v>74012120</v>
          </cell>
          <cell r="AZ830">
            <v>51013044</v>
          </cell>
          <cell r="BA830">
            <v>80140499</v>
          </cell>
        </row>
        <row r="831">
          <cell r="D831">
            <v>60314561</v>
          </cell>
          <cell r="E831" t="str">
            <v>A</v>
          </cell>
          <cell r="F831" t="str">
            <v>TV</v>
          </cell>
          <cell r="G831" t="str">
            <v>PETRONA LOPEZ JIMENEZ</v>
          </cell>
          <cell r="H831" t="str">
            <v>TRES FLORES 2800, SIERRA VENTANA, MONTERREY</v>
          </cell>
          <cell r="I831" t="str">
            <v>8183496343, 8111852484</v>
          </cell>
          <cell r="J831" t="str">
            <v>HISENSE</v>
          </cell>
          <cell r="K831" t="str">
            <v>50K20DW</v>
          </cell>
          <cell r="L831" t="str">
            <v>50G144288H00494</v>
          </cell>
          <cell r="M831" t="str">
            <v xml:space="preserve">CARTA DE ACEPTACION </v>
          </cell>
          <cell r="N831">
            <v>10121.58</v>
          </cell>
          <cell r="O831">
            <v>42070</v>
          </cell>
          <cell r="P831">
            <v>42818</v>
          </cell>
          <cell r="Q831">
            <v>201024</v>
          </cell>
          <cell r="R831" t="str">
            <v>04/06/17 06:09 ERNESTO HDZ NP5 P1A OC 1009174 PANEL 173331</v>
          </cell>
          <cell r="S831" t="str">
            <v/>
          </cell>
          <cell r="T831" t="str">
            <v xml:space="preserve">    SOFIA VAZQUEZ                 </v>
          </cell>
          <cell r="U831" t="str">
            <v>2017-04-21</v>
          </cell>
          <cell r="V831" t="str">
            <v>Norte</v>
          </cell>
          <cell r="W831" t="str">
            <v>COMPLETADO</v>
          </cell>
          <cell r="X831" t="str">
            <v>TALLER</v>
          </cell>
          <cell r="Y831">
            <v>42815</v>
          </cell>
          <cell r="Z831">
            <v>745</v>
          </cell>
          <cell r="AA831" t="str">
            <v>M012</v>
          </cell>
          <cell r="AD831" t="str">
            <v>Monterrey/Col Sierra Ventana</v>
          </cell>
          <cell r="AE831" t="str">
            <v>NL</v>
          </cell>
          <cell r="AF831" t="str">
            <v>MX</v>
          </cell>
          <cell r="AG831" t="str">
            <v>10414477</v>
          </cell>
          <cell r="AH831" t="str">
            <v>PETRONA LOPEZ JIMENEZ</v>
          </cell>
          <cell r="AI831" t="str">
            <v>2800 Tres Flores</v>
          </cell>
          <cell r="AJ831" t="str">
            <v>8111852484</v>
          </cell>
          <cell r="AK831" t="str">
            <v>8111852484</v>
          </cell>
          <cell r="AL831" t="str">
            <v>64780</v>
          </cell>
          <cell r="AM831"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831" t="str">
            <v>1TE50B8NUSCB</v>
          </cell>
          <cell r="AO831" t="str">
            <v>Smart</v>
          </cell>
          <cell r="AP831" t="str">
            <v>Hisense</v>
          </cell>
          <cell r="AQ831" t="str">
            <v>Opera</v>
          </cell>
          <cell r="AR831" t="str">
            <v>FHD 1920 x 1080</v>
          </cell>
          <cell r="AS831" t="str">
            <v>3TE50G1653A3G1653M010</v>
          </cell>
          <cell r="AT831" t="e">
            <v>#N/A</v>
          </cell>
          <cell r="AU831" t="str">
            <v>50H5C</v>
          </cell>
          <cell r="AV831" t="str">
            <v>3TE50G1653A3</v>
          </cell>
          <cell r="AW831" t="str">
            <v>G1653</v>
          </cell>
          <cell r="AX831" t="str">
            <v>M010</v>
          </cell>
          <cell r="AY831">
            <v>74012121</v>
          </cell>
          <cell r="AZ831">
            <v>51013045</v>
          </cell>
          <cell r="BA831">
            <v>80140501</v>
          </cell>
        </row>
        <row r="832">
          <cell r="D832">
            <v>60315756</v>
          </cell>
          <cell r="E832" t="str">
            <v>A</v>
          </cell>
          <cell r="F832" t="str">
            <v>TV</v>
          </cell>
          <cell r="G832" t="str">
            <v>MARTIN POSADA RIVERA</v>
          </cell>
          <cell r="H832" t="str">
            <v>MARRUECOS 541, PRADOS DE LA CIENEGUITA, APODACA</v>
          </cell>
          <cell r="I832" t="str">
            <v>8186610782, 8180154370</v>
          </cell>
          <cell r="J832" t="str">
            <v>HISENSE</v>
          </cell>
          <cell r="K832" t="str">
            <v>50K20DW</v>
          </cell>
          <cell r="L832" t="str">
            <v>50G143064H01744</v>
          </cell>
          <cell r="M832" t="str">
            <v>POLIZA</v>
          </cell>
          <cell r="N832">
            <v>0</v>
          </cell>
          <cell r="O832">
            <v>42029</v>
          </cell>
          <cell r="P832">
            <v>42836</v>
          </cell>
          <cell r="Q832">
            <v>201024</v>
          </cell>
          <cell r="R832" t="str">
            <v>04/18/17 06:12 ARANTXA MON NP5 P1A OC 1009617 PANEL 173331</v>
          </cell>
          <cell r="S832" t="str">
            <v/>
          </cell>
          <cell r="T832" t="str">
            <v xml:space="preserve">    SOFIA VAZQUEZ                 </v>
          </cell>
          <cell r="U832" t="str">
            <v>2017-04-21</v>
          </cell>
          <cell r="V832" t="str">
            <v>Norte</v>
          </cell>
          <cell r="W832" t="str">
            <v>COMPLETADO</v>
          </cell>
          <cell r="X832" t="str">
            <v>TALLER</v>
          </cell>
          <cell r="Y832">
            <v>42835</v>
          </cell>
          <cell r="Z832">
            <v>806</v>
          </cell>
          <cell r="AA832" t="str">
            <v>M010</v>
          </cell>
          <cell r="AD832" t="str">
            <v>apodaca/Col. prados de la cieneguita</v>
          </cell>
          <cell r="AE832" t="str">
            <v>NL</v>
          </cell>
          <cell r="AF832" t="str">
            <v>MX</v>
          </cell>
          <cell r="AG832" t="str">
            <v>10415758</v>
          </cell>
          <cell r="AH832" t="str">
            <v>MARTIN POSADA RIVERA</v>
          </cell>
          <cell r="AI832" t="str">
            <v>541 Marruecos</v>
          </cell>
          <cell r="AJ832" t="str">
            <v>8180154370</v>
          </cell>
          <cell r="AK832" t="str">
            <v>8180154370</v>
          </cell>
          <cell r="AL832" t="str">
            <v>66636</v>
          </cell>
          <cell r="AM832"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832" t="str">
            <v>1TE50B8NUSCB</v>
          </cell>
          <cell r="AO832" t="str">
            <v>Smart</v>
          </cell>
          <cell r="AP832" t="str">
            <v>Hisense</v>
          </cell>
          <cell r="AQ832" t="str">
            <v>Opera</v>
          </cell>
          <cell r="AR832" t="str">
            <v>FHD 1920 x 1080</v>
          </cell>
          <cell r="AS832" t="str">
            <v>3TE50G165140G165140M010</v>
          </cell>
          <cell r="AT832">
            <v>164</v>
          </cell>
          <cell r="AU832" t="str">
            <v>50H7GB</v>
          </cell>
          <cell r="AV832" t="str">
            <v>3TE50G165140</v>
          </cell>
          <cell r="AW832" t="str">
            <v>G165140</v>
          </cell>
          <cell r="AX832" t="str">
            <v>M010</v>
          </cell>
          <cell r="AY832">
            <v>74012122</v>
          </cell>
          <cell r="AZ832">
            <v>51013046</v>
          </cell>
          <cell r="BA832">
            <v>80147317</v>
          </cell>
        </row>
        <row r="833">
          <cell r="D833">
            <v>60314538</v>
          </cell>
          <cell r="E833" t="str">
            <v>A</v>
          </cell>
          <cell r="F833" t="str">
            <v>TV</v>
          </cell>
          <cell r="G833" t="str">
            <v>MARIA ESPERANZA RAZU BUSTAMANTE</v>
          </cell>
          <cell r="H833" t="str">
            <v>CONSTITUCION DE 1867 INT 8 COND 8,LAS TORRES DEL RELOJ,TULTITLAN</v>
          </cell>
          <cell r="I833">
            <v>5554936697</v>
          </cell>
          <cell r="J833" t="str">
            <v>HISENSE</v>
          </cell>
          <cell r="K833" t="str">
            <v>50K20DW</v>
          </cell>
          <cell r="L833" t="str">
            <v>50G144844H02951</v>
          </cell>
          <cell r="M833" t="str">
            <v>TICKET</v>
          </cell>
          <cell r="N833">
            <v>10121</v>
          </cell>
          <cell r="O833">
            <v>42118</v>
          </cell>
          <cell r="P833">
            <v>42816</v>
          </cell>
          <cell r="Q833">
            <v>201679</v>
          </cell>
          <cell r="R833" t="str">
            <v>PANEL T173331 OC 1008991</v>
          </cell>
          <cell r="S833" t="str">
            <v xml:space="preserve">EQUIPO EN CASA DEL CLIENTE,PENDIENTE DE </v>
          </cell>
          <cell r="T833" t="str">
            <v xml:space="preserve">  GUADALUPE GIRON                 </v>
          </cell>
          <cell r="U833" t="str">
            <v>2017-04-21</v>
          </cell>
          <cell r="V833" t="str">
            <v>CENTRO</v>
          </cell>
          <cell r="W833" t="str">
            <v>COMPLETADO</v>
          </cell>
          <cell r="X833" t="str">
            <v>TALLER</v>
          </cell>
          <cell r="Y833">
            <v>42815</v>
          </cell>
          <cell r="Z833">
            <v>697</v>
          </cell>
          <cell r="AA833" t="str">
            <v>M012</v>
          </cell>
          <cell r="AD833" t="str">
            <v>las torres del reloj/tultitlan</v>
          </cell>
          <cell r="AE833" t="str">
            <v>MEX</v>
          </cell>
          <cell r="AF833" t="str">
            <v>MX</v>
          </cell>
          <cell r="AG833" t="str">
            <v>10253249</v>
          </cell>
          <cell r="AH833" t="str">
            <v>MARIA ESPERANZA RAZU BUSTAMANTE</v>
          </cell>
          <cell r="AI833" t="str">
            <v>int 8 COSTITUCION DE 1857 COND m 8</v>
          </cell>
          <cell r="AJ833" t="str">
            <v>5535369557</v>
          </cell>
          <cell r="AK833" t="str">
            <v>5554936697</v>
          </cell>
          <cell r="AL833" t="str">
            <v>54938</v>
          </cell>
          <cell r="AM833"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833" t="str">
            <v>1TE50B8NUSCB</v>
          </cell>
          <cell r="AO833" t="str">
            <v>Smart</v>
          </cell>
          <cell r="AP833" t="str">
            <v>Hisense</v>
          </cell>
          <cell r="AQ833" t="str">
            <v>Opera</v>
          </cell>
          <cell r="AR833" t="str">
            <v>FHD 1920 x 1080</v>
          </cell>
          <cell r="AS833" t="str">
            <v>3TE50G1653A3G1653M010</v>
          </cell>
          <cell r="AT833" t="e">
            <v>#N/A</v>
          </cell>
          <cell r="AU833" t="str">
            <v>50H5C</v>
          </cell>
          <cell r="AV833" t="str">
            <v>3TE50G1653A3</v>
          </cell>
          <cell r="AW833" t="str">
            <v>G1653</v>
          </cell>
          <cell r="AX833" t="str">
            <v>M010</v>
          </cell>
          <cell r="AY833">
            <v>74012123</v>
          </cell>
          <cell r="AZ833">
            <v>51013047</v>
          </cell>
          <cell r="BA833">
            <v>80140506</v>
          </cell>
        </row>
        <row r="834">
          <cell r="D834">
            <v>60315277</v>
          </cell>
          <cell r="E834" t="str">
            <v>A</v>
          </cell>
          <cell r="F834" t="str">
            <v>TV</v>
          </cell>
          <cell r="G834" t="str">
            <v>BRAYAN EDUARDO DIAZ OLIVARES</v>
          </cell>
          <cell r="H834" t="str">
            <v>DE LA LLANURA S/N EDIF.E DEPTO. 109 LOTE 8 COL. UNIDAD HABITACIONAL COYOLLI MARTINEZ TULTITLAN,EDO.DE MEXICO</v>
          </cell>
          <cell r="I834">
            <v>58976398</v>
          </cell>
          <cell r="J834" t="str">
            <v>HISENSE</v>
          </cell>
          <cell r="K834" t="str">
            <v>50K20DW</v>
          </cell>
          <cell r="L834" t="str">
            <v>50G143064H01992</v>
          </cell>
          <cell r="M834" t="str">
            <v>POLIZA</v>
          </cell>
          <cell r="N834">
            <v>0</v>
          </cell>
          <cell r="O834">
            <v>41952</v>
          </cell>
          <cell r="P834">
            <v>0</v>
          </cell>
          <cell r="Q834">
            <v>200997</v>
          </cell>
          <cell r="R834">
            <v>0</v>
          </cell>
          <cell r="S834" t="str">
            <v/>
          </cell>
          <cell r="T834" t="str">
            <v xml:space="preserve">      GLORIA LEON LARIOS          </v>
          </cell>
          <cell r="U834" t="str">
            <v>2017-04-20</v>
          </cell>
          <cell r="V834" t="str">
            <v>CENTRO</v>
          </cell>
          <cell r="W834" t="str">
            <v>COMPLETADO</v>
          </cell>
          <cell r="X834" t="str">
            <v>TALLER</v>
          </cell>
          <cell r="Y834">
            <v>42825</v>
          </cell>
          <cell r="Z834">
            <v>873</v>
          </cell>
          <cell r="AA834" t="str">
            <v>M010</v>
          </cell>
          <cell r="AD834" t="str">
            <v>TULTITLAN/U HAB COYOLLI MARTINEZ</v>
          </cell>
          <cell r="AE834" t="str">
            <v>MEX</v>
          </cell>
          <cell r="AF834" t="str">
            <v>MX</v>
          </cell>
          <cell r="AG834" t="str">
            <v>10253309</v>
          </cell>
          <cell r="AH834" t="str">
            <v>BRAYAN EDUARDO DIAZ OLIVARES</v>
          </cell>
          <cell r="AI834" t="str">
            <v>S/N DE LA LLANURA EDIF E DTO 109 LT 8</v>
          </cell>
          <cell r="AJ834" t="str">
            <v>58976398</v>
          </cell>
          <cell r="AK834">
            <v>0</v>
          </cell>
          <cell r="AL834" t="str">
            <v>54930</v>
          </cell>
          <cell r="AM834"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74012124</v>
          </cell>
          <cell r="AZ834">
            <v>51013048</v>
          </cell>
          <cell r="BA834">
            <v>80147318</v>
          </cell>
        </row>
        <row r="835">
          <cell r="D835">
            <v>60314725</v>
          </cell>
          <cell r="E835" t="str">
            <v>A</v>
          </cell>
          <cell r="F835" t="str">
            <v>TV</v>
          </cell>
          <cell r="G835" t="str">
            <v>DANIEL GARZA</v>
          </cell>
          <cell r="H835" t="str">
            <v>MISION SAN JOSE 7985, MISION SANTA FE, GUADALUPE</v>
          </cell>
          <cell r="I835" t="str">
            <v>8113441313, 8121211454</v>
          </cell>
          <cell r="J835" t="str">
            <v>HISENSE</v>
          </cell>
          <cell r="K835" t="str">
            <v>50K20DW</v>
          </cell>
          <cell r="L835" t="str">
            <v>50G143064H02245</v>
          </cell>
          <cell r="M835" t="str">
            <v>FACTURA</v>
          </cell>
          <cell r="N835">
            <v>8499</v>
          </cell>
          <cell r="O835">
            <v>41997</v>
          </cell>
          <cell r="P835">
            <v>42822</v>
          </cell>
          <cell r="Q835">
            <v>201024</v>
          </cell>
          <cell r="R835" t="str">
            <v>04/06/17 10:40 ARANTXA NP5 P1A OC 1009204 PANEL 173331</v>
          </cell>
          <cell r="S835" t="str">
            <v/>
          </cell>
          <cell r="T835" t="str">
            <v xml:space="preserve">    SOFIA VAZQUEZ                 </v>
          </cell>
          <cell r="U835" t="str">
            <v>2017-04-21</v>
          </cell>
          <cell r="V835" t="str">
            <v>Norte</v>
          </cell>
          <cell r="W835" t="str">
            <v>COMPLETADO</v>
          </cell>
          <cell r="X835" t="str">
            <v>TALLER</v>
          </cell>
          <cell r="Y835">
            <v>42816</v>
          </cell>
          <cell r="Z835">
            <v>819</v>
          </cell>
          <cell r="AA835" t="str">
            <v>M010</v>
          </cell>
          <cell r="AD835" t="str">
            <v>Guadalupe/Mision sta fe</v>
          </cell>
          <cell r="AE835" t="str">
            <v>NL</v>
          </cell>
          <cell r="AF835" t="str">
            <v>MX</v>
          </cell>
          <cell r="AG835" t="str">
            <v>10414632</v>
          </cell>
          <cell r="AH835" t="str">
            <v>DANIEL GRAZA</v>
          </cell>
          <cell r="AI835" t="str">
            <v>Mision san jose knum 7985</v>
          </cell>
          <cell r="AJ835" t="str">
            <v>8121211454</v>
          </cell>
          <cell r="AK835" t="str">
            <v>8121211454</v>
          </cell>
          <cell r="AL835" t="str">
            <v>67190</v>
          </cell>
          <cell r="AM835"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74012126</v>
          </cell>
          <cell r="AZ835">
            <v>51013050</v>
          </cell>
          <cell r="BA835">
            <v>80147320</v>
          </cell>
        </row>
        <row r="836">
          <cell r="D836">
            <v>60315025</v>
          </cell>
          <cell r="E836" t="str">
            <v>A</v>
          </cell>
          <cell r="F836" t="str">
            <v>TV</v>
          </cell>
          <cell r="G836" t="str">
            <v>IGNACIO RIVERA CARRILLO</v>
          </cell>
          <cell r="H836" t="str">
            <v>BAIA PLAYA HERMOSA 908, LOS PUERTOS, JUAREZ</v>
          </cell>
          <cell r="I836">
            <v>8124473428</v>
          </cell>
          <cell r="J836" t="str">
            <v>HISENSE</v>
          </cell>
          <cell r="K836" t="str">
            <v>50K20DW</v>
          </cell>
          <cell r="L836" t="str">
            <v>50G144844H07170</v>
          </cell>
          <cell r="M836" t="str">
            <v>849499-1</v>
          </cell>
          <cell r="N836">
            <v>10272</v>
          </cell>
          <cell r="O836">
            <v>42146</v>
          </cell>
          <cell r="P836">
            <v>42824</v>
          </cell>
          <cell r="Q836">
            <v>201024</v>
          </cell>
          <cell r="R836" t="str">
            <v>04/07/17 00:37 ERNESTO HDZ NP5 P1A OC 1009281 PANEL 173331</v>
          </cell>
          <cell r="S836" t="str">
            <v/>
          </cell>
          <cell r="T836" t="str">
            <v xml:space="preserve">    SOFIA VAZQUEZ                 </v>
          </cell>
          <cell r="U836" t="str">
            <v>2017-04-21</v>
          </cell>
          <cell r="V836" t="str">
            <v>Norte</v>
          </cell>
          <cell r="W836" t="str">
            <v>COMPLETADO</v>
          </cell>
          <cell r="X836" t="str">
            <v>TALLER</v>
          </cell>
          <cell r="Y836">
            <v>42821</v>
          </cell>
          <cell r="Z836">
            <v>675</v>
          </cell>
          <cell r="AA836" t="str">
            <v>M012</v>
          </cell>
          <cell r="AD836" t="str">
            <v>Juarez/Fracc Los Puertos</v>
          </cell>
          <cell r="AE836" t="str">
            <v>NL</v>
          </cell>
          <cell r="AF836" t="str">
            <v>MX</v>
          </cell>
          <cell r="AG836" t="str">
            <v>10415084</v>
          </cell>
          <cell r="AH836" t="str">
            <v>IGNACIO RIVERA CARRILLO</v>
          </cell>
          <cell r="AI836" t="str">
            <v>908 B Bahia playa hermosa</v>
          </cell>
          <cell r="AJ836" t="str">
            <v>8124473428</v>
          </cell>
          <cell r="AK836">
            <v>0</v>
          </cell>
          <cell r="AL836" t="str">
            <v>67258</v>
          </cell>
          <cell r="AM836"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836" t="str">
            <v>1TE50B8NUSCB</v>
          </cell>
          <cell r="AO836" t="str">
            <v>Smart</v>
          </cell>
          <cell r="AP836" t="str">
            <v>Hisense</v>
          </cell>
          <cell r="AQ836" t="str">
            <v>Opera</v>
          </cell>
          <cell r="AR836" t="str">
            <v>FHD 1920 x 1080</v>
          </cell>
          <cell r="AS836" t="str">
            <v>3TE50G1653A3G1653M010</v>
          </cell>
          <cell r="AT836" t="e">
            <v>#N/A</v>
          </cell>
          <cell r="AU836" t="str">
            <v>50H5C</v>
          </cell>
          <cell r="AV836" t="str">
            <v>3TE50G1653A3</v>
          </cell>
          <cell r="AW836" t="str">
            <v>G1653</v>
          </cell>
          <cell r="AX836" t="str">
            <v>M010</v>
          </cell>
          <cell r="AY836">
            <v>74012131</v>
          </cell>
          <cell r="AZ836">
            <v>51013051</v>
          </cell>
          <cell r="BA836">
            <v>80140517</v>
          </cell>
        </row>
        <row r="837">
          <cell r="D837">
            <v>60312791</v>
          </cell>
          <cell r="E837" t="str">
            <v>A</v>
          </cell>
          <cell r="F837" t="str">
            <v>TV</v>
          </cell>
          <cell r="G837" t="str">
            <v>YOLANDA PEREZ GONZALEZ</v>
          </cell>
          <cell r="H837" t="str">
            <v>ORIENTE 15 # 16RIO BLANCO CENTRO CP94730</v>
          </cell>
          <cell r="I837">
            <v>2721760937</v>
          </cell>
          <cell r="J837" t="str">
            <v>HISENSE</v>
          </cell>
          <cell r="K837" t="str">
            <v>50K20DW</v>
          </cell>
          <cell r="L837" t="str">
            <v>50G143065H00433</v>
          </cell>
          <cell r="M837" t="str">
            <v>TTICKET/OP #00000034</v>
          </cell>
          <cell r="N837" t="str">
            <v>$4000,00</v>
          </cell>
          <cell r="O837">
            <v>42092</v>
          </cell>
          <cell r="P837">
            <v>42790</v>
          </cell>
          <cell r="Q837">
            <v>201472</v>
          </cell>
          <cell r="R837" t="str">
            <v xml:space="preserve"> DISPLAY T173331 OC-1007950</v>
          </cell>
          <cell r="S837" t="str">
            <v xml:space="preserve"> </v>
          </cell>
          <cell r="T837" t="str">
            <v xml:space="preserve"> LETICIA ROMERO O.   Fecha de Apli</v>
          </cell>
          <cell r="U837" t="str">
            <v>2017-04-21</v>
          </cell>
          <cell r="V837" t="str">
            <v>SUR</v>
          </cell>
          <cell r="W837" t="str">
            <v>COMPLETADO</v>
          </cell>
          <cell r="X837" t="str">
            <v>TALLER</v>
          </cell>
          <cell r="Y837">
            <v>42790</v>
          </cell>
          <cell r="Z837">
            <v>698</v>
          </cell>
          <cell r="AA837" t="str">
            <v>M012</v>
          </cell>
          <cell r="AD837" t="str">
            <v>Centro/Rio blanco</v>
          </cell>
          <cell r="AE837" t="str">
            <v>VER</v>
          </cell>
          <cell r="AF837" t="str">
            <v>MX</v>
          </cell>
          <cell r="AG837" t="str">
            <v>10412301</v>
          </cell>
          <cell r="AH837" t="str">
            <v>YOLANDA PEREZ GONZALEZ</v>
          </cell>
          <cell r="AI837" t="str">
            <v>16 Oriente 15</v>
          </cell>
          <cell r="AJ837" t="str">
            <v>2721760937</v>
          </cell>
          <cell r="AK837">
            <v>0</v>
          </cell>
          <cell r="AL837" t="str">
            <v>94730</v>
          </cell>
          <cell r="AM837"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837" t="str">
            <v>1TE50B8NUSCB</v>
          </cell>
          <cell r="AO837" t="str">
            <v>Smart</v>
          </cell>
          <cell r="AP837" t="str">
            <v>Hisense</v>
          </cell>
          <cell r="AQ837" t="str">
            <v>Opera</v>
          </cell>
          <cell r="AR837" t="str">
            <v>FHD 1920 x 1080</v>
          </cell>
          <cell r="AS837" t="str">
            <v>3TE50G165140G1651M010</v>
          </cell>
          <cell r="AT837" t="e">
            <v>#N/A</v>
          </cell>
          <cell r="AU837" t="str">
            <v>50H7GB</v>
          </cell>
          <cell r="AV837" t="str">
            <v>3TE50G165140</v>
          </cell>
          <cell r="AW837" t="str">
            <v>G1651</v>
          </cell>
          <cell r="AX837" t="str">
            <v>M010</v>
          </cell>
          <cell r="AY837">
            <v>74012128</v>
          </cell>
          <cell r="AZ837">
            <v>51013052</v>
          </cell>
          <cell r="BA837">
            <v>80141567</v>
          </cell>
        </row>
        <row r="838">
          <cell r="D838">
            <v>60314412</v>
          </cell>
          <cell r="E838" t="str">
            <v>A</v>
          </cell>
          <cell r="F838" t="str">
            <v>TV</v>
          </cell>
          <cell r="G838" t="str">
            <v>MARIA DE JESUS FRANCO MARTINEZ</v>
          </cell>
          <cell r="H838" t="str">
            <v xml:space="preserve">ALMERIA 409, VILLAS DE SAN CARLOS, APODACA </v>
          </cell>
          <cell r="I838">
            <v>8110882866</v>
          </cell>
          <cell r="J838" t="str">
            <v>HISENSE</v>
          </cell>
          <cell r="K838" t="str">
            <v>50K20DW</v>
          </cell>
          <cell r="L838" t="str">
            <v>50G144844H06163</v>
          </cell>
          <cell r="M838" t="str">
            <v xml:space="preserve">CARTA DE ACEPTACION </v>
          </cell>
          <cell r="N838">
            <v>10120.709999999999</v>
          </cell>
          <cell r="O838">
            <v>42024</v>
          </cell>
          <cell r="P838">
            <v>42815</v>
          </cell>
          <cell r="Q838">
            <v>201024</v>
          </cell>
          <cell r="R838" t="str">
            <v>04/06/17 05:57 ERNESTO HDZ NP5 P1A: O.C. 1008939 PANEL 173331</v>
          </cell>
          <cell r="S838" t="str">
            <v/>
          </cell>
          <cell r="T838" t="str">
            <v xml:space="preserve">    SOFIA VAZQUEZ                 </v>
          </cell>
          <cell r="U838" t="str">
            <v>2017-04-21</v>
          </cell>
          <cell r="V838" t="str">
            <v>Norte</v>
          </cell>
          <cell r="W838" t="str">
            <v>COMPLETADO</v>
          </cell>
          <cell r="X838" t="str">
            <v>TALLER</v>
          </cell>
          <cell r="Y838">
            <v>42811</v>
          </cell>
          <cell r="Z838">
            <v>787</v>
          </cell>
          <cell r="AA838" t="str">
            <v>M012</v>
          </cell>
          <cell r="AD838" t="str">
            <v>Apodaca. Villas de San Carlos</v>
          </cell>
          <cell r="AE838" t="str">
            <v>NL</v>
          </cell>
          <cell r="AF838" t="str">
            <v>MX</v>
          </cell>
          <cell r="AG838" t="str">
            <v>10414668</v>
          </cell>
          <cell r="AH838" t="str">
            <v>MARIA DE JESUS FRANCO MARTINEZ</v>
          </cell>
          <cell r="AI838" t="str">
            <v>Villa Almeria 409</v>
          </cell>
          <cell r="AJ838" t="str">
            <v>8110882866</v>
          </cell>
          <cell r="AK838">
            <v>0</v>
          </cell>
          <cell r="AL838" t="str">
            <v>66644</v>
          </cell>
          <cell r="AM838"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838" t="str">
            <v>1TE50B8NUSCB</v>
          </cell>
          <cell r="AO838" t="str">
            <v>Smart</v>
          </cell>
          <cell r="AP838" t="str">
            <v>Hisense</v>
          </cell>
          <cell r="AQ838" t="str">
            <v>Opera</v>
          </cell>
          <cell r="AR838" t="str">
            <v>FHD 1920 x 1080</v>
          </cell>
          <cell r="AS838" t="str">
            <v>3TE50G1653A3G1653M010</v>
          </cell>
          <cell r="AT838" t="e">
            <v>#N/A</v>
          </cell>
          <cell r="AU838" t="str">
            <v>50H5C</v>
          </cell>
          <cell r="AV838" t="str">
            <v>3TE50G1653A3</v>
          </cell>
          <cell r="AW838" t="str">
            <v>G1653</v>
          </cell>
          <cell r="AX838" t="str">
            <v>M010</v>
          </cell>
          <cell r="AY838">
            <v>74012129</v>
          </cell>
          <cell r="AZ838">
            <v>51013053</v>
          </cell>
          <cell r="BA838">
            <v>80140521</v>
          </cell>
        </row>
        <row r="839">
          <cell r="D839">
            <v>60315819</v>
          </cell>
          <cell r="E839" t="str">
            <v>A</v>
          </cell>
          <cell r="F839" t="str">
            <v>TV</v>
          </cell>
          <cell r="G839" t="str">
            <v>EDNA REYNA VILLANUEVA</v>
          </cell>
          <cell r="H839" t="str">
            <v>CACERES 609, COSTA DEL SOL, SAN NICOLAS</v>
          </cell>
          <cell r="I839" t="str">
            <v>83200313, 8111633584</v>
          </cell>
          <cell r="J839" t="str">
            <v>HISENSE</v>
          </cell>
          <cell r="K839" t="str">
            <v>50K20DW</v>
          </cell>
          <cell r="L839" t="str">
            <v>50G143065H00621</v>
          </cell>
          <cell r="M839" t="str">
            <v>POLIZA</v>
          </cell>
          <cell r="N839">
            <v>0</v>
          </cell>
          <cell r="O839">
            <v>42176</v>
          </cell>
          <cell r="P839">
            <v>42837</v>
          </cell>
          <cell r="Q839">
            <v>201024</v>
          </cell>
          <cell r="R839" t="str">
            <v>04/18/17 06:27 ARANTXA MON NP5 P1A OC 1009623 PANEL 173331</v>
          </cell>
          <cell r="S839" t="str">
            <v/>
          </cell>
          <cell r="T839" t="str">
            <v xml:space="preserve">    SOFIA VAZQUEZ                 </v>
          </cell>
          <cell r="U839" t="str">
            <v>2017-04-21</v>
          </cell>
          <cell r="V839" t="str">
            <v>Norte</v>
          </cell>
          <cell r="W839" t="str">
            <v>COMPLETADO</v>
          </cell>
          <cell r="X839" t="str">
            <v>TALLER</v>
          </cell>
          <cell r="Y839">
            <v>42836</v>
          </cell>
          <cell r="Z839">
            <v>660</v>
          </cell>
          <cell r="AA839" t="str">
            <v>M012</v>
          </cell>
          <cell r="AD839" t="str">
            <v>sn nicolas de los G/costa del sol</v>
          </cell>
          <cell r="AE839" t="str">
            <v>NL</v>
          </cell>
          <cell r="AF839" t="str">
            <v>MX</v>
          </cell>
          <cell r="AG839" t="str">
            <v>10415888</v>
          </cell>
          <cell r="AH839" t="str">
            <v>ELENA REYNA VILLANUEVA</v>
          </cell>
          <cell r="AI839" t="str">
            <v>Caceres 609</v>
          </cell>
          <cell r="AJ839" t="str">
            <v>8111633584</v>
          </cell>
          <cell r="AK839" t="str">
            <v>8111633584</v>
          </cell>
          <cell r="AL839" t="str">
            <v>66470</v>
          </cell>
          <cell r="AM839"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839" t="str">
            <v>1TE50B8NUSCB</v>
          </cell>
          <cell r="AO839" t="str">
            <v>Smart</v>
          </cell>
          <cell r="AP839" t="str">
            <v>Hisense</v>
          </cell>
          <cell r="AQ839" t="str">
            <v>Opera</v>
          </cell>
          <cell r="AR839" t="str">
            <v>FHD 1920 x 1080</v>
          </cell>
          <cell r="AS839" t="str">
            <v>3TE50G165140G1651M010</v>
          </cell>
          <cell r="AT839" t="e">
            <v>#N/A</v>
          </cell>
          <cell r="AU839" t="str">
            <v>50H7GB</v>
          </cell>
          <cell r="AV839" t="str">
            <v>3TE50G165140</v>
          </cell>
          <cell r="AW839" t="str">
            <v>G1651</v>
          </cell>
          <cell r="AX839" t="str">
            <v>M010</v>
          </cell>
          <cell r="AY839">
            <v>74012130</v>
          </cell>
          <cell r="AZ839">
            <v>51013054</v>
          </cell>
          <cell r="BA839">
            <v>80141740</v>
          </cell>
        </row>
        <row r="840">
          <cell r="D840">
            <v>60314391</v>
          </cell>
          <cell r="E840" t="str">
            <v>A</v>
          </cell>
          <cell r="F840" t="str">
            <v>TV</v>
          </cell>
          <cell r="G840" t="str">
            <v xml:space="preserve">JORGE TAVARES LEON </v>
          </cell>
          <cell r="H840" t="str">
            <v xml:space="preserve">VALLE DE LOS GIRAOLES 227, VALLE DE LAS FLORES </v>
          </cell>
          <cell r="I840">
            <v>4626076194</v>
          </cell>
          <cell r="J840" t="str">
            <v>HISENSE</v>
          </cell>
          <cell r="K840" t="str">
            <v>50K20DW</v>
          </cell>
          <cell r="L840" t="str">
            <v>50G143291H02010</v>
          </cell>
          <cell r="M840" t="str">
            <v>CARTA DE APLICACIÓN</v>
          </cell>
          <cell r="N840" t="str">
            <v>N/A</v>
          </cell>
          <cell r="O840" t="str">
            <v>N/A</v>
          </cell>
          <cell r="P840" t="str">
            <v>N/A</v>
          </cell>
          <cell r="Q840">
            <v>201055</v>
          </cell>
          <cell r="R840" t="str">
            <v>18/02/2017 01 : 36  ERNESTO.HERN : TCF1 PANEL
18/02/2017 01 : 36  ERNESTO.HERN : NP5</v>
          </cell>
          <cell r="S840" t="str">
            <v/>
          </cell>
          <cell r="T840" t="str">
            <v xml:space="preserve">  VANESA AGUILAR VAZQUEZ          </v>
          </cell>
          <cell r="U840" t="str">
            <v>2017-04-17</v>
          </cell>
          <cell r="V840" t="str">
            <v>Norte</v>
          </cell>
          <cell r="W840" t="str">
            <v>COMPLETADO</v>
          </cell>
          <cell r="X840" t="str">
            <v>TALLER</v>
          </cell>
          <cell r="Y840">
            <v>42811</v>
          </cell>
          <cell r="AA840" t="str">
            <v>M010</v>
          </cell>
          <cell r="AD840" t="str">
            <v>valle de las flores/irapuato</v>
          </cell>
          <cell r="AE840" t="str">
            <v>GTO</v>
          </cell>
          <cell r="AF840" t="str">
            <v>MX</v>
          </cell>
          <cell r="AG840" t="str">
            <v>10414582</v>
          </cell>
          <cell r="AH840" t="str">
            <v>JORGE TAVARES LEON</v>
          </cell>
          <cell r="AI840" t="str">
            <v>valle de los jirasoles 227</v>
          </cell>
          <cell r="AJ840" t="str">
            <v>4626024473</v>
          </cell>
          <cell r="AK840" t="str">
            <v>4626024473</v>
          </cell>
          <cell r="AL840" t="str">
            <v>36580</v>
          </cell>
          <cell r="AM840"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840" t="str">
            <v>1TE50B8NUSCB</v>
          </cell>
          <cell r="AO840" t="str">
            <v>Smart</v>
          </cell>
          <cell r="AP840" t="str">
            <v>Hisense</v>
          </cell>
          <cell r="AQ840" t="str">
            <v>Opera</v>
          </cell>
          <cell r="AR840" t="str">
            <v>FHD 1920 x 1080</v>
          </cell>
          <cell r="AS840" t="str">
            <v>3TE50G165140G1651M010</v>
          </cell>
          <cell r="AT840" t="e">
            <v>#N/A</v>
          </cell>
          <cell r="AU840" t="str">
            <v>50H7GB</v>
          </cell>
          <cell r="AV840" t="str">
            <v>3TE50G165140</v>
          </cell>
          <cell r="AW840" t="str">
            <v>G1651</v>
          </cell>
          <cell r="AX840" t="str">
            <v>M010</v>
          </cell>
          <cell r="AY840">
            <v>74012132</v>
          </cell>
          <cell r="AZ840">
            <v>51013055</v>
          </cell>
          <cell r="BA840">
            <v>80141563</v>
          </cell>
        </row>
        <row r="841">
          <cell r="D841">
            <v>60311975</v>
          </cell>
          <cell r="E841" t="str">
            <v>A</v>
          </cell>
          <cell r="F841" t="str">
            <v>TV</v>
          </cell>
          <cell r="G841" t="str">
            <v>ROSARIO ALVAREZ MOLSALVO</v>
          </cell>
          <cell r="H841" t="str">
            <v>AVE. 7 # 1513 CORDOBA VER. CENTRO CP 94500</v>
          </cell>
          <cell r="I841" t="str">
            <v>2717139265  2717400617</v>
          </cell>
          <cell r="J841" t="str">
            <v>HISENSE</v>
          </cell>
          <cell r="K841" t="str">
            <v>50K20DW</v>
          </cell>
          <cell r="L841" t="str">
            <v>50G143291H02162</v>
          </cell>
          <cell r="M841" t="str">
            <v>TIKET/000168808</v>
          </cell>
          <cell r="N841" t="str">
            <v>$14,409,20</v>
          </cell>
          <cell r="O841">
            <v>42132</v>
          </cell>
          <cell r="P841" t="str">
            <v>02/20/2017</v>
          </cell>
          <cell r="Q841">
            <v>201472</v>
          </cell>
          <cell r="R841" t="str">
            <v xml:space="preserve"> T173331 OC-1008123</v>
          </cell>
          <cell r="S841" t="str">
            <v>FAVOR DE VERIFICAR DESDE QUE FECHA SE HI</v>
          </cell>
          <cell r="T841" t="str">
            <v xml:space="preserve"> LETICIA ROMERO O.       Fecha de </v>
          </cell>
          <cell r="U841" t="str">
            <v>2017-04-21</v>
          </cell>
          <cell r="V841" t="str">
            <v>SUR</v>
          </cell>
          <cell r="W841" t="str">
            <v>COMPLETADO</v>
          </cell>
          <cell r="X841" t="str">
            <v>TALLER</v>
          </cell>
          <cell r="Y841">
            <v>42786</v>
          </cell>
          <cell r="Z841">
            <v>654</v>
          </cell>
          <cell r="AA841" t="str">
            <v>M012</v>
          </cell>
          <cell r="AD841" t="str">
            <v>centro/cordoba</v>
          </cell>
          <cell r="AE841" t="str">
            <v>VER</v>
          </cell>
          <cell r="AF841" t="str">
            <v>MX</v>
          </cell>
          <cell r="AG841" t="str">
            <v>10412475</v>
          </cell>
          <cell r="AH841" t="str">
            <v>ROSARIO ALVAREZ MONSALVO</v>
          </cell>
          <cell r="AI841" t="str">
            <v>1513 av 7 1513</v>
          </cell>
          <cell r="AJ841" t="str">
            <v>045-2717400617</v>
          </cell>
          <cell r="AK841" t="str">
            <v>045-2717400617</v>
          </cell>
          <cell r="AL841" t="str">
            <v>94500</v>
          </cell>
          <cell r="AM841"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74012134</v>
          </cell>
          <cell r="AZ841">
            <v>51013057</v>
          </cell>
          <cell r="BA841">
            <v>80141568</v>
          </cell>
        </row>
        <row r="842">
          <cell r="D842">
            <v>60315477</v>
          </cell>
          <cell r="E842" t="str">
            <v>A</v>
          </cell>
          <cell r="F842" t="str">
            <v>TV</v>
          </cell>
          <cell r="G842" t="str">
            <v>NOE ROCHA</v>
          </cell>
          <cell r="H842" t="str">
            <v>GENARO ALCALA # 12</v>
          </cell>
          <cell r="I842">
            <v>3477882101</v>
          </cell>
          <cell r="J842" t="str">
            <v>HISENSE</v>
          </cell>
          <cell r="K842" t="str">
            <v>32D37</v>
          </cell>
          <cell r="L842" t="str">
            <v>32G144667H00845</v>
          </cell>
          <cell r="M842" t="str">
            <v>V31282</v>
          </cell>
          <cell r="N842">
            <v>6346</v>
          </cell>
          <cell r="O842">
            <v>42689</v>
          </cell>
          <cell r="P842">
            <v>42837</v>
          </cell>
          <cell r="Q842">
            <v>201107</v>
          </cell>
          <cell r="R842" t="str">
            <v xml:space="preserve">13/04/2017 06 : 29  ERNESTO.HERN : NP5
12/04/2017 23 : 48 201107 : P1:183166/OC-1009603
</v>
          </cell>
          <cell r="S842" t="str">
            <v/>
          </cell>
          <cell r="T842" t="str">
            <v xml:space="preserve"> NORMA RAMÍREZ                    </v>
          </cell>
          <cell r="U842" t="str">
            <v>2017-04-21</v>
          </cell>
          <cell r="V842" t="str">
            <v>Norte</v>
          </cell>
          <cell r="W842" t="str">
            <v>COMPLETADO</v>
          </cell>
          <cell r="X842" t="str">
            <v>TALLER</v>
          </cell>
          <cell r="Y842">
            <v>42829</v>
          </cell>
          <cell r="Z842">
            <v>140</v>
          </cell>
          <cell r="AA842" t="str">
            <v>M010</v>
          </cell>
          <cell r="AD842" t="str">
            <v>San MIguel el alto/Centro</v>
          </cell>
          <cell r="AE842" t="str">
            <v>JAL</v>
          </cell>
          <cell r="AF842" t="str">
            <v>MX</v>
          </cell>
          <cell r="AG842" t="str">
            <v>10412767</v>
          </cell>
          <cell r="AH842" t="str">
            <v>NOE ROCHA</v>
          </cell>
          <cell r="AI842" t="str">
            <v>12 Genaro Alcala</v>
          </cell>
          <cell r="AJ842" t="str">
            <v>3471017912</v>
          </cell>
          <cell r="AK842" t="str">
            <v>3471017912</v>
          </cell>
          <cell r="AL842" t="str">
            <v>47140</v>
          </cell>
          <cell r="AM842"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42" t="str">
            <v>3TE32A144508</v>
          </cell>
          <cell r="AO842" t="str">
            <v>Básica</v>
          </cell>
          <cell r="AP842" t="str">
            <v>Hisense</v>
          </cell>
          <cell r="AQ842" t="str">
            <v>Opera</v>
          </cell>
          <cell r="AR842" t="str">
            <v>HD 1366 X 768</v>
          </cell>
          <cell r="AS842" t="str">
            <v>3TE32G164478G1644M010</v>
          </cell>
          <cell r="AT842" t="e">
            <v>#N/A</v>
          </cell>
          <cell r="AU842" t="str">
            <v>32H3B2</v>
          </cell>
          <cell r="AV842" t="str">
            <v>3TE32G164478</v>
          </cell>
          <cell r="AW842" t="str">
            <v>G1644</v>
          </cell>
          <cell r="AX842" t="str">
            <v>M010</v>
          </cell>
          <cell r="AY842">
            <v>74012184</v>
          </cell>
          <cell r="AZ842">
            <v>51013076</v>
          </cell>
          <cell r="BA842">
            <v>80141026</v>
          </cell>
        </row>
        <row r="843">
          <cell r="D843">
            <v>60313464</v>
          </cell>
          <cell r="E843" t="str">
            <v>A</v>
          </cell>
          <cell r="F843" t="str">
            <v>TV</v>
          </cell>
          <cell r="G843" t="str">
            <v>OSCAR EDUARDO ESCOBEDO DONIAS</v>
          </cell>
          <cell r="H843" t="str">
            <v>PARQUE MITRAS 306, BALCONES DEL MEZQUITAL, APODACA</v>
          </cell>
          <cell r="I843">
            <v>8183142214</v>
          </cell>
          <cell r="J843" t="str">
            <v>HISENSE</v>
          </cell>
          <cell r="K843" t="str">
            <v>32H3B1</v>
          </cell>
          <cell r="L843" t="str">
            <v>32G153443H09292</v>
          </cell>
          <cell r="M843" t="str">
            <v>TIKET</v>
          </cell>
          <cell r="N843">
            <v>6469.17</v>
          </cell>
          <cell r="O843">
            <v>42347</v>
          </cell>
          <cell r="P843">
            <v>42802</v>
          </cell>
          <cell r="Q843">
            <v>201024</v>
          </cell>
          <cell r="R843" t="str">
            <v>03/15/17 23:58 JORGE VAZ NP5 P1B OC 1008443 PANEL 190930</v>
          </cell>
          <cell r="S843" t="str">
            <v/>
          </cell>
          <cell r="T843" t="str">
            <v xml:space="preserve">    SOFIA VAZQUEZ                 </v>
          </cell>
          <cell r="U843" t="str">
            <v>2017-04-21</v>
          </cell>
          <cell r="V843" t="str">
            <v>Norte</v>
          </cell>
          <cell r="W843" t="str">
            <v>COMPLETADO</v>
          </cell>
          <cell r="X843" t="str">
            <v>TALLER</v>
          </cell>
          <cell r="Y843">
            <v>42801</v>
          </cell>
          <cell r="Z843">
            <v>454</v>
          </cell>
          <cell r="AA843" t="str">
            <v>M012</v>
          </cell>
          <cell r="AD843" t="str">
            <v>Balcones del mezquital/Apocada</v>
          </cell>
          <cell r="AE843" t="str">
            <v>NL</v>
          </cell>
          <cell r="AF843" t="str">
            <v>MX</v>
          </cell>
          <cell r="AG843" t="str">
            <v>10413224</v>
          </cell>
          <cell r="AH843" t="str">
            <v>OSCAR EDUARDO ESCOBEDO DONIAS</v>
          </cell>
          <cell r="AI843" t="str">
            <v>306 Paruqe mitras</v>
          </cell>
          <cell r="AJ843" t="str">
            <v>8183142214</v>
          </cell>
          <cell r="AK843">
            <v>0</v>
          </cell>
          <cell r="AL843" t="str">
            <v>66632</v>
          </cell>
          <cell r="AM843"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43" t="str">
            <v>3TE32G153442</v>
          </cell>
          <cell r="AO843" t="str">
            <v>Básica</v>
          </cell>
          <cell r="AP843" t="str">
            <v>Hisense</v>
          </cell>
          <cell r="AQ843" t="str">
            <v>Opera</v>
          </cell>
          <cell r="AR843" t="str">
            <v>HD 1366 X 768</v>
          </cell>
          <cell r="AS843" t="str">
            <v>3TE32G164478G1644M010</v>
          </cell>
          <cell r="AT843" t="e">
            <v>#N/A</v>
          </cell>
          <cell r="AU843" t="str">
            <v>32H3B2</v>
          </cell>
          <cell r="AV843" t="str">
            <v>3TE32G164478</v>
          </cell>
          <cell r="AW843" t="str">
            <v>G1644</v>
          </cell>
          <cell r="AX843" t="str">
            <v>M010</v>
          </cell>
          <cell r="AY843">
            <v>74012154</v>
          </cell>
          <cell r="AZ843">
            <v>51013077</v>
          </cell>
          <cell r="BA843">
            <v>80141073</v>
          </cell>
        </row>
        <row r="844">
          <cell r="D844">
            <v>60314401</v>
          </cell>
          <cell r="E844" t="str">
            <v>A</v>
          </cell>
          <cell r="F844" t="str">
            <v>TV</v>
          </cell>
          <cell r="G844" t="str">
            <v>ANGEL GERARDO BARRON ARTEAGA</v>
          </cell>
          <cell r="H844" t="str">
            <v>AV.NOGALIA 653 FRACC LAS BRISAS</v>
          </cell>
          <cell r="I844">
            <v>4621892834</v>
          </cell>
          <cell r="J844" t="str">
            <v>HISENSE</v>
          </cell>
          <cell r="K844" t="str">
            <v>32H3B2</v>
          </cell>
          <cell r="L844" t="str">
            <v>32G160583H04308</v>
          </cell>
          <cell r="M844" t="str">
            <v>TICKET DE COMPRA</v>
          </cell>
          <cell r="N844">
            <v>5331.95</v>
          </cell>
          <cell r="O844">
            <v>42691</v>
          </cell>
          <cell r="P844" t="str">
            <v>N/A</v>
          </cell>
          <cell r="Q844">
            <v>201055</v>
          </cell>
          <cell r="R844" t="str">
            <v>05/04/2017 06 : 23  ERNESTO.HERN : NP5
22/03/2017 01 : 14 201055 : 21/03/2017  EQUIPO PRESENTA DAÑO EN PANEL LCD.</v>
          </cell>
          <cell r="S844" t="str">
            <v/>
          </cell>
          <cell r="T844" t="str">
            <v xml:space="preserve">  VANESA AGUILAR VAZQUEZ          </v>
          </cell>
          <cell r="U844" t="str">
            <v>2017-04-21</v>
          </cell>
          <cell r="V844" t="str">
            <v>Norte</v>
          </cell>
          <cell r="W844" t="str">
            <v>COMPLETADO</v>
          </cell>
          <cell r="X844" t="str">
            <v>TALLER</v>
          </cell>
          <cell r="Y844">
            <v>42811</v>
          </cell>
          <cell r="Z844">
            <v>120</v>
          </cell>
          <cell r="AA844" t="str">
            <v>M010</v>
          </cell>
          <cell r="AD844" t="str">
            <v>Fracc las brisas/irapuato</v>
          </cell>
          <cell r="AE844" t="str">
            <v>GTO</v>
          </cell>
          <cell r="AF844" t="str">
            <v>MX</v>
          </cell>
          <cell r="AG844" t="str">
            <v>10414639</v>
          </cell>
          <cell r="AH844" t="str">
            <v>ANGEL GERARDO BARRON ARTEAGA</v>
          </cell>
          <cell r="AI844" t="str">
            <v>653 Av nogalia</v>
          </cell>
          <cell r="AJ844" t="str">
            <v>4621892834</v>
          </cell>
          <cell r="AK844">
            <v>0</v>
          </cell>
          <cell r="AL844" t="str">
            <v>36680</v>
          </cell>
          <cell r="AM844"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44" t="str">
            <v>3TE32G155364</v>
          </cell>
          <cell r="AO844" t="str">
            <v>Básica</v>
          </cell>
          <cell r="AP844" t="str">
            <v>Hisense</v>
          </cell>
          <cell r="AQ844" t="str">
            <v>Opera</v>
          </cell>
          <cell r="AR844" t="str">
            <v>HD 1366 X 768</v>
          </cell>
          <cell r="AS844" t="str">
            <v>3TE32G164478G1644M010</v>
          </cell>
          <cell r="AT844" t="e">
            <v>#N/A</v>
          </cell>
          <cell r="AU844" t="str">
            <v>32H3B2</v>
          </cell>
          <cell r="AV844" t="str">
            <v>3TE32G164478</v>
          </cell>
          <cell r="AW844" t="str">
            <v>G1644</v>
          </cell>
          <cell r="AX844" t="str">
            <v>M010</v>
          </cell>
          <cell r="AY844">
            <v>74012155</v>
          </cell>
          <cell r="AZ844">
            <v>51013078</v>
          </cell>
          <cell r="BA844">
            <v>80141012</v>
          </cell>
        </row>
        <row r="845">
          <cell r="D845">
            <v>60311999</v>
          </cell>
          <cell r="E845" t="str">
            <v>A</v>
          </cell>
          <cell r="F845" t="str">
            <v>TV</v>
          </cell>
          <cell r="G845" t="str">
            <v>MARIA TERESA MORENO GARCIA</v>
          </cell>
          <cell r="H845" t="str">
            <v>5 DE MAYO 910, CANTERAS, GUADALUPE</v>
          </cell>
          <cell r="I845">
            <v>8115510074</v>
          </cell>
          <cell r="J845" t="str">
            <v>HISENSE</v>
          </cell>
          <cell r="K845" t="str">
            <v>32H5B</v>
          </cell>
          <cell r="L845" t="str">
            <v>32G154325H01728</v>
          </cell>
          <cell r="M845" t="str">
            <v>105354-16</v>
          </cell>
          <cell r="N845">
            <v>6451</v>
          </cell>
          <cell r="O845">
            <v>42526</v>
          </cell>
          <cell r="P845">
            <v>42795</v>
          </cell>
          <cell r="Q845">
            <v>201024</v>
          </cell>
          <cell r="R845" t="str">
            <v>02/23/17 00:37 ERNESTO HDZ NP5 P1A OC 1007698 PANEL 185960</v>
          </cell>
          <cell r="S845" t="str">
            <v/>
          </cell>
          <cell r="T845" t="str">
            <v xml:space="preserve">    SOFIA VAZQUEZ                 </v>
          </cell>
          <cell r="U845" t="str">
            <v>2017-04-21</v>
          </cell>
          <cell r="V845" t="str">
            <v>Norte</v>
          </cell>
          <cell r="W845" t="str">
            <v>COMPLETADO</v>
          </cell>
          <cell r="X845" t="str">
            <v>TALLER</v>
          </cell>
          <cell r="Y845">
            <v>42786</v>
          </cell>
          <cell r="Z845">
            <v>260</v>
          </cell>
          <cell r="AA845" t="str">
            <v>M010</v>
          </cell>
          <cell r="AD845" t="str">
            <v>Juarez /Vaquerias</v>
          </cell>
          <cell r="AE845" t="str">
            <v>NL</v>
          </cell>
          <cell r="AF845" t="str">
            <v>MX</v>
          </cell>
          <cell r="AG845" t="str">
            <v>10337792</v>
          </cell>
          <cell r="AH845" t="str">
            <v>GUADALUPE ROSALES</v>
          </cell>
          <cell r="AI845" t="str">
            <v>617 carretera mont/ reynosa</v>
          </cell>
          <cell r="AJ845" t="str">
            <v>8115510074</v>
          </cell>
          <cell r="AK845">
            <v>0</v>
          </cell>
          <cell r="AL845" t="str">
            <v>67279</v>
          </cell>
          <cell r="AM845"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45" t="str">
            <v>3TE32A150815</v>
          </cell>
          <cell r="AO845" t="str">
            <v>Smart</v>
          </cell>
          <cell r="AP845" t="str">
            <v>Hisense</v>
          </cell>
          <cell r="AQ845" t="str">
            <v>Opera</v>
          </cell>
          <cell r="AR845" t="str">
            <v>HD 1366 X 768</v>
          </cell>
          <cell r="AS845" t="str">
            <v>3TE32G164485G1644M010</v>
          </cell>
          <cell r="AT845" t="e">
            <v>#N/A</v>
          </cell>
          <cell r="AU845" t="str">
            <v>32H5B2</v>
          </cell>
          <cell r="AV845" t="str">
            <v>3TE32G164485</v>
          </cell>
          <cell r="AW845" t="str">
            <v>G1644</v>
          </cell>
          <cell r="AX845" t="str">
            <v>M010</v>
          </cell>
          <cell r="AY845">
            <v>74012156</v>
          </cell>
          <cell r="AZ845">
            <v>51013079</v>
          </cell>
          <cell r="BA845">
            <v>80141074</v>
          </cell>
        </row>
        <row r="846">
          <cell r="D846">
            <v>60313326</v>
          </cell>
          <cell r="E846" t="str">
            <v xml:space="preserve">A  </v>
          </cell>
          <cell r="F846" t="str">
            <v>TV</v>
          </cell>
          <cell r="G846" t="str">
            <v>MIGUEL FLORES</v>
          </cell>
          <cell r="H846" t="str">
            <v xml:space="preserve">TRATADO DE LIBRE COMERCIO 1000, PARQUE INDUSTRIAL STIVA, APODACA </v>
          </cell>
          <cell r="I846">
            <v>8181450017</v>
          </cell>
          <cell r="J846" t="str">
            <v>HISENSE</v>
          </cell>
          <cell r="K846" t="str">
            <v>39H3C</v>
          </cell>
          <cell r="L846" t="str">
            <v>39G160333H05829</v>
          </cell>
          <cell r="M846" t="str">
            <v xml:space="preserve">FACTURA </v>
          </cell>
          <cell r="N846">
            <v>0</v>
          </cell>
          <cell r="O846">
            <v>42506</v>
          </cell>
          <cell r="P846">
            <v>42811</v>
          </cell>
          <cell r="Q846">
            <v>201024</v>
          </cell>
          <cell r="R846" t="str">
            <v>16/03/17 00:16 JORGE VAZ NP5 P1A OC 1008307, PANEL 198274</v>
          </cell>
          <cell r="S846" t="str">
            <v/>
          </cell>
          <cell r="T846" t="str">
            <v xml:space="preserve">              SOFIA VAZQUEZ       </v>
          </cell>
          <cell r="U846" t="str">
            <v>2017-04-19</v>
          </cell>
          <cell r="V846" t="str">
            <v>Norte</v>
          </cell>
          <cell r="W846" t="str">
            <v>COMPLETADO</v>
          </cell>
          <cell r="X846" t="str">
            <v>TALLER</v>
          </cell>
          <cell r="Y846">
            <v>42800</v>
          </cell>
          <cell r="Z846">
            <v>305</v>
          </cell>
          <cell r="AA846" t="str">
            <v>M010</v>
          </cell>
          <cell r="AD846" t="str">
            <v>apodaca /parque industrial stiva</v>
          </cell>
          <cell r="AE846" t="str">
            <v>NL</v>
          </cell>
          <cell r="AF846" t="str">
            <v>MX</v>
          </cell>
          <cell r="AG846" t="str">
            <v>10405383</v>
          </cell>
          <cell r="AH846" t="str">
            <v>MIGUEL FLORES</v>
          </cell>
          <cell r="AI846" t="str">
            <v>tratado de libre comercio num 1000</v>
          </cell>
          <cell r="AJ846" t="str">
            <v>01-8181450017</v>
          </cell>
          <cell r="AK846">
            <v>0</v>
          </cell>
          <cell r="AL846" t="str">
            <v>66626</v>
          </cell>
          <cell r="AM846"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46" t="str">
            <v>3TE39G160333</v>
          </cell>
          <cell r="AO846" t="str">
            <v>Básica</v>
          </cell>
          <cell r="AP846" t="str">
            <v>Hisense</v>
          </cell>
          <cell r="AQ846" t="str">
            <v>Opera</v>
          </cell>
          <cell r="AR846" t="str">
            <v>HD 1366 X 768</v>
          </cell>
          <cell r="AS846" t="str">
            <v>3TE40G163934G1639M010</v>
          </cell>
          <cell r="AT846" t="e">
            <v>#N/A</v>
          </cell>
          <cell r="AU846" t="str">
            <v>40H5B2</v>
          </cell>
          <cell r="AV846" t="str">
            <v>3TE40G163934</v>
          </cell>
          <cell r="AW846" t="str">
            <v>G1639</v>
          </cell>
          <cell r="AX846" t="str">
            <v>M010</v>
          </cell>
          <cell r="AY846">
            <v>74012157</v>
          </cell>
          <cell r="AZ846">
            <v>51013080</v>
          </cell>
          <cell r="BA846">
            <v>80141075</v>
          </cell>
        </row>
        <row r="847">
          <cell r="D847">
            <v>60312890</v>
          </cell>
          <cell r="E847" t="str">
            <v xml:space="preserve">A  </v>
          </cell>
          <cell r="F847" t="str">
            <v>TV</v>
          </cell>
          <cell r="G847" t="str">
            <v>KARLA BERENICE RAMOS PICHARDO</v>
          </cell>
          <cell r="H847" t="str">
            <v>EJE 3 MZ 8 LT 3 COL. AMPLIACION CIUDAD LAGO MUNICIPIO NEZAHUALCOYOTL CP 57180</v>
          </cell>
          <cell r="I847" t="str">
            <v>5516899067</v>
          </cell>
          <cell r="J847" t="str">
            <v>HISENSE</v>
          </cell>
          <cell r="K847" t="str">
            <v>39H3C</v>
          </cell>
          <cell r="L847" t="str">
            <v>39G160334H00601</v>
          </cell>
          <cell r="M847" t="str">
            <v>FACTURA N° 1025 084840 TIENDA COPPEL</v>
          </cell>
          <cell r="N847">
            <v>4499</v>
          </cell>
          <cell r="O847">
            <v>42737</v>
          </cell>
          <cell r="P847">
            <v>42795</v>
          </cell>
          <cell r="Q847">
            <v>201767</v>
          </cell>
          <cell r="R847" t="str">
            <v>16/03/2017 23 : 42  ERNESTO.HERN : NP5 / P1A: 198274 PANEL    01-03-2017   OC-1008095</v>
          </cell>
          <cell r="S847" t="str">
            <v>EQUIPO DAÑADO EN DOMICILIO DE CLIENTE</v>
          </cell>
          <cell r="T847" t="str">
            <v xml:space="preserve">   ABRAHAM LAZCANO                </v>
          </cell>
          <cell r="U847" t="str">
            <v>2017-04-10</v>
          </cell>
          <cell r="V847" t="str">
            <v>CENTRO</v>
          </cell>
          <cell r="W847" t="str">
            <v>COMPLETADO</v>
          </cell>
          <cell r="X847" t="str">
            <v>TALLER</v>
          </cell>
          <cell r="Y847">
            <v>42793</v>
          </cell>
          <cell r="Z847">
            <v>58</v>
          </cell>
          <cell r="AA847" t="str">
            <v>M010</v>
          </cell>
          <cell r="AD847" t="str">
            <v>Neza/Amplia.ciudad lago</v>
          </cell>
          <cell r="AE847" t="str">
            <v>DF</v>
          </cell>
          <cell r="AF847" t="str">
            <v>MX</v>
          </cell>
          <cell r="AG847" t="str">
            <v>10413249</v>
          </cell>
          <cell r="AH847" t="str">
            <v>KARLA BERENICE RAMOS PICHARDO</v>
          </cell>
          <cell r="AI847" t="str">
            <v>Eje 3 mz8 lt 3</v>
          </cell>
          <cell r="AJ847" t="str">
            <v>5516899067</v>
          </cell>
          <cell r="AK847">
            <v>0</v>
          </cell>
          <cell r="AL847" t="str">
            <v>57180</v>
          </cell>
          <cell r="AM847"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47" t="str">
            <v>3TE39G160333</v>
          </cell>
          <cell r="AO847" t="str">
            <v>Básica</v>
          </cell>
          <cell r="AP847" t="str">
            <v>Hisense</v>
          </cell>
          <cell r="AQ847" t="str">
            <v>Opera</v>
          </cell>
          <cell r="AR847" t="str">
            <v>HD 1366 X 768</v>
          </cell>
          <cell r="AS847" t="str">
            <v>3TE40G163934G1639M010</v>
          </cell>
          <cell r="AT847" t="e">
            <v>#N/A</v>
          </cell>
          <cell r="AU847" t="str">
            <v>40H5B2</v>
          </cell>
          <cell r="AV847" t="str">
            <v>3TE40G163934</v>
          </cell>
          <cell r="AW847" t="str">
            <v>G1639</v>
          </cell>
          <cell r="AX847" t="str">
            <v>M010</v>
          </cell>
          <cell r="AY847">
            <v>74012158</v>
          </cell>
          <cell r="AZ847">
            <v>51013081</v>
          </cell>
          <cell r="BA847">
            <v>80141039</v>
          </cell>
        </row>
        <row r="848">
          <cell r="D848">
            <v>60314843</v>
          </cell>
          <cell r="E848" t="str">
            <v xml:space="preserve">A  </v>
          </cell>
          <cell r="F848" t="str">
            <v>TV</v>
          </cell>
          <cell r="G848" t="str">
            <v>NAYELI CORONA BRAVO</v>
          </cell>
          <cell r="H848" t="str">
            <v>VIRREY DE MENDOZA 774 INT 2, VENTURA PUENTE MORELIA, MICH. C.P. 58020</v>
          </cell>
          <cell r="I848">
            <v>4434320372</v>
          </cell>
          <cell r="J848" t="str">
            <v>HISENSE</v>
          </cell>
          <cell r="K848" t="str">
            <v>39H3C</v>
          </cell>
          <cell r="L848" t="str">
            <v>39G160334H04796</v>
          </cell>
          <cell r="M848" t="str">
            <v>0042 617512</v>
          </cell>
          <cell r="N848">
            <v>6499</v>
          </cell>
          <cell r="O848">
            <v>42980</v>
          </cell>
          <cell r="P848">
            <v>42818</v>
          </cell>
          <cell r="Q848">
            <v>202300</v>
          </cell>
          <cell r="R848" t="str">
            <v>FALTA DE PANEL:T198274 OC:1009107</v>
          </cell>
          <cell r="S848" t="str">
            <v/>
          </cell>
          <cell r="T848" t="str">
            <v xml:space="preserve">  MULTISERVICIOS ALVARADO         </v>
          </cell>
          <cell r="U848" t="str">
            <v>2017-04-20</v>
          </cell>
          <cell r="V848" t="str">
            <v>SUR</v>
          </cell>
          <cell r="W848" t="str">
            <v>COMPLETADO</v>
          </cell>
          <cell r="X848" t="str">
            <v>TALLER</v>
          </cell>
          <cell r="Y848">
            <v>42817</v>
          </cell>
          <cell r="Z848">
            <v>162</v>
          </cell>
          <cell r="AA848" t="str">
            <v>M010</v>
          </cell>
          <cell r="AD848" t="str">
            <v>Morelia/Ventura puente</v>
          </cell>
          <cell r="AE848" t="str">
            <v>MCH</v>
          </cell>
          <cell r="AF848" t="str">
            <v>MX</v>
          </cell>
          <cell r="AG848" t="str">
            <v>10414767</v>
          </cell>
          <cell r="AH848" t="str">
            <v>NAXIELI CORONA BRAVO</v>
          </cell>
          <cell r="AI848" t="str">
            <v>Virrey de mendoza num 774 int 2</v>
          </cell>
          <cell r="AJ848" t="str">
            <v>4434320372</v>
          </cell>
          <cell r="AK848">
            <v>0</v>
          </cell>
          <cell r="AL848" t="str">
            <v>58020</v>
          </cell>
          <cell r="AM848" t="str">
            <v>30/03/2017 04 : 20 ERNESTO.HERN : TCF130/03/2017 04 : 20 ERNESTO.HERN : NP528/03/2017 06 : 08 202300 : P1A:T198274 PANEL OC:100910725/03/2017 03 : 23 202300 : V1:25/03/201722/03/2017 05 : 02 ANA.ROSA : ODSWTPRDAV LAZARO CARDENAS Y LAGO DE GIRAHUEN</v>
          </cell>
          <cell r="AN848" t="str">
            <v>3TE39G160333</v>
          </cell>
          <cell r="AO848" t="str">
            <v>Básica</v>
          </cell>
          <cell r="AP848" t="str">
            <v>Hisense</v>
          </cell>
          <cell r="AQ848" t="str">
            <v>Opera</v>
          </cell>
          <cell r="AR848" t="str">
            <v>HD 1366 X 768</v>
          </cell>
          <cell r="AS848" t="str">
            <v>3TE39G160354CRMM012</v>
          </cell>
          <cell r="AT848">
            <v>12</v>
          </cell>
          <cell r="AU848" t="str">
            <v>39H3C</v>
          </cell>
          <cell r="AV848" t="str">
            <v>3TE39G160354</v>
          </cell>
          <cell r="AW848" t="str">
            <v>CRM</v>
          </cell>
          <cell r="AX848" t="str">
            <v>M012</v>
          </cell>
          <cell r="AY848">
            <v>74012159</v>
          </cell>
          <cell r="AZ848">
            <v>51013082</v>
          </cell>
          <cell r="BA848">
            <v>80147791</v>
          </cell>
        </row>
        <row r="849">
          <cell r="D849">
            <v>60313961</v>
          </cell>
          <cell r="E849" t="str">
            <v>A</v>
          </cell>
          <cell r="F849" t="str">
            <v>TV</v>
          </cell>
          <cell r="G849" t="str">
            <v>MA.GUADALUPE ZEPEDA</v>
          </cell>
          <cell r="H849" t="str">
            <v xml:space="preserve">LEANDRO VALLE 241 BARRIO SAN JOSE </v>
          </cell>
          <cell r="I849">
            <v>4621208232</v>
          </cell>
          <cell r="J849" t="str">
            <v>HISENSE</v>
          </cell>
          <cell r="K849" t="str">
            <v>50K20D</v>
          </cell>
          <cell r="L849" t="str">
            <v>50J140472H05466</v>
          </cell>
          <cell r="M849" t="str">
            <v>CARTA DE APLICACIÓN</v>
          </cell>
          <cell r="N849">
            <v>6999</v>
          </cell>
          <cell r="O849">
            <v>41979</v>
          </cell>
          <cell r="P849">
            <v>42832</v>
          </cell>
          <cell r="Q849">
            <v>201055</v>
          </cell>
          <cell r="R849" t="str">
            <v>07/04/2017 00 : 20  ERNESTO.HERN : TCF1
07/04/2017 00 : 19  ERNESTO.HERN : NP5 PANEL</v>
          </cell>
          <cell r="S849" t="str">
            <v/>
          </cell>
          <cell r="T849" t="str">
            <v xml:space="preserve">  VANESA AGUILAR VAZQUEZ          </v>
          </cell>
          <cell r="U849" t="str">
            <v>2017-04-21</v>
          </cell>
          <cell r="V849" t="str">
            <v>Norte</v>
          </cell>
          <cell r="W849" t="str">
            <v>COMPLETADO</v>
          </cell>
          <cell r="X849" t="str">
            <v>TALLER</v>
          </cell>
          <cell r="Y849">
            <v>42807</v>
          </cell>
          <cell r="Z849">
            <v>828</v>
          </cell>
          <cell r="AA849" t="str">
            <v>M012</v>
          </cell>
          <cell r="AD849" t="str">
            <v>irapuato/barrio san jose</v>
          </cell>
          <cell r="AE849" t="str">
            <v>GTO</v>
          </cell>
          <cell r="AF849" t="str">
            <v>MX</v>
          </cell>
          <cell r="AG849" t="str">
            <v>10413317</v>
          </cell>
          <cell r="AH849" t="str">
            <v>GUADALUPE ZEPEDA</v>
          </cell>
          <cell r="AI849" t="str">
            <v>241 Leandro Valle</v>
          </cell>
          <cell r="AJ849" t="str">
            <v>4621208232</v>
          </cell>
          <cell r="AK849" t="str">
            <v>4622130751</v>
          </cell>
          <cell r="AL849" t="str">
            <v>36500</v>
          </cell>
          <cell r="AM849"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49" t="str">
            <v>3TE50G132311</v>
          </cell>
          <cell r="AO849" t="str">
            <v>Básica</v>
          </cell>
          <cell r="AP849" t="str">
            <v>Hisense</v>
          </cell>
          <cell r="AQ849" t="str">
            <v>Opera</v>
          </cell>
          <cell r="AR849" t="str">
            <v>FHD 1920 x 1080</v>
          </cell>
          <cell r="AS849" t="str">
            <v>3TE50G1644B3G1644M010</v>
          </cell>
          <cell r="AT849" t="e">
            <v>#N/A</v>
          </cell>
          <cell r="AU849" t="str">
            <v>50H7GB</v>
          </cell>
          <cell r="AV849" t="str">
            <v>3TE50G1644B3</v>
          </cell>
          <cell r="AW849" t="str">
            <v>G1644</v>
          </cell>
          <cell r="AX849" t="str">
            <v>M010</v>
          </cell>
          <cell r="AY849">
            <v>74012161</v>
          </cell>
          <cell r="AZ849">
            <v>51013084</v>
          </cell>
          <cell r="BA849">
            <v>80141013</v>
          </cell>
        </row>
        <row r="850">
          <cell r="D850">
            <v>60309257</v>
          </cell>
          <cell r="E850" t="str">
            <v>D</v>
          </cell>
          <cell r="F850" t="str">
            <v>TV</v>
          </cell>
          <cell r="G850" t="str">
            <v>Karina Aidee Martínez García</v>
          </cell>
          <cell r="H850" t="str">
            <v>Río Grande no. 4 Col. Santa María Atzompa, C.P. 71222, Guelaguetza, Oax.</v>
          </cell>
          <cell r="I850">
            <v>9513234322</v>
          </cell>
          <cell r="J850" t="str">
            <v>HISENSE</v>
          </cell>
          <cell r="K850" t="str">
            <v>32D33</v>
          </cell>
          <cell r="L850" t="str">
            <v>32M150518H05304</v>
          </cell>
          <cell r="M850" t="str">
            <v>TMKA/00001190885</v>
          </cell>
          <cell r="N850">
            <v>0</v>
          </cell>
          <cell r="O850">
            <v>42340</v>
          </cell>
          <cell r="P850" t="str">
            <v>S/N</v>
          </cell>
          <cell r="Q850">
            <v>201678</v>
          </cell>
          <cell r="R850" t="str">
            <v>12/04/2017 06 : 34  ANA.LAURA : TCFL</v>
          </cell>
          <cell r="S850" t="str">
            <v xml:space="preserve">Se le autoriza cambio fisico, ya que la </v>
          </cell>
          <cell r="T850" t="str">
            <v xml:space="preserve"> Ana Lemus Moreno                 </v>
          </cell>
          <cell r="U850" t="str">
            <v>2017-04-21</v>
          </cell>
          <cell r="V850" t="str">
            <v>CENTRO</v>
          </cell>
          <cell r="W850" t="str">
            <v>COMPLETADO</v>
          </cell>
          <cell r="X850" t="str">
            <v>CLIENTE</v>
          </cell>
          <cell r="Y850">
            <v>42752</v>
          </cell>
          <cell r="Z850">
            <v>412</v>
          </cell>
          <cell r="AA850" t="str">
            <v>M012</v>
          </cell>
          <cell r="AD850" t="str">
            <v>Santa María Atzompa/Guelaguetza</v>
          </cell>
          <cell r="AE850" t="str">
            <v>OAX</v>
          </cell>
          <cell r="AF850" t="str">
            <v>MX</v>
          </cell>
          <cell r="AG850" t="str">
            <v>10409987</v>
          </cell>
          <cell r="AH850" t="str">
            <v>KARINA AIDEE MARTÍNEZ GARCÍA</v>
          </cell>
          <cell r="AI850" t="str">
            <v>4 Río Grande</v>
          </cell>
          <cell r="AJ850" t="str">
            <v>9513234322</v>
          </cell>
          <cell r="AK850" t="str">
            <v>9511723764</v>
          </cell>
          <cell r="AL850" t="str">
            <v>71222</v>
          </cell>
          <cell r="AM850"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50" t="str">
            <v>3TE32M134512</v>
          </cell>
          <cell r="AO850" t="str">
            <v>Básica</v>
          </cell>
          <cell r="AP850" t="str">
            <v>Hisense</v>
          </cell>
          <cell r="AQ850" t="str">
            <v>Opera</v>
          </cell>
          <cell r="AR850" t="str">
            <v>HD 1366 X 768</v>
          </cell>
          <cell r="AS850" t="str">
            <v>3TE32G164478G1644M010</v>
          </cell>
          <cell r="AT850" t="e">
            <v>#N/A</v>
          </cell>
          <cell r="AU850" t="str">
            <v>32H3B2</v>
          </cell>
          <cell r="AV850" t="str">
            <v>3TE32G164478</v>
          </cell>
          <cell r="AW850" t="str">
            <v>G1644</v>
          </cell>
          <cell r="AX850" t="str">
            <v>M010</v>
          </cell>
          <cell r="AY850">
            <v>74012162</v>
          </cell>
          <cell r="AZ850">
            <v>51013085</v>
          </cell>
          <cell r="BA850">
            <v>80140512</v>
          </cell>
        </row>
        <row r="851">
          <cell r="D851">
            <v>60256344</v>
          </cell>
          <cell r="E851" t="str">
            <v>D</v>
          </cell>
          <cell r="F851" t="str">
            <v>TV</v>
          </cell>
          <cell r="G851" t="str">
            <v>Reyes Meliton Cardozo Medina</v>
          </cell>
          <cell r="H851" t="str">
            <v>Calle Porvenir no. 200 Col. Adolfo Lopez Mateos, C.P. 96490, Coatzacoalcos, Veracruz</v>
          </cell>
          <cell r="I851">
            <v>9211417964</v>
          </cell>
          <cell r="J851" t="str">
            <v>HISENSE</v>
          </cell>
          <cell r="K851" t="str">
            <v>32D33</v>
          </cell>
          <cell r="L851" t="str">
            <v>32M141204H07393</v>
          </cell>
          <cell r="M851" t="str">
            <v>S/N</v>
          </cell>
          <cell r="N851">
            <v>0</v>
          </cell>
          <cell r="O851">
            <v>41812</v>
          </cell>
          <cell r="P851" t="str">
            <v>S/N</v>
          </cell>
          <cell r="Q851">
            <v>201678</v>
          </cell>
          <cell r="R851" t="str">
            <v>17/03/2017 01 : 22  ANA.LAURA : TCFL</v>
          </cell>
          <cell r="S851" t="str">
            <v xml:space="preserve">Se le autoriza cambio fisico, ya que la </v>
          </cell>
          <cell r="T851" t="str">
            <v xml:space="preserve"> Ana Lemus Moreno                 </v>
          </cell>
          <cell r="U851" t="str">
            <v>2017-04-21</v>
          </cell>
          <cell r="V851" t="str">
            <v>CENTRO</v>
          </cell>
          <cell r="W851" t="str">
            <v>COMPLETADO</v>
          </cell>
          <cell r="X851" t="str">
            <v>CLIENTE</v>
          </cell>
          <cell r="Y851" t="e">
            <v>#N/A</v>
          </cell>
          <cell r="Z851" t="e">
            <v>#N/A</v>
          </cell>
          <cell r="AA851" t="str">
            <v>M010</v>
          </cell>
          <cell r="AD851" t="e">
            <v>#N/A</v>
          </cell>
          <cell r="AE851" t="e">
            <v>#N/A</v>
          </cell>
          <cell r="AF851" t="e">
            <v>#N/A</v>
          </cell>
          <cell r="AG851" t="e">
            <v>#N/A</v>
          </cell>
          <cell r="AH851" t="e">
            <v>#N/A</v>
          </cell>
          <cell r="AI851" t="e">
            <v>#N/A</v>
          </cell>
          <cell r="AJ851" t="e">
            <v>#N/A</v>
          </cell>
          <cell r="AK851" t="e">
            <v>#N/A</v>
          </cell>
          <cell r="AL851" t="e">
            <v>#N/A</v>
          </cell>
          <cell r="AM851" t="e">
            <v>#N/A</v>
          </cell>
          <cell r="AN851" t="str">
            <v>3TE32M134512</v>
          </cell>
          <cell r="AO851" t="str">
            <v>Básica</v>
          </cell>
          <cell r="AP851" t="str">
            <v>Hisense</v>
          </cell>
          <cell r="AQ851" t="str">
            <v>Opera</v>
          </cell>
          <cell r="AR851" t="str">
            <v>HD 1366 X 768</v>
          </cell>
          <cell r="AS851" t="str">
            <v>3TE32G164478G1644M010</v>
          </cell>
          <cell r="AT851" t="e">
            <v>#N/A</v>
          </cell>
          <cell r="AU851" t="str">
            <v>32H3B2</v>
          </cell>
          <cell r="AV851" t="str">
            <v>3TE32G164478</v>
          </cell>
          <cell r="AW851" t="str">
            <v>G1644</v>
          </cell>
          <cell r="AX851" t="str">
            <v>M010</v>
          </cell>
          <cell r="AY851">
            <v>74012163</v>
          </cell>
          <cell r="AZ851">
            <v>51013086</v>
          </cell>
          <cell r="BA851">
            <v>80140516</v>
          </cell>
        </row>
        <row r="852">
          <cell r="D852">
            <v>60316053</v>
          </cell>
          <cell r="E852" t="str">
            <v>D</v>
          </cell>
          <cell r="F852" t="str">
            <v>TV</v>
          </cell>
          <cell r="G852" t="str">
            <v>Elizabeth Rivera Serrano</v>
          </cell>
          <cell r="H852" t="str">
            <v>Rafael buelna No.44 Col. Vista Bahia, C.P. 63732, Bahia de Banderas, Nayarit</v>
          </cell>
          <cell r="I852">
            <v>3221054349</v>
          </cell>
          <cell r="J852" t="str">
            <v>HISENSE</v>
          </cell>
          <cell r="K852" t="str">
            <v>40H5B</v>
          </cell>
          <cell r="L852" t="str">
            <v>40G153356H011100</v>
          </cell>
          <cell r="M852" t="str">
            <v>S/N</v>
          </cell>
          <cell r="N852">
            <v>0</v>
          </cell>
          <cell r="O852" t="str">
            <v>S/N</v>
          </cell>
          <cell r="P852" t="str">
            <v>S/N</v>
          </cell>
          <cell r="Q852">
            <v>201678</v>
          </cell>
          <cell r="R852" t="str">
            <v>18/04/2017 00 : 08  ANA.LAURA : TCFL</v>
          </cell>
          <cell r="S852" t="str">
            <v xml:space="preserve">Se le autoriza cambio fisico, ya que la </v>
          </cell>
          <cell r="T852" t="str">
            <v xml:space="preserve"> Ana Lemus Moreno                 </v>
          </cell>
          <cell r="U852" t="str">
            <v>2017-04-21</v>
          </cell>
          <cell r="V852" t="str">
            <v>CENTRO</v>
          </cell>
          <cell r="W852" t="str">
            <v>COMPLETADO</v>
          </cell>
          <cell r="X852" t="str">
            <v>CLIENTE</v>
          </cell>
          <cell r="Y852">
            <v>42842</v>
          </cell>
          <cell r="Z852" t="e">
            <v>#VALUE!</v>
          </cell>
          <cell r="AA852" t="str">
            <v>M010</v>
          </cell>
          <cell r="AD852" t="str">
            <v>Bahia de Banderas/Vista Bahia</v>
          </cell>
          <cell r="AE852" t="str">
            <v>NAY</v>
          </cell>
          <cell r="AF852" t="str">
            <v>MX</v>
          </cell>
          <cell r="AG852" t="str">
            <v>10378602</v>
          </cell>
          <cell r="AH852" t="str">
            <v>ELIZABETH RIVERA SERRANO</v>
          </cell>
          <cell r="AI852" t="str">
            <v>44 rafael buelna</v>
          </cell>
          <cell r="AJ852" t="str">
            <v>044-3221054349</v>
          </cell>
          <cell r="AK852" t="str">
            <v>044-3222392688</v>
          </cell>
          <cell r="AL852" t="str">
            <v>63732</v>
          </cell>
          <cell r="AM852" t="str">
            <v>26/04/2017 05 : 07 Ricardo Espinosa : TCF174 7401216518/04/2017 00 : 09 ANA.LAURA : TCF1PU:Cliente18/04/2017 00 : 08 ANA.LAURA : TCFL18/04/2017 00 : 07 ANA.LAURA : LEGAL 1:PFC.PVA.B.3/000475-2016SE AUTORIZA CAMBIO FISICO, DEBIDO A LA FALTA DE PZAS</v>
          </cell>
          <cell r="AN852" t="str">
            <v>3TE40A144535</v>
          </cell>
          <cell r="AO852" t="str">
            <v>Smart</v>
          </cell>
          <cell r="AP852" t="str">
            <v>Hisense</v>
          </cell>
          <cell r="AQ852" t="str">
            <v>Opera</v>
          </cell>
          <cell r="AR852" t="str">
            <v>FHD 1920 x 1080</v>
          </cell>
          <cell r="AS852" t="str">
            <v>3TE40G163934G1639M010</v>
          </cell>
          <cell r="AT852" t="e">
            <v>#N/A</v>
          </cell>
          <cell r="AU852" t="str">
            <v>40H5B2</v>
          </cell>
          <cell r="AV852" t="str">
            <v>3TE40G163934</v>
          </cell>
          <cell r="AW852" t="str">
            <v>G1639</v>
          </cell>
          <cell r="AX852" t="str">
            <v>M010</v>
          </cell>
          <cell r="AY852">
            <v>74012165</v>
          </cell>
          <cell r="AZ852">
            <v>51013088</v>
          </cell>
          <cell r="BA852">
            <v>80140520</v>
          </cell>
        </row>
        <row r="853">
          <cell r="D853">
            <v>60315037</v>
          </cell>
          <cell r="E853" t="str">
            <v>A</v>
          </cell>
          <cell r="F853" t="str">
            <v>TV</v>
          </cell>
          <cell r="G853" t="str">
            <v>JOSE JUAN ROSALES MORALES</v>
          </cell>
          <cell r="H853" t="str">
            <v>TEOTIUHACAN 1107, UNIDAD MODELO, MONTERREY</v>
          </cell>
          <cell r="I853">
            <v>14254292</v>
          </cell>
          <cell r="J853" t="str">
            <v>HISENSE</v>
          </cell>
          <cell r="K853" t="str">
            <v>50K20DW</v>
          </cell>
          <cell r="L853" t="str">
            <v>50J140464H01715</v>
          </cell>
          <cell r="M853" t="str">
            <v>TIKET</v>
          </cell>
          <cell r="N853">
            <v>10120.950000000001</v>
          </cell>
          <cell r="O853">
            <v>41901</v>
          </cell>
          <cell r="P853">
            <v>42825</v>
          </cell>
          <cell r="Q853">
            <v>201024</v>
          </cell>
          <cell r="R853" t="str">
            <v>04/07/17 00:39 ERNESTO HDZ NP5 P1A OC 1009284 PANEL 173331</v>
          </cell>
          <cell r="S853" t="str">
            <v/>
          </cell>
          <cell r="T853" t="str">
            <v xml:space="preserve">    SOFIA VAZQUEZ                 </v>
          </cell>
          <cell r="U853" t="str">
            <v>2017-04-21</v>
          </cell>
          <cell r="V853" t="str">
            <v>Norte</v>
          </cell>
          <cell r="W853" t="str">
            <v>COMPLETADO</v>
          </cell>
          <cell r="X853" t="str">
            <v>TALLER</v>
          </cell>
          <cell r="Y853">
            <v>42821</v>
          </cell>
          <cell r="Z853">
            <v>920</v>
          </cell>
          <cell r="AA853" t="str">
            <v>M010</v>
          </cell>
          <cell r="AD853" t="str">
            <v>union modelo/monterrey</v>
          </cell>
          <cell r="AE853" t="str">
            <v>NL</v>
          </cell>
          <cell r="AF853" t="str">
            <v>MX</v>
          </cell>
          <cell r="AG853" t="str">
            <v>10414254</v>
          </cell>
          <cell r="AH853" t="str">
            <v>JOSE JUAN ROSALES MORALES</v>
          </cell>
          <cell r="AI853" t="str">
            <v>teotuhuacan 1107</v>
          </cell>
          <cell r="AJ853" t="str">
            <v>14254292</v>
          </cell>
          <cell r="AK853">
            <v>0</v>
          </cell>
          <cell r="AL853" t="str">
            <v>64140</v>
          </cell>
          <cell r="AM853"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53" t="str">
            <v>1TE50B8NUSCB</v>
          </cell>
          <cell r="AO853" t="str">
            <v>Smart</v>
          </cell>
          <cell r="AP853" t="str">
            <v>Hisense</v>
          </cell>
          <cell r="AQ853" t="str">
            <v>Opera</v>
          </cell>
          <cell r="AR853" t="str">
            <v>FHD 1920 x 1080</v>
          </cell>
          <cell r="AS853" t="str">
            <v>3TE50G165140G165140M010</v>
          </cell>
          <cell r="AT853">
            <v>164</v>
          </cell>
          <cell r="AU853" t="str">
            <v>50H7GB</v>
          </cell>
          <cell r="AV853" t="str">
            <v>3TE50G165140</v>
          </cell>
          <cell r="AW853" t="str">
            <v>G165140</v>
          </cell>
          <cell r="AX853" t="str">
            <v>M010</v>
          </cell>
          <cell r="AY853">
            <v>74012166</v>
          </cell>
          <cell r="AZ853">
            <v>51013089</v>
          </cell>
          <cell r="BA853">
            <v>80148517</v>
          </cell>
        </row>
        <row r="854">
          <cell r="D854">
            <v>60315678</v>
          </cell>
          <cell r="E854" t="str">
            <v>A</v>
          </cell>
          <cell r="F854" t="str">
            <v>TV</v>
          </cell>
          <cell r="G854" t="str">
            <v>CONCEPCION GUERRA RODRIGUEZ</v>
          </cell>
          <cell r="H854" t="str">
            <v xml:space="preserve">JUVENTINO ROSAS 2013-C, CARACOL, MONTERREY </v>
          </cell>
          <cell r="I854" t="str">
            <v>8181901065, 8120325647</v>
          </cell>
          <cell r="J854" t="str">
            <v>HISENSE</v>
          </cell>
          <cell r="K854" t="str">
            <v>50H3</v>
          </cell>
          <cell r="L854" t="str">
            <v>50J141308H03130</v>
          </cell>
          <cell r="M854" t="str">
            <v>CARTA DE ACEPTACION</v>
          </cell>
          <cell r="N854">
            <v>7800.82</v>
          </cell>
          <cell r="O854">
            <v>42033</v>
          </cell>
          <cell r="P854">
            <v>42835</v>
          </cell>
          <cell r="Q854">
            <v>201024</v>
          </cell>
          <cell r="R854" t="str">
            <v>04/13/17 06:51 ERNESTO HDZ NP5 P1A OC 1009547 PANEL 173331</v>
          </cell>
          <cell r="S854" t="str">
            <v/>
          </cell>
          <cell r="T854" t="str">
            <v xml:space="preserve">    SOFIA VAZQUEZ                 </v>
          </cell>
          <cell r="U854" t="str">
            <v>2017-04-21</v>
          </cell>
          <cell r="V854" t="str">
            <v>Norte</v>
          </cell>
          <cell r="W854" t="str">
            <v>COMPLETADO</v>
          </cell>
          <cell r="X854" t="str">
            <v>TALLER</v>
          </cell>
          <cell r="Y854">
            <v>42832</v>
          </cell>
          <cell r="Z854">
            <v>799</v>
          </cell>
          <cell r="AA854" t="str">
            <v>M010</v>
          </cell>
          <cell r="AD854" t="str">
            <v>Monterrey/Col. Caracol</v>
          </cell>
          <cell r="AE854" t="str">
            <v>NL</v>
          </cell>
          <cell r="AF854" t="str">
            <v>MX</v>
          </cell>
          <cell r="AG854" t="str">
            <v>10415689</v>
          </cell>
          <cell r="AH854" t="str">
            <v>MA. CONCEPCIÓN GUERRA RODRIGUEZ</v>
          </cell>
          <cell r="AI854" t="str">
            <v>Juventino Rosas 2013 letra C</v>
          </cell>
          <cell r="AJ854" t="str">
            <v>8120325647</v>
          </cell>
          <cell r="AK854" t="str">
            <v>8120325647</v>
          </cell>
          <cell r="AL854" t="str">
            <v>64800</v>
          </cell>
          <cell r="AM854"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54" t="str">
            <v>3TE50J141202</v>
          </cell>
          <cell r="AO854" t="e">
            <v>#N/A</v>
          </cell>
          <cell r="AP854" t="e">
            <v>#N/A</v>
          </cell>
          <cell r="AQ854" t="e">
            <v>#N/A</v>
          </cell>
          <cell r="AR854" t="e">
            <v>#N/A</v>
          </cell>
          <cell r="AS854" t="str">
            <v>3TE50G165140G165140M010</v>
          </cell>
          <cell r="AT854">
            <v>164</v>
          </cell>
          <cell r="AU854" t="str">
            <v>50H7GB</v>
          </cell>
          <cell r="AV854" t="str">
            <v>3TE50G165140</v>
          </cell>
          <cell r="AW854" t="str">
            <v>G165140</v>
          </cell>
          <cell r="AX854" t="str">
            <v>M010</v>
          </cell>
          <cell r="AY854">
            <v>74012167</v>
          </cell>
          <cell r="AZ854">
            <v>51013090</v>
          </cell>
          <cell r="BA854">
            <v>80147794</v>
          </cell>
        </row>
        <row r="855">
          <cell r="D855">
            <v>60315188</v>
          </cell>
          <cell r="E855" t="str">
            <v>A</v>
          </cell>
          <cell r="F855" t="str">
            <v>TV</v>
          </cell>
          <cell r="G855" t="str">
            <v>VERONICA MARISCAL SANDOVAL</v>
          </cell>
          <cell r="H855" t="str">
            <v xml:space="preserve">MOISES 257, PRIVADA PURISIMAS, GUADALUPE </v>
          </cell>
          <cell r="I855" t="str">
            <v>8112975653, 8117426481</v>
          </cell>
          <cell r="J855" t="str">
            <v>HISENSE</v>
          </cell>
          <cell r="K855" t="str">
            <v>50K20D</v>
          </cell>
          <cell r="L855" t="str">
            <v>50J140472H05227</v>
          </cell>
          <cell r="M855" t="str">
            <v xml:space="preserve">TIKET </v>
          </cell>
          <cell r="N855">
            <v>5299.02</v>
          </cell>
          <cell r="O855">
            <v>41739</v>
          </cell>
          <cell r="P855">
            <v>42828</v>
          </cell>
          <cell r="Q855">
            <v>201024</v>
          </cell>
          <cell r="R855" t="str">
            <v>04/07/17 04:01 ERNESTO HDZ NP5 P1A OC 1009369 PANEL 173331</v>
          </cell>
          <cell r="S855" t="str">
            <v/>
          </cell>
          <cell r="T855" t="str">
            <v xml:space="preserve">    SOFIA VAZQUEZ                 </v>
          </cell>
          <cell r="U855" t="str">
            <v>2017-04-21</v>
          </cell>
          <cell r="V855" t="str">
            <v>Norte</v>
          </cell>
          <cell r="W855" t="str">
            <v>COMPLETADO</v>
          </cell>
          <cell r="X855" t="str">
            <v>TALLER</v>
          </cell>
          <cell r="Y855">
            <v>42824</v>
          </cell>
          <cell r="Z855">
            <v>1085</v>
          </cell>
          <cell r="AA855" t="str">
            <v>M010</v>
          </cell>
          <cell r="AD855" t="str">
            <v>Guadalupe/Priv purisimas</v>
          </cell>
          <cell r="AE855" t="str">
            <v>NL</v>
          </cell>
          <cell r="AF855" t="str">
            <v>MX</v>
          </cell>
          <cell r="AG855" t="str">
            <v>10415307</v>
          </cell>
          <cell r="AH855" t="str">
            <v>VERONICA SANDOVAL</v>
          </cell>
          <cell r="AI855" t="str">
            <v>Moises num 257</v>
          </cell>
          <cell r="AJ855" t="str">
            <v>8117426481</v>
          </cell>
          <cell r="AK855" t="str">
            <v>8117426481</v>
          </cell>
          <cell r="AL855" t="str">
            <v>67100</v>
          </cell>
          <cell r="AM855"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55" t="str">
            <v>3TE50G132311</v>
          </cell>
          <cell r="AO855" t="str">
            <v>Básica</v>
          </cell>
          <cell r="AP855" t="str">
            <v>Hisense</v>
          </cell>
          <cell r="AQ855" t="str">
            <v>Opera</v>
          </cell>
          <cell r="AR855" t="str">
            <v>FHD 1920 x 1080</v>
          </cell>
          <cell r="AS855" t="str">
            <v>3TE50G165140G165140M010</v>
          </cell>
          <cell r="AT855">
            <v>164</v>
          </cell>
          <cell r="AU855" t="str">
            <v>50H7GB</v>
          </cell>
          <cell r="AV855" t="str">
            <v>3TE50G165140</v>
          </cell>
          <cell r="AW855" t="str">
            <v>G165140</v>
          </cell>
          <cell r="AX855" t="str">
            <v>M010</v>
          </cell>
          <cell r="AY855">
            <v>74012168</v>
          </cell>
          <cell r="AZ855">
            <v>51013091</v>
          </cell>
          <cell r="BA855">
            <v>80148520</v>
          </cell>
        </row>
        <row r="856">
          <cell r="D856">
            <v>60311947</v>
          </cell>
          <cell r="E856" t="str">
            <v>A</v>
          </cell>
          <cell r="F856" t="str">
            <v>TV</v>
          </cell>
          <cell r="G856" t="str">
            <v>MIRIAM CRISTINA ISLAS VELAZQUEZ</v>
          </cell>
          <cell r="H856" t="str">
            <v>LAGO BOSQUES # 83 MZ 1 LT 34,COL BUENAVISTA,FRACC.PASEOS DEL LAGO 2,ZUMPANGO</v>
          </cell>
          <cell r="I856">
            <v>5525415204</v>
          </cell>
          <cell r="J856" t="str">
            <v>HISENSE</v>
          </cell>
          <cell r="K856" t="str">
            <v>50K20DW</v>
          </cell>
          <cell r="L856" t="str">
            <v>50J140464H02530</v>
          </cell>
          <cell r="M856" t="str">
            <v>CARTA ACEPTACION</v>
          </cell>
          <cell r="N856">
            <v>10121.290000000001</v>
          </cell>
          <cell r="O856">
            <v>41857</v>
          </cell>
          <cell r="P856">
            <v>42788</v>
          </cell>
          <cell r="Q856">
            <v>201679</v>
          </cell>
          <cell r="R856" t="str">
            <v>PANEL T173331 OC 1007843</v>
          </cell>
          <cell r="S856" t="str">
            <v>EQUIPO EN CASA DE CLIENTE,NO ACEPTA RECO</v>
          </cell>
          <cell r="T856" t="str">
            <v xml:space="preserve">GUADALUPE GIRON                   </v>
          </cell>
          <cell r="U856" t="str">
            <v>2017-04-21</v>
          </cell>
          <cell r="V856" t="str">
            <v>CENTRO</v>
          </cell>
          <cell r="W856" t="str">
            <v>COMPLETADO</v>
          </cell>
          <cell r="X856" t="str">
            <v>TALLER</v>
          </cell>
          <cell r="Y856">
            <v>42786</v>
          </cell>
          <cell r="Z856">
            <v>929</v>
          </cell>
          <cell r="AA856" t="str">
            <v>M012</v>
          </cell>
          <cell r="AD856" t="str">
            <v>zumpango/ frac. del lago 2</v>
          </cell>
          <cell r="AE856" t="str">
            <v>DF</v>
          </cell>
          <cell r="AF856" t="str">
            <v>MX</v>
          </cell>
          <cell r="AG856" t="str">
            <v>10229583</v>
          </cell>
          <cell r="AH856" t="str">
            <v>MIRIAM CRISTINA ISLAS VELAZQUEZ</v>
          </cell>
          <cell r="AI856" t="str">
            <v>lago bosques mz1 lt34 casa 83</v>
          </cell>
          <cell r="AJ856" t="str">
            <v>044-5525415204</v>
          </cell>
          <cell r="AK856">
            <v>0</v>
          </cell>
          <cell r="AL856" t="str">
            <v>55607</v>
          </cell>
          <cell r="AM856"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56" t="str">
            <v>1TE50B8NUSCB</v>
          </cell>
          <cell r="AO856" t="str">
            <v>Smart</v>
          </cell>
          <cell r="AP856" t="str">
            <v>Hisense</v>
          </cell>
          <cell r="AQ856" t="str">
            <v>Opera</v>
          </cell>
          <cell r="AR856" t="str">
            <v>FHD 1920 x 1080</v>
          </cell>
          <cell r="AS856" t="str">
            <v>3TE50G165138G1651M010</v>
          </cell>
          <cell r="AT856" t="e">
            <v>#N/A</v>
          </cell>
          <cell r="AU856" t="str">
            <v>50H7GB</v>
          </cell>
          <cell r="AV856" t="str">
            <v>3TE50G165138</v>
          </cell>
          <cell r="AW856" t="str">
            <v>G1651</v>
          </cell>
          <cell r="AX856" t="str">
            <v>M010</v>
          </cell>
          <cell r="AY856">
            <v>74012169</v>
          </cell>
          <cell r="AZ856">
            <v>51013092</v>
          </cell>
          <cell r="BA856">
            <v>80141035</v>
          </cell>
        </row>
        <row r="857">
          <cell r="D857">
            <v>60315994</v>
          </cell>
          <cell r="E857" t="str">
            <v>A</v>
          </cell>
          <cell r="F857" t="str">
            <v>TV</v>
          </cell>
          <cell r="G857" t="str">
            <v>LUIS ALBERTO AVILA</v>
          </cell>
          <cell r="H857" t="str">
            <v>RIO PILES NO 113, URBIVILLA VALLE SAN PEDRO, TECAMAC</v>
          </cell>
          <cell r="I857" t="str">
            <v>9688-3397</v>
          </cell>
          <cell r="J857" t="str">
            <v>HISENSE</v>
          </cell>
          <cell r="K857" t="str">
            <v>50H3</v>
          </cell>
          <cell r="L857" t="str">
            <v>50J141202H01144</v>
          </cell>
          <cell r="M857" t="str">
            <v>TICKET</v>
          </cell>
          <cell r="N857">
            <v>10401.1</v>
          </cell>
          <cell r="O857">
            <v>42093</v>
          </cell>
          <cell r="P857">
            <v>42845</v>
          </cell>
          <cell r="Q857">
            <v>201010</v>
          </cell>
          <cell r="R857" t="str">
            <v>21/04/2017 03 : 20  ARANTXA.MON : SE AUTORIZA NP5 MODOR 50H3/ 50K20D
21/04/2017 00 : 02 201010 : P1: T173331 /PANEL LCD/ OC-1009771 20/04/2017</v>
          </cell>
          <cell r="S857" t="str">
            <v xml:space="preserve"> SOLO PANTALLA Y BASE</v>
          </cell>
          <cell r="T857" t="str">
            <v xml:space="preserve">  VIRGINIA ANGUIANO               </v>
          </cell>
          <cell r="U857" t="str">
            <v>2017-04-21</v>
          </cell>
          <cell r="V857" t="str">
            <v>CENTRO</v>
          </cell>
          <cell r="W857" t="str">
            <v>COMPLETADO</v>
          </cell>
          <cell r="X857" t="str">
            <v>TALLER</v>
          </cell>
          <cell r="Y857">
            <v>42838</v>
          </cell>
          <cell r="Z857">
            <v>745</v>
          </cell>
          <cell r="AA857" t="str">
            <v>M012</v>
          </cell>
          <cell r="AD857" t="str">
            <v>Tecamac/Urbidilla Valle San Pedro</v>
          </cell>
          <cell r="AE857" t="str">
            <v>MEX</v>
          </cell>
          <cell r="AF857" t="str">
            <v>MX</v>
          </cell>
          <cell r="AG857" t="str">
            <v>10414744</v>
          </cell>
          <cell r="AH857" t="str">
            <v>LUIS ALBERTO AVILA</v>
          </cell>
          <cell r="AI857" t="str">
            <v>Rio Piles No. 113</v>
          </cell>
          <cell r="AJ857" t="str">
            <v>96-88-33-97</v>
          </cell>
          <cell r="AK857">
            <v>0</v>
          </cell>
          <cell r="AL857" t="str">
            <v>55770</v>
          </cell>
          <cell r="AM857"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57" t="str">
            <v>3TE50J141202</v>
          </cell>
          <cell r="AO857" t="e">
            <v>#N/A</v>
          </cell>
          <cell r="AP857" t="e">
            <v>#N/A</v>
          </cell>
          <cell r="AQ857" t="e">
            <v>#N/A</v>
          </cell>
          <cell r="AR857" t="e">
            <v>#N/A</v>
          </cell>
          <cell r="AS857" t="str">
            <v>3TE50G165138G1651M010</v>
          </cell>
          <cell r="AT857" t="e">
            <v>#N/A</v>
          </cell>
          <cell r="AU857" t="str">
            <v>50H7GB</v>
          </cell>
          <cell r="AV857" t="str">
            <v>3TE50G165138</v>
          </cell>
          <cell r="AW857" t="str">
            <v>G1651</v>
          </cell>
          <cell r="AX857" t="str">
            <v>M010</v>
          </cell>
          <cell r="AY857">
            <v>74012170</v>
          </cell>
          <cell r="AZ857">
            <v>51013093</v>
          </cell>
          <cell r="BA857">
            <v>80140993</v>
          </cell>
        </row>
        <row r="858">
          <cell r="D858">
            <v>60313868</v>
          </cell>
          <cell r="E858" t="str">
            <v>A</v>
          </cell>
          <cell r="F858" t="str">
            <v>TV</v>
          </cell>
          <cell r="G858" t="str">
            <v>SERGIO HUGO MANCILLA BARRERA</v>
          </cell>
          <cell r="H858" t="str">
            <v>AVE. JALISCO # 70 COL. RICARDO FLORES MAGON RIO BLANCO CP 94715</v>
          </cell>
          <cell r="I858">
            <v>2727250239</v>
          </cell>
          <cell r="J858" t="str">
            <v>HISENSE</v>
          </cell>
          <cell r="K858" t="str">
            <v>50H3</v>
          </cell>
          <cell r="L858" t="str">
            <v>50J141308H01461</v>
          </cell>
          <cell r="M858" t="str">
            <v>TTICKET/000149738</v>
          </cell>
          <cell r="N858" t="str">
            <v>$ 11,483,12</v>
          </cell>
          <cell r="O858">
            <v>41977</v>
          </cell>
          <cell r="P858">
            <v>42806</v>
          </cell>
          <cell r="Q858">
            <v>201472</v>
          </cell>
          <cell r="R858" t="str">
            <v>DISPLAY T173331 OC-1008906</v>
          </cell>
          <cell r="S858" t="str">
            <v xml:space="preserve"> </v>
          </cell>
          <cell r="T858" t="str">
            <v xml:space="preserve"> LETICIA ROMERO O.     Fecha de Ap</v>
          </cell>
          <cell r="U858" t="str">
            <v>2017-04-21</v>
          </cell>
          <cell r="V858" t="str">
            <v>SUR</v>
          </cell>
          <cell r="W858" t="str">
            <v>COMPLETADO</v>
          </cell>
          <cell r="X858" t="str">
            <v>TALLER</v>
          </cell>
          <cell r="Y858">
            <v>42804</v>
          </cell>
          <cell r="Z858">
            <v>827</v>
          </cell>
          <cell r="AA858" t="str">
            <v>M012</v>
          </cell>
          <cell r="AD858" t="str">
            <v>Rio Blanco/Ricardo Flores Magon</v>
          </cell>
          <cell r="AE858" t="str">
            <v>VER</v>
          </cell>
          <cell r="AF858" t="str">
            <v>MX</v>
          </cell>
          <cell r="AG858" t="str">
            <v>10413539</v>
          </cell>
          <cell r="AH858" t="str">
            <v>SERGIO HUGO MANCILLA BARRERA</v>
          </cell>
          <cell r="AI858" t="str">
            <v>70 Av Jalisco</v>
          </cell>
          <cell r="AJ858" t="str">
            <v>2727250239</v>
          </cell>
          <cell r="AK858">
            <v>0</v>
          </cell>
          <cell r="AL858" t="str">
            <v>34715</v>
          </cell>
          <cell r="AM858"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58" t="str">
            <v>3TE50J141202</v>
          </cell>
          <cell r="AO858" t="e">
            <v>#N/A</v>
          </cell>
          <cell r="AP858" t="e">
            <v>#N/A</v>
          </cell>
          <cell r="AQ858" t="e">
            <v>#N/A</v>
          </cell>
          <cell r="AR858" t="e">
            <v>#N/A</v>
          </cell>
          <cell r="AS858" t="str">
            <v>3TE50G165138G1651M010</v>
          </cell>
          <cell r="AT858" t="e">
            <v>#N/A</v>
          </cell>
          <cell r="AU858" t="str">
            <v>50H7GB</v>
          </cell>
          <cell r="AV858" t="str">
            <v>3TE50G165138</v>
          </cell>
          <cell r="AW858" t="str">
            <v>G1651</v>
          </cell>
          <cell r="AX858" t="str">
            <v>M010</v>
          </cell>
          <cell r="AY858">
            <v>74012171</v>
          </cell>
          <cell r="AZ858">
            <v>51013094</v>
          </cell>
          <cell r="BA858">
            <v>80141019</v>
          </cell>
        </row>
        <row r="859">
          <cell r="D859">
            <v>60315098</v>
          </cell>
          <cell r="E859" t="str">
            <v>A</v>
          </cell>
          <cell r="F859" t="str">
            <v>TV</v>
          </cell>
          <cell r="G859" t="str">
            <v>JUANITA ENRIQUEZ GONZALEZ</v>
          </cell>
          <cell r="H859" t="str">
            <v>ZAPOPAN 130, NORIA NORTE, APODACA</v>
          </cell>
          <cell r="I859">
            <v>83210933</v>
          </cell>
          <cell r="J859" t="str">
            <v>HISENSE</v>
          </cell>
          <cell r="K859" t="str">
            <v>50H3</v>
          </cell>
          <cell r="L859" t="str">
            <v>50J141308H01851</v>
          </cell>
          <cell r="M859" t="str">
            <v xml:space="preserve">CARTA DE ACEPTACION </v>
          </cell>
          <cell r="N859">
            <v>10401.1</v>
          </cell>
          <cell r="O859">
            <v>42032</v>
          </cell>
          <cell r="P859">
            <v>42824</v>
          </cell>
          <cell r="Q859">
            <v>201024</v>
          </cell>
          <cell r="R859" t="str">
            <v>04/07/17 00:34 ERNESTO HDZ NP5 P1A OC 1009278 PANEL 173331</v>
          </cell>
          <cell r="S859" t="str">
            <v/>
          </cell>
          <cell r="T859" t="str">
            <v xml:space="preserve">    SOFIA VAZQUEZ                 </v>
          </cell>
          <cell r="U859" t="str">
            <v>2017-04-21</v>
          </cell>
          <cell r="V859" t="str">
            <v>Norte</v>
          </cell>
          <cell r="W859" t="str">
            <v>COMPLETADO</v>
          </cell>
          <cell r="X859" t="str">
            <v>TALLER</v>
          </cell>
          <cell r="Y859">
            <v>42822</v>
          </cell>
          <cell r="Z859">
            <v>790</v>
          </cell>
          <cell r="AA859" t="str">
            <v>M010</v>
          </cell>
          <cell r="AD859" t="str">
            <v>Apodaca/Noria Norte</v>
          </cell>
          <cell r="AE859" t="str">
            <v>NL</v>
          </cell>
          <cell r="AF859" t="str">
            <v>MX</v>
          </cell>
          <cell r="AG859" t="str">
            <v>10409737</v>
          </cell>
          <cell r="AH859" t="str">
            <v>JUANITA ENRIQUEZ GONZALEZ</v>
          </cell>
          <cell r="AI859" t="str">
            <v>Zapopan No. 130</v>
          </cell>
          <cell r="AJ859" t="str">
            <v>81-83-21-09-33</v>
          </cell>
          <cell r="AK859">
            <v>0</v>
          </cell>
          <cell r="AL859" t="str">
            <v>66633</v>
          </cell>
          <cell r="AM859"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59" t="str">
            <v>3TE50J141202</v>
          </cell>
          <cell r="AO859" t="e">
            <v>#N/A</v>
          </cell>
          <cell r="AP859" t="e">
            <v>#N/A</v>
          </cell>
          <cell r="AQ859" t="e">
            <v>#N/A</v>
          </cell>
          <cell r="AR859" t="e">
            <v>#N/A</v>
          </cell>
          <cell r="AS859" t="str">
            <v>3TE50G165140G165140M010</v>
          </cell>
          <cell r="AT859">
            <v>164</v>
          </cell>
          <cell r="AU859" t="str">
            <v>50H7GB</v>
          </cell>
          <cell r="AV859" t="str">
            <v>3TE50G165140</v>
          </cell>
          <cell r="AW859" t="str">
            <v>G165140</v>
          </cell>
          <cell r="AX859" t="str">
            <v>M010</v>
          </cell>
          <cell r="AY859">
            <v>74012172</v>
          </cell>
          <cell r="AZ859">
            <v>51013095</v>
          </cell>
          <cell r="BA859">
            <v>80147795</v>
          </cell>
        </row>
        <row r="860">
          <cell r="D860">
            <v>60313686</v>
          </cell>
          <cell r="E860" t="str">
            <v>A</v>
          </cell>
          <cell r="F860" t="str">
            <v>TV</v>
          </cell>
          <cell r="G860" t="str">
            <v>MOISES GOMEZ VELAZQUEZ</v>
          </cell>
          <cell r="H860" t="str">
            <v>QUINTA AVENIDA 702-411 FRACC. AGRICULTURA.  AGUASCALIENTES, AGS.</v>
          </cell>
          <cell r="I860" t="str">
            <v>449 890 6351</v>
          </cell>
          <cell r="J860" t="str">
            <v>HISENSE</v>
          </cell>
          <cell r="K860" t="str">
            <v>32H3B1</v>
          </cell>
          <cell r="L860" t="str">
            <v>32G153443H04125</v>
          </cell>
          <cell r="M860" t="str">
            <v>POSE / 27248826</v>
          </cell>
          <cell r="N860">
            <v>0</v>
          </cell>
          <cell r="O860">
            <v>42339</v>
          </cell>
          <cell r="P860" t="str">
            <v>06/MAR/2017</v>
          </cell>
          <cell r="Q860">
            <v>202465</v>
          </cell>
          <cell r="R860" t="str">
            <v>16/03/2017 01 : 38  JORGE.VAZ : NP5
10/03/2017 00 : 23 202465 : P1: OC-1008377</v>
          </cell>
          <cell r="S860" t="str">
            <v/>
          </cell>
          <cell r="T860" t="str">
            <v xml:space="preserve">                                  </v>
          </cell>
          <cell r="U860" t="str">
            <v xml:space="preserve">SIN OC: </v>
          </cell>
          <cell r="V860" t="str">
            <v>Norte</v>
          </cell>
          <cell r="W860" t="str">
            <v>COMPLETADO</v>
          </cell>
          <cell r="X860" t="str">
            <v>TALLER</v>
          </cell>
          <cell r="Y860">
            <v>42803</v>
          </cell>
          <cell r="Z860">
            <v>464</v>
          </cell>
          <cell r="AA860" t="str">
            <v>M012</v>
          </cell>
          <cell r="AD860" t="str">
            <v>AGS/AGRICULTURA</v>
          </cell>
          <cell r="AE860" t="str">
            <v>AGS</v>
          </cell>
          <cell r="AF860" t="str">
            <v>MX</v>
          </cell>
          <cell r="AG860" t="str">
            <v>10413954</v>
          </cell>
          <cell r="AH860" t="str">
            <v>MOISES GOMEZ VELASQUEZ</v>
          </cell>
          <cell r="AI860" t="str">
            <v>QUINTA AVENIDA 702-411</v>
          </cell>
          <cell r="AJ860" t="str">
            <v>4498906351</v>
          </cell>
          <cell r="AK860">
            <v>0</v>
          </cell>
          <cell r="AL860" t="str">
            <v>20230</v>
          </cell>
          <cell r="AM860" t="str">
            <v>24/03/2017 00 : 37 MARCO.DIAZ : TCF1PU CSAINF. ALEJANDRA CHAVEZ.DMC16/03/2017 01 : 38 JORGE.VAZ : TCF116/03/2017 01 : 38 JORGE.VAZ : NP510/03/2017 00 : 23 202465 : P1: OC-100837709/03/2017 23 : 41 ANA.LAURA : ODSMAIL467</v>
          </cell>
          <cell r="AN860" t="str">
            <v>3TE32G153442</v>
          </cell>
          <cell r="AO860" t="str">
            <v>Básica</v>
          </cell>
          <cell r="AP860" t="str">
            <v>Hisense</v>
          </cell>
          <cell r="AQ860" t="str">
            <v>Opera</v>
          </cell>
          <cell r="AR860" t="str">
            <v>HD 1366 X 768</v>
          </cell>
          <cell r="AS860" t="str">
            <v>3TE32G164478G1644M010</v>
          </cell>
          <cell r="AT860" t="e">
            <v>#N/A</v>
          </cell>
          <cell r="AU860" t="str">
            <v>32H3B2</v>
          </cell>
          <cell r="AV860" t="str">
            <v>3TE32G164478</v>
          </cell>
          <cell r="AW860" t="str">
            <v>G1644</v>
          </cell>
          <cell r="AX860" t="str">
            <v>M010</v>
          </cell>
          <cell r="AY860">
            <v>74012185</v>
          </cell>
          <cell r="AZ860">
            <v>51013112</v>
          </cell>
          <cell r="BA860">
            <v>80141475</v>
          </cell>
        </row>
        <row r="861">
          <cell r="D861">
            <v>60312037</v>
          </cell>
          <cell r="E861" t="str">
            <v>A</v>
          </cell>
          <cell r="F861" t="str">
            <v>TV</v>
          </cell>
          <cell r="G861" t="str">
            <v xml:space="preserve">GABRIELA SOFIA CHAVEZ MACIAS </v>
          </cell>
          <cell r="H861" t="str">
            <v xml:space="preserve">EUROPA 187, FRACCIONAMIENTO ARCADIA, JUAREZ </v>
          </cell>
          <cell r="I861" t="str">
            <v>8121657213, 8115034297</v>
          </cell>
          <cell r="J861" t="str">
            <v>HISENSE</v>
          </cell>
          <cell r="K861" t="str">
            <v>40K20D</v>
          </cell>
          <cell r="L861" t="str">
            <v>40G134207H02974</v>
          </cell>
          <cell r="M861" t="str">
            <v>CARTA</v>
          </cell>
          <cell r="N861">
            <v>6299</v>
          </cell>
          <cell r="O861">
            <v>41649</v>
          </cell>
          <cell r="P861">
            <v>42787</v>
          </cell>
          <cell r="Q861">
            <v>201024</v>
          </cell>
          <cell r="R861" t="str">
            <v>25/02/17 02:27 ERNESTO HDZ NP5 P1 OC 1007801, PANEL, 170339 22/02/17</v>
          </cell>
          <cell r="S861" t="str">
            <v/>
          </cell>
          <cell r="T861" t="str">
            <v xml:space="preserve"> SOFIA VAZQUEZ                    </v>
          </cell>
          <cell r="U861" t="str">
            <v>2017-04-25</v>
          </cell>
          <cell r="V861" t="str">
            <v>Norte</v>
          </cell>
          <cell r="W861" t="str">
            <v>COMPLETADO</v>
          </cell>
          <cell r="X861" t="str">
            <v>TALLER</v>
          </cell>
          <cell r="Y861">
            <v>42786</v>
          </cell>
          <cell r="Z861">
            <v>1137</v>
          </cell>
          <cell r="AA861" t="str">
            <v>M012</v>
          </cell>
          <cell r="AD861" t="str">
            <v>Juarez/Fracc. Arcadia 2do sec</v>
          </cell>
          <cell r="AE861" t="str">
            <v>NL</v>
          </cell>
          <cell r="AF861" t="str">
            <v>MX</v>
          </cell>
          <cell r="AG861" t="str">
            <v>10410059</v>
          </cell>
          <cell r="AH861" t="str">
            <v>GABRIELA SOFIA CHAVEZ MACIAS</v>
          </cell>
          <cell r="AI861" t="str">
            <v>Europa no 187</v>
          </cell>
          <cell r="AJ861" t="str">
            <v>8121657213</v>
          </cell>
          <cell r="AK861" t="str">
            <v>8115034297</v>
          </cell>
          <cell r="AL861" t="str">
            <v>67286</v>
          </cell>
          <cell r="AM861"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61" t="str">
            <v>3TE40G134207</v>
          </cell>
          <cell r="AO861" t="str">
            <v>Básica</v>
          </cell>
          <cell r="AP861" t="str">
            <v>Hisense</v>
          </cell>
          <cell r="AQ861" t="str">
            <v>Opera</v>
          </cell>
          <cell r="AR861" t="str">
            <v>FHD 1920 x 1080</v>
          </cell>
          <cell r="AS861" t="str">
            <v>3TE40G154775G1547M010</v>
          </cell>
          <cell r="AT861" t="e">
            <v>#N/A</v>
          </cell>
          <cell r="AU861" t="str">
            <v>40H5B</v>
          </cell>
          <cell r="AV861" t="str">
            <v>3TE40G154775</v>
          </cell>
          <cell r="AW861" t="str">
            <v>G1547</v>
          </cell>
          <cell r="AX861" t="str">
            <v>M010</v>
          </cell>
          <cell r="AY861">
            <v>74012188</v>
          </cell>
          <cell r="AZ861">
            <v>51013115</v>
          </cell>
          <cell r="BA861">
            <v>80141493</v>
          </cell>
        </row>
        <row r="862">
          <cell r="D862">
            <v>60311426</v>
          </cell>
          <cell r="E862" t="str">
            <v xml:space="preserve">A </v>
          </cell>
          <cell r="F862" t="str">
            <v>TV</v>
          </cell>
          <cell r="G862" t="str">
            <v xml:space="preserve">Jose Gonzalez
</v>
          </cell>
          <cell r="H862" t="str">
            <v>MX City/Suburb: Metepec/La michoacana
Street: 
Boulevar Toluca Tenango
House Number: 267</v>
          </cell>
          <cell r="I862">
            <v>7222407600</v>
          </cell>
          <cell r="J862" t="str">
            <v>HISENSE</v>
          </cell>
          <cell r="K862" t="str">
            <v>HL40K26PZL</v>
          </cell>
          <cell r="L862" t="str">
            <v>40G145154H00921</v>
          </cell>
          <cell r="M862">
            <v>142750</v>
          </cell>
          <cell r="N862">
            <v>9998.42</v>
          </cell>
          <cell r="O862" t="str">
            <v>09/092015</v>
          </cell>
          <cell r="P862">
            <v>42781</v>
          </cell>
          <cell r="Q862">
            <v>201612</v>
          </cell>
          <cell r="R862"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62" t="str">
            <v/>
          </cell>
          <cell r="T862" t="str">
            <v xml:space="preserve">      ADRIANA BINIFACIO REYES     </v>
          </cell>
          <cell r="U862" t="str">
            <v>2017-04-24</v>
          </cell>
          <cell r="V862" t="str">
            <v>CENTRO</v>
          </cell>
          <cell r="W862" t="str">
            <v>COMPLETADO</v>
          </cell>
          <cell r="X862" t="str">
            <v>CLIENTE</v>
          </cell>
          <cell r="Y862">
            <v>42779</v>
          </cell>
          <cell r="Z862" t="e">
            <v>#VALUE!</v>
          </cell>
          <cell r="AA862" t="str">
            <v>M010</v>
          </cell>
          <cell r="AD862" t="str">
            <v>Metepec/La michoacana</v>
          </cell>
          <cell r="AE862" t="str">
            <v>MEX</v>
          </cell>
          <cell r="AF862" t="str">
            <v>MX</v>
          </cell>
          <cell r="AG862" t="str">
            <v>10410123</v>
          </cell>
          <cell r="AH862" t="str">
            <v>JOSE GONZALEZ</v>
          </cell>
          <cell r="AI862" t="str">
            <v>267 Boulevar Toluca Tenango</v>
          </cell>
          <cell r="AJ862" t="str">
            <v>7222407600</v>
          </cell>
          <cell r="AK862">
            <v>0</v>
          </cell>
          <cell r="AL862" t="str">
            <v>52166</v>
          </cell>
          <cell r="AM862"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62" t="str">
            <v>3TE40G134207</v>
          </cell>
          <cell r="AO862" t="e">
            <v>#N/A</v>
          </cell>
          <cell r="AP862" t="e">
            <v>#N/A</v>
          </cell>
          <cell r="AQ862" t="e">
            <v>#N/A</v>
          </cell>
          <cell r="AR862" t="e">
            <v>#N/A</v>
          </cell>
          <cell r="AS862" t="str">
            <v>3TE40G154775G1547M010</v>
          </cell>
          <cell r="AT862" t="e">
            <v>#N/A</v>
          </cell>
          <cell r="AU862" t="str">
            <v>40H5B</v>
          </cell>
          <cell r="AV862" t="str">
            <v>3TE40G154775</v>
          </cell>
          <cell r="AW862" t="str">
            <v>G1547</v>
          </cell>
          <cell r="AX862" t="str">
            <v>M010</v>
          </cell>
          <cell r="AY862">
            <v>74012190</v>
          </cell>
          <cell r="AZ862">
            <v>51013118</v>
          </cell>
          <cell r="BA862">
            <v>80141505</v>
          </cell>
        </row>
        <row r="863">
          <cell r="D863">
            <v>60315603</v>
          </cell>
          <cell r="E863" t="str">
            <v xml:space="preserve">A </v>
          </cell>
          <cell r="F863" t="str">
            <v>TV</v>
          </cell>
          <cell r="G863" t="str">
            <v xml:space="preserve">MARICELA VELAZCO VENTURA </v>
          </cell>
          <cell r="H863" t="str">
            <v xml:space="preserve">AZALEA MZ-38 LOTE 1 CASA 29 MISION DE LAS FLORES </v>
          </cell>
          <cell r="I863">
            <v>9841186664</v>
          </cell>
          <cell r="J863" t="str">
            <v>HISENSE</v>
          </cell>
          <cell r="K863" t="str">
            <v>40D37</v>
          </cell>
          <cell r="L863" t="str">
            <v>40M154303H04161</v>
          </cell>
          <cell r="M863" t="str">
            <v>EY11438</v>
          </cell>
          <cell r="N863">
            <v>4309.49</v>
          </cell>
          <cell r="O863">
            <v>42548</v>
          </cell>
          <cell r="P863">
            <v>42890</v>
          </cell>
          <cell r="Q863">
            <v>201033</v>
          </cell>
          <cell r="R863" t="str">
            <v>PBC MAIN  OC-1009615</v>
          </cell>
          <cell r="S863" t="str">
            <v xml:space="preserve"> EQUIPO EN REGUARDO DEL CSA CON TODOS SU</v>
          </cell>
          <cell r="T863" t="str">
            <v xml:space="preserve">   JUAN OSWALDO URIBE PERAZA  Fech</v>
          </cell>
          <cell r="U863" t="str">
            <v>2017/04/24</v>
          </cell>
          <cell r="V863" t="str">
            <v>SUR</v>
          </cell>
          <cell r="W863" t="str">
            <v>COMPLETADO</v>
          </cell>
          <cell r="X863" t="str">
            <v>TALLER</v>
          </cell>
          <cell r="Y863">
            <v>42831</v>
          </cell>
          <cell r="Z863">
            <v>283</v>
          </cell>
          <cell r="AA863" t="str">
            <v>M010</v>
          </cell>
          <cell r="AD863" t="str">
            <v>Solidaridad playa d/Mision de las flores</v>
          </cell>
          <cell r="AE863" t="str">
            <v>QR</v>
          </cell>
          <cell r="AF863" t="str">
            <v>MX</v>
          </cell>
          <cell r="AG863" t="str">
            <v>10415652</v>
          </cell>
          <cell r="AH863" t="str">
            <v>MARICELA VELAZCO VENTURA</v>
          </cell>
          <cell r="AI863" t="str">
            <v>Azalea Mz 38 lt 1 casa 29</v>
          </cell>
          <cell r="AJ863" t="str">
            <v>9841542477</v>
          </cell>
          <cell r="AK863" t="str">
            <v>9841542477</v>
          </cell>
          <cell r="AL863" t="str">
            <v>77723</v>
          </cell>
          <cell r="AM863"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63" t="str">
            <v>3TE40G144668</v>
          </cell>
          <cell r="AO863" t="str">
            <v>Básica</v>
          </cell>
          <cell r="AP863" t="str">
            <v>Hisense</v>
          </cell>
          <cell r="AQ863" t="str">
            <v>Opera</v>
          </cell>
          <cell r="AR863" t="str">
            <v>FHD 1920 x 1080</v>
          </cell>
          <cell r="AS863" t="str">
            <v>3TE40G154775G1547M010</v>
          </cell>
          <cell r="AT863" t="e">
            <v>#N/A</v>
          </cell>
          <cell r="AU863" t="str">
            <v>40H5B</v>
          </cell>
          <cell r="AV863" t="str">
            <v>3TE40G154775</v>
          </cell>
          <cell r="AW863" t="str">
            <v>G1547</v>
          </cell>
          <cell r="AX863" t="str">
            <v>M010</v>
          </cell>
          <cell r="AY863">
            <v>74012191</v>
          </cell>
          <cell r="AZ863">
            <v>51013121</v>
          </cell>
          <cell r="BA863">
            <v>80141512</v>
          </cell>
        </row>
        <row r="864">
          <cell r="D864">
            <v>60313042</v>
          </cell>
          <cell r="E864" t="str">
            <v xml:space="preserve">A </v>
          </cell>
          <cell r="F864" t="str">
            <v>TV</v>
          </cell>
          <cell r="G864" t="str">
            <v>LILIA SANCHEZ CASTRO</v>
          </cell>
          <cell r="H864" t="str">
            <v>20 DE NOVIEMBRE 1707</v>
          </cell>
          <cell r="I864">
            <v>9232370060</v>
          </cell>
          <cell r="J864" t="str">
            <v>HISENSE</v>
          </cell>
          <cell r="K864" t="str">
            <v>40K20DW</v>
          </cell>
          <cell r="L864" t="str">
            <v>40G151185H00951</v>
          </cell>
          <cell r="M864">
            <v>2142</v>
          </cell>
          <cell r="N864">
            <v>6839</v>
          </cell>
          <cell r="O864">
            <v>42738</v>
          </cell>
          <cell r="P864" t="str">
            <v>02/28/2017</v>
          </cell>
          <cell r="Q864">
            <v>201054</v>
          </cell>
          <cell r="R864" t="str">
            <v>MAIN BOARD OC- 1008297</v>
          </cell>
          <cell r="S864" t="str">
            <v/>
          </cell>
          <cell r="T864" t="str">
            <v>JesusLleon Puig        Fecha de Ap</v>
          </cell>
          <cell r="U864" t="str">
            <v>2017/04/24</v>
          </cell>
          <cell r="V864" t="str">
            <v>SUR</v>
          </cell>
          <cell r="W864" t="str">
            <v>COMPLETADO</v>
          </cell>
          <cell r="X864" t="str">
            <v>TALLER</v>
          </cell>
          <cell r="Y864">
            <v>42794</v>
          </cell>
          <cell r="Z864">
            <v>56</v>
          </cell>
          <cell r="AA864" t="str">
            <v>M010</v>
          </cell>
          <cell r="AD864" t="str">
            <v>Choapas/Sabana</v>
          </cell>
          <cell r="AE864" t="str">
            <v>VER</v>
          </cell>
          <cell r="AF864" t="str">
            <v>MX</v>
          </cell>
          <cell r="AG864" t="str">
            <v>10413125</v>
          </cell>
          <cell r="AH864" t="str">
            <v>LILIA SANCHEZ CASTRO</v>
          </cell>
          <cell r="AI864" t="str">
            <v>1707 20 de Noviembre</v>
          </cell>
          <cell r="AJ864" t="str">
            <v>9232372367</v>
          </cell>
          <cell r="AK864" t="str">
            <v>9232372367</v>
          </cell>
          <cell r="AL864" t="str">
            <v>96980</v>
          </cell>
          <cell r="AM864"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64" t="str">
            <v>3TE40A144716</v>
          </cell>
          <cell r="AO864" t="str">
            <v>Smart</v>
          </cell>
          <cell r="AP864" t="str">
            <v>Hisense</v>
          </cell>
          <cell r="AQ864" t="str">
            <v>Opera</v>
          </cell>
          <cell r="AR864" t="str">
            <v>FHD 1920 x 1080</v>
          </cell>
          <cell r="AS864" t="str">
            <v>3TE40G163934G1639M010</v>
          </cell>
          <cell r="AT864" t="e">
            <v>#N/A</v>
          </cell>
          <cell r="AU864" t="str">
            <v>40H5B2</v>
          </cell>
          <cell r="AV864" t="str">
            <v>3TE40G163934</v>
          </cell>
          <cell r="AW864" t="str">
            <v>G1639</v>
          </cell>
          <cell r="AX864" t="str">
            <v>M010</v>
          </cell>
          <cell r="AY864">
            <v>74012194</v>
          </cell>
          <cell r="AZ864">
            <v>51013124</v>
          </cell>
          <cell r="BA864">
            <v>80141532</v>
          </cell>
        </row>
        <row r="865">
          <cell r="D865">
            <v>60316096</v>
          </cell>
          <cell r="E865" t="str">
            <v xml:space="preserve">A </v>
          </cell>
          <cell r="F865" t="str">
            <v>TV</v>
          </cell>
          <cell r="G865" t="str">
            <v xml:space="preserve">julio Antonio Chin </v>
          </cell>
          <cell r="H865" t="str">
            <v xml:space="preserve">region 235 mz- 69 lote- 10 </v>
          </cell>
          <cell r="I865">
            <v>9981234302</v>
          </cell>
          <cell r="J865" t="str">
            <v>HISENSE</v>
          </cell>
          <cell r="K865" t="str">
            <v>40H5B</v>
          </cell>
          <cell r="L865" t="str">
            <v>40G153356H02991</v>
          </cell>
          <cell r="M865" t="str">
            <v>112518T</v>
          </cell>
          <cell r="N865">
            <v>7120</v>
          </cell>
          <cell r="O865">
            <v>42381</v>
          </cell>
          <cell r="P865">
            <v>42845</v>
          </cell>
          <cell r="Q865">
            <v>201033</v>
          </cell>
          <cell r="R865" t="str">
            <v>OC-1009767</v>
          </cell>
          <cell r="S865" t="str">
            <v xml:space="preserve"> EQUIPO EN RESGUARDO DEL CENTRO DE SERVI</v>
          </cell>
          <cell r="T865" t="str">
            <v xml:space="preserve">  JUAN OSWALDO URIBE PERAZA   Fech</v>
          </cell>
          <cell r="U865" t="str">
            <v>2017/04/24</v>
          </cell>
          <cell r="V865" t="str">
            <v>SUR</v>
          </cell>
          <cell r="W865" t="str">
            <v>COMPLETADO</v>
          </cell>
          <cell r="X865" t="str">
            <v>TALLER</v>
          </cell>
          <cell r="Y865">
            <v>42842</v>
          </cell>
          <cell r="Z865">
            <v>461</v>
          </cell>
          <cell r="AA865" t="str">
            <v>M012</v>
          </cell>
          <cell r="AD865" t="str">
            <v>Cancun /Solidaridad</v>
          </cell>
          <cell r="AE865" t="str">
            <v>QR</v>
          </cell>
          <cell r="AF865" t="str">
            <v>MX</v>
          </cell>
          <cell r="AG865" t="str">
            <v>10416086</v>
          </cell>
          <cell r="AH865" t="str">
            <v>JULIO ANTONIO CHIN</v>
          </cell>
          <cell r="AI865" t="str">
            <v>Lt10 114 Regio 235 Mz69</v>
          </cell>
          <cell r="AJ865" t="str">
            <v>9981234302</v>
          </cell>
          <cell r="AK865">
            <v>0</v>
          </cell>
          <cell r="AL865" t="str">
            <v>77510</v>
          </cell>
          <cell r="AM865"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65" t="str">
            <v>3TE40A144535</v>
          </cell>
          <cell r="AO865" t="str">
            <v>Smart</v>
          </cell>
          <cell r="AP865" t="str">
            <v>Hisense</v>
          </cell>
          <cell r="AQ865" t="str">
            <v>Opera</v>
          </cell>
          <cell r="AR865" t="str">
            <v>FHD 1920 x 1080</v>
          </cell>
          <cell r="AS865" t="str">
            <v>3TE40G163934G1639M010</v>
          </cell>
          <cell r="AT865" t="e">
            <v>#N/A</v>
          </cell>
          <cell r="AU865" t="str">
            <v>40H5B2</v>
          </cell>
          <cell r="AV865" t="str">
            <v>3TE40G163934</v>
          </cell>
          <cell r="AW865" t="str">
            <v>G1639</v>
          </cell>
          <cell r="AX865" t="str">
            <v>M010</v>
          </cell>
          <cell r="AY865">
            <v>74012195</v>
          </cell>
          <cell r="AZ865">
            <v>51013125</v>
          </cell>
          <cell r="BA865">
            <v>80141534</v>
          </cell>
        </row>
        <row r="866">
          <cell r="D866">
            <v>60315169</v>
          </cell>
          <cell r="E866" t="str">
            <v xml:space="preserve">A </v>
          </cell>
          <cell r="F866" t="str">
            <v>TV</v>
          </cell>
          <cell r="G866" t="str">
            <v>INGRAM</v>
          </cell>
          <cell r="H866" t="str">
            <v>BENEMERITO #12, COL. CENTRO, CUERNAVACA MORELOS</v>
          </cell>
          <cell r="I866">
            <v>7771087083</v>
          </cell>
          <cell r="J866" t="str">
            <v>HISENSE</v>
          </cell>
          <cell r="K866" t="str">
            <v>40H5B2</v>
          </cell>
          <cell r="L866" t="str">
            <v>40G160586H00320</v>
          </cell>
          <cell r="M866">
            <v>0</v>
          </cell>
          <cell r="N866">
            <v>0</v>
          </cell>
          <cell r="O866">
            <v>42619</v>
          </cell>
          <cell r="P866">
            <v>42828</v>
          </cell>
          <cell r="Q866">
            <v>201069</v>
          </cell>
          <cell r="R866" t="str">
            <v>NO EXISTENCIA DE PZA T191066</v>
          </cell>
          <cell r="S866" t="str">
            <v/>
          </cell>
          <cell r="T866" t="str">
            <v xml:space="preserve"> ESTEPHANIA TOREES                </v>
          </cell>
          <cell r="U866" t="str">
            <v>2017/04/21</v>
          </cell>
          <cell r="V866" t="str">
            <v>CENTRO</v>
          </cell>
          <cell r="W866" t="str">
            <v>COMPLETADO</v>
          </cell>
          <cell r="X866" t="str">
            <v>CLIENTE</v>
          </cell>
          <cell r="Y866">
            <v>42824</v>
          </cell>
          <cell r="Z866">
            <v>205</v>
          </cell>
          <cell r="AA866" t="str">
            <v>M010</v>
          </cell>
          <cell r="AD866" t="str">
            <v>CENTRO/CUERNAVACA</v>
          </cell>
          <cell r="AE866" t="str">
            <v>MOR</v>
          </cell>
          <cell r="AF866" t="str">
            <v>MX</v>
          </cell>
          <cell r="AG866" t="str">
            <v>10415312</v>
          </cell>
          <cell r="AH866" t="str">
            <v>OSVALDO AVILA</v>
          </cell>
          <cell r="AI866" t="str">
            <v>12 BENEMERITO</v>
          </cell>
          <cell r="AJ866" t="str">
            <v>7771087083</v>
          </cell>
          <cell r="AK866" t="str">
            <v>7771087083</v>
          </cell>
          <cell r="AL866" t="str">
            <v>62050</v>
          </cell>
          <cell r="AM866"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66" t="str">
            <v>3TE40G155372</v>
          </cell>
          <cell r="AO866" t="str">
            <v>Smart</v>
          </cell>
          <cell r="AP866" t="str">
            <v>Hisense</v>
          </cell>
          <cell r="AQ866" t="str">
            <v>Opera</v>
          </cell>
          <cell r="AR866" t="str">
            <v>FHD 1920 x 1080</v>
          </cell>
          <cell r="AS866" t="str">
            <v>3TE40G163934G1639M010</v>
          </cell>
          <cell r="AT866" t="e">
            <v>#N/A</v>
          </cell>
          <cell r="AU866" t="str">
            <v>40H5B2</v>
          </cell>
          <cell r="AV866" t="str">
            <v>3TE40G163934</v>
          </cell>
          <cell r="AW866" t="str">
            <v>G1639</v>
          </cell>
          <cell r="AX866" t="str">
            <v>M010</v>
          </cell>
          <cell r="AY866">
            <v>74012196</v>
          </cell>
          <cell r="AZ866">
            <v>51013126</v>
          </cell>
          <cell r="BA866">
            <v>80141541</v>
          </cell>
        </row>
        <row r="867">
          <cell r="D867">
            <v>60315155</v>
          </cell>
          <cell r="E867" t="str">
            <v xml:space="preserve">A </v>
          </cell>
          <cell r="F867" t="str">
            <v>TV</v>
          </cell>
          <cell r="G867" t="str">
            <v>JUAN LUIS TEPACH CHIPOL</v>
          </cell>
          <cell r="H867" t="str">
            <v>SANTA TRINIDAD 802, LOMAS DE BARRILLAS, COATZACOALCOS</v>
          </cell>
          <cell r="I867">
            <v>9211275013</v>
          </cell>
          <cell r="J867" t="str">
            <v>HISENSE</v>
          </cell>
          <cell r="K867" t="str">
            <v>40H5B</v>
          </cell>
          <cell r="L867" t="str">
            <v>40G1618N3H02153</v>
          </cell>
          <cell r="M867">
            <v>1003678</v>
          </cell>
          <cell r="N867">
            <v>0</v>
          </cell>
          <cell r="O867">
            <v>42768</v>
          </cell>
          <cell r="P867">
            <v>42823</v>
          </cell>
          <cell r="Q867">
            <v>201054</v>
          </cell>
          <cell r="R867" t="str">
            <v>PANEL DAÑADO OC-1009343</v>
          </cell>
          <cell r="S867" t="str">
            <v/>
          </cell>
          <cell r="T867" t="str">
            <v xml:space="preserve"> Jjesus Leon Puig       Fecha de A</v>
          </cell>
          <cell r="U867" t="str">
            <v>2017/04/24</v>
          </cell>
          <cell r="V867" t="str">
            <v>SUR</v>
          </cell>
          <cell r="W867" t="str">
            <v>COMPLETADO</v>
          </cell>
          <cell r="X867" t="str">
            <v>TALLER</v>
          </cell>
          <cell r="Y867">
            <v>42823</v>
          </cell>
          <cell r="Z867">
            <v>55</v>
          </cell>
          <cell r="AA867" t="str">
            <v>M010</v>
          </cell>
          <cell r="AD867" t="str">
            <v>LOMAS DE BARRILLAS, COATZACOALCOS</v>
          </cell>
          <cell r="AE867" t="str">
            <v>VER</v>
          </cell>
          <cell r="AF867" t="str">
            <v>MX</v>
          </cell>
          <cell r="AG867" t="str">
            <v>10415295</v>
          </cell>
          <cell r="AH867" t="str">
            <v>JUAN LUIS TEPACH CHIPOL</v>
          </cell>
          <cell r="AI867" t="str">
            <v>802 SANTA TRINIDAD</v>
          </cell>
          <cell r="AJ867" t="str">
            <v>9211275013</v>
          </cell>
          <cell r="AK867">
            <v>0</v>
          </cell>
          <cell r="AL867" t="str">
            <v>96536</v>
          </cell>
          <cell r="AM867"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67" t="str">
            <v>3TE40A144535</v>
          </cell>
          <cell r="AO867" t="str">
            <v>Smart</v>
          </cell>
          <cell r="AP867" t="str">
            <v>Hisense</v>
          </cell>
          <cell r="AQ867" t="str">
            <v>Opera</v>
          </cell>
          <cell r="AR867" t="str">
            <v>FHD 1920 x 1080</v>
          </cell>
          <cell r="AS867" t="str">
            <v>3TE40G163934G1639M010</v>
          </cell>
          <cell r="AT867" t="e">
            <v>#N/A</v>
          </cell>
          <cell r="AU867" t="str">
            <v>40H5B2</v>
          </cell>
          <cell r="AV867" t="str">
            <v>3TE40G163934</v>
          </cell>
          <cell r="AW867" t="str">
            <v>G1639</v>
          </cell>
          <cell r="AX867" t="str">
            <v>M010</v>
          </cell>
          <cell r="AY867">
            <v>74012197</v>
          </cell>
          <cell r="AZ867">
            <v>51013127</v>
          </cell>
          <cell r="BA867">
            <v>80141547</v>
          </cell>
        </row>
        <row r="868">
          <cell r="D868">
            <v>60316139</v>
          </cell>
          <cell r="E868" t="str">
            <v xml:space="preserve">A </v>
          </cell>
          <cell r="F868" t="str">
            <v>TV</v>
          </cell>
          <cell r="G868" t="str">
            <v xml:space="preserve">ANA MARIA JIMENEZ SOLORZANO                                                     </v>
          </cell>
          <cell r="H868" t="str">
            <v xml:space="preserve">FUENTE DE LAS PALOMAS 370, VILLA FONTANA, 45610, TLAQUEPAQUE, JALISCO                  </v>
          </cell>
          <cell r="I868">
            <v>3313858738</v>
          </cell>
          <cell r="J868" t="str">
            <v>HISENSE</v>
          </cell>
          <cell r="K868" t="str">
            <v>40H5B2</v>
          </cell>
          <cell r="L868" t="str">
            <v>40G1632F4H00097</v>
          </cell>
          <cell r="M868" t="str">
            <v>Ticket de compra</v>
          </cell>
          <cell r="N868">
            <v>9331</v>
          </cell>
          <cell r="O868">
            <v>42731</v>
          </cell>
          <cell r="P868">
            <v>42843</v>
          </cell>
          <cell r="Q868">
            <v>201076</v>
          </cell>
          <cell r="R868" t="str">
            <v xml:space="preserve"> T202232/PANEL/OC-1009850</v>
          </cell>
          <cell r="S868" t="str">
            <v xml:space="preserve"> </v>
          </cell>
          <cell r="T868" t="str">
            <v xml:space="preserve"> Carlos Muñiz    Fecha de Aplicaci</v>
          </cell>
          <cell r="U868" t="str">
            <v>2017/04/24</v>
          </cell>
          <cell r="V868" t="str">
            <v>SUR</v>
          </cell>
          <cell r="W868" t="str">
            <v>COMPLETADO</v>
          </cell>
          <cell r="X868" t="str">
            <v>TALLER</v>
          </cell>
          <cell r="Y868">
            <v>42843</v>
          </cell>
          <cell r="Z868">
            <v>112</v>
          </cell>
          <cell r="AA868" t="str">
            <v>M010</v>
          </cell>
          <cell r="AD868" t="str">
            <v>Tlaquepaque/Villa Fontana</v>
          </cell>
          <cell r="AE868" t="str">
            <v>JAL</v>
          </cell>
          <cell r="AF868" t="str">
            <v>MX</v>
          </cell>
          <cell r="AG868" t="str">
            <v>10415993</v>
          </cell>
          <cell r="AH868" t="str">
            <v>ANA SOLORZANO</v>
          </cell>
          <cell r="AI868" t="str">
            <v>370 Fuente de las palomas</v>
          </cell>
          <cell r="AJ868" t="str">
            <v>0443313858738</v>
          </cell>
          <cell r="AK868" t="str">
            <v>0443313858738</v>
          </cell>
          <cell r="AL868" t="str">
            <v>45615</v>
          </cell>
          <cell r="AM868"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68" t="str">
            <v>3TE40G155372</v>
          </cell>
          <cell r="AO868" t="str">
            <v>Smart</v>
          </cell>
          <cell r="AP868" t="str">
            <v>Hisense</v>
          </cell>
          <cell r="AQ868" t="str">
            <v>Opera</v>
          </cell>
          <cell r="AR868" t="str">
            <v>FHD 1920 x 1080</v>
          </cell>
          <cell r="AS868" t="str">
            <v>3TE40G164782G1647M010</v>
          </cell>
          <cell r="AT868" t="e">
            <v>#N/A</v>
          </cell>
          <cell r="AU868" t="str">
            <v>40H5B2</v>
          </cell>
          <cell r="AV868" t="str">
            <v>3TE40G164782</v>
          </cell>
          <cell r="AW868" t="str">
            <v>G1647</v>
          </cell>
          <cell r="AX868" t="str">
            <v>M010</v>
          </cell>
          <cell r="AY868">
            <v>74012198</v>
          </cell>
          <cell r="AZ868">
            <v>51013128</v>
          </cell>
          <cell r="BA868">
            <v>80141551</v>
          </cell>
        </row>
        <row r="869">
          <cell r="D869">
            <v>60315552</v>
          </cell>
          <cell r="E869" t="str">
            <v xml:space="preserve">A </v>
          </cell>
          <cell r="F869" t="str">
            <v>TV</v>
          </cell>
          <cell r="G869" t="str">
            <v>GABRIELA HERNANDEZ SIMON</v>
          </cell>
          <cell r="H869" t="str">
            <v>CERRADA DE CARR. INTERNACIONAL # 13, VILLA DE MITLA</v>
          </cell>
          <cell r="I869" t="str">
            <v>9515681001 &amp; 9513160642</v>
          </cell>
          <cell r="J869" t="str">
            <v>HISENSE</v>
          </cell>
          <cell r="K869" t="str">
            <v>50CU6000</v>
          </cell>
          <cell r="L869" t="str">
            <v>50G162681H00784</v>
          </cell>
          <cell r="M869">
            <v>9045958270</v>
          </cell>
          <cell r="N869">
            <v>18885</v>
          </cell>
          <cell r="O869">
            <v>42695</v>
          </cell>
          <cell r="P869">
            <v>42890</v>
          </cell>
          <cell r="Q869">
            <v>201022</v>
          </cell>
          <cell r="R869" t="str">
            <v>T205451 OC-1009729</v>
          </cell>
          <cell r="S869" t="str">
            <v>EQUIPO EN TALLER, SOLO SE RECOLECTO PANT</v>
          </cell>
          <cell r="T869" t="str">
            <v xml:space="preserve">  MAURICIO ILESCAS OLIVERA    Fech</v>
          </cell>
          <cell r="U869" t="str">
            <v>2017/04/24</v>
          </cell>
          <cell r="V869" t="str">
            <v>SUR</v>
          </cell>
          <cell r="W869" t="str">
            <v>COMPLETADO</v>
          </cell>
          <cell r="X869" t="str">
            <v>TALLER</v>
          </cell>
          <cell r="Y869">
            <v>42831</v>
          </cell>
          <cell r="Z869">
            <v>136</v>
          </cell>
          <cell r="AA869" t="str">
            <v>M010</v>
          </cell>
          <cell r="AD869" t="str">
            <v>San Pablo Villa Mitla/Centro</v>
          </cell>
          <cell r="AE869" t="str">
            <v>OAX</v>
          </cell>
          <cell r="AF869" t="str">
            <v>MX</v>
          </cell>
          <cell r="AG869" t="str">
            <v>10415605</v>
          </cell>
          <cell r="AH869" t="str">
            <v>GABRIELA HERNANDEZ SIMON</v>
          </cell>
          <cell r="AI869" t="str">
            <v>13 Carr. Internacional</v>
          </cell>
          <cell r="AJ869" t="str">
            <v>9513160642</v>
          </cell>
          <cell r="AK869" t="str">
            <v>9513160642</v>
          </cell>
          <cell r="AL869" t="str">
            <v>70430</v>
          </cell>
          <cell r="AM869"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69" t="str">
            <v>3TE50G162680</v>
          </cell>
          <cell r="AO869" t="e">
            <v>#N/A</v>
          </cell>
          <cell r="AP869" t="e">
            <v>#N/A</v>
          </cell>
          <cell r="AQ869" t="e">
            <v>#N/A</v>
          </cell>
          <cell r="AR869" t="e">
            <v>#N/A</v>
          </cell>
          <cell r="AS869" t="str">
            <v>3TE55G1623K3G1623K3M010</v>
          </cell>
          <cell r="AT869">
            <v>24</v>
          </cell>
          <cell r="AU869" t="str">
            <v>55H7B</v>
          </cell>
          <cell r="AV869" t="str">
            <v>3TE55G1623K3</v>
          </cell>
          <cell r="AW869" t="str">
            <v>G1623K3</v>
          </cell>
          <cell r="AX869" t="str">
            <v>M010</v>
          </cell>
          <cell r="AY869">
            <v>74012201</v>
          </cell>
          <cell r="AZ869">
            <v>51013129</v>
          </cell>
          <cell r="BA869">
            <v>80149507</v>
          </cell>
        </row>
        <row r="870">
          <cell r="D870">
            <v>60313955</v>
          </cell>
          <cell r="E870" t="str">
            <v xml:space="preserve">A </v>
          </cell>
          <cell r="F870" t="str">
            <v>TV</v>
          </cell>
          <cell r="G870" t="str">
            <v>Miguel Angel Cisneros Carrillo</v>
          </cell>
          <cell r="H870" t="str">
            <v>MX City/Suburb: Metepec/La michoacana
Street: 
Boulevar Toluca Tenango
House Number: 267</v>
          </cell>
          <cell r="I870" t="str">
            <v>7222194292// 7223501200</v>
          </cell>
          <cell r="J870" t="str">
            <v>HISENSE</v>
          </cell>
          <cell r="K870" t="str">
            <v>50CU6000</v>
          </cell>
          <cell r="L870" t="str">
            <v>50G162681H01944</v>
          </cell>
          <cell r="M870" t="str">
            <v>POLIZA DE GARANTIA</v>
          </cell>
          <cell r="N870">
            <v>0</v>
          </cell>
          <cell r="O870">
            <v>42695</v>
          </cell>
          <cell r="P870">
            <v>42781</v>
          </cell>
          <cell r="Q870">
            <v>201612</v>
          </cell>
          <cell r="R870" t="str">
            <v xml:space="preserve">DEMORA EN LLEGADA DE REFACIONES 17/03/2017 03 : 23 201612 : P1 PANEL 205451 OC-1008754  SE SOLICITO REFACION 16/03/2017  EN ESPERA DE SU LLEGADA NAC 16/03//2017
</v>
          </cell>
          <cell r="S870" t="str">
            <v>EQUIPO EN DOMICILIO DE CLIENTE</v>
          </cell>
          <cell r="T870" t="str">
            <v xml:space="preserve">      ADRIANA BINIFACIO REYES     </v>
          </cell>
          <cell r="U870" t="str">
            <v>2017-04-24</v>
          </cell>
          <cell r="V870" t="str">
            <v>CENTRO</v>
          </cell>
          <cell r="W870" t="str">
            <v>COMPLETADO</v>
          </cell>
          <cell r="X870" t="str">
            <v>CLIENTE</v>
          </cell>
          <cell r="Y870">
            <v>42804</v>
          </cell>
          <cell r="Z870">
            <v>109</v>
          </cell>
          <cell r="AA870" t="str">
            <v>M010</v>
          </cell>
          <cell r="AD870" t="str">
            <v>San ,Mateo/Centro</v>
          </cell>
          <cell r="AE870" t="str">
            <v>MEX</v>
          </cell>
          <cell r="AF870" t="str">
            <v>MX</v>
          </cell>
          <cell r="AG870" t="str">
            <v>10411919</v>
          </cell>
          <cell r="AH870" t="str">
            <v>MIGUEL ANGEL CISNEROS CARRILLO</v>
          </cell>
          <cell r="AI870" t="str">
            <v>1021 Cipres casa 2</v>
          </cell>
          <cell r="AJ870" t="str">
            <v>7223501200</v>
          </cell>
          <cell r="AK870" t="str">
            <v>7223501200</v>
          </cell>
          <cell r="AL870" t="str">
            <v>52104</v>
          </cell>
          <cell r="AM870"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70" t="str">
            <v>3TE50G162680</v>
          </cell>
          <cell r="AO870" t="e">
            <v>#N/A</v>
          </cell>
          <cell r="AP870" t="e">
            <v>#N/A</v>
          </cell>
          <cell r="AQ870" t="e">
            <v>#N/A</v>
          </cell>
          <cell r="AR870" t="e">
            <v>#N/A</v>
          </cell>
          <cell r="AS870" t="str">
            <v>3TE50G162681G1626M010</v>
          </cell>
          <cell r="AT870" t="e">
            <v>#N/A</v>
          </cell>
          <cell r="AU870" t="str">
            <v>50CU6000</v>
          </cell>
          <cell r="AV870" t="str">
            <v>3TE50G162681</v>
          </cell>
          <cell r="AW870" t="str">
            <v>G1626</v>
          </cell>
          <cell r="AX870" t="str">
            <v>M010</v>
          </cell>
          <cell r="AY870">
            <v>74012200</v>
          </cell>
          <cell r="AZ870">
            <v>51013130</v>
          </cell>
          <cell r="BA870">
            <v>80141556</v>
          </cell>
        </row>
        <row r="871">
          <cell r="D871">
            <v>60312080</v>
          </cell>
          <cell r="E871" t="str">
            <v>A</v>
          </cell>
          <cell r="F871" t="str">
            <v>TV</v>
          </cell>
          <cell r="G871" t="str">
            <v xml:space="preserve">BEATRIZ ADRIANA GARCIA </v>
          </cell>
          <cell r="H871" t="str">
            <v xml:space="preserve">MARIO QUINTANILLA 330 B, SAN MARCOS, ESCOBEDO </v>
          </cell>
          <cell r="I871">
            <v>8186922046</v>
          </cell>
          <cell r="J871" t="str">
            <v>HISENSE</v>
          </cell>
          <cell r="K871" t="str">
            <v>50H5B</v>
          </cell>
          <cell r="L871" t="str">
            <v>50G151618H00985</v>
          </cell>
          <cell r="M871" t="str">
            <v>170832-14</v>
          </cell>
          <cell r="N871">
            <v>14434</v>
          </cell>
          <cell r="O871">
            <v>42407</v>
          </cell>
          <cell r="P871">
            <v>42789</v>
          </cell>
          <cell r="Q871">
            <v>201024</v>
          </cell>
          <cell r="R871" t="str">
            <v>28/02/17 05:11 ERNESTO HDZ NP5 P1A OC 1007754, CABLE LVDS, 1149713</v>
          </cell>
          <cell r="S871" t="str">
            <v/>
          </cell>
          <cell r="T871" t="str">
            <v xml:space="preserve"> SOFIA VAZQUEZ                    </v>
          </cell>
          <cell r="U871" t="str">
            <v>2017-04-25</v>
          </cell>
          <cell r="V871" t="str">
            <v>Norte</v>
          </cell>
          <cell r="W871" t="str">
            <v>COMPLETADO</v>
          </cell>
          <cell r="X871" t="str">
            <v>TALLER</v>
          </cell>
          <cell r="Y871">
            <v>42787</v>
          </cell>
          <cell r="Z871">
            <v>380</v>
          </cell>
          <cell r="AA871" t="str">
            <v>M012</v>
          </cell>
          <cell r="AD871" t="str">
            <v>sn marcos/escobedo</v>
          </cell>
          <cell r="AE871" t="str">
            <v>NL</v>
          </cell>
          <cell r="AF871" t="str">
            <v>MX</v>
          </cell>
          <cell r="AG871" t="str">
            <v>10412441</v>
          </cell>
          <cell r="AH871" t="str">
            <v>BEATRIZ ADRIANA GARCIA</v>
          </cell>
          <cell r="AI871" t="str">
            <v>mario quintanilla 330 b</v>
          </cell>
          <cell r="AJ871" t="str">
            <v>8186922046</v>
          </cell>
          <cell r="AK871">
            <v>0</v>
          </cell>
          <cell r="AL871" t="str">
            <v>66050</v>
          </cell>
          <cell r="AM871"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71" t="str">
            <v>3TE50G151618</v>
          </cell>
          <cell r="AO871" t="str">
            <v>Smart</v>
          </cell>
          <cell r="AP871" t="str">
            <v>Hisense</v>
          </cell>
          <cell r="AQ871" t="str">
            <v>Opera</v>
          </cell>
          <cell r="AR871" t="str">
            <v>HD 1366 X 768</v>
          </cell>
          <cell r="AS871" t="str">
            <v>3TE50G1644B3G1644M010</v>
          </cell>
          <cell r="AT871" t="e">
            <v>#N/A</v>
          </cell>
          <cell r="AU871" t="str">
            <v>50H7GB</v>
          </cell>
          <cell r="AV871" t="str">
            <v>3TE50G1644B3</v>
          </cell>
          <cell r="AW871" t="str">
            <v>G1644</v>
          </cell>
          <cell r="AX871" t="str">
            <v>M010</v>
          </cell>
          <cell r="AY871">
            <v>74012202</v>
          </cell>
          <cell r="AZ871">
            <v>51013132</v>
          </cell>
          <cell r="BA871">
            <v>80141562</v>
          </cell>
        </row>
        <row r="872">
          <cell r="D872">
            <v>60310195</v>
          </cell>
          <cell r="E872" t="str">
            <v xml:space="preserve">A </v>
          </cell>
          <cell r="F872" t="str">
            <v>TV</v>
          </cell>
          <cell r="G872" t="str">
            <v>BIMBO</v>
          </cell>
          <cell r="H872" t="str">
            <v>BENITO JUAREZ #914, COL. GUADALUPE, TOUCA ESTADO DE MEXICO.</v>
          </cell>
          <cell r="I872">
            <v>7228852753</v>
          </cell>
          <cell r="J872" t="str">
            <v>HISENSE</v>
          </cell>
          <cell r="K872" t="str">
            <v>50H5B</v>
          </cell>
          <cell r="L872" t="str">
            <v>50G154817H00041</v>
          </cell>
          <cell r="M872">
            <v>57086999</v>
          </cell>
          <cell r="N872">
            <v>0</v>
          </cell>
          <cell r="O872">
            <v>42447</v>
          </cell>
          <cell r="P872">
            <v>42786</v>
          </cell>
          <cell r="Q872">
            <v>201069</v>
          </cell>
          <cell r="R872" t="str">
            <v>NO EXISTENCIA DE PZA T196102</v>
          </cell>
          <cell r="S872" t="str">
            <v/>
          </cell>
          <cell r="T872" t="str">
            <v xml:space="preserve"> ESTEPHANIA TOREES                </v>
          </cell>
          <cell r="U872" t="str">
            <v>2017/04/21</v>
          </cell>
          <cell r="V872" t="str">
            <v>CENTRO</v>
          </cell>
          <cell r="W872" t="str">
            <v>COMPLETADO</v>
          </cell>
          <cell r="X872" t="str">
            <v>CLIENTE</v>
          </cell>
          <cell r="Y872">
            <v>42761</v>
          </cell>
          <cell r="Z872">
            <v>314</v>
          </cell>
          <cell r="AA872" t="str">
            <v>M010</v>
          </cell>
          <cell r="AD872" t="str">
            <v>Toluca /Guadalupe</v>
          </cell>
          <cell r="AE872" t="str">
            <v>MEX</v>
          </cell>
          <cell r="AF872" t="str">
            <v>MX</v>
          </cell>
          <cell r="AG872" t="str">
            <v>10410723</v>
          </cell>
          <cell r="AH872" t="str">
            <v>E3NRIQUE CARRANSA</v>
          </cell>
          <cell r="AI872" t="str">
            <v>914 Benito Juarez</v>
          </cell>
          <cell r="AJ872" t="str">
            <v>7228852753</v>
          </cell>
          <cell r="AK872" t="str">
            <v>7221565117</v>
          </cell>
          <cell r="AL872" t="str">
            <v>50260</v>
          </cell>
          <cell r="AM872"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72" t="str">
            <v>3TE50G151618</v>
          </cell>
          <cell r="AO872" t="str">
            <v>Smart</v>
          </cell>
          <cell r="AP872" t="str">
            <v>Hisense</v>
          </cell>
          <cell r="AQ872" t="str">
            <v>Opera</v>
          </cell>
          <cell r="AR872" t="str">
            <v>HD 1366 X 768</v>
          </cell>
          <cell r="AS872" t="str">
            <v>3TE50G1644B3G1644M010</v>
          </cell>
          <cell r="AT872" t="e">
            <v>#N/A</v>
          </cell>
          <cell r="AU872" t="str">
            <v>50H7GB</v>
          </cell>
          <cell r="AV872" t="str">
            <v>3TE50G1644B3</v>
          </cell>
          <cell r="AW872" t="str">
            <v>G1644</v>
          </cell>
          <cell r="AX872" t="str">
            <v>M010</v>
          </cell>
          <cell r="AY872">
            <v>74012203</v>
          </cell>
          <cell r="AZ872">
            <v>51013133</v>
          </cell>
          <cell r="BA872">
            <v>80141566</v>
          </cell>
        </row>
        <row r="873">
          <cell r="D873">
            <v>60314542</v>
          </cell>
          <cell r="E873" t="str">
            <v xml:space="preserve">A </v>
          </cell>
          <cell r="F873" t="str">
            <v>TV</v>
          </cell>
          <cell r="G873" t="str">
            <v>JUAN CARLOS PEREZ</v>
          </cell>
          <cell r="H873" t="str">
            <v>SECCION 14 MZA 6 LOTE 12 COL.PETROLERA.CARDENAS TAB.</v>
          </cell>
          <cell r="I873">
            <v>9371056050</v>
          </cell>
          <cell r="J873" t="str">
            <v>HISENSE</v>
          </cell>
          <cell r="K873" t="str">
            <v>50H7GB</v>
          </cell>
          <cell r="L873" t="str">
            <v>50G155381H00005</v>
          </cell>
          <cell r="M873" t="str">
            <v>TICKET</v>
          </cell>
          <cell r="N873">
            <v>11423.44</v>
          </cell>
          <cell r="O873">
            <v>42808</v>
          </cell>
          <cell r="P873" t="str">
            <v>03/21/2017</v>
          </cell>
          <cell r="Q873">
            <v>202419</v>
          </cell>
          <cell r="R873" t="str">
            <v>PANEL OC-1009187</v>
          </cell>
          <cell r="S873" t="str">
            <v/>
          </cell>
          <cell r="T873" t="str">
            <v xml:space="preserve">  Ruben Juarez                 Fec</v>
          </cell>
          <cell r="U873" t="str">
            <v>2017/04/24</v>
          </cell>
          <cell r="V873" t="str">
            <v>SUR</v>
          </cell>
          <cell r="W873" t="str">
            <v>COMPLETADO</v>
          </cell>
          <cell r="X873" t="str">
            <v>TALLER</v>
          </cell>
          <cell r="Y873">
            <v>42815</v>
          </cell>
          <cell r="Z873">
            <v>7</v>
          </cell>
          <cell r="AA873" t="str">
            <v>M010</v>
          </cell>
          <cell r="AD873" t="str">
            <v>Petrolera/Cardenas</v>
          </cell>
          <cell r="AE873" t="str">
            <v>TAB</v>
          </cell>
          <cell r="AF873" t="str">
            <v>MX</v>
          </cell>
          <cell r="AG873" t="str">
            <v>10414572</v>
          </cell>
          <cell r="AH873" t="str">
            <v>JUAN CARLOS PEREZ</v>
          </cell>
          <cell r="AI873" t="str">
            <v>Lt 12 Secc14 Mz 6 Lt 12</v>
          </cell>
          <cell r="AJ873" t="str">
            <v>9371056050</v>
          </cell>
          <cell r="AK873">
            <v>0</v>
          </cell>
          <cell r="AL873" t="str">
            <v>86500</v>
          </cell>
          <cell r="AM873"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73" t="str">
            <v>3TE50G1523B0</v>
          </cell>
          <cell r="AO873" t="str">
            <v>Smart</v>
          </cell>
          <cell r="AP873" t="str">
            <v>Hisense</v>
          </cell>
          <cell r="AQ873" t="str">
            <v>Android</v>
          </cell>
          <cell r="AR873" t="str">
            <v>UHD 3840 X 2160</v>
          </cell>
          <cell r="AS873" t="str">
            <v>3TE50G1644B3G1644M010</v>
          </cell>
          <cell r="AT873" t="e">
            <v>#N/A</v>
          </cell>
          <cell r="AU873" t="str">
            <v>50H7GB</v>
          </cell>
          <cell r="AV873" t="str">
            <v>3TE50G1644B3</v>
          </cell>
          <cell r="AW873" t="str">
            <v>G1644</v>
          </cell>
          <cell r="AX873" t="str">
            <v>M010</v>
          </cell>
          <cell r="AY873">
            <v>74012204</v>
          </cell>
          <cell r="AZ873">
            <v>51013134</v>
          </cell>
          <cell r="BA873">
            <v>80141571</v>
          </cell>
        </row>
        <row r="874">
          <cell r="D874">
            <v>60315978</v>
          </cell>
          <cell r="E874" t="str">
            <v xml:space="preserve">A </v>
          </cell>
          <cell r="F874" t="str">
            <v>TV</v>
          </cell>
          <cell r="G874" t="str">
            <v xml:space="preserve">ELIAS CHAN CHAN </v>
          </cell>
          <cell r="H874" t="str">
            <v>845 AV HIDALGO MZ-47 LOTE 18 REG.93</v>
          </cell>
          <cell r="I874">
            <v>9981878815</v>
          </cell>
          <cell r="J874" t="str">
            <v>HISENSE</v>
          </cell>
          <cell r="K874" t="str">
            <v>50K20DW</v>
          </cell>
          <cell r="L874" t="str">
            <v>50143291H04431</v>
          </cell>
          <cell r="M874" t="str">
            <v xml:space="preserve">DOCUMENTO NO FOLIADO </v>
          </cell>
          <cell r="N874">
            <v>13310.88</v>
          </cell>
          <cell r="O874">
            <v>42025</v>
          </cell>
          <cell r="P874">
            <v>42839</v>
          </cell>
          <cell r="Q874">
            <v>201033</v>
          </cell>
          <cell r="R874" t="str">
            <v>PANEL OC-1009647</v>
          </cell>
          <cell r="S874" t="str">
            <v xml:space="preserve"> EQUIPO EN RESGUARDO DEL CENTRO DE SERVI</v>
          </cell>
          <cell r="T874" t="str">
            <v xml:space="preserve">        JUAN OSWALDO URIBE PERAZA </v>
          </cell>
          <cell r="U874" t="str">
            <v>2017/04/24</v>
          </cell>
          <cell r="V874" t="str">
            <v>SUR</v>
          </cell>
          <cell r="W874" t="str">
            <v>COMPLETADO</v>
          </cell>
          <cell r="X874" t="str">
            <v>TALLER</v>
          </cell>
          <cell r="Y874">
            <v>42837</v>
          </cell>
          <cell r="Z874">
            <v>812</v>
          </cell>
          <cell r="AA874" t="str">
            <v>M010</v>
          </cell>
          <cell r="AD874" t="str">
            <v>Cancun/Supermanzana 93</v>
          </cell>
          <cell r="AE874" t="str">
            <v>QR</v>
          </cell>
          <cell r="AF874" t="str">
            <v>MX</v>
          </cell>
          <cell r="AG874" t="str">
            <v>10415927</v>
          </cell>
          <cell r="AH874" t="str">
            <v>ELIAS CHAN CHAN</v>
          </cell>
          <cell r="AI874" t="str">
            <v>845 Av Hidalgo mz 47 lt 18</v>
          </cell>
          <cell r="AJ874" t="str">
            <v>9981878815</v>
          </cell>
          <cell r="AK874" t="str">
            <v>9981878815</v>
          </cell>
          <cell r="AL874" t="str">
            <v>77517</v>
          </cell>
          <cell r="AM874"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74" t="str">
            <v>1TE50B8NUSCB</v>
          </cell>
          <cell r="AO874" t="str">
            <v>Smart</v>
          </cell>
          <cell r="AP874" t="str">
            <v>Hisense</v>
          </cell>
          <cell r="AQ874" t="str">
            <v>Opera</v>
          </cell>
          <cell r="AR874" t="str">
            <v>FHD 1920 x 1080</v>
          </cell>
          <cell r="AS874" t="str">
            <v>3TE50G165140G165140M010</v>
          </cell>
          <cell r="AT874">
            <v>164</v>
          </cell>
          <cell r="AU874" t="str">
            <v>50H7GB</v>
          </cell>
          <cell r="AV874" t="str">
            <v>3TE50G165140</v>
          </cell>
          <cell r="AW874" t="str">
            <v>G165140</v>
          </cell>
          <cell r="AX874" t="str">
            <v>M010</v>
          </cell>
          <cell r="AY874">
            <v>74012206</v>
          </cell>
          <cell r="AZ874">
            <v>51013136</v>
          </cell>
          <cell r="BA874">
            <v>80147797</v>
          </cell>
        </row>
        <row r="875">
          <cell r="D875">
            <v>60316109</v>
          </cell>
          <cell r="E875" t="str">
            <v xml:space="preserve">A </v>
          </cell>
          <cell r="F875" t="str">
            <v>TV</v>
          </cell>
          <cell r="G875" t="str">
            <v>Ricardo Flores</v>
          </cell>
          <cell r="H875" t="str">
            <v>CERRADA JANITZIO #4, COL. LAS CRUCES, DEL. MAGDALENA CONTRERAS, C.P. 10330</v>
          </cell>
          <cell r="I875" t="str">
            <v xml:space="preserve">5527491299 / 44373451 </v>
          </cell>
          <cell r="J875" t="str">
            <v>HISENSE</v>
          </cell>
          <cell r="K875" t="str">
            <v>50K20DW</v>
          </cell>
          <cell r="L875" t="str">
            <v>50G143064H00534</v>
          </cell>
          <cell r="M875" t="str">
            <v>POLIZA</v>
          </cell>
          <cell r="N875">
            <v>0</v>
          </cell>
          <cell r="O875">
            <v>41993</v>
          </cell>
          <cell r="P875">
            <v>42845</v>
          </cell>
          <cell r="Q875">
            <v>201767</v>
          </cell>
          <cell r="R875" t="str">
            <v>21/04/2017 03 : 47  ARANTXA.MON : NP5 / P1A: 173331 PANEL   20-04-2017   OC-1009789</v>
          </cell>
          <cell r="S875" t="str">
            <v>EQUIPO DAÑADO EN DOMICILIO DE CLIENTE</v>
          </cell>
          <cell r="T875" t="str">
            <v xml:space="preserve">   RENE ARIAS                     </v>
          </cell>
          <cell r="U875" t="str">
            <v>2017-04-24</v>
          </cell>
          <cell r="V875" t="str">
            <v>CENTRO</v>
          </cell>
          <cell r="W875" t="str">
            <v>COMPLETADO</v>
          </cell>
          <cell r="X875" t="str">
            <v>CLIENTE</v>
          </cell>
          <cell r="Y875">
            <v>42843</v>
          </cell>
          <cell r="Z875">
            <v>850</v>
          </cell>
          <cell r="AA875" t="str">
            <v>M010</v>
          </cell>
          <cell r="AD875" t="str">
            <v>Magdalena C./las cruces</v>
          </cell>
          <cell r="AE875" t="str">
            <v>DF</v>
          </cell>
          <cell r="AF875" t="str">
            <v>MX</v>
          </cell>
          <cell r="AG875" t="str">
            <v>10416036</v>
          </cell>
          <cell r="AH875" t="str">
            <v>RICARDO FLORES</v>
          </cell>
          <cell r="AI875" t="str">
            <v>4 cerrada janitzio</v>
          </cell>
          <cell r="AJ875" t="str">
            <v>44373451</v>
          </cell>
          <cell r="AK875" t="str">
            <v>5527491299</v>
          </cell>
          <cell r="AL875" t="str">
            <v>10330</v>
          </cell>
          <cell r="AM875"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75" t="str">
            <v>1TE50B8NUSCB</v>
          </cell>
          <cell r="AO875" t="str">
            <v>Smart</v>
          </cell>
          <cell r="AP875" t="str">
            <v>Hisense</v>
          </cell>
          <cell r="AQ875" t="str">
            <v>Opera</v>
          </cell>
          <cell r="AR875" t="str">
            <v>FHD 1920 x 1080</v>
          </cell>
          <cell r="AS875" t="str">
            <v>3TE50G165140G165140M010</v>
          </cell>
          <cell r="AT875">
            <v>164</v>
          </cell>
          <cell r="AU875" t="str">
            <v>50H7GB</v>
          </cell>
          <cell r="AV875" t="str">
            <v>3TE50G165140</v>
          </cell>
          <cell r="AW875" t="str">
            <v>G165140</v>
          </cell>
          <cell r="AX875" t="str">
            <v>M010</v>
          </cell>
          <cell r="AY875">
            <v>74012207</v>
          </cell>
          <cell r="AZ875">
            <v>51013137</v>
          </cell>
          <cell r="BA875">
            <v>80147235</v>
          </cell>
        </row>
        <row r="876">
          <cell r="D876">
            <v>60315823</v>
          </cell>
          <cell r="E876" t="str">
            <v xml:space="preserve">A </v>
          </cell>
          <cell r="F876" t="str">
            <v>TV</v>
          </cell>
          <cell r="G876" t="str">
            <v>Fidel Sauz</v>
          </cell>
          <cell r="H876" t="str">
            <v>ENRIQUE AÑORVE #255, COL. AMPLIACION SAN PEDRO XALPA, DEL. AZCAPOTZALCO, C.P. 02719</v>
          </cell>
          <cell r="I876" t="str">
            <v>5525845311 / 50191759</v>
          </cell>
          <cell r="J876" t="str">
            <v>HISENSE</v>
          </cell>
          <cell r="K876" t="str">
            <v>50K20DW</v>
          </cell>
          <cell r="L876" t="str">
            <v>50G143064H01137</v>
          </cell>
          <cell r="M876" t="str">
            <v>TC# 6422 5623 4217 4034 9411 88 TICKET DE COMPRA TIENDA WALMART</v>
          </cell>
          <cell r="N876">
            <v>8499</v>
          </cell>
          <cell r="O876">
            <v>41650</v>
          </cell>
          <cell r="P876">
            <v>42845</v>
          </cell>
          <cell r="Q876">
            <v>201767</v>
          </cell>
          <cell r="R876" t="str">
            <v>21/04/2017 03 : 42  ARANTXA.MON : NP5 / P1A: 173331 PANEL      171496 POWER  20-04-2017  OC-1009787</v>
          </cell>
          <cell r="S876" t="str">
            <v>EQUIPO DAÑADO EN DOMICILIO DE CLIENTE</v>
          </cell>
          <cell r="T876" t="str">
            <v xml:space="preserve">   RENE ARIAS                     </v>
          </cell>
          <cell r="U876" t="str">
            <v>2017-04-24</v>
          </cell>
          <cell r="V876" t="str">
            <v>CENTRO</v>
          </cell>
          <cell r="W876" t="str">
            <v>COMPLETADO</v>
          </cell>
          <cell r="X876" t="str">
            <v>CLIENTE</v>
          </cell>
          <cell r="Y876">
            <v>42836</v>
          </cell>
          <cell r="Z876">
            <v>1186</v>
          </cell>
          <cell r="AA876" t="str">
            <v>M010</v>
          </cell>
          <cell r="AD876" t="str">
            <v>Azcaptzalco/ Ampliación San Pedro Xalpa</v>
          </cell>
          <cell r="AE876" t="str">
            <v>DF</v>
          </cell>
          <cell r="AF876" t="str">
            <v>MX</v>
          </cell>
          <cell r="AG876" t="str">
            <v>10415835</v>
          </cell>
          <cell r="AH876" t="str">
            <v>FIDEL SAUZ</v>
          </cell>
          <cell r="AI876" t="str">
            <v>255 Enrique Añorve</v>
          </cell>
          <cell r="AJ876" t="str">
            <v>5525845311</v>
          </cell>
          <cell r="AK876" t="str">
            <v>5525845311</v>
          </cell>
          <cell r="AL876" t="str">
            <v>02719</v>
          </cell>
          <cell r="AM876"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74012209</v>
          </cell>
          <cell r="AZ876">
            <v>51013139</v>
          </cell>
          <cell r="BA876">
            <v>80147237</v>
          </cell>
        </row>
        <row r="877">
          <cell r="D877">
            <v>60315831</v>
          </cell>
          <cell r="E877" t="str">
            <v xml:space="preserve">A </v>
          </cell>
          <cell r="F877" t="str">
            <v>TV</v>
          </cell>
          <cell r="G877" t="str">
            <v>OSCAR QUINTANILLA RIVERA</v>
          </cell>
          <cell r="H877" t="str">
            <v>CALLE 321 # 426,COL.NVA ATZACOALCO,GUSTAVO A MADERO</v>
          </cell>
          <cell r="I877" t="str">
            <v>6650 7497 / 55 2438 7546</v>
          </cell>
          <cell r="J877" t="str">
            <v>HISENSE</v>
          </cell>
          <cell r="K877" t="str">
            <v>50K20DW</v>
          </cell>
          <cell r="L877" t="str">
            <v>50G143064H03417</v>
          </cell>
          <cell r="M877">
            <v>2964</v>
          </cell>
          <cell r="N877">
            <v>8390</v>
          </cell>
          <cell r="O877">
            <v>41976</v>
          </cell>
          <cell r="P877">
            <v>42839</v>
          </cell>
          <cell r="Q877">
            <v>201057</v>
          </cell>
          <cell r="R877" t="str">
            <v>18/04/2017 06 : 51  ARANTXA.MON : TCF1
18/04/2017 06 : 51  ARANTXA.MON : NP5
15/04/2017 04 : 01 201057 : P1A: SE SOLICITA #T173331 ,PANEL / #T171496,PCB POWER,OC1009652,</v>
          </cell>
          <cell r="S877" t="str">
            <v xml:space="preserve"> EQUIPO EN CSA</v>
          </cell>
          <cell r="T877" t="str">
            <v xml:space="preserve"> MARIBEL SASTRE HERNANDEZ         </v>
          </cell>
          <cell r="U877" t="str">
            <v>2017-04-24</v>
          </cell>
          <cell r="V877" t="str">
            <v>CENTRO</v>
          </cell>
          <cell r="W877" t="str">
            <v>COMPLETADO</v>
          </cell>
          <cell r="X877" t="str">
            <v>CLIENTE</v>
          </cell>
          <cell r="Y877">
            <v>42836</v>
          </cell>
          <cell r="Z877">
            <v>860</v>
          </cell>
          <cell r="AA877" t="str">
            <v>M010</v>
          </cell>
          <cell r="AD877" t="str">
            <v>GAM/NUEVA ATZACOALCO</v>
          </cell>
          <cell r="AE877" t="str">
            <v>DF</v>
          </cell>
          <cell r="AF877" t="str">
            <v>MX</v>
          </cell>
          <cell r="AG877" t="str">
            <v>10415905</v>
          </cell>
          <cell r="AH877" t="str">
            <v>OSCAR QUINTANILLA RIVERA</v>
          </cell>
          <cell r="AI877" t="str">
            <v>CALLE 321 # 426</v>
          </cell>
          <cell r="AJ877" t="str">
            <v>55 2438 7546</v>
          </cell>
          <cell r="AK877" t="str">
            <v>55 2438 7546</v>
          </cell>
          <cell r="AL877" t="str">
            <v>07420</v>
          </cell>
          <cell r="AM877"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74012212</v>
          </cell>
          <cell r="AZ877">
            <v>51013142</v>
          </cell>
          <cell r="BA877">
            <v>80147239</v>
          </cell>
        </row>
        <row r="878">
          <cell r="D878">
            <v>60315418</v>
          </cell>
          <cell r="E878" t="str">
            <v xml:space="preserve">A </v>
          </cell>
          <cell r="F878" t="str">
            <v>TV</v>
          </cell>
          <cell r="G878" t="str">
            <v>Marco Antonio Mexca Flores</v>
          </cell>
          <cell r="H878" t="str">
            <v>IGNACIO ZARAGOZA MZ. 2 LT. 22, COL. HEROES, ECATEPEC, C.P. 55490</v>
          </cell>
          <cell r="I878" t="str">
            <v>5512448594 / 53587020</v>
          </cell>
          <cell r="J878" t="str">
            <v>HISENSE</v>
          </cell>
          <cell r="K878" t="str">
            <v>50K20DW</v>
          </cell>
          <cell r="L878" t="str">
            <v>50G143065H00687</v>
          </cell>
          <cell r="M878" t="str">
            <v>POLIZA</v>
          </cell>
          <cell r="N878">
            <v>0</v>
          </cell>
          <cell r="O878">
            <v>41997</v>
          </cell>
          <cell r="P878">
            <v>42845</v>
          </cell>
          <cell r="Q878">
            <v>201767</v>
          </cell>
          <cell r="R878" t="str">
            <v>21/04/2017 03 : 40  ARANTXA.MON : NP5 / P1A: 173331 PANEL   20-04-2017   OC-1009785</v>
          </cell>
          <cell r="S878" t="str">
            <v>EQUIPO DAÑADO EN DOMICILIO DE CLIENTE</v>
          </cell>
          <cell r="T878" t="str">
            <v xml:space="preserve">   RENE ARIAS                     </v>
          </cell>
          <cell r="U878" t="str">
            <v>2017-04-24</v>
          </cell>
          <cell r="V878" t="str">
            <v>CENTRO</v>
          </cell>
          <cell r="W878" t="str">
            <v>COMPLETADO</v>
          </cell>
          <cell r="X878" t="str">
            <v>CLIENTE</v>
          </cell>
          <cell r="Y878">
            <v>42829</v>
          </cell>
          <cell r="Z878">
            <v>832</v>
          </cell>
          <cell r="AA878" t="str">
            <v>M010</v>
          </cell>
          <cell r="AD878" t="str">
            <v>ecatepec/heroes</v>
          </cell>
          <cell r="AE878" t="str">
            <v>MEX</v>
          </cell>
          <cell r="AF878" t="str">
            <v>MX</v>
          </cell>
          <cell r="AG878" t="str">
            <v>10396045</v>
          </cell>
          <cell r="AH878" t="str">
            <v>MARCO ANTONIO MEXCA FLORES</v>
          </cell>
          <cell r="AI878" t="str">
            <v>lote 22 ignacio zaragoza mazna 2</v>
          </cell>
          <cell r="AJ878" t="str">
            <v>53587020</v>
          </cell>
          <cell r="AK878" t="str">
            <v>5512448594</v>
          </cell>
          <cell r="AL878" t="str">
            <v>55490</v>
          </cell>
          <cell r="AM878"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78" t="str">
            <v>1TE50B8NUSCB</v>
          </cell>
          <cell r="AO878" t="str">
            <v>Smart</v>
          </cell>
          <cell r="AP878" t="str">
            <v>Hisense</v>
          </cell>
          <cell r="AQ878" t="str">
            <v>Opera</v>
          </cell>
          <cell r="AR878" t="str">
            <v>FHD 1920 x 1080</v>
          </cell>
          <cell r="AS878" t="str">
            <v>3TE50G165140G165140M010</v>
          </cell>
          <cell r="AT878">
            <v>164</v>
          </cell>
          <cell r="AU878" t="str">
            <v>50H7GB</v>
          </cell>
          <cell r="AV878" t="str">
            <v>3TE50G165140</v>
          </cell>
          <cell r="AW878" t="str">
            <v>G165140</v>
          </cell>
          <cell r="AX878" t="str">
            <v>M010</v>
          </cell>
          <cell r="AY878">
            <v>74012213</v>
          </cell>
          <cell r="AZ878">
            <v>51013143</v>
          </cell>
          <cell r="BA878">
            <v>80147799</v>
          </cell>
        </row>
        <row r="879">
          <cell r="D879">
            <v>60313583</v>
          </cell>
          <cell r="E879" t="str">
            <v xml:space="preserve">A </v>
          </cell>
          <cell r="F879" t="str">
            <v>TV</v>
          </cell>
          <cell r="G879" t="str">
            <v>MARIA BEATRIZ PEREZ</v>
          </cell>
          <cell r="H879" t="str">
            <v>URUGUAY 8,SAN MIGUEL,ZUMPANGO</v>
          </cell>
          <cell r="I879" t="str">
            <v>015919174408/5572038785</v>
          </cell>
          <cell r="J879" t="str">
            <v>HISENSE</v>
          </cell>
          <cell r="K879" t="str">
            <v>50K20DW</v>
          </cell>
          <cell r="L879" t="str">
            <v>50G143291H00698</v>
          </cell>
          <cell r="M879" t="str">
            <v>TICKET</v>
          </cell>
          <cell r="N879">
            <v>11998.37</v>
          </cell>
          <cell r="O879">
            <v>42201</v>
          </cell>
          <cell r="P879">
            <v>42804</v>
          </cell>
          <cell r="Q879">
            <v>201679</v>
          </cell>
          <cell r="R879" t="str">
            <v>PANEL T173331 OC 1008493</v>
          </cell>
          <cell r="S879" t="str">
            <v>EQUIPO EN CASA DE CLIENTE,PENDIENTE DE R</v>
          </cell>
          <cell r="T879" t="str">
            <v xml:space="preserve">GUADALUPE GIRON                   </v>
          </cell>
          <cell r="U879" t="str">
            <v>2017-04-21</v>
          </cell>
          <cell r="V879" t="str">
            <v>CENTRO</v>
          </cell>
          <cell r="W879" t="str">
            <v>COMPLETADO</v>
          </cell>
          <cell r="X879" t="str">
            <v>CLIENTE</v>
          </cell>
          <cell r="Y879">
            <v>42802</v>
          </cell>
          <cell r="Z879">
            <v>601</v>
          </cell>
          <cell r="AA879" t="str">
            <v>M010</v>
          </cell>
          <cell r="AD879" t="str">
            <v>Zumpango / San miguel</v>
          </cell>
          <cell r="AE879" t="str">
            <v>MEX</v>
          </cell>
          <cell r="AF879" t="str">
            <v>MX</v>
          </cell>
          <cell r="AG879" t="str">
            <v>10413628</v>
          </cell>
          <cell r="AH879" t="str">
            <v>MARIA BEATRIZ PEREZ</v>
          </cell>
          <cell r="AI879" t="str">
            <v>8 Uruguay</v>
          </cell>
          <cell r="AJ879" t="str">
            <v>015919174408</v>
          </cell>
          <cell r="AK879" t="str">
            <v>5572038785</v>
          </cell>
          <cell r="AL879" t="str">
            <v>55600</v>
          </cell>
          <cell r="AM879"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79" t="str">
            <v>1TE50B8NUSCB</v>
          </cell>
          <cell r="AO879" t="str">
            <v>Smart</v>
          </cell>
          <cell r="AP879" t="str">
            <v>Hisense</v>
          </cell>
          <cell r="AQ879" t="str">
            <v>Opera</v>
          </cell>
          <cell r="AR879" t="str">
            <v>FHD 1920 x 1080</v>
          </cell>
          <cell r="AS879" t="str">
            <v>3TE50G165140G165140M010</v>
          </cell>
          <cell r="AT879">
            <v>164</v>
          </cell>
          <cell r="AU879" t="str">
            <v>50H7GB</v>
          </cell>
          <cell r="AV879" t="str">
            <v>3TE50G165140</v>
          </cell>
          <cell r="AW879" t="str">
            <v>G165140</v>
          </cell>
          <cell r="AX879" t="str">
            <v>M010</v>
          </cell>
          <cell r="AY879">
            <v>74012214</v>
          </cell>
          <cell r="AZ879">
            <v>51013144</v>
          </cell>
          <cell r="BA879">
            <v>80147800</v>
          </cell>
        </row>
        <row r="880">
          <cell r="D880">
            <v>60315826</v>
          </cell>
          <cell r="E880" t="str">
            <v xml:space="preserve">A </v>
          </cell>
          <cell r="F880" t="str">
            <v>TV</v>
          </cell>
          <cell r="G880" t="str">
            <v>Ismael Buendia Torres</v>
          </cell>
          <cell r="H880" t="str">
            <v>Xochistlahuaca MZ 1C lote 10, COL. ARENAL 4TA SECCION, DEL. VENUSTIANO CARRANZA, C.P. 15640</v>
          </cell>
          <cell r="I880">
            <v>0</v>
          </cell>
          <cell r="J880" t="str">
            <v>HISENSE</v>
          </cell>
          <cell r="K880" t="str">
            <v>43H7C</v>
          </cell>
          <cell r="L880" t="str">
            <v>43H161941H00478</v>
          </cell>
          <cell r="M880" t="str">
            <v>ZA / 000247695 TICKET DE COMPRA TIENDA TELMEX S.A. DE C.V.</v>
          </cell>
          <cell r="N880">
            <v>11998.62</v>
          </cell>
          <cell r="O880">
            <v>42621</v>
          </cell>
          <cell r="P880">
            <v>42845</v>
          </cell>
          <cell r="Q880">
            <v>201767</v>
          </cell>
          <cell r="R880" t="str">
            <v>21/04/2017 03 : 19  ARANTXA.MON : NP5 / P1A: 197917 PANEL   20-04-2017   OC-1009776</v>
          </cell>
          <cell r="S880" t="str">
            <v>EQUIPO DAÑADO EN DOMICILIO DE CLIENTE</v>
          </cell>
          <cell r="T880" t="str">
            <v xml:space="preserve">   RENE ARIAS                     </v>
          </cell>
          <cell r="U880" t="str">
            <v>2017-04-24</v>
          </cell>
          <cell r="V880" t="str">
            <v>CENTRO</v>
          </cell>
          <cell r="W880" t="str">
            <v>COMPLETADO</v>
          </cell>
          <cell r="X880" t="str">
            <v>CLIENTE</v>
          </cell>
          <cell r="Y880">
            <v>42836</v>
          </cell>
          <cell r="Z880">
            <v>215</v>
          </cell>
          <cell r="AA880" t="str">
            <v>M010</v>
          </cell>
          <cell r="AD880" t="str">
            <v>V.C./Arenal 4ta sección</v>
          </cell>
          <cell r="AE880" t="str">
            <v>DF</v>
          </cell>
          <cell r="AF880" t="str">
            <v>MX</v>
          </cell>
          <cell r="AG880" t="str">
            <v>10415900</v>
          </cell>
          <cell r="AH880" t="str">
            <v>ISMAEL BUENDIA TORRES</v>
          </cell>
          <cell r="AI880" t="str">
            <v>Xochistlahuaca MZ 1C lote 10</v>
          </cell>
          <cell r="AJ880" t="str">
            <v>5542455393</v>
          </cell>
          <cell r="AK880" t="str">
            <v>5542455393</v>
          </cell>
          <cell r="AL880" t="str">
            <v>15640</v>
          </cell>
          <cell r="AM880"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80" t="str">
            <v>3TE43G154905</v>
          </cell>
          <cell r="AO880" t="str">
            <v>Smart</v>
          </cell>
          <cell r="AP880" t="str">
            <v>Hisense</v>
          </cell>
          <cell r="AQ880" t="str">
            <v>Opera</v>
          </cell>
          <cell r="AR880" t="str">
            <v>UHD 3840 X 2160</v>
          </cell>
          <cell r="AS880" t="str">
            <v>3TE43G1618P0MG1618P0MM010</v>
          </cell>
          <cell r="AT880">
            <v>10</v>
          </cell>
          <cell r="AU880" t="str">
            <v>43H7C</v>
          </cell>
          <cell r="AV880" t="str">
            <v>3TE43G1618P0M</v>
          </cell>
          <cell r="AW880" t="str">
            <v>G1618P0M</v>
          </cell>
          <cell r="AX880" t="str">
            <v>M010</v>
          </cell>
          <cell r="AY880">
            <v>74012215</v>
          </cell>
          <cell r="AZ880">
            <v>51013145</v>
          </cell>
          <cell r="BA880">
            <v>80147240</v>
          </cell>
        </row>
        <row r="881">
          <cell r="D881">
            <v>60316029</v>
          </cell>
          <cell r="E881" t="str">
            <v xml:space="preserve">A </v>
          </cell>
          <cell r="F881" t="str">
            <v>TV</v>
          </cell>
          <cell r="G881" t="str">
            <v>FRANCISCA NEGRETE ESTRADA</v>
          </cell>
          <cell r="H881" t="str">
            <v>CAMINO REAL A TOLUCA # 417 INT.5,COL.JOSE MARIA PINO SUAREZ,ALVARO OBREGON</v>
          </cell>
          <cell r="I881" t="str">
            <v>6546 4237 / 55 2775 7462</v>
          </cell>
          <cell r="J881" t="str">
            <v>HISENSE</v>
          </cell>
          <cell r="K881" t="str">
            <v>50K20DW</v>
          </cell>
          <cell r="L881" t="str">
            <v>50G143291H04249</v>
          </cell>
          <cell r="M881">
            <v>252236</v>
          </cell>
          <cell r="N881">
            <v>13310</v>
          </cell>
          <cell r="O881">
            <v>42026</v>
          </cell>
          <cell r="P881">
            <v>42839</v>
          </cell>
          <cell r="Q881">
            <v>201057</v>
          </cell>
          <cell r="R881" t="str">
            <v>18/04/2017 06 : 52  ARANTXA.MON : TCF1
18/04/2017 06 : 52  ARANTXA.MON : NP5
15/04/2017 04 : 00 201057 : P1A:SE SOLICITA #T173331, PANEL ,OC-1009653</v>
          </cell>
          <cell r="S881" t="str">
            <v xml:space="preserve"> EQUIPO EN CSA</v>
          </cell>
          <cell r="T881" t="str">
            <v xml:space="preserve"> MARIBEL SASTRE HERNANDEZ         </v>
          </cell>
          <cell r="U881" t="str">
            <v>2017-04-24</v>
          </cell>
          <cell r="V881" t="str">
            <v>CENTRO</v>
          </cell>
          <cell r="W881" t="str">
            <v>COMPLETADO</v>
          </cell>
          <cell r="X881" t="str">
            <v>CLIENTE</v>
          </cell>
          <cell r="Y881">
            <v>42837</v>
          </cell>
          <cell r="Z881">
            <v>811</v>
          </cell>
          <cell r="AA881" t="str">
            <v>M010</v>
          </cell>
          <cell r="AD881" t="str">
            <v>alvaro obregon /jose maria pino suarez</v>
          </cell>
          <cell r="AE881" t="str">
            <v>DF</v>
          </cell>
          <cell r="AF881" t="str">
            <v>MX</v>
          </cell>
          <cell r="AG881" t="str">
            <v>10313852</v>
          </cell>
          <cell r="AH881" t="str">
            <v>FRANCISCA NEGRETE ESTRADA</v>
          </cell>
          <cell r="AI881" t="str">
            <v>camino real a toluca num 417 int 5</v>
          </cell>
          <cell r="AJ881" t="str">
            <v>65464237</v>
          </cell>
          <cell r="AK881" t="str">
            <v>0445527757462</v>
          </cell>
          <cell r="AL881" t="str">
            <v>01140</v>
          </cell>
          <cell r="AM881"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81" t="str">
            <v>1TE50B8NUSCB</v>
          </cell>
          <cell r="AO881" t="str">
            <v>Smart</v>
          </cell>
          <cell r="AP881" t="str">
            <v>Hisense</v>
          </cell>
          <cell r="AQ881" t="str">
            <v>Opera</v>
          </cell>
          <cell r="AR881" t="str">
            <v>FHD 1920 x 1080</v>
          </cell>
          <cell r="AS881" t="str">
            <v>3TE50G165140G165140M010</v>
          </cell>
          <cell r="AT881">
            <v>164</v>
          </cell>
          <cell r="AU881" t="str">
            <v>50H7GB</v>
          </cell>
          <cell r="AV881" t="str">
            <v>3TE50G165140</v>
          </cell>
          <cell r="AW881" t="str">
            <v>G165140</v>
          </cell>
          <cell r="AX881" t="str">
            <v>M010</v>
          </cell>
          <cell r="AY881">
            <v>74012218</v>
          </cell>
          <cell r="AZ881">
            <v>51013147</v>
          </cell>
          <cell r="BA881">
            <v>80147241</v>
          </cell>
        </row>
        <row r="882">
          <cell r="D882">
            <v>60316185</v>
          </cell>
          <cell r="E882" t="str">
            <v xml:space="preserve">A </v>
          </cell>
          <cell r="F882" t="str">
            <v>TV</v>
          </cell>
          <cell r="G882" t="str">
            <v>Edna Patricia Gomez</v>
          </cell>
          <cell r="H882" t="str">
            <v>Plaza del Estudiante Mz 31 Lt 35-B, FRACC. PLAZA DE ARAGON, NEZAHUALCOYOTL, C.P. 57139</v>
          </cell>
          <cell r="I882">
            <v>5516957739</v>
          </cell>
          <cell r="J882" t="str">
            <v>HISENSE</v>
          </cell>
          <cell r="K882" t="str">
            <v>50K20DW</v>
          </cell>
          <cell r="L882" t="str">
            <v>50G143292H03119</v>
          </cell>
          <cell r="M882" t="str">
            <v>POLIZA</v>
          </cell>
          <cell r="N882">
            <v>0</v>
          </cell>
          <cell r="O882">
            <v>42071</v>
          </cell>
          <cell r="P882">
            <v>42845</v>
          </cell>
          <cell r="Q882">
            <v>201767</v>
          </cell>
          <cell r="R882" t="str">
            <v>21/04/2017 03 : 16  ARANTXA.MON : NP5 / P1A: 173331 PANEL    20-04-2017   OC-1009775</v>
          </cell>
          <cell r="S882" t="str">
            <v>EQUIPO DAÑADO EN DOMICILIO DE CLIENTE</v>
          </cell>
          <cell r="T882" t="str">
            <v xml:space="preserve">   RENE ARIAS                     </v>
          </cell>
          <cell r="U882" t="str">
            <v>2017-04-24</v>
          </cell>
          <cell r="V882" t="str">
            <v>CENTRO</v>
          </cell>
          <cell r="W882" t="str">
            <v>COMPLETADO</v>
          </cell>
          <cell r="X882" t="str">
            <v>CLIENTE</v>
          </cell>
          <cell r="Y882">
            <v>42843</v>
          </cell>
          <cell r="Z882">
            <v>772</v>
          </cell>
          <cell r="AA882" t="str">
            <v>M012</v>
          </cell>
          <cell r="AD882" t="str">
            <v>Nezahualcoyotl/Fracc plaza de aragon</v>
          </cell>
          <cell r="AE882" t="str">
            <v>MEX</v>
          </cell>
          <cell r="AF882" t="str">
            <v>MX</v>
          </cell>
          <cell r="AG882" t="str">
            <v>10415917</v>
          </cell>
          <cell r="AH882" t="str">
            <v>EDNA PATRICIA GOMEZ</v>
          </cell>
          <cell r="AI882" t="str">
            <v>Plaza del estudiante mz 31 lt 35-b</v>
          </cell>
          <cell r="AJ882" t="str">
            <v>5516957739</v>
          </cell>
          <cell r="AK882">
            <v>0</v>
          </cell>
          <cell r="AL882" t="str">
            <v>57139</v>
          </cell>
          <cell r="AM882"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82" t="str">
            <v>1TE50B8NUSCB</v>
          </cell>
          <cell r="AO882" t="str">
            <v>Smart</v>
          </cell>
          <cell r="AP882" t="str">
            <v>Hisense</v>
          </cell>
          <cell r="AQ882" t="str">
            <v>Opera</v>
          </cell>
          <cell r="AR882" t="str">
            <v>FHD 1920 x 1080</v>
          </cell>
          <cell r="AS882" t="str">
            <v>3TE50G165140G1651M010</v>
          </cell>
          <cell r="AT882" t="e">
            <v>#N/A</v>
          </cell>
          <cell r="AU882" t="str">
            <v>50H7GB</v>
          </cell>
          <cell r="AV882" t="str">
            <v>3TE50G165140</v>
          </cell>
          <cell r="AW882" t="str">
            <v>G1651</v>
          </cell>
          <cell r="AX882" t="str">
            <v>M010</v>
          </cell>
          <cell r="AY882">
            <v>74012219</v>
          </cell>
          <cell r="AZ882">
            <v>51013149</v>
          </cell>
          <cell r="BA882">
            <v>80141778</v>
          </cell>
        </row>
        <row r="883">
          <cell r="D883">
            <v>60315709</v>
          </cell>
          <cell r="E883" t="str">
            <v xml:space="preserve">A </v>
          </cell>
          <cell r="F883" t="str">
            <v>TV</v>
          </cell>
          <cell r="G883" t="str">
            <v xml:space="preserve">FELIPE SANCHEZ </v>
          </cell>
          <cell r="H883" t="str">
            <v xml:space="preserve">CALLE 31 NO 850 SAN MIGUEL 2 COZUMEL </v>
          </cell>
          <cell r="I883">
            <v>9871165040</v>
          </cell>
          <cell r="J883" t="str">
            <v>HISENSE</v>
          </cell>
          <cell r="K883" t="str">
            <v>50K20DW</v>
          </cell>
          <cell r="L883" t="str">
            <v>50G143291H07531</v>
          </cell>
          <cell r="M883" t="str">
            <v>COU 000047443</v>
          </cell>
          <cell r="N883">
            <v>11998.37</v>
          </cell>
          <cell r="O883">
            <v>42653</v>
          </cell>
          <cell r="P883">
            <v>42843</v>
          </cell>
          <cell r="Q883">
            <v>201033</v>
          </cell>
          <cell r="R883" t="str">
            <v>PANEL OC-1009662</v>
          </cell>
          <cell r="S883" t="str">
            <v xml:space="preserve"> EQUIPO EN REGUARDO DEL CSA CON TODOS SU</v>
          </cell>
          <cell r="T883" t="str">
            <v xml:space="preserve">  JUAN OSWALDO URIBE PERAZA     MM</v>
          </cell>
          <cell r="U883" t="str">
            <v>2017/04/24</v>
          </cell>
          <cell r="V883" t="str">
            <v>SUR</v>
          </cell>
          <cell r="W883" t="str">
            <v>COMPLETADO</v>
          </cell>
          <cell r="X883" t="str">
            <v>TALLER</v>
          </cell>
          <cell r="Y883">
            <v>42835</v>
          </cell>
          <cell r="Z883">
            <v>182</v>
          </cell>
          <cell r="AA883" t="str">
            <v>M010</v>
          </cell>
          <cell r="AD883" t="str">
            <v>Cosumel/San Miguel II</v>
          </cell>
          <cell r="AE883" t="str">
            <v>QR</v>
          </cell>
          <cell r="AF883" t="str">
            <v>MX</v>
          </cell>
          <cell r="AG883" t="str">
            <v>10395348</v>
          </cell>
          <cell r="AH883" t="str">
            <v>FELIPE SANCHEZ</v>
          </cell>
          <cell r="AI883" t="str">
            <v>Calle 31 No. 850</v>
          </cell>
          <cell r="AJ883" t="str">
            <v>987-116-50-40</v>
          </cell>
          <cell r="AK883" t="str">
            <v>987-116-50-40</v>
          </cell>
          <cell r="AL883" t="str">
            <v>77666</v>
          </cell>
          <cell r="AM883"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83" t="str">
            <v>1TE50B8NUSCB</v>
          </cell>
          <cell r="AO883" t="str">
            <v>Smart</v>
          </cell>
          <cell r="AP883" t="str">
            <v>Hisense</v>
          </cell>
          <cell r="AQ883" t="str">
            <v>Opera</v>
          </cell>
          <cell r="AR883" t="str">
            <v>FHD 1920 x 1080</v>
          </cell>
          <cell r="AS883" t="str">
            <v>3TE50G165140G165140M010</v>
          </cell>
          <cell r="AT883">
            <v>164</v>
          </cell>
          <cell r="AU883" t="str">
            <v>50H7GB</v>
          </cell>
          <cell r="AV883" t="str">
            <v>3TE50G165140</v>
          </cell>
          <cell r="AW883" t="str">
            <v>G165140</v>
          </cell>
          <cell r="AX883" t="str">
            <v>M010</v>
          </cell>
          <cell r="AY883">
            <v>74012221</v>
          </cell>
          <cell r="AZ883">
            <v>51013151</v>
          </cell>
          <cell r="BA883">
            <v>80147803</v>
          </cell>
        </row>
        <row r="884">
          <cell r="D884">
            <v>60312100</v>
          </cell>
          <cell r="E884" t="str">
            <v>A</v>
          </cell>
          <cell r="F884" t="str">
            <v>TV</v>
          </cell>
          <cell r="G884" t="str">
            <v xml:space="preserve">MARIA MAGDALENA ZARAZUA SOTELO </v>
          </cell>
          <cell r="H884" t="str">
            <v xml:space="preserve">LEMANS 1114, INFONAVIT LOS ANGELES 3SEC, SAN NICOLAS </v>
          </cell>
          <cell r="I884">
            <v>83517017</v>
          </cell>
          <cell r="J884" t="str">
            <v>HISENSE</v>
          </cell>
          <cell r="K884" t="str">
            <v>50K20DW</v>
          </cell>
          <cell r="L884" t="str">
            <v>50G143291H16398</v>
          </cell>
          <cell r="M884" t="str">
            <v xml:space="preserve">CARTA DE ACEPTACION </v>
          </cell>
          <cell r="N884">
            <v>10120.879999999999</v>
          </cell>
          <cell r="O884">
            <v>42090</v>
          </cell>
          <cell r="P884">
            <v>42788</v>
          </cell>
          <cell r="Q884">
            <v>201024</v>
          </cell>
          <cell r="R884" t="str">
            <v>24/02/17 01:28 ERNESTO HDZ NP5 P1A OC 1007744/PANEL/173331</v>
          </cell>
          <cell r="S884" t="str">
            <v/>
          </cell>
          <cell r="T884" t="str">
            <v xml:space="preserve">  SOFIA VAZQUEZ                   </v>
          </cell>
          <cell r="U884" t="str">
            <v>2017-04-25</v>
          </cell>
          <cell r="V884" t="str">
            <v>Norte</v>
          </cell>
          <cell r="W884" t="str">
            <v>COMPLETADO</v>
          </cell>
          <cell r="X884" t="str">
            <v>TALLER</v>
          </cell>
          <cell r="Y884">
            <v>42787</v>
          </cell>
          <cell r="Z884">
            <v>697</v>
          </cell>
          <cell r="AA884" t="str">
            <v>M010</v>
          </cell>
          <cell r="AD884" t="str">
            <v>Sn Nicolas/Infonavit Los Angeles 3sec</v>
          </cell>
          <cell r="AE884" t="str">
            <v>NL</v>
          </cell>
          <cell r="AF884" t="str">
            <v>MX</v>
          </cell>
          <cell r="AG884" t="str">
            <v>10412259</v>
          </cell>
          <cell r="AH884" t="str">
            <v>MARIA MAGDALENA ZARAZUA SOTELO</v>
          </cell>
          <cell r="AI884" t="str">
            <v>1114 Lemans</v>
          </cell>
          <cell r="AJ884" t="str">
            <v>83517017</v>
          </cell>
          <cell r="AK884">
            <v>0</v>
          </cell>
          <cell r="AL884" t="str">
            <v>66477</v>
          </cell>
          <cell r="AM884"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84" t="str">
            <v>1TE50B8NUSCB</v>
          </cell>
          <cell r="AO884" t="str">
            <v>Smart</v>
          </cell>
          <cell r="AP884" t="str">
            <v>Hisense</v>
          </cell>
          <cell r="AQ884" t="str">
            <v>Opera</v>
          </cell>
          <cell r="AR884" t="str">
            <v>FHD 1920 x 1080</v>
          </cell>
          <cell r="AS884" t="str">
            <v>3TE50G1644B1G1644B1M010</v>
          </cell>
          <cell r="AT884">
            <v>6</v>
          </cell>
          <cell r="AU884" t="str">
            <v>50H7GB</v>
          </cell>
          <cell r="AV884" t="str">
            <v>3TE50G1644B1</v>
          </cell>
          <cell r="AW884" t="str">
            <v>G1644B1</v>
          </cell>
          <cell r="AX884" t="str">
            <v>M010</v>
          </cell>
          <cell r="AY884">
            <v>74012222</v>
          </cell>
          <cell r="AZ884">
            <v>51013152</v>
          </cell>
          <cell r="BA884">
            <v>80147828</v>
          </cell>
        </row>
        <row r="885">
          <cell r="D885">
            <v>60313690</v>
          </cell>
          <cell r="E885" t="str">
            <v>A</v>
          </cell>
          <cell r="F885" t="str">
            <v>TV</v>
          </cell>
          <cell r="G885" t="str">
            <v>FELICIANO RODRIGUEZ ROBLES</v>
          </cell>
          <cell r="H885" t="str">
            <v xml:space="preserve">LAGO DE ZIRAHUEN 2005 COL. SANTA TERESA, ACUÑA COAH. </v>
          </cell>
          <cell r="I885">
            <v>8777734178</v>
          </cell>
          <cell r="J885" t="str">
            <v>HISENSE</v>
          </cell>
          <cell r="K885" t="str">
            <v>50K20DW</v>
          </cell>
          <cell r="L885" t="str">
            <v>50G143291H16904</v>
          </cell>
          <cell r="M885">
            <v>3294156</v>
          </cell>
          <cell r="N885">
            <v>8999</v>
          </cell>
          <cell r="O885">
            <v>42114</v>
          </cell>
          <cell r="P885">
            <v>42805</v>
          </cell>
          <cell r="Q885">
            <v>201676</v>
          </cell>
          <cell r="R885" t="str">
            <v xml:space="preserve">30/03/2017 00 : 16  ARANTXA.MON : TCF1
30/03/2017 00 : 15  ARANTXA.MON : NP5
SE SOLICITA PANEL
REFACCION OC-1008767
</v>
          </cell>
          <cell r="S885" t="str">
            <v>SE TRAMITA CAMBIO FISICO DESPUES DE COLO</v>
          </cell>
          <cell r="T885" t="str">
            <v xml:space="preserve"> DANIELA DE HOYOS                 </v>
          </cell>
          <cell r="U885" t="str">
            <v>2017-04-21</v>
          </cell>
          <cell r="V885" t="str">
            <v>Norte</v>
          </cell>
          <cell r="W885" t="str">
            <v>COMPLETADO</v>
          </cell>
          <cell r="X885" t="str">
            <v>TALLER</v>
          </cell>
          <cell r="Y885">
            <v>42803</v>
          </cell>
          <cell r="Z885">
            <v>689</v>
          </cell>
          <cell r="AA885" t="str">
            <v>M010</v>
          </cell>
          <cell r="AD885" t="str">
            <v>Cuidad acuña/santa teresa</v>
          </cell>
          <cell r="AE885" t="str">
            <v>COA</v>
          </cell>
          <cell r="AF885" t="str">
            <v>MX</v>
          </cell>
          <cell r="AG885" t="str">
            <v>10411516</v>
          </cell>
          <cell r="AH885" t="str">
            <v>FELICIANO RODRIGUEZ ROBLES</v>
          </cell>
          <cell r="AI885" t="str">
            <v>Lago de zirahuen # 2005</v>
          </cell>
          <cell r="AJ885" t="str">
            <v>8777734178</v>
          </cell>
          <cell r="AK885">
            <v>0</v>
          </cell>
          <cell r="AL885" t="str">
            <v>26284</v>
          </cell>
          <cell r="AM885"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85" t="str">
            <v>1TE50B8NUSCB</v>
          </cell>
          <cell r="AO885" t="str">
            <v>Smart</v>
          </cell>
          <cell r="AP885" t="str">
            <v>Hisense</v>
          </cell>
          <cell r="AQ885" t="str">
            <v>Opera</v>
          </cell>
          <cell r="AR885" t="str">
            <v>FHD 1920 x 1080</v>
          </cell>
          <cell r="AS885" t="str">
            <v>3TE50G1644B1G1644B1M010</v>
          </cell>
          <cell r="AT885">
            <v>6</v>
          </cell>
          <cell r="AU885" t="str">
            <v>50H7GB</v>
          </cell>
          <cell r="AV885" t="str">
            <v>3TE50G1644B1</v>
          </cell>
          <cell r="AW885" t="str">
            <v>G1644B1</v>
          </cell>
          <cell r="AX885" t="str">
            <v>M010</v>
          </cell>
          <cell r="AY885">
            <v>74012223</v>
          </cell>
          <cell r="AZ885">
            <v>51013153</v>
          </cell>
          <cell r="BA885">
            <v>80147838</v>
          </cell>
        </row>
        <row r="886">
          <cell r="D886">
            <v>60316047</v>
          </cell>
          <cell r="E886" t="str">
            <v xml:space="preserve">A </v>
          </cell>
          <cell r="F886" t="str">
            <v>TV</v>
          </cell>
          <cell r="G886" t="str">
            <v>JUAN ORLANDO ANGEL ESTRADA</v>
          </cell>
          <cell r="H886" t="str">
            <v>RIO MESTA 22,COL.CU VALLE SN.PEDRO,TECAMAC</v>
          </cell>
          <cell r="I886" t="str">
            <v>5932 9377 / 55 2213 9424</v>
          </cell>
          <cell r="J886" t="str">
            <v>HISENSE</v>
          </cell>
          <cell r="K886" t="str">
            <v>50K20DW</v>
          </cell>
          <cell r="L886" t="str">
            <v>50G143291H17151</v>
          </cell>
          <cell r="M886">
            <v>155317</v>
          </cell>
          <cell r="N886">
            <v>10120</v>
          </cell>
          <cell r="O886">
            <v>42094</v>
          </cell>
          <cell r="P886">
            <v>42842</v>
          </cell>
          <cell r="Q886">
            <v>201057</v>
          </cell>
          <cell r="R886" t="str">
            <v>18/04/2017 06 : 53  ARANTXA.MON : TCF1
18/04/2017 06 : 53  ARANTXA.MON : NP5
17/04/2017 23 : 13 201057 : P1A: SE SOLICITA #T173331,PANEL,OC-1009655</v>
          </cell>
          <cell r="S886" t="str">
            <v xml:space="preserve"> EQUIPO EN CSA</v>
          </cell>
          <cell r="T886" t="str">
            <v xml:space="preserve"> MARIBEL SASTRE HERNANDEZ         </v>
          </cell>
          <cell r="U886" t="str">
            <v>2017-04-24</v>
          </cell>
          <cell r="V886" t="str">
            <v>CENTRO</v>
          </cell>
          <cell r="W886" t="str">
            <v>COMPLETADO</v>
          </cell>
          <cell r="X886" t="str">
            <v>CLIENTE</v>
          </cell>
          <cell r="Y886">
            <v>42842</v>
          </cell>
          <cell r="Z886">
            <v>748</v>
          </cell>
          <cell r="AA886" t="str">
            <v>M010</v>
          </cell>
          <cell r="AD886" t="str">
            <v>Tecamac/C.U.Valle sn Pedro</v>
          </cell>
          <cell r="AE886" t="str">
            <v>MEX</v>
          </cell>
          <cell r="AF886" t="str">
            <v>MX</v>
          </cell>
          <cell r="AG886" t="str">
            <v>10416028</v>
          </cell>
          <cell r="AH886" t="str">
            <v>JUAN ORLANDO ANGEL ESTRADA</v>
          </cell>
          <cell r="AI886" t="str">
            <v>RIOS MESTA 22</v>
          </cell>
          <cell r="AJ886" t="str">
            <v>5546403340</v>
          </cell>
          <cell r="AK886" t="str">
            <v>5546403340</v>
          </cell>
          <cell r="AL886" t="str">
            <v>55767</v>
          </cell>
          <cell r="AM886" t="str">
            <v>18/04/2017 06 : 53 ARANTXA.MON : TCF118/04/2017 06 : 53 ARANTXA.MON : NP517/04/2017 23 : 13 201057 : P1A: SE SOLICITA #T173331,PANEL,OC-1009655,17/04/201717/04/2017 22 : 54 ANA.LAURA : TELMEX RD.- CLIENTE LLEVA EQUIPO A CSA</v>
          </cell>
          <cell r="AN886" t="str">
            <v>1TE50B8NUSCB</v>
          </cell>
          <cell r="AO886" t="str">
            <v>Smart</v>
          </cell>
          <cell r="AP886" t="str">
            <v>Hisense</v>
          </cell>
          <cell r="AQ886" t="str">
            <v>Opera</v>
          </cell>
          <cell r="AR886" t="str">
            <v>FHD 1920 x 1080</v>
          </cell>
          <cell r="AS886" t="str">
            <v>3TE50G1644B1G1644B1M010</v>
          </cell>
          <cell r="AT886">
            <v>6</v>
          </cell>
          <cell r="AU886" t="str">
            <v>50H7GB</v>
          </cell>
          <cell r="AV886" t="str">
            <v>3TE50G1644B1</v>
          </cell>
          <cell r="AW886" t="str">
            <v>G1644B1</v>
          </cell>
          <cell r="AX886" t="str">
            <v>M010</v>
          </cell>
          <cell r="AY886">
            <v>74012224</v>
          </cell>
          <cell r="AZ886">
            <v>51013154</v>
          </cell>
          <cell r="BA886">
            <v>80147839</v>
          </cell>
        </row>
        <row r="887">
          <cell r="D887">
            <v>60315989</v>
          </cell>
          <cell r="E887" t="str">
            <v xml:space="preserve">A </v>
          </cell>
          <cell r="F887" t="str">
            <v>TV</v>
          </cell>
          <cell r="G887" t="str">
            <v>Luis Campos Cabrera</v>
          </cell>
          <cell r="H887" t="str">
            <v>Primera Calle de Luis N. Morones Supermanzana 3, Col. Vicente Guerrero, Del. Iztapalapa, C.P. 09200</v>
          </cell>
          <cell r="I887" t="str">
            <v>68-31-66-28</v>
          </cell>
          <cell r="J887" t="str">
            <v>HISENSE</v>
          </cell>
          <cell r="K887" t="str">
            <v>50K20DW</v>
          </cell>
          <cell r="L887" t="str">
            <v>50G143292H03559</v>
          </cell>
          <cell r="M887" t="str">
            <v>CARTA BIMBO</v>
          </cell>
          <cell r="N887">
            <v>0</v>
          </cell>
          <cell r="O887">
            <v>42447</v>
          </cell>
          <cell r="P887">
            <v>42845</v>
          </cell>
          <cell r="Q887">
            <v>201767</v>
          </cell>
          <cell r="R887" t="str">
            <v>21/04/2017 03 : 50  ARANTXA.MON : NP5 / P1A: 173331 PANEL   20-04-2017   OC-1009791</v>
          </cell>
          <cell r="S887" t="str">
            <v>EQUIPO DAÑADO EN DOMICILIO DE CLIENTE</v>
          </cell>
          <cell r="T887" t="str">
            <v xml:space="preserve">   RENE ARIAS                     </v>
          </cell>
          <cell r="U887" t="str">
            <v>2017-04-24</v>
          </cell>
          <cell r="V887" t="str">
            <v>CENTRO</v>
          </cell>
          <cell r="W887" t="str">
            <v>COMPLETADO</v>
          </cell>
          <cell r="X887" t="str">
            <v>CLIENTE</v>
          </cell>
          <cell r="Y887">
            <v>42837</v>
          </cell>
          <cell r="Z887">
            <v>390</v>
          </cell>
          <cell r="AA887" t="str">
            <v>M012</v>
          </cell>
          <cell r="AD887" t="str">
            <v>Iztapalapa/Vicente Guerrero</v>
          </cell>
          <cell r="AE887" t="str">
            <v>DF</v>
          </cell>
          <cell r="AF887" t="str">
            <v>MX</v>
          </cell>
          <cell r="AG887" t="str">
            <v>10415956</v>
          </cell>
          <cell r="AH887" t="str">
            <v>LUIS CAMPOS CABRERA</v>
          </cell>
          <cell r="AI887" t="str">
            <v>Primera Calle de Luis N. Morones Supermanzana 3</v>
          </cell>
          <cell r="AJ887" t="str">
            <v>68-31-66-28</v>
          </cell>
          <cell r="AK887">
            <v>0</v>
          </cell>
          <cell r="AL887" t="str">
            <v>09200</v>
          </cell>
          <cell r="AM887"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87" t="str">
            <v>1TE50B8NUSCB</v>
          </cell>
          <cell r="AO887" t="str">
            <v>Smart</v>
          </cell>
          <cell r="AP887" t="str">
            <v>Hisense</v>
          </cell>
          <cell r="AQ887" t="str">
            <v>Opera</v>
          </cell>
          <cell r="AR887" t="str">
            <v>FHD 1920 x 1080</v>
          </cell>
          <cell r="AS887" t="str">
            <v>3TE50G165140G1651M010</v>
          </cell>
          <cell r="AT887" t="e">
            <v>#N/A</v>
          </cell>
          <cell r="AU887" t="str">
            <v>50H7GB</v>
          </cell>
          <cell r="AV887" t="str">
            <v>3TE50G165140</v>
          </cell>
          <cell r="AW887" t="str">
            <v>G1651</v>
          </cell>
          <cell r="AX887" t="str">
            <v>M010</v>
          </cell>
          <cell r="AY887">
            <v>74012225</v>
          </cell>
          <cell r="AZ887">
            <v>51013155</v>
          </cell>
          <cell r="BA887">
            <v>80141784</v>
          </cell>
        </row>
        <row r="888">
          <cell r="D888">
            <v>60315512</v>
          </cell>
          <cell r="E888" t="str">
            <v xml:space="preserve">A </v>
          </cell>
          <cell r="F888" t="str">
            <v>TV</v>
          </cell>
          <cell r="G888" t="str">
            <v>TELMEX</v>
          </cell>
          <cell r="H888" t="str">
            <v>EMILIANO ZAPATA S/N, COL. PLUTARCO ELIAS CALLES, ZACATEPEC MORELOS</v>
          </cell>
          <cell r="I888">
            <v>7343432410</v>
          </cell>
          <cell r="J888" t="str">
            <v>HISENSE</v>
          </cell>
          <cell r="K888" t="str">
            <v>50K20DW</v>
          </cell>
          <cell r="L888" t="str">
            <v>50G143291H18883</v>
          </cell>
          <cell r="M888">
            <v>0</v>
          </cell>
          <cell r="N888">
            <v>0</v>
          </cell>
          <cell r="O888">
            <v>42262</v>
          </cell>
          <cell r="P888">
            <v>42835</v>
          </cell>
          <cell r="Q888">
            <v>201069</v>
          </cell>
          <cell r="R888" t="str">
            <v>NO EXISTENCIA DE PZA T173331</v>
          </cell>
          <cell r="S888" t="str">
            <v/>
          </cell>
          <cell r="T888" t="str">
            <v xml:space="preserve"> ESTEPHANIA TOREES                </v>
          </cell>
          <cell r="U888" t="str">
            <v>2017/04/21</v>
          </cell>
          <cell r="V888" t="str">
            <v>CENTRO</v>
          </cell>
          <cell r="W888" t="str">
            <v>COMPLETADO</v>
          </cell>
          <cell r="X888" t="str">
            <v>CLIENTE</v>
          </cell>
          <cell r="Y888">
            <v>42830</v>
          </cell>
          <cell r="Z888">
            <v>568</v>
          </cell>
          <cell r="AA888" t="str">
            <v>M012</v>
          </cell>
          <cell r="AD888" t="str">
            <v>zacatepec de H/plutarco elias calles</v>
          </cell>
          <cell r="AE888" t="str">
            <v>MOR</v>
          </cell>
          <cell r="AF888" t="str">
            <v>MX</v>
          </cell>
          <cell r="AG888" t="str">
            <v>10415574</v>
          </cell>
          <cell r="AH888" t="str">
            <v>MARCO SANCHEZ PAREDES</v>
          </cell>
          <cell r="AI888" t="str">
            <v>s/n emiliano zapata</v>
          </cell>
          <cell r="AJ888" t="str">
            <v>7341468902</v>
          </cell>
          <cell r="AK888" t="str">
            <v>7341468902</v>
          </cell>
          <cell r="AL888" t="str">
            <v>62780</v>
          </cell>
          <cell r="AM888"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88" t="str">
            <v>1TE50B8NUSCB</v>
          </cell>
          <cell r="AO888" t="str">
            <v>Smart</v>
          </cell>
          <cell r="AP888" t="str">
            <v>Hisense</v>
          </cell>
          <cell r="AQ888" t="str">
            <v>Opera</v>
          </cell>
          <cell r="AR888" t="str">
            <v>FHD 1920 x 1080</v>
          </cell>
          <cell r="AS888" t="str">
            <v>3TE50G154819CRMM012</v>
          </cell>
          <cell r="AT888">
            <v>6</v>
          </cell>
          <cell r="AU888" t="str">
            <v>50H5B</v>
          </cell>
          <cell r="AV888" t="str">
            <v>3TE50G154819</v>
          </cell>
          <cell r="AW888" t="str">
            <v>CRM</v>
          </cell>
          <cell r="AX888" t="str">
            <v>M012</v>
          </cell>
          <cell r="AY888">
            <v>74012226</v>
          </cell>
          <cell r="AZ888">
            <v>51013156</v>
          </cell>
          <cell r="BA888">
            <v>80147203</v>
          </cell>
        </row>
        <row r="889">
          <cell r="D889">
            <v>60312600</v>
          </cell>
          <cell r="E889" t="str">
            <v>A</v>
          </cell>
          <cell r="F889" t="str">
            <v>TV</v>
          </cell>
          <cell r="G889" t="str">
            <v xml:space="preserve">BERNARDO ESPARZA MARQUEZ </v>
          </cell>
          <cell r="H889" t="str">
            <v>COLINAS MERDEROS 6003, COLINAS DEL SUR, MONTERREY</v>
          </cell>
          <cell r="I889" t="str">
            <v xml:space="preserve">8119144816, 8119144816 </v>
          </cell>
          <cell r="J889" t="str">
            <v>HISENSE</v>
          </cell>
          <cell r="K889" t="str">
            <v>50K20DW</v>
          </cell>
          <cell r="L889" t="str">
            <v>50G143292H05492</v>
          </cell>
          <cell r="M889" t="str">
            <v>TIKET</v>
          </cell>
          <cell r="N889">
            <v>11998.37</v>
          </cell>
          <cell r="O889">
            <v>42201</v>
          </cell>
          <cell r="P889">
            <v>42794</v>
          </cell>
          <cell r="Q889">
            <v>201024</v>
          </cell>
          <cell r="R889" t="str">
            <v>25/02/17 02:32 ERNESTO HDZ NP5 P1A OC 1007814 PANEL 173331</v>
          </cell>
          <cell r="S889" t="str">
            <v/>
          </cell>
          <cell r="T889" t="str">
            <v xml:space="preserve"> SOFIA VAZQUEZ                    </v>
          </cell>
          <cell r="U889" t="str">
            <v>2017-04-25</v>
          </cell>
          <cell r="V889" t="str">
            <v>Norte</v>
          </cell>
          <cell r="W889" t="str">
            <v>COMPLETADO</v>
          </cell>
          <cell r="X889" t="str">
            <v>TALLER</v>
          </cell>
          <cell r="Y889">
            <v>42788</v>
          </cell>
          <cell r="Z889">
            <v>587</v>
          </cell>
          <cell r="AA889" t="str">
            <v>M012</v>
          </cell>
          <cell r="AD889" t="str">
            <v>monterrey/ c olinas del sur</v>
          </cell>
          <cell r="AE889" t="str">
            <v>NL</v>
          </cell>
          <cell r="AF889" t="str">
            <v>MX</v>
          </cell>
          <cell r="AG889" t="str">
            <v>10412491</v>
          </cell>
          <cell r="AH889" t="str">
            <v>BERNARDO ESPARZA MARQUEZ</v>
          </cell>
          <cell r="AI889" t="str">
            <v>6003 Colinas mederos</v>
          </cell>
          <cell r="AJ889" t="str">
            <v>8119144816</v>
          </cell>
          <cell r="AK889" t="str">
            <v>8119144816</v>
          </cell>
          <cell r="AL889" t="str">
            <v>64968</v>
          </cell>
          <cell r="AM889"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89" t="str">
            <v>1TE50B8NUSCB</v>
          </cell>
          <cell r="AO889" t="str">
            <v>Smart</v>
          </cell>
          <cell r="AP889" t="str">
            <v>Hisense</v>
          </cell>
          <cell r="AQ889" t="str">
            <v>Opera</v>
          </cell>
          <cell r="AR889" t="str">
            <v>FHD 1920 x 1080</v>
          </cell>
          <cell r="AS889" t="str">
            <v>3TE50G165140G1651M010</v>
          </cell>
          <cell r="AT889" t="e">
            <v>#N/A</v>
          </cell>
          <cell r="AU889" t="str">
            <v>50H7GB</v>
          </cell>
          <cell r="AV889" t="str">
            <v>3TE50G165140</v>
          </cell>
          <cell r="AW889" t="str">
            <v>G1651</v>
          </cell>
          <cell r="AX889" t="str">
            <v>M010</v>
          </cell>
          <cell r="AY889">
            <v>74012228</v>
          </cell>
          <cell r="AZ889">
            <v>51013158</v>
          </cell>
          <cell r="BA889">
            <v>80141790</v>
          </cell>
        </row>
        <row r="890">
          <cell r="D890">
            <v>60311854</v>
          </cell>
          <cell r="E890" t="str">
            <v>A</v>
          </cell>
          <cell r="F890" t="str">
            <v>TV</v>
          </cell>
          <cell r="G890" t="str">
            <v xml:space="preserve">JAIME VILLALOBOS REYNA </v>
          </cell>
          <cell r="H890" t="str">
            <v>NAPA 139, VIÑEDOS, SANTA CATARIAN</v>
          </cell>
          <cell r="I890">
            <v>8120924663</v>
          </cell>
          <cell r="J890" t="str">
            <v>HISENSE</v>
          </cell>
          <cell r="K890" t="str">
            <v>50K20DW</v>
          </cell>
          <cell r="L890" t="str">
            <v>50G144844H02904</v>
          </cell>
          <cell r="M890" t="str">
            <v>149359-12</v>
          </cell>
          <cell r="N890">
            <v>10272</v>
          </cell>
          <cell r="O890">
            <v>42153</v>
          </cell>
          <cell r="P890">
            <v>42793</v>
          </cell>
          <cell r="Q890">
            <v>201024</v>
          </cell>
          <cell r="R890" t="str">
            <v>16/03/17 07:54 ERNESTO HDZ NP5 P1 OC 1008064, PANEL, 173331</v>
          </cell>
          <cell r="S890" t="str">
            <v/>
          </cell>
          <cell r="T890" t="str">
            <v xml:space="preserve"> SOFIA VAZQUEZ                    </v>
          </cell>
          <cell r="U890" t="str">
            <v>2017-04-25</v>
          </cell>
          <cell r="V890" t="str">
            <v>Norte</v>
          </cell>
          <cell r="W890" t="str">
            <v>COMPLETADO</v>
          </cell>
          <cell r="X890" t="str">
            <v>TALLER</v>
          </cell>
          <cell r="Y890">
            <v>42783</v>
          </cell>
          <cell r="Z890">
            <v>630</v>
          </cell>
          <cell r="AA890" t="str">
            <v>M012</v>
          </cell>
          <cell r="AD890" t="str">
            <v>Sta catarina/Los viñedos</v>
          </cell>
          <cell r="AE890" t="str">
            <v>NL</v>
          </cell>
          <cell r="AF890" t="str">
            <v>MX</v>
          </cell>
          <cell r="AG890" t="str">
            <v>10411429</v>
          </cell>
          <cell r="AH890" t="str">
            <v>JAIME VILLALOBOS REYNA</v>
          </cell>
          <cell r="AI890" t="str">
            <v>Napa num 139</v>
          </cell>
          <cell r="AJ890" t="str">
            <v>8120924663</v>
          </cell>
          <cell r="AK890">
            <v>0</v>
          </cell>
          <cell r="AL890" t="str">
            <v>66367</v>
          </cell>
          <cell r="AM890"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90" t="str">
            <v>1TE50B8NUSCB</v>
          </cell>
          <cell r="AO890" t="str">
            <v>Smart</v>
          </cell>
          <cell r="AP890" t="str">
            <v>Hisense</v>
          </cell>
          <cell r="AQ890" t="str">
            <v>Opera</v>
          </cell>
          <cell r="AR890" t="str">
            <v>FHD 1920 x 1080</v>
          </cell>
          <cell r="AS890" t="str">
            <v>3TE50G165140G1651M010</v>
          </cell>
          <cell r="AT890" t="e">
            <v>#N/A</v>
          </cell>
          <cell r="AU890" t="str">
            <v>50H7GB</v>
          </cell>
          <cell r="AV890" t="str">
            <v>3TE50G165140</v>
          </cell>
          <cell r="AW890" t="str">
            <v>G1651</v>
          </cell>
          <cell r="AX890" t="str">
            <v>M010</v>
          </cell>
          <cell r="AY890">
            <v>74012232</v>
          </cell>
          <cell r="AZ890">
            <v>51013162</v>
          </cell>
          <cell r="BA890">
            <v>80141800</v>
          </cell>
        </row>
        <row r="891">
          <cell r="D891">
            <v>60310473</v>
          </cell>
          <cell r="E891" t="str">
            <v>A</v>
          </cell>
          <cell r="F891" t="str">
            <v>TV</v>
          </cell>
          <cell r="G891" t="str">
            <v>ALEJANDRO IBARRA ROQUE</v>
          </cell>
          <cell r="H891" t="str">
            <v xml:space="preserve">RIO HUDSON 325, PUEBLO NUEVO, APODACA </v>
          </cell>
          <cell r="I891">
            <v>8181453653</v>
          </cell>
          <cell r="J891" t="str">
            <v>HISENSE</v>
          </cell>
          <cell r="K891" t="str">
            <v>50K20DW</v>
          </cell>
          <cell r="L891" t="str">
            <v>50G144844H04772</v>
          </cell>
          <cell r="M891" t="str">
            <v>73821-17</v>
          </cell>
          <cell r="N891">
            <v>10272</v>
          </cell>
          <cell r="O891">
            <v>42132</v>
          </cell>
          <cell r="P891">
            <v>42767</v>
          </cell>
          <cell r="Q891">
            <v>201024</v>
          </cell>
          <cell r="R891" t="str">
            <v>10/02/2017 07:11 ERESTO HDZ NP5 P1: OC 1007115, PANEL, 173331</v>
          </cell>
          <cell r="S891" t="str">
            <v/>
          </cell>
          <cell r="T891" t="str">
            <v xml:space="preserve">  SOFIA VAZQUEZ                   </v>
          </cell>
          <cell r="U891" t="str">
            <v>2017-04-25</v>
          </cell>
          <cell r="V891" t="str">
            <v>Norte</v>
          </cell>
          <cell r="W891" t="str">
            <v>COMPLETADO</v>
          </cell>
          <cell r="X891" t="str">
            <v>TALLER</v>
          </cell>
          <cell r="Y891">
            <v>42765</v>
          </cell>
          <cell r="Z891">
            <v>633</v>
          </cell>
          <cell r="AA891" t="str">
            <v>M012</v>
          </cell>
          <cell r="AD891" t="str">
            <v>apodaca/pueblo</v>
          </cell>
          <cell r="AE891" t="str">
            <v>NL</v>
          </cell>
          <cell r="AF891" t="str">
            <v>MX</v>
          </cell>
          <cell r="AG891" t="str">
            <v>10411148</v>
          </cell>
          <cell r="AH891" t="str">
            <v>ALEJANDRO IBARRA ROQUE</v>
          </cell>
          <cell r="AI891" t="str">
            <v>325 RIO HUDSON</v>
          </cell>
          <cell r="AJ891" t="str">
            <v>8181453653</v>
          </cell>
          <cell r="AK891">
            <v>0</v>
          </cell>
          <cell r="AL891" t="str">
            <v>66600</v>
          </cell>
          <cell r="AM891"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91" t="str">
            <v>1TE50B8NUSCB</v>
          </cell>
          <cell r="AO891" t="str">
            <v>Smart</v>
          </cell>
          <cell r="AP891" t="str">
            <v>Hisense</v>
          </cell>
          <cell r="AQ891" t="str">
            <v>Opera</v>
          </cell>
          <cell r="AR891" t="str">
            <v>FHD 1920 x 1080</v>
          </cell>
          <cell r="AS891" t="str">
            <v>3TE50G165140G1651M010</v>
          </cell>
          <cell r="AT891" t="e">
            <v>#N/A</v>
          </cell>
          <cell r="AU891" t="str">
            <v>50H7GB</v>
          </cell>
          <cell r="AV891" t="str">
            <v>3TE50G165140</v>
          </cell>
          <cell r="AW891" t="str">
            <v>G1651</v>
          </cell>
          <cell r="AX891" t="str">
            <v>M010</v>
          </cell>
          <cell r="AY891">
            <v>74012233</v>
          </cell>
          <cell r="AZ891">
            <v>51013163</v>
          </cell>
          <cell r="BA891">
            <v>80141811</v>
          </cell>
        </row>
        <row r="892">
          <cell r="D892">
            <v>60315810</v>
          </cell>
          <cell r="E892" t="str">
            <v xml:space="preserve">A </v>
          </cell>
          <cell r="F892" t="str">
            <v>TV</v>
          </cell>
          <cell r="G892" t="str">
            <v>ANDRES ALVABERA HERNANDEZ</v>
          </cell>
          <cell r="H892" t="str">
            <v>INDEPENDENCIA S/N, CENTRO, SAN JUAN COTZOCON</v>
          </cell>
          <cell r="I892" t="str">
            <v>9242644185 &amp; 6641936467</v>
          </cell>
          <cell r="J892" t="str">
            <v>HISENSE</v>
          </cell>
          <cell r="K892" t="str">
            <v>50K20DW</v>
          </cell>
          <cell r="L892" t="str">
            <v>50G144844H05882</v>
          </cell>
          <cell r="M892" t="str">
            <v>TICKET</v>
          </cell>
          <cell r="N892">
            <v>13495</v>
          </cell>
          <cell r="O892">
            <v>42122</v>
          </cell>
          <cell r="P892">
            <v>43043</v>
          </cell>
          <cell r="Q892">
            <v>201022</v>
          </cell>
          <cell r="R892" t="str">
            <v>T173331  OC-1009733</v>
          </cell>
          <cell r="S892" t="str">
            <v xml:space="preserve">EQUIPO EN TALLER, SERVICIO FORANEO SOLO </v>
          </cell>
          <cell r="T892" t="str">
            <v xml:space="preserve">  MAURICIO ILESCAS OLIVERA     Fec</v>
          </cell>
          <cell r="U892" t="str">
            <v>2017/04/24</v>
          </cell>
          <cell r="V892" t="str">
            <v>SUR</v>
          </cell>
          <cell r="W892" t="str">
            <v>COMPLETADO</v>
          </cell>
          <cell r="X892" t="str">
            <v>TALLER</v>
          </cell>
          <cell r="Y892">
            <v>42836</v>
          </cell>
          <cell r="Z892">
            <v>714</v>
          </cell>
          <cell r="AA892" t="str">
            <v>M010</v>
          </cell>
          <cell r="AD892" t="str">
            <v>SnJuan Cotzocon/Agric ganada el porvenir</v>
          </cell>
          <cell r="AE892" t="str">
            <v>OAX</v>
          </cell>
          <cell r="AF892" t="str">
            <v>MX</v>
          </cell>
          <cell r="AG892" t="str">
            <v>10415871</v>
          </cell>
          <cell r="AH892" t="str">
            <v>ANDRES ALVABERA HERNANDEZ</v>
          </cell>
          <cell r="AI892" t="str">
            <v>S/N Independencia</v>
          </cell>
          <cell r="AJ892" t="str">
            <v>6641936467</v>
          </cell>
          <cell r="AK892" t="str">
            <v>6641936467</v>
          </cell>
          <cell r="AL892" t="str">
            <v>06600</v>
          </cell>
          <cell r="AM892"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92" t="str">
            <v>1TE50B8NUSCB</v>
          </cell>
          <cell r="AO892" t="str">
            <v>Smart</v>
          </cell>
          <cell r="AP892" t="str">
            <v>Hisense</v>
          </cell>
          <cell r="AQ892" t="str">
            <v>Opera</v>
          </cell>
          <cell r="AR892" t="str">
            <v>FHD 1920 x 1080</v>
          </cell>
          <cell r="AS892" t="str">
            <v>3TE50G1644B1G1644B1M010</v>
          </cell>
          <cell r="AT892">
            <v>6</v>
          </cell>
          <cell r="AU892" t="str">
            <v>50H7GB</v>
          </cell>
          <cell r="AV892" t="str">
            <v>3TE50G1644B1</v>
          </cell>
          <cell r="AW892" t="str">
            <v>G1644B1</v>
          </cell>
          <cell r="AX892" t="str">
            <v>M010</v>
          </cell>
          <cell r="AY892">
            <v>74012234</v>
          </cell>
          <cell r="AZ892">
            <v>51013164</v>
          </cell>
          <cell r="BA892">
            <v>80147842</v>
          </cell>
        </row>
        <row r="893">
          <cell r="D893">
            <v>60311814</v>
          </cell>
          <cell r="E893" t="str">
            <v>A</v>
          </cell>
          <cell r="F893" t="str">
            <v>TV</v>
          </cell>
          <cell r="G893" t="str">
            <v xml:space="preserve">IVONNE ESPINOZA FUENTES </v>
          </cell>
          <cell r="H893" t="str">
            <v xml:space="preserve">EDISON 623 INT.B, CENTRO, MONTERREY </v>
          </cell>
          <cell r="I893">
            <v>8183331736</v>
          </cell>
          <cell r="J893" t="str">
            <v>HISENSE</v>
          </cell>
          <cell r="K893" t="str">
            <v>50K20DW</v>
          </cell>
          <cell r="L893" t="str">
            <v>50G144844H06383</v>
          </cell>
          <cell r="M893" t="str">
            <v>850034-1</v>
          </cell>
          <cell r="N893">
            <v>10272</v>
          </cell>
          <cell r="O893">
            <v>42152</v>
          </cell>
          <cell r="P893">
            <v>42786</v>
          </cell>
          <cell r="Q893">
            <v>201024</v>
          </cell>
          <cell r="R893" t="str">
            <v>22/02/17 ERNESTO HDZ NP5 P1A OC 1007633, PANEL 173331</v>
          </cell>
          <cell r="S893" t="str">
            <v/>
          </cell>
          <cell r="T893" t="str">
            <v xml:space="preserve">  SOFIA VAZQUEZ                   </v>
          </cell>
          <cell r="U893" t="str">
            <v>2017-04-25</v>
          </cell>
          <cell r="V893" t="str">
            <v>Norte</v>
          </cell>
          <cell r="W893" t="str">
            <v>COMPLETADO</v>
          </cell>
          <cell r="X893" t="str">
            <v>TALLER</v>
          </cell>
          <cell r="Y893">
            <v>42783</v>
          </cell>
          <cell r="Z893">
            <v>631</v>
          </cell>
          <cell r="AA893" t="str">
            <v>M012</v>
          </cell>
          <cell r="AD893" t="str">
            <v>Monterrey/Centro</v>
          </cell>
          <cell r="AE893" t="str">
            <v>NL</v>
          </cell>
          <cell r="AF893" t="str">
            <v>MX</v>
          </cell>
          <cell r="AG893" t="str">
            <v>10412324</v>
          </cell>
          <cell r="AH893" t="str">
            <v>IVONNE ESPINOZA</v>
          </cell>
          <cell r="AI893" t="str">
            <v>623 Edisson IntB</v>
          </cell>
          <cell r="AJ893" t="str">
            <v>8183331736</v>
          </cell>
          <cell r="AK893">
            <v>0</v>
          </cell>
          <cell r="AL893" t="str">
            <v>64000</v>
          </cell>
          <cell r="AM893"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93" t="str">
            <v>1TE50B8NUSCB</v>
          </cell>
          <cell r="AO893" t="str">
            <v>Smart</v>
          </cell>
          <cell r="AP893" t="str">
            <v>Hisense</v>
          </cell>
          <cell r="AQ893" t="str">
            <v>Opera</v>
          </cell>
          <cell r="AR893" t="str">
            <v>FHD 1920 x 1080</v>
          </cell>
          <cell r="AS893" t="str">
            <v>3TE50G165140G1651M010</v>
          </cell>
          <cell r="AT893" t="e">
            <v>#N/A</v>
          </cell>
          <cell r="AU893" t="str">
            <v>50H7GB</v>
          </cell>
          <cell r="AV893" t="str">
            <v>3TE50G165140</v>
          </cell>
          <cell r="AW893" t="str">
            <v>G1651</v>
          </cell>
          <cell r="AX893" t="str">
            <v>M010</v>
          </cell>
          <cell r="AY893">
            <v>74012263</v>
          </cell>
          <cell r="AZ893">
            <v>51013191</v>
          </cell>
          <cell r="BA893">
            <v>80141859</v>
          </cell>
        </row>
        <row r="894">
          <cell r="D894">
            <v>60309168</v>
          </cell>
          <cell r="E894" t="str">
            <v>A</v>
          </cell>
          <cell r="F894" t="str">
            <v>TV</v>
          </cell>
          <cell r="G894" t="str">
            <v>LUZ ELENA AGUAYO VEGA</v>
          </cell>
          <cell r="H894" t="str">
            <v xml:space="preserve">JESUS SILVA 335 INT. 1 MONCLOVA CENTRO </v>
          </cell>
          <cell r="I894" t="str">
            <v>8666338342/8661249929</v>
          </cell>
          <cell r="J894" t="str">
            <v>HISENSE</v>
          </cell>
          <cell r="K894" t="str">
            <v>50K20DW</v>
          </cell>
          <cell r="L894" t="str">
            <v>50G15031H03551</v>
          </cell>
          <cell r="M894">
            <v>3447335</v>
          </cell>
          <cell r="N894">
            <v>11999</v>
          </cell>
          <cell r="O894">
            <v>42416</v>
          </cell>
          <cell r="P894">
            <v>42755</v>
          </cell>
          <cell r="Q894">
            <v>201676</v>
          </cell>
          <cell r="R894" t="str">
            <v>10/02/2017 07 : 28  ERNESTO.HERN : TCF1
10/02/2017 07 : 28  ERNESTO.HERN : NP5
10/02/2017 00 : 31  
09/02/2017 08 : 22 201676 :  OC-1007184</v>
          </cell>
          <cell r="S894" t="str">
            <v>SE TRAMITA CAMBIO FISICO DESPUES DE COLO</v>
          </cell>
          <cell r="T894" t="str">
            <v xml:space="preserve"> DANIELA DE HOYOS                 </v>
          </cell>
          <cell r="U894" t="str">
            <v>2017-04-21</v>
          </cell>
          <cell r="V894" t="str">
            <v>Norte</v>
          </cell>
          <cell r="W894" t="str">
            <v>COMPLETADO</v>
          </cell>
          <cell r="X894" t="str">
            <v>TALLER</v>
          </cell>
          <cell r="Y894">
            <v>42751</v>
          </cell>
          <cell r="Z894">
            <v>335</v>
          </cell>
          <cell r="AA894" t="str">
            <v>M010</v>
          </cell>
          <cell r="AD894" t="str">
            <v>Monclova / Centro</v>
          </cell>
          <cell r="AE894" t="str">
            <v>COA</v>
          </cell>
          <cell r="AF894" t="str">
            <v>MX</v>
          </cell>
          <cell r="AG894" t="str">
            <v>10403367</v>
          </cell>
          <cell r="AH894" t="str">
            <v>LUZ ELENA AGUAYO VEGA</v>
          </cell>
          <cell r="AI894" t="str">
            <v>Jesus Silva 335 int 1</v>
          </cell>
          <cell r="AJ894" t="str">
            <v>8666338342</v>
          </cell>
          <cell r="AK894" t="str">
            <v>8661249929</v>
          </cell>
          <cell r="AL894" t="str">
            <v>25700</v>
          </cell>
          <cell r="AM894"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94" t="str">
            <v>1TE50B8NUSCB</v>
          </cell>
          <cell r="AO894" t="str">
            <v>Smart</v>
          </cell>
          <cell r="AP894" t="str">
            <v>Hisense</v>
          </cell>
          <cell r="AQ894" t="str">
            <v>Opera</v>
          </cell>
          <cell r="AR894" t="str">
            <v>FHD 1920 x 1080</v>
          </cell>
          <cell r="AS894" t="str">
            <v>3TE50G165140G1651M010</v>
          </cell>
          <cell r="AT894" t="e">
            <v>#N/A</v>
          </cell>
          <cell r="AU894" t="str">
            <v>50H7GB</v>
          </cell>
          <cell r="AV894" t="str">
            <v>3TE50G165140</v>
          </cell>
          <cell r="AW894" t="str">
            <v>G1651</v>
          </cell>
          <cell r="AX894" t="str">
            <v>M010</v>
          </cell>
          <cell r="AY894">
            <v>74012272</v>
          </cell>
          <cell r="AZ894">
            <v>51013200</v>
          </cell>
          <cell r="BA894">
            <v>80142321</v>
          </cell>
        </row>
        <row r="895">
          <cell r="D895">
            <v>60315734</v>
          </cell>
          <cell r="E895" t="str">
            <v xml:space="preserve">A </v>
          </cell>
          <cell r="F895" t="str">
            <v>TV</v>
          </cell>
          <cell r="G895" t="str">
            <v>NIDIA BELEM MARTINEZ BONILLA</v>
          </cell>
          <cell r="H895" t="str">
            <v>ZACATEPEC Mº 37, FRACC CALPULLI, CALPULALPAN ,TLAXCALA</v>
          </cell>
          <cell r="I895" t="str">
            <v>749 9184026</v>
          </cell>
          <cell r="J895" t="str">
            <v>HISENSE</v>
          </cell>
          <cell r="K895" t="str">
            <v>50K20DW</v>
          </cell>
          <cell r="L895" t="str">
            <v>50J140464H04855</v>
          </cell>
          <cell r="M895">
            <v>63655</v>
          </cell>
          <cell r="N895">
            <v>0</v>
          </cell>
          <cell r="O895">
            <v>41866</v>
          </cell>
          <cell r="P895">
            <v>42845</v>
          </cell>
          <cell r="Q895">
            <v>201074</v>
          </cell>
          <cell r="R895" t="str">
            <v>24/04/2017 23 : 17  ARANTXA.MON : TCF1
24/04/2017 23 : 16  ARANTXA.MON : NP5
21/04/2017 11 : 05 201074 : P1:T173331 PANEL OC-1009841</v>
          </cell>
          <cell r="S895" t="str">
            <v>SIN ACSESORIOS</v>
          </cell>
          <cell r="T895" t="str">
            <v xml:space="preserve"> ALMA JUAREZ                      </v>
          </cell>
          <cell r="U895" t="str">
            <v>2017-04-25</v>
          </cell>
          <cell r="V895" t="str">
            <v>CENTRO</v>
          </cell>
          <cell r="W895" t="str">
            <v>COMPLETADO</v>
          </cell>
          <cell r="X895" t="str">
            <v>CLIENTE</v>
          </cell>
          <cell r="Y895">
            <v>42835</v>
          </cell>
          <cell r="Z895">
            <v>969</v>
          </cell>
          <cell r="AA895" t="str">
            <v>M010</v>
          </cell>
          <cell r="AD895" t="str">
            <v>fracc calpulli/calpulalpan</v>
          </cell>
          <cell r="AE895" t="str">
            <v>TLX</v>
          </cell>
          <cell r="AF895" t="str">
            <v>MX</v>
          </cell>
          <cell r="AG895" t="str">
            <v>10412368</v>
          </cell>
          <cell r="AH895" t="str">
            <v>LIDIA BELEM MARTINEZ BONILLA</v>
          </cell>
          <cell r="AI895" t="str">
            <v>zacatepec num 37</v>
          </cell>
          <cell r="AJ895" t="str">
            <v>7499184026</v>
          </cell>
          <cell r="AK895">
            <v>0</v>
          </cell>
          <cell r="AL895" t="str">
            <v>90203</v>
          </cell>
          <cell r="AM895"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95" t="str">
            <v>1TE50B8NUSCB</v>
          </cell>
          <cell r="AO895" t="str">
            <v>Smart</v>
          </cell>
          <cell r="AP895" t="str">
            <v>Hisense</v>
          </cell>
          <cell r="AQ895" t="str">
            <v>Opera</v>
          </cell>
          <cell r="AR895" t="str">
            <v>FHD 1920 x 1080</v>
          </cell>
          <cell r="AS895" t="str">
            <v>3TE50G165140G165140M010</v>
          </cell>
          <cell r="AT895">
            <v>164</v>
          </cell>
          <cell r="AU895" t="str">
            <v>50H7GB</v>
          </cell>
          <cell r="AV895" t="str">
            <v>3TE50G165140</v>
          </cell>
          <cell r="AW895" t="str">
            <v>G165140</v>
          </cell>
          <cell r="AX895" t="str">
            <v>M010</v>
          </cell>
          <cell r="AY895">
            <v>74012281</v>
          </cell>
          <cell r="AZ895">
            <v>51013209</v>
          </cell>
          <cell r="BA895">
            <v>80147843</v>
          </cell>
        </row>
        <row r="896">
          <cell r="D896">
            <v>60311759</v>
          </cell>
          <cell r="E896" t="str">
            <v xml:space="preserve">A  </v>
          </cell>
          <cell r="F896" t="str">
            <v>TV</v>
          </cell>
          <cell r="G896" t="str">
            <v>LEOBARDO VAZQUEZ</v>
          </cell>
          <cell r="H896" t="str">
            <v>1ER ANDADOR DE LA 1ERA CDA LT.3,COL.LIBERTA,NICOLAS ROMERO CP 54407</v>
          </cell>
          <cell r="I896" t="str">
            <v>55 1319 0941</v>
          </cell>
          <cell r="J896" t="str">
            <v>HISENSE</v>
          </cell>
          <cell r="K896" t="str">
            <v>55H6B</v>
          </cell>
          <cell r="L896" t="str">
            <v>55G153024H01089</v>
          </cell>
          <cell r="M896">
            <v>2188626</v>
          </cell>
          <cell r="N896">
            <v>9525.9</v>
          </cell>
          <cell r="O896">
            <v>42531</v>
          </cell>
          <cell r="P896">
            <v>0</v>
          </cell>
          <cell r="Q896">
            <v>201057</v>
          </cell>
          <cell r="R896" t="str">
            <v>22/02/2017 07 : 55  ERNESTO.HERN : NP5</v>
          </cell>
          <cell r="S896" t="str">
            <v>EQUIPO EN CSA</v>
          </cell>
          <cell r="T896" t="str">
            <v xml:space="preserve">MARIBEL SASTRE HERNANDEZ          </v>
          </cell>
          <cell r="U896" t="str">
            <v>2017-04-19</v>
          </cell>
          <cell r="V896" t="str">
            <v>CENTRO</v>
          </cell>
          <cell r="W896" t="str">
            <v>COMPLETADO</v>
          </cell>
          <cell r="X896" t="str">
            <v>TALLER</v>
          </cell>
          <cell r="Y896">
            <v>42782</v>
          </cell>
          <cell r="Z896">
            <v>42531</v>
          </cell>
          <cell r="AA896" t="str">
            <v>M010</v>
          </cell>
          <cell r="AD896" t="str">
            <v>Nicolas Romero/Libertad</v>
          </cell>
          <cell r="AE896" t="str">
            <v>MEX</v>
          </cell>
          <cell r="AF896" t="str">
            <v>MX</v>
          </cell>
          <cell r="AG896" t="str">
            <v>10412276</v>
          </cell>
          <cell r="AH896" t="str">
            <v>LEOBARDO VAZQUEZ</v>
          </cell>
          <cell r="AI896" t="str">
            <v>Lt3 1er Andador de 1ra Cerrada</v>
          </cell>
          <cell r="AJ896" t="str">
            <v>5513190941</v>
          </cell>
          <cell r="AK896">
            <v>0</v>
          </cell>
          <cell r="AL896" t="str">
            <v>54407</v>
          </cell>
          <cell r="AM896"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96" t="str">
            <v>3TE55A151010</v>
          </cell>
          <cell r="AO896" t="str">
            <v>Smart</v>
          </cell>
          <cell r="AP896" t="str">
            <v>Hisense</v>
          </cell>
          <cell r="AQ896" t="str">
            <v>Opera</v>
          </cell>
          <cell r="AR896" t="str">
            <v>FHD 1920 x 1080</v>
          </cell>
          <cell r="AS896" t="str">
            <v>3TE55G154014MG154014MM010</v>
          </cell>
          <cell r="AT896">
            <v>3</v>
          </cell>
          <cell r="AU896" t="str">
            <v>55H6B</v>
          </cell>
          <cell r="AV896" t="str">
            <v>3TE55G154014M</v>
          </cell>
          <cell r="AW896" t="str">
            <v>G154014M</v>
          </cell>
          <cell r="AX896" t="str">
            <v>M010</v>
          </cell>
          <cell r="AY896">
            <v>74012284</v>
          </cell>
          <cell r="AZ896">
            <v>51013212</v>
          </cell>
          <cell r="BA896">
            <v>80147844</v>
          </cell>
        </row>
        <row r="897">
          <cell r="D897">
            <v>60315967</v>
          </cell>
          <cell r="E897" t="str">
            <v xml:space="preserve">A </v>
          </cell>
          <cell r="F897" t="str">
            <v>TV</v>
          </cell>
          <cell r="G897" t="str">
            <v>Bonifacio Cruz Santiago</v>
          </cell>
          <cell r="H897" t="str">
            <v>CALZADA ACOXPA #728, COL. COAPA, DEL. TLALPAN, C.P. 14337</v>
          </cell>
          <cell r="I897">
            <v>5560701269</v>
          </cell>
          <cell r="J897" t="str">
            <v>HISENSE</v>
          </cell>
          <cell r="K897" t="str">
            <v>55H7B</v>
          </cell>
          <cell r="L897" t="str">
            <v>55G163641H00397</v>
          </cell>
          <cell r="M897" t="str">
            <v>POLIZA</v>
          </cell>
          <cell r="N897">
            <v>0</v>
          </cell>
          <cell r="O897">
            <v>42792</v>
          </cell>
          <cell r="P897">
            <v>42845</v>
          </cell>
          <cell r="Q897">
            <v>201767</v>
          </cell>
          <cell r="R897" t="str">
            <v>21/04/2017 03 : 10  ARANTXA.MON : NP5 / P1A: 203716 PANEL    20-04-2017   OC-1009773</v>
          </cell>
          <cell r="S897" t="str">
            <v>EQUIPO DAÑADO EN DOMICILIO DE CLIENTE</v>
          </cell>
          <cell r="T897" t="str">
            <v xml:space="preserve">   RENE ARIAS                     </v>
          </cell>
          <cell r="U897" t="str">
            <v>2017-04-24</v>
          </cell>
          <cell r="V897" t="str">
            <v>CENTRO</v>
          </cell>
          <cell r="W897" t="str">
            <v>COMPLETADO</v>
          </cell>
          <cell r="X897" t="str">
            <v>CLIENTE</v>
          </cell>
          <cell r="Y897">
            <v>42837</v>
          </cell>
          <cell r="Z897">
            <v>45</v>
          </cell>
          <cell r="AA897" t="str">
            <v>M010</v>
          </cell>
          <cell r="AD897" t="str">
            <v>Tlalpan/Coapa</v>
          </cell>
          <cell r="AE897" t="str">
            <v>DF</v>
          </cell>
          <cell r="AF897" t="str">
            <v>MX</v>
          </cell>
          <cell r="AG897" t="str">
            <v>10415728</v>
          </cell>
          <cell r="AH897" t="str">
            <v>BONIFACIO CRUZ SANTIAGO</v>
          </cell>
          <cell r="AI897" t="str">
            <v>728 Calzada Acoxpa</v>
          </cell>
          <cell r="AJ897" t="str">
            <v>5560701269</v>
          </cell>
          <cell r="AK897">
            <v>0</v>
          </cell>
          <cell r="AL897" t="str">
            <v>14337</v>
          </cell>
          <cell r="AM897"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97" t="str">
            <v>3TE55G1523B1</v>
          </cell>
          <cell r="AO897" t="str">
            <v>Smart</v>
          </cell>
          <cell r="AP897" t="str">
            <v>Hisense</v>
          </cell>
          <cell r="AQ897" t="str">
            <v>Opera</v>
          </cell>
          <cell r="AR897" t="str">
            <v>UHD 3840 X 2160</v>
          </cell>
          <cell r="AS897" t="str">
            <v>3TE55G164499G164499M010</v>
          </cell>
          <cell r="AT897">
            <v>8</v>
          </cell>
          <cell r="AU897" t="str">
            <v>55H7B</v>
          </cell>
          <cell r="AV897" t="str">
            <v>3TE55G164499</v>
          </cell>
          <cell r="AW897" t="str">
            <v>G164499</v>
          </cell>
          <cell r="AX897" t="str">
            <v>M010</v>
          </cell>
          <cell r="AY897">
            <v>74012287</v>
          </cell>
          <cell r="AZ897">
            <v>51013215</v>
          </cell>
          <cell r="BA897">
            <v>80147242</v>
          </cell>
        </row>
        <row r="898">
          <cell r="D898">
            <v>60314307</v>
          </cell>
          <cell r="E898" t="str">
            <v xml:space="preserve">A </v>
          </cell>
          <cell r="F898" t="str">
            <v>TV</v>
          </cell>
          <cell r="G898" t="str">
            <v xml:space="preserve">Jesus Vargas
</v>
          </cell>
          <cell r="H898" t="str">
            <v>CALLE 3 DE MAYO  SAN MIGUEL HILA NICOLAS ROMERO</v>
          </cell>
          <cell r="I898">
            <v>58234020</v>
          </cell>
          <cell r="J898" t="str">
            <v>HISENSE</v>
          </cell>
          <cell r="K898" t="str">
            <v>55H7G</v>
          </cell>
          <cell r="L898">
            <v>0</v>
          </cell>
          <cell r="M898">
            <v>3384</v>
          </cell>
          <cell r="N898">
            <v>20560</v>
          </cell>
          <cell r="O898">
            <v>42645</v>
          </cell>
          <cell r="P898">
            <v>42817</v>
          </cell>
          <cell r="Q898">
            <v>201612</v>
          </cell>
          <cell r="R898" t="str">
            <v xml:space="preserve">DEMORA EN LLEGADA DE REFACIONES  23/03/2017 07 : 08 201612 : P1 T173413 WIFI Y T173377 PCB MAIN OC-1008937 EN ESPERA DE REFACIONES SOLICITADAS
</v>
          </cell>
          <cell r="S898" t="str">
            <v>CLIENTE PIDE QUE SE ENVIE EQUIPO  A TALL</v>
          </cell>
          <cell r="T898" t="str">
            <v xml:space="preserve">      ADRIANA BINIFACIO REYES     </v>
          </cell>
          <cell r="U898" t="str">
            <v>2017-04-24</v>
          </cell>
          <cell r="V898" t="str">
            <v>CENTRO</v>
          </cell>
          <cell r="W898" t="str">
            <v>COMPLETADO</v>
          </cell>
          <cell r="X898" t="str">
            <v>CLIENTE</v>
          </cell>
          <cell r="Y898">
            <v>42810</v>
          </cell>
          <cell r="Z898">
            <v>165</v>
          </cell>
          <cell r="AA898" t="str">
            <v>M010</v>
          </cell>
          <cell r="AD898" t="str">
            <v>Nicolas Romero/San Miguel Hila</v>
          </cell>
          <cell r="AE898" t="str">
            <v>MEX</v>
          </cell>
          <cell r="AF898" t="str">
            <v>MX</v>
          </cell>
          <cell r="AG898" t="str">
            <v>10414303</v>
          </cell>
          <cell r="AH898" t="str">
            <v>JESUS VARGAS</v>
          </cell>
          <cell r="AI898" t="str">
            <v>5 Mayo s/n</v>
          </cell>
          <cell r="AJ898" t="str">
            <v>58-23-40-20</v>
          </cell>
          <cell r="AK898">
            <v>0</v>
          </cell>
          <cell r="AL898" t="str">
            <v>54400</v>
          </cell>
          <cell r="AM898"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98" t="str">
            <v>3TE55J141036</v>
          </cell>
          <cell r="AO898" t="e">
            <v>#N/A</v>
          </cell>
          <cell r="AP898" t="e">
            <v>#N/A</v>
          </cell>
          <cell r="AQ898" t="e">
            <v>#N/A</v>
          </cell>
          <cell r="AR898" t="e">
            <v>#N/A</v>
          </cell>
          <cell r="AS898" t="str">
            <v>3TE55G164499G164499M010</v>
          </cell>
          <cell r="AT898">
            <v>8</v>
          </cell>
          <cell r="AU898" t="str">
            <v>55H7B</v>
          </cell>
          <cell r="AV898" t="str">
            <v>3TE55G164499</v>
          </cell>
          <cell r="AW898" t="str">
            <v>G164499</v>
          </cell>
          <cell r="AX898" t="str">
            <v>M010</v>
          </cell>
          <cell r="AY898">
            <v>74012292</v>
          </cell>
          <cell r="AZ898">
            <v>51013218</v>
          </cell>
          <cell r="BA898">
            <v>80147845</v>
          </cell>
        </row>
        <row r="899">
          <cell r="D899">
            <v>60316048</v>
          </cell>
          <cell r="E899" t="str">
            <v xml:space="preserve">A </v>
          </cell>
          <cell r="F899" t="str">
            <v>TV</v>
          </cell>
          <cell r="G899" t="str">
            <v xml:space="preserve">SEARS VALLEJO </v>
          </cell>
          <cell r="H899" t="str">
            <v xml:space="preserve">PONIENTE 140 #656 AZCAPOTZALCO INDUSTRIAL VALLEJO </v>
          </cell>
          <cell r="I899">
            <v>52278000</v>
          </cell>
          <cell r="J899" t="str">
            <v>HISENSE</v>
          </cell>
          <cell r="K899" t="str">
            <v>55K370GW</v>
          </cell>
          <cell r="L899" t="str">
            <v>55J141320H00219</v>
          </cell>
          <cell r="M899" t="str">
            <v>TICKET</v>
          </cell>
          <cell r="N899">
            <v>9166.99</v>
          </cell>
          <cell r="O899">
            <v>42164</v>
          </cell>
          <cell r="P899">
            <v>42845</v>
          </cell>
          <cell r="Q899">
            <v>201010</v>
          </cell>
          <cell r="R899" t="str">
            <v>23/04/2017 11 : 31  ARANTXA.MON : NP5
21/04/2017 00 : 57 201010 : P1A: T173020 /PANEL LCD/ OC-100979220/04/2017
P1B: T172250 /MAIN PCB/ OC-1009793 20/04/2017</v>
          </cell>
          <cell r="S899" t="str">
            <v xml:space="preserve"> PANTALLA CON DOS BASES </v>
          </cell>
          <cell r="T899" t="str">
            <v xml:space="preserve">  DIGITAL SERVICE                 </v>
          </cell>
          <cell r="U899" t="str">
            <v>2017-04-25</v>
          </cell>
          <cell r="V899" t="str">
            <v>CENTRO</v>
          </cell>
          <cell r="W899" t="str">
            <v>COMPLETADO</v>
          </cell>
          <cell r="X899" t="str">
            <v>CLIENTE</v>
          </cell>
          <cell r="Y899">
            <v>42842</v>
          </cell>
          <cell r="Z899">
            <v>678</v>
          </cell>
          <cell r="AA899" t="str">
            <v>M010</v>
          </cell>
          <cell r="AD899" t="str">
            <v>AZCAPOTZALCO/INDUSTRIAL VALLEJO</v>
          </cell>
          <cell r="AE899" t="str">
            <v>DF</v>
          </cell>
          <cell r="AF899" t="str">
            <v>MX</v>
          </cell>
          <cell r="AG899" t="str">
            <v>10209073</v>
          </cell>
          <cell r="AH899" t="str">
            <v>HILDA LECUANA</v>
          </cell>
          <cell r="AI899" t="str">
            <v>656 PONIENTE 140</v>
          </cell>
          <cell r="AJ899" t="str">
            <v>52278000</v>
          </cell>
          <cell r="AK899">
            <v>0</v>
          </cell>
          <cell r="AL899" t="str">
            <v>02300</v>
          </cell>
          <cell r="AM899"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99" t="str">
            <v>3TE55J141320</v>
          </cell>
          <cell r="AO899" t="str">
            <v>Smart</v>
          </cell>
          <cell r="AP899" t="str">
            <v>Hisense</v>
          </cell>
          <cell r="AQ899" t="str">
            <v>Android</v>
          </cell>
          <cell r="AR899" t="str">
            <v>FHD 1920 x 1080</v>
          </cell>
          <cell r="AS899" t="str">
            <v>3TE55G154014MG154014MM010</v>
          </cell>
          <cell r="AT899">
            <v>3</v>
          </cell>
          <cell r="AU899" t="str">
            <v>55H6B</v>
          </cell>
          <cell r="AV899" t="str">
            <v>3TE55G154014M</v>
          </cell>
          <cell r="AW899" t="str">
            <v>G154014M</v>
          </cell>
          <cell r="AX899" t="str">
            <v>M010</v>
          </cell>
          <cell r="AY899">
            <v>74012297</v>
          </cell>
          <cell r="AZ899">
            <v>51013222</v>
          </cell>
          <cell r="BA899">
            <v>80147243</v>
          </cell>
        </row>
        <row r="900">
          <cell r="D900">
            <v>60315405</v>
          </cell>
          <cell r="E900" t="str">
            <v>E</v>
          </cell>
          <cell r="F900" t="str">
            <v>TV</v>
          </cell>
          <cell r="G900" t="str">
            <v>FERNANDO RAMIREZ MACIAS</v>
          </cell>
          <cell r="H900" t="str">
            <v>CALLE 685 # 67 INT.2,COL.UNIDAD CTM SAN JUAN DE ARAGON,GAM C.P. 07990</v>
          </cell>
          <cell r="I900" t="str">
            <v>55 1582 0198</v>
          </cell>
          <cell r="J900" t="str">
            <v>HISENSE</v>
          </cell>
          <cell r="K900" t="str">
            <v>65H10B</v>
          </cell>
          <cell r="L900" t="str">
            <v>65G154828H00058</v>
          </cell>
          <cell r="M900" t="str">
            <v>POLIZA SELLADA</v>
          </cell>
          <cell r="N900">
            <v>0</v>
          </cell>
          <cell r="O900">
            <v>42496</v>
          </cell>
          <cell r="P900">
            <v>42747</v>
          </cell>
          <cell r="Q900">
            <v>201057</v>
          </cell>
          <cell r="R900" t="str">
            <v>04/04/2017 22 : 53  GABRIELA.B : CLIENTE NO ACEPTA CAMBIO FÍSICO DEORDEN 60308657, YA QUE EL MODELO CON EL QUE CONTABA ES CURVO Y FUE MANDADO UNO NORMAL</v>
          </cell>
          <cell r="S900" t="str">
            <v xml:space="preserve"> EQUIPO EN CSA</v>
          </cell>
          <cell r="T900" t="str">
            <v xml:space="preserve"> MARIBEL SASTRE HERNANDEZ         </v>
          </cell>
          <cell r="U900" t="str">
            <v>2017-04-24</v>
          </cell>
          <cell r="V900" t="str">
            <v>CENTRO</v>
          </cell>
          <cell r="W900" t="str">
            <v>COMPLETADO</v>
          </cell>
          <cell r="X900" t="str">
            <v>CLIENTE</v>
          </cell>
          <cell r="Y900">
            <v>42829</v>
          </cell>
          <cell r="Z900">
            <v>333</v>
          </cell>
          <cell r="AA900" t="str">
            <v>M010</v>
          </cell>
          <cell r="AD900" t="str">
            <v>Gustavo A Ma/Unitad CTM San juan aragon</v>
          </cell>
          <cell r="AE900" t="str">
            <v>DF</v>
          </cell>
          <cell r="AF900" t="str">
            <v>MX</v>
          </cell>
          <cell r="AG900" t="str">
            <v>10409454</v>
          </cell>
          <cell r="AH900" t="str">
            <v>FERNANDO RAMIREZ MACIAS</v>
          </cell>
          <cell r="AI900" t="str">
            <v>Calle 685 num 67 int 2</v>
          </cell>
          <cell r="AJ900" t="str">
            <v>5515820198</v>
          </cell>
          <cell r="AK900">
            <v>0</v>
          </cell>
          <cell r="AL900" t="str">
            <v>07990</v>
          </cell>
          <cell r="AM900" t="str">
            <v>04/04/2017 22 : 56 GABRIELA.B : TCFER04/04/2017 22 : 53 GABRIELA.B : CLIENTE NO ACEPTA CAMBIO FÍSICO DEORDEN 60308657, YA QUE EL MODELO CON EL QUE CONTABA ES CURVO Y FUE MANDADO UNO NORMAL</v>
          </cell>
          <cell r="AN900" t="str">
            <v>3TE65G154828</v>
          </cell>
          <cell r="AO900" t="str">
            <v>Smart</v>
          </cell>
          <cell r="AP900" t="str">
            <v>Hisense</v>
          </cell>
          <cell r="AQ900" t="str">
            <v>Opera</v>
          </cell>
          <cell r="AR900" t="str">
            <v>UHD 3840 X 2160</v>
          </cell>
          <cell r="AS900" t="str">
            <v>3TE65G1613D3G1613D3M010</v>
          </cell>
          <cell r="AT900">
            <v>5</v>
          </cell>
          <cell r="AU900" t="str">
            <v>65H10B</v>
          </cell>
          <cell r="AV900" t="str">
            <v>3TE65G1613D3</v>
          </cell>
          <cell r="AW900" t="str">
            <v>G1613D3</v>
          </cell>
          <cell r="AX900" t="str">
            <v>M010</v>
          </cell>
          <cell r="AY900">
            <v>74012299</v>
          </cell>
          <cell r="AZ900">
            <v>51013223</v>
          </cell>
          <cell r="BA900">
            <v>80147244</v>
          </cell>
        </row>
        <row r="901">
          <cell r="D901">
            <v>60314569</v>
          </cell>
          <cell r="E901" t="str">
            <v xml:space="preserve">A </v>
          </cell>
          <cell r="F901" t="str">
            <v>LAVADORA</v>
          </cell>
          <cell r="G901" t="str">
            <v xml:space="preserve">maria alejandra huerta
</v>
          </cell>
          <cell r="H901" t="str">
            <v xml:space="preserve">  acambay francisco saravia s/n</v>
          </cell>
          <cell r="I901">
            <v>7121699632</v>
          </cell>
          <cell r="J901" t="str">
            <v>HISENSE</v>
          </cell>
          <cell r="K901" t="str">
            <v>WSA1102PB</v>
          </cell>
          <cell r="L901" t="str">
            <v>1WG9001AFJ0WBA8BD142090</v>
          </cell>
          <cell r="M901" t="str">
            <v>6940970992087</v>
          </cell>
          <cell r="N901">
            <v>2890</v>
          </cell>
          <cell r="O901">
            <v>42725</v>
          </cell>
          <cell r="P901">
            <v>42831</v>
          </cell>
          <cell r="Q901">
            <v>201612</v>
          </cell>
          <cell r="R901" t="str">
            <v xml:space="preserve">DEMORA EN LLEGADA DE REFACIONES 06/04/2017 22 : 35 201612 : P1 06/04/2017 OC-1009417  TIMER  Y TUBASSEMBLY  EN ESPERA DE RECIBIR REFACION
</v>
          </cell>
          <cell r="S901" t="str">
            <v>EQUIPO EN DOMICILIO DE CLIENTE</v>
          </cell>
          <cell r="T901" t="str">
            <v xml:space="preserve">      ADRIANA BINIFACIO REYES     </v>
          </cell>
          <cell r="U901" t="str">
            <v>2017-04-24</v>
          </cell>
          <cell r="V901" t="str">
            <v>CENTRO</v>
          </cell>
          <cell r="W901" t="str">
            <v>COMPLETADO</v>
          </cell>
          <cell r="X901" t="str">
            <v>CLIENTE</v>
          </cell>
          <cell r="Y901">
            <v>42815</v>
          </cell>
          <cell r="Z901">
            <v>90</v>
          </cell>
          <cell r="AA901" t="str">
            <v>M010</v>
          </cell>
          <cell r="AD901" t="str">
            <v>acampai/colo centro</v>
          </cell>
          <cell r="AE901" t="str">
            <v>MEX</v>
          </cell>
          <cell r="AF901" t="str">
            <v>MX</v>
          </cell>
          <cell r="AG901" t="str">
            <v>10413614</v>
          </cell>
          <cell r="AH901" t="str">
            <v>MARIA ALEJANDRA HUERTA</v>
          </cell>
          <cell r="AI901" t="str">
            <v>francisco saravia s/n</v>
          </cell>
          <cell r="AJ901" t="str">
            <v>7121699632</v>
          </cell>
          <cell r="AK901">
            <v>0</v>
          </cell>
          <cell r="AL901" t="str">
            <v>50300</v>
          </cell>
          <cell r="AM901"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901" t="str">
            <v>GWE011WJB005</v>
          </cell>
          <cell r="AO901" t="e">
            <v>#N/A</v>
          </cell>
          <cell r="AP901" t="e">
            <v>#N/A</v>
          </cell>
          <cell r="AQ901" t="e">
            <v>#N/A</v>
          </cell>
          <cell r="AR901" t="e">
            <v>#N/A</v>
          </cell>
          <cell r="AS901" t="str">
            <v>GWE014WJB003WH0HPM010</v>
          </cell>
          <cell r="AT901">
            <v>3</v>
          </cell>
          <cell r="AU901" t="str">
            <v>WSA1401P</v>
          </cell>
          <cell r="AV901" t="str">
            <v>GWE014WJB003</v>
          </cell>
          <cell r="AW901" t="str">
            <v>WH0HP</v>
          </cell>
          <cell r="AX901" t="str">
            <v>M010</v>
          </cell>
          <cell r="AY901">
            <v>74012303</v>
          </cell>
          <cell r="AZ901">
            <v>51013225</v>
          </cell>
          <cell r="BA901">
            <v>80147848</v>
          </cell>
        </row>
        <row r="902">
          <cell r="D902">
            <v>60311285</v>
          </cell>
          <cell r="E902" t="str">
            <v xml:space="preserve">A </v>
          </cell>
          <cell r="F902" t="str">
            <v>TV</v>
          </cell>
          <cell r="G902" t="str">
            <v>ROBERTO CARREÑO REYEZ</v>
          </cell>
          <cell r="H902" t="str">
            <v>TELMEX</v>
          </cell>
          <cell r="I902">
            <v>9671160036</v>
          </cell>
          <cell r="J902" t="str">
            <v>HISENSE</v>
          </cell>
          <cell r="K902" t="str">
            <v>43H7C</v>
          </cell>
          <cell r="L902" t="str">
            <v>432G160913H00498</v>
          </cell>
          <cell r="M902">
            <v>81017</v>
          </cell>
          <cell r="N902">
            <v>11998.62</v>
          </cell>
          <cell r="O902">
            <v>42654</v>
          </cell>
          <cell r="P902">
            <v>42776</v>
          </cell>
          <cell r="Q902">
            <v>200996</v>
          </cell>
          <cell r="R902" t="str">
            <v xml:space="preserve"> TARJETA MAIN OC-1007721 </v>
          </cell>
          <cell r="S902" t="str">
            <v/>
          </cell>
          <cell r="T902" t="str">
            <v xml:space="preserve">            MARITE DE CABALERO    </v>
          </cell>
          <cell r="U902" t="str">
            <v>2017/04/24</v>
          </cell>
          <cell r="V902" t="str">
            <v>SUR</v>
          </cell>
          <cell r="W902" t="str">
            <v>COMPLETADO</v>
          </cell>
          <cell r="X902" t="str">
            <v>TALLER</v>
          </cell>
          <cell r="Y902">
            <v>42776</v>
          </cell>
          <cell r="Z902">
            <v>122</v>
          </cell>
          <cell r="AA902" t="str">
            <v>M010</v>
          </cell>
          <cell r="AD902" t="str">
            <v>San Cristobal de las Casas/ Bo de GPE</v>
          </cell>
          <cell r="AE902" t="str">
            <v>CHS</v>
          </cell>
          <cell r="AF902" t="str">
            <v>MX</v>
          </cell>
          <cell r="AG902" t="str">
            <v>10411758</v>
          </cell>
          <cell r="AH902" t="str">
            <v>ROBERTO CARREÑO REYES</v>
          </cell>
          <cell r="AI902" t="str">
            <v>135 C Real de Guadalupe</v>
          </cell>
          <cell r="AJ902" t="str">
            <v>9671160036</v>
          </cell>
          <cell r="AK902">
            <v>0</v>
          </cell>
          <cell r="AL902" t="str">
            <v>29230</v>
          </cell>
          <cell r="AM902"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902" t="str">
            <v>3TE43G154905</v>
          </cell>
          <cell r="AO902" t="str">
            <v>Smart</v>
          </cell>
          <cell r="AP902" t="str">
            <v>Hisense</v>
          </cell>
          <cell r="AQ902" t="str">
            <v>Opera</v>
          </cell>
          <cell r="AR902" t="str">
            <v>UHD 3840 X 2160</v>
          </cell>
          <cell r="AS902" t="str">
            <v>3TE43G1618P0MG1618P0MM010</v>
          </cell>
          <cell r="AT902">
            <v>10</v>
          </cell>
          <cell r="AU902" t="str">
            <v>43H7C</v>
          </cell>
          <cell r="AV902" t="str">
            <v>3TE43G1618P0M</v>
          </cell>
          <cell r="AW902" t="str">
            <v>G1618P0M</v>
          </cell>
          <cell r="AX902" t="str">
            <v>M010</v>
          </cell>
          <cell r="AY902">
            <v>74012310</v>
          </cell>
          <cell r="AZ902">
            <v>51013232</v>
          </cell>
          <cell r="BA902">
            <v>80147849</v>
          </cell>
        </row>
        <row r="903">
          <cell r="D903">
            <v>60314632</v>
          </cell>
          <cell r="E903" t="str">
            <v>A</v>
          </cell>
          <cell r="F903" t="str">
            <v>TV</v>
          </cell>
          <cell r="G903" t="str">
            <v>MARIA ESPARZA MARTINEZ</v>
          </cell>
          <cell r="H903" t="str">
            <v>BUENAVENTURA #107 LUIS ANGEL TEJADA</v>
          </cell>
          <cell r="I903">
            <v>16188353194</v>
          </cell>
          <cell r="J903" t="str">
            <v>HISENSE</v>
          </cell>
          <cell r="K903" t="str">
            <v>32H5B2</v>
          </cell>
          <cell r="L903" t="str">
            <v>32G1613D2H00872</v>
          </cell>
          <cell r="M903" t="str">
            <v>POLIZA</v>
          </cell>
          <cell r="N903">
            <v>7499</v>
          </cell>
          <cell r="O903">
            <v>42610</v>
          </cell>
          <cell r="P903">
            <v>42818</v>
          </cell>
          <cell r="Q903">
            <v>201034</v>
          </cell>
          <cell r="R903" t="str">
            <v>30/03/2017 04 : 17  ERNESTO.HERN : NP5
28/03/2017 05 : 45 201034 : PENDIOENTE PANEL OC1009106</v>
          </cell>
          <cell r="S903" t="str">
            <v/>
          </cell>
          <cell r="T903" t="str">
            <v xml:space="preserve">Arturo Olguin                    </v>
          </cell>
          <cell r="U903">
            <v>42836</v>
          </cell>
          <cell r="V903" t="str">
            <v>Norte</v>
          </cell>
          <cell r="W903" t="str">
            <v>COMPLETADO</v>
          </cell>
          <cell r="X903" t="str">
            <v>TALLER</v>
          </cell>
          <cell r="Y903">
            <v>42816</v>
          </cell>
          <cell r="Z903">
            <v>206</v>
          </cell>
          <cell r="AA903" t="str">
            <v>M010</v>
          </cell>
          <cell r="AB903" t="str">
            <v>T185960/Panel - PANEL</v>
          </cell>
          <cell r="AC903" t="str">
            <v>OC-1009106</v>
          </cell>
          <cell r="AD903" t="str">
            <v>LUIS ANGEL TEJADA / DURANGO</v>
          </cell>
          <cell r="AE903" t="str">
            <v>DGO</v>
          </cell>
          <cell r="AF903" t="str">
            <v>MX</v>
          </cell>
          <cell r="AG903" t="str">
            <v>10414831</v>
          </cell>
          <cell r="AH903" t="str">
            <v>MARIA ESPARZA MARTINEZ</v>
          </cell>
          <cell r="AI903" t="str">
            <v>107 BUENAVENTURA</v>
          </cell>
          <cell r="AJ903" t="str">
            <v>016188353194</v>
          </cell>
          <cell r="AK903">
            <v>0</v>
          </cell>
          <cell r="AL903" t="str">
            <v>34018</v>
          </cell>
          <cell r="AM903"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903" t="str">
            <v>3TE32G155369</v>
          </cell>
          <cell r="AO903" t="str">
            <v>Smart</v>
          </cell>
          <cell r="AP903" t="str">
            <v>Hisense</v>
          </cell>
          <cell r="AQ903" t="str">
            <v>Opera</v>
          </cell>
          <cell r="AR903" t="str">
            <v>HD 1366 X 768</v>
          </cell>
          <cell r="AS903" t="str">
            <v>3TE32G163827G163827M010</v>
          </cell>
          <cell r="AT903">
            <v>7</v>
          </cell>
          <cell r="AU903" t="str">
            <v>32H5B2</v>
          </cell>
          <cell r="AV903" t="str">
            <v>3TE32G163827</v>
          </cell>
          <cell r="AW903" t="str">
            <v>G163827</v>
          </cell>
          <cell r="AX903" t="str">
            <v>M010</v>
          </cell>
          <cell r="AY903">
            <v>74011590</v>
          </cell>
          <cell r="AZ903">
            <v>51012526</v>
          </cell>
          <cell r="BA903">
            <v>80138070</v>
          </cell>
        </row>
        <row r="904">
          <cell r="D904">
            <v>60313484</v>
          </cell>
          <cell r="E904" t="str">
            <v>A</v>
          </cell>
          <cell r="F904" t="str">
            <v>TV</v>
          </cell>
          <cell r="G904" t="str">
            <v>JAZMIN RIOS LUNA</v>
          </cell>
          <cell r="H904" t="str">
            <v xml:space="preserve">RETORNO PROVINCIA MALAGA NUM, 79   COL. URBI RILLA DEL REY  </v>
          </cell>
          <cell r="I904">
            <v>6643315227</v>
          </cell>
          <cell r="J904" t="str">
            <v>HISENSE</v>
          </cell>
          <cell r="K904" t="str">
            <v>50K20DW</v>
          </cell>
          <cell r="L904" t="str">
            <v>50G143292H07010</v>
          </cell>
          <cell r="M904">
            <v>160007</v>
          </cell>
          <cell r="N904">
            <v>11998.37</v>
          </cell>
          <cell r="O904">
            <v>42175</v>
          </cell>
          <cell r="P904">
            <v>42803</v>
          </cell>
          <cell r="Q904">
            <v>202508</v>
          </cell>
          <cell r="R904" t="str">
            <v xml:space="preserve">OC-1008407  SE SOLICITO EL PANEL  PARTE 173331         </v>
          </cell>
          <cell r="S904" t="str">
            <v xml:space="preserve">  SOLO CON BASE, SIN C.R. Y SIN CAJA </v>
          </cell>
          <cell r="T904" t="str">
            <v xml:space="preserve">Mayra Soto                   </v>
          </cell>
          <cell r="U904">
            <v>42810</v>
          </cell>
          <cell r="V904" t="str">
            <v>Norte</v>
          </cell>
          <cell r="W904" t="str">
            <v>COMPLETADO</v>
          </cell>
          <cell r="X904" t="str">
            <v>TALLER</v>
          </cell>
          <cell r="Y904">
            <v>42801</v>
          </cell>
          <cell r="Z904">
            <v>626</v>
          </cell>
          <cell r="AA904" t="str">
            <v>M012</v>
          </cell>
          <cell r="AB904" t="str">
            <v>T173331/Panel - PANEL</v>
          </cell>
          <cell r="AC904" t="str">
            <v>OC-1008407</v>
          </cell>
          <cell r="AD904" t="str">
            <v>Hermosillo/Urbi Villa del Rey</v>
          </cell>
          <cell r="AE904" t="str">
            <v>SON</v>
          </cell>
          <cell r="AF904" t="str">
            <v>MX</v>
          </cell>
          <cell r="AG904" t="str">
            <v>10413690</v>
          </cell>
          <cell r="AH904" t="str">
            <v>YAZMIN RIOS LUNA</v>
          </cell>
          <cell r="AI904" t="str">
            <v>79 Provincia Malaga</v>
          </cell>
          <cell r="AJ904" t="str">
            <v>6643315227</v>
          </cell>
          <cell r="AK904" t="str">
            <v>6643315227</v>
          </cell>
          <cell r="AL904" t="str">
            <v>83293</v>
          </cell>
          <cell r="AM904"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904" t="str">
            <v>1TE50B8NUSCB</v>
          </cell>
          <cell r="AO904" t="str">
            <v>Smart</v>
          </cell>
          <cell r="AP904" t="str">
            <v>Hisense</v>
          </cell>
          <cell r="AQ904" t="str">
            <v>Opera</v>
          </cell>
          <cell r="AR904" t="str">
            <v>FHD 1920 x 1080</v>
          </cell>
          <cell r="AS904" t="str">
            <v>3TE55G161437G161437M010</v>
          </cell>
          <cell r="AT904">
            <v>7</v>
          </cell>
          <cell r="AU904" t="str">
            <v>55H5C</v>
          </cell>
          <cell r="AV904" t="str">
            <v>3TE55G161437</v>
          </cell>
          <cell r="AW904" t="str">
            <v>G161437</v>
          </cell>
          <cell r="AX904" t="str">
            <v>M010</v>
          </cell>
          <cell r="AY904">
            <v>74011598</v>
          </cell>
          <cell r="AZ904">
            <v>51012534</v>
          </cell>
          <cell r="BA904">
            <v>80138079</v>
          </cell>
        </row>
        <row r="905">
          <cell r="D905">
            <v>60315189</v>
          </cell>
          <cell r="E905" t="str">
            <v>A</v>
          </cell>
          <cell r="F905" t="str">
            <v>TV</v>
          </cell>
          <cell r="G905" t="str">
            <v>Francisca Lopez</v>
          </cell>
          <cell r="H905" t="str">
            <v>Trinidad Acuña 1004, Col. Hogar y patrimonio. Cajeme</v>
          </cell>
          <cell r="I905">
            <v>6441378576</v>
          </cell>
          <cell r="J905" t="str">
            <v>HISENSE</v>
          </cell>
          <cell r="K905" t="str">
            <v>32K20DW</v>
          </cell>
          <cell r="L905" t="str">
            <v>32G144281H03312</v>
          </cell>
          <cell r="M905" t="str">
            <v>5409 5980 8243 1707 5716 54</v>
          </cell>
          <cell r="N905">
            <v>4599</v>
          </cell>
          <cell r="O905">
            <v>42322</v>
          </cell>
          <cell r="P905">
            <v>42830</v>
          </cell>
          <cell r="Q905">
            <v>201554</v>
          </cell>
          <cell r="R905" t="str">
            <v>Mancha morada en parte superior derecha de panel.</v>
          </cell>
          <cell r="S905" t="str">
            <v/>
          </cell>
          <cell r="T905" t="str">
            <v xml:space="preserve">Luis Daniel Medina              </v>
          </cell>
          <cell r="U905" t="str">
            <v>2017-04-10</v>
          </cell>
          <cell r="V905" t="str">
            <v>Norte</v>
          </cell>
          <cell r="W905" t="str">
            <v>COMPLETADO</v>
          </cell>
          <cell r="X905" t="str">
            <v>TALLER</v>
          </cell>
          <cell r="Y905">
            <v>42824</v>
          </cell>
          <cell r="Z905">
            <v>502</v>
          </cell>
          <cell r="AA905" t="str">
            <v>M012</v>
          </cell>
          <cell r="AB905" t="str">
            <v>T179250/Panel - PANEL</v>
          </cell>
          <cell r="AC905" t="str">
            <v>OC-1009376</v>
          </cell>
          <cell r="AD905" t="str">
            <v>cajeme / hogar y patrimonio</v>
          </cell>
          <cell r="AE905" t="str">
            <v>SON</v>
          </cell>
          <cell r="AF905" t="str">
            <v>MX</v>
          </cell>
          <cell r="AG905" t="str">
            <v>10415173</v>
          </cell>
          <cell r="AH905" t="str">
            <v>FRANCISCA LOPEZ</v>
          </cell>
          <cell r="AI905" t="str">
            <v>trinidad acuña 1004 pres</v>
          </cell>
          <cell r="AJ905" t="str">
            <v>6441378576</v>
          </cell>
          <cell r="AK905">
            <v>0</v>
          </cell>
          <cell r="AL905" t="str">
            <v>85210</v>
          </cell>
          <cell r="AM905"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905" t="str">
            <v>3TE32G143053</v>
          </cell>
          <cell r="AO905" t="str">
            <v>Smart</v>
          </cell>
          <cell r="AP905" t="str">
            <v>Hisense</v>
          </cell>
          <cell r="AQ905" t="str">
            <v>Opera</v>
          </cell>
          <cell r="AR905" t="str">
            <v>HD 1366 X 768</v>
          </cell>
          <cell r="AS905" t="e">
            <v>#N/A</v>
          </cell>
          <cell r="AT905" t="e">
            <v>#N/A</v>
          </cell>
          <cell r="AV905" t="str">
            <v>3TE32G143053</v>
          </cell>
          <cell r="AW905" t="e">
            <v>#N/A</v>
          </cell>
          <cell r="AY905">
            <v>74011585</v>
          </cell>
          <cell r="AZ905">
            <v>51012521</v>
          </cell>
          <cell r="BA905">
            <v>80138074</v>
          </cell>
        </row>
        <row r="906">
          <cell r="D906">
            <v>60306598</v>
          </cell>
          <cell r="E906" t="str">
            <v>A</v>
          </cell>
          <cell r="F906" t="str">
            <v>TV</v>
          </cell>
          <cell r="G906" t="str">
            <v>MA. CRISTINA ZAMORA BELMARES</v>
          </cell>
          <cell r="H906" t="str">
            <v>CALLE SALVADOR NOVO #235 FRACC. PENSADORES MEXICANOS AGUASCALIENTES, AGS.</v>
          </cell>
          <cell r="I906" t="str">
            <v>449 972 8213</v>
          </cell>
          <cell r="J906" t="str">
            <v>HISENSE</v>
          </cell>
          <cell r="K906" t="str">
            <v>50K20DW</v>
          </cell>
          <cell r="L906" t="str">
            <v>50J140464H02234</v>
          </cell>
          <cell r="M906" t="str">
            <v>Poliza de Garantia</v>
          </cell>
          <cell r="N906">
            <v>0</v>
          </cell>
          <cell r="O906">
            <v>41943</v>
          </cell>
          <cell r="P906">
            <v>42724</v>
          </cell>
          <cell r="Q906">
            <v>202465</v>
          </cell>
          <cell r="R906" t="str">
            <v>PANEL Y TARJETA FUENTE CON DAÑO.   NO HAY PANEL PARA REALIZAR REPARACION (T173331 - T171496 - Pedido de compra OC-1004996)</v>
          </cell>
          <cell r="S906" t="str">
            <v/>
          </cell>
          <cell r="T906" t="str">
            <v xml:space="preserve">ALEJANDRO CHAVEZ                </v>
          </cell>
          <cell r="U906" t="str">
            <v>2017-04-11</v>
          </cell>
          <cell r="V906" t="str">
            <v>Norte</v>
          </cell>
          <cell r="W906" t="str">
            <v>COMPLETADO</v>
          </cell>
          <cell r="X906" t="str">
            <v>TALLER</v>
          </cell>
          <cell r="Y906">
            <v>42724</v>
          </cell>
          <cell r="Z906">
            <v>781</v>
          </cell>
          <cell r="AA906" t="str">
            <v>M012</v>
          </cell>
          <cell r="AB906" t="str">
            <v>T173331/Panel - PANEL</v>
          </cell>
          <cell r="AC906" t="str">
            <v>OC-1004996</v>
          </cell>
          <cell r="AD906" t="str">
            <v>AGUASCALIENTES/PENSADORES MEXICANOS</v>
          </cell>
          <cell r="AE906" t="str">
            <v>AGS</v>
          </cell>
          <cell r="AF906" t="str">
            <v>MX</v>
          </cell>
          <cell r="AG906" t="str">
            <v>10407247</v>
          </cell>
          <cell r="AH906" t="str">
            <v>MA CRISTINA ZAMORA BELMARES</v>
          </cell>
          <cell r="AI906" t="str">
            <v>235 SALVADOR NOVO</v>
          </cell>
          <cell r="AJ906" t="str">
            <v>4499728213</v>
          </cell>
          <cell r="AK906" t="str">
            <v>4491167621</v>
          </cell>
          <cell r="AL906" t="str">
            <v>20179</v>
          </cell>
          <cell r="AM906"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906" t="str">
            <v>1TE50B8NUSCB</v>
          </cell>
          <cell r="AO906" t="str">
            <v>Smart</v>
          </cell>
          <cell r="AP906" t="str">
            <v>Hisense</v>
          </cell>
          <cell r="AQ906" t="str">
            <v>Opera</v>
          </cell>
          <cell r="AR906" t="str">
            <v>FHD 1920 x 1080</v>
          </cell>
          <cell r="AS906" t="str">
            <v>3TE55G161437G161437M010</v>
          </cell>
          <cell r="AT906">
            <v>7</v>
          </cell>
          <cell r="AU906" t="str">
            <v>55H5C</v>
          </cell>
          <cell r="AV906" t="str">
            <v>3TE55G161437</v>
          </cell>
          <cell r="AW906" t="str">
            <v>G161437</v>
          </cell>
          <cell r="AX906" t="str">
            <v>M010</v>
          </cell>
          <cell r="AY906">
            <v>74012350</v>
          </cell>
          <cell r="AZ906">
            <v>51013274</v>
          </cell>
          <cell r="BA906">
            <v>80143882</v>
          </cell>
        </row>
        <row r="907">
          <cell r="D907">
            <v>60308458</v>
          </cell>
          <cell r="E907" t="str">
            <v>A</v>
          </cell>
          <cell r="F907" t="str">
            <v>TV</v>
          </cell>
          <cell r="G907" t="str">
            <v>AGUSTIN ESQUERRA COTA</v>
          </cell>
          <cell r="H907" t="str">
            <v xml:space="preserve">MARIANO CARLO LOPEZ 3059 COL.FRACC RINCON DEL PARQUE CP.80114 CULIACAN SINALOA </v>
          </cell>
          <cell r="I907">
            <v>2579587</v>
          </cell>
          <cell r="J907" t="str">
            <v>HISENSE</v>
          </cell>
          <cell r="K907" t="str">
            <v>50K20D</v>
          </cell>
          <cell r="L907" t="str">
            <v>50J140472H02321</v>
          </cell>
          <cell r="M907">
            <v>5700</v>
          </cell>
          <cell r="N907">
            <v>5299.02</v>
          </cell>
          <cell r="O907">
            <v>41769</v>
          </cell>
          <cell r="P907">
            <v>42755</v>
          </cell>
          <cell r="Q907">
            <v>201050</v>
          </cell>
          <cell r="R907" t="str">
            <v>FALTA DE REFACCIONES</v>
          </cell>
          <cell r="S907" t="str">
            <v xml:space="preserve">EQUIPO EN TALLER </v>
          </cell>
          <cell r="T907" t="str">
            <v xml:space="preserve">JAZMIN PADILLA                  </v>
          </cell>
          <cell r="U907" t="str">
            <v>2017-02-07</v>
          </cell>
          <cell r="V907" t="str">
            <v>Norte</v>
          </cell>
          <cell r="W907" t="str">
            <v>COMPLETADO</v>
          </cell>
          <cell r="X907" t="str">
            <v>TALLER</v>
          </cell>
          <cell r="Y907">
            <v>42744</v>
          </cell>
          <cell r="Z907">
            <v>986</v>
          </cell>
          <cell r="AA907" t="str">
            <v>M012</v>
          </cell>
          <cell r="AB907" t="str">
            <v>T173064/Panel - PANEL</v>
          </cell>
          <cell r="AC907" t="str">
            <v>OC-1006430</v>
          </cell>
          <cell r="AD907" t="str">
            <v>Culiacan/Fracc. Rincon del Parque</v>
          </cell>
          <cell r="AE907" t="str">
            <v>SIN</v>
          </cell>
          <cell r="AF907" t="str">
            <v>MX</v>
          </cell>
          <cell r="AG907" t="str">
            <v>10381175</v>
          </cell>
          <cell r="AH907" t="str">
            <v>AGUSTIN ESQUERRA COTA</v>
          </cell>
          <cell r="AI907" t="str">
            <v>mariano Carlo Lopez no 3059</v>
          </cell>
          <cell r="AJ907" t="str">
            <v>66772579587</v>
          </cell>
          <cell r="AK907">
            <v>0</v>
          </cell>
          <cell r="AL907" t="str">
            <v>80114</v>
          </cell>
          <cell r="AM907"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907" t="str">
            <v>3TE50G132311</v>
          </cell>
          <cell r="AO907" t="str">
            <v>Básica</v>
          </cell>
          <cell r="AP907" t="str">
            <v>Hisense</v>
          </cell>
          <cell r="AQ907" t="str">
            <v>Opera</v>
          </cell>
          <cell r="AR907" t="str">
            <v>FHD 1920 x 1080</v>
          </cell>
          <cell r="AS907" t="e">
            <v>#N/A</v>
          </cell>
          <cell r="AT907" t="e">
            <v>#N/A</v>
          </cell>
          <cell r="AV907" t="e">
            <v>#N/A</v>
          </cell>
          <cell r="AW907" t="e">
            <v>#N/A</v>
          </cell>
          <cell r="AY907">
            <v>74010658</v>
          </cell>
          <cell r="AZ907">
            <v>51011564</v>
          </cell>
          <cell r="BA907">
            <v>80139124</v>
          </cell>
        </row>
        <row r="908">
          <cell r="D908">
            <v>60311632</v>
          </cell>
          <cell r="E908" t="str">
            <v>A</v>
          </cell>
          <cell r="F908" t="str">
            <v>TV</v>
          </cell>
          <cell r="G908" t="str">
            <v>JORGE ALBERTO SANCHEZ MONROY</v>
          </cell>
          <cell r="H908" t="str">
            <v xml:space="preserve">CALLE LLUVIA MZ.2 LT.20 COLONIA AMANECER ECATEPEC </v>
          </cell>
          <cell r="I908">
            <v>13135749</v>
          </cell>
          <cell r="J908" t="str">
            <v>HISENSE</v>
          </cell>
          <cell r="K908" t="str">
            <v>40K20DW</v>
          </cell>
          <cell r="L908" t="str">
            <v>40G150586H04134</v>
          </cell>
          <cell r="M908" t="str">
            <v xml:space="preserve">TICKET </v>
          </cell>
          <cell r="N908">
            <v>6999</v>
          </cell>
          <cell r="O908">
            <v>42432</v>
          </cell>
          <cell r="P908">
            <v>42781</v>
          </cell>
          <cell r="Q908">
            <v>201010</v>
          </cell>
          <cell r="R908" t="str">
            <v xml:space="preserve">PENDIENTE POR PANEL </v>
          </cell>
          <cell r="S908" t="str">
            <v xml:space="preserve">NINGUN ACCESORIO SOLO EQUIPO </v>
          </cell>
          <cell r="T908" t="str">
            <v xml:space="preserve"> LUIS VALENTIN                    </v>
          </cell>
          <cell r="U908" t="str">
            <v>2017-02-18</v>
          </cell>
          <cell r="V908" t="str">
            <v>Centro</v>
          </cell>
          <cell r="W908" t="str">
            <v>COMPLETADO</v>
          </cell>
          <cell r="Y908">
            <v>42781</v>
          </cell>
          <cell r="Z908">
            <v>349</v>
          </cell>
          <cell r="AA908" t="str">
            <v>M010</v>
          </cell>
          <cell r="AB908" t="str">
            <v>T172750/Panel - PANEL</v>
          </cell>
          <cell r="AC908" t="str">
            <v>OC-1007464</v>
          </cell>
          <cell r="AD908" t="str">
            <v>ECATEPEC/AMANECER</v>
          </cell>
          <cell r="AE908" t="str">
            <v>MEX</v>
          </cell>
          <cell r="AF908" t="str">
            <v>MX</v>
          </cell>
          <cell r="AG908" t="str">
            <v>10412123</v>
          </cell>
          <cell r="AH908" t="str">
            <v>JORGE ALBERTO SANCHEZ MONROY</v>
          </cell>
          <cell r="AI908" t="str">
            <v>LT 20 LLUVIA MZ 2</v>
          </cell>
          <cell r="AJ908" t="str">
            <v>13135749</v>
          </cell>
          <cell r="AK908">
            <v>0</v>
          </cell>
          <cell r="AL908" t="str">
            <v>55266</v>
          </cell>
          <cell r="AM908"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908" t="str">
            <v>3TE40A144716</v>
          </cell>
          <cell r="AO908" t="str">
            <v>Smart</v>
          </cell>
          <cell r="AP908" t="str">
            <v>Hisense</v>
          </cell>
          <cell r="AQ908" t="str">
            <v>Opera</v>
          </cell>
          <cell r="AR908" t="str">
            <v>FHD 1920 x 1080</v>
          </cell>
          <cell r="AS908" t="e">
            <v>#N/A</v>
          </cell>
          <cell r="AT908" t="e">
            <v>#N/A</v>
          </cell>
          <cell r="AV908" t="str">
            <v>3TE40A144716</v>
          </cell>
          <cell r="AW908" t="e">
            <v>#N/A</v>
          </cell>
          <cell r="AY908">
            <v>74011589</v>
          </cell>
          <cell r="AZ908">
            <v>51012525</v>
          </cell>
          <cell r="BA908">
            <v>80138078</v>
          </cell>
        </row>
        <row r="909">
          <cell r="D909">
            <v>60313417</v>
          </cell>
          <cell r="E909" t="str">
            <v>A</v>
          </cell>
          <cell r="F909" t="str">
            <v>TV</v>
          </cell>
          <cell r="G909" t="str">
            <v>MARTHA SILVA MÉRIDA</v>
          </cell>
          <cell r="H909" t="str">
            <v>RAFAEL ALDUSÍN 11, COL. TEZOZOMOC</v>
          </cell>
          <cell r="I909" t="str">
            <v>70-40-40-39</v>
          </cell>
          <cell r="J909" t="str">
            <v>HISENSE</v>
          </cell>
          <cell r="K909" t="str">
            <v>40H5B2</v>
          </cell>
          <cell r="L909" t="str">
            <v>40G155372H02132</v>
          </cell>
          <cell r="M909" t="str">
            <v xml:space="preserve">TICKET </v>
          </cell>
          <cell r="N909">
            <v>5590.3</v>
          </cell>
          <cell r="O909">
            <v>42534</v>
          </cell>
          <cell r="P909">
            <v>42805</v>
          </cell>
          <cell r="Q909">
            <v>201010</v>
          </cell>
          <cell r="R909" t="str">
            <v>PENDIENTE POR PANEL LCD</v>
          </cell>
          <cell r="S909" t="str">
            <v>CLIENTE DIO PANTALLA.</v>
          </cell>
          <cell r="T909" t="str">
            <v xml:space="preserve">LESLY CARRO               </v>
          </cell>
          <cell r="U909" t="str">
            <v>2017-03-17</v>
          </cell>
          <cell r="V909" t="str">
            <v>Centro</v>
          </cell>
          <cell r="W909" t="str">
            <v>COMPLETADO</v>
          </cell>
          <cell r="Y909">
            <v>42801</v>
          </cell>
          <cell r="Z909">
            <v>271</v>
          </cell>
          <cell r="AA909" t="str">
            <v>M010</v>
          </cell>
          <cell r="AB909" t="str">
            <v>T191066/Panel - PANEL</v>
          </cell>
          <cell r="AC909" t="str">
            <v>OC-1008483</v>
          </cell>
          <cell r="AD909" t="str">
            <v>AZCAPOTZALCO/TEZOZOMOC</v>
          </cell>
          <cell r="AE909" t="str">
            <v>DF</v>
          </cell>
          <cell r="AF909" t="str">
            <v>MX</v>
          </cell>
          <cell r="AG909" t="str">
            <v>10400384</v>
          </cell>
          <cell r="AH909" t="str">
            <v>MARTHA SILVA MERIDA</v>
          </cell>
          <cell r="AI909" t="str">
            <v>11 RAFAEL ALDUSIN</v>
          </cell>
          <cell r="AJ909" t="str">
            <v>70404039</v>
          </cell>
          <cell r="AK909" t="str">
            <v>9931925673</v>
          </cell>
          <cell r="AL909" t="str">
            <v>02450</v>
          </cell>
          <cell r="AM909"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909" t="str">
            <v>3TE40G155372</v>
          </cell>
          <cell r="AO909" t="str">
            <v>Smart</v>
          </cell>
          <cell r="AP909" t="str">
            <v>Hisense</v>
          </cell>
          <cell r="AQ909" t="str">
            <v>Opera</v>
          </cell>
          <cell r="AR909" t="str">
            <v>FHD 1920 x 1080</v>
          </cell>
          <cell r="AS909" t="e">
            <v>#N/A</v>
          </cell>
          <cell r="AT909" t="e">
            <v>#N/A</v>
          </cell>
          <cell r="AV909" t="str">
            <v>3TE40G155372</v>
          </cell>
          <cell r="AW909" t="e">
            <v>#N/A</v>
          </cell>
          <cell r="AY909">
            <v>74011588</v>
          </cell>
          <cell r="AZ909">
            <v>51012524</v>
          </cell>
          <cell r="BA909">
            <v>80138076</v>
          </cell>
        </row>
        <row r="910">
          <cell r="D910">
            <v>60314979</v>
          </cell>
          <cell r="E910" t="str">
            <v>A</v>
          </cell>
          <cell r="F910" t="str">
            <v>TV</v>
          </cell>
          <cell r="G910" t="str">
            <v>MÓNICA OLIVIA FLORES</v>
          </cell>
          <cell r="H910" t="str">
            <v>PARAÍSO MZ. "A", LT.43 , COL. EL PROGRESO</v>
          </cell>
          <cell r="I910" t="str">
            <v>26-22-99-79</v>
          </cell>
          <cell r="J910" t="str">
            <v>HISENSE</v>
          </cell>
          <cell r="K910" t="str">
            <v>50K20DW</v>
          </cell>
          <cell r="L910" t="str">
            <v>50G143065H01067</v>
          </cell>
          <cell r="M910" t="str">
            <v xml:space="preserve">PÓLIZA CON SELLO </v>
          </cell>
          <cell r="N910">
            <v>0</v>
          </cell>
          <cell r="O910">
            <v>41957</v>
          </cell>
          <cell r="P910">
            <v>42819</v>
          </cell>
          <cell r="Q910">
            <v>201010</v>
          </cell>
          <cell r="R910" t="str">
            <v>PENDIENTE POR PANEL LCD</v>
          </cell>
          <cell r="S910" t="str">
            <v xml:space="preserve">CLIENTE DIO PANTALLA Y BASE. </v>
          </cell>
          <cell r="T910" t="str">
            <v xml:space="preserve">LESLY CARRO               </v>
          </cell>
          <cell r="U910" t="str">
            <v>2017-03-30</v>
          </cell>
          <cell r="V910" t="str">
            <v>Centro</v>
          </cell>
          <cell r="W910" t="str">
            <v>COMPLETADO</v>
          </cell>
          <cell r="Y910">
            <v>42818</v>
          </cell>
          <cell r="Z910">
            <v>862</v>
          </cell>
          <cell r="AA910" t="str">
            <v>M012</v>
          </cell>
          <cell r="AB910" t="str">
            <v>T173331/Panel - PANEL</v>
          </cell>
          <cell r="AC910" t="str">
            <v>OC-1009076</v>
          </cell>
          <cell r="AD910" t="str">
            <v>ECATEPEC/EL PROGRESO</v>
          </cell>
          <cell r="AE910" t="str">
            <v>MEX</v>
          </cell>
          <cell r="AF910" t="str">
            <v>MX</v>
          </cell>
          <cell r="AG910" t="str">
            <v>10415168</v>
          </cell>
          <cell r="AH910" t="str">
            <v>MÓNICA OLIVIA FLORES</v>
          </cell>
          <cell r="AI910" t="str">
            <v>LT.43 PARAÍSO MZ. "A"</v>
          </cell>
          <cell r="AJ910" t="str">
            <v>26-22-99-79</v>
          </cell>
          <cell r="AK910">
            <v>0</v>
          </cell>
          <cell r="AL910" t="str">
            <v>55010</v>
          </cell>
          <cell r="AM910"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910" t="str">
            <v>1TE50B8NUSCB</v>
          </cell>
          <cell r="AO910" t="str">
            <v>Smart</v>
          </cell>
          <cell r="AP910" t="str">
            <v>Hisense</v>
          </cell>
          <cell r="AQ910" t="str">
            <v>Opera</v>
          </cell>
          <cell r="AR910" t="str">
            <v>FHD 1920 x 1080</v>
          </cell>
          <cell r="AS910" t="e">
            <v>#N/A</v>
          </cell>
          <cell r="AT910" t="e">
            <v>#N/A</v>
          </cell>
          <cell r="AV910" t="str">
            <v>3TE50G143065</v>
          </cell>
          <cell r="AW910" t="e">
            <v>#N/A</v>
          </cell>
          <cell r="AY910">
            <v>74012180</v>
          </cell>
          <cell r="AZ910">
            <v>51012399</v>
          </cell>
          <cell r="BA910">
            <v>80137252</v>
          </cell>
        </row>
        <row r="911">
          <cell r="D911">
            <v>60271687</v>
          </cell>
          <cell r="E911" t="str">
            <v>A</v>
          </cell>
          <cell r="F911" t="str">
            <v>TV</v>
          </cell>
          <cell r="G911" t="str">
            <v xml:space="preserve"> Orlando Cruz Loida</v>
          </cell>
          <cell r="H911" t="str">
            <v xml:space="preserve">
Carret Reynosa Mty km 103.5 no. 126
 Reynosa/fracc.fuentes </v>
          </cell>
          <cell r="I911" t="str">
            <v xml:space="preserve"> 8999518222-8991177979
</v>
          </cell>
          <cell r="J911" t="str">
            <v>HISENSE</v>
          </cell>
          <cell r="K911" t="str">
            <v>50H5B2</v>
          </cell>
          <cell r="L911" t="str">
            <v>50G155377H01258</v>
          </cell>
          <cell r="M911" t="str">
            <v>POLIZA GARANTIA</v>
          </cell>
          <cell r="N911">
            <v>7990</v>
          </cell>
          <cell r="O911">
            <v>41796</v>
          </cell>
          <cell r="P911">
            <v>42908</v>
          </cell>
          <cell r="Q911">
            <v>201041</v>
          </cell>
          <cell r="R911">
            <v>0</v>
          </cell>
          <cell r="S911" t="str">
            <v>e esta orden el equipo dañado ya fue rec</v>
          </cell>
          <cell r="T911" t="str">
            <v xml:space="preserve">     Eudenis Aguilar Ahuacatitla  </v>
          </cell>
          <cell r="U911" t="str">
            <v>2017-04-13</v>
          </cell>
          <cell r="V911" t="str">
            <v>Norte</v>
          </cell>
          <cell r="W911" t="str">
            <v>COMPLETADO</v>
          </cell>
          <cell r="X911" t="str">
            <v>TALLER</v>
          </cell>
          <cell r="Y911" t="e">
            <v>#N/A</v>
          </cell>
          <cell r="Z911">
            <v>1112</v>
          </cell>
          <cell r="AA911" t="str">
            <v>M012</v>
          </cell>
          <cell r="AD911" t="e">
            <v>#N/A</v>
          </cell>
          <cell r="AE911" t="e">
            <v>#N/A</v>
          </cell>
          <cell r="AF911" t="e">
            <v>#N/A</v>
          </cell>
          <cell r="AG911" t="e">
            <v>#N/A</v>
          </cell>
          <cell r="AH911" t="e">
            <v>#N/A</v>
          </cell>
          <cell r="AI911" t="e">
            <v>#N/A</v>
          </cell>
          <cell r="AJ911" t="e">
            <v>#N/A</v>
          </cell>
          <cell r="AK911" t="e">
            <v>#N/A</v>
          </cell>
          <cell r="AL911" t="e">
            <v>#N/A</v>
          </cell>
          <cell r="AM911" t="e">
            <v>#N/A</v>
          </cell>
          <cell r="AN911" t="str">
            <v>3TE50G155377</v>
          </cell>
          <cell r="AO911" t="str">
            <v>Smart</v>
          </cell>
          <cell r="AP911" t="str">
            <v>Hisense</v>
          </cell>
          <cell r="AQ911" t="str">
            <v>Opera</v>
          </cell>
          <cell r="AR911" t="str">
            <v>FHD 1920 x 1080</v>
          </cell>
          <cell r="AS911" t="str">
            <v>3TE55G161437G161437M010</v>
          </cell>
          <cell r="AT911">
            <v>7</v>
          </cell>
          <cell r="AU911" t="str">
            <v>55H5C</v>
          </cell>
          <cell r="AV911" t="str">
            <v>3TE55G161437</v>
          </cell>
          <cell r="AW911" t="str">
            <v>G161437</v>
          </cell>
          <cell r="AX911" t="str">
            <v>M010</v>
          </cell>
          <cell r="AY911">
            <v>74004760</v>
          </cell>
          <cell r="AZ911">
            <v>51013099</v>
          </cell>
          <cell r="BA911">
            <v>80141049</v>
          </cell>
        </row>
        <row r="912">
          <cell r="D912">
            <v>60311378</v>
          </cell>
          <cell r="E912" t="str">
            <v>A</v>
          </cell>
          <cell r="F912" t="str">
            <v>TV</v>
          </cell>
          <cell r="G912" t="str">
            <v>ALAN ALEJANDRO RODRIGUEZ VAZQUEZ</v>
          </cell>
          <cell r="H912" t="str">
            <v>NIÑOS HEROES 36 Col. CENTRO Mpo. TLAQUEPAQUE</v>
          </cell>
          <cell r="I912">
            <v>3313820846</v>
          </cell>
          <cell r="J912" t="str">
            <v>HISENSE</v>
          </cell>
          <cell r="K912" t="str">
            <v>32K21D</v>
          </cell>
          <cell r="L912" t="str">
            <v>32J140477H00791</v>
          </cell>
          <cell r="M912" t="str">
            <v>TLA/ 000220582</v>
          </cell>
          <cell r="N912">
            <v>2871</v>
          </cell>
          <cell r="O912">
            <v>41762</v>
          </cell>
          <cell r="P912">
            <v>42778</v>
          </cell>
          <cell r="Q912">
            <v>201076</v>
          </cell>
          <cell r="R912" t="str">
            <v>No hay refacciones para surtir y poder reparar</v>
          </cell>
          <cell r="T912" t="str">
            <v>Carlos Muñiz</v>
          </cell>
          <cell r="U912">
            <v>42837</v>
          </cell>
          <cell r="V912" t="str">
            <v>SUR</v>
          </cell>
          <cell r="W912" t="str">
            <v>COMPLETADO</v>
          </cell>
          <cell r="X912" t="str">
            <v>CLIENTE</v>
          </cell>
          <cell r="Y912">
            <v>42779</v>
          </cell>
          <cell r="Z912">
            <v>1016</v>
          </cell>
          <cell r="AA912" t="str">
            <v>M012</v>
          </cell>
          <cell r="AB912" t="str">
            <v>T171979/Panel - PANEL</v>
          </cell>
          <cell r="AC912" t="str">
            <v>OC-1007495</v>
          </cell>
          <cell r="AD912" t="str">
            <v>Tlaquepaque/centro</v>
          </cell>
          <cell r="AE912" t="str">
            <v>JAL</v>
          </cell>
          <cell r="AF912" t="str">
            <v>MX</v>
          </cell>
          <cell r="AG912" t="str">
            <v>10411740</v>
          </cell>
          <cell r="AH912" t="str">
            <v>ALAN RODRIGUEZ</v>
          </cell>
          <cell r="AI912" t="str">
            <v>Niños heroes nu 36</v>
          </cell>
          <cell r="AJ912" t="str">
            <v>3317045853</v>
          </cell>
          <cell r="AK912" t="str">
            <v>3313820846</v>
          </cell>
          <cell r="AL912" t="str">
            <v>45500</v>
          </cell>
          <cell r="AM912"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912" t="str">
            <v>3TE32J140473</v>
          </cell>
          <cell r="AO912" t="str">
            <v>Básica</v>
          </cell>
          <cell r="AP912" t="str">
            <v>Hisense</v>
          </cell>
          <cell r="AQ912" t="str">
            <v>Opera</v>
          </cell>
          <cell r="AR912" t="str">
            <v>HD 1366 X 768</v>
          </cell>
          <cell r="AS912" t="str">
            <v>3TE32G155365CRMM012</v>
          </cell>
          <cell r="AT912">
            <v>11</v>
          </cell>
          <cell r="AU912" t="str">
            <v>32H3B2</v>
          </cell>
          <cell r="AV912" t="str">
            <v>3TE32G155365</v>
          </cell>
          <cell r="AW912" t="str">
            <v>CRM</v>
          </cell>
          <cell r="AX912" t="str">
            <v>M012</v>
          </cell>
          <cell r="AY912">
            <v>74011645</v>
          </cell>
          <cell r="AZ912">
            <v>51012581</v>
          </cell>
          <cell r="BA912">
            <v>80139123</v>
          </cell>
        </row>
        <row r="913">
          <cell r="D913">
            <v>60311940</v>
          </cell>
          <cell r="E913" t="str">
            <v>A</v>
          </cell>
          <cell r="F913" t="str">
            <v>TV</v>
          </cell>
          <cell r="G913" t="str">
            <v>MIGUEL MARTIN OROZCO GONZALEZ</v>
          </cell>
          <cell r="H913" t="str">
            <v>LOMA AZUL 7 Col. LOMA BONITA Mpo. TONALA</v>
          </cell>
          <cell r="I913">
            <v>3333992680</v>
          </cell>
          <cell r="J913" t="str">
            <v>HISENSE</v>
          </cell>
          <cell r="K913" t="str">
            <v>43H7C</v>
          </cell>
          <cell r="L913" t="str">
            <v>43G1618P0MH1511</v>
          </cell>
          <cell r="M913">
            <v>9416</v>
          </cell>
          <cell r="N913">
            <v>14999</v>
          </cell>
          <cell r="O913">
            <v>42687</v>
          </cell>
          <cell r="P913">
            <v>42787</v>
          </cell>
          <cell r="Q913">
            <v>201076</v>
          </cell>
          <cell r="R913" t="str">
            <v>No hay refacciones para surtir y poder reparar</v>
          </cell>
          <cell r="T913" t="str">
            <v>Carlos Muñiz</v>
          </cell>
          <cell r="U913">
            <v>42837</v>
          </cell>
          <cell r="V913" t="str">
            <v>SUR</v>
          </cell>
          <cell r="W913" t="str">
            <v>COMPLETADO</v>
          </cell>
          <cell r="X913" t="str">
            <v>CLIENTE</v>
          </cell>
          <cell r="Y913">
            <v>42786</v>
          </cell>
          <cell r="Z913">
            <v>100</v>
          </cell>
          <cell r="AA913" t="str">
            <v>M010</v>
          </cell>
          <cell r="AB913" t="str">
            <v>T198397/Tarjeta Principal Madre - MAIN BOARD</v>
          </cell>
          <cell r="AC913" t="str">
            <v>OC-1007818</v>
          </cell>
          <cell r="AD913" t="str">
            <v>/Loma bonitaTonala</v>
          </cell>
          <cell r="AE913" t="str">
            <v>JAL</v>
          </cell>
          <cell r="AF913" t="str">
            <v>MX</v>
          </cell>
          <cell r="AG913" t="str">
            <v>10412261</v>
          </cell>
          <cell r="AH913" t="str">
            <v>MIGUEL MARTIN OROZCO GONZALEZ</v>
          </cell>
          <cell r="AI913" t="str">
            <v>7 Loma Azul</v>
          </cell>
          <cell r="AJ913" t="str">
            <v>333992680</v>
          </cell>
          <cell r="AK913" t="str">
            <v>3314438876</v>
          </cell>
          <cell r="AL913" t="str">
            <v>45050</v>
          </cell>
          <cell r="AM913"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913" t="str">
            <v>3TE43G154905</v>
          </cell>
          <cell r="AO913" t="str">
            <v>Smart</v>
          </cell>
          <cell r="AP913" t="str">
            <v>Hisense</v>
          </cell>
          <cell r="AQ913" t="str">
            <v>Opera</v>
          </cell>
          <cell r="AR913" t="str">
            <v>UHD 3840 X 2160</v>
          </cell>
          <cell r="AS913" t="str">
            <v>3TE43G1627B1G1627B1M010</v>
          </cell>
          <cell r="AT913" t="e">
            <v>#N/A</v>
          </cell>
          <cell r="AU913" t="str">
            <v>43H7C</v>
          </cell>
          <cell r="AV913" t="str">
            <v>3TE43G1627B1</v>
          </cell>
          <cell r="AW913" t="str">
            <v>G1627B1</v>
          </cell>
          <cell r="AX913" t="str">
            <v>M010</v>
          </cell>
          <cell r="AY913">
            <v>74011639</v>
          </cell>
          <cell r="AZ913">
            <v>51012575</v>
          </cell>
          <cell r="BA913">
            <v>80139102</v>
          </cell>
        </row>
        <row r="914">
          <cell r="D914">
            <v>60312230</v>
          </cell>
          <cell r="E914" t="str">
            <v>A</v>
          </cell>
          <cell r="F914" t="str">
            <v>TV</v>
          </cell>
          <cell r="G914" t="str">
            <v>JOSE FIGUEROA SANTIAGO</v>
          </cell>
          <cell r="H914" t="str">
            <v>LUCIO BLANCO 26 Col. CAPULINES NORTE Mpo. ZAPOTILTIC</v>
          </cell>
          <cell r="I914">
            <v>3414141681</v>
          </cell>
          <cell r="J914" t="str">
            <v>HISENSE</v>
          </cell>
          <cell r="K914" t="str">
            <v>50K20DW</v>
          </cell>
          <cell r="L914" t="str">
            <v>50G143291H16772</v>
          </cell>
          <cell r="M914" t="str">
            <v>Carta aceptacion</v>
          </cell>
          <cell r="N914">
            <v>8998</v>
          </cell>
          <cell r="O914">
            <v>42228</v>
          </cell>
          <cell r="P914">
            <v>42790</v>
          </cell>
          <cell r="Q914">
            <v>201076</v>
          </cell>
          <cell r="R914" t="str">
            <v>No hay refacciones para surtir y poder reparar</v>
          </cell>
          <cell r="T914" t="str">
            <v>Carlos Muñiz</v>
          </cell>
          <cell r="U914">
            <v>42837</v>
          </cell>
          <cell r="V914" t="str">
            <v>SUR</v>
          </cell>
          <cell r="W914" t="str">
            <v>COMPLETADO</v>
          </cell>
          <cell r="X914" t="str">
            <v>CLIENTE</v>
          </cell>
          <cell r="Y914">
            <v>42787</v>
          </cell>
          <cell r="Z914">
            <v>562</v>
          </cell>
          <cell r="AA914" t="str">
            <v>M012</v>
          </cell>
          <cell r="AB914" t="str">
            <v>T173331/Panel - PANEL</v>
          </cell>
          <cell r="AC914" t="str">
            <v>OC-1007928</v>
          </cell>
          <cell r="AD914" t="str">
            <v>Zapotiritic/Capulines NOrte</v>
          </cell>
          <cell r="AE914" t="str">
            <v>JAL</v>
          </cell>
          <cell r="AF914" t="str">
            <v>MX</v>
          </cell>
          <cell r="AG914" t="str">
            <v>10412376</v>
          </cell>
          <cell r="AH914" t="str">
            <v>JOSÉ FIGUEROA SANTIAGO</v>
          </cell>
          <cell r="AI914" t="str">
            <v>26 Lucio Blanco</v>
          </cell>
          <cell r="AJ914" t="str">
            <v>3414141681</v>
          </cell>
          <cell r="AK914">
            <v>0</v>
          </cell>
          <cell r="AL914" t="str">
            <v>49600</v>
          </cell>
          <cell r="AM914"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914" t="str">
            <v>1TE50B8NUSCB</v>
          </cell>
          <cell r="AO914" t="str">
            <v>Smart</v>
          </cell>
          <cell r="AP914" t="str">
            <v>Hisense</v>
          </cell>
          <cell r="AQ914" t="str">
            <v>Opera</v>
          </cell>
          <cell r="AR914" t="str">
            <v>FHD 1920 x 1080</v>
          </cell>
          <cell r="AS914" t="str">
            <v>3TE55G161437G161437M010</v>
          </cell>
          <cell r="AT914">
            <v>7</v>
          </cell>
          <cell r="AU914" t="str">
            <v>55H5C</v>
          </cell>
          <cell r="AV914" t="str">
            <v>3TE55G161437</v>
          </cell>
          <cell r="AW914" t="str">
            <v>G161437</v>
          </cell>
          <cell r="AX914" t="str">
            <v>M010</v>
          </cell>
          <cell r="AY914">
            <v>74012179</v>
          </cell>
          <cell r="AZ914">
            <v>51013105</v>
          </cell>
          <cell r="BA914">
            <v>80143846</v>
          </cell>
        </row>
        <row r="915">
          <cell r="D915">
            <v>60313177</v>
          </cell>
          <cell r="E915" t="str">
            <v>A</v>
          </cell>
          <cell r="F915" t="str">
            <v>TV</v>
          </cell>
          <cell r="G915" t="str">
            <v>CEFIA SALAZAR SOLIS</v>
          </cell>
          <cell r="H915" t="str">
            <v>BESAIRA 2904 Col. BETHEL Mpo. GUADALAJARA</v>
          </cell>
          <cell r="I915">
            <v>8681194758</v>
          </cell>
          <cell r="J915" t="str">
            <v>HISENSE</v>
          </cell>
          <cell r="K915" t="str">
            <v>50K20DW</v>
          </cell>
          <cell r="L915" t="str">
            <v>50G144844H05305</v>
          </cell>
          <cell r="M915" t="str">
            <v>ABAC3267</v>
          </cell>
          <cell r="N915">
            <v>8299</v>
          </cell>
          <cell r="O915">
            <v>42352</v>
          </cell>
          <cell r="P915">
            <v>42800</v>
          </cell>
          <cell r="Q915">
            <v>201076</v>
          </cell>
          <cell r="R915" t="str">
            <v>No hay refacciones para surtir y poder reparar</v>
          </cell>
          <cell r="T915" t="str">
            <v>Carlos Muñiz</v>
          </cell>
          <cell r="U915">
            <v>42837</v>
          </cell>
          <cell r="V915" t="str">
            <v>SUR</v>
          </cell>
          <cell r="W915" t="str">
            <v>COMPLETADO</v>
          </cell>
          <cell r="X915" t="str">
            <v>CLIENTE</v>
          </cell>
          <cell r="Y915">
            <v>42796</v>
          </cell>
          <cell r="Z915">
            <v>448</v>
          </cell>
          <cell r="AA915" t="str">
            <v>M012</v>
          </cell>
          <cell r="AB915" t="str">
            <v>T173331/Panel - PANEL</v>
          </cell>
          <cell r="AC915" t="str">
            <v>OC-1008272</v>
          </cell>
          <cell r="AD915" t="str">
            <v>Guadalajara/Betel</v>
          </cell>
          <cell r="AE915" t="str">
            <v>JAL</v>
          </cell>
          <cell r="AF915" t="str">
            <v>MX</v>
          </cell>
          <cell r="AG915" t="str">
            <v>10404091</v>
          </cell>
          <cell r="AH915" t="str">
            <v>CECIA SALAZAR</v>
          </cell>
          <cell r="AI915" t="str">
            <v>Besaira num 2904</v>
          </cell>
          <cell r="AJ915" t="str">
            <v>3321308344</v>
          </cell>
          <cell r="AK915">
            <v>0</v>
          </cell>
          <cell r="AL915" t="str">
            <v>44720</v>
          </cell>
          <cell r="AM915"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915" t="str">
            <v>1TE50B8NUSCB</v>
          </cell>
          <cell r="AO915" t="str">
            <v>Smart</v>
          </cell>
          <cell r="AP915" t="str">
            <v>Hisense</v>
          </cell>
          <cell r="AQ915" t="str">
            <v>Opera</v>
          </cell>
          <cell r="AR915" t="str">
            <v>FHD 1920 x 1080</v>
          </cell>
          <cell r="AS915" t="str">
            <v>3TE55G161437G161437M010</v>
          </cell>
          <cell r="AT915">
            <v>7</v>
          </cell>
          <cell r="AU915" t="str">
            <v>55H5C</v>
          </cell>
          <cell r="AV915" t="str">
            <v>3TE55G161437</v>
          </cell>
          <cell r="AW915" t="str">
            <v>G161437</v>
          </cell>
          <cell r="AX915" t="str">
            <v>M010</v>
          </cell>
          <cell r="AY915">
            <v>74012178</v>
          </cell>
          <cell r="AZ915">
            <v>51013104</v>
          </cell>
          <cell r="BA915">
            <v>80143845</v>
          </cell>
        </row>
        <row r="916">
          <cell r="D916">
            <v>60313282</v>
          </cell>
          <cell r="E916" t="str">
            <v>A</v>
          </cell>
          <cell r="F916" t="str">
            <v>TV</v>
          </cell>
          <cell r="G916" t="str">
            <v>LUZ ADRIANA VELAZQUEZ BARBOSA</v>
          </cell>
          <cell r="H916" t="str">
            <v>MATAMOROS 44 Col. CENTRO Mpo. AUTLAN DE NAVARRO</v>
          </cell>
          <cell r="I916">
            <v>3767653103</v>
          </cell>
          <cell r="J916" t="str">
            <v>HISENSE</v>
          </cell>
          <cell r="K916" t="str">
            <v>32H5B</v>
          </cell>
          <cell r="L916" t="str">
            <v>32G154325H04430</v>
          </cell>
          <cell r="M916" t="str">
            <v>AUN/ 000103494</v>
          </cell>
          <cell r="N916">
            <v>7959</v>
          </cell>
          <cell r="O916">
            <v>42372</v>
          </cell>
          <cell r="P916">
            <v>42798</v>
          </cell>
          <cell r="Q916">
            <v>201076</v>
          </cell>
          <cell r="R916" t="str">
            <v>No hay refacciones para surtir y poder reparar</v>
          </cell>
          <cell r="T916" t="str">
            <v>Carlos Muñiz</v>
          </cell>
          <cell r="U916">
            <v>42837</v>
          </cell>
          <cell r="V916" t="str">
            <v>SUR</v>
          </cell>
          <cell r="W916" t="str">
            <v>COMPLETADO</v>
          </cell>
          <cell r="X916" t="str">
            <v>CLIENTE</v>
          </cell>
          <cell r="Y916">
            <v>42800</v>
          </cell>
          <cell r="Z916">
            <v>426</v>
          </cell>
          <cell r="AA916" t="str">
            <v>M012</v>
          </cell>
          <cell r="AB916" t="str">
            <v>T185960/Panel - PANEL</v>
          </cell>
          <cell r="AC916" t="str">
            <v>OC-1008246</v>
          </cell>
          <cell r="AD916" t="str">
            <v>AUTLAN DE NAVARRO/CENTRO</v>
          </cell>
          <cell r="AE916" t="str">
            <v>JAL</v>
          </cell>
          <cell r="AF916" t="str">
            <v>MX</v>
          </cell>
          <cell r="AG916" t="str">
            <v>10356174</v>
          </cell>
          <cell r="AH916" t="str">
            <v>LUZ ADRIANA VELAZQUEZ BARBOSA</v>
          </cell>
          <cell r="AI916" t="str">
            <v>44 MATAMOROS</v>
          </cell>
          <cell r="AJ916" t="str">
            <v>3173813711</v>
          </cell>
          <cell r="AK916">
            <v>0</v>
          </cell>
          <cell r="AL916" t="str">
            <v>48900</v>
          </cell>
          <cell r="AM916"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916" t="str">
            <v>3TE32A150815</v>
          </cell>
          <cell r="AO916" t="str">
            <v>Smart</v>
          </cell>
          <cell r="AP916" t="str">
            <v>Hisense</v>
          </cell>
          <cell r="AQ916" t="str">
            <v>Opera</v>
          </cell>
          <cell r="AR916" t="str">
            <v>HD 1366 X 768</v>
          </cell>
          <cell r="AS916" t="str">
            <v>3TE32G163827G163827M010</v>
          </cell>
          <cell r="AT916">
            <v>7</v>
          </cell>
          <cell r="AU916" t="str">
            <v>32H5B2</v>
          </cell>
          <cell r="AV916" t="str">
            <v>3TE32G163827</v>
          </cell>
          <cell r="AW916" t="str">
            <v>G163827</v>
          </cell>
          <cell r="AX916" t="str">
            <v>M010</v>
          </cell>
          <cell r="AY916">
            <v>74011652</v>
          </cell>
          <cell r="AZ916">
            <v>51012588</v>
          </cell>
          <cell r="BA916">
            <v>80143844</v>
          </cell>
        </row>
        <row r="917">
          <cell r="D917">
            <v>60313474</v>
          </cell>
          <cell r="E917" t="str">
            <v>A</v>
          </cell>
          <cell r="F917" t="str">
            <v>TV</v>
          </cell>
          <cell r="G917" t="str">
            <v>PATRICIA JUAREZ LEYVA</v>
          </cell>
          <cell r="H917" t="str">
            <v>VILLAS DEL PARQUE 50 INT 76 Col. FRACC. VILLAS Mpo. TLAJOMULCO DE ZUÑIGA</v>
          </cell>
          <cell r="I917">
            <v>3318336354</v>
          </cell>
          <cell r="J917" t="str">
            <v>HISENSE</v>
          </cell>
          <cell r="K917" t="str">
            <v>50K20DW</v>
          </cell>
          <cell r="L917" t="str">
            <v>50G143291H08620</v>
          </cell>
          <cell r="M917" t="str">
            <v>MCT/ 000012826</v>
          </cell>
          <cell r="N917">
            <v>13310</v>
          </cell>
          <cell r="O917">
            <v>42044</v>
          </cell>
          <cell r="P917">
            <v>42802</v>
          </cell>
          <cell r="Q917">
            <v>201076</v>
          </cell>
          <cell r="R917" t="str">
            <v>No hay refacciones para surtir y poder reparar</v>
          </cell>
          <cell r="T917" t="str">
            <v>Carlos Muñiz</v>
          </cell>
          <cell r="U917">
            <v>42837</v>
          </cell>
          <cell r="V917" t="str">
            <v>SUR</v>
          </cell>
          <cell r="W917" t="str">
            <v>COMPLETADO</v>
          </cell>
          <cell r="X917" t="str">
            <v>CLIENTE</v>
          </cell>
          <cell r="Y917">
            <v>42801</v>
          </cell>
          <cell r="Z917">
            <v>758</v>
          </cell>
          <cell r="AA917" t="str">
            <v>M010</v>
          </cell>
          <cell r="AB917" t="str">
            <v>T173331/Panel - PANEL</v>
          </cell>
          <cell r="AC917" t="str">
            <v>OC-1008334</v>
          </cell>
          <cell r="AD917" t="str">
            <v>Fracc villas /Tlajomulco</v>
          </cell>
          <cell r="AE917" t="str">
            <v>JAL</v>
          </cell>
          <cell r="AF917" t="str">
            <v>MX</v>
          </cell>
          <cell r="AG917" t="str">
            <v>10413742</v>
          </cell>
          <cell r="AH917" t="str">
            <v>PATRICIA JUAREZ</v>
          </cell>
          <cell r="AI917" t="str">
            <v>50 int 76 villas del Parque</v>
          </cell>
          <cell r="AJ917" t="str">
            <v>3310615532</v>
          </cell>
          <cell r="AK917">
            <v>0</v>
          </cell>
          <cell r="AL917" t="str">
            <v>45643</v>
          </cell>
          <cell r="AM917"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917" t="str">
            <v>1TE50B8NUSCB</v>
          </cell>
          <cell r="AO917" t="str">
            <v>Smart</v>
          </cell>
          <cell r="AP917" t="str">
            <v>Hisense</v>
          </cell>
          <cell r="AQ917" t="str">
            <v>Opera</v>
          </cell>
          <cell r="AR917" t="str">
            <v>FHD 1920 x 1080</v>
          </cell>
          <cell r="AS917" t="str">
            <v>3TE50G165140G165140M010</v>
          </cell>
          <cell r="AT917">
            <v>164</v>
          </cell>
          <cell r="AU917" t="str">
            <v>50H7GB</v>
          </cell>
          <cell r="AV917" t="str">
            <v>3TE50G165140</v>
          </cell>
          <cell r="AW917" t="str">
            <v>G165140</v>
          </cell>
          <cell r="AX917" t="str">
            <v>M010</v>
          </cell>
          <cell r="AY917">
            <v>74012177</v>
          </cell>
          <cell r="AZ917">
            <v>51013103</v>
          </cell>
          <cell r="BA917">
            <v>80147851</v>
          </cell>
        </row>
        <row r="918">
          <cell r="D918">
            <v>60313656</v>
          </cell>
          <cell r="E918" t="str">
            <v>A</v>
          </cell>
          <cell r="F918" t="str">
            <v>TV</v>
          </cell>
          <cell r="G918" t="str">
            <v>MARIA YOLANDA ALDRETE</v>
          </cell>
          <cell r="H918" t="str">
            <v>SEVERO AMADOR 1315 Col. EL ZALATE Mpo. GUADALAJARA</v>
          </cell>
          <cell r="I918">
            <v>3336084039</v>
          </cell>
          <cell r="J918" t="str">
            <v>HISENSE</v>
          </cell>
          <cell r="K918" t="str">
            <v>50K20DW</v>
          </cell>
          <cell r="L918" t="str">
            <v>50G143291H08941</v>
          </cell>
          <cell r="M918" t="str">
            <v>Poliza sellada</v>
          </cell>
          <cell r="N918">
            <v>0</v>
          </cell>
          <cell r="O918">
            <v>42058</v>
          </cell>
          <cell r="P918">
            <v>42804</v>
          </cell>
          <cell r="Q918">
            <v>201076</v>
          </cell>
          <cell r="R918" t="str">
            <v>No hay refacciones para surtir y reparar el equipo</v>
          </cell>
          <cell r="S918" t="str">
            <v>El comprobante que tenemos es una poliza de garantia sellada por la tienda, por lo cual no contamos con el costo del equipo.</v>
          </cell>
          <cell r="T918" t="str">
            <v>Carlos Muñiz</v>
          </cell>
          <cell r="U918">
            <v>42837</v>
          </cell>
          <cell r="V918" t="str">
            <v>SUR</v>
          </cell>
          <cell r="W918" t="str">
            <v>COMPLETADO</v>
          </cell>
          <cell r="X918" t="str">
            <v>CLIENTE</v>
          </cell>
          <cell r="Y918">
            <v>42803</v>
          </cell>
          <cell r="Z918">
            <v>746</v>
          </cell>
          <cell r="AA918" t="str">
            <v>M010</v>
          </cell>
          <cell r="AB918" t="str">
            <v>T173331/Panel - PANEL</v>
          </cell>
          <cell r="AC918" t="str">
            <v>OC-1008502</v>
          </cell>
          <cell r="AD918" t="str">
            <v>guadalajara/col el zalate</v>
          </cell>
          <cell r="AE918" t="str">
            <v>JAL</v>
          </cell>
          <cell r="AF918" t="str">
            <v>MX</v>
          </cell>
          <cell r="AG918" t="str">
            <v>10413943</v>
          </cell>
          <cell r="AH918" t="str">
            <v>MARIA YOLANDA ALDRETE</v>
          </cell>
          <cell r="AI918" t="str">
            <v>1315 Severo Amador</v>
          </cell>
          <cell r="AJ918" t="str">
            <v>3336266588</v>
          </cell>
          <cell r="AK918" t="str">
            <v>3336266588</v>
          </cell>
          <cell r="AL918" t="str">
            <v>44760</v>
          </cell>
          <cell r="AM918"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918" t="str">
            <v>1TE50B8NUSCB</v>
          </cell>
          <cell r="AO918" t="str">
            <v>Smart</v>
          </cell>
          <cell r="AP918" t="str">
            <v>Hisense</v>
          </cell>
          <cell r="AQ918" t="str">
            <v>Opera</v>
          </cell>
          <cell r="AR918" t="str">
            <v>FHD 1920 x 1080</v>
          </cell>
          <cell r="AS918" t="str">
            <v>3TE50G165140G165140M010</v>
          </cell>
          <cell r="AT918">
            <v>164</v>
          </cell>
          <cell r="AU918" t="str">
            <v>50H7GB</v>
          </cell>
          <cell r="AV918" t="str">
            <v>3TE50G165140</v>
          </cell>
          <cell r="AW918" t="str">
            <v>G165140</v>
          </cell>
          <cell r="AX918" t="str">
            <v>M010</v>
          </cell>
          <cell r="AY918">
            <v>74012176</v>
          </cell>
          <cell r="AZ918">
            <v>51013102</v>
          </cell>
          <cell r="BA918">
            <v>80147852</v>
          </cell>
        </row>
        <row r="919">
          <cell r="D919">
            <v>60309146</v>
          </cell>
          <cell r="E919" t="str">
            <v xml:space="preserve">A  </v>
          </cell>
          <cell r="F919" t="str">
            <v>TV</v>
          </cell>
          <cell r="G919" t="str">
            <v>MARIA ELENA LARA LOPEZ</v>
          </cell>
          <cell r="H919" t="str">
            <v>2910 BLVD ALFREDO DEL MAZOLA MAGDALENA TOLUCA</v>
          </cell>
          <cell r="I919" t="str">
            <v>7222720389  7224272142</v>
          </cell>
          <cell r="J919" t="str">
            <v>HISENSE</v>
          </cell>
          <cell r="K919" t="str">
            <v>50K20DW</v>
          </cell>
          <cell r="L919" t="str">
            <v>50G143291H02419</v>
          </cell>
          <cell r="M919">
            <v>0</v>
          </cell>
          <cell r="N919">
            <v>12421</v>
          </cell>
          <cell r="O919">
            <v>42751</v>
          </cell>
          <cell r="P919">
            <v>42759</v>
          </cell>
          <cell r="Q919">
            <v>201612</v>
          </cell>
          <cell r="R919" t="str">
            <v xml:space="preserve"> P1 T 173331  PANEL  OC -10006469 </v>
          </cell>
          <cell r="S919" t="str">
            <v xml:space="preserve"> NO SE HA PODIDO CONTACTAR PARA SABER SI</v>
          </cell>
          <cell r="T919" t="str">
            <v xml:space="preserve"> ADRIANA BONIFACIO                </v>
          </cell>
          <cell r="U919">
            <v>42836</v>
          </cell>
          <cell r="V919" t="str">
            <v>Centro</v>
          </cell>
          <cell r="W919" t="str">
            <v>COMPLETADO</v>
          </cell>
          <cell r="Y919">
            <v>42751</v>
          </cell>
          <cell r="AA919" t="str">
            <v>M010</v>
          </cell>
          <cell r="AB919" t="str">
            <v>T173331/Panel - PANEL</v>
          </cell>
          <cell r="AC919" t="str">
            <v>OC-1006469</v>
          </cell>
          <cell r="AD919" t="str">
            <v>toluca/la magdalena</v>
          </cell>
          <cell r="AE919" t="str">
            <v>MEX</v>
          </cell>
          <cell r="AF919" t="str">
            <v>MX</v>
          </cell>
          <cell r="AG919" t="str">
            <v>10406433</v>
          </cell>
          <cell r="AH919" t="str">
            <v>MARIA ELENA LARA LOPEZ</v>
          </cell>
          <cell r="AI919" t="str">
            <v>2910 boulevard alfredo del mazo</v>
          </cell>
          <cell r="AJ919" t="str">
            <v>7224272142</v>
          </cell>
          <cell r="AK919" t="str">
            <v>7224272142</v>
          </cell>
          <cell r="AL919" t="str">
            <v>50010</v>
          </cell>
          <cell r="AM919"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919" t="str">
            <v>1TE50B8NUSCB</v>
          </cell>
          <cell r="AO919" t="str">
            <v>Smart</v>
          </cell>
          <cell r="AP919" t="str">
            <v>Hisense</v>
          </cell>
          <cell r="AQ919" t="str">
            <v>Opera</v>
          </cell>
          <cell r="AR919" t="str">
            <v>FHD 1920 x 1080</v>
          </cell>
          <cell r="AS919" t="str">
            <v>3TE50G1644B1G1644B1M010</v>
          </cell>
          <cell r="AT919">
            <v>6</v>
          </cell>
          <cell r="AU919" t="str">
            <v>50H7GB</v>
          </cell>
          <cell r="AV919" t="str">
            <v>3TE50G1644B1</v>
          </cell>
          <cell r="AW919" t="str">
            <v>G1644B1</v>
          </cell>
          <cell r="AX919" t="str">
            <v>M010</v>
          </cell>
          <cell r="AY919">
            <v>74012410</v>
          </cell>
          <cell r="AZ919">
            <v>51011423</v>
          </cell>
          <cell r="BA919">
            <v>80141619</v>
          </cell>
        </row>
        <row r="920">
          <cell r="D920">
            <v>60307940</v>
          </cell>
          <cell r="E920" t="str">
            <v xml:space="preserve">A  </v>
          </cell>
          <cell r="F920" t="str">
            <v>TV</v>
          </cell>
          <cell r="G920" t="str">
            <v>MA. ISABEL RICO RODRIGUEZ</v>
          </cell>
          <cell r="H920" t="str">
            <v xml:space="preserve">ANTONIO PLAZA # 230 EL VERGEL </v>
          </cell>
          <cell r="I920">
            <v>4612742071</v>
          </cell>
          <cell r="J920" t="str">
            <v>HISENSE</v>
          </cell>
          <cell r="K920" t="str">
            <v>50K20DW</v>
          </cell>
          <cell r="L920" t="str">
            <v>50G143291H02695</v>
          </cell>
          <cell r="M920">
            <v>235559</v>
          </cell>
          <cell r="N920">
            <v>10120.879999999999</v>
          </cell>
          <cell r="O920">
            <v>42087</v>
          </cell>
          <cell r="P920">
            <v>42746</v>
          </cell>
          <cell r="Q920">
            <v>201608</v>
          </cell>
          <cell r="R920" t="str">
            <v>11/01/2017 06 : 36 201608 : P1A: PANEL # 173331 O.C. 1005901</v>
          </cell>
          <cell r="S920" t="str">
            <v>EQUIPO EN CENTRO DE SERVICIO, SIN CAJA S</v>
          </cell>
          <cell r="T920" t="str">
            <v xml:space="preserve">CAROLINA PEREA                    </v>
          </cell>
          <cell r="U920" t="str">
            <v>2017-04-12</v>
          </cell>
          <cell r="V920" t="str">
            <v>Centro</v>
          </cell>
          <cell r="W920" t="str">
            <v>COMPLETADO</v>
          </cell>
          <cell r="Y920">
            <v>42738</v>
          </cell>
          <cell r="Z920">
            <v>659</v>
          </cell>
          <cell r="AA920" t="str">
            <v>M012</v>
          </cell>
          <cell r="AB920" t="str">
            <v>T173331/Panel - PANEL</v>
          </cell>
          <cell r="AC920" t="str">
            <v>OC-1005901</v>
          </cell>
          <cell r="AD920" t="str">
            <v>el bergel/celaya</v>
          </cell>
          <cell r="AE920" t="str">
            <v>GTO</v>
          </cell>
          <cell r="AF920" t="str">
            <v>MX</v>
          </cell>
          <cell r="AG920" t="str">
            <v>10395486</v>
          </cell>
          <cell r="AH920" t="str">
            <v>MA. ISABEL RICO RODRIGUEZ</v>
          </cell>
          <cell r="AI920" t="str">
            <v>230 ANTONIO PLAZA</v>
          </cell>
          <cell r="AJ920" t="str">
            <v>4612742071</v>
          </cell>
          <cell r="AK920">
            <v>0</v>
          </cell>
          <cell r="AL920" t="str">
            <v>38010</v>
          </cell>
          <cell r="AM920"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920" t="str">
            <v>1TE50B8NUSCB</v>
          </cell>
          <cell r="AO920" t="str">
            <v>Smart</v>
          </cell>
          <cell r="AP920" t="str">
            <v>Hisense</v>
          </cell>
          <cell r="AQ920" t="str">
            <v>Opera</v>
          </cell>
          <cell r="AR920" t="str">
            <v>FHD 1920 x 1080</v>
          </cell>
          <cell r="AS920" t="str">
            <v>3TE50G1644B1G1644B1M010</v>
          </cell>
          <cell r="AT920">
            <v>6</v>
          </cell>
          <cell r="AU920" t="str">
            <v>50H7GB</v>
          </cell>
          <cell r="AV920" t="str">
            <v>3TE50G1644B1</v>
          </cell>
          <cell r="AW920" t="str">
            <v>G1644B1</v>
          </cell>
          <cell r="AX920" t="str">
            <v>M010</v>
          </cell>
          <cell r="AY920">
            <v>74010016</v>
          </cell>
          <cell r="AZ920">
            <v>51010983</v>
          </cell>
          <cell r="BA920">
            <v>80141621</v>
          </cell>
        </row>
        <row r="921">
          <cell r="D921">
            <v>60311339</v>
          </cell>
          <cell r="E921" t="str">
            <v xml:space="preserve">A  </v>
          </cell>
          <cell r="F921" t="str">
            <v>CELULAR</v>
          </cell>
          <cell r="G921" t="str">
            <v>RAFAELRAMIREZRIOS</v>
          </cell>
          <cell r="H921" t="str">
            <v>INGENIERIA60GUADALUPE/SPAGUAZCP98613</v>
          </cell>
          <cell r="I921">
            <v>4929235186</v>
          </cell>
          <cell r="J921" t="str">
            <v>HISENSE</v>
          </cell>
          <cell r="K921" t="str">
            <v>C20</v>
          </cell>
          <cell r="L921" t="str">
            <v>1MH75A91MX10D0H51Z50050</v>
          </cell>
          <cell r="M921" t="str">
            <v>PLT/000171239</v>
          </cell>
          <cell r="N921">
            <v>5998.68</v>
          </cell>
          <cell r="O921">
            <v>42654</v>
          </cell>
          <cell r="P921">
            <v>42776</v>
          </cell>
          <cell r="Q921">
            <v>201709</v>
          </cell>
          <cell r="R921" t="str">
            <v>FALTADEPARTET1019758(PCBLOGIC),PEDIDO1007466</v>
          </cell>
          <cell r="S921" t="str">
            <v>EQUIPORAYADO</v>
          </cell>
          <cell r="T921" t="str">
            <v>JUANFRANCISCOALVIZAR</v>
          </cell>
          <cell r="U921" t="str">
            <v>2017-04-18</v>
          </cell>
          <cell r="V921" t="str">
            <v>CELULARES</v>
          </cell>
          <cell r="W921" t="str">
            <v>COMPLETADO</v>
          </cell>
          <cell r="X921" t="str">
            <v>TALLER</v>
          </cell>
          <cell r="Y921">
            <v>42776</v>
          </cell>
          <cell r="Z921">
            <v>122</v>
          </cell>
          <cell r="AA921" t="str">
            <v>M010</v>
          </cell>
          <cell r="AD921" t="str">
            <v>GUADALUPE/SPAGUAZ</v>
          </cell>
          <cell r="AE921" t="str">
            <v>ZAC</v>
          </cell>
          <cell r="AF921" t="str">
            <v>MX</v>
          </cell>
          <cell r="AG921" t="str">
            <v>10409066</v>
          </cell>
          <cell r="AH921" t="str">
            <v>RAFAEL RAMIREZ RIOS</v>
          </cell>
          <cell r="AI921" t="str">
            <v>60 INGENIERIA</v>
          </cell>
          <cell r="AJ921" t="str">
            <v>4929235186</v>
          </cell>
          <cell r="AK921" t="str">
            <v>4921130489</v>
          </cell>
          <cell r="AL921" t="str">
            <v>98613</v>
          </cell>
          <cell r="AM921"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74012363</v>
          </cell>
          <cell r="AZ921">
            <v>51013287</v>
          </cell>
          <cell r="BA921">
            <v>80143852</v>
          </cell>
        </row>
        <row r="922">
          <cell r="D922">
            <v>60310124</v>
          </cell>
          <cell r="E922" t="str">
            <v>B</v>
          </cell>
          <cell r="F922" t="str">
            <v>CELULAR</v>
          </cell>
          <cell r="G922" t="str">
            <v>EduardoAguilarMartinez</v>
          </cell>
          <cell r="H922" t="str">
            <v>blvdadolfoopezmateos,s/n,jojutla/colnuevomexico,CP.43000</v>
          </cell>
          <cell r="I922">
            <v>2761033345</v>
          </cell>
          <cell r="J922" t="str">
            <v>HISENSE</v>
          </cell>
          <cell r="K922" t="str">
            <v>C20</v>
          </cell>
          <cell r="L922" t="str">
            <v>1MH75A91MX10D0H15H20019</v>
          </cell>
          <cell r="M922">
            <v>427279730</v>
          </cell>
          <cell r="N922">
            <v>4999</v>
          </cell>
          <cell r="O922">
            <v>42522</v>
          </cell>
          <cell r="P922">
            <v>42761</v>
          </cell>
          <cell r="Q922">
            <v>201709</v>
          </cell>
          <cell r="R922" t="str">
            <v>CFOTORGADOPORSOPORTETECNICO(IRREPARABILIDAD)</v>
          </cell>
          <cell r="S922" t="str">
            <v>RAYADOYESTRELLADOCONPORTASIM</v>
          </cell>
          <cell r="T922" t="str">
            <v>JuanFranciscoAlvizar</v>
          </cell>
          <cell r="U922" t="str">
            <v>2017-04-12</v>
          </cell>
          <cell r="V922" t="str">
            <v>CELULARES</v>
          </cell>
          <cell r="W922" t="str">
            <v>COMPLETADO</v>
          </cell>
          <cell r="X922" t="str">
            <v>TALLER</v>
          </cell>
          <cell r="Y922">
            <v>42761</v>
          </cell>
          <cell r="Z922">
            <v>239</v>
          </cell>
          <cell r="AA922" t="str">
            <v>M010</v>
          </cell>
          <cell r="AD922" t="str">
            <v>jojutla/col nuevo mexico</v>
          </cell>
          <cell r="AE922" t="str">
            <v>HGO</v>
          </cell>
          <cell r="AF922" t="str">
            <v>MX</v>
          </cell>
          <cell r="AG922" t="str">
            <v>10409435</v>
          </cell>
          <cell r="AH922" t="str">
            <v>EDUARDO AGUILAR MARTINEZ</v>
          </cell>
          <cell r="AI922" t="str">
            <v>sn blvd adolfo opez mateos</v>
          </cell>
          <cell r="AJ922" t="str">
            <v>2761033345</v>
          </cell>
          <cell r="AK922">
            <v>0</v>
          </cell>
          <cell r="AL922" t="str">
            <v>43000</v>
          </cell>
          <cell r="AM922"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922" t="str">
            <v>1MH75AL1MX1Z30</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74012236</v>
          </cell>
          <cell r="AZ922">
            <v>51013166</v>
          </cell>
          <cell r="BA922">
            <v>80141862</v>
          </cell>
        </row>
        <row r="923">
          <cell r="D923">
            <v>60310661</v>
          </cell>
          <cell r="E923" t="str">
            <v>B</v>
          </cell>
          <cell r="F923" t="str">
            <v>CELULAR</v>
          </cell>
          <cell r="G923" t="str">
            <v>CarlosCesarAldapaCabanillas</v>
          </cell>
          <cell r="H923" t="str">
            <v>palmademayorcaMZ4LT31S/N,cabossanlucas/fracclaspalmas,BCS,CP.23477</v>
          </cell>
          <cell r="I923">
            <v>6241080564</v>
          </cell>
          <cell r="J923" t="str">
            <v>HISENSE</v>
          </cell>
          <cell r="K923" t="str">
            <v>C20</v>
          </cell>
          <cell r="L923" t="str">
            <v>1MH75A91MX10D0H1CH202C6</v>
          </cell>
          <cell r="M923" t="str">
            <v>AZG1257655</v>
          </cell>
          <cell r="N923">
            <v>3879.47</v>
          </cell>
          <cell r="O923">
            <v>42594</v>
          </cell>
          <cell r="P923">
            <v>42767</v>
          </cell>
          <cell r="Q923">
            <v>201709</v>
          </cell>
          <cell r="R923" t="str">
            <v>CFOTORGADOPORSOPORTETECNICO(IRREPARABILIDAD)</v>
          </cell>
          <cell r="S923" t="str">
            <v>EQUIPORAYADOCONPORTASIM</v>
          </cell>
          <cell r="T923" t="str">
            <v>JuanFranciscoAlvizar</v>
          </cell>
          <cell r="U923" t="str">
            <v>2017-04-16</v>
          </cell>
          <cell r="V923" t="str">
            <v>CELULARES</v>
          </cell>
          <cell r="W923" t="str">
            <v>COMPLETADO</v>
          </cell>
          <cell r="X923" t="str">
            <v>TALLER</v>
          </cell>
          <cell r="Y923">
            <v>42767</v>
          </cell>
          <cell r="Z923">
            <v>173</v>
          </cell>
          <cell r="AA923" t="str">
            <v>M010</v>
          </cell>
          <cell r="AD923" t="str">
            <v>cabos san lucas /fracc las palmas</v>
          </cell>
          <cell r="AE923" t="str">
            <v>BCS</v>
          </cell>
          <cell r="AF923" t="str">
            <v>MX</v>
          </cell>
          <cell r="AG923" t="str">
            <v>10409994</v>
          </cell>
          <cell r="AH923" t="str">
            <v>CARLOS CESAR ALDAPA CABANILLAS</v>
          </cell>
          <cell r="AI923" t="str">
            <v>palma de mayorca MZ 4 LT 31 S/N</v>
          </cell>
          <cell r="AJ923" t="str">
            <v>6241080564</v>
          </cell>
          <cell r="AK923">
            <v>0</v>
          </cell>
          <cell r="AL923" t="str">
            <v>23477</v>
          </cell>
          <cell r="AM923"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74012238</v>
          </cell>
          <cell r="AZ923">
            <v>51013167</v>
          </cell>
          <cell r="BA923">
            <v>80141865</v>
          </cell>
        </row>
        <row r="924">
          <cell r="D924">
            <v>60310670</v>
          </cell>
          <cell r="E924" t="str">
            <v>B</v>
          </cell>
          <cell r="F924" t="str">
            <v>CELULAR</v>
          </cell>
          <cell r="G924" t="str">
            <v>TaniafabiolaPerezGonzalez</v>
          </cell>
          <cell r="H924" t="str">
            <v>Pensadormexicano30,Ecatepec/SnPedroXalostoc,MEX,CP55310</v>
          </cell>
          <cell r="I924" t="str">
            <v>044-5530478477</v>
          </cell>
          <cell r="J924" t="str">
            <v>HISENSE</v>
          </cell>
          <cell r="K924" t="str">
            <v>C20</v>
          </cell>
          <cell r="L924" t="str">
            <v>1MH75A91MX10DOH15H2038F</v>
          </cell>
          <cell r="M924" t="str">
            <v>VM/000258235</v>
          </cell>
          <cell r="N924">
            <v>6898.77</v>
          </cell>
          <cell r="O924">
            <v>42521</v>
          </cell>
          <cell r="P924">
            <v>42767</v>
          </cell>
          <cell r="Q924">
            <v>201709</v>
          </cell>
          <cell r="R924" t="str">
            <v>CFOTORGADOPORSOPORTETECNICO(IRREPARABILIDAD)</v>
          </cell>
          <cell r="S924" t="str">
            <v>EQUIPORAYADOCONPORTASIM</v>
          </cell>
          <cell r="T924" t="str">
            <v>JUANFRANCISCOALVIZAR</v>
          </cell>
          <cell r="U924" t="str">
            <v>2017-04-18</v>
          </cell>
          <cell r="V924" t="str">
            <v>CELULARES</v>
          </cell>
          <cell r="W924" t="str">
            <v>COMPLETADO</v>
          </cell>
          <cell r="X924" t="str">
            <v>TALLER</v>
          </cell>
          <cell r="Y924">
            <v>42767</v>
          </cell>
          <cell r="Z924">
            <v>246</v>
          </cell>
          <cell r="AA924" t="str">
            <v>M010</v>
          </cell>
          <cell r="AD924" t="str">
            <v>Ecatepec/ Sn Pedro Xalostoc</v>
          </cell>
          <cell r="AE924" t="str">
            <v>MEX</v>
          </cell>
          <cell r="AF924" t="str">
            <v>MX</v>
          </cell>
          <cell r="AG924" t="str">
            <v>10407994</v>
          </cell>
          <cell r="AH924" t="str">
            <v>TANIA FABIOLA PEREZ GONZALEZ</v>
          </cell>
          <cell r="AI924" t="str">
            <v>30 Pensador mexicano</v>
          </cell>
          <cell r="AJ924" t="str">
            <v>044-5530478477</v>
          </cell>
          <cell r="AK924">
            <v>0</v>
          </cell>
          <cell r="AL924" t="str">
            <v>55310</v>
          </cell>
          <cell r="AM924"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74012239</v>
          </cell>
          <cell r="AZ924">
            <v>51013168</v>
          </cell>
          <cell r="BA924">
            <v>80141866</v>
          </cell>
        </row>
        <row r="925">
          <cell r="D925">
            <v>60310673</v>
          </cell>
          <cell r="E925" t="str">
            <v>B</v>
          </cell>
          <cell r="F925" t="str">
            <v>CELULAR</v>
          </cell>
          <cell r="G925" t="str">
            <v>MarioAlbertoBarocio</v>
          </cell>
          <cell r="H925" t="str">
            <v>morelia55xalisco/centro,NAY,CP63780</v>
          </cell>
          <cell r="I925" t="str">
            <v>0443231057415</v>
          </cell>
          <cell r="J925" t="str">
            <v>HISENSE</v>
          </cell>
          <cell r="K925" t="str">
            <v>C20</v>
          </cell>
          <cell r="L925" t="str">
            <v>1MH75A91MX10D0H51Z5005D</v>
          </cell>
          <cell r="M925">
            <v>3607781</v>
          </cell>
          <cell r="N925">
            <v>4499</v>
          </cell>
          <cell r="O925">
            <v>42705</v>
          </cell>
          <cell r="P925">
            <v>42767</v>
          </cell>
          <cell r="Q925">
            <v>201709</v>
          </cell>
          <cell r="R925" t="str">
            <v>CFOTORGADOPORSOPORTETECNICO(IRREPARABILIDAD)</v>
          </cell>
          <cell r="S925" t="str">
            <v>EQUIPORAYADOCONPORTASIM</v>
          </cell>
          <cell r="T925" t="str">
            <v>JUANFRANCISCOALVIZAR</v>
          </cell>
          <cell r="U925" t="str">
            <v>2017-04-18</v>
          </cell>
          <cell r="V925" t="str">
            <v>CELULARES</v>
          </cell>
          <cell r="W925" t="str">
            <v>COMPLETADO</v>
          </cell>
          <cell r="X925" t="str">
            <v>TALLER</v>
          </cell>
          <cell r="Y925">
            <v>42767</v>
          </cell>
          <cell r="Z925">
            <v>62</v>
          </cell>
          <cell r="AA925" t="str">
            <v>M010</v>
          </cell>
          <cell r="AD925" t="str">
            <v>xalisco /centro</v>
          </cell>
          <cell r="AE925" t="str">
            <v>NAY</v>
          </cell>
          <cell r="AF925" t="str">
            <v>MX</v>
          </cell>
          <cell r="AG925" t="str">
            <v>10410928</v>
          </cell>
          <cell r="AH925" t="str">
            <v>MARIO ALBERTO BAROCIO</v>
          </cell>
          <cell r="AI925" t="str">
            <v>morelia 55</v>
          </cell>
          <cell r="AJ925" t="str">
            <v>0443231057415</v>
          </cell>
          <cell r="AK925">
            <v>0</v>
          </cell>
          <cell r="AL925" t="str">
            <v>63780</v>
          </cell>
          <cell r="AM925"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74012240</v>
          </cell>
          <cell r="AZ925">
            <v>51013169</v>
          </cell>
          <cell r="BA925">
            <v>80141867</v>
          </cell>
        </row>
        <row r="926">
          <cell r="D926">
            <v>60310741</v>
          </cell>
          <cell r="E926" t="str">
            <v>B</v>
          </cell>
          <cell r="F926" t="str">
            <v>CELULAR</v>
          </cell>
          <cell r="G926" t="str">
            <v>UlisesIvanSierraOrtiz</v>
          </cell>
          <cell r="H926" t="str">
            <v>Alamedas988AGuadalajara/RetiroCP44280</v>
          </cell>
          <cell r="I926">
            <v>3319845008</v>
          </cell>
          <cell r="J926" t="str">
            <v>HISENSE</v>
          </cell>
          <cell r="K926" t="str">
            <v>C20</v>
          </cell>
          <cell r="L926" t="str">
            <v>1MH75A91MX10D0HE5011E</v>
          </cell>
          <cell r="M926" t="str">
            <v>0850</v>
          </cell>
          <cell r="N926">
            <v>4499</v>
          </cell>
          <cell r="O926">
            <v>42721</v>
          </cell>
          <cell r="P926">
            <v>42769</v>
          </cell>
          <cell r="Q926">
            <v>201709</v>
          </cell>
          <cell r="R926" t="str">
            <v>CFOTORGADOPORSOPORTETECNICO(IRREPARABILIDAD)</v>
          </cell>
          <cell r="S926" t="str">
            <v>EQUIPORAYADOCONPORTASIM</v>
          </cell>
          <cell r="T926" t="str">
            <v>JUANFRANCISOALVIZAR</v>
          </cell>
          <cell r="U926" t="str">
            <v>2017-04-18</v>
          </cell>
          <cell r="V926" t="str">
            <v>CELULARES</v>
          </cell>
          <cell r="W926" t="str">
            <v>COMPLETADO</v>
          </cell>
          <cell r="X926" t="str">
            <v>TALLER</v>
          </cell>
          <cell r="Y926">
            <v>42769</v>
          </cell>
          <cell r="Z926">
            <v>48</v>
          </cell>
          <cell r="AA926" t="str">
            <v>M010</v>
          </cell>
          <cell r="AD926" t="str">
            <v>Guadalajara/Retiro</v>
          </cell>
          <cell r="AE926" t="str">
            <v>JAL</v>
          </cell>
          <cell r="AF926" t="str">
            <v>MX</v>
          </cell>
          <cell r="AG926" t="str">
            <v>10410774</v>
          </cell>
          <cell r="AH926" t="str">
            <v>ULISES IVAN SIERRA ORTIZ</v>
          </cell>
          <cell r="AI926" t="str">
            <v>988 A Alamedas</v>
          </cell>
          <cell r="AJ926" t="str">
            <v>3319251668</v>
          </cell>
          <cell r="AK926" t="str">
            <v>3319251668</v>
          </cell>
          <cell r="AL926" t="str">
            <v>44280</v>
          </cell>
          <cell r="AM926"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74012241</v>
          </cell>
          <cell r="AZ926">
            <v>51013170</v>
          </cell>
          <cell r="BA926">
            <v>80141868</v>
          </cell>
        </row>
        <row r="927">
          <cell r="D927">
            <v>60310747</v>
          </cell>
          <cell r="E927" t="str">
            <v xml:space="preserve">A  </v>
          </cell>
          <cell r="F927" t="str">
            <v>CELULAR</v>
          </cell>
          <cell r="G927" t="str">
            <v>GustavoSena</v>
          </cell>
          <cell r="H927" t="str">
            <v>SalitrilloNo.123PuertoVallarta/LagunadelValle,JAL,CP.48290</v>
          </cell>
          <cell r="I927" t="str">
            <v>044-322-201-75-77</v>
          </cell>
          <cell r="J927" t="str">
            <v>HISENSE</v>
          </cell>
          <cell r="K927" t="str">
            <v>C20</v>
          </cell>
          <cell r="L927" t="str">
            <v>1MH75A91MX10D0H1BH201A1</v>
          </cell>
          <cell r="M927" t="str">
            <v>ABRC26356</v>
          </cell>
          <cell r="N927">
            <v>4199</v>
          </cell>
          <cell r="O927">
            <v>42746</v>
          </cell>
          <cell r="P927">
            <v>42769</v>
          </cell>
          <cell r="Q927">
            <v>201709</v>
          </cell>
          <cell r="R927" t="str">
            <v>CFPORFALTADEREFACCIONT1019758(PCBLOGIC)1007244</v>
          </cell>
          <cell r="S927" t="str">
            <v>EQUIPORAYADOCONPORTASIM</v>
          </cell>
          <cell r="T927" t="str">
            <v>JUANFRANCISCOALVIZAR</v>
          </cell>
          <cell r="U927" t="str">
            <v>2017-04-18</v>
          </cell>
          <cell r="V927" t="str">
            <v>CELULARES</v>
          </cell>
          <cell r="W927" t="str">
            <v>COMPLETADO</v>
          </cell>
          <cell r="X927" t="str">
            <v>TALLER</v>
          </cell>
          <cell r="Y927">
            <v>42769</v>
          </cell>
          <cell r="Z927">
            <v>23</v>
          </cell>
          <cell r="AA927" t="str">
            <v>M010</v>
          </cell>
          <cell r="AD927" t="str">
            <v>Puerto Vallarta/Laguna del Valle</v>
          </cell>
          <cell r="AE927" t="str">
            <v>JAL</v>
          </cell>
          <cell r="AF927" t="str">
            <v>MX</v>
          </cell>
          <cell r="AG927" t="str">
            <v>10410981</v>
          </cell>
          <cell r="AH927" t="str">
            <v>GUSTAVO SENA</v>
          </cell>
          <cell r="AI927" t="str">
            <v>Salitrillo No. 123</v>
          </cell>
          <cell r="AJ927" t="str">
            <v>044-322-201-75-77</v>
          </cell>
          <cell r="AK927">
            <v>0</v>
          </cell>
          <cell r="AL927" t="str">
            <v>48290</v>
          </cell>
          <cell r="AM927"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74012242</v>
          </cell>
          <cell r="AZ927">
            <v>51013171</v>
          </cell>
          <cell r="BA927">
            <v>80141869</v>
          </cell>
        </row>
        <row r="928">
          <cell r="D928">
            <v>60310762</v>
          </cell>
          <cell r="E928" t="str">
            <v xml:space="preserve">A  </v>
          </cell>
          <cell r="F928" t="str">
            <v>CELULAR</v>
          </cell>
          <cell r="G928" t="str">
            <v>BladimirFernandoDorosica</v>
          </cell>
          <cell r="H928" t="str">
            <v>Calle42Ext.504EMerida/CentroYUC,CP.97000</v>
          </cell>
          <cell r="I928">
            <v>9993984164</v>
          </cell>
          <cell r="J928" t="str">
            <v>HISENSE</v>
          </cell>
          <cell r="K928" t="str">
            <v>C20</v>
          </cell>
          <cell r="L928" t="str">
            <v>1MH75A91MX10D0H2AH20625</v>
          </cell>
          <cell r="M928" t="str">
            <v>PLA/000213665</v>
          </cell>
          <cell r="N928">
            <v>5998.5</v>
          </cell>
          <cell r="O928">
            <v>42633</v>
          </cell>
          <cell r="P928">
            <v>42769</v>
          </cell>
          <cell r="Q928">
            <v>201709</v>
          </cell>
          <cell r="R928" t="str">
            <v>CFPORFALTADEREFACCIONT1019758(PCBLOGIC)1007102</v>
          </cell>
          <cell r="S928" t="str">
            <v>EQUIPORAYADOCONPORTASIM</v>
          </cell>
          <cell r="T928" t="str">
            <v>JUANFRANCISCOALVIZAR</v>
          </cell>
          <cell r="U928" t="str">
            <v>2017-04-18</v>
          </cell>
          <cell r="V928" t="str">
            <v>CELULARES</v>
          </cell>
          <cell r="W928" t="str">
            <v>COMPLETADO</v>
          </cell>
          <cell r="X928" t="str">
            <v>TALLER</v>
          </cell>
          <cell r="Y928">
            <v>42769</v>
          </cell>
          <cell r="Z928">
            <v>136</v>
          </cell>
          <cell r="AA928" t="str">
            <v>M010</v>
          </cell>
          <cell r="AD928" t="str">
            <v>Merida /Centro</v>
          </cell>
          <cell r="AE928" t="str">
            <v>YUC</v>
          </cell>
          <cell r="AF928" t="str">
            <v>MX</v>
          </cell>
          <cell r="AG928" t="str">
            <v>10410652</v>
          </cell>
          <cell r="AH928" t="str">
            <v>BLADIMIR FERNANDO DOROSICA</v>
          </cell>
          <cell r="AI928" t="str">
            <v>Calle 42 Ext. 504 E</v>
          </cell>
          <cell r="AJ928" t="str">
            <v>9993984164</v>
          </cell>
          <cell r="AK928" t="str">
            <v>999233393</v>
          </cell>
          <cell r="AL928" t="str">
            <v>97000</v>
          </cell>
          <cell r="AM928"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74012243</v>
          </cell>
          <cell r="AZ928">
            <v>51013172</v>
          </cell>
          <cell r="BA928">
            <v>80141870</v>
          </cell>
        </row>
        <row r="929">
          <cell r="D929">
            <v>60310934</v>
          </cell>
          <cell r="E929" t="str">
            <v xml:space="preserve">A  </v>
          </cell>
          <cell r="F929" t="str">
            <v>CELULAR</v>
          </cell>
          <cell r="G929" t="str">
            <v>OfeliaViguriMorales</v>
          </cell>
          <cell r="H929" t="str">
            <v>ProlAltamirandoChilpancingo/Lossauces,GRO,CP39060</v>
          </cell>
          <cell r="I929">
            <v>7471128083</v>
          </cell>
          <cell r="J929" t="str">
            <v>HISENSE</v>
          </cell>
          <cell r="K929" t="str">
            <v>C20</v>
          </cell>
          <cell r="L929" t="str">
            <v>1MH75A91MX10D0HDYZ50330</v>
          </cell>
          <cell r="M929" t="str">
            <v>0219750806</v>
          </cell>
          <cell r="N929">
            <v>4999</v>
          </cell>
          <cell r="O929">
            <v>42708</v>
          </cell>
          <cell r="P929">
            <v>42773</v>
          </cell>
          <cell r="Q929">
            <v>201709</v>
          </cell>
          <cell r="R929" t="str">
            <v xml:space="preserve">CFPORFALTADEREFACCIONT1019758(PCBLOGIC),OC1007244
</v>
          </cell>
          <cell r="S929" t="str">
            <v>EQUIPORAYADOCONPORTASIM</v>
          </cell>
          <cell r="T929" t="str">
            <v>JUANFRANCISCOALVIZAR</v>
          </cell>
          <cell r="U929" t="str">
            <v>2017-04-18</v>
          </cell>
          <cell r="V929" t="str">
            <v>CELULARES</v>
          </cell>
          <cell r="W929" t="str">
            <v>COMPLETADO</v>
          </cell>
          <cell r="X929" t="str">
            <v>TALLER</v>
          </cell>
          <cell r="Y929">
            <v>42773</v>
          </cell>
          <cell r="Z929">
            <v>65</v>
          </cell>
          <cell r="AA929" t="str">
            <v>M010</v>
          </cell>
          <cell r="AD929" t="str">
            <v>Chilpancingo/Los sauces</v>
          </cell>
          <cell r="AE929" t="str">
            <v>GRO</v>
          </cell>
          <cell r="AF929" t="str">
            <v>MX</v>
          </cell>
          <cell r="AG929" t="str">
            <v>10410729</v>
          </cell>
          <cell r="AH929" t="str">
            <v>OFELIA VIGURI MORALES</v>
          </cell>
          <cell r="AI929" t="str">
            <v>82 Prol Altamirando</v>
          </cell>
          <cell r="AJ929" t="str">
            <v>7471128083</v>
          </cell>
          <cell r="AK929">
            <v>0</v>
          </cell>
          <cell r="AL929" t="str">
            <v>39060</v>
          </cell>
          <cell r="AM929"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929" t="str">
            <v>1MH75AL1MX1Z30</v>
          </cell>
          <cell r="AO929" t="e">
            <v>#N/A</v>
          </cell>
          <cell r="AP929" t="e">
            <v>#N/A</v>
          </cell>
          <cell r="AQ929" t="e">
            <v>#N/A</v>
          </cell>
          <cell r="AR929" t="e">
            <v>#N/A</v>
          </cell>
          <cell r="AS929" t="str">
            <v>GMS001NJD013S405686M010</v>
          </cell>
          <cell r="AT929">
            <v>2</v>
          </cell>
          <cell r="AU929" t="str">
            <v>C1</v>
          </cell>
          <cell r="AV929" t="str">
            <v>GMS001NJD013</v>
          </cell>
          <cell r="AW929" t="str">
            <v>S405686</v>
          </cell>
          <cell r="AX929" t="str">
            <v>M010</v>
          </cell>
          <cell r="AY929">
            <v>74012244</v>
          </cell>
          <cell r="AZ929">
            <v>51013173</v>
          </cell>
          <cell r="BA929">
            <v>80141871</v>
          </cell>
        </row>
        <row r="930">
          <cell r="D930">
            <v>60310940</v>
          </cell>
          <cell r="E930" t="str">
            <v xml:space="preserve">A  </v>
          </cell>
          <cell r="F930" t="str">
            <v>CELULAR</v>
          </cell>
          <cell r="G930" t="str">
            <v>HectorMuños</v>
          </cell>
          <cell r="H930" t="str">
            <v>Finisterra18966Chihuahua/Lasaldabas,CHI,CP31170</v>
          </cell>
          <cell r="I930">
            <v>6143032866</v>
          </cell>
          <cell r="J930" t="str">
            <v>HISENSE</v>
          </cell>
          <cell r="K930" t="str">
            <v>C20</v>
          </cell>
          <cell r="L930" t="str">
            <v>1MH75A91MX10D0H1BH203CA</v>
          </cell>
          <cell r="M930">
            <v>5600</v>
          </cell>
          <cell r="N930">
            <v>3879.47</v>
          </cell>
          <cell r="O930">
            <v>42609</v>
          </cell>
          <cell r="P930">
            <v>42773</v>
          </cell>
          <cell r="Q930">
            <v>201709</v>
          </cell>
          <cell r="R930" t="str">
            <v>CFPORFALTADEREFACCIONT1019758(PCBLOGIC),OC1007244</v>
          </cell>
          <cell r="S930" t="str">
            <v>EQUIPORAYADO</v>
          </cell>
          <cell r="T930" t="str">
            <v>JUANFRANCISCOALVIZAR</v>
          </cell>
          <cell r="U930" t="str">
            <v>2017-04-18</v>
          </cell>
          <cell r="V930" t="str">
            <v>CELULARES</v>
          </cell>
          <cell r="W930" t="str">
            <v>COMPLETADO</v>
          </cell>
          <cell r="X930" t="str">
            <v>TALLER</v>
          </cell>
          <cell r="Y930">
            <v>42773</v>
          </cell>
          <cell r="Z930">
            <v>164</v>
          </cell>
          <cell r="AA930" t="str">
            <v>M010</v>
          </cell>
          <cell r="AD930" t="str">
            <v>Chihuahua/Las aldabas</v>
          </cell>
          <cell r="AE930" t="str">
            <v>CHI</v>
          </cell>
          <cell r="AF930" t="str">
            <v>MX</v>
          </cell>
          <cell r="AG930" t="str">
            <v>10410309</v>
          </cell>
          <cell r="AH930" t="str">
            <v>HECTOR MUÑOS</v>
          </cell>
          <cell r="AI930" t="str">
            <v>18966 Finisterra</v>
          </cell>
          <cell r="AJ930" t="str">
            <v>6143032866</v>
          </cell>
          <cell r="AK930">
            <v>0</v>
          </cell>
          <cell r="AL930" t="str">
            <v>31170</v>
          </cell>
          <cell r="AM930"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930" t="str">
            <v>1MH75AL1MX1Z30</v>
          </cell>
          <cell r="AO930" t="e">
            <v>#N/A</v>
          </cell>
          <cell r="AP930" t="e">
            <v>#N/A</v>
          </cell>
          <cell r="AQ930" t="e">
            <v>#N/A</v>
          </cell>
          <cell r="AR930" t="e">
            <v>#N/A</v>
          </cell>
          <cell r="AS930" t="str">
            <v>GMS001NJD013S405686M010</v>
          </cell>
          <cell r="AT930">
            <v>2</v>
          </cell>
          <cell r="AU930" t="str">
            <v>C1</v>
          </cell>
          <cell r="AV930" t="str">
            <v>GMS001NJD013</v>
          </cell>
          <cell r="AW930" t="str">
            <v>S405686</v>
          </cell>
          <cell r="AX930" t="str">
            <v>M010</v>
          </cell>
          <cell r="AY930">
            <v>74012364</v>
          </cell>
          <cell r="AZ930">
            <v>51013288</v>
          </cell>
          <cell r="BA930">
            <v>80143854</v>
          </cell>
        </row>
        <row r="931">
          <cell r="D931">
            <v>60310946</v>
          </cell>
          <cell r="E931" t="str">
            <v xml:space="preserve">A  </v>
          </cell>
          <cell r="F931" t="str">
            <v>CELULAR</v>
          </cell>
          <cell r="G931" t="str">
            <v>JoseManuelCuevas</v>
          </cell>
          <cell r="H931" t="str">
            <v>GuanabanasNo.58Tepic/Comerciantes,NAY,CP63175</v>
          </cell>
          <cell r="I931" t="str">
            <v>311-139-11-39</v>
          </cell>
          <cell r="J931" t="str">
            <v>HISENSE</v>
          </cell>
          <cell r="K931" t="str">
            <v>C20</v>
          </cell>
          <cell r="L931" t="str">
            <v>1MH75A91MX10D0HEKZ501D0</v>
          </cell>
          <cell r="M931">
            <v>1052</v>
          </cell>
          <cell r="N931">
            <v>4499</v>
          </cell>
          <cell r="O931">
            <v>42694</v>
          </cell>
          <cell r="P931">
            <v>42773</v>
          </cell>
          <cell r="Q931">
            <v>201709</v>
          </cell>
          <cell r="R931" t="str">
            <v>CFPORFALTADEREFACCIONT1019758(PCBLOGIC),OC1007244</v>
          </cell>
          <cell r="S931" t="str">
            <v>EQUIPORAYADOCONPORTASIM</v>
          </cell>
          <cell r="T931" t="str">
            <v>:JUANFRANCISCOALVIZAR</v>
          </cell>
          <cell r="U931" t="str">
            <v>2017-04-18</v>
          </cell>
          <cell r="V931" t="str">
            <v>CELULARES</v>
          </cell>
          <cell r="W931" t="str">
            <v>COMPLETADO</v>
          </cell>
          <cell r="X931" t="str">
            <v>TALLER</v>
          </cell>
          <cell r="Y931">
            <v>42773</v>
          </cell>
          <cell r="Z931">
            <v>79</v>
          </cell>
          <cell r="AA931" t="str">
            <v>M010</v>
          </cell>
          <cell r="AD931" t="str">
            <v>Tepic/Comerciantes</v>
          </cell>
          <cell r="AE931" t="str">
            <v>NAY</v>
          </cell>
          <cell r="AF931" t="str">
            <v>MX</v>
          </cell>
          <cell r="AG931" t="str">
            <v>10410733</v>
          </cell>
          <cell r="AH931" t="str">
            <v>JOSE MANUEL CUEVAS</v>
          </cell>
          <cell r="AI931" t="str">
            <v>Guanabanas No. 58</v>
          </cell>
          <cell r="AJ931" t="str">
            <v>311-139-11-39</v>
          </cell>
          <cell r="AK931">
            <v>0</v>
          </cell>
          <cell r="AL931" t="str">
            <v>63175</v>
          </cell>
          <cell r="AM931"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74012365</v>
          </cell>
          <cell r="AZ931">
            <v>51013289</v>
          </cell>
          <cell r="BA931">
            <v>80143855</v>
          </cell>
        </row>
        <row r="932">
          <cell r="D932">
            <v>60310950</v>
          </cell>
          <cell r="E932" t="str">
            <v>B</v>
          </cell>
          <cell r="F932" t="str">
            <v>CELULAR</v>
          </cell>
          <cell r="G932" t="str">
            <v>KarlaIvenneMenaBernal</v>
          </cell>
          <cell r="H932" t="str">
            <v>GregoriomSolis407surJuarez/PartidasRomero,CHICP32030</v>
          </cell>
          <cell r="I932" t="str">
            <v>6566117614/6564187281</v>
          </cell>
          <cell r="J932" t="str">
            <v>HISENSE</v>
          </cell>
          <cell r="K932" t="str">
            <v>C20</v>
          </cell>
          <cell r="L932" t="str">
            <v>1MH75A91MX10D0H2AH2015C</v>
          </cell>
          <cell r="M932" t="str">
            <v>POLIZADEGARANTIA</v>
          </cell>
          <cell r="N932">
            <v>0</v>
          </cell>
          <cell r="O932">
            <v>42570</v>
          </cell>
          <cell r="P932">
            <v>42773</v>
          </cell>
          <cell r="Q932">
            <v>201709</v>
          </cell>
          <cell r="R932" t="str">
            <v xml:space="preserve">CFOTORGADOPORSOPORTETECNICO(IRREPARABILIDAD)
</v>
          </cell>
          <cell r="S932" t="str">
            <v>EQUIPORAYADOCONPORTASIM</v>
          </cell>
          <cell r="T932" t="str">
            <v>JUANFRANCISCOALVIZAR</v>
          </cell>
          <cell r="U932" t="str">
            <v>2017-04-18</v>
          </cell>
          <cell r="V932" t="str">
            <v>CELULARES</v>
          </cell>
          <cell r="W932" t="str">
            <v>COMPLETADO</v>
          </cell>
          <cell r="X932" t="str">
            <v>TALLER</v>
          </cell>
          <cell r="Y932">
            <v>42773</v>
          </cell>
          <cell r="Z932">
            <v>203</v>
          </cell>
          <cell r="AA932" t="str">
            <v>M010</v>
          </cell>
          <cell r="AD932" t="str">
            <v>Juarez/Partidas Romero</v>
          </cell>
          <cell r="AE932" t="str">
            <v>CHI</v>
          </cell>
          <cell r="AF932" t="str">
            <v>MX</v>
          </cell>
          <cell r="AG932" t="str">
            <v>10410245</v>
          </cell>
          <cell r="AH932" t="str">
            <v>KARLA IVENNE MENA BERNAL</v>
          </cell>
          <cell r="AI932" t="str">
            <v>407 sur Gregorio m Solis</v>
          </cell>
          <cell r="AJ932" t="str">
            <v>6564187281</v>
          </cell>
          <cell r="AK932" t="str">
            <v>6564187281</v>
          </cell>
          <cell r="AL932" t="str">
            <v>32030</v>
          </cell>
          <cell r="AM932"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932" t="str">
            <v>1MH75AL1MX1Z30</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74012366</v>
          </cell>
          <cell r="AZ932">
            <v>51013290</v>
          </cell>
          <cell r="BA932">
            <v>80144401</v>
          </cell>
        </row>
        <row r="933">
          <cell r="D933">
            <v>60311466</v>
          </cell>
          <cell r="E933" t="str">
            <v>B</v>
          </cell>
          <cell r="F933" t="str">
            <v>CELULAR</v>
          </cell>
          <cell r="G933" t="str">
            <v>EnriqueRosSangonzalo</v>
          </cell>
          <cell r="H933" t="str">
            <v>Caminodelarenaledifolivodepto11210Madero/villaverde,TMS,CP89415</v>
          </cell>
          <cell r="I933" t="str">
            <v>8331265482/8332635565</v>
          </cell>
          <cell r="J933" t="str">
            <v>HISENSE</v>
          </cell>
          <cell r="K933" t="str">
            <v>C20</v>
          </cell>
          <cell r="L933" t="str">
            <v>1MH75A91MX10D051Z5037D</v>
          </cell>
          <cell r="M933">
            <v>3576593</v>
          </cell>
          <cell r="N933">
            <v>4499</v>
          </cell>
          <cell r="O933">
            <v>42681</v>
          </cell>
          <cell r="P933">
            <v>42779</v>
          </cell>
          <cell r="Q933">
            <v>201709</v>
          </cell>
          <cell r="R933" t="str">
            <v xml:space="preserve">CFOTORGADOPORSOPORTETECNICO(IRREPARABILIDAD)
</v>
          </cell>
          <cell r="S933" t="str">
            <v>EQUIPORAYADOCONPORTASIM</v>
          </cell>
          <cell r="T933" t="str">
            <v>JUANFRANCISCOALVIZAR</v>
          </cell>
          <cell r="U933" t="str">
            <v>2017-04-18</v>
          </cell>
          <cell r="V933" t="str">
            <v>CELULARES</v>
          </cell>
          <cell r="W933" t="str">
            <v>COMPLETADO</v>
          </cell>
          <cell r="X933" t="str">
            <v>TALLER</v>
          </cell>
          <cell r="Y933">
            <v>42779</v>
          </cell>
          <cell r="Z933">
            <v>98</v>
          </cell>
          <cell r="AA933" t="str">
            <v>M010</v>
          </cell>
          <cell r="AD933" t="str">
            <v>Madero/ villa verde</v>
          </cell>
          <cell r="AE933" t="str">
            <v>TMS</v>
          </cell>
          <cell r="AF933" t="str">
            <v>MX</v>
          </cell>
          <cell r="AG933" t="str">
            <v>10410798</v>
          </cell>
          <cell r="AH933" t="str">
            <v>ENRIQUE ROS SANGONZALO</v>
          </cell>
          <cell r="AI933" t="str">
            <v>210 Camino del arenal edif olivo depto 11</v>
          </cell>
          <cell r="AJ933" t="str">
            <v>8332635565</v>
          </cell>
          <cell r="AK933" t="str">
            <v>8332635565</v>
          </cell>
          <cell r="AL933" t="str">
            <v>89415</v>
          </cell>
          <cell r="AM933"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74012245</v>
          </cell>
          <cell r="AZ933">
            <v>51013174</v>
          </cell>
          <cell r="BA933">
            <v>80141872</v>
          </cell>
        </row>
        <row r="934">
          <cell r="D934">
            <v>60313184</v>
          </cell>
          <cell r="E934" t="str">
            <v xml:space="preserve">A  </v>
          </cell>
          <cell r="F934" t="str">
            <v>TV</v>
          </cell>
          <cell r="G934" t="str">
            <v>CAT VALLE TELMEX</v>
          </cell>
          <cell r="H934" t="str">
            <v>PROVIDENCIA 102 SQ.LA MORENA,COL.DEL VALLE,BENITO JUAREZ</v>
          </cell>
          <cell r="I934" t="str">
            <v>55 5543 6718</v>
          </cell>
          <cell r="J934" t="str">
            <v>HISENSE</v>
          </cell>
          <cell r="K934" t="str">
            <v>32H3B1</v>
          </cell>
          <cell r="L934" t="str">
            <v>32G153443H10265</v>
          </cell>
          <cell r="M934" t="str">
            <v>CARTA EQUIPO DE PISO</v>
          </cell>
          <cell r="N934">
            <v>0</v>
          </cell>
          <cell r="O934">
            <v>42796</v>
          </cell>
          <cell r="P934">
            <v>42619</v>
          </cell>
          <cell r="Q934">
            <v>201057</v>
          </cell>
          <cell r="R934" t="str">
            <v>17/03/2017 01 : 33  ERNESTO.HERN : NP5</v>
          </cell>
          <cell r="S934" t="str">
            <v>EQUIPO EN CSA</v>
          </cell>
          <cell r="T934" t="str">
            <v xml:space="preserve">MARIBEL SASTRE HERNANDEZ          </v>
          </cell>
          <cell r="U934" t="str">
            <v>2017-04-19</v>
          </cell>
          <cell r="V934" t="str">
            <v>CENTRO</v>
          </cell>
          <cell r="W934" t="str">
            <v>COMPLETADO</v>
          </cell>
          <cell r="X934" t="str">
            <v>TALLER</v>
          </cell>
          <cell r="Y934">
            <v>42796</v>
          </cell>
          <cell r="Z934">
            <v>42619</v>
          </cell>
          <cell r="AA934" t="str">
            <v>M012</v>
          </cell>
          <cell r="AD934" t="str">
            <v>Benito Juárez/Del Valle</v>
          </cell>
          <cell r="AE934" t="str">
            <v>DF</v>
          </cell>
          <cell r="AF934" t="str">
            <v>MX</v>
          </cell>
          <cell r="AG934" t="str">
            <v>10413526</v>
          </cell>
          <cell r="AH934" t="str">
            <v>CAT VALLE TELMEX</v>
          </cell>
          <cell r="AI934" t="str">
            <v>CALLE Providencia 102, Esq. la Morena</v>
          </cell>
          <cell r="AJ934" t="str">
            <v>5555436718</v>
          </cell>
          <cell r="AK934">
            <v>0</v>
          </cell>
          <cell r="AL934" t="str">
            <v>03100</v>
          </cell>
          <cell r="AM934"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934" t="str">
            <v>3TE32G153442</v>
          </cell>
          <cell r="AO934" t="str">
            <v>Básica</v>
          </cell>
          <cell r="AP934" t="str">
            <v>Hisense</v>
          </cell>
          <cell r="AQ934" t="str">
            <v>Opera</v>
          </cell>
          <cell r="AR934" t="str">
            <v>HD 1366 X 768</v>
          </cell>
          <cell r="AS934" t="str">
            <v>3TE32G1633F1G1633F1M010</v>
          </cell>
          <cell r="AT934">
            <v>2</v>
          </cell>
          <cell r="AU934" t="str">
            <v>32H3B2</v>
          </cell>
          <cell r="AV934" t="str">
            <v>3TE32G1633F1</v>
          </cell>
          <cell r="AW934" t="str">
            <v>G1633F1</v>
          </cell>
          <cell r="AX934" t="str">
            <v>M010</v>
          </cell>
          <cell r="AY934">
            <v>74011773</v>
          </cell>
          <cell r="AZ934">
            <v>51012704</v>
          </cell>
          <cell r="BA934">
            <v>80143840</v>
          </cell>
        </row>
        <row r="935">
          <cell r="D935">
            <v>60310835</v>
          </cell>
          <cell r="E935" t="str">
            <v xml:space="preserve">A  </v>
          </cell>
          <cell r="F935" t="str">
            <v>TV</v>
          </cell>
          <cell r="G935" t="str">
            <v>MARIBEL MORA</v>
          </cell>
          <cell r="H935" t="str">
            <v xml:space="preserve">RICARDO BELL # 5,COL EXHIPODROMO DE PERALVILLO,CUAUHTEMOC </v>
          </cell>
          <cell r="I935" t="str">
            <v>55 5782 3113</v>
          </cell>
          <cell r="J935" t="str">
            <v>HISENSE</v>
          </cell>
          <cell r="K935" t="str">
            <v>43H7C</v>
          </cell>
          <cell r="L935" t="str">
            <v>43G1609D5H00655</v>
          </cell>
          <cell r="M935">
            <v>148812</v>
          </cell>
          <cell r="N935">
            <v>111999.62</v>
          </cell>
          <cell r="O935">
            <v>42625</v>
          </cell>
          <cell r="P935">
            <v>42770</v>
          </cell>
          <cell r="Q935">
            <v>201057</v>
          </cell>
          <cell r="R935" t="str">
            <v>14/02/2017 02 : 32  ERNESTO.HERN : NP5</v>
          </cell>
          <cell r="S935" t="str">
            <v>EQUIPO EN CSA</v>
          </cell>
          <cell r="T935" t="str">
            <v xml:space="preserve">MARIBEL SASTRE HERNANDEZ          </v>
          </cell>
          <cell r="U935" t="str">
            <v>2017-04-19</v>
          </cell>
          <cell r="V935" t="str">
            <v>CENTRO</v>
          </cell>
          <cell r="W935" t="str">
            <v>COMPLETADO</v>
          </cell>
          <cell r="X935" t="str">
            <v>TALLER</v>
          </cell>
          <cell r="Y935">
            <v>42769</v>
          </cell>
          <cell r="Z935">
            <v>145</v>
          </cell>
          <cell r="AA935" t="str">
            <v>M010</v>
          </cell>
          <cell r="AD935" t="str">
            <v>Cuauhtemoc/Exhipofromo de peralvillo</v>
          </cell>
          <cell r="AE935" t="str">
            <v>DF</v>
          </cell>
          <cell r="AF935" t="str">
            <v>MX</v>
          </cell>
          <cell r="AG935" t="str">
            <v>10409500</v>
          </cell>
          <cell r="AH935" t="str">
            <v>MARIBEL MORA GUERRERO</v>
          </cell>
          <cell r="AI935" t="str">
            <v>ricardo Bell no 5</v>
          </cell>
          <cell r="AJ935" t="str">
            <v>5557823113</v>
          </cell>
          <cell r="AK935">
            <v>0</v>
          </cell>
          <cell r="AL935" t="str">
            <v>06250</v>
          </cell>
          <cell r="AM935"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935" t="str">
            <v>3TE43G154905</v>
          </cell>
          <cell r="AO935" t="str">
            <v>Smart</v>
          </cell>
          <cell r="AP935" t="str">
            <v>Hisense</v>
          </cell>
          <cell r="AQ935" t="str">
            <v>Opera</v>
          </cell>
          <cell r="AR935" t="str">
            <v>UHD 3840 X 2160</v>
          </cell>
          <cell r="AS935" t="str">
            <v>3TE43G1627B1G1627B1M010</v>
          </cell>
          <cell r="AT935" t="e">
            <v>#N/A</v>
          </cell>
          <cell r="AU935" t="str">
            <v>43H7C</v>
          </cell>
          <cell r="AV935" t="str">
            <v>3TE43G1627B1</v>
          </cell>
          <cell r="AW935" t="str">
            <v>G1627B1</v>
          </cell>
          <cell r="AX935" t="str">
            <v>M010</v>
          </cell>
          <cell r="AY935">
            <v>74012174</v>
          </cell>
          <cell r="AZ935">
            <v>51013100</v>
          </cell>
          <cell r="BA935">
            <v>80143843</v>
          </cell>
        </row>
        <row r="936">
          <cell r="D936">
            <v>60275548</v>
          </cell>
          <cell r="E936" t="str">
            <v xml:space="preserve">E   </v>
          </cell>
          <cell r="F936" t="str">
            <v>TV</v>
          </cell>
          <cell r="G936" t="str">
            <v>MIGUEL ANGEL MURRIETA</v>
          </cell>
          <cell r="H936" t="str">
            <v>GARDENIAS LT.1 MZ.C,COL.PRADOS LA PROVIDENCIA,ALVARO OBREGON</v>
          </cell>
          <cell r="I936" t="str">
            <v>55 3410 4695</v>
          </cell>
          <cell r="J936" t="str">
            <v>HISENSE</v>
          </cell>
          <cell r="K936" t="str">
            <v>40H5B</v>
          </cell>
          <cell r="L936" t="str">
            <v>40G154782H02462</v>
          </cell>
          <cell r="M936">
            <v>1429</v>
          </cell>
          <cell r="N936">
            <v>10599</v>
          </cell>
          <cell r="O936">
            <v>42459</v>
          </cell>
          <cell r="P936">
            <v>42564</v>
          </cell>
          <cell r="Q936">
            <v>201057</v>
          </cell>
          <cell r="R936" t="str">
            <v>09/09/2016 00 : 35  VICENTE.AR : TCF3 - Arribo de equipo defectuoso,Modelo: 40H5B, Serie: 40G154782H02462,     fecha de llegada 6/09/2016</v>
          </cell>
          <cell r="S936" t="str">
            <v>EQUIPO EN CSA CLIENTE</v>
          </cell>
          <cell r="T936" t="str">
            <v xml:space="preserve">MARIBEL SASTRE HERNANDEZ          </v>
          </cell>
          <cell r="U936" t="str">
            <v>2017/04/19</v>
          </cell>
          <cell r="V936" t="str">
            <v>CENTRO</v>
          </cell>
          <cell r="W936" t="str">
            <v>COMPLETADO</v>
          </cell>
          <cell r="X936" t="str">
            <v>CLIENTE</v>
          </cell>
          <cell r="Y936" t="e">
            <v>#N/A</v>
          </cell>
          <cell r="Z936">
            <v>105</v>
          </cell>
          <cell r="AA936" t="str">
            <v>M010</v>
          </cell>
          <cell r="AD936" t="e">
            <v>#N/A</v>
          </cell>
          <cell r="AE936" t="e">
            <v>#N/A</v>
          </cell>
          <cell r="AF936" t="e">
            <v>#N/A</v>
          </cell>
          <cell r="AG936" t="e">
            <v>#N/A</v>
          </cell>
          <cell r="AH936" t="e">
            <v>#N/A</v>
          </cell>
          <cell r="AI936" t="e">
            <v>#N/A</v>
          </cell>
          <cell r="AJ936" t="e">
            <v>#N/A</v>
          </cell>
          <cell r="AK936" t="e">
            <v>#N/A</v>
          </cell>
          <cell r="AL936" t="e">
            <v>#N/A</v>
          </cell>
          <cell r="AM936" t="e">
            <v>#N/A</v>
          </cell>
          <cell r="AN936" t="str">
            <v>3TE40A144535</v>
          </cell>
          <cell r="AO936" t="str">
            <v>Smart</v>
          </cell>
          <cell r="AP936" t="str">
            <v>Hisense</v>
          </cell>
          <cell r="AQ936" t="str">
            <v>Opera</v>
          </cell>
          <cell r="AR936" t="str">
            <v>FHD 1920 x 1080</v>
          </cell>
          <cell r="AS936" t="str">
            <v>3TE40G1619B0G1619B0M010</v>
          </cell>
          <cell r="AT936" t="e">
            <v>#N/A</v>
          </cell>
          <cell r="AU936" t="str">
            <v>40H5B2</v>
          </cell>
          <cell r="AV936" t="str">
            <v>3TE40G1619B0</v>
          </cell>
          <cell r="AW936" t="str">
            <v>G1619B0</v>
          </cell>
          <cell r="AX936" t="str">
            <v>M010</v>
          </cell>
          <cell r="AY936">
            <v>74012181</v>
          </cell>
          <cell r="AZ936">
            <v>51013107</v>
          </cell>
          <cell r="BA936">
            <v>80147853</v>
          </cell>
        </row>
        <row r="937">
          <cell r="D937">
            <v>60259792</v>
          </cell>
          <cell r="E937" t="str">
            <v xml:space="preserve">E    </v>
          </cell>
          <cell r="F937" t="str">
            <v>TV</v>
          </cell>
          <cell r="G937" t="str">
            <v>JORGE NAVARRO</v>
          </cell>
          <cell r="H937" t="str">
            <v>TIHUATLAN 41-302,COL.ACULCO SAN JERONIMO,MAGDALENA CONTRERAS</v>
          </cell>
          <cell r="I937" t="str">
            <v>3094 2784 / 55 1000 0504</v>
          </cell>
          <cell r="J937" t="str">
            <v>HISENSE</v>
          </cell>
          <cell r="K937" t="str">
            <v>50H3B2</v>
          </cell>
          <cell r="L937" t="str">
            <v>50G151264H00218</v>
          </cell>
          <cell r="M937" t="str">
            <v>SIN DOCUMENTOS</v>
          </cell>
          <cell r="N937">
            <v>0</v>
          </cell>
          <cell r="O937">
            <v>42495</v>
          </cell>
          <cell r="P937">
            <v>42495</v>
          </cell>
          <cell r="Q937">
            <v>201057</v>
          </cell>
          <cell r="R937" t="str">
            <v>05/05/2016 06 : 11 201057 : SE CANCELA SERVICIO TIENE EL PANEL ROTO Y NOAPLICA GARANTÌA, CTE. INFORMA QUE DE HISENSE LE VAN A REALIZAR CF 04-MAY-2016</v>
          </cell>
          <cell r="S937" t="str">
            <v>EQUIPO EN CSA</v>
          </cell>
          <cell r="T937" t="str">
            <v xml:space="preserve">MARIBEL SASTRE HERNANDEZ          </v>
          </cell>
          <cell r="U937" t="str">
            <v>2017-04-19</v>
          </cell>
          <cell r="V937" t="str">
            <v>CENTRO</v>
          </cell>
          <cell r="W937" t="str">
            <v>COMPLETADO</v>
          </cell>
          <cell r="X937" t="str">
            <v>TALLER</v>
          </cell>
          <cell r="Y937" t="e">
            <v>#N/A</v>
          </cell>
          <cell r="Z937">
            <v>42495</v>
          </cell>
          <cell r="AA937" t="str">
            <v>M012</v>
          </cell>
          <cell r="AD937" t="e">
            <v>#N/A</v>
          </cell>
          <cell r="AE937" t="e">
            <v>#N/A</v>
          </cell>
          <cell r="AF937" t="e">
            <v>#N/A</v>
          </cell>
          <cell r="AG937" t="e">
            <v>#N/A</v>
          </cell>
          <cell r="AH937" t="e">
            <v>#N/A</v>
          </cell>
          <cell r="AI937" t="e">
            <v>#N/A</v>
          </cell>
          <cell r="AJ937" t="e">
            <v>#N/A</v>
          </cell>
          <cell r="AK937" t="e">
            <v>#N/A</v>
          </cell>
          <cell r="AL937" t="e">
            <v>#N/A</v>
          </cell>
          <cell r="AM937" t="e">
            <v>#N/A</v>
          </cell>
          <cell r="AN937" t="str">
            <v>3TE50G151262</v>
          </cell>
          <cell r="AO937" t="str">
            <v>Básica</v>
          </cell>
          <cell r="AP937" t="str">
            <v>Hisense</v>
          </cell>
          <cell r="AQ937" t="str">
            <v>Opera</v>
          </cell>
          <cell r="AR937" t="str">
            <v>FHD 1920 x 1080</v>
          </cell>
          <cell r="AS937" t="e">
            <v>#N/A</v>
          </cell>
          <cell r="AT937" t="e">
            <v>#N/A</v>
          </cell>
          <cell r="AV937" t="e">
            <v>#N/A</v>
          </cell>
          <cell r="AW937" t="e">
            <v>#N/A</v>
          </cell>
          <cell r="AY937">
            <v>74004516</v>
          </cell>
          <cell r="AZ937">
            <v>51010265</v>
          </cell>
          <cell r="BA937">
            <v>80141558</v>
          </cell>
        </row>
        <row r="938">
          <cell r="D938">
            <v>60311338</v>
          </cell>
          <cell r="E938" t="str">
            <v>B</v>
          </cell>
          <cell r="F938" t="str">
            <v>CELULAR</v>
          </cell>
          <cell r="G938" t="str">
            <v>Carlos Ceja</v>
          </cell>
          <cell r="H938" t="str">
            <v>Calle colon  843 guadalajara / moderna,JAL CP 44190</v>
          </cell>
          <cell r="I938" t="str">
            <v xml:space="preserve">01-3336140001 </v>
          </cell>
          <cell r="J938" t="str">
            <v>HISENSE</v>
          </cell>
          <cell r="K938" t="str">
            <v>C20</v>
          </cell>
          <cell r="L938" t="str">
            <v>1M75A91MX10D0H15H2005F</v>
          </cell>
          <cell r="M938" t="str">
            <v>ABPC9391</v>
          </cell>
          <cell r="N938">
            <v>9437</v>
          </cell>
          <cell r="O938">
            <v>42558</v>
          </cell>
          <cell r="P938">
            <v>42776</v>
          </cell>
          <cell r="Q938">
            <v>201709</v>
          </cell>
          <cell r="R938" t="str">
            <v xml:space="preserve">CF OTORGADO POR SOPORTE TECNICO (IRREPARABILIDAD) </v>
          </cell>
          <cell r="S938" t="str">
            <v xml:space="preserve">EQUIPO RAYADO CON PORTA SIM </v>
          </cell>
          <cell r="T938" t="str">
            <v xml:space="preserve">JUAN FRANCISCO ALVIZAR            </v>
          </cell>
          <cell r="U938" t="str">
            <v>2017-04-19</v>
          </cell>
          <cell r="V938" t="str">
            <v>CELULARES</v>
          </cell>
          <cell r="W938" t="str">
            <v>COMPLETADO</v>
          </cell>
          <cell r="X938" t="str">
            <v>TALLER</v>
          </cell>
          <cell r="Y938">
            <v>42776</v>
          </cell>
          <cell r="Z938">
            <v>218</v>
          </cell>
          <cell r="AA938" t="str">
            <v>M010</v>
          </cell>
          <cell r="AD938" t="str">
            <v>guadalajara / moderna</v>
          </cell>
          <cell r="AE938" t="str">
            <v>JAL</v>
          </cell>
          <cell r="AF938" t="str">
            <v>MX</v>
          </cell>
          <cell r="AG938" t="str">
            <v>10409067</v>
          </cell>
          <cell r="AH938" t="str">
            <v>CARLOS CEJA</v>
          </cell>
          <cell r="AI938" t="str">
            <v>843 Calle colon</v>
          </cell>
          <cell r="AJ938" t="str">
            <v>01-3336140001</v>
          </cell>
          <cell r="AK938">
            <v>0</v>
          </cell>
          <cell r="AL938" t="str">
            <v>44190</v>
          </cell>
          <cell r="AM938"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938" t="str">
            <v>1MH75AL1MX1Z30</v>
          </cell>
          <cell r="AO938" t="e">
            <v>#N/A</v>
          </cell>
          <cell r="AP938" t="e">
            <v>#N/A</v>
          </cell>
          <cell r="AQ938" t="e">
            <v>#N/A</v>
          </cell>
          <cell r="AR938" t="e">
            <v>#N/A</v>
          </cell>
          <cell r="AS938" t="str">
            <v>GMS001NJD013S405686M010</v>
          </cell>
          <cell r="AT938">
            <v>2</v>
          </cell>
          <cell r="AU938" t="str">
            <v>C1</v>
          </cell>
          <cell r="AV938" t="str">
            <v>GMS001NJD013</v>
          </cell>
          <cell r="AW938" t="str">
            <v>S405686</v>
          </cell>
          <cell r="AX938" t="str">
            <v>M010</v>
          </cell>
          <cell r="AY938">
            <v>74012248</v>
          </cell>
          <cell r="AZ938">
            <v>51013177</v>
          </cell>
          <cell r="BA938">
            <v>80141900</v>
          </cell>
        </row>
        <row r="939">
          <cell r="D939">
            <v>60311758</v>
          </cell>
          <cell r="E939" t="str">
            <v>B</v>
          </cell>
          <cell r="F939" t="str">
            <v>CELULAR</v>
          </cell>
          <cell r="G939" t="str">
            <v>Jorge Romero Flores</v>
          </cell>
          <cell r="H939" t="str">
            <v xml:space="preserve"> 
Lomas Verdes No. 14024 Tijuana/Cuahtemoc, BC, CP. 22190</v>
          </cell>
          <cell r="I939">
            <v>6646260072</v>
          </cell>
          <cell r="J939" t="str">
            <v>HISENSE</v>
          </cell>
          <cell r="K939" t="str">
            <v>C20</v>
          </cell>
          <cell r="L939" t="str">
            <v>1MH75A91MX10DOH1BH2042E</v>
          </cell>
          <cell r="M939" t="str">
            <v>0752040005555744</v>
          </cell>
          <cell r="N939">
            <v>3879.47</v>
          </cell>
          <cell r="O939">
            <v>42588</v>
          </cell>
          <cell r="P939">
            <v>42782</v>
          </cell>
          <cell r="Q939">
            <v>201709</v>
          </cell>
          <cell r="R939" t="str">
            <v xml:space="preserve">CF OTORGADO POR SOPORTE TECNICO (IRREPARABILIDAD) </v>
          </cell>
          <cell r="S939" t="str">
            <v>EQUIPO RAYADO CON PORTA SIM</v>
          </cell>
          <cell r="T939" t="str">
            <v xml:space="preserve"> Juan Francisco Alvizar           </v>
          </cell>
          <cell r="U939" t="str">
            <v>2017-04-17</v>
          </cell>
          <cell r="V939" t="str">
            <v>CELULARES</v>
          </cell>
          <cell r="W939" t="str">
            <v>COMPLETADO</v>
          </cell>
          <cell r="X939" t="str">
            <v>TALLER</v>
          </cell>
          <cell r="Y939">
            <v>42782</v>
          </cell>
          <cell r="Z939">
            <v>194</v>
          </cell>
          <cell r="AA939" t="str">
            <v>M010</v>
          </cell>
          <cell r="AD939" t="str">
            <v>Tijuana/Cuahtemoc</v>
          </cell>
          <cell r="AE939" t="str">
            <v>BC</v>
          </cell>
          <cell r="AF939" t="str">
            <v>MX</v>
          </cell>
          <cell r="AG939" t="str">
            <v>10411414</v>
          </cell>
          <cell r="AH939" t="str">
            <v>JORGE ROMERO FLORES</v>
          </cell>
          <cell r="AI939" t="str">
            <v>14024 Lomas Verdes</v>
          </cell>
          <cell r="AJ939" t="str">
            <v>6646260072</v>
          </cell>
          <cell r="AK939" t="str">
            <v>6644254258</v>
          </cell>
          <cell r="AL939" t="str">
            <v>22190</v>
          </cell>
          <cell r="AM939"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939" t="str">
            <v>1MH75AL1MX1Z30</v>
          </cell>
          <cell r="AO939" t="e">
            <v>#N/A</v>
          </cell>
          <cell r="AP939" t="e">
            <v>#N/A</v>
          </cell>
          <cell r="AQ939" t="e">
            <v>#N/A</v>
          </cell>
          <cell r="AR939" t="e">
            <v>#N/A</v>
          </cell>
          <cell r="AS939" t="str">
            <v>GMS001NJD013S405686M010</v>
          </cell>
          <cell r="AT939">
            <v>2</v>
          </cell>
          <cell r="AU939" t="str">
            <v>C1</v>
          </cell>
          <cell r="AV939" t="str">
            <v>GMS001NJD013</v>
          </cell>
          <cell r="AW939" t="str">
            <v>S405686</v>
          </cell>
          <cell r="AX939" t="str">
            <v>M010</v>
          </cell>
          <cell r="AY939">
            <v>74012249</v>
          </cell>
          <cell r="AZ939">
            <v>51013178</v>
          </cell>
          <cell r="BA939">
            <v>80141903</v>
          </cell>
        </row>
        <row r="940">
          <cell r="D940">
            <v>60311770</v>
          </cell>
          <cell r="E940" t="str">
            <v>B</v>
          </cell>
          <cell r="F940" t="str">
            <v>CELULAR</v>
          </cell>
          <cell r="G940" t="str">
            <v>Jose Luis Castorena</v>
          </cell>
          <cell r="H940" t="str">
            <v>Calle Martinez de Neza S/N, Valle de Bravo/Villa de colorines, MEX, CP. 51230</v>
          </cell>
          <cell r="I940">
            <v>7221569284</v>
          </cell>
          <cell r="J940" t="str">
            <v>HISENSE</v>
          </cell>
          <cell r="K940" t="str">
            <v>C20</v>
          </cell>
          <cell r="L940" t="str">
            <v>1NH75A91MX10D0H2AH2008C</v>
          </cell>
          <cell r="M940" t="str">
            <v>BMG331917</v>
          </cell>
          <cell r="N940">
            <v>3447.41</v>
          </cell>
          <cell r="O940">
            <v>42583</v>
          </cell>
          <cell r="P940">
            <v>42782</v>
          </cell>
          <cell r="Q940">
            <v>201709</v>
          </cell>
          <cell r="R940" t="str">
            <v xml:space="preserve">CF OTORGADO POR SOPORTE TECNICO (IRREPARABILIDAD) </v>
          </cell>
          <cell r="S940" t="str">
            <v>EQUIPO RAYADO CON PORTA SIM</v>
          </cell>
          <cell r="T940" t="str">
            <v xml:space="preserve"> Juan Francisco Alvizar           </v>
          </cell>
          <cell r="U940" t="str">
            <v>2017-04-19</v>
          </cell>
          <cell r="V940" t="str">
            <v>CELULARES</v>
          </cell>
          <cell r="W940" t="str">
            <v>COMPLETADO</v>
          </cell>
          <cell r="X940" t="str">
            <v>TALLER</v>
          </cell>
          <cell r="Y940">
            <v>42782</v>
          </cell>
          <cell r="Z940">
            <v>199</v>
          </cell>
          <cell r="AA940" t="str">
            <v>M010</v>
          </cell>
          <cell r="AD940" t="str">
            <v>Valle de Bravo/Villa de colorines</v>
          </cell>
          <cell r="AE940" t="str">
            <v>MEX</v>
          </cell>
          <cell r="AF940" t="str">
            <v>MX</v>
          </cell>
          <cell r="AG940" t="str">
            <v>10410088</v>
          </cell>
          <cell r="AH940" t="str">
            <v>JOSE LUIS CASTORENA</v>
          </cell>
          <cell r="AI940" t="str">
            <v>S/N Calle Martinez de Neza</v>
          </cell>
          <cell r="AJ940" t="str">
            <v>7221569284</v>
          </cell>
          <cell r="AK940">
            <v>0</v>
          </cell>
          <cell r="AL940" t="str">
            <v>51230</v>
          </cell>
          <cell r="AM940"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74012250</v>
          </cell>
          <cell r="AZ940">
            <v>51013179</v>
          </cell>
          <cell r="BA940">
            <v>80141904</v>
          </cell>
        </row>
        <row r="941">
          <cell r="D941">
            <v>60311774</v>
          </cell>
          <cell r="E941" t="str">
            <v xml:space="preserve">A  </v>
          </cell>
          <cell r="F941" t="str">
            <v>CELULAR</v>
          </cell>
          <cell r="G941" t="str">
            <v>MARTINA VAZQUEZ GOMEZ</v>
          </cell>
          <cell r="H941" t="str">
            <v>65 BIS No. 929 COZUMEL/EMILIANO ZAPATA, QR, CP. 77620</v>
          </cell>
          <cell r="I941">
            <v>9871084066</v>
          </cell>
          <cell r="J941" t="str">
            <v>HISENSE</v>
          </cell>
          <cell r="K941" t="str">
            <v>U972</v>
          </cell>
          <cell r="L941" t="str">
            <v>1MS75CE9MX10DOH2HD10178</v>
          </cell>
          <cell r="M941" t="str">
            <v>0929 213364</v>
          </cell>
          <cell r="N941">
            <v>2199</v>
          </cell>
          <cell r="O941">
            <v>42612</v>
          </cell>
          <cell r="P941">
            <v>42782</v>
          </cell>
          <cell r="Q941">
            <v>201709</v>
          </cell>
          <cell r="R941" t="str">
            <v xml:space="preserve">CF OTORGADO POR FATA DE PARTE PCB LOGIC. T1023967. OC 1007978
</v>
          </cell>
          <cell r="S941" t="str">
            <v>EQUIPO MALTRATDO CON BATERIA Y TAPA</v>
          </cell>
          <cell r="T941" t="str">
            <v xml:space="preserve"> Juan Francisco Alvizar           </v>
          </cell>
          <cell r="U941" t="str">
            <v>2017-04-19</v>
          </cell>
          <cell r="V941" t="str">
            <v>CELULARES</v>
          </cell>
          <cell r="W941" t="str">
            <v>COMPLETADO</v>
          </cell>
          <cell r="X941" t="str">
            <v>TALLER</v>
          </cell>
          <cell r="Y941">
            <v>42782</v>
          </cell>
          <cell r="Z941">
            <v>170</v>
          </cell>
          <cell r="AA941" t="str">
            <v>M010</v>
          </cell>
          <cell r="AD941" t="str">
            <v>COZUMEL/EMILIANO ZAPATA</v>
          </cell>
          <cell r="AE941" t="str">
            <v>QR</v>
          </cell>
          <cell r="AF941" t="str">
            <v>MX</v>
          </cell>
          <cell r="AG941" t="str">
            <v>10409244</v>
          </cell>
          <cell r="AH941" t="str">
            <v>MARTINA VAZQUEZ GOMEZ</v>
          </cell>
          <cell r="AI941" t="str">
            <v>929 65 BIS</v>
          </cell>
          <cell r="AJ941" t="str">
            <v>9871084066</v>
          </cell>
          <cell r="AK941">
            <v>0</v>
          </cell>
          <cell r="AL941" t="str">
            <v>77620</v>
          </cell>
          <cell r="AM941"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41" t="e">
            <v>#N/A</v>
          </cell>
          <cell r="AO941" t="e">
            <v>#N/A</v>
          </cell>
          <cell r="AP941" t="e">
            <v>#N/A</v>
          </cell>
          <cell r="AQ941" t="e">
            <v>#N/A</v>
          </cell>
          <cell r="AR941" t="e">
            <v>#N/A</v>
          </cell>
          <cell r="AS941" t="str">
            <v>1MS75CE9MX10D0C163007M010</v>
          </cell>
          <cell r="AT941">
            <v>9</v>
          </cell>
          <cell r="AU941" t="str">
            <v>HISENSE U972</v>
          </cell>
          <cell r="AV941" t="str">
            <v>1MS75CE9MX10D0</v>
          </cell>
          <cell r="AW941" t="str">
            <v>C163007</v>
          </cell>
          <cell r="AX941" t="str">
            <v>M010</v>
          </cell>
          <cell r="AY941">
            <v>74012113</v>
          </cell>
          <cell r="AZ941">
            <v>51013037</v>
          </cell>
          <cell r="BA941">
            <v>80143873</v>
          </cell>
        </row>
        <row r="942">
          <cell r="D942">
            <v>60311885</v>
          </cell>
          <cell r="E942" t="str">
            <v>B</v>
          </cell>
          <cell r="F942" t="str">
            <v>CELULAR</v>
          </cell>
          <cell r="G942" t="str">
            <v>Ezequiel Jimenez</v>
          </cell>
          <cell r="H942" t="str">
            <v>Calle Tinum, Mz966 Lt16, Tlalpan/pedregal de sn nicolas 4ta secc,DF  cp. 14100</v>
          </cell>
          <cell r="I942" t="str">
            <v>0445519356917</v>
          </cell>
          <cell r="J942" t="str">
            <v>HISENSE</v>
          </cell>
          <cell r="K942" t="str">
            <v>C20</v>
          </cell>
          <cell r="L942" t="str">
            <v>1MH75A91MX10D0HE7Z50212</v>
          </cell>
          <cell r="M942">
            <v>3614730</v>
          </cell>
          <cell r="N942">
            <v>4499</v>
          </cell>
          <cell r="O942">
            <v>42783</v>
          </cell>
          <cell r="P942">
            <v>42783</v>
          </cell>
          <cell r="Q942">
            <v>201709</v>
          </cell>
          <cell r="R942" t="str">
            <v xml:space="preserve">CF OTORGADO POR SOPORTE TECNICO (IRREPARABILIDAD) </v>
          </cell>
          <cell r="S942" t="str">
            <v>EQUIPO MALTRATDO CON PORTA SIM</v>
          </cell>
          <cell r="T942" t="str">
            <v xml:space="preserve"> Juan Francisco Alvizar           </v>
          </cell>
          <cell r="U942" t="str">
            <v>2017-04-19</v>
          </cell>
          <cell r="V942" t="str">
            <v>CELULARES</v>
          </cell>
          <cell r="W942" t="str">
            <v>COMPLETADO</v>
          </cell>
          <cell r="X942" t="str">
            <v>TALLER</v>
          </cell>
          <cell r="Y942">
            <v>42783</v>
          </cell>
          <cell r="Z942">
            <v>42783</v>
          </cell>
          <cell r="AA942" t="str">
            <v>M012</v>
          </cell>
          <cell r="AD942" t="str">
            <v>Tlalpan/pedregal de sn nicolas 4ta secc</v>
          </cell>
          <cell r="AE942" t="str">
            <v>DF</v>
          </cell>
          <cell r="AF942" t="str">
            <v>MX</v>
          </cell>
          <cell r="AG942" t="str">
            <v>10411617</v>
          </cell>
          <cell r="AH942" t="str">
            <v>EZEQUIEL JIMENEZ</v>
          </cell>
          <cell r="AI942" t="str">
            <v>Calle Tinum, Mz966 Lt16</v>
          </cell>
          <cell r="AJ942" t="str">
            <v>0445519356917</v>
          </cell>
          <cell r="AK942">
            <v>0</v>
          </cell>
          <cell r="AL942" t="str">
            <v>14100</v>
          </cell>
          <cell r="AM942"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42" t="str">
            <v>1MH75AL1MX1Z30</v>
          </cell>
          <cell r="AO942" t="e">
            <v>#N/A</v>
          </cell>
          <cell r="AP942" t="e">
            <v>#N/A</v>
          </cell>
          <cell r="AQ942" t="e">
            <v>#N/A</v>
          </cell>
          <cell r="AR942" t="e">
            <v>#N/A</v>
          </cell>
          <cell r="AS942" t="str">
            <v>GMS001NJD013S405686M010</v>
          </cell>
          <cell r="AT942">
            <v>2</v>
          </cell>
          <cell r="AU942" t="str">
            <v>C1</v>
          </cell>
          <cell r="AV942" t="str">
            <v>GMS001NJD013</v>
          </cell>
          <cell r="AW942" t="str">
            <v>S405686</v>
          </cell>
          <cell r="AX942" t="str">
            <v>M010</v>
          </cell>
          <cell r="AY942">
            <v>74012251</v>
          </cell>
          <cell r="AZ942">
            <v>51013261</v>
          </cell>
          <cell r="BA942">
            <v>80141906</v>
          </cell>
        </row>
        <row r="943">
          <cell r="D943">
            <v>60311886</v>
          </cell>
          <cell r="E943" t="str">
            <v xml:space="preserve">A  </v>
          </cell>
          <cell r="F943" t="str">
            <v>CELULAR</v>
          </cell>
          <cell r="G943" t="str">
            <v>Ma. Concepcion Gomez Guzman</v>
          </cell>
          <cell r="H943" t="str">
            <v>Cto del Mezquite 193-A, Frcc Paseo del Campestre/Celaya , GTO, CP. 38088</v>
          </cell>
          <cell r="I943">
            <v>4614613946</v>
          </cell>
          <cell r="J943" t="str">
            <v>HISENSE</v>
          </cell>
          <cell r="K943" t="str">
            <v>C1</v>
          </cell>
          <cell r="L943" t="str">
            <v>1MH75AL1MX1Z30HEQZC0320</v>
          </cell>
          <cell r="M943">
            <v>1050055737</v>
          </cell>
          <cell r="N943">
            <v>3644.19</v>
          </cell>
          <cell r="O943">
            <v>42713</v>
          </cell>
          <cell r="P943">
            <v>42783</v>
          </cell>
          <cell r="Q943">
            <v>201709</v>
          </cell>
          <cell r="R943" t="str">
            <v xml:space="preserve">CF POR FALTA DE REFACCION, PCB LOGIC T1022328.  OC 1007978
</v>
          </cell>
          <cell r="S943" t="str">
            <v>EQUIPO MALTRATDO CON PORTA SIM</v>
          </cell>
          <cell r="T943" t="str">
            <v xml:space="preserve"> Juan Francisco Alvizar           </v>
          </cell>
          <cell r="U943" t="str">
            <v>2017-04-19</v>
          </cell>
          <cell r="V943" t="str">
            <v>CELULARES</v>
          </cell>
          <cell r="W943" t="str">
            <v>COMPLETADO</v>
          </cell>
          <cell r="X943" t="str">
            <v>TALLER</v>
          </cell>
          <cell r="Y943">
            <v>42783</v>
          </cell>
          <cell r="Z943">
            <v>70</v>
          </cell>
          <cell r="AA943" t="str">
            <v>M010</v>
          </cell>
          <cell r="AD943" t="str">
            <v>Frcc Paseo del Campestre/Celaya</v>
          </cell>
          <cell r="AE943" t="str">
            <v>GTO</v>
          </cell>
          <cell r="AF943" t="str">
            <v>MX</v>
          </cell>
          <cell r="AG943" t="str">
            <v>10411900</v>
          </cell>
          <cell r="AH943" t="str">
            <v>MA. CONCEPCION GOMEZ GUZMAN</v>
          </cell>
          <cell r="AI943" t="str">
            <v>193-A Cto del Mezquite</v>
          </cell>
          <cell r="AJ943" t="str">
            <v>4614613946</v>
          </cell>
          <cell r="AK943">
            <v>0</v>
          </cell>
          <cell r="AL943" t="str">
            <v>38088</v>
          </cell>
          <cell r="AM943"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74012115</v>
          </cell>
          <cell r="AZ943">
            <v>51013039</v>
          </cell>
          <cell r="BA943">
            <v>80143862</v>
          </cell>
        </row>
        <row r="944">
          <cell r="D944">
            <v>60311887</v>
          </cell>
          <cell r="E944" t="str">
            <v>B</v>
          </cell>
          <cell r="F944" t="str">
            <v>CELULAR</v>
          </cell>
          <cell r="G944" t="str">
            <v>Juan Pablo Lopez Martinez</v>
          </cell>
          <cell r="H944" t="str">
            <v>angel carbajal No 15, Xalapa /Del valle, VER,  CP. 91097</v>
          </cell>
          <cell r="I944" t="str">
            <v>2281228299/2282986621</v>
          </cell>
          <cell r="J944" t="str">
            <v>HISENSE</v>
          </cell>
          <cell r="K944" t="str">
            <v>C20</v>
          </cell>
          <cell r="L944" t="str">
            <v>S/N</v>
          </cell>
          <cell r="M944" t="str">
            <v>JAL/000241274</v>
          </cell>
          <cell r="N944">
            <v>5998.5</v>
          </cell>
          <cell r="O944">
            <v>42689</v>
          </cell>
          <cell r="P944">
            <v>42783</v>
          </cell>
          <cell r="Q944">
            <v>201709</v>
          </cell>
          <cell r="R944" t="str">
            <v xml:space="preserve">CF OTORGADO POR SOPORTE TECNICO (IRREPARABILIDAD) 
 </v>
          </cell>
          <cell r="S944" t="str">
            <v>EQUIPO MALTRATDO CON PORTA SIM</v>
          </cell>
          <cell r="T944" t="str">
            <v xml:space="preserve"> Juan Francisco Alvizar           </v>
          </cell>
          <cell r="U944" t="str">
            <v>2017-04-19</v>
          </cell>
          <cell r="V944" t="str">
            <v>CELULARES</v>
          </cell>
          <cell r="W944" t="str">
            <v>COMPLETADO</v>
          </cell>
          <cell r="X944" t="str">
            <v>TALLER</v>
          </cell>
          <cell r="Y944">
            <v>42783</v>
          </cell>
          <cell r="Z944">
            <v>94</v>
          </cell>
          <cell r="AA944" t="str">
            <v>M010</v>
          </cell>
          <cell r="AD944" t="str">
            <v>Xalapa /Del valle</v>
          </cell>
          <cell r="AE944" t="str">
            <v>VER</v>
          </cell>
          <cell r="AF944" t="str">
            <v>MX</v>
          </cell>
          <cell r="AG944" t="str">
            <v>10411384</v>
          </cell>
          <cell r="AH944" t="str">
            <v>JUAN PABLO LOPEZ MARTINEZ</v>
          </cell>
          <cell r="AI944" t="str">
            <v>15 angel carbajal</v>
          </cell>
          <cell r="AJ944" t="str">
            <v>2281228299</v>
          </cell>
          <cell r="AK944" t="str">
            <v>2282986621</v>
          </cell>
          <cell r="AL944" t="str">
            <v>91097</v>
          </cell>
          <cell r="AM944"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44" t="str">
            <v>1MH75AL1MX1Z30</v>
          </cell>
          <cell r="AO944" t="e">
            <v>#N/A</v>
          </cell>
          <cell r="AP944" t="e">
            <v>#N/A</v>
          </cell>
          <cell r="AQ944" t="e">
            <v>#N/A</v>
          </cell>
          <cell r="AR944" t="e">
            <v>#N/A</v>
          </cell>
          <cell r="AS944" t="str">
            <v>GMS001NJD013S405686M010</v>
          </cell>
          <cell r="AT944">
            <v>2</v>
          </cell>
          <cell r="AU944" t="str">
            <v>C1</v>
          </cell>
          <cell r="AV944" t="str">
            <v>GMS001NJD013</v>
          </cell>
          <cell r="AW944" t="str">
            <v>S405686</v>
          </cell>
          <cell r="AX944" t="str">
            <v>M010</v>
          </cell>
          <cell r="AY944">
            <v>74012252</v>
          </cell>
          <cell r="AZ944">
            <v>51013180</v>
          </cell>
          <cell r="BA944">
            <v>80141907</v>
          </cell>
        </row>
        <row r="945">
          <cell r="D945">
            <v>60310674</v>
          </cell>
          <cell r="E945" t="str">
            <v xml:space="preserve">A  </v>
          </cell>
          <cell r="F945" t="str">
            <v>TV</v>
          </cell>
          <cell r="G945" t="str">
            <v>LOPEZ ESPINOZA DANIEL</v>
          </cell>
          <cell r="H945" t="str">
            <v>BLVD PEDRO ANAYA Y CALLEJON GALEANA</v>
          </cell>
          <cell r="I945">
            <v>6681929654</v>
          </cell>
          <cell r="J945" t="str">
            <v>HISENSE</v>
          </cell>
          <cell r="K945" t="str">
            <v>50H3</v>
          </cell>
          <cell r="L945" t="str">
            <v>50J141308H00027</v>
          </cell>
          <cell r="M945" t="str">
            <v xml:space="preserve">Carta de Aceptación </v>
          </cell>
          <cell r="N945">
            <v>7800</v>
          </cell>
          <cell r="O945">
            <v>42040</v>
          </cell>
          <cell r="P945">
            <v>42767</v>
          </cell>
          <cell r="Q945">
            <v>201018</v>
          </cell>
          <cell r="R945" t="str">
            <v xml:space="preserve">10/02/2017 06 : 28  ERNESTO.HERN : NP5
08/02/2017 03 : 55 201018 : LEDS DE PANEL FALLANDO PEDIDO DE COMPRA OC-1007086 </v>
          </cell>
          <cell r="S945" t="str">
            <v/>
          </cell>
          <cell r="T945" t="str">
            <v xml:space="preserve">   Rosa Maria Jaime               </v>
          </cell>
          <cell r="U945" t="str">
            <v>2017-04-20</v>
          </cell>
          <cell r="V945" t="str">
            <v>Norte</v>
          </cell>
          <cell r="W945" t="str">
            <v>COMPLETADO</v>
          </cell>
          <cell r="X945" t="str">
            <v>TALLER</v>
          </cell>
          <cell r="Y945">
            <v>42767</v>
          </cell>
          <cell r="Z945">
            <v>727</v>
          </cell>
          <cell r="AA945" t="str">
            <v>M012</v>
          </cell>
          <cell r="AD945" t="str">
            <v>col las huertas/los mochis</v>
          </cell>
          <cell r="AE945" t="str">
            <v>SIN</v>
          </cell>
          <cell r="AF945" t="str">
            <v>MX</v>
          </cell>
          <cell r="AG945" t="str">
            <v>10411109</v>
          </cell>
          <cell r="AH945" t="str">
            <v>DANIEL LOPEZ ESPINOZA</v>
          </cell>
          <cell r="AI945" t="str">
            <v>tito navarro num 2490</v>
          </cell>
          <cell r="AJ945" t="str">
            <v>6681929654</v>
          </cell>
          <cell r="AK945">
            <v>0</v>
          </cell>
          <cell r="AL945" t="str">
            <v>81270</v>
          </cell>
          <cell r="AM945"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45" t="str">
            <v>3TE50J141202</v>
          </cell>
          <cell r="AO945" t="e">
            <v>#N/A</v>
          </cell>
          <cell r="AP945" t="e">
            <v>#N/A</v>
          </cell>
          <cell r="AQ945" t="e">
            <v>#N/A</v>
          </cell>
          <cell r="AR945" t="e">
            <v>#N/A</v>
          </cell>
          <cell r="AS945" t="e">
            <v>#N/A</v>
          </cell>
          <cell r="AT945" t="e">
            <v>#N/A</v>
          </cell>
          <cell r="AV945" t="str">
            <v>3TE50J141202</v>
          </cell>
          <cell r="AW945" t="e">
            <v>#N/A</v>
          </cell>
          <cell r="AY945">
            <v>74011887</v>
          </cell>
          <cell r="AZ945">
            <v>51012816</v>
          </cell>
          <cell r="BA945">
            <v>80141755</v>
          </cell>
        </row>
        <row r="946">
          <cell r="D946">
            <v>60310801</v>
          </cell>
          <cell r="E946" t="str">
            <v xml:space="preserve">A  </v>
          </cell>
          <cell r="F946" t="str">
            <v>TV</v>
          </cell>
          <cell r="G946" t="str">
            <v>JUANA CORREA MACIAS</v>
          </cell>
          <cell r="H946" t="str">
            <v>CALLE 21 #550 FRACC. LOS ALAMOS, GOMEZ PALACIO DURANGO</v>
          </cell>
          <cell r="I946">
            <v>8711915583</v>
          </cell>
          <cell r="J946" t="str">
            <v>HISENSE</v>
          </cell>
          <cell r="K946" t="str">
            <v>50H3</v>
          </cell>
          <cell r="L946" t="str">
            <v>50J141308H02840</v>
          </cell>
          <cell r="M946">
            <v>126875</v>
          </cell>
          <cell r="N946">
            <v>104014.1</v>
          </cell>
          <cell r="O946">
            <v>42047</v>
          </cell>
          <cell r="P946">
            <v>42769</v>
          </cell>
          <cell r="Q946">
            <v>201036</v>
          </cell>
          <cell r="R946" t="str">
            <v xml:space="preserve">10/02/2017 06 : 46  ERNESTO.HERN : NP5
08/02/2017 07 : 22 201036 : SE SOLICITA REFACCIÓN PANEL CON OC-1007101
</v>
          </cell>
          <cell r="S946" t="str">
            <v>EQUIPO SIN BASE</v>
          </cell>
          <cell r="T946" t="str">
            <v xml:space="preserve">         JAVIER LOPEZ             </v>
          </cell>
          <cell r="U946" t="str">
            <v>2017-04-19</v>
          </cell>
          <cell r="V946" t="str">
            <v>Norte</v>
          </cell>
          <cell r="W946" t="str">
            <v>COMPLETADO</v>
          </cell>
          <cell r="X946" t="str">
            <v>TALLER</v>
          </cell>
          <cell r="Y946">
            <v>42769</v>
          </cell>
          <cell r="Z946">
            <v>722</v>
          </cell>
          <cell r="AA946" t="str">
            <v>M010</v>
          </cell>
          <cell r="AD946" t="str">
            <v>gome p/fracc alamos</v>
          </cell>
          <cell r="AE946" t="str">
            <v>DGO</v>
          </cell>
          <cell r="AF946" t="str">
            <v>MX</v>
          </cell>
          <cell r="AG946" t="str">
            <v>10411043</v>
          </cell>
          <cell r="AH946" t="str">
            <v>JUANA CORREA MACIAS</v>
          </cell>
          <cell r="AI946" t="str">
            <v>550 calle 21</v>
          </cell>
          <cell r="AJ946" t="str">
            <v>1915583</v>
          </cell>
          <cell r="AK946" t="str">
            <v>8711151968</v>
          </cell>
          <cell r="AL946" t="str">
            <v>35020</v>
          </cell>
          <cell r="AM946"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46" t="str">
            <v>3TE50J141202</v>
          </cell>
          <cell r="AO946" t="e">
            <v>#N/A</v>
          </cell>
          <cell r="AP946" t="e">
            <v>#N/A</v>
          </cell>
          <cell r="AQ946" t="e">
            <v>#N/A</v>
          </cell>
          <cell r="AR946" t="e">
            <v>#N/A</v>
          </cell>
          <cell r="AS946" t="str">
            <v>3TE50G165140G165140M010</v>
          </cell>
          <cell r="AT946">
            <v>164</v>
          </cell>
          <cell r="AU946" t="str">
            <v>50H7GB</v>
          </cell>
          <cell r="AV946" t="str">
            <v>3TE50G165140</v>
          </cell>
          <cell r="AW946" t="str">
            <v>G165140</v>
          </cell>
          <cell r="AX946" t="str">
            <v>M010</v>
          </cell>
          <cell r="AY946">
            <v>74011907</v>
          </cell>
          <cell r="AZ946">
            <v>51012836</v>
          </cell>
          <cell r="BA946">
            <v>80147854</v>
          </cell>
        </row>
        <row r="947">
          <cell r="D947">
            <v>60311185</v>
          </cell>
          <cell r="E947" t="str">
            <v xml:space="preserve">A  </v>
          </cell>
          <cell r="F947" t="str">
            <v>TV</v>
          </cell>
          <cell r="G947" t="str">
            <v>JAIME VASQUEZ</v>
          </cell>
          <cell r="H947" t="str">
            <v>LUNA NO. 419 FRACC. EL SOL CALERA, ZACATECAS</v>
          </cell>
          <cell r="I947">
            <v>14789853560</v>
          </cell>
          <cell r="J947" t="str">
            <v>HISENSE</v>
          </cell>
          <cell r="K947" t="str">
            <v>32K20DW</v>
          </cell>
          <cell r="L947" t="str">
            <v>32G145278H00266</v>
          </cell>
          <cell r="M947">
            <v>161337</v>
          </cell>
          <cell r="N947">
            <v>5199</v>
          </cell>
          <cell r="O947">
            <v>42240</v>
          </cell>
          <cell r="P947">
            <v>42775</v>
          </cell>
          <cell r="Q947">
            <v>201038</v>
          </cell>
          <cell r="R947" t="str">
            <v>02/03/2017. SERGIO FER: TCFT CLARO VIDEO P1.OC-1007218 LA TARJETA ENVIADA NO CUENTA CON CLARO VIDEO</v>
          </cell>
          <cell r="S947" t="str">
            <v>NO HAY REFACCION Y POR ESO SE TRAMITO EL</v>
          </cell>
          <cell r="T947" t="str">
            <v xml:space="preserve">   MARIO COVARRUBIAS              </v>
          </cell>
          <cell r="U947" t="str">
            <v>2017</v>
          </cell>
          <cell r="V947" t="str">
            <v>Norte</v>
          </cell>
          <cell r="W947" t="str">
            <v>COMPLETADO</v>
          </cell>
          <cell r="X947" t="str">
            <v>TALLER</v>
          </cell>
          <cell r="Y947">
            <v>42775</v>
          </cell>
          <cell r="Z947">
            <v>535</v>
          </cell>
          <cell r="AA947" t="str">
            <v>M012</v>
          </cell>
          <cell r="AD947" t="str">
            <v>Fracc El sol/Calera</v>
          </cell>
          <cell r="AE947" t="str">
            <v>ZAC</v>
          </cell>
          <cell r="AF947" t="str">
            <v>MX</v>
          </cell>
          <cell r="AG947" t="str">
            <v>10409885</v>
          </cell>
          <cell r="AH947" t="str">
            <v>JAIME VAZQUEZ</v>
          </cell>
          <cell r="AI947" t="str">
            <v>419 Luna</v>
          </cell>
          <cell r="AJ947" t="str">
            <v>4781001576</v>
          </cell>
          <cell r="AK947" t="str">
            <v>4781001576</v>
          </cell>
          <cell r="AL947" t="str">
            <v>98505</v>
          </cell>
          <cell r="AM947"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47" t="str">
            <v>3TE32G143053</v>
          </cell>
          <cell r="AO947" t="str">
            <v>Smart</v>
          </cell>
          <cell r="AP947" t="str">
            <v>Hisense</v>
          </cell>
          <cell r="AQ947" t="str">
            <v>Opera</v>
          </cell>
          <cell r="AR947" t="str">
            <v>HD 1366 X 768</v>
          </cell>
          <cell r="AS947" t="str">
            <v>GTE32G151950CRMM012</v>
          </cell>
          <cell r="AT947">
            <v>17</v>
          </cell>
          <cell r="AU947" t="str">
            <v>32H5B</v>
          </cell>
          <cell r="AV947" t="str">
            <v>GTE32G151950</v>
          </cell>
          <cell r="AW947" t="str">
            <v>CRM</v>
          </cell>
          <cell r="AX947" t="str">
            <v>M012</v>
          </cell>
          <cell r="AY947">
            <v>74012183</v>
          </cell>
          <cell r="AZ947">
            <v>51013110</v>
          </cell>
          <cell r="BA947">
            <v>80147204</v>
          </cell>
        </row>
        <row r="948">
          <cell r="D948">
            <v>60312612</v>
          </cell>
          <cell r="E948" t="str">
            <v xml:space="preserve">A  </v>
          </cell>
          <cell r="F948" t="str">
            <v>TV</v>
          </cell>
          <cell r="G948" t="str">
            <v>JUAN JOSE REYES ABOYTES</v>
          </cell>
          <cell r="H948" t="str">
            <v xml:space="preserve">HERMES 605, NEXUS, ESCOBEDO </v>
          </cell>
          <cell r="I948">
            <v>8115009045</v>
          </cell>
          <cell r="J948" t="str">
            <v>HISENSE</v>
          </cell>
          <cell r="K948" t="str">
            <v>50K20D</v>
          </cell>
          <cell r="L948" t="str">
            <v>50G144843H04355</v>
          </cell>
          <cell r="M948" t="str">
            <v>FACTURA</v>
          </cell>
          <cell r="N948">
            <v>6999</v>
          </cell>
          <cell r="O948">
            <v>42522</v>
          </cell>
          <cell r="P948">
            <v>42800</v>
          </cell>
          <cell r="Q948">
            <v>201024</v>
          </cell>
          <cell r="R948" t="str">
            <v>25/02/17 02:34 ERNESTO HDZ NP5 P1A: O.C.1007815, PANEL, 173331</v>
          </cell>
          <cell r="S948" t="str">
            <v/>
          </cell>
          <cell r="T948" t="str">
            <v xml:space="preserve">     SOFIA VAZQUEZ                </v>
          </cell>
          <cell r="U948" t="str">
            <v>2017-04-19</v>
          </cell>
          <cell r="V948" t="str">
            <v>Norte</v>
          </cell>
          <cell r="W948" t="str">
            <v>COMPLETADO</v>
          </cell>
          <cell r="X948" t="str">
            <v>TALLER</v>
          </cell>
          <cell r="Y948">
            <v>42788</v>
          </cell>
          <cell r="Z948">
            <v>278</v>
          </cell>
          <cell r="AA948" t="str">
            <v>M010</v>
          </cell>
          <cell r="AD948" t="str">
            <v>Generar Anaya / Mexxius</v>
          </cell>
          <cell r="AE948" t="str">
            <v>NL</v>
          </cell>
          <cell r="AF948" t="str">
            <v>MX</v>
          </cell>
          <cell r="AG948" t="str">
            <v>10407134</v>
          </cell>
          <cell r="AH948" t="str">
            <v>JUAN JOSE REYES ABOYTES</v>
          </cell>
          <cell r="AI948" t="str">
            <v>605 hermes</v>
          </cell>
          <cell r="AJ948" t="str">
            <v>8115009045</v>
          </cell>
          <cell r="AK948" t="str">
            <v>8114939238</v>
          </cell>
          <cell r="AL948" t="str">
            <v>66055</v>
          </cell>
          <cell r="AM948"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48" t="str">
            <v>3TE50G132311</v>
          </cell>
          <cell r="AO948" t="str">
            <v>Básica</v>
          </cell>
          <cell r="AP948" t="str">
            <v>Hisense</v>
          </cell>
          <cell r="AQ948" t="str">
            <v>Opera</v>
          </cell>
          <cell r="AR948" t="str">
            <v>FHD 1920 x 1080</v>
          </cell>
          <cell r="AS948" t="str">
            <v>3TE50G165140G165140M010</v>
          </cell>
          <cell r="AT948">
            <v>164</v>
          </cell>
          <cell r="AU948" t="str">
            <v>50H7GB</v>
          </cell>
          <cell r="AV948" t="str">
            <v>3TE50G165140</v>
          </cell>
          <cell r="AW948" t="str">
            <v>G165140</v>
          </cell>
          <cell r="AX948" t="str">
            <v>M010</v>
          </cell>
          <cell r="AY948">
            <v>74011770</v>
          </cell>
          <cell r="AZ948">
            <v>51012701</v>
          </cell>
          <cell r="BA948">
            <v>80148523</v>
          </cell>
        </row>
        <row r="949">
          <cell r="D949">
            <v>60310938</v>
          </cell>
          <cell r="E949" t="str">
            <v xml:space="preserve">A  </v>
          </cell>
          <cell r="F949" t="str">
            <v>TV</v>
          </cell>
          <cell r="G949" t="str">
            <v>DANIEL QUINTERO</v>
          </cell>
          <cell r="H949" t="str">
            <v>C.RIO LA PLATA #3393, COL. CORDOVA AMERICAS</v>
          </cell>
          <cell r="I949">
            <v>6566117908</v>
          </cell>
          <cell r="J949" t="str">
            <v>HISENSE</v>
          </cell>
          <cell r="K949" t="str">
            <v>50K20DW</v>
          </cell>
          <cell r="L949" t="str">
            <v>50J140464H02427</v>
          </cell>
          <cell r="M949" t="str">
            <v>TICKET DE COMPRA</v>
          </cell>
          <cell r="N949">
            <v>8499</v>
          </cell>
          <cell r="P949">
            <v>42769</v>
          </cell>
          <cell r="Q949">
            <v>202246</v>
          </cell>
          <cell r="R949" t="str">
            <v>16/02/2017 08 : 35  MARCO.DIAZ : TCF1PU CSA
14/02/2017 02 : 18  ERNESTO.HERN : TCF1
14/02/2017 02 : 18  ERNESTO.HERN : NP5</v>
          </cell>
          <cell r="S949" t="str">
            <v>De este servicio ya se había recibido un</v>
          </cell>
          <cell r="T949" t="str">
            <v xml:space="preserve">  Idalia Loza 202246              </v>
          </cell>
          <cell r="U949" t="str">
            <v>2017-04-20</v>
          </cell>
          <cell r="V949" t="str">
            <v>Norte</v>
          </cell>
          <cell r="W949" t="str">
            <v>COMPLETADO</v>
          </cell>
          <cell r="X949" t="str">
            <v>TALLER</v>
          </cell>
          <cell r="Y949">
            <v>42773</v>
          </cell>
          <cell r="AA949" t="str">
            <v>M010</v>
          </cell>
          <cell r="AD949" t="str">
            <v>Cd Juarez/Cordoba americas</v>
          </cell>
          <cell r="AE949" t="str">
            <v>CHI</v>
          </cell>
          <cell r="AF949" t="str">
            <v>MX</v>
          </cell>
          <cell r="AG949" t="str">
            <v>10410192</v>
          </cell>
          <cell r="AH949" t="str">
            <v>DANIEL QUINTERO</v>
          </cell>
          <cell r="AI949" t="str">
            <v>3393 Rio la Plata</v>
          </cell>
          <cell r="AJ949" t="str">
            <v>6566117908</v>
          </cell>
          <cell r="AK949">
            <v>0</v>
          </cell>
          <cell r="AL949" t="str">
            <v>32310</v>
          </cell>
          <cell r="AM949"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49" t="str">
            <v>1TE50B8NUSCB</v>
          </cell>
          <cell r="AO949" t="str">
            <v>Smart</v>
          </cell>
          <cell r="AP949" t="str">
            <v>Hisense</v>
          </cell>
          <cell r="AQ949" t="str">
            <v>Opera</v>
          </cell>
          <cell r="AR949" t="str">
            <v>FHD 1920 x 1080</v>
          </cell>
          <cell r="AS949" t="str">
            <v>3TE55G161437G161437M010</v>
          </cell>
          <cell r="AT949">
            <v>7</v>
          </cell>
          <cell r="AU949" t="str">
            <v>55H5C</v>
          </cell>
          <cell r="AV949" t="str">
            <v>3TE55G161437</v>
          </cell>
          <cell r="AW949" t="str">
            <v>G161437</v>
          </cell>
          <cell r="AX949" t="str">
            <v>M010</v>
          </cell>
          <cell r="AY949">
            <v>74012352</v>
          </cell>
          <cell r="AZ949">
            <v>51013276</v>
          </cell>
          <cell r="BA949">
            <v>80143872</v>
          </cell>
        </row>
        <row r="950">
          <cell r="D950">
            <v>60314019</v>
          </cell>
          <cell r="E950" t="str">
            <v xml:space="preserve">A  </v>
          </cell>
          <cell r="F950" t="str">
            <v>TV</v>
          </cell>
          <cell r="G950" t="str">
            <v>BAUILIA ABURTO MERAZ</v>
          </cell>
          <cell r="H950" t="str">
            <v>COAUHUILA S/N SAN DIEGUITO TEXCOCO CP 56246</v>
          </cell>
          <cell r="I950" t="str">
            <v>015959234546</v>
          </cell>
          <cell r="J950" t="str">
            <v>HISENSE</v>
          </cell>
          <cell r="K950" t="str">
            <v>32H3B2</v>
          </cell>
          <cell r="L950" t="str">
            <v>32G155365H06228</v>
          </cell>
          <cell r="M950" t="str">
            <v>CARTA ACEPTACION</v>
          </cell>
          <cell r="N950">
            <v>3699.18</v>
          </cell>
          <cell r="O950">
            <v>42597</v>
          </cell>
          <cell r="P950">
            <v>42817</v>
          </cell>
          <cell r="Q950">
            <v>201767</v>
          </cell>
          <cell r="R950" t="str">
            <v>30/03/2017 01 : 41  ERNESTO.HERN : NP5 / P1A: 187177 PANEL    23-03-2017   OC-1008998</v>
          </cell>
          <cell r="S950" t="str">
            <v>EQUIPO DAÑADO EN DOMICILIO DE CLIENTE (Z</v>
          </cell>
          <cell r="T950" t="str">
            <v xml:space="preserve">   ABRAHAM LAZCANO                </v>
          </cell>
          <cell r="U950" t="str">
            <v>2017-04-10</v>
          </cell>
          <cell r="V950" t="str">
            <v>CENTRO</v>
          </cell>
          <cell r="W950" t="str">
            <v>COMPLETADO</v>
          </cell>
          <cell r="X950" t="str">
            <v>TALLER</v>
          </cell>
          <cell r="Y950">
            <v>42807</v>
          </cell>
          <cell r="Z950">
            <v>220</v>
          </cell>
          <cell r="AA950" t="str">
            <v>M010</v>
          </cell>
          <cell r="AD950" t="str">
            <v>San dieguito /Texcoco</v>
          </cell>
          <cell r="AE950" t="str">
            <v>MEX</v>
          </cell>
          <cell r="AF950" t="str">
            <v>MX</v>
          </cell>
          <cell r="AG950" t="str">
            <v>10405133</v>
          </cell>
          <cell r="AH950" t="str">
            <v>BAULIA ABURTO MERAZ</v>
          </cell>
          <cell r="AI950" t="str">
            <v>s/n Coauhuila</v>
          </cell>
          <cell r="AJ950" t="str">
            <v>5959234546</v>
          </cell>
          <cell r="AK950">
            <v>0</v>
          </cell>
          <cell r="AL950" t="str">
            <v>56246</v>
          </cell>
          <cell r="AM950"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50" t="str">
            <v>3TE32G155364</v>
          </cell>
          <cell r="AO950" t="str">
            <v>Básica</v>
          </cell>
          <cell r="AP950" t="str">
            <v>Hisense</v>
          </cell>
          <cell r="AQ950" t="str">
            <v>Opera</v>
          </cell>
          <cell r="AR950" t="str">
            <v>HD 1366 X 768</v>
          </cell>
          <cell r="AS950" t="str">
            <v>3TE32G164478G164478M010</v>
          </cell>
          <cell r="AT950">
            <v>7</v>
          </cell>
          <cell r="AU950" t="str">
            <v>32H3B2</v>
          </cell>
          <cell r="AV950" t="str">
            <v>3TE32G164478</v>
          </cell>
          <cell r="AW950" t="str">
            <v>G164478</v>
          </cell>
          <cell r="AX950" t="str">
            <v>M010</v>
          </cell>
          <cell r="AY950">
            <v>74012187</v>
          </cell>
          <cell r="AZ950">
            <v>51013114</v>
          </cell>
          <cell r="BA950">
            <v>80147855</v>
          </cell>
        </row>
        <row r="951">
          <cell r="D951">
            <v>60312299</v>
          </cell>
          <cell r="E951" t="str">
            <v xml:space="preserve">A  </v>
          </cell>
          <cell r="F951" t="str">
            <v>TV</v>
          </cell>
          <cell r="G951" t="str">
            <v>Alfredo Espinoza</v>
          </cell>
          <cell r="H951" t="str">
            <v>Av panamericana ed flor de canela Col. Pedregal de Carrazco Delg. Coyoacán C.P. 04700</v>
          </cell>
          <cell r="I951" t="str">
            <v xml:space="preserve">56659790 - 5526589939 </v>
          </cell>
          <cell r="J951" t="str">
            <v>HISENSE</v>
          </cell>
          <cell r="K951" t="str">
            <v>40K20DW</v>
          </cell>
          <cell r="L951" t="str">
            <v>40G145155H00927</v>
          </cell>
          <cell r="M951" t="str">
            <v>PC / 000319883 TICKET DE COMPRA TIENDA TELMEX</v>
          </cell>
          <cell r="N951">
            <v>9998.42</v>
          </cell>
          <cell r="O951">
            <v>42224</v>
          </cell>
          <cell r="P951">
            <v>42807</v>
          </cell>
          <cell r="Q951">
            <v>201767</v>
          </cell>
          <cell r="R951" t="str">
            <v>25/03/2017 00 : 51  ARANTXA.MON : NP5 / P1A: 179489 MAIN   13-03-2017   OC-1008557</v>
          </cell>
          <cell r="S951" t="str">
            <v>EQUIPO DAÑADO EN DOMICILIO DE CLIENTE</v>
          </cell>
          <cell r="T951" t="str">
            <v xml:space="preserve">   RENE ARIAS                     </v>
          </cell>
          <cell r="U951" t="str">
            <v>2017-04-10</v>
          </cell>
          <cell r="V951" t="str">
            <v>CENTRO</v>
          </cell>
          <cell r="W951" t="str">
            <v>COMPLETADO</v>
          </cell>
          <cell r="X951" t="str">
            <v>TALLER</v>
          </cell>
          <cell r="Y951">
            <v>42788</v>
          </cell>
          <cell r="Z951">
            <v>583</v>
          </cell>
          <cell r="AA951" t="str">
            <v>M012</v>
          </cell>
          <cell r="AD951" t="str">
            <v>Coyoacan/Pedregal de carrazco</v>
          </cell>
          <cell r="AE951" t="str">
            <v>DF</v>
          </cell>
          <cell r="AF951" t="str">
            <v>MX</v>
          </cell>
          <cell r="AG951" t="str">
            <v>10412322</v>
          </cell>
          <cell r="AH951" t="str">
            <v>ALFREDO ESPINOZA</v>
          </cell>
          <cell r="AI951" t="str">
            <v>Av panamericana ed flor de canela dep 004</v>
          </cell>
          <cell r="AJ951" t="str">
            <v>5526589939</v>
          </cell>
          <cell r="AK951" t="str">
            <v>5526589939</v>
          </cell>
          <cell r="AL951" t="str">
            <v>04700</v>
          </cell>
          <cell r="AM951"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51" t="str">
            <v>3TE40A144716</v>
          </cell>
          <cell r="AO951" t="str">
            <v>Smart</v>
          </cell>
          <cell r="AP951" t="str">
            <v>Hisense</v>
          </cell>
          <cell r="AQ951" t="str">
            <v>Opera</v>
          </cell>
          <cell r="AR951" t="str">
            <v>FHD 1920 x 1080</v>
          </cell>
          <cell r="AS951" t="str">
            <v>GTE40G151184CRMM012</v>
          </cell>
          <cell r="AT951">
            <v>68</v>
          </cell>
          <cell r="AU951" t="str">
            <v>40K20DW</v>
          </cell>
          <cell r="AV951" t="str">
            <v>GTE40G151184</v>
          </cell>
          <cell r="AW951" t="str">
            <v>CRM</v>
          </cell>
          <cell r="AX951" t="str">
            <v>M012</v>
          </cell>
          <cell r="AY951">
            <v>74011880</v>
          </cell>
          <cell r="AZ951">
            <v>51012809</v>
          </cell>
          <cell r="BA951">
            <v>80147205</v>
          </cell>
        </row>
        <row r="952">
          <cell r="D952">
            <v>60311898</v>
          </cell>
          <cell r="E952" t="str">
            <v>B</v>
          </cell>
          <cell r="F952" t="str">
            <v>CELULAR</v>
          </cell>
          <cell r="G952" t="str">
            <v>Ana Lucia Marquez Cordero</v>
          </cell>
          <cell r="H952" t="str">
            <v>Urano No. 1037 Guadalajara /Obrera , JAL, CP. 44420</v>
          </cell>
          <cell r="I952" t="str">
            <v>013336170692</v>
          </cell>
          <cell r="J952" t="str">
            <v>HISENSE</v>
          </cell>
          <cell r="K952" t="str">
            <v>C20</v>
          </cell>
          <cell r="L952" t="str">
            <v>1MH75A91MX10DOHEKZ5014AS</v>
          </cell>
          <cell r="M952">
            <v>10013455</v>
          </cell>
          <cell r="N952">
            <v>4299</v>
          </cell>
          <cell r="O952">
            <v>42743</v>
          </cell>
          <cell r="P952">
            <v>42783</v>
          </cell>
          <cell r="Q952">
            <v>201709</v>
          </cell>
          <cell r="R952" t="str">
            <v>CF OTORGADO POR SOPORTE TECNICO (IRREPARABILIDAD)</v>
          </cell>
          <cell r="S952" t="str">
            <v>EQUIPO MALTRATDO</v>
          </cell>
          <cell r="T952" t="str">
            <v xml:space="preserve"> Juan Francisco Alvizar           </v>
          </cell>
          <cell r="U952" t="str">
            <v>2017-04-20</v>
          </cell>
          <cell r="V952" t="str">
            <v>CELULARES</v>
          </cell>
          <cell r="W952" t="str">
            <v>COMPLETADO</v>
          </cell>
          <cell r="X952" t="str">
            <v>TALLER</v>
          </cell>
          <cell r="Y952">
            <v>42783</v>
          </cell>
          <cell r="Z952">
            <v>40</v>
          </cell>
          <cell r="AA952" t="str">
            <v>M010</v>
          </cell>
          <cell r="AD952" t="str">
            <v>Guadalajara /Obrera</v>
          </cell>
          <cell r="AE952" t="str">
            <v>JAL</v>
          </cell>
          <cell r="AF952" t="str">
            <v>MX</v>
          </cell>
          <cell r="AG952" t="str">
            <v>10412041</v>
          </cell>
          <cell r="AH952" t="str">
            <v>ANA LUCIA MARQUEZ CORDERO</v>
          </cell>
          <cell r="AI952" t="str">
            <v>1037 Urano</v>
          </cell>
          <cell r="AJ952" t="str">
            <v>013336170692</v>
          </cell>
          <cell r="AK952" t="str">
            <v>3322312453</v>
          </cell>
          <cell r="AL952" t="str">
            <v>44420</v>
          </cell>
          <cell r="AM952"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52" t="str">
            <v>1MH75AL1MX1Z30</v>
          </cell>
          <cell r="AO952" t="e">
            <v>#N/A</v>
          </cell>
          <cell r="AP952" t="e">
            <v>#N/A</v>
          </cell>
          <cell r="AQ952" t="e">
            <v>#N/A</v>
          </cell>
          <cell r="AR952" t="e">
            <v>#N/A</v>
          </cell>
          <cell r="AS952" t="str">
            <v>GMS001NJD013S405686M010</v>
          </cell>
          <cell r="AT952">
            <v>2</v>
          </cell>
          <cell r="AU952" t="str">
            <v>C1</v>
          </cell>
          <cell r="AV952" t="str">
            <v>GMS001NJD013</v>
          </cell>
          <cell r="AW952" t="str">
            <v>S405686</v>
          </cell>
          <cell r="AX952" t="str">
            <v>M010</v>
          </cell>
          <cell r="AY952">
            <v>74012367</v>
          </cell>
          <cell r="AZ952">
            <v>51013291</v>
          </cell>
          <cell r="BA952">
            <v>80144404</v>
          </cell>
        </row>
        <row r="953">
          <cell r="D953">
            <v>60311973</v>
          </cell>
          <cell r="E953" t="str">
            <v xml:space="preserve">A  </v>
          </cell>
          <cell r="F953" t="str">
            <v>CELULAR</v>
          </cell>
          <cell r="G953" t="str">
            <v>ROBERTO PEREZ</v>
          </cell>
          <cell r="H953" t="str">
            <v>NARANJO No 31 BOSQUE CEYLAN/TLALNEPANTLA, MEX, CP. 54170</v>
          </cell>
          <cell r="I953">
            <v>5517672628</v>
          </cell>
          <cell r="J953" t="str">
            <v>HISENSE</v>
          </cell>
          <cell r="K953" t="str">
            <v>C20</v>
          </cell>
          <cell r="L953" t="str">
            <v>1MH75A91MX10D0H1BH207B1</v>
          </cell>
          <cell r="M953" t="str">
            <v>HSI/000120139</v>
          </cell>
          <cell r="N953">
            <v>7295</v>
          </cell>
          <cell r="O953">
            <v>42615</v>
          </cell>
          <cell r="P953">
            <v>42786</v>
          </cell>
          <cell r="Q953">
            <v>201709</v>
          </cell>
          <cell r="R953" t="str">
            <v xml:space="preserve">CF POR FALTA DE REFACCION PCB LOGIC T1019758,   OC-1007866
</v>
          </cell>
          <cell r="S953" t="str">
            <v>EQUIPO MALTRATDO CON PORTA SIM</v>
          </cell>
          <cell r="T953" t="str">
            <v xml:space="preserve"> Juan Francisco Alvizar           </v>
          </cell>
          <cell r="U953" t="str">
            <v>2017-04-20</v>
          </cell>
          <cell r="V953" t="str">
            <v>CELULARES</v>
          </cell>
          <cell r="W953" t="str">
            <v>COMPLETADO</v>
          </cell>
          <cell r="X953" t="str">
            <v>TALLER</v>
          </cell>
          <cell r="Y953">
            <v>42786</v>
          </cell>
          <cell r="Z953">
            <v>171</v>
          </cell>
          <cell r="AA953" t="str">
            <v>M010</v>
          </cell>
          <cell r="AD953" t="str">
            <v>BOSQUE CEYLAN/TLALNEPANTLA</v>
          </cell>
          <cell r="AE953" t="str">
            <v>MEX</v>
          </cell>
          <cell r="AF953" t="str">
            <v>MX</v>
          </cell>
          <cell r="AG953" t="str">
            <v>10410886</v>
          </cell>
          <cell r="AH953" t="str">
            <v>ROBERTO PEREZ</v>
          </cell>
          <cell r="AI953" t="str">
            <v>31 NARANJO</v>
          </cell>
          <cell r="AJ953" t="str">
            <v>5517672628</v>
          </cell>
          <cell r="AK953">
            <v>0</v>
          </cell>
          <cell r="AL953" t="str">
            <v>54170</v>
          </cell>
          <cell r="AM953"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53" t="str">
            <v>1MH75AL1MX1Z30</v>
          </cell>
          <cell r="AO953" t="e">
            <v>#N/A</v>
          </cell>
          <cell r="AP953" t="e">
            <v>#N/A</v>
          </cell>
          <cell r="AQ953" t="e">
            <v>#N/A</v>
          </cell>
          <cell r="AR953" t="e">
            <v>#N/A</v>
          </cell>
          <cell r="AS953" t="str">
            <v>GMS001NJD013S405686M010</v>
          </cell>
          <cell r="AT953">
            <v>2</v>
          </cell>
          <cell r="AU953" t="str">
            <v>C1</v>
          </cell>
          <cell r="AV953" t="str">
            <v>GMS001NJD013</v>
          </cell>
          <cell r="AW953" t="str">
            <v>S405686</v>
          </cell>
          <cell r="AX953" t="str">
            <v>M010</v>
          </cell>
          <cell r="AY953">
            <v>74012368</v>
          </cell>
          <cell r="AZ953">
            <v>51013292</v>
          </cell>
          <cell r="BA953">
            <v>80144410</v>
          </cell>
        </row>
        <row r="954">
          <cell r="D954">
            <v>60311990</v>
          </cell>
          <cell r="E954" t="str">
            <v xml:space="preserve">A  </v>
          </cell>
          <cell r="F954" t="str">
            <v>CELULAR</v>
          </cell>
          <cell r="G954" t="str">
            <v>Martin Gonzalez</v>
          </cell>
          <cell r="H954" t="str">
            <v>rancisco novoa No 71 gustavo a madero/col aragon, DF,  CP. 07000</v>
          </cell>
          <cell r="I954">
            <v>5530420016</v>
          </cell>
          <cell r="J954" t="str">
            <v>HISENSE</v>
          </cell>
          <cell r="K954" t="str">
            <v>U989</v>
          </cell>
          <cell r="L954" t="str">
            <v>1MS75CM9MX1H70HFND10C11</v>
          </cell>
          <cell r="M954">
            <v>1406</v>
          </cell>
          <cell r="N954">
            <v>2499</v>
          </cell>
          <cell r="O954">
            <v>42766</v>
          </cell>
          <cell r="P954">
            <v>42786</v>
          </cell>
          <cell r="Q954">
            <v>201709</v>
          </cell>
          <cell r="R954" t="str">
            <v xml:space="preserve">CF OTORGADO POR FALTA DE REFACCION T1047733 LCD, PEDIDO POR EMAIL
</v>
          </cell>
          <cell r="S954" t="str">
            <v>EQUIPO MALTRATDO CON BATERIA Y TAPA</v>
          </cell>
          <cell r="T954" t="str">
            <v xml:space="preserve"> Juan Francisco Alvizar           </v>
          </cell>
          <cell r="U954" t="str">
            <v>2017-04-20</v>
          </cell>
          <cell r="V954" t="str">
            <v>CELULARES</v>
          </cell>
          <cell r="W954" t="str">
            <v>COMPLETADO</v>
          </cell>
          <cell r="X954" t="str">
            <v>TALLER</v>
          </cell>
          <cell r="Y954">
            <v>42786</v>
          </cell>
          <cell r="Z954">
            <v>20</v>
          </cell>
          <cell r="AA954" t="str">
            <v>M010</v>
          </cell>
          <cell r="AD954" t="str">
            <v>gustavo a madero/col aragon</v>
          </cell>
          <cell r="AE954" t="str">
            <v>DF</v>
          </cell>
          <cell r="AF954" t="str">
            <v>MX</v>
          </cell>
          <cell r="AG954" t="str">
            <v>10412012</v>
          </cell>
          <cell r="AH954" t="str">
            <v>MARTIN GONZAEZ</v>
          </cell>
          <cell r="AI954" t="str">
            <v>71 francisco novoa</v>
          </cell>
          <cell r="AJ954" t="str">
            <v>5530420016</v>
          </cell>
          <cell r="AK954">
            <v>0</v>
          </cell>
          <cell r="AL954" t="str">
            <v>07000</v>
          </cell>
          <cell r="AM954"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54" t="str">
            <v>1MS75CM9MX1H70</v>
          </cell>
          <cell r="AO954" t="e">
            <v>#N/A</v>
          </cell>
          <cell r="AP954" t="e">
            <v>#N/A</v>
          </cell>
          <cell r="AQ954" t="e">
            <v>#N/A</v>
          </cell>
          <cell r="AR954" t="e">
            <v>#N/A</v>
          </cell>
          <cell r="AS954" t="str">
            <v/>
          </cell>
          <cell r="AT954" t="e">
            <v>#N/A</v>
          </cell>
          <cell r="AY954">
            <v>74012314</v>
          </cell>
          <cell r="AZ954">
            <v>51013236</v>
          </cell>
          <cell r="BA954">
            <v>80147910</v>
          </cell>
        </row>
        <row r="955">
          <cell r="D955">
            <v>60312150</v>
          </cell>
          <cell r="E955" t="str">
            <v xml:space="preserve">A  </v>
          </cell>
          <cell r="F955" t="str">
            <v>CELULAR</v>
          </cell>
          <cell r="G955" t="str">
            <v>Irma Morales Lopez</v>
          </cell>
          <cell r="H955" t="str">
            <v>Alvaro Obregon int. 103, Las choapas/Agraria, TLX,  CP. 96980</v>
          </cell>
          <cell r="I955">
            <v>9232372277</v>
          </cell>
          <cell r="J955" t="str">
            <v>HISENSE</v>
          </cell>
          <cell r="K955" t="str">
            <v>C20</v>
          </cell>
          <cell r="L955" t="str">
            <v>1MH75A91MX10D0HDYZ50158</v>
          </cell>
          <cell r="M955" t="str">
            <v>LCH/000038432</v>
          </cell>
          <cell r="N955">
            <v>7295.91</v>
          </cell>
          <cell r="O955">
            <v>42621</v>
          </cell>
          <cell r="P955">
            <v>42787</v>
          </cell>
          <cell r="Q955">
            <v>201709</v>
          </cell>
          <cell r="R955" t="str">
            <v>CF POR FALTA DE PARTE PCB LOGIC  T1019758 OC- 1008010</v>
          </cell>
          <cell r="S955" t="str">
            <v>EQUIPO MALTRATDO CON PORTA SIM</v>
          </cell>
          <cell r="T955" t="str">
            <v xml:space="preserve"> Juan Francisco Alvizar           </v>
          </cell>
          <cell r="U955" t="str">
            <v>2017-04-20</v>
          </cell>
          <cell r="V955" t="str">
            <v>CELULARES</v>
          </cell>
          <cell r="W955" t="str">
            <v>COMPLETADO</v>
          </cell>
          <cell r="X955" t="str">
            <v>TALLER</v>
          </cell>
          <cell r="Y955">
            <v>42787</v>
          </cell>
          <cell r="Z955">
            <v>166</v>
          </cell>
          <cell r="AA955" t="str">
            <v>M010</v>
          </cell>
          <cell r="AD955" t="str">
            <v>Las choapas/Agraria</v>
          </cell>
          <cell r="AE955" t="str">
            <v>TLX</v>
          </cell>
          <cell r="AF955" t="str">
            <v>MX</v>
          </cell>
          <cell r="AG955" t="str">
            <v>10404829</v>
          </cell>
          <cell r="AH955" t="str">
            <v>IRMA MORALES LOPEZ</v>
          </cell>
          <cell r="AI955" t="str">
            <v>103 Alvaro Obregon int.</v>
          </cell>
          <cell r="AJ955" t="str">
            <v>9232372277</v>
          </cell>
          <cell r="AK955" t="str">
            <v>9231288218</v>
          </cell>
          <cell r="AL955" t="str">
            <v>96980</v>
          </cell>
          <cell r="AM955"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55" t="str">
            <v>1MH75AL1MX1Z30</v>
          </cell>
          <cell r="AO955" t="e">
            <v>#N/A</v>
          </cell>
          <cell r="AP955" t="e">
            <v>#N/A</v>
          </cell>
          <cell r="AQ955" t="e">
            <v>#N/A</v>
          </cell>
          <cell r="AR955" t="e">
            <v>#N/A</v>
          </cell>
          <cell r="AS955" t="str">
            <v>GMS001NJD013S405686M010</v>
          </cell>
          <cell r="AT955">
            <v>2</v>
          </cell>
          <cell r="AU955" t="str">
            <v>C1</v>
          </cell>
          <cell r="AV955" t="str">
            <v>GMS001NJD013</v>
          </cell>
          <cell r="AW955" t="str">
            <v>S405686</v>
          </cell>
          <cell r="AX955" t="str">
            <v>M010</v>
          </cell>
          <cell r="AY955">
            <v>74012253</v>
          </cell>
          <cell r="AZ955">
            <v>51013181</v>
          </cell>
          <cell r="BA955">
            <v>80141910</v>
          </cell>
        </row>
        <row r="956">
          <cell r="D956">
            <v>60312920</v>
          </cell>
          <cell r="E956" t="str">
            <v xml:space="preserve">A  </v>
          </cell>
          <cell r="F956" t="str">
            <v>CELULAR</v>
          </cell>
          <cell r="G956" t="str">
            <v>Alfonso Dario Piña Montañes</v>
          </cell>
          <cell r="H956" t="str">
            <v>Lopez Mateo No. 90,Valle de Banderas/La jarretaderas CP. 63735</v>
          </cell>
          <cell r="I956">
            <v>3221134072</v>
          </cell>
          <cell r="J956" t="str">
            <v>HISENSE</v>
          </cell>
          <cell r="K956" t="str">
            <v>U989</v>
          </cell>
          <cell r="L956" t="str">
            <v>1MS75CM9MX1H70FND10A7C</v>
          </cell>
          <cell r="M956" t="str">
            <v>PVA/000146693</v>
          </cell>
          <cell r="N956">
            <v>3331.8</v>
          </cell>
          <cell r="O956">
            <v>42774</v>
          </cell>
          <cell r="P956">
            <v>42793</v>
          </cell>
          <cell r="Q956">
            <v>201709</v>
          </cell>
          <cell r="R956" t="str">
            <v>CF POR FALTA DE REFACCION LCD T1047733.   OC-1008352</v>
          </cell>
          <cell r="S956" t="str">
            <v xml:space="preserve"> EQUIPO MALTRATADO CON TAPA Y BATERIA</v>
          </cell>
          <cell r="T956" t="str">
            <v xml:space="preserve"> Juan Francisco Alvizar           </v>
          </cell>
          <cell r="U956" t="str">
            <v>2017-04-20</v>
          </cell>
          <cell r="V956" t="str">
            <v>CELULARES</v>
          </cell>
          <cell r="W956" t="str">
            <v>COMPLETADO</v>
          </cell>
          <cell r="X956" t="str">
            <v>TALLER</v>
          </cell>
          <cell r="Y956">
            <v>42793</v>
          </cell>
          <cell r="Z956">
            <v>19</v>
          </cell>
          <cell r="AA956" t="str">
            <v>M010</v>
          </cell>
          <cell r="AD956" t="str">
            <v>Valle de Banderas/La jarretaderas</v>
          </cell>
          <cell r="AE956" t="str">
            <v>JAL</v>
          </cell>
          <cell r="AF956" t="str">
            <v>MX</v>
          </cell>
          <cell r="AG956" t="str">
            <v>10412414</v>
          </cell>
          <cell r="AH956" t="str">
            <v>ALFONSO DARIO PIÑA MONTAÑES</v>
          </cell>
          <cell r="AI956" t="str">
            <v>90 Lopez Mateo</v>
          </cell>
          <cell r="AJ956" t="str">
            <v>3221134072</v>
          </cell>
          <cell r="AK956" t="str">
            <v>0443222138808</v>
          </cell>
          <cell r="AL956" t="str">
            <v>63735</v>
          </cell>
          <cell r="AM956"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56" t="str">
            <v>1MS75CM9MX1H70</v>
          </cell>
          <cell r="AO956" t="e">
            <v>#N/A</v>
          </cell>
          <cell r="AP956" t="e">
            <v>#N/A</v>
          </cell>
          <cell r="AQ956" t="e">
            <v>#N/A</v>
          </cell>
          <cell r="AR956" t="e">
            <v>#N/A</v>
          </cell>
          <cell r="AS956" t="str">
            <v/>
          </cell>
          <cell r="AT956" t="e">
            <v>#N/A</v>
          </cell>
          <cell r="AY956">
            <v>74012315</v>
          </cell>
          <cell r="AZ956">
            <v>51013237</v>
          </cell>
          <cell r="BA956">
            <v>80147911</v>
          </cell>
        </row>
        <row r="957">
          <cell r="D957">
            <v>60312925</v>
          </cell>
          <cell r="E957" t="str">
            <v>B</v>
          </cell>
          <cell r="F957" t="str">
            <v>CELULAR</v>
          </cell>
          <cell r="G957" t="str">
            <v>Julio Cesar Loyo Leal</v>
          </cell>
          <cell r="H957" t="str">
            <v>Vialidad Radial ed centaruro c Depto 121, 1, Nuevo Xapala/Xalapa, VER, CP. 91097</v>
          </cell>
          <cell r="I957">
            <v>2288479502</v>
          </cell>
          <cell r="J957" t="str">
            <v>HISENSE</v>
          </cell>
          <cell r="K957" t="str">
            <v>C20</v>
          </cell>
          <cell r="L957" t="str">
            <v>1MH75A91MX10D0HDYZ5003D</v>
          </cell>
          <cell r="M957" t="str">
            <v>0319</v>
          </cell>
          <cell r="N957">
            <v>3999.2</v>
          </cell>
          <cell r="O957">
            <v>42657</v>
          </cell>
          <cell r="P957">
            <v>42793</v>
          </cell>
          <cell r="Q957">
            <v>201709</v>
          </cell>
          <cell r="R957" t="str">
            <v>CF OTORGADO POR SOPORTE TECNICO (IRREPARABILIDAD)</v>
          </cell>
          <cell r="S957" t="str">
            <v xml:space="preserve"> EQUIPO MALTRATADO CON PORTA SIM</v>
          </cell>
          <cell r="T957" t="str">
            <v xml:space="preserve"> Juan Francisco Alvizar           </v>
          </cell>
          <cell r="U957" t="str">
            <v>2017-04-20</v>
          </cell>
          <cell r="V957" t="str">
            <v>CELULARES</v>
          </cell>
          <cell r="W957" t="str">
            <v>COMPLETADO</v>
          </cell>
          <cell r="X957" t="str">
            <v>TALLER</v>
          </cell>
          <cell r="Y957">
            <v>42793</v>
          </cell>
          <cell r="Z957">
            <v>136</v>
          </cell>
          <cell r="AA957" t="str">
            <v>M010</v>
          </cell>
          <cell r="AD957" t="str">
            <v>Nuevo Xapala/Xalapa</v>
          </cell>
          <cell r="AE957" t="str">
            <v>VER</v>
          </cell>
          <cell r="AF957" t="str">
            <v>MX</v>
          </cell>
          <cell r="AG957" t="str">
            <v>10412477</v>
          </cell>
          <cell r="AH957" t="str">
            <v>JULIO CESAR LOYO LEAL</v>
          </cell>
          <cell r="AI957" t="str">
            <v>1 Vialidad Radial ed centaruro c Depto 121</v>
          </cell>
          <cell r="AJ957" t="str">
            <v>2288479502</v>
          </cell>
          <cell r="AK957">
            <v>0</v>
          </cell>
          <cell r="AL957" t="str">
            <v>91097</v>
          </cell>
          <cell r="AM957"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74012254</v>
          </cell>
          <cell r="AZ957">
            <v>51013182</v>
          </cell>
          <cell r="BA957">
            <v>80141911</v>
          </cell>
        </row>
        <row r="958">
          <cell r="D958">
            <v>60312957</v>
          </cell>
          <cell r="E958" t="str">
            <v xml:space="preserve">A  </v>
          </cell>
          <cell r="F958" t="str">
            <v>CELULAR</v>
          </cell>
          <cell r="G958" t="str">
            <v>Luz Maria Ruiz Tejeda</v>
          </cell>
          <cell r="H958" t="str">
            <v>Circuito de los Pirules No. 26034, Tijuana/Quintas Campestre el Refugio,BC, CP. 22255</v>
          </cell>
          <cell r="I958" t="str">
            <v xml:space="preserve">664-972-35-52 </v>
          </cell>
          <cell r="J958" t="str">
            <v>HISENSE</v>
          </cell>
          <cell r="K958" t="str">
            <v>U972</v>
          </cell>
          <cell r="L958" t="str">
            <v>1MS75EC9MX10DOH5QD10C1B</v>
          </cell>
          <cell r="M958" t="str">
            <v>PSO/000011922</v>
          </cell>
          <cell r="N958">
            <v>2665.27</v>
          </cell>
          <cell r="O958">
            <v>42723</v>
          </cell>
          <cell r="P958">
            <v>42793</v>
          </cell>
          <cell r="Q958">
            <v>201709</v>
          </cell>
          <cell r="R958" t="str">
            <v>CF POR FALTA DE REFACCION T1021054 BOCINA  SE SOLICITA POR  CORREO</v>
          </cell>
          <cell r="S958" t="str">
            <v xml:space="preserve"> EQUIPO MALTRATADO CON TAPA Y BATERIA </v>
          </cell>
          <cell r="T958" t="str">
            <v xml:space="preserve"> Juan Francisco Alvizar           </v>
          </cell>
          <cell r="U958" t="str">
            <v>2017-04-20</v>
          </cell>
          <cell r="V958" t="str">
            <v>CELULARES</v>
          </cell>
          <cell r="W958" t="str">
            <v>COMPLETADO</v>
          </cell>
          <cell r="X958" t="str">
            <v>TALLER</v>
          </cell>
          <cell r="Y958">
            <v>42793</v>
          </cell>
          <cell r="Z958">
            <v>70</v>
          </cell>
          <cell r="AA958" t="str">
            <v>M010</v>
          </cell>
          <cell r="AD958" t="str">
            <v>Tijuana/Quintas Campestre el Refugio</v>
          </cell>
          <cell r="AE958" t="str">
            <v>BC</v>
          </cell>
          <cell r="AF958" t="str">
            <v>MX</v>
          </cell>
          <cell r="AG958" t="str">
            <v>10409014</v>
          </cell>
          <cell r="AH958" t="str">
            <v>LUZ MARIA RUIZ TEJEDA</v>
          </cell>
          <cell r="AI958" t="str">
            <v>Circuito de los Pirules No. 26034</v>
          </cell>
          <cell r="AJ958" t="str">
            <v>664-972-35-52</v>
          </cell>
          <cell r="AK958">
            <v>0</v>
          </cell>
          <cell r="AL958" t="str">
            <v>22255</v>
          </cell>
          <cell r="AM958"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58" t="e">
            <v>#N/A</v>
          </cell>
          <cell r="AO958" t="e">
            <v>#N/A</v>
          </cell>
          <cell r="AP958" t="e">
            <v>#N/A</v>
          </cell>
          <cell r="AQ958" t="e">
            <v>#N/A</v>
          </cell>
          <cell r="AR958" t="e">
            <v>#N/A</v>
          </cell>
          <cell r="AS958" t="str">
            <v>1MS75CE9MX10D0C163007M010</v>
          </cell>
          <cell r="AT958">
            <v>9</v>
          </cell>
          <cell r="AU958" t="str">
            <v>HISENSE U972</v>
          </cell>
          <cell r="AV958" t="str">
            <v>1MS75CE9MX10D0</v>
          </cell>
          <cell r="AW958" t="str">
            <v>C163007</v>
          </cell>
          <cell r="AX958" t="str">
            <v>M010</v>
          </cell>
          <cell r="AY958">
            <v>74012117</v>
          </cell>
          <cell r="AZ958">
            <v>51013041</v>
          </cell>
          <cell r="BA958">
            <v>80143876</v>
          </cell>
        </row>
        <row r="959">
          <cell r="D959">
            <v>60312963</v>
          </cell>
          <cell r="E959" t="str">
            <v xml:space="preserve">A  </v>
          </cell>
          <cell r="F959" t="str">
            <v>CELULAR</v>
          </cell>
          <cell r="G959" t="str">
            <v>Jesús David Gómez Magaña</v>
          </cell>
          <cell r="H959" t="str">
            <v>Av. Colon, 503, Loc P y Q, Mérida / Garcia Gineres CP. 97070</v>
          </cell>
          <cell r="I959" t="str">
            <v>9979722193 / 9971034473</v>
          </cell>
          <cell r="J959" t="str">
            <v>HISENSE</v>
          </cell>
          <cell r="K959" t="str">
            <v>C20</v>
          </cell>
          <cell r="L959" t="str">
            <v>1MH75A91MX10D0HB1H2021F</v>
          </cell>
          <cell r="M959" t="str">
            <v>BUF/000218444</v>
          </cell>
          <cell r="N959">
            <v>5998.68</v>
          </cell>
          <cell r="O959">
            <v>42628</v>
          </cell>
          <cell r="P959">
            <v>42793</v>
          </cell>
          <cell r="Q959">
            <v>201709</v>
          </cell>
          <cell r="R959" t="str">
            <v xml:space="preserve">CF POR FALTA DE REFACCION PCB LOGIC T1019764  PC. 1008161
</v>
          </cell>
          <cell r="S959" t="str">
            <v xml:space="preserve"> EQUIPO MALTRATADO CON PORTA SIM</v>
          </cell>
          <cell r="T959" t="str">
            <v xml:space="preserve"> Juan Francisco Alvizar           </v>
          </cell>
          <cell r="U959" t="str">
            <v>2017-04-20</v>
          </cell>
          <cell r="V959" t="str">
            <v>CELULARES</v>
          </cell>
          <cell r="W959" t="str">
            <v>COMPLETADO</v>
          </cell>
          <cell r="X959" t="str">
            <v>TALLER</v>
          </cell>
          <cell r="Y959">
            <v>42793</v>
          </cell>
          <cell r="Z959">
            <v>165</v>
          </cell>
          <cell r="AA959" t="str">
            <v>M010</v>
          </cell>
          <cell r="AD959" t="str">
            <v>Mérida / Garcia Gineres</v>
          </cell>
          <cell r="AE959" t="str">
            <v>YUC</v>
          </cell>
          <cell r="AF959" t="str">
            <v>MX</v>
          </cell>
          <cell r="AG959" t="str">
            <v>10412625</v>
          </cell>
          <cell r="AH959" t="str">
            <v>JESÚS DAVID GÓMEZ MAGAÑA</v>
          </cell>
          <cell r="AI959" t="str">
            <v>Av. Colon, 503, Loc P y Q</v>
          </cell>
          <cell r="AJ959" t="str">
            <v>9971034473</v>
          </cell>
          <cell r="AK959" t="str">
            <v>9971034473</v>
          </cell>
          <cell r="AL959" t="str">
            <v>97070</v>
          </cell>
          <cell r="AM959"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59" t="str">
            <v>1MH75AL1MX1Z30</v>
          </cell>
          <cell r="AO959" t="e">
            <v>#N/A</v>
          </cell>
          <cell r="AP959" t="e">
            <v>#N/A</v>
          </cell>
          <cell r="AQ959" t="e">
            <v>#N/A</v>
          </cell>
          <cell r="AR959" t="e">
            <v>#N/A</v>
          </cell>
          <cell r="AS959" t="str">
            <v>GMS001NJD013S405686M010</v>
          </cell>
          <cell r="AT959">
            <v>2</v>
          </cell>
          <cell r="AU959" t="str">
            <v>C1</v>
          </cell>
          <cell r="AV959" t="str">
            <v>GMS001NJD013</v>
          </cell>
          <cell r="AW959" t="str">
            <v>S405686</v>
          </cell>
          <cell r="AX959" t="str">
            <v>M010</v>
          </cell>
          <cell r="AY959">
            <v>74012255</v>
          </cell>
          <cell r="AZ959">
            <v>51013183</v>
          </cell>
          <cell r="BA959">
            <v>80141913</v>
          </cell>
        </row>
        <row r="960">
          <cell r="D960">
            <v>60312966</v>
          </cell>
          <cell r="E960" t="str">
            <v xml:space="preserve">A  </v>
          </cell>
          <cell r="F960" t="str">
            <v>CELULAR</v>
          </cell>
          <cell r="G960" t="str">
            <v>THALIA IVET GONZALEZ LUNA</v>
          </cell>
          <cell r="H960" t="str">
            <v>FUENTESILLA No 6, SANTA ROSA XOCHIACA / Alvaro Obregon CP. 01830</v>
          </cell>
          <cell r="I960">
            <v>26502555</v>
          </cell>
          <cell r="J960" t="str">
            <v>HISENSE</v>
          </cell>
          <cell r="K960" t="str">
            <v>U989</v>
          </cell>
          <cell r="L960" t="str">
            <v>1MS75CM9MX1H70HFND1056E</v>
          </cell>
          <cell r="M960" t="str">
            <v>LO/000311736</v>
          </cell>
          <cell r="N960">
            <v>3331.8</v>
          </cell>
          <cell r="O960">
            <v>42772</v>
          </cell>
          <cell r="P960">
            <v>42793</v>
          </cell>
          <cell r="Q960">
            <v>201709</v>
          </cell>
          <cell r="R960" t="str">
            <v>CF POR FALTA DE REFACCION  DISPLAY 1008296.  OC- T1047733</v>
          </cell>
          <cell r="S960" t="str">
            <v xml:space="preserve"> EQUIPO MALTRATADO CON BATERIA Y TAPA</v>
          </cell>
          <cell r="T960" t="str">
            <v xml:space="preserve"> Juan Francisco Alvizar           </v>
          </cell>
          <cell r="U960" t="str">
            <v>2017-04-20</v>
          </cell>
          <cell r="V960" t="str">
            <v>CELULARES</v>
          </cell>
          <cell r="W960" t="str">
            <v>COMPLETADO</v>
          </cell>
          <cell r="X960" t="str">
            <v>TALLER</v>
          </cell>
          <cell r="Y960">
            <v>42793</v>
          </cell>
          <cell r="Z960">
            <v>21</v>
          </cell>
          <cell r="AA960" t="str">
            <v>M010</v>
          </cell>
          <cell r="AD960" t="str">
            <v>SANTA ROSA XOCHIACA / Alvaro Obregon</v>
          </cell>
          <cell r="AE960" t="str">
            <v>DF</v>
          </cell>
          <cell r="AF960" t="str">
            <v>MX</v>
          </cell>
          <cell r="AG960" t="str">
            <v>10412213</v>
          </cell>
          <cell r="AH960" t="str">
            <v>THALIA IVET GONZALEZ LUNA</v>
          </cell>
          <cell r="AI960" t="str">
            <v>6 FUENTESILLA</v>
          </cell>
          <cell r="AJ960" t="str">
            <v>26502555</v>
          </cell>
          <cell r="AK960">
            <v>0</v>
          </cell>
          <cell r="AL960" t="str">
            <v>01830</v>
          </cell>
          <cell r="AM960"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60" t="str">
            <v>1MS75CM9MX1H70</v>
          </cell>
          <cell r="AO960" t="e">
            <v>#N/A</v>
          </cell>
          <cell r="AP960" t="e">
            <v>#N/A</v>
          </cell>
          <cell r="AQ960" t="e">
            <v>#N/A</v>
          </cell>
          <cell r="AR960" t="e">
            <v>#N/A</v>
          </cell>
          <cell r="AS960" t="str">
            <v/>
          </cell>
          <cell r="AT960" t="e">
            <v>#N/A</v>
          </cell>
          <cell r="AY960">
            <v>74012316</v>
          </cell>
          <cell r="AZ960">
            <v>51013238</v>
          </cell>
          <cell r="BA960">
            <v>80147912</v>
          </cell>
        </row>
        <row r="961">
          <cell r="D961">
            <v>60312967</v>
          </cell>
          <cell r="E961" t="str">
            <v xml:space="preserve">A  </v>
          </cell>
          <cell r="F961" t="str">
            <v>CELULAR</v>
          </cell>
          <cell r="G961" t="str">
            <v>Rolando Alfonso Muñoz Muñoz</v>
          </cell>
          <cell r="H961" t="str">
            <v>Sor Juana Ines de la Cruz sur, No. 602 Toluca/Cuauhtemoc CP. 50130</v>
          </cell>
          <cell r="I961">
            <v>7222137621</v>
          </cell>
          <cell r="J961" t="str">
            <v>HISENSE</v>
          </cell>
          <cell r="K961" t="str">
            <v>C20</v>
          </cell>
          <cell r="L961" t="str">
            <v>1MH75A91MX10DOHDYZ501A3</v>
          </cell>
          <cell r="M961" t="str">
            <v>ALD/000298890</v>
          </cell>
          <cell r="N961">
            <v>5998.5</v>
          </cell>
          <cell r="O961">
            <v>42668</v>
          </cell>
          <cell r="P961">
            <v>42793</v>
          </cell>
          <cell r="Q961">
            <v>201709</v>
          </cell>
          <cell r="R961" t="str">
            <v>CF POR FALTA DE REFACCION T1019765 PCB LOGIC OC-  1008161</v>
          </cell>
          <cell r="S961" t="str">
            <v xml:space="preserve"> EQUIPO MALTRATADO CON PORTA SIM</v>
          </cell>
          <cell r="T961" t="str">
            <v xml:space="preserve"> Juan Francisco Alvizar           </v>
          </cell>
          <cell r="U961" t="str">
            <v>2017-04-20</v>
          </cell>
          <cell r="V961" t="str">
            <v>CELULARES</v>
          </cell>
          <cell r="W961" t="str">
            <v>COMPLETADO</v>
          </cell>
          <cell r="X961" t="str">
            <v>TALLER</v>
          </cell>
          <cell r="Y961">
            <v>42793</v>
          </cell>
          <cell r="Z961">
            <v>125</v>
          </cell>
          <cell r="AA961" t="str">
            <v>M010</v>
          </cell>
          <cell r="AD961" t="str">
            <v>Toluca/Cuauhtemoc</v>
          </cell>
          <cell r="AE961" t="str">
            <v>MEX</v>
          </cell>
          <cell r="AF961" t="str">
            <v>MX</v>
          </cell>
          <cell r="AG961" t="str">
            <v>10412318</v>
          </cell>
          <cell r="AH961" t="str">
            <v>ROLANDO ALFONSO MUÑOZ MUÑOZ</v>
          </cell>
          <cell r="AI961" t="str">
            <v>602 Sor Juana Ines de la Cruz sur</v>
          </cell>
          <cell r="AJ961" t="str">
            <v>7222137621</v>
          </cell>
          <cell r="AK961">
            <v>0</v>
          </cell>
          <cell r="AL961" t="str">
            <v>50130</v>
          </cell>
          <cell r="AM961"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61" t="str">
            <v>1MH75AL1MX1Z30</v>
          </cell>
          <cell r="AO961" t="e">
            <v>#N/A</v>
          </cell>
          <cell r="AP961" t="e">
            <v>#N/A</v>
          </cell>
          <cell r="AQ961" t="e">
            <v>#N/A</v>
          </cell>
          <cell r="AR961" t="e">
            <v>#N/A</v>
          </cell>
          <cell r="AS961" t="str">
            <v>GMS001NJD013S405686M010</v>
          </cell>
          <cell r="AT961">
            <v>2</v>
          </cell>
          <cell r="AU961" t="str">
            <v>C1</v>
          </cell>
          <cell r="AV961" t="str">
            <v>GMS001NJD013</v>
          </cell>
          <cell r="AW961" t="str">
            <v>S405686</v>
          </cell>
          <cell r="AX961" t="str">
            <v>M010</v>
          </cell>
          <cell r="AY961">
            <v>74012256</v>
          </cell>
          <cell r="AZ961">
            <v>51013184</v>
          </cell>
          <cell r="BA961">
            <v>80141914</v>
          </cell>
        </row>
        <row r="962">
          <cell r="D962">
            <v>60312968</v>
          </cell>
          <cell r="E962" t="str">
            <v xml:space="preserve">A  </v>
          </cell>
          <cell r="F962" t="str">
            <v>CELULAR</v>
          </cell>
          <cell r="G962" t="str">
            <v>Alejandro Flores Esparza</v>
          </cell>
          <cell r="H962" t="str">
            <v>Tepeyac No. 351, Zapopan/El batan, JAL,  CP.45190</v>
          </cell>
          <cell r="I962" t="str">
            <v>3336602858/ 3310428484</v>
          </cell>
          <cell r="J962" t="str">
            <v>HISENSE</v>
          </cell>
          <cell r="K962" t="str">
            <v>C20</v>
          </cell>
          <cell r="L962" t="str">
            <v>1MH75A91MX10D0H1BH205A7</v>
          </cell>
          <cell r="M962" t="str">
            <v>JAR/000226686</v>
          </cell>
          <cell r="N962">
            <v>7296.03</v>
          </cell>
          <cell r="O962">
            <v>42521</v>
          </cell>
          <cell r="P962">
            <v>42793</v>
          </cell>
          <cell r="Q962">
            <v>201709</v>
          </cell>
          <cell r="R962" t="str">
            <v xml:space="preserve">CF OTORGADO POR SOPORTE TECNICO (IRREPARABILIDAD) </v>
          </cell>
          <cell r="S962" t="str">
            <v xml:space="preserve"> EQUIPO MALTRATADO CON PORTA SIM</v>
          </cell>
          <cell r="T962" t="str">
            <v xml:space="preserve"> Juan Francisco Alvizar           </v>
          </cell>
          <cell r="U962" t="str">
            <v>2017-04-20</v>
          </cell>
          <cell r="V962" t="str">
            <v>CELULARES</v>
          </cell>
          <cell r="W962" t="str">
            <v>COMPLETADO</v>
          </cell>
          <cell r="X962" t="str">
            <v>TALLER</v>
          </cell>
          <cell r="Y962">
            <v>42793</v>
          </cell>
          <cell r="Z962">
            <v>272</v>
          </cell>
          <cell r="AA962" t="str">
            <v>M010</v>
          </cell>
          <cell r="AD962" t="str">
            <v>Zapopan/El batan</v>
          </cell>
          <cell r="AE962" t="str">
            <v>JAL</v>
          </cell>
          <cell r="AF962" t="str">
            <v>MX</v>
          </cell>
          <cell r="AG962" t="str">
            <v>10411615</v>
          </cell>
          <cell r="AH962" t="str">
            <v>ALEJANDRO FLORES ESPARZA</v>
          </cell>
          <cell r="AI962" t="str">
            <v>351 Tepeyac</v>
          </cell>
          <cell r="AJ962" t="str">
            <v>3310428484</v>
          </cell>
          <cell r="AK962" t="str">
            <v>3310428484</v>
          </cell>
          <cell r="AL962" t="str">
            <v>45190</v>
          </cell>
          <cell r="AM962"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74012257</v>
          </cell>
          <cell r="AZ962">
            <v>51013185</v>
          </cell>
          <cell r="BA962">
            <v>80141915</v>
          </cell>
        </row>
        <row r="963">
          <cell r="D963">
            <v>60312973</v>
          </cell>
          <cell r="E963" t="str">
            <v xml:space="preserve">A  </v>
          </cell>
          <cell r="F963" t="str">
            <v>CELULAR</v>
          </cell>
          <cell r="G963" t="str">
            <v>Rebeca Bravo</v>
          </cell>
          <cell r="H963" t="str">
            <v>Panaba No. 407, Tlalpan/Pedregal de San Nicolas 4a Secc, DF, CP. 14100</v>
          </cell>
          <cell r="I963">
            <v>47543901</v>
          </cell>
          <cell r="J963" t="str">
            <v>HISENSE</v>
          </cell>
          <cell r="K963" t="str">
            <v>C20</v>
          </cell>
          <cell r="L963" t="str">
            <v>1MH75A91MX10D0H51Z5037A</v>
          </cell>
          <cell r="M963">
            <v>7745</v>
          </cell>
          <cell r="N963">
            <v>4499</v>
          </cell>
          <cell r="O963">
            <v>42715</v>
          </cell>
          <cell r="P963">
            <v>42793</v>
          </cell>
          <cell r="Q963">
            <v>201709</v>
          </cell>
          <cell r="R963" t="str">
            <v>CF POR FALTA DE REFACCION PCB LOGIC, T1019763.  OC-1008161</v>
          </cell>
          <cell r="S963" t="str">
            <v xml:space="preserve"> EQUIPO MALTRATADO</v>
          </cell>
          <cell r="T963" t="str">
            <v xml:space="preserve"> Juan Francisco Alvizar           </v>
          </cell>
          <cell r="U963" t="str">
            <v>2017-04-20</v>
          </cell>
          <cell r="V963" t="str">
            <v>CELULARES</v>
          </cell>
          <cell r="W963" t="str">
            <v>COMPLETADO</v>
          </cell>
          <cell r="X963" t="str">
            <v>TALLER</v>
          </cell>
          <cell r="Y963">
            <v>42793</v>
          </cell>
          <cell r="Z963">
            <v>78</v>
          </cell>
          <cell r="AA963" t="str">
            <v>M010</v>
          </cell>
          <cell r="AD963" t="str">
            <v>Tlalpan/Pedregal de San Nicolas 4a Secc.</v>
          </cell>
          <cell r="AE963" t="str">
            <v>DF</v>
          </cell>
          <cell r="AF963" t="str">
            <v>MX</v>
          </cell>
          <cell r="AG963" t="str">
            <v>10410841</v>
          </cell>
          <cell r="AH963" t="str">
            <v>REBECA BRAVO</v>
          </cell>
          <cell r="AI963" t="str">
            <v>Panaba No. 407</v>
          </cell>
          <cell r="AJ963" t="str">
            <v>47543901</v>
          </cell>
          <cell r="AK963">
            <v>0</v>
          </cell>
          <cell r="AL963" t="str">
            <v>14100</v>
          </cell>
          <cell r="AM963"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63" t="e">
            <v>#N/A</v>
          </cell>
          <cell r="AO963" t="e">
            <v>#N/A</v>
          </cell>
          <cell r="AP963" t="e">
            <v>#N/A</v>
          </cell>
          <cell r="AQ963" t="e">
            <v>#N/A</v>
          </cell>
          <cell r="AR963" t="e">
            <v>#N/A</v>
          </cell>
          <cell r="AS963" t="str">
            <v>GMS001NJD013S405686M010</v>
          </cell>
          <cell r="AT963">
            <v>2</v>
          </cell>
          <cell r="AU963" t="str">
            <v>C1</v>
          </cell>
          <cell r="AV963" t="str">
            <v>GMS001NJD013</v>
          </cell>
          <cell r="AW963" t="str">
            <v>S405686</v>
          </cell>
          <cell r="AX963" t="str">
            <v>M010</v>
          </cell>
          <cell r="AY963">
            <v>74012376</v>
          </cell>
          <cell r="AZ963">
            <v>51013300</v>
          </cell>
          <cell r="BA963">
            <v>80144428</v>
          </cell>
        </row>
        <row r="964">
          <cell r="D964">
            <v>60313116</v>
          </cell>
          <cell r="E964" t="str">
            <v>B</v>
          </cell>
          <cell r="F964" t="str">
            <v>CELULAR</v>
          </cell>
          <cell r="G964" t="str">
            <v>Ma. Socorro Gamez</v>
          </cell>
          <cell r="H964" t="str">
            <v>Calle Juan Alvarez 795 S.L.P/tlaxcala, CP. 78038</v>
          </cell>
          <cell r="I964" t="str">
            <v xml:space="preserve">4448145938/4444476886   </v>
          </cell>
          <cell r="J964" t="str">
            <v>HISENSE</v>
          </cell>
          <cell r="K964" t="str">
            <v>C20</v>
          </cell>
          <cell r="L964" t="str">
            <v>1MH75A91MX10D0HE7Z50122</v>
          </cell>
          <cell r="M964" t="str">
            <v>SFR/000212972</v>
          </cell>
          <cell r="N964">
            <v>5998.85</v>
          </cell>
          <cell r="O964">
            <v>42717</v>
          </cell>
          <cell r="P964">
            <v>42795</v>
          </cell>
          <cell r="Q964">
            <v>201709</v>
          </cell>
          <cell r="R964" t="str">
            <v xml:space="preserve">CF OTORGADO POR SOPORTE TECNICO (IRREPARABILIDAD) </v>
          </cell>
          <cell r="S964" t="str">
            <v xml:space="preserve"> EQUIPO MALTRATADO CON PORTA SIM</v>
          </cell>
          <cell r="T964" t="str">
            <v xml:space="preserve"> Juan Francisco Alvizar           </v>
          </cell>
          <cell r="U964" t="str">
            <v>2017-04-20</v>
          </cell>
          <cell r="V964" t="str">
            <v>CELULARES</v>
          </cell>
          <cell r="W964" t="str">
            <v>COMPLETADO</v>
          </cell>
          <cell r="X964" t="str">
            <v>TALLER</v>
          </cell>
          <cell r="Y964">
            <v>42795</v>
          </cell>
          <cell r="Z964">
            <v>78</v>
          </cell>
          <cell r="AA964" t="str">
            <v>M010</v>
          </cell>
          <cell r="AD964" t="str">
            <v>S.L.P/tlaxcala</v>
          </cell>
          <cell r="AE964" t="str">
            <v>SLP</v>
          </cell>
          <cell r="AF964" t="str">
            <v>MX</v>
          </cell>
          <cell r="AG964" t="str">
            <v>10412070</v>
          </cell>
          <cell r="AH964" t="str">
            <v>MA. SOCORRO GAMEZ</v>
          </cell>
          <cell r="AI964" t="str">
            <v>Calle Juan Alvarez 795</v>
          </cell>
          <cell r="AJ964" t="str">
            <v>4448145938</v>
          </cell>
          <cell r="AK964" t="str">
            <v>4444476886</v>
          </cell>
          <cell r="AL964" t="str">
            <v>78038</v>
          </cell>
          <cell r="AM964"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64" t="str">
            <v>1MH75AL1MX1Z30</v>
          </cell>
          <cell r="AO964" t="e">
            <v>#N/A</v>
          </cell>
          <cell r="AP964" t="e">
            <v>#N/A</v>
          </cell>
          <cell r="AQ964" t="e">
            <v>#N/A</v>
          </cell>
          <cell r="AR964" t="e">
            <v>#N/A</v>
          </cell>
          <cell r="AS964" t="str">
            <v>GMS001NJD013S405686M010</v>
          </cell>
          <cell r="AT964">
            <v>2</v>
          </cell>
          <cell r="AU964" t="str">
            <v>C1</v>
          </cell>
          <cell r="AV964" t="str">
            <v>GMS001NJD013</v>
          </cell>
          <cell r="AW964" t="str">
            <v>S405686</v>
          </cell>
          <cell r="AX964" t="str">
            <v>M010</v>
          </cell>
          <cell r="AY964">
            <v>74012258</v>
          </cell>
          <cell r="AZ964">
            <v>51013186</v>
          </cell>
          <cell r="BA964">
            <v>80141916</v>
          </cell>
        </row>
        <row r="965">
          <cell r="D965">
            <v>60313127</v>
          </cell>
          <cell r="E965" t="str">
            <v xml:space="preserve">A  </v>
          </cell>
          <cell r="F965" t="str">
            <v>CELULAR</v>
          </cell>
          <cell r="G965" t="str">
            <v>Diana Santiago Santiago</v>
          </cell>
          <cell r="H965" t="str">
            <v>Calle Playa Catazaja No. 491  Tuxtla Gutierrez/Centenario Tuxtlan, CHS, CP 29025</v>
          </cell>
          <cell r="I965" t="str">
            <v>01-961-615-87-12</v>
          </cell>
          <cell r="J965" t="str">
            <v>HISENSE</v>
          </cell>
          <cell r="K965" t="str">
            <v>C20</v>
          </cell>
          <cell r="L965" t="str">
            <v>1MH75A91MX10D0H15H200E9</v>
          </cell>
          <cell r="M965">
            <v>362332145</v>
          </cell>
          <cell r="N965">
            <v>4999</v>
          </cell>
          <cell r="O965">
            <v>42604</v>
          </cell>
          <cell r="P965">
            <v>42795</v>
          </cell>
          <cell r="Q965">
            <v>201709</v>
          </cell>
          <cell r="R965" t="str">
            <v xml:space="preserve">CF POR FALTA DE REFACCION PCB LOGIC T1019766.  OC-1008161
</v>
          </cell>
          <cell r="S965" t="str">
            <v xml:space="preserve">EQUIPO RAYADO CON PORTA SIM </v>
          </cell>
          <cell r="T965" t="str">
            <v xml:space="preserve">JUAN FRANCISCO ALVIZAR            </v>
          </cell>
          <cell r="U965" t="str">
            <v>2017-04-20</v>
          </cell>
          <cell r="V965" t="str">
            <v>CELULARES</v>
          </cell>
          <cell r="W965" t="str">
            <v>COMPLETADO</v>
          </cell>
          <cell r="X965" t="str">
            <v>TALLER</v>
          </cell>
          <cell r="Y965">
            <v>42795</v>
          </cell>
          <cell r="Z965">
            <v>191</v>
          </cell>
          <cell r="AA965" t="str">
            <v>M010</v>
          </cell>
          <cell r="AD965" t="str">
            <v>Tuxtla Gutierrez/Centenario Tuxtlan</v>
          </cell>
          <cell r="AE965" t="str">
            <v>CHS</v>
          </cell>
          <cell r="AF965" t="str">
            <v>MX</v>
          </cell>
          <cell r="AG965" t="str">
            <v>10413222</v>
          </cell>
          <cell r="AH965" t="str">
            <v>DIANA SANTIAGO SANTIAGO</v>
          </cell>
          <cell r="AI965" t="str">
            <v>Calle Playa Catazaja No. 491</v>
          </cell>
          <cell r="AJ965" t="str">
            <v>01-961-615-87-12</v>
          </cell>
          <cell r="AK965">
            <v>0</v>
          </cell>
          <cell r="AL965" t="str">
            <v>29025</v>
          </cell>
          <cell r="AM965"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65" t="str">
            <v>1MH75AL1MX1Z30</v>
          </cell>
          <cell r="AO965" t="e">
            <v>#N/A</v>
          </cell>
          <cell r="AP965" t="e">
            <v>#N/A</v>
          </cell>
          <cell r="AQ965" t="e">
            <v>#N/A</v>
          </cell>
          <cell r="AR965" t="e">
            <v>#N/A</v>
          </cell>
          <cell r="AS965" t="str">
            <v>GMS001NJD013S405686M010</v>
          </cell>
          <cell r="AT965">
            <v>2</v>
          </cell>
          <cell r="AU965" t="str">
            <v>C1</v>
          </cell>
          <cell r="AV965" t="str">
            <v>GMS001NJD013</v>
          </cell>
          <cell r="AW965" t="str">
            <v>S405686</v>
          </cell>
          <cell r="AX965" t="str">
            <v>M010</v>
          </cell>
          <cell r="AY965">
            <v>74012259</v>
          </cell>
          <cell r="AZ965">
            <v>51013187</v>
          </cell>
          <cell r="BA965">
            <v>80141917</v>
          </cell>
        </row>
        <row r="966">
          <cell r="D966">
            <v>60313130</v>
          </cell>
          <cell r="E966" t="str">
            <v xml:space="preserve">A  </v>
          </cell>
          <cell r="F966" t="str">
            <v>CELULAR</v>
          </cell>
          <cell r="G966" t="str">
            <v>Patricia Gonzalez Hernandez</v>
          </cell>
          <cell r="H966" t="str">
            <v>av. los yunques int. 69 priv., 207,  hacienda real el marques/fracc. los heroes CP 76240</v>
          </cell>
          <cell r="I966" t="str">
            <v>044-4426809738</v>
          </cell>
          <cell r="J966" t="str">
            <v>HISENSE</v>
          </cell>
          <cell r="K966" t="str">
            <v>C20</v>
          </cell>
          <cell r="L966" t="str">
            <v>1MH75A91MX10D0H15H20301</v>
          </cell>
          <cell r="M966" t="str">
            <v>0059</v>
          </cell>
          <cell r="N966">
            <v>4999</v>
          </cell>
          <cell r="O966">
            <v>42595</v>
          </cell>
          <cell r="P966">
            <v>42795</v>
          </cell>
          <cell r="Q966">
            <v>201709</v>
          </cell>
          <cell r="R966" t="str">
            <v xml:space="preserve">CF POR FALTA DE REFACCION PCB LOGIC T1019769.  OC-1008161
</v>
          </cell>
          <cell r="S966" t="str">
            <v xml:space="preserve">EQUIPO RAYADO CON PORTA SIM </v>
          </cell>
          <cell r="T966" t="str">
            <v xml:space="preserve">JUAN FRANCISCO ALVIZAR            </v>
          </cell>
          <cell r="U966" t="str">
            <v>2017-04-20</v>
          </cell>
          <cell r="V966" t="str">
            <v>CELULARES</v>
          </cell>
          <cell r="W966" t="str">
            <v>COMPLETADO</v>
          </cell>
          <cell r="X966" t="str">
            <v>TALLER</v>
          </cell>
          <cell r="Y966">
            <v>42795</v>
          </cell>
          <cell r="Z966">
            <v>200</v>
          </cell>
          <cell r="AA966" t="str">
            <v>M010</v>
          </cell>
          <cell r="AD966" t="str">
            <v>el marques/fracc. los heroes</v>
          </cell>
          <cell r="AE966" t="str">
            <v>QRO</v>
          </cell>
          <cell r="AF966" t="str">
            <v>MX</v>
          </cell>
          <cell r="AG966" t="str">
            <v>10409877</v>
          </cell>
          <cell r="AH966" t="str">
            <v>PATRICIA GONZALEZ HERNANDEZ</v>
          </cell>
          <cell r="AI966" t="str">
            <v>207 av. los yunques int. 69 priv. hacienda real</v>
          </cell>
          <cell r="AJ966" t="str">
            <v>044-4426809738</v>
          </cell>
          <cell r="AK966">
            <v>0</v>
          </cell>
          <cell r="AL966" t="str">
            <v>76240</v>
          </cell>
          <cell r="AM966"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66" t="str">
            <v>1MH75AL1MX1Z30</v>
          </cell>
          <cell r="AO966" t="e">
            <v>#N/A</v>
          </cell>
          <cell r="AP966" t="e">
            <v>#N/A</v>
          </cell>
          <cell r="AQ966" t="e">
            <v>#N/A</v>
          </cell>
          <cell r="AR966" t="e">
            <v>#N/A</v>
          </cell>
          <cell r="AS966" t="str">
            <v>GMS001NJD013S405686M010</v>
          </cell>
          <cell r="AT966">
            <v>2</v>
          </cell>
          <cell r="AU966" t="str">
            <v>C1</v>
          </cell>
          <cell r="AV966" t="str">
            <v>GMS001NJD013</v>
          </cell>
          <cell r="AW966" t="str">
            <v>S405686</v>
          </cell>
          <cell r="AX966" t="str">
            <v>M010</v>
          </cell>
          <cell r="AY966">
            <v>74012260</v>
          </cell>
          <cell r="AZ966">
            <v>51013188</v>
          </cell>
          <cell r="BA966">
            <v>80141918</v>
          </cell>
        </row>
        <row r="967">
          <cell r="D967">
            <v>60313131</v>
          </cell>
          <cell r="E967" t="str">
            <v xml:space="preserve">A  </v>
          </cell>
          <cell r="F967" t="str">
            <v>CELULAR</v>
          </cell>
          <cell r="G967" t="str">
            <v>Maria de Guadalupe Yañez Jimenez</v>
          </cell>
          <cell r="H967" t="str">
            <v>Hacienda Sta Fe 2035 Guadalajara/Oblatos, JAL, CP 44700</v>
          </cell>
          <cell r="I967" t="str">
            <v>3315233078 /3317151269</v>
          </cell>
          <cell r="J967" t="str">
            <v>HISENSE</v>
          </cell>
          <cell r="K967" t="str">
            <v>C20</v>
          </cell>
          <cell r="L967" t="str">
            <v>1MH75A91MX10D0H51Z501B1</v>
          </cell>
          <cell r="M967">
            <v>7637</v>
          </cell>
          <cell r="N967">
            <v>3999.2</v>
          </cell>
          <cell r="O967">
            <v>42643</v>
          </cell>
          <cell r="P967">
            <v>42795</v>
          </cell>
          <cell r="Q967">
            <v>201709</v>
          </cell>
          <cell r="R967" t="str">
            <v>CF POR FALTA DE REFAACION PCB LOGIC T1019768.   1008161</v>
          </cell>
          <cell r="S967" t="str">
            <v xml:space="preserve">EQUIPO RAYADO CON PORTA SIM </v>
          </cell>
          <cell r="T967" t="str">
            <v xml:space="preserve"> JUAN FRANCISCO ALVIZAR           </v>
          </cell>
          <cell r="U967" t="str">
            <v>2017-04-20</v>
          </cell>
          <cell r="V967" t="str">
            <v>CELULARES</v>
          </cell>
          <cell r="W967" t="str">
            <v>COMPLETADO</v>
          </cell>
          <cell r="X967" t="str">
            <v>TALLER</v>
          </cell>
          <cell r="Y967">
            <v>42795</v>
          </cell>
          <cell r="Z967">
            <v>152</v>
          </cell>
          <cell r="AA967" t="str">
            <v>M010</v>
          </cell>
          <cell r="AD967" t="str">
            <v>Guadalajara/Oblatos</v>
          </cell>
          <cell r="AE967" t="str">
            <v>JAL</v>
          </cell>
          <cell r="AF967" t="str">
            <v>MX</v>
          </cell>
          <cell r="AG967" t="str">
            <v>10412003</v>
          </cell>
          <cell r="AH967" t="str">
            <v>MARIA DE GUADALUPE YAÑEZ JIMENEZ</v>
          </cell>
          <cell r="AI967" t="str">
            <v>2035 Hacienda Sta Fe</v>
          </cell>
          <cell r="AJ967" t="str">
            <v>3317151269</v>
          </cell>
          <cell r="AK967" t="str">
            <v>3317151269</v>
          </cell>
          <cell r="AL967" t="str">
            <v>44700</v>
          </cell>
          <cell r="AM967"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67" t="str">
            <v>1MH75AL1MX1Z30</v>
          </cell>
          <cell r="AO967" t="e">
            <v>#N/A</v>
          </cell>
          <cell r="AP967" t="e">
            <v>#N/A</v>
          </cell>
          <cell r="AQ967" t="e">
            <v>#N/A</v>
          </cell>
          <cell r="AR967" t="e">
            <v>#N/A</v>
          </cell>
          <cell r="AS967" t="str">
            <v>GMS001NJD013S405686M010</v>
          </cell>
          <cell r="AT967">
            <v>2</v>
          </cell>
          <cell r="AU967" t="str">
            <v>C1</v>
          </cell>
          <cell r="AV967" t="str">
            <v>GMS001NJD013</v>
          </cell>
          <cell r="AW967" t="str">
            <v>S405686</v>
          </cell>
          <cell r="AX967" t="str">
            <v>M010</v>
          </cell>
          <cell r="AY967">
            <v>74012261</v>
          </cell>
          <cell r="AZ967">
            <v>51013189</v>
          </cell>
          <cell r="BA967">
            <v>80141919</v>
          </cell>
        </row>
        <row r="968">
          <cell r="D968">
            <v>60313136</v>
          </cell>
          <cell r="E968" t="str">
            <v xml:space="preserve">A  </v>
          </cell>
          <cell r="F968" t="str">
            <v>CELULAR</v>
          </cell>
          <cell r="G968" t="str">
            <v>Cintya Madera</v>
          </cell>
          <cell r="H968" t="str">
            <v xml:space="preserve">Lauro de Uranga 2362 Juarez/ Frac El campanario 4 Siglos CHI, CP 32575
 </v>
          </cell>
          <cell r="I968">
            <v>6562400143</v>
          </cell>
          <cell r="J968" t="str">
            <v>HISENSE</v>
          </cell>
          <cell r="K968" t="str">
            <v>C20</v>
          </cell>
          <cell r="L968" t="str">
            <v>1MH75A91MX10E0H15H201FA</v>
          </cell>
          <cell r="M968">
            <v>4468</v>
          </cell>
          <cell r="N968">
            <v>0</v>
          </cell>
          <cell r="O968">
            <v>42686</v>
          </cell>
          <cell r="P968">
            <v>42795</v>
          </cell>
          <cell r="Q968">
            <v>201709</v>
          </cell>
          <cell r="R968" t="str">
            <v xml:space="preserve">CF POR FALTA DE REFACCION PCB LOGIC, T1019767.  OC- 1008161
</v>
          </cell>
          <cell r="S968" t="str">
            <v xml:space="preserve">EQUIPO RAYADO CON PORTA SIM </v>
          </cell>
          <cell r="T968" t="str">
            <v xml:space="preserve"> JUAN FRANCISCO ALVIZAR           </v>
          </cell>
          <cell r="U968" t="str">
            <v>2017-04-20</v>
          </cell>
          <cell r="V968" t="str">
            <v>CELULARES</v>
          </cell>
          <cell r="W968" t="str">
            <v>COMPLETADO</v>
          </cell>
          <cell r="X968" t="str">
            <v>TALLER</v>
          </cell>
          <cell r="Y968">
            <v>42795</v>
          </cell>
          <cell r="Z968">
            <v>109</v>
          </cell>
          <cell r="AA968" t="str">
            <v>M010</v>
          </cell>
          <cell r="AD968" t="str">
            <v>Juarez/ Frac El campanario 4 Siglos</v>
          </cell>
          <cell r="AE968" t="str">
            <v>CHI</v>
          </cell>
          <cell r="AF968" t="str">
            <v>MX</v>
          </cell>
          <cell r="AG968" t="str">
            <v>10412161</v>
          </cell>
          <cell r="AH968" t="str">
            <v>CINTYA MADERA</v>
          </cell>
          <cell r="AI968" t="str">
            <v>2362 Lauro de Uranga</v>
          </cell>
          <cell r="AJ968" t="str">
            <v>6562400143</v>
          </cell>
          <cell r="AK968">
            <v>0</v>
          </cell>
          <cell r="AL968" t="str">
            <v>32575</v>
          </cell>
          <cell r="AM968"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68" t="str">
            <v>1MH75AL1MX1Z30</v>
          </cell>
          <cell r="AO968" t="e">
            <v>#N/A</v>
          </cell>
          <cell r="AP968" t="e">
            <v>#N/A</v>
          </cell>
          <cell r="AQ968" t="e">
            <v>#N/A</v>
          </cell>
          <cell r="AR968" t="e">
            <v>#N/A</v>
          </cell>
          <cell r="AS968" t="str">
            <v>GMS001NJD013S405686M010</v>
          </cell>
          <cell r="AT968">
            <v>2</v>
          </cell>
          <cell r="AU968" t="str">
            <v>C1</v>
          </cell>
          <cell r="AV968" t="str">
            <v>GMS001NJD013</v>
          </cell>
          <cell r="AW968" t="str">
            <v>S405686</v>
          </cell>
          <cell r="AX968" t="str">
            <v>M010</v>
          </cell>
          <cell r="AY968">
            <v>74012262</v>
          </cell>
          <cell r="AZ968">
            <v>51013190</v>
          </cell>
          <cell r="BA968">
            <v>80141920</v>
          </cell>
        </row>
        <row r="969">
          <cell r="D969">
            <v>60313210</v>
          </cell>
          <cell r="E969" t="str">
            <v>B</v>
          </cell>
          <cell r="F969" t="str">
            <v>CELULAR</v>
          </cell>
          <cell r="G969" t="str">
            <v>Mariana Flores</v>
          </cell>
          <cell r="H969" t="str">
            <v>Calle 27 mz42 lt 07  Alvaro obregon/Olivares del conde, DF,  CP 01400</v>
          </cell>
          <cell r="I969">
            <v>5538900954</v>
          </cell>
          <cell r="J969" t="str">
            <v>HISENSE</v>
          </cell>
          <cell r="K969" t="str">
            <v>C20</v>
          </cell>
          <cell r="L969" t="str">
            <v>1MH75A91MX10D0H2AH2011</v>
          </cell>
          <cell r="M969" t="str">
            <v>LO/000303371</v>
          </cell>
          <cell r="N969">
            <v>5998.52</v>
          </cell>
          <cell r="O969">
            <v>42566</v>
          </cell>
          <cell r="P969">
            <v>42796</v>
          </cell>
          <cell r="Q969">
            <v>201709</v>
          </cell>
          <cell r="R969" t="str">
            <v xml:space="preserve">CF OTORGADO POR SOPORTE TECNICO (IRREPARABILIDAD) </v>
          </cell>
          <cell r="S969" t="str">
            <v xml:space="preserve">EQUIPO RAYADO CON PORTA SIM </v>
          </cell>
          <cell r="T969" t="str">
            <v xml:space="preserve">JUAN FRANCISCO ALVIZAR            </v>
          </cell>
          <cell r="U969" t="str">
            <v>2017-04-20</v>
          </cell>
          <cell r="V969" t="str">
            <v>CELULARES</v>
          </cell>
          <cell r="W969" t="str">
            <v>COMPLETADO</v>
          </cell>
          <cell r="X969" t="str">
            <v>TALLER</v>
          </cell>
          <cell r="Y969">
            <v>42796</v>
          </cell>
          <cell r="Z969">
            <v>230</v>
          </cell>
          <cell r="AA969" t="str">
            <v>M010</v>
          </cell>
          <cell r="AD969" t="str">
            <v>Alvaro obregon/Olivares del conde</v>
          </cell>
          <cell r="AE969" t="str">
            <v>DF</v>
          </cell>
          <cell r="AF969" t="str">
            <v>MX</v>
          </cell>
          <cell r="AG969" t="str">
            <v>10410899</v>
          </cell>
          <cell r="AH969" t="str">
            <v>MARIANA FLORES</v>
          </cell>
          <cell r="AI969" t="str">
            <v>Calle 27 mz42 lt 07</v>
          </cell>
          <cell r="AJ969" t="str">
            <v>5538900954</v>
          </cell>
          <cell r="AK969">
            <v>0</v>
          </cell>
          <cell r="AL969" t="str">
            <v>01400</v>
          </cell>
          <cell r="AM969"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69" t="str">
            <v>1MH75AL1MX1Z30</v>
          </cell>
          <cell r="AO969" t="e">
            <v>#N/A</v>
          </cell>
          <cell r="AP969" t="e">
            <v>#N/A</v>
          </cell>
          <cell r="AQ969" t="e">
            <v>#N/A</v>
          </cell>
          <cell r="AR969" t="e">
            <v>#N/A</v>
          </cell>
          <cell r="AS969" t="str">
            <v>GMS001NJD013S405686M010</v>
          </cell>
          <cell r="AT969">
            <v>2</v>
          </cell>
          <cell r="AU969" t="str">
            <v>C1</v>
          </cell>
          <cell r="AV969" t="str">
            <v>GMS001NJD013</v>
          </cell>
          <cell r="AW969" t="str">
            <v>S405686</v>
          </cell>
          <cell r="AX969" t="str">
            <v>M010</v>
          </cell>
          <cell r="AY969">
            <v>74012264</v>
          </cell>
          <cell r="AZ969">
            <v>51013192</v>
          </cell>
          <cell r="BA969">
            <v>80141921</v>
          </cell>
        </row>
        <row r="970">
          <cell r="D970">
            <v>60313212</v>
          </cell>
          <cell r="E970" t="str">
            <v xml:space="preserve">A  </v>
          </cell>
          <cell r="F970" t="str">
            <v>CELULAR</v>
          </cell>
          <cell r="G970" t="str">
            <v xml:space="preserve">Teresa Lopez Herrera </v>
          </cell>
          <cell r="H970" t="str">
            <v>Miguel Geronimo Martinez 7 Huejotzingo/4to Barrio, PUE CP 74160</v>
          </cell>
          <cell r="I970">
            <v>2272767836</v>
          </cell>
          <cell r="J970" t="str">
            <v>HISENSE</v>
          </cell>
          <cell r="K970" t="str">
            <v>U972</v>
          </cell>
          <cell r="L970" t="str">
            <v>1MS75CE9MX10D0H1BD113F1</v>
          </cell>
          <cell r="M970" t="str">
            <v>0139485149</v>
          </cell>
          <cell r="N970">
            <v>2199</v>
          </cell>
          <cell r="O970">
            <v>42664</v>
          </cell>
          <cell r="P970">
            <v>42769</v>
          </cell>
          <cell r="Q970">
            <v>201709</v>
          </cell>
          <cell r="R970" t="str">
            <v>CF POR FALTA DE REFACCION, BOCINA T1021054, POR CORREO</v>
          </cell>
          <cell r="S970" t="str">
            <v>EQUIPO RAYADO CARGADOR CABLE USB BATERIA</v>
          </cell>
          <cell r="T970" t="str">
            <v xml:space="preserve"> JUAN FRANCISCO ALVIZAR           </v>
          </cell>
          <cell r="U970" t="str">
            <v>2017-04-20</v>
          </cell>
          <cell r="V970" t="str">
            <v>CELULARES</v>
          </cell>
          <cell r="W970" t="str">
            <v>COMPLETADO</v>
          </cell>
          <cell r="X970" t="str">
            <v>TALLER</v>
          </cell>
          <cell r="Y970">
            <v>42796</v>
          </cell>
          <cell r="Z970">
            <v>105</v>
          </cell>
          <cell r="AA970" t="str">
            <v>M010</v>
          </cell>
          <cell r="AD970" t="str">
            <v>Huejotzingo/4to Barrio</v>
          </cell>
          <cell r="AE970" t="str">
            <v>PUE</v>
          </cell>
          <cell r="AF970" t="str">
            <v>MX</v>
          </cell>
          <cell r="AG970" t="str">
            <v>10411562</v>
          </cell>
          <cell r="AH970" t="str">
            <v>TERESA LOPEZ HERRERA</v>
          </cell>
          <cell r="AI970" t="str">
            <v>7 Miguel Geronimo Martinez</v>
          </cell>
          <cell r="AJ970" t="str">
            <v>2272767836</v>
          </cell>
          <cell r="AK970">
            <v>0</v>
          </cell>
          <cell r="AL970" t="str">
            <v>74160</v>
          </cell>
          <cell r="AM970"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70" t="e">
            <v>#N/A</v>
          </cell>
          <cell r="AO970" t="e">
            <v>#N/A</v>
          </cell>
          <cell r="AP970" t="e">
            <v>#N/A</v>
          </cell>
          <cell r="AQ970" t="e">
            <v>#N/A</v>
          </cell>
          <cell r="AR970" t="e">
            <v>#N/A</v>
          </cell>
          <cell r="AS970" t="str">
            <v>1MS75CE9MX10D0C163007M010</v>
          </cell>
          <cell r="AT970">
            <v>9</v>
          </cell>
          <cell r="AU970" t="str">
            <v>HISENSE U972</v>
          </cell>
          <cell r="AV970" t="str">
            <v>1MS75CE9MX10D0</v>
          </cell>
          <cell r="AW970" t="str">
            <v>C163007</v>
          </cell>
          <cell r="AX970" t="str">
            <v>M010</v>
          </cell>
          <cell r="AY970">
            <v>74012119</v>
          </cell>
          <cell r="AZ970">
            <v>51013043</v>
          </cell>
          <cell r="BA970">
            <v>80143877</v>
          </cell>
        </row>
        <row r="971">
          <cell r="D971">
            <v>60313214</v>
          </cell>
          <cell r="E971" t="str">
            <v xml:space="preserve">A  </v>
          </cell>
          <cell r="F971" t="str">
            <v>CELULAR</v>
          </cell>
          <cell r="G971" t="str">
            <v>Miguel Angel Galan Garcia</v>
          </cell>
          <cell r="H971" t="str">
            <v>dalia mz 3 lt 14 chimalhuacan/barrio transportistas CP 56363</v>
          </cell>
          <cell r="I971" t="str">
            <v>044-8124689676 / 15585373</v>
          </cell>
          <cell r="J971" t="str">
            <v>HISENSE</v>
          </cell>
          <cell r="K971" t="str">
            <v>U989</v>
          </cell>
          <cell r="L971" t="str">
            <v>1MS75CM9MX1H70HGN1097A</v>
          </cell>
          <cell r="M971" t="str">
            <v>NE/000321718</v>
          </cell>
          <cell r="N971">
            <v>3331.8</v>
          </cell>
          <cell r="O971">
            <v>42773</v>
          </cell>
          <cell r="P971">
            <v>42769</v>
          </cell>
          <cell r="Q971">
            <v>201709</v>
          </cell>
          <cell r="R971" t="str">
            <v>CF POR PARTE DISPLAY T1047733.  OC-1008466</v>
          </cell>
          <cell r="S971" t="str">
            <v>EQUIPO RAYADO Y TAPA</v>
          </cell>
          <cell r="T971" t="str">
            <v xml:space="preserve">JUAN FRANCISCO ALVIZAR            </v>
          </cell>
          <cell r="U971" t="str">
            <v>2017-04-20</v>
          </cell>
          <cell r="V971" t="str">
            <v>CELULARES</v>
          </cell>
          <cell r="W971" t="str">
            <v>COMPLETADO</v>
          </cell>
          <cell r="X971" t="str">
            <v>TALLER</v>
          </cell>
          <cell r="Y971">
            <v>42796</v>
          </cell>
          <cell r="Z971">
            <v>4</v>
          </cell>
          <cell r="AA971" t="str">
            <v>M010</v>
          </cell>
          <cell r="AD971" t="str">
            <v>chimalhuacan/barrio transportistas</v>
          </cell>
          <cell r="AE971" t="str">
            <v>MEX</v>
          </cell>
          <cell r="AF971" t="str">
            <v>MX</v>
          </cell>
          <cell r="AG971" t="str">
            <v>10412375</v>
          </cell>
          <cell r="AH971" t="str">
            <v>MIGUEL ANGEL GALAN GARCIA</v>
          </cell>
          <cell r="AI971" t="str">
            <v>dalia mz 3 lt 14</v>
          </cell>
          <cell r="AJ971" t="str">
            <v>15585373</v>
          </cell>
          <cell r="AK971" t="str">
            <v>15585373</v>
          </cell>
          <cell r="AL971" t="str">
            <v>56363</v>
          </cell>
          <cell r="AM971"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71" t="str">
            <v>1MS75CM9MX1H70</v>
          </cell>
          <cell r="AO971" t="e">
            <v>#N/A</v>
          </cell>
          <cell r="AP971" t="e">
            <v>#N/A</v>
          </cell>
          <cell r="AQ971" t="e">
            <v>#N/A</v>
          </cell>
          <cell r="AR971" t="e">
            <v>#N/A</v>
          </cell>
          <cell r="AS971" t="str">
            <v/>
          </cell>
          <cell r="AT971" t="e">
            <v>#N/A</v>
          </cell>
          <cell r="AY971">
            <v>74012317</v>
          </cell>
          <cell r="AZ971">
            <v>51013239</v>
          </cell>
          <cell r="BA971">
            <v>80147913</v>
          </cell>
        </row>
        <row r="972">
          <cell r="D972">
            <v>60313215</v>
          </cell>
          <cell r="E972" t="str">
            <v xml:space="preserve">A  </v>
          </cell>
          <cell r="F972" t="str">
            <v>CELULAR</v>
          </cell>
          <cell r="G972" t="str">
            <v>Felipe Romero Machuca</v>
          </cell>
          <cell r="H972" t="str">
            <v>Santa Rosalia 53 Mazatlan/Casa redonda CP 82059</v>
          </cell>
          <cell r="I972">
            <v>6692121711</v>
          </cell>
          <cell r="J972" t="str">
            <v>HISENSE</v>
          </cell>
          <cell r="K972" t="str">
            <v>C20</v>
          </cell>
          <cell r="L972" t="str">
            <v>1MH75A91MX10D0H1BH200C3</v>
          </cell>
          <cell r="M972">
            <v>3491810</v>
          </cell>
          <cell r="N972">
            <v>4499</v>
          </cell>
          <cell r="O972">
            <v>42520</v>
          </cell>
          <cell r="P972">
            <v>42769</v>
          </cell>
          <cell r="Q972">
            <v>201709</v>
          </cell>
          <cell r="R972" t="str">
            <v>CF POR FALTA DE REFACCION PARTE T1019758 PCB LOGIC, OC. 1008352</v>
          </cell>
          <cell r="S972" t="str">
            <v xml:space="preserve">EQUIPO RAYADO CON PORTA SIM </v>
          </cell>
          <cell r="T972" t="str">
            <v xml:space="preserve">JUAN FRANCISCO ALVIZAR            </v>
          </cell>
          <cell r="U972" t="str">
            <v>2017-04-20</v>
          </cell>
          <cell r="V972" t="str">
            <v>CELULARES</v>
          </cell>
          <cell r="W972" t="str">
            <v>COMPLETADO</v>
          </cell>
          <cell r="X972" t="str">
            <v>TALLER</v>
          </cell>
          <cell r="Y972">
            <v>42796</v>
          </cell>
          <cell r="Z972">
            <v>249</v>
          </cell>
          <cell r="AA972" t="str">
            <v>M010</v>
          </cell>
          <cell r="AD972" t="str">
            <v>Mazatlan/Casa redonda</v>
          </cell>
          <cell r="AE972" t="str">
            <v>SIN</v>
          </cell>
          <cell r="AF972" t="str">
            <v>MX</v>
          </cell>
          <cell r="AG972" t="str">
            <v>10412291</v>
          </cell>
          <cell r="AH972" t="str">
            <v>FELIPE ROMERO MACHUCA</v>
          </cell>
          <cell r="AI972" t="str">
            <v>53 Santa Rosalia</v>
          </cell>
          <cell r="AJ972" t="str">
            <v>6692121711</v>
          </cell>
          <cell r="AK972">
            <v>0</v>
          </cell>
          <cell r="AL972" t="str">
            <v>82059</v>
          </cell>
          <cell r="AM972"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72" t="str">
            <v>1MH75AL1MX1Z30</v>
          </cell>
          <cell r="AO972" t="e">
            <v>#N/A</v>
          </cell>
          <cell r="AP972" t="e">
            <v>#N/A</v>
          </cell>
          <cell r="AQ972" t="e">
            <v>#N/A</v>
          </cell>
          <cell r="AR972" t="e">
            <v>#N/A</v>
          </cell>
          <cell r="AS972" t="str">
            <v>GMS001NJD013S405686M010</v>
          </cell>
          <cell r="AT972">
            <v>2</v>
          </cell>
          <cell r="AU972" t="str">
            <v>C1</v>
          </cell>
          <cell r="AV972" t="str">
            <v>GMS001NJD013</v>
          </cell>
          <cell r="AW972" t="str">
            <v>S405686</v>
          </cell>
          <cell r="AX972" t="str">
            <v>M010</v>
          </cell>
          <cell r="AY972">
            <v>74012265</v>
          </cell>
          <cell r="AZ972">
            <v>51013193</v>
          </cell>
          <cell r="BA972">
            <v>80141922</v>
          </cell>
        </row>
        <row r="973">
          <cell r="D973">
            <v>60313299</v>
          </cell>
          <cell r="E973" t="str">
            <v xml:space="preserve">A  </v>
          </cell>
          <cell r="F973" t="str">
            <v>CELULAR</v>
          </cell>
          <cell r="G973" t="str">
            <v>Irma Martinez Martinez</v>
          </cell>
          <cell r="H973" t="str">
            <v>Juventino rosas num 3006 dep 406 Coatzacoalcos/Playa sol CP 96518</v>
          </cell>
          <cell r="I973">
            <v>9212020843</v>
          </cell>
          <cell r="J973" t="str">
            <v>HISENSE</v>
          </cell>
          <cell r="K973" t="str">
            <v>C1</v>
          </cell>
          <cell r="L973" t="str">
            <v>1MH75AL1MX1Z300H68Z40068</v>
          </cell>
          <cell r="M973" t="str">
            <v>00A000175098</v>
          </cell>
          <cell r="N973">
            <v>6131.85</v>
          </cell>
          <cell r="O973">
            <v>42741</v>
          </cell>
          <cell r="P973">
            <v>42800</v>
          </cell>
          <cell r="Q973">
            <v>201709</v>
          </cell>
          <cell r="R973" t="str">
            <v xml:space="preserve">CF POR FALTA DE REFACCION PCB LOGIC T1022328.OC-  1008733
</v>
          </cell>
          <cell r="S973" t="str">
            <v xml:space="preserve">EQUIPO RAYADO CON PORTA SIM </v>
          </cell>
          <cell r="T973" t="str">
            <v xml:space="preserve">JUAN FRANCISCO ALVIZAR            </v>
          </cell>
          <cell r="U973" t="str">
            <v>2017-04-20</v>
          </cell>
          <cell r="V973" t="str">
            <v>CELULARES</v>
          </cell>
          <cell r="W973" t="str">
            <v>COMPLETADO</v>
          </cell>
          <cell r="X973" t="str">
            <v>TALLER</v>
          </cell>
          <cell r="Y973">
            <v>42800</v>
          </cell>
          <cell r="Z973">
            <v>59</v>
          </cell>
          <cell r="AA973" t="str">
            <v>M010</v>
          </cell>
          <cell r="AD973" t="str">
            <v>Coatzacoalcos/Playa sol</v>
          </cell>
          <cell r="AE973" t="str">
            <v>VER</v>
          </cell>
          <cell r="AF973" t="str">
            <v>MX</v>
          </cell>
          <cell r="AG973" t="str">
            <v>10413190</v>
          </cell>
          <cell r="AH973" t="str">
            <v>IRMA MARTINEZ MARTINEZ</v>
          </cell>
          <cell r="AI973" t="str">
            <v>Juventino rosas num 3006 dep 406</v>
          </cell>
          <cell r="AJ973" t="str">
            <v>9212020843</v>
          </cell>
          <cell r="AK973">
            <v>0</v>
          </cell>
          <cell r="AL973" t="str">
            <v>96518</v>
          </cell>
          <cell r="AM973"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73" t="e">
            <v>#N/A</v>
          </cell>
          <cell r="AO973" t="e">
            <v>#N/A</v>
          </cell>
          <cell r="AP973" t="e">
            <v>#N/A</v>
          </cell>
          <cell r="AQ973" t="e">
            <v>#N/A</v>
          </cell>
          <cell r="AR973" t="e">
            <v>#N/A</v>
          </cell>
          <cell r="AS973" t="str">
            <v>GMS001NJD013S405686M010</v>
          </cell>
          <cell r="AT973">
            <v>2</v>
          </cell>
          <cell r="AU973" t="str">
            <v>C1</v>
          </cell>
          <cell r="AV973" t="str">
            <v>GMS001NJD013</v>
          </cell>
          <cell r="AW973" t="str">
            <v>S405686</v>
          </cell>
          <cell r="AX973" t="str">
            <v>M010</v>
          </cell>
          <cell r="AY973">
            <v>74012133</v>
          </cell>
          <cell r="AZ973">
            <v>51013056</v>
          </cell>
          <cell r="BA973">
            <v>80143863</v>
          </cell>
        </row>
        <row r="974">
          <cell r="D974">
            <v>60313476</v>
          </cell>
          <cell r="E974" t="str">
            <v xml:space="preserve">A  </v>
          </cell>
          <cell r="F974" t="str">
            <v>CELULAR</v>
          </cell>
          <cell r="G974" t="str">
            <v>Octavio Reyes Mejia</v>
          </cell>
          <cell r="H974" t="str">
            <v>Miguel Hidalgo No. 404 Jesus carranza/Centro CP 96950</v>
          </cell>
          <cell r="I974" t="str">
            <v xml:space="preserve">924-132-58-81 </v>
          </cell>
          <cell r="J974" t="str">
            <v>HISENSE</v>
          </cell>
          <cell r="K974" t="str">
            <v>C20</v>
          </cell>
          <cell r="L974" t="str">
            <v>1MH75A91MX10D0H1BH2060F</v>
          </cell>
          <cell r="M974" t="str">
            <v>0978020843</v>
          </cell>
          <cell r="N974">
            <v>4999</v>
          </cell>
          <cell r="O974">
            <v>42585</v>
          </cell>
          <cell r="P974">
            <v>42800</v>
          </cell>
          <cell r="Q974">
            <v>201709</v>
          </cell>
          <cell r="R974" t="str">
            <v xml:space="preserve">CF POR FALTA DE REFACCION PCB LOGIC T1019758.   1008352
</v>
          </cell>
          <cell r="S974" t="str">
            <v xml:space="preserve">EQUIPO RAYADO CON PORTA SIM, CARGADOR Y </v>
          </cell>
          <cell r="T974" t="str">
            <v xml:space="preserve">JUAN FRANCISCO ALIVIZAR           </v>
          </cell>
          <cell r="U974" t="str">
            <v>2017-04-20</v>
          </cell>
          <cell r="V974" t="str">
            <v>CELULARES</v>
          </cell>
          <cell r="W974" t="str">
            <v>COMPLETADO</v>
          </cell>
          <cell r="X974" t="str">
            <v>TALLER</v>
          </cell>
          <cell r="Y974">
            <v>42801</v>
          </cell>
          <cell r="Z974">
            <v>215</v>
          </cell>
          <cell r="AA974" t="str">
            <v>M010</v>
          </cell>
          <cell r="AD974" t="str">
            <v>Jesus carranza/Centro</v>
          </cell>
          <cell r="AE974" t="str">
            <v>VER</v>
          </cell>
          <cell r="AF974" t="str">
            <v>MX</v>
          </cell>
          <cell r="AG974" t="str">
            <v>10411380</v>
          </cell>
          <cell r="AH974" t="str">
            <v>OCTAVIO REYES MEJIA</v>
          </cell>
          <cell r="AI974" t="str">
            <v>Miguel Hidalgo No. 404</v>
          </cell>
          <cell r="AJ974" t="str">
            <v>924-132-58-81</v>
          </cell>
          <cell r="AK974">
            <v>0</v>
          </cell>
          <cell r="AL974" t="str">
            <v>96950</v>
          </cell>
          <cell r="AM974"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74" t="str">
            <v>1MH75AL1MX1Z30</v>
          </cell>
          <cell r="AO974" t="e">
            <v>#N/A</v>
          </cell>
          <cell r="AP974" t="e">
            <v>#N/A</v>
          </cell>
          <cell r="AQ974" t="e">
            <v>#N/A</v>
          </cell>
          <cell r="AR974" t="e">
            <v>#N/A</v>
          </cell>
          <cell r="AS974" t="str">
            <v>GMS001NJD013S405686M010</v>
          </cell>
          <cell r="AT974">
            <v>2</v>
          </cell>
          <cell r="AU974" t="str">
            <v>C1</v>
          </cell>
          <cell r="AV974" t="str">
            <v>GMS001NJD013</v>
          </cell>
          <cell r="AW974" t="str">
            <v>S405686</v>
          </cell>
          <cell r="AX974" t="str">
            <v>M010</v>
          </cell>
          <cell r="AY974">
            <v>74012266</v>
          </cell>
          <cell r="AZ974">
            <v>51013194</v>
          </cell>
          <cell r="BA974">
            <v>80141924</v>
          </cell>
        </row>
        <row r="975">
          <cell r="D975">
            <v>60313512</v>
          </cell>
          <cell r="E975" t="str">
            <v xml:space="preserve">A  </v>
          </cell>
          <cell r="F975" t="str">
            <v>CELULAR</v>
          </cell>
          <cell r="G975" t="str">
            <v>Fernando De la Rosa Vera</v>
          </cell>
          <cell r="H975" t="str">
            <v>Ulla 60 Arenales Tapatios/Zapopan CP 45066</v>
          </cell>
          <cell r="I975">
            <v>3315692145</v>
          </cell>
          <cell r="J975" t="str">
            <v>HISENSE</v>
          </cell>
          <cell r="K975" t="str">
            <v>C20</v>
          </cell>
          <cell r="L975" t="str">
            <v>1MW769559MX1W00JBUH</v>
          </cell>
          <cell r="M975">
            <v>2356</v>
          </cell>
          <cell r="N975">
            <v>4499</v>
          </cell>
          <cell r="O975">
            <v>42713</v>
          </cell>
          <cell r="P975">
            <v>42802</v>
          </cell>
          <cell r="Q975">
            <v>201709</v>
          </cell>
          <cell r="R975" t="str">
            <v xml:space="preserve">CF POR FALTA DE REFACCION PCB LOGIC T1019758.  1008466
</v>
          </cell>
          <cell r="S975" t="str">
            <v>EQUIPO RAYADO CON PORTA SIM</v>
          </cell>
          <cell r="T975" t="str">
            <v xml:space="preserve">JUAN FRANCISCO ALVIZAR            </v>
          </cell>
          <cell r="U975" t="str">
            <v>2017-04-20</v>
          </cell>
          <cell r="V975" t="str">
            <v>CELULARES</v>
          </cell>
          <cell r="W975" t="str">
            <v>COMPLETADO</v>
          </cell>
          <cell r="X975" t="str">
            <v>TALLER</v>
          </cell>
          <cell r="Y975">
            <v>42802</v>
          </cell>
          <cell r="Z975">
            <v>89</v>
          </cell>
          <cell r="AA975" t="str">
            <v>M010</v>
          </cell>
          <cell r="AD975" t="str">
            <v>Arenales Tapatios/Zapopan</v>
          </cell>
          <cell r="AE975" t="str">
            <v>JAL</v>
          </cell>
          <cell r="AF975" t="str">
            <v>MX</v>
          </cell>
          <cell r="AG975" t="str">
            <v>10411434</v>
          </cell>
          <cell r="AH975" t="str">
            <v>FERNANDO DE LA ROSA VERA</v>
          </cell>
          <cell r="AI975" t="str">
            <v>60 Ulla</v>
          </cell>
          <cell r="AJ975" t="str">
            <v>3315692145</v>
          </cell>
          <cell r="AK975">
            <v>0</v>
          </cell>
          <cell r="AL975" t="str">
            <v>45066</v>
          </cell>
          <cell r="AM975"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75" t="str">
            <v>1MH75AL1MX1Z30</v>
          </cell>
          <cell r="AO975" t="e">
            <v>#N/A</v>
          </cell>
          <cell r="AP975" t="e">
            <v>#N/A</v>
          </cell>
          <cell r="AQ975" t="e">
            <v>#N/A</v>
          </cell>
          <cell r="AR975" t="e">
            <v>#N/A</v>
          </cell>
          <cell r="AS975" t="str">
            <v>GMS001NJD013S405686M010</v>
          </cell>
          <cell r="AT975">
            <v>2</v>
          </cell>
          <cell r="AU975" t="str">
            <v>C1</v>
          </cell>
          <cell r="AV975" t="str">
            <v>GMS001NJD013</v>
          </cell>
          <cell r="AW975" t="str">
            <v>S405686</v>
          </cell>
          <cell r="AX975" t="str">
            <v>M010</v>
          </cell>
          <cell r="AY975">
            <v>74012370</v>
          </cell>
          <cell r="AZ975">
            <v>51013294</v>
          </cell>
          <cell r="BA975">
            <v>80144411</v>
          </cell>
        </row>
        <row r="976">
          <cell r="D976">
            <v>60313520</v>
          </cell>
          <cell r="E976" t="str">
            <v xml:space="preserve">A  </v>
          </cell>
          <cell r="F976" t="str">
            <v>CELULAR</v>
          </cell>
          <cell r="G976" t="str">
            <v>Beatriz Garcia</v>
          </cell>
          <cell r="H976" t="str">
            <v>ignacio zaragoza int28 i52 iztacalco/col pantitlan</v>
          </cell>
          <cell r="I976">
            <v>5528010822</v>
          </cell>
          <cell r="J976" t="str">
            <v>HISENSE</v>
          </cell>
          <cell r="K976" t="str">
            <v>U972</v>
          </cell>
          <cell r="L976" t="str">
            <v>1MS75CE9MX10D0H5QD1089B</v>
          </cell>
          <cell r="M976" t="str">
            <v>CARTA DE ACEPTACION</v>
          </cell>
          <cell r="N976">
            <v>42760</v>
          </cell>
          <cell r="P976">
            <v>42802</v>
          </cell>
          <cell r="Q976">
            <v>201709</v>
          </cell>
          <cell r="R976" t="str">
            <v>CF POR FALTA DE REFACCION PCB LOGIC T1023978.  OC- 1008466</v>
          </cell>
          <cell r="S976" t="str">
            <v xml:space="preserve">EQUIPO RAYADO CON BATERIA </v>
          </cell>
          <cell r="T976" t="str">
            <v xml:space="preserve">JUAN FRANCISCO ALVIZAR            </v>
          </cell>
          <cell r="U976" t="str">
            <v>2017-04-20</v>
          </cell>
          <cell r="V976" t="str">
            <v>CELULARES</v>
          </cell>
          <cell r="W976" t="str">
            <v>COMPLETADO</v>
          </cell>
          <cell r="X976" t="str">
            <v>TALLER</v>
          </cell>
          <cell r="Y976">
            <v>42802</v>
          </cell>
          <cell r="Z976">
            <v>40803</v>
          </cell>
          <cell r="AA976" t="str">
            <v>M012</v>
          </cell>
          <cell r="AD976" t="str">
            <v>iztacalco/col pantitlan</v>
          </cell>
          <cell r="AE976" t="str">
            <v>DF</v>
          </cell>
          <cell r="AF976" t="str">
            <v>MX</v>
          </cell>
          <cell r="AG976" t="str">
            <v>10413351</v>
          </cell>
          <cell r="AH976" t="str">
            <v>BEATRIZ GARCIA</v>
          </cell>
          <cell r="AI976" t="str">
            <v>i52 ignacio zaragoza int28</v>
          </cell>
          <cell r="AJ976" t="str">
            <v>5528010822</v>
          </cell>
          <cell r="AK976">
            <v>0</v>
          </cell>
          <cell r="AL976" t="str">
            <v>08100</v>
          </cell>
          <cell r="AM976"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74012148</v>
          </cell>
          <cell r="AZ976">
            <v>51013071</v>
          </cell>
          <cell r="BA976">
            <v>80143878</v>
          </cell>
        </row>
        <row r="977">
          <cell r="D977">
            <v>60313523</v>
          </cell>
          <cell r="E977" t="str">
            <v xml:space="preserve">A  </v>
          </cell>
          <cell r="F977" t="str">
            <v>CELULAR</v>
          </cell>
          <cell r="G977" t="str">
            <v>Alma Nelly Garcia Garcia</v>
          </cell>
          <cell r="H977" t="str">
            <v>av 2 no 113 tomatlan/col centro CP 94170</v>
          </cell>
          <cell r="I977">
            <v>2711533268</v>
          </cell>
          <cell r="J977" t="str">
            <v>HISENSE</v>
          </cell>
          <cell r="K977" t="str">
            <v>U972</v>
          </cell>
          <cell r="L977" t="str">
            <v>1MS75CE9MX10D0H5QD113CB</v>
          </cell>
          <cell r="M977" t="str">
            <v>0115</v>
          </cell>
          <cell r="N977">
            <v>2199</v>
          </cell>
          <cell r="O977">
            <v>42768</v>
          </cell>
          <cell r="P977">
            <v>42802</v>
          </cell>
          <cell r="Q977">
            <v>201709</v>
          </cell>
          <cell r="R977" t="str">
            <v xml:space="preserve">CF POR FALTA DE REFACCION DISPLAY T1021644.  1008594
</v>
          </cell>
          <cell r="S977" t="str">
            <v xml:space="preserve">EQUIPO RAYADO CON TAPA Y BATERIA </v>
          </cell>
          <cell r="T977" t="str">
            <v xml:space="preserve">JUAN FRANCISCO ALVIZAR            </v>
          </cell>
          <cell r="U977" t="str">
            <v>2017-04-20</v>
          </cell>
          <cell r="V977" t="str">
            <v>CELULARES</v>
          </cell>
          <cell r="W977" t="str">
            <v>COMPLETADO</v>
          </cell>
          <cell r="X977" t="str">
            <v>TALLER</v>
          </cell>
          <cell r="Y977">
            <v>42802</v>
          </cell>
          <cell r="Z977">
            <v>34</v>
          </cell>
          <cell r="AA977" t="str">
            <v>M010</v>
          </cell>
          <cell r="AD977" t="str">
            <v>tomatlan/col centro</v>
          </cell>
          <cell r="AE977" t="str">
            <v>VER</v>
          </cell>
          <cell r="AF977" t="str">
            <v>MX</v>
          </cell>
          <cell r="AG977" t="str">
            <v>10411641</v>
          </cell>
          <cell r="AH977" t="str">
            <v>ALMA NELLY GARCIA GARCIA</v>
          </cell>
          <cell r="AI977" t="str">
            <v>av 2 no 113</v>
          </cell>
          <cell r="AJ977" t="str">
            <v>2711533268</v>
          </cell>
          <cell r="AK977">
            <v>0</v>
          </cell>
          <cell r="AL977" t="str">
            <v>94170</v>
          </cell>
          <cell r="AM977"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77" t="e">
            <v>#N/A</v>
          </cell>
          <cell r="AO977" t="e">
            <v>#N/A</v>
          </cell>
          <cell r="AP977" t="e">
            <v>#N/A</v>
          </cell>
          <cell r="AQ977" t="e">
            <v>#N/A</v>
          </cell>
          <cell r="AR977" t="e">
            <v>#N/A</v>
          </cell>
          <cell r="AS977" t="str">
            <v>1MS75CE9MX10D0C163007M010</v>
          </cell>
          <cell r="AT977">
            <v>9</v>
          </cell>
          <cell r="AU977" t="str">
            <v>HISENSE U972</v>
          </cell>
          <cell r="AV977" t="str">
            <v>1MS75CE9MX10D0</v>
          </cell>
          <cell r="AW977" t="str">
            <v>C163007</v>
          </cell>
          <cell r="AX977" t="str">
            <v>M010</v>
          </cell>
          <cell r="AY977">
            <v>74012149</v>
          </cell>
          <cell r="AZ977">
            <v>51013072</v>
          </cell>
          <cell r="BA977">
            <v>80143879</v>
          </cell>
        </row>
        <row r="978">
          <cell r="D978">
            <v>60313614</v>
          </cell>
          <cell r="E978" t="str">
            <v xml:space="preserve">A  </v>
          </cell>
          <cell r="F978" t="str">
            <v>CELULAR</v>
          </cell>
          <cell r="G978" t="str">
            <v>Francisco Jose Gonzalez Gonzalez</v>
          </cell>
          <cell r="H978" t="str">
            <v>Chuin No. 353 San Jose Iturbide/Fracc. Buenavistilla CP 37981</v>
          </cell>
          <cell r="I978">
            <v>4422797330</v>
          </cell>
          <cell r="J978" t="str">
            <v>HISENSE</v>
          </cell>
          <cell r="K978" t="str">
            <v xml:space="preserve">C1 </v>
          </cell>
          <cell r="L978" t="str">
            <v>1MH75AL1MX1Z30H1VH2038F</v>
          </cell>
          <cell r="M978">
            <v>3558965</v>
          </cell>
          <cell r="N978">
            <v>5599</v>
          </cell>
          <cell r="O978">
            <v>42646</v>
          </cell>
          <cell r="P978">
            <v>42802</v>
          </cell>
          <cell r="Q978">
            <v>201709</v>
          </cell>
          <cell r="R978" t="str">
            <v>CF POR FALTA DE REFACCION CAMARA T10199121. POR CORREO</v>
          </cell>
          <cell r="S978" t="str">
            <v xml:space="preserve">EQUIPO RAYADO PORTA SIM </v>
          </cell>
          <cell r="T978" t="str">
            <v xml:space="preserve">JUAN FRANCISCO ALVIZAR            </v>
          </cell>
          <cell r="U978" t="str">
            <v>2017-04-20</v>
          </cell>
          <cell r="V978" t="str">
            <v>CELULARES</v>
          </cell>
          <cell r="W978" t="str">
            <v>COMPLETADO</v>
          </cell>
          <cell r="X978" t="str">
            <v>TALLER</v>
          </cell>
          <cell r="Y978">
            <v>42802</v>
          </cell>
          <cell r="Z978">
            <v>156</v>
          </cell>
          <cell r="AA978" t="str">
            <v>M010</v>
          </cell>
          <cell r="AD978" t="str">
            <v>San Jose Iturbide/Fracc. Buenavistilla</v>
          </cell>
          <cell r="AE978" t="str">
            <v>GTO</v>
          </cell>
          <cell r="AF978" t="str">
            <v>MX</v>
          </cell>
          <cell r="AG978" t="str">
            <v>10411462</v>
          </cell>
          <cell r="AH978" t="str">
            <v>FRANCISCO JOSE GONZALEZ GONZALEZ</v>
          </cell>
          <cell r="AI978" t="str">
            <v>Chuin No. 353</v>
          </cell>
          <cell r="AJ978" t="str">
            <v>4422797330</v>
          </cell>
          <cell r="AK978">
            <v>0</v>
          </cell>
          <cell r="AL978" t="str">
            <v>37981</v>
          </cell>
          <cell r="AM978"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78" t="e">
            <v>#N/A</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74012135</v>
          </cell>
          <cell r="AZ978">
            <v>51013058</v>
          </cell>
          <cell r="BA978">
            <v>80143864</v>
          </cell>
        </row>
        <row r="979">
          <cell r="D979">
            <v>60313730</v>
          </cell>
          <cell r="E979" t="str">
            <v xml:space="preserve">A  </v>
          </cell>
          <cell r="F979" t="str">
            <v>CELULAR</v>
          </cell>
          <cell r="G979" t="str">
            <v>Salvador Rodriguez Muñoz</v>
          </cell>
          <cell r="H979" t="str">
            <v>Plan de Guadalupe No. 2238 Norte Monterrey/Venustiano Carranza, NL CP 64560</v>
          </cell>
          <cell r="I979" t="str">
            <v xml:space="preserve">811-571-63-60 </v>
          </cell>
          <cell r="J979" t="str">
            <v>HISENSE</v>
          </cell>
          <cell r="K979" t="str">
            <v>U972</v>
          </cell>
          <cell r="L979" t="str">
            <v>1MS75CE9MX10D0H1BD10E11</v>
          </cell>
          <cell r="M979">
            <v>5097</v>
          </cell>
          <cell r="N979">
            <v>2199</v>
          </cell>
          <cell r="O979">
            <v>42622</v>
          </cell>
          <cell r="P979">
            <v>42803</v>
          </cell>
          <cell r="Q979">
            <v>201709</v>
          </cell>
          <cell r="R979" t="str">
            <v xml:space="preserve">CF POR FALTA DE REFACCION DISPLAY T1021644.  1008466
</v>
          </cell>
          <cell r="S979" t="str">
            <v xml:space="preserve">EQUIPO RAYADO CON BATERIA Y TAPA </v>
          </cell>
          <cell r="T979" t="str">
            <v xml:space="preserve"> JUAN FRANCISCO ALVIZAR           </v>
          </cell>
          <cell r="U979" t="str">
            <v>2017-04-20</v>
          </cell>
          <cell r="V979" t="str">
            <v>CELULARES</v>
          </cell>
          <cell r="W979" t="str">
            <v>COMPLETADO</v>
          </cell>
          <cell r="X979" t="str">
            <v>TALLER</v>
          </cell>
          <cell r="Y979">
            <v>42803</v>
          </cell>
          <cell r="Z979">
            <v>181</v>
          </cell>
          <cell r="AA979" t="str">
            <v>M010</v>
          </cell>
          <cell r="AD979" t="str">
            <v>Monterrey/Venustiano Carranza</v>
          </cell>
          <cell r="AE979" t="str">
            <v>NL</v>
          </cell>
          <cell r="AF979" t="str">
            <v>MX</v>
          </cell>
          <cell r="AG979" t="str">
            <v>10403223</v>
          </cell>
          <cell r="AH979" t="str">
            <v>SALVADOR RODRIGUEZ MUÑOZ</v>
          </cell>
          <cell r="AI979" t="str">
            <v>Plan de Guadalupe No. 2238 Norte</v>
          </cell>
          <cell r="AJ979" t="str">
            <v>811-571-63-60</v>
          </cell>
          <cell r="AK979">
            <v>0</v>
          </cell>
          <cell r="AL979" t="str">
            <v>64560</v>
          </cell>
          <cell r="AM979"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74012150</v>
          </cell>
          <cell r="AZ979">
            <v>51013073</v>
          </cell>
          <cell r="BA979">
            <v>80143880</v>
          </cell>
        </row>
        <row r="980">
          <cell r="D980">
            <v>60313737</v>
          </cell>
          <cell r="E980" t="str">
            <v>B</v>
          </cell>
          <cell r="F980" t="str">
            <v>CELULAR</v>
          </cell>
          <cell r="G980" t="str">
            <v>Sandra Paulina Andrew Madrid</v>
          </cell>
          <cell r="H980" t="str">
            <v>Retorno basquetbal 1618 col mexico 68/Puebla CP 72300</v>
          </cell>
          <cell r="I980">
            <v>2341144</v>
          </cell>
          <cell r="J980" t="str">
            <v>HISENSE</v>
          </cell>
          <cell r="K980" t="str">
            <v>E2281</v>
          </cell>
          <cell r="L980" t="str">
            <v>E2281MXBJ2KA10290</v>
          </cell>
          <cell r="M980">
            <v>2.3499180811857501E+17</v>
          </cell>
          <cell r="N980">
            <v>1199.01</v>
          </cell>
          <cell r="O980">
            <v>42428</v>
          </cell>
          <cell r="P980">
            <v>42803</v>
          </cell>
          <cell r="Q980">
            <v>201709</v>
          </cell>
          <cell r="R980" t="str">
            <v xml:space="preserve">CF OTORGADO POR SOPORTE TECNICO (IRREPARABILIDAD) </v>
          </cell>
          <cell r="S980" t="str">
            <v xml:space="preserve">EQUIPO RAYADO </v>
          </cell>
          <cell r="T980" t="str">
            <v xml:space="preserve"> JUAN FRANCISCO ALVIZAR           </v>
          </cell>
          <cell r="U980" t="str">
            <v>2017-04-20</v>
          </cell>
          <cell r="V980" t="str">
            <v>CELULARES</v>
          </cell>
          <cell r="W980" t="str">
            <v>COMPLETADO</v>
          </cell>
          <cell r="X980" t="str">
            <v>TALLER</v>
          </cell>
          <cell r="Y980">
            <v>42803</v>
          </cell>
          <cell r="Z980">
            <v>375</v>
          </cell>
          <cell r="AA980" t="str">
            <v>M012</v>
          </cell>
          <cell r="AD980" t="str">
            <v>col mexico 68/Puebla</v>
          </cell>
          <cell r="AE980">
            <v>0</v>
          </cell>
          <cell r="AF980" t="str">
            <v>MX</v>
          </cell>
          <cell r="AG980" t="str">
            <v>10406982</v>
          </cell>
          <cell r="AH980" t="str">
            <v>SANDRA PAULINA ANDREW MADRID</v>
          </cell>
          <cell r="AI980" t="str">
            <v>1618 Retorno basquetbal</v>
          </cell>
          <cell r="AJ980" t="str">
            <v>2341144</v>
          </cell>
          <cell r="AK980">
            <v>0</v>
          </cell>
          <cell r="AL980" t="str">
            <v>72300</v>
          </cell>
          <cell r="AM980"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80" t="str">
            <v>1MS75CM9MX1H70</v>
          </cell>
          <cell r="AO980" t="e">
            <v>#N/A</v>
          </cell>
          <cell r="AP980" t="e">
            <v>#N/A</v>
          </cell>
          <cell r="AQ980" t="e">
            <v>#N/A</v>
          </cell>
          <cell r="AR980" t="e">
            <v>#N/A</v>
          </cell>
          <cell r="AS980" t="str">
            <v>GMS688NKB014CRMM012</v>
          </cell>
          <cell r="AT980" t="e">
            <v>#N/A</v>
          </cell>
          <cell r="AU980" t="str">
            <v>U688</v>
          </cell>
          <cell r="AV980" t="str">
            <v>GMS688NKB014</v>
          </cell>
          <cell r="AW980" t="str">
            <v>CRM</v>
          </cell>
          <cell r="AX980" t="str">
            <v>M012</v>
          </cell>
          <cell r="AY980">
            <v>74012285</v>
          </cell>
          <cell r="AZ980">
            <v>51012288</v>
          </cell>
          <cell r="BA980">
            <v>80138566</v>
          </cell>
        </row>
        <row r="981">
          <cell r="D981">
            <v>60313742</v>
          </cell>
          <cell r="E981" t="str">
            <v xml:space="preserve">A  </v>
          </cell>
          <cell r="F981" t="str">
            <v>CELULAR</v>
          </cell>
          <cell r="G981" t="str">
            <v>Mrco Aurelio Ramirez</v>
          </cell>
          <cell r="H981" t="str">
            <v>2 sur tehuacan/col centro CP 75700</v>
          </cell>
          <cell r="I981">
            <v>2381191874</v>
          </cell>
          <cell r="J981" t="str">
            <v>HISENSE</v>
          </cell>
          <cell r="K981" t="str">
            <v>C20</v>
          </cell>
          <cell r="L981" t="str">
            <v>1MH75A91MX10D0H2AH20296</v>
          </cell>
          <cell r="M981" t="str">
            <v>TEH/000136341</v>
          </cell>
          <cell r="N981">
            <v>5998.52</v>
          </cell>
          <cell r="O981">
            <v>42604</v>
          </cell>
          <cell r="P981">
            <v>42803</v>
          </cell>
          <cell r="Q981">
            <v>201709</v>
          </cell>
          <cell r="R981" t="str">
            <v xml:space="preserve">CF POR FALTA DE REFACCION PCB LOGIC T1019758.  1008466
</v>
          </cell>
          <cell r="S981" t="str">
            <v xml:space="preserve">EQUIPO RAYADO CON PORTA SIM </v>
          </cell>
          <cell r="T981" t="str">
            <v xml:space="preserve">JUAN FRANCISCO ALVIZAR            </v>
          </cell>
          <cell r="U981" t="str">
            <v>2017-04-20</v>
          </cell>
          <cell r="V981" t="str">
            <v>CELULARES</v>
          </cell>
          <cell r="W981" t="str">
            <v>COMPLETADO</v>
          </cell>
          <cell r="X981" t="str">
            <v>TALLER</v>
          </cell>
          <cell r="Y981">
            <v>42803</v>
          </cell>
          <cell r="Z981">
            <v>199</v>
          </cell>
          <cell r="AA981" t="str">
            <v>M010</v>
          </cell>
          <cell r="AD981" t="str">
            <v>tehuacan/col centro</v>
          </cell>
          <cell r="AE981" t="str">
            <v>PUE</v>
          </cell>
          <cell r="AF981" t="str">
            <v>MX</v>
          </cell>
          <cell r="AG981" t="str">
            <v>10408219</v>
          </cell>
          <cell r="AH981" t="str">
            <v>MRCO AURELIO RAMIREZ</v>
          </cell>
          <cell r="AI981" t="str">
            <v>101a 2 sur</v>
          </cell>
          <cell r="AJ981" t="str">
            <v>2381191874</v>
          </cell>
          <cell r="AK981">
            <v>0</v>
          </cell>
          <cell r="AL981" t="str">
            <v>75700</v>
          </cell>
          <cell r="AM981"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81" t="str">
            <v>1MH75AL1MX1Z30</v>
          </cell>
          <cell r="AO981" t="e">
            <v>#N/A</v>
          </cell>
          <cell r="AP981" t="e">
            <v>#N/A</v>
          </cell>
          <cell r="AQ981" t="e">
            <v>#N/A</v>
          </cell>
          <cell r="AR981" t="e">
            <v>#N/A</v>
          </cell>
          <cell r="AS981" t="str">
            <v>GMS001NJD013S405686M010</v>
          </cell>
          <cell r="AT981">
            <v>2</v>
          </cell>
          <cell r="AU981" t="str">
            <v>C1</v>
          </cell>
          <cell r="AV981" t="str">
            <v>GMS001NJD013</v>
          </cell>
          <cell r="AW981" t="str">
            <v>S405686</v>
          </cell>
          <cell r="AX981" t="str">
            <v>M010</v>
          </cell>
          <cell r="AY981">
            <v>74012267</v>
          </cell>
          <cell r="AZ981">
            <v>51013195</v>
          </cell>
          <cell r="BA981">
            <v>80141933</v>
          </cell>
        </row>
        <row r="982">
          <cell r="D982">
            <v>60313910</v>
          </cell>
          <cell r="E982" t="str">
            <v xml:space="preserve">A  </v>
          </cell>
          <cell r="F982" t="str">
            <v>CELULAR</v>
          </cell>
          <cell r="G982" t="str">
            <v>Rufina Tlaxca</v>
          </cell>
          <cell r="H982" t="str">
            <v>rio bravo 22 tijuana/camino verde CP 22190</v>
          </cell>
          <cell r="I982" t="str">
            <v xml:space="preserve">044-6641882381 </v>
          </cell>
          <cell r="J982" t="str">
            <v>HISENSE</v>
          </cell>
          <cell r="K982" t="str">
            <v>U989</v>
          </cell>
          <cell r="L982" t="str">
            <v>1MS75CM9MX1H70H5DD101F2</v>
          </cell>
          <cell r="M982" t="str">
            <v>CAR/000052943</v>
          </cell>
          <cell r="N982">
            <v>3331</v>
          </cell>
          <cell r="O982">
            <v>42727</v>
          </cell>
          <cell r="P982">
            <v>42804</v>
          </cell>
          <cell r="Q982">
            <v>201709</v>
          </cell>
          <cell r="R982" t="str">
            <v xml:space="preserve">CF POR FALTA DE REFACCION PCB LOGIC T1047617.  1008733
</v>
          </cell>
          <cell r="S982" t="str">
            <v xml:space="preserve">EQUIPO RAYADO CON BATERIA Y TAPA </v>
          </cell>
          <cell r="T982" t="str">
            <v xml:space="preserve">JUAN FRANCISCO ALVIZAR            </v>
          </cell>
          <cell r="U982" t="str">
            <v>2017-04-20</v>
          </cell>
          <cell r="V982" t="str">
            <v>CELULARES</v>
          </cell>
          <cell r="W982" t="str">
            <v>COMPLETADO</v>
          </cell>
          <cell r="X982" t="str">
            <v>TALLER</v>
          </cell>
          <cell r="Y982">
            <v>42804</v>
          </cell>
          <cell r="Z982">
            <v>77</v>
          </cell>
          <cell r="AA982" t="str">
            <v>M010</v>
          </cell>
          <cell r="AD982" t="str">
            <v>tijuana/camino verde</v>
          </cell>
          <cell r="AE982" t="str">
            <v>BC</v>
          </cell>
          <cell r="AF982" t="str">
            <v>MX</v>
          </cell>
          <cell r="AG982" t="str">
            <v>10411744</v>
          </cell>
          <cell r="AH982" t="str">
            <v>RUFINA TLAXCA</v>
          </cell>
          <cell r="AI982" t="str">
            <v>rio bravo 22</v>
          </cell>
          <cell r="AJ982" t="str">
            <v>044-6641882381</v>
          </cell>
          <cell r="AK982">
            <v>0</v>
          </cell>
          <cell r="AL982" t="str">
            <v>22190</v>
          </cell>
          <cell r="AM982"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82" t="str">
            <v>1MS75CM9MX1H70</v>
          </cell>
          <cell r="AO982" t="e">
            <v>#N/A</v>
          </cell>
          <cell r="AP982" t="e">
            <v>#N/A</v>
          </cell>
          <cell r="AQ982" t="e">
            <v>#N/A</v>
          </cell>
          <cell r="AR982" t="e">
            <v>#N/A</v>
          </cell>
          <cell r="AS982" t="str">
            <v/>
          </cell>
          <cell r="AT982" t="e">
            <v>#N/A</v>
          </cell>
          <cell r="AY982">
            <v>74012318</v>
          </cell>
          <cell r="AZ982">
            <v>51013240</v>
          </cell>
          <cell r="BA982">
            <v>80147917</v>
          </cell>
        </row>
        <row r="983">
          <cell r="D983">
            <v>60313911</v>
          </cell>
          <cell r="E983" t="str">
            <v xml:space="preserve">A  </v>
          </cell>
          <cell r="F983" t="str">
            <v>CELULAR</v>
          </cell>
          <cell r="G983" t="str">
            <v>Aaron Rivera Rodriguez</v>
          </cell>
          <cell r="H983" t="str">
            <v xml:space="preserve">almendros 12 Poza Rica/arboledas CP  93308 </v>
          </cell>
          <cell r="I983">
            <v>7828215305</v>
          </cell>
          <cell r="J983" t="str">
            <v>HISENSE</v>
          </cell>
          <cell r="K983" t="str">
            <v>U989</v>
          </cell>
          <cell r="L983" t="str">
            <v>1MS75CM9MX1H70H5PD107B9</v>
          </cell>
          <cell r="M983" t="str">
            <v>POZ/000206874</v>
          </cell>
          <cell r="N983">
            <v>3331.8</v>
          </cell>
          <cell r="O983">
            <v>42723</v>
          </cell>
          <cell r="P983">
            <v>42804</v>
          </cell>
          <cell r="Q983">
            <v>201709</v>
          </cell>
          <cell r="R983" t="str">
            <v xml:space="preserve">CF POR FALTA DE REFACCION DISPLAY T1047733.      1008687
</v>
          </cell>
          <cell r="S983" t="str">
            <v xml:space="preserve">EQUIPO RAYADO CON BATERIA Y TAPA </v>
          </cell>
          <cell r="T983" t="str">
            <v xml:space="preserve">JUAN FRANCISCO ALVIZAR            </v>
          </cell>
          <cell r="U983" t="str">
            <v>2017-04-20</v>
          </cell>
          <cell r="V983" t="str">
            <v>CELULARES</v>
          </cell>
          <cell r="W983" t="str">
            <v>COMPLETADO</v>
          </cell>
          <cell r="X983" t="str">
            <v>TALLER</v>
          </cell>
          <cell r="Y983">
            <v>42804</v>
          </cell>
          <cell r="Z983">
            <v>81</v>
          </cell>
          <cell r="AA983" t="str">
            <v>M010</v>
          </cell>
          <cell r="AD983" t="str">
            <v>Poza Rica/arboledas</v>
          </cell>
          <cell r="AE983" t="str">
            <v>VER</v>
          </cell>
          <cell r="AF983" t="str">
            <v>MX</v>
          </cell>
          <cell r="AG983" t="str">
            <v>10408543</v>
          </cell>
          <cell r="AH983" t="str">
            <v>AARON RIVERA RODRIGUEZ</v>
          </cell>
          <cell r="AI983" t="str">
            <v>172 almendros</v>
          </cell>
          <cell r="AJ983" t="str">
            <v>7828215305</v>
          </cell>
          <cell r="AK983" t="str">
            <v>7821405392</v>
          </cell>
          <cell r="AL983" t="str">
            <v>93308</v>
          </cell>
          <cell r="AM983"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83" t="str">
            <v>1MS75CM9MX1H70</v>
          </cell>
          <cell r="AO983" t="e">
            <v>#N/A</v>
          </cell>
          <cell r="AP983" t="e">
            <v>#N/A</v>
          </cell>
          <cell r="AQ983" t="e">
            <v>#N/A</v>
          </cell>
          <cell r="AR983" t="e">
            <v>#N/A</v>
          </cell>
          <cell r="AS983" t="str">
            <v/>
          </cell>
          <cell r="AT983" t="e">
            <v>#N/A</v>
          </cell>
          <cell r="AY983">
            <v>74012319</v>
          </cell>
          <cell r="AZ983">
            <v>51013241</v>
          </cell>
          <cell r="BA983">
            <v>80147918</v>
          </cell>
        </row>
        <row r="984">
          <cell r="D984">
            <v>60313930</v>
          </cell>
          <cell r="E984" t="str">
            <v xml:space="preserve">A  </v>
          </cell>
          <cell r="F984" t="str">
            <v>CELULAR</v>
          </cell>
          <cell r="G984" t="str">
            <v>Roberto Gonzalez Medina</v>
          </cell>
          <cell r="H984" t="str">
            <v>10 de noviembre num 227  Coatzacoalcos /San Silverio</v>
          </cell>
          <cell r="I984">
            <v>9212183751</v>
          </cell>
          <cell r="J984" t="str">
            <v>HISENSE</v>
          </cell>
          <cell r="K984" t="str">
            <v>C1</v>
          </cell>
          <cell r="L984" t="str">
            <v>1MH75AL1MXZ30HAJH201CA</v>
          </cell>
          <cell r="M984" t="str">
            <v>000172583</v>
          </cell>
          <cell r="N984">
            <v>7465.2</v>
          </cell>
          <cell r="O984">
            <v>42628</v>
          </cell>
          <cell r="P984">
            <v>42803</v>
          </cell>
          <cell r="Q984">
            <v>201709</v>
          </cell>
          <cell r="R984" t="str">
            <v>CF POR FALTA DE PCB LOGIC T1022328.  1008733</v>
          </cell>
          <cell r="S984" t="str">
            <v>EQUIPO RAYADO Y MEMORIA</v>
          </cell>
          <cell r="T984" t="str">
            <v xml:space="preserve">JUAN FRANCISCO ALVIZAR            </v>
          </cell>
          <cell r="U984" t="str">
            <v>2017-04-20</v>
          </cell>
          <cell r="V984" t="str">
            <v>CELULARES</v>
          </cell>
          <cell r="W984" t="str">
            <v>COMPLETADO</v>
          </cell>
          <cell r="X984" t="str">
            <v>TALLER</v>
          </cell>
          <cell r="Y984">
            <v>42804</v>
          </cell>
          <cell r="Z984">
            <v>175</v>
          </cell>
          <cell r="AA984" t="str">
            <v>M010</v>
          </cell>
          <cell r="AD984" t="str">
            <v>Coatzacoalcos /San Silverio</v>
          </cell>
          <cell r="AE984" t="str">
            <v>VER</v>
          </cell>
          <cell r="AF984" t="str">
            <v>MX</v>
          </cell>
          <cell r="AG984" t="str">
            <v>10413700</v>
          </cell>
          <cell r="AH984" t="str">
            <v>ROBERTO GONZALEZ MEDINA</v>
          </cell>
          <cell r="AI984" t="str">
            <v>10 de noviembre num 227</v>
          </cell>
          <cell r="AJ984" t="str">
            <v>9212183751</v>
          </cell>
          <cell r="AK984">
            <v>0</v>
          </cell>
          <cell r="AL984" t="str">
            <v>96536</v>
          </cell>
          <cell r="AM984"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84" t="e">
            <v>#N/A</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74012136</v>
          </cell>
          <cell r="AZ984">
            <v>51013059</v>
          </cell>
          <cell r="BA984">
            <v>80143865</v>
          </cell>
        </row>
        <row r="985">
          <cell r="D985">
            <v>60313932</v>
          </cell>
          <cell r="E985" t="str">
            <v xml:space="preserve">A  </v>
          </cell>
          <cell r="F985" t="str">
            <v>CELULAR</v>
          </cell>
          <cell r="G985" t="str">
            <v>Elizabeth Castro</v>
          </cell>
          <cell r="H985" t="str">
            <v>moneda 268  nezahualcoytotl/col poerfirio diaz</v>
          </cell>
          <cell r="I985">
            <v>5522323489</v>
          </cell>
          <cell r="J985" t="str">
            <v>HISENSE</v>
          </cell>
          <cell r="K985" t="str">
            <v>U972</v>
          </cell>
          <cell r="L985" t="str">
            <v>1MS75CE9MX10D0H5QD1160B</v>
          </cell>
          <cell r="M985">
            <v>4845</v>
          </cell>
          <cell r="N985">
            <v>2099</v>
          </cell>
          <cell r="O985">
            <v>42730</v>
          </cell>
          <cell r="P985">
            <v>42804</v>
          </cell>
          <cell r="Q985">
            <v>201709</v>
          </cell>
          <cell r="R985" t="str">
            <v>CF POR FALTA DE BATERIA T1023978.  OC- 1008733</v>
          </cell>
          <cell r="S985" t="str">
            <v xml:space="preserve">EQUIPO RAYADO </v>
          </cell>
          <cell r="T985" t="str">
            <v xml:space="preserve"> JUAN FRANCISCO ALVIZAR           </v>
          </cell>
          <cell r="U985" t="str">
            <v>2017-04-20</v>
          </cell>
          <cell r="V985" t="str">
            <v>CELULARES</v>
          </cell>
          <cell r="W985" t="str">
            <v>COMPLETADO</v>
          </cell>
          <cell r="X985" t="str">
            <v>TALLER</v>
          </cell>
          <cell r="Y985">
            <v>42804</v>
          </cell>
          <cell r="Z985">
            <v>74</v>
          </cell>
          <cell r="AA985" t="str">
            <v>M010</v>
          </cell>
          <cell r="AD985" t="str">
            <v>nezahualcoytotl/col poerfirio diaz</v>
          </cell>
          <cell r="AE985" t="str">
            <v>MEX</v>
          </cell>
          <cell r="AF985" t="str">
            <v>MX</v>
          </cell>
          <cell r="AG985" t="str">
            <v>10412532</v>
          </cell>
          <cell r="AH985" t="str">
            <v>ELIZABETH CASTRO</v>
          </cell>
          <cell r="AI985" t="str">
            <v>268 moneda</v>
          </cell>
          <cell r="AJ985" t="str">
            <v>5522323489</v>
          </cell>
          <cell r="AK985">
            <v>0</v>
          </cell>
          <cell r="AL985" t="str">
            <v>57520</v>
          </cell>
          <cell r="AM985"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85" t="e">
            <v>#N/A</v>
          </cell>
          <cell r="AO985" t="e">
            <v>#N/A</v>
          </cell>
          <cell r="AP985" t="e">
            <v>#N/A</v>
          </cell>
          <cell r="AQ985" t="e">
            <v>#N/A</v>
          </cell>
          <cell r="AR985" t="e">
            <v>#N/A</v>
          </cell>
          <cell r="AS985" t="str">
            <v>1MS75CE9MX10D0C163007M010</v>
          </cell>
          <cell r="AT985">
            <v>9</v>
          </cell>
          <cell r="AU985" t="str">
            <v>HISENSE U972</v>
          </cell>
          <cell r="AV985" t="str">
            <v>1MS75CE9MX10D0</v>
          </cell>
          <cell r="AW985" t="str">
            <v>C163007</v>
          </cell>
          <cell r="AX985" t="str">
            <v>M010</v>
          </cell>
          <cell r="AY985">
            <v>74012151</v>
          </cell>
          <cell r="AZ985">
            <v>51013074</v>
          </cell>
          <cell r="BA985">
            <v>80143888</v>
          </cell>
        </row>
        <row r="986">
          <cell r="D986">
            <v>60313936</v>
          </cell>
          <cell r="E986" t="str">
            <v>B</v>
          </cell>
          <cell r="F986" t="str">
            <v>CELULAR</v>
          </cell>
          <cell r="G986" t="str">
            <v>Oscar Gomez Villanueva</v>
          </cell>
          <cell r="H986" t="str">
            <v xml:space="preserve">Boulevar Pto aereo Venustiano Carranza/Federal CP 15700
 </v>
          </cell>
          <cell r="I986">
            <v>5518468790</v>
          </cell>
          <cell r="J986" t="str">
            <v>HISENSE</v>
          </cell>
          <cell r="K986" t="str">
            <v>C20</v>
          </cell>
          <cell r="L986" t="str">
            <v>1MH75A91MX10D0HE7Z500D0</v>
          </cell>
          <cell r="M986">
            <v>3638639</v>
          </cell>
          <cell r="N986">
            <v>4449</v>
          </cell>
          <cell r="O986">
            <v>42775</v>
          </cell>
          <cell r="P986">
            <v>42804</v>
          </cell>
          <cell r="Q986">
            <v>201709</v>
          </cell>
          <cell r="R986" t="str">
            <v xml:space="preserve">CF OTORGADO POR SOPORTE TECNICO (IRREPARABILIDAD) </v>
          </cell>
          <cell r="S986" t="str">
            <v xml:space="preserve">EQUIPO RAYADO CON PORTA SIM </v>
          </cell>
          <cell r="T986" t="str">
            <v xml:space="preserve"> JUAN FRANCISCO ALVIZAR           </v>
          </cell>
          <cell r="U986" t="str">
            <v>2017-04-20</v>
          </cell>
          <cell r="V986" t="str">
            <v>CELULARES</v>
          </cell>
          <cell r="W986" t="str">
            <v>COMPLETADO</v>
          </cell>
          <cell r="X986" t="str">
            <v>TALLER</v>
          </cell>
          <cell r="Y986">
            <v>42804</v>
          </cell>
          <cell r="Z986">
            <v>29</v>
          </cell>
          <cell r="AA986" t="str">
            <v>M010</v>
          </cell>
          <cell r="AD986" t="str">
            <v>Venustiano Carranza/Federal</v>
          </cell>
          <cell r="AE986" t="str">
            <v>DF</v>
          </cell>
          <cell r="AF986" t="str">
            <v>MX</v>
          </cell>
          <cell r="AG986" t="str">
            <v>10413283</v>
          </cell>
          <cell r="AH986" t="str">
            <v>OSCAR GOMEZ VILLANUEVA</v>
          </cell>
          <cell r="AI986" t="str">
            <v>107 Boulevar Pto aereo</v>
          </cell>
          <cell r="AJ986" t="str">
            <v>5518468790</v>
          </cell>
          <cell r="AK986">
            <v>0</v>
          </cell>
          <cell r="AL986" t="str">
            <v>15700</v>
          </cell>
          <cell r="AM986"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86" t="str">
            <v>1MH75AL1MX1Z30</v>
          </cell>
          <cell r="AO986" t="e">
            <v>#N/A</v>
          </cell>
          <cell r="AP986" t="e">
            <v>#N/A</v>
          </cell>
          <cell r="AQ986" t="e">
            <v>#N/A</v>
          </cell>
          <cell r="AR986" t="e">
            <v>#N/A</v>
          </cell>
          <cell r="AS986" t="str">
            <v>GMS001NJD013S405686M010</v>
          </cell>
          <cell r="AT986">
            <v>2</v>
          </cell>
          <cell r="AU986" t="str">
            <v>C1</v>
          </cell>
          <cell r="AV986" t="str">
            <v>GMS001NJD013</v>
          </cell>
          <cell r="AW986" t="str">
            <v>S405686</v>
          </cell>
          <cell r="AX986" t="str">
            <v>M010</v>
          </cell>
          <cell r="AY986">
            <v>74012268</v>
          </cell>
          <cell r="AZ986">
            <v>51013196</v>
          </cell>
          <cell r="BA986">
            <v>80141934</v>
          </cell>
        </row>
        <row r="987">
          <cell r="D987">
            <v>60314049</v>
          </cell>
          <cell r="E987" t="str">
            <v xml:space="preserve">A  </v>
          </cell>
          <cell r="F987" t="str">
            <v>CELULAR</v>
          </cell>
          <cell r="G987" t="str">
            <v>Cirilo Bravo</v>
          </cell>
          <cell r="H987" t="str">
            <v>Andador Acasia Depto 2 47 Lazaro Cardenas /Infonavit Soliraridad CP 60954</v>
          </cell>
          <cell r="I987">
            <v>7535313309</v>
          </cell>
          <cell r="J987" t="str">
            <v>HISENSE</v>
          </cell>
          <cell r="K987" t="str">
            <v>U972</v>
          </cell>
          <cell r="L987" t="str">
            <v>1MS75CE9MX10D0H2HD10049</v>
          </cell>
          <cell r="M987" t="str">
            <v>000074335</v>
          </cell>
          <cell r="N987">
            <v>2640.08</v>
          </cell>
          <cell r="O987">
            <v>42524</v>
          </cell>
          <cell r="P987">
            <v>42807</v>
          </cell>
          <cell r="Q987">
            <v>201709</v>
          </cell>
          <cell r="R987" t="str">
            <v>CF POR FALTA DE REFACCION PCB LOGIC 1008772. T1023967</v>
          </cell>
          <cell r="S987" t="str">
            <v xml:space="preserve">EQUIPO RAYADO, BATERIA Y TAPA </v>
          </cell>
          <cell r="T987" t="str">
            <v xml:space="preserve">JUAN FRANCISCO ALVIZAR            </v>
          </cell>
          <cell r="U987" t="str">
            <v>2017-04-19</v>
          </cell>
          <cell r="V987" t="str">
            <v>CELULARES</v>
          </cell>
          <cell r="W987" t="str">
            <v>COMPLETADO</v>
          </cell>
          <cell r="X987" t="str">
            <v>TALLER</v>
          </cell>
          <cell r="Y987">
            <v>42807</v>
          </cell>
          <cell r="Z987">
            <v>283</v>
          </cell>
          <cell r="AA987" t="str">
            <v>M010</v>
          </cell>
          <cell r="AD987" t="str">
            <v>Lazaro Cardenas /Infonavit Soliraridad</v>
          </cell>
          <cell r="AE987" t="str">
            <v>MCH</v>
          </cell>
          <cell r="AF987" t="str">
            <v>MX</v>
          </cell>
          <cell r="AG987" t="str">
            <v>10411157</v>
          </cell>
          <cell r="AH987" t="str">
            <v>CIRILO BRAVO</v>
          </cell>
          <cell r="AI987" t="str">
            <v>47 Andador Acasia Depto 2</v>
          </cell>
          <cell r="AJ987" t="str">
            <v>7535313309</v>
          </cell>
          <cell r="AK987" t="str">
            <v>7531559729</v>
          </cell>
          <cell r="AL987" t="str">
            <v>60954</v>
          </cell>
          <cell r="AM987"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87" t="e">
            <v>#N/A</v>
          </cell>
          <cell r="AO987" t="e">
            <v>#N/A</v>
          </cell>
          <cell r="AP987" t="e">
            <v>#N/A</v>
          </cell>
          <cell r="AQ987" t="e">
            <v>#N/A</v>
          </cell>
          <cell r="AR987" t="e">
            <v>#N/A</v>
          </cell>
          <cell r="AS987" t="str">
            <v>1MS75CE9MX10D0C163007M010</v>
          </cell>
          <cell r="AT987">
            <v>9</v>
          </cell>
          <cell r="AU987" t="str">
            <v>HISENSE U972</v>
          </cell>
          <cell r="AV987" t="str">
            <v>1MS75CE9MX10D0</v>
          </cell>
          <cell r="AW987" t="str">
            <v>C163007</v>
          </cell>
          <cell r="AX987" t="str">
            <v>M010</v>
          </cell>
          <cell r="AY987">
            <v>74012147</v>
          </cell>
          <cell r="AZ987">
            <v>51013070</v>
          </cell>
          <cell r="BA987">
            <v>80143881</v>
          </cell>
        </row>
        <row r="988">
          <cell r="D988">
            <v>60314050</v>
          </cell>
          <cell r="E988" t="str">
            <v xml:space="preserve">A  </v>
          </cell>
          <cell r="F988" t="str">
            <v>CELULAR</v>
          </cell>
          <cell r="G988" t="str">
            <v>Nately Medina Lopez</v>
          </cell>
          <cell r="H988" t="str">
            <v>Sinaloa 53 Cosamaloapan de Ca /Jose lopez portillo</v>
          </cell>
          <cell r="I988">
            <v>2881011925</v>
          </cell>
          <cell r="J988" t="str">
            <v>HISENSE</v>
          </cell>
          <cell r="K988" t="str">
            <v>U989</v>
          </cell>
          <cell r="L988" t="str">
            <v>1MS75CM9MX1H70H5PD10B3A</v>
          </cell>
          <cell r="M988" t="str">
            <v xml:space="preserve">CARTA DE ACEPTACION </v>
          </cell>
          <cell r="N988">
            <v>2499</v>
          </cell>
          <cell r="O988">
            <v>42765</v>
          </cell>
          <cell r="P988">
            <v>42807</v>
          </cell>
          <cell r="Q988">
            <v>201709</v>
          </cell>
          <cell r="R988" t="str">
            <v>CF POR FALTA DE PCB LOGIC T1047733.    1008687</v>
          </cell>
          <cell r="S988" t="str">
            <v>EQUIPO RAYADO, TAPA Y BATERIA</v>
          </cell>
          <cell r="T988" t="str">
            <v xml:space="preserve">JUAN FRANCISCO ALVIZAR            </v>
          </cell>
          <cell r="U988" t="str">
            <v>2017-04-20</v>
          </cell>
          <cell r="V988" t="str">
            <v>CELULARES</v>
          </cell>
          <cell r="W988" t="str">
            <v>COMPLETADO</v>
          </cell>
          <cell r="X988" t="str">
            <v>TALLER</v>
          </cell>
          <cell r="Y988">
            <v>42807</v>
          </cell>
          <cell r="Z988">
            <v>42</v>
          </cell>
          <cell r="AA988" t="str">
            <v>M010</v>
          </cell>
          <cell r="AD988" t="str">
            <v>Cosamaloapan de Ca /Jose lopez portillo0</v>
          </cell>
          <cell r="AE988" t="str">
            <v>VER</v>
          </cell>
          <cell r="AF988" t="str">
            <v>MX</v>
          </cell>
          <cell r="AG988" t="str">
            <v>10412593</v>
          </cell>
          <cell r="AH988" t="str">
            <v>NATELY MEDINA LOPEZ</v>
          </cell>
          <cell r="AI988" t="str">
            <v>53 sINALOA</v>
          </cell>
          <cell r="AJ988" t="str">
            <v>2881011925</v>
          </cell>
          <cell r="AK988">
            <v>0</v>
          </cell>
          <cell r="AL988" t="str">
            <v>95340</v>
          </cell>
          <cell r="AM988"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88" t="str">
            <v>1MS75CM9MX1H70</v>
          </cell>
          <cell r="AO988" t="e">
            <v>#N/A</v>
          </cell>
          <cell r="AP988" t="e">
            <v>#N/A</v>
          </cell>
          <cell r="AQ988" t="e">
            <v>#N/A</v>
          </cell>
          <cell r="AR988" t="e">
            <v>#N/A</v>
          </cell>
          <cell r="AS988" t="str">
            <v/>
          </cell>
          <cell r="AT988" t="e">
            <v>#N/A</v>
          </cell>
          <cell r="AY988">
            <v>74012320</v>
          </cell>
          <cell r="AZ988">
            <v>51013242</v>
          </cell>
          <cell r="BA988">
            <v>80147919</v>
          </cell>
        </row>
        <row r="989">
          <cell r="D989">
            <v>60314053</v>
          </cell>
          <cell r="E989" t="str">
            <v xml:space="preserve">A  </v>
          </cell>
          <cell r="F989" t="str">
            <v>CELULAR</v>
          </cell>
          <cell r="G989" t="str">
            <v>Ma Araceli Lara</v>
          </cell>
          <cell r="H989" t="str">
            <v xml:space="preserve">And chabacano num 194  Lago de moreno/Cuesta blanca CP 47420
</v>
          </cell>
          <cell r="I989">
            <v>4741160565</v>
          </cell>
          <cell r="J989" t="str">
            <v>HISENSE</v>
          </cell>
          <cell r="K989" t="str">
            <v>U972</v>
          </cell>
          <cell r="L989" t="str">
            <v>1MS75CE9MX10D0H5QD111C2</v>
          </cell>
          <cell r="M989" t="str">
            <v>LDM/0000064018</v>
          </cell>
          <cell r="N989">
            <v>2664.9</v>
          </cell>
          <cell r="O989">
            <v>42692</v>
          </cell>
          <cell r="P989">
            <v>42807</v>
          </cell>
          <cell r="Q989">
            <v>201709</v>
          </cell>
          <cell r="R989" t="str">
            <v xml:space="preserve">CF POR FALTA DE REFACCION CAMARA T1022410, VIA CORREO
</v>
          </cell>
          <cell r="S989" t="str">
            <v xml:space="preserve">EQUIPO RAYADO, TAPA </v>
          </cell>
          <cell r="T989" t="str">
            <v xml:space="preserve">JUAN FRANCISCO ALVIZAR            </v>
          </cell>
          <cell r="U989" t="str">
            <v>2017-04-20</v>
          </cell>
          <cell r="V989" t="str">
            <v>CELULARES</v>
          </cell>
          <cell r="W989" t="str">
            <v>COMPLETADO</v>
          </cell>
          <cell r="X989" t="str">
            <v>TALLER</v>
          </cell>
          <cell r="Y989">
            <v>42807</v>
          </cell>
          <cell r="Z989">
            <v>115</v>
          </cell>
          <cell r="AA989" t="str">
            <v>M010</v>
          </cell>
          <cell r="AD989" t="str">
            <v>Lago de moreno/Cuesta blanca</v>
          </cell>
          <cell r="AE989" t="str">
            <v>JAL</v>
          </cell>
          <cell r="AF989" t="str">
            <v>MX</v>
          </cell>
          <cell r="AG989" t="str">
            <v>10412673</v>
          </cell>
          <cell r="AH989" t="str">
            <v>MA ARACELI LARA</v>
          </cell>
          <cell r="AI989" t="str">
            <v>And chabacano num 194</v>
          </cell>
          <cell r="AJ989" t="str">
            <v>4741160565</v>
          </cell>
          <cell r="AK989">
            <v>0</v>
          </cell>
          <cell r="AL989" t="str">
            <v>47420</v>
          </cell>
          <cell r="AM989"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89" t="e">
            <v>#N/A</v>
          </cell>
          <cell r="AO989" t="e">
            <v>#N/A</v>
          </cell>
          <cell r="AP989" t="e">
            <v>#N/A</v>
          </cell>
          <cell r="AQ989" t="e">
            <v>#N/A</v>
          </cell>
          <cell r="AR989" t="e">
            <v>#N/A</v>
          </cell>
          <cell r="AS989" t="str">
            <v>1MS75CE9MX10D0C163007M010</v>
          </cell>
          <cell r="AT989">
            <v>9</v>
          </cell>
          <cell r="AU989" t="str">
            <v>HISENSE U972</v>
          </cell>
          <cell r="AV989" t="str">
            <v>1MS75CE9MX10D0</v>
          </cell>
          <cell r="AW989" t="str">
            <v>C163007</v>
          </cell>
          <cell r="AX989" t="str">
            <v>M010</v>
          </cell>
          <cell r="AY989">
            <v>74012146</v>
          </cell>
          <cell r="AZ989">
            <v>51013069</v>
          </cell>
          <cell r="BA989">
            <v>80143883</v>
          </cell>
        </row>
        <row r="990">
          <cell r="D990">
            <v>60312911</v>
          </cell>
          <cell r="E990" t="str">
            <v xml:space="preserve">A  </v>
          </cell>
          <cell r="F990" t="str">
            <v>CELULAR</v>
          </cell>
          <cell r="G990" t="str">
            <v xml:space="preserve">lizethe Salgado Gutierre
</v>
          </cell>
          <cell r="H990" t="str">
            <v>Calle cerrada d Allende s/n, col centro/Petatlan CP. 40850</v>
          </cell>
          <cell r="I990">
            <v>7551181805</v>
          </cell>
          <cell r="J990" t="str">
            <v>HISENSE</v>
          </cell>
          <cell r="K990" t="str">
            <v>U989</v>
          </cell>
          <cell r="L990" t="str">
            <v>1MS75CM9MX1H70H5PD11308</v>
          </cell>
          <cell r="M990">
            <v>27662876</v>
          </cell>
          <cell r="N990">
            <v>3331.8</v>
          </cell>
          <cell r="O990">
            <v>42741</v>
          </cell>
          <cell r="P990">
            <v>42794</v>
          </cell>
          <cell r="Q990">
            <v>201709</v>
          </cell>
          <cell r="R990" t="str">
            <v xml:space="preserve">15/03/2017 05 : 51  JORGE.VAZ : NP5
04/03/2017 07 : 34 201709 : P1. T1047617.  1008182
</v>
          </cell>
          <cell r="S990" t="str">
            <v xml:space="preserve"> EQUIPO MALTRATADO CON TAPA Y BATERIA</v>
          </cell>
          <cell r="T990" t="str">
            <v xml:space="preserve"> Juan Francisco Alvizar           </v>
          </cell>
          <cell r="U990" t="str">
            <v>2017-04-18</v>
          </cell>
          <cell r="V990" t="str">
            <v>CELULARES</v>
          </cell>
          <cell r="W990" t="str">
            <v>COMPLETADO</v>
          </cell>
          <cell r="X990" t="str">
            <v>TALLER</v>
          </cell>
          <cell r="Y990">
            <v>42793</v>
          </cell>
          <cell r="Z990">
            <v>53</v>
          </cell>
          <cell r="AA990" t="str">
            <v>M010</v>
          </cell>
          <cell r="AD990" t="str">
            <v>col centro/Petatlan</v>
          </cell>
          <cell r="AE990" t="str">
            <v>GRO</v>
          </cell>
          <cell r="AF990" t="str">
            <v>MX</v>
          </cell>
          <cell r="AG990" t="str">
            <v>10411853</v>
          </cell>
          <cell r="AH990" t="str">
            <v>LIZETHE SALGADO GUTIERRE</v>
          </cell>
          <cell r="AI990" t="str">
            <v>Calle cerrada d Allende s/n</v>
          </cell>
          <cell r="AJ990" t="str">
            <v>7551181805</v>
          </cell>
          <cell r="AK990">
            <v>0</v>
          </cell>
          <cell r="AL990" t="str">
            <v>40850</v>
          </cell>
          <cell r="AM990"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90" t="str">
            <v>1MS75CM9MX1H70</v>
          </cell>
          <cell r="AO990" t="e">
            <v>#N/A</v>
          </cell>
          <cell r="AP990" t="e">
            <v>#N/A</v>
          </cell>
          <cell r="AQ990" t="e">
            <v>#N/A</v>
          </cell>
          <cell r="AR990" t="e">
            <v>#N/A</v>
          </cell>
          <cell r="AS990" t="str">
            <v/>
          </cell>
          <cell r="AT990" t="e">
            <v>#N/A</v>
          </cell>
          <cell r="AY990">
            <v>74012321</v>
          </cell>
          <cell r="AZ990">
            <v>51013243</v>
          </cell>
          <cell r="BA990">
            <v>80147920</v>
          </cell>
        </row>
        <row r="991">
          <cell r="D991">
            <v>60312775</v>
          </cell>
          <cell r="E991" t="str">
            <v xml:space="preserve">A  </v>
          </cell>
          <cell r="F991" t="str">
            <v>CELULAR</v>
          </cell>
          <cell r="G991" t="str">
            <v xml:space="preserve">Francisco Carmona
</v>
          </cell>
          <cell r="H991" t="str">
            <v>Camino a nextengo nu 421-b, zcapotzalco/San miguel amantla CP. 02700</v>
          </cell>
          <cell r="I991">
            <v>9981257330</v>
          </cell>
          <cell r="J991" t="str">
            <v>HISENSE</v>
          </cell>
          <cell r="K991" t="str">
            <v>U972</v>
          </cell>
          <cell r="L991" t="str">
            <v>1MS75CE9MX10D0HTKT10808</v>
          </cell>
          <cell r="M991">
            <v>32914548</v>
          </cell>
          <cell r="N991">
            <v>2655.2</v>
          </cell>
          <cell r="O991">
            <v>42725</v>
          </cell>
          <cell r="P991">
            <v>42790</v>
          </cell>
          <cell r="Q991">
            <v>201709</v>
          </cell>
          <cell r="R991" t="str">
            <v xml:space="preserve">15/03/2017 05 : 49  JORGE.VAZ : NP5
04/03/2017 07 : 34 201709 : OMITIR COMENTARIO ANTERIOR, EQUIPO PENDIENTE POR PARTE ( DISPLAY )
04/03/2017 07 : 33 201709 : P1. T1021644.  1008182
</v>
          </cell>
          <cell r="S991" t="str">
            <v xml:space="preserve"> EQUIPO MALTRATADO CON BATERIA, TAPA Y M</v>
          </cell>
          <cell r="T991" t="str">
            <v xml:space="preserve"> Juan Francisco Alvizar           </v>
          </cell>
          <cell r="U991" t="str">
            <v>2017-04-18</v>
          </cell>
          <cell r="V991" t="str">
            <v>CELULARES</v>
          </cell>
          <cell r="W991" t="str">
            <v>COMPLETADO</v>
          </cell>
          <cell r="X991" t="str">
            <v>TALLER</v>
          </cell>
          <cell r="Y991">
            <v>42789</v>
          </cell>
          <cell r="Z991">
            <v>65</v>
          </cell>
          <cell r="AA991" t="str">
            <v>M010</v>
          </cell>
          <cell r="AD991" t="str">
            <v>zcapotzalco/San miguel amantla</v>
          </cell>
          <cell r="AE991" t="str">
            <v>DF</v>
          </cell>
          <cell r="AF991" t="str">
            <v>MX</v>
          </cell>
          <cell r="AG991" t="str">
            <v>10412511</v>
          </cell>
          <cell r="AH991" t="str">
            <v>FRANCISCO CARMONA</v>
          </cell>
          <cell r="AI991" t="str">
            <v>Camino a nextengo nu 421-b</v>
          </cell>
          <cell r="AJ991" t="str">
            <v>5532365165</v>
          </cell>
          <cell r="AK991" t="str">
            <v>5532365165</v>
          </cell>
          <cell r="AL991" t="str">
            <v>02700</v>
          </cell>
          <cell r="AM991"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91" t="e">
            <v>#N/A</v>
          </cell>
          <cell r="AO991" t="e">
            <v>#N/A</v>
          </cell>
          <cell r="AP991" t="e">
            <v>#N/A</v>
          </cell>
          <cell r="AQ991" t="e">
            <v>#N/A</v>
          </cell>
          <cell r="AR991" t="e">
            <v>#N/A</v>
          </cell>
          <cell r="AS991" t="str">
            <v>1MS75CE9MX10D0C163007M010</v>
          </cell>
          <cell r="AT991">
            <v>9</v>
          </cell>
          <cell r="AU991" t="str">
            <v>HISENSE U972</v>
          </cell>
          <cell r="AV991" t="str">
            <v>1MS75CE9MX10D0</v>
          </cell>
          <cell r="AW991" t="str">
            <v>C163007</v>
          </cell>
          <cell r="AX991" t="str">
            <v>M010</v>
          </cell>
          <cell r="AY991">
            <v>74012145</v>
          </cell>
          <cell r="AZ991">
            <v>51013068</v>
          </cell>
          <cell r="BA991">
            <v>80143884</v>
          </cell>
        </row>
        <row r="992">
          <cell r="D992">
            <v>60312772</v>
          </cell>
          <cell r="E992" t="str">
            <v>B</v>
          </cell>
          <cell r="F992" t="str">
            <v>CELULAR</v>
          </cell>
          <cell r="G992" t="str">
            <v xml:space="preserve">Alfredo Romero
</v>
          </cell>
          <cell r="H992" t="str">
            <v>Ernesto Domiguez 106 No2, Veracruz/Fracc Reforma CP. 91919</v>
          </cell>
          <cell r="I992">
            <v>2292138009</v>
          </cell>
          <cell r="J992" t="str">
            <v>HISENSE</v>
          </cell>
          <cell r="K992" t="str">
            <v>C20</v>
          </cell>
          <cell r="L992" t="str">
            <v>1MH75A91MX10D0H1BH20142</v>
          </cell>
          <cell r="M992" t="str">
            <v>POLIZA DE GARANTIA</v>
          </cell>
          <cell r="N992">
            <v>0</v>
          </cell>
          <cell r="O992">
            <v>42584</v>
          </cell>
          <cell r="P992">
            <v>42790</v>
          </cell>
          <cell r="Q992">
            <v>201709</v>
          </cell>
          <cell r="R992"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92" t="str">
            <v xml:space="preserve"> EQUIPO MALTRATADO CON PORTA SIM</v>
          </cell>
          <cell r="T992" t="str">
            <v xml:space="preserve"> Juan Francisco Alvizar           </v>
          </cell>
          <cell r="U992" t="str">
            <v>2017-04-18</v>
          </cell>
          <cell r="V992" t="str">
            <v>CELULARES</v>
          </cell>
          <cell r="W992" t="str">
            <v>COMPLETADO</v>
          </cell>
          <cell r="X992" t="str">
            <v>TALLER</v>
          </cell>
          <cell r="Y992">
            <v>42789</v>
          </cell>
          <cell r="Z992">
            <v>206</v>
          </cell>
          <cell r="AA992" t="str">
            <v>M010</v>
          </cell>
          <cell r="AD992" t="str">
            <v>Veracruz/Fracc Reforma</v>
          </cell>
          <cell r="AE992" t="str">
            <v>VER</v>
          </cell>
          <cell r="AF992" t="str">
            <v>MX</v>
          </cell>
          <cell r="AG992" t="str">
            <v>10410120</v>
          </cell>
          <cell r="AH992" t="str">
            <v>ALFREDO ROMERO</v>
          </cell>
          <cell r="AI992" t="str">
            <v>2 Ernesto Domiguez 106</v>
          </cell>
          <cell r="AJ992" t="str">
            <v>2292138009</v>
          </cell>
          <cell r="AK992">
            <v>0</v>
          </cell>
          <cell r="AL992" t="str">
            <v>91919</v>
          </cell>
          <cell r="AM992"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74012269</v>
          </cell>
          <cell r="AZ992">
            <v>51013197</v>
          </cell>
          <cell r="BA992">
            <v>80141935</v>
          </cell>
        </row>
        <row r="993">
          <cell r="D993">
            <v>60312770</v>
          </cell>
          <cell r="E993" t="str">
            <v xml:space="preserve">A  </v>
          </cell>
          <cell r="F993" t="str">
            <v>CELULAR</v>
          </cell>
          <cell r="G993" t="str">
            <v>Luis Fernnando Tec Ramirez</v>
          </cell>
          <cell r="H993" t="str">
            <v>calle 53 No 57, campeche/centro CP.24000</v>
          </cell>
          <cell r="I993">
            <v>9818116182</v>
          </cell>
          <cell r="J993" t="str">
            <v>HISENSE</v>
          </cell>
          <cell r="K993" t="str">
            <v>U989</v>
          </cell>
          <cell r="L993" t="str">
            <v>1MS75CM9NX1H70H</v>
          </cell>
          <cell r="M993" t="str">
            <v>TICKET DE COMPRA</v>
          </cell>
          <cell r="N993">
            <v>3331.8</v>
          </cell>
          <cell r="O993">
            <v>42731</v>
          </cell>
          <cell r="P993">
            <v>42791</v>
          </cell>
          <cell r="Q993">
            <v>201709</v>
          </cell>
          <cell r="R993" t="str">
            <v xml:space="preserve">17/03/2017 01 : 07  ERNESTO.HERN : NP5
04/03/2017 02 : 32 201709 : P1. T1047733.  1008161
</v>
          </cell>
          <cell r="S993" t="str">
            <v xml:space="preserve"> EQUIPO MALTRATADO CON BATERIA Y TAPA</v>
          </cell>
          <cell r="T993" t="str">
            <v xml:space="preserve"> Juan Francisco Alvizar           </v>
          </cell>
          <cell r="U993" t="str">
            <v>2017-04-18</v>
          </cell>
          <cell r="V993" t="str">
            <v>CELULARES</v>
          </cell>
          <cell r="W993" t="str">
            <v>COMPLETADO</v>
          </cell>
          <cell r="X993" t="str">
            <v>TALLER</v>
          </cell>
          <cell r="Y993">
            <v>42789</v>
          </cell>
          <cell r="Z993">
            <v>60</v>
          </cell>
          <cell r="AA993" t="str">
            <v>M010</v>
          </cell>
          <cell r="AD993" t="str">
            <v>campeche/centro</v>
          </cell>
          <cell r="AE993" t="str">
            <v>CMP</v>
          </cell>
          <cell r="AF993" t="str">
            <v>MX</v>
          </cell>
          <cell r="AG993" t="str">
            <v>10411427</v>
          </cell>
          <cell r="AH993" t="str">
            <v>LUIS FERNNANDO TEC RAMIREZ</v>
          </cell>
          <cell r="AI993" t="str">
            <v>num 57 calle 53</v>
          </cell>
          <cell r="AJ993" t="str">
            <v>9818116182</v>
          </cell>
          <cell r="AK993">
            <v>0</v>
          </cell>
          <cell r="AL993" t="str">
            <v>24000</v>
          </cell>
          <cell r="AM993"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93" t="str">
            <v>1MS75CM9MX1H70</v>
          </cell>
          <cell r="AO993" t="e">
            <v>#N/A</v>
          </cell>
          <cell r="AP993" t="e">
            <v>#N/A</v>
          </cell>
          <cell r="AQ993" t="e">
            <v>#N/A</v>
          </cell>
          <cell r="AR993" t="e">
            <v>#N/A</v>
          </cell>
          <cell r="AS993" t="str">
            <v/>
          </cell>
          <cell r="AT993" t="e">
            <v>#N/A</v>
          </cell>
          <cell r="AY993">
            <v>74012322</v>
          </cell>
          <cell r="AZ993">
            <v>51013244</v>
          </cell>
          <cell r="BA993">
            <v>80147921</v>
          </cell>
        </row>
        <row r="994">
          <cell r="D994">
            <v>60312769</v>
          </cell>
          <cell r="E994" t="str">
            <v xml:space="preserve">A  </v>
          </cell>
          <cell r="F994" t="str">
            <v>CELULAR</v>
          </cell>
          <cell r="G994" t="str">
            <v>Jesus Lara</v>
          </cell>
          <cell r="H994" t="str">
            <v>Valentin Gomez Farias mz 3 lt 8 SN, Iztapaluca /Alfredo del mazo CP. 56577</v>
          </cell>
          <cell r="I994">
            <v>5517099403</v>
          </cell>
          <cell r="J994" t="str">
            <v>HISENSE</v>
          </cell>
          <cell r="K994" t="str">
            <v>U989</v>
          </cell>
          <cell r="L994" t="str">
            <v>1MS75CM9MX1H70H5PD10E42</v>
          </cell>
          <cell r="M994">
            <v>41131587</v>
          </cell>
          <cell r="N994">
            <v>3331.8</v>
          </cell>
          <cell r="O994">
            <v>42720</v>
          </cell>
          <cell r="P994">
            <v>42791</v>
          </cell>
          <cell r="Q994">
            <v>201709</v>
          </cell>
          <cell r="R994" t="str">
            <v>15/03/2017 08 : 03  JORGE.VAZ : NP5
08/03/2017 06 : 13 201709 : P1. 1008296.  T1047617</v>
          </cell>
          <cell r="S994" t="str">
            <v>EQUIPO MALTRATDO CON BATERIA Y TAPA</v>
          </cell>
          <cell r="T994" t="str">
            <v xml:space="preserve"> Juan Francisco Alvizar           </v>
          </cell>
          <cell r="U994" t="str">
            <v>2017-04-18</v>
          </cell>
          <cell r="V994" t="str">
            <v>CELULARES</v>
          </cell>
          <cell r="W994" t="str">
            <v>COMPLETADO</v>
          </cell>
          <cell r="X994" t="str">
            <v>TALLER</v>
          </cell>
          <cell r="Y994">
            <v>42789</v>
          </cell>
          <cell r="Z994">
            <v>71</v>
          </cell>
          <cell r="AA994" t="str">
            <v>M010</v>
          </cell>
          <cell r="AD994" t="str">
            <v>Iztapaluca /Alfredo del mazo</v>
          </cell>
          <cell r="AE994" t="str">
            <v>MEX</v>
          </cell>
          <cell r="AF994" t="str">
            <v>MX</v>
          </cell>
          <cell r="AG994" t="str">
            <v>10412278</v>
          </cell>
          <cell r="AH994" t="str">
            <v>JESUS LARA</v>
          </cell>
          <cell r="AI994" t="str">
            <v>sn Valentin Gomez Farias mz 3 lt 8</v>
          </cell>
          <cell r="AJ994" t="str">
            <v>5517099403</v>
          </cell>
          <cell r="AK994" t="str">
            <v>0445554532227</v>
          </cell>
          <cell r="AL994" t="str">
            <v>56577</v>
          </cell>
          <cell r="AM994"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94" t="str">
            <v>1MS75CM9MX1H70</v>
          </cell>
          <cell r="AO994" t="e">
            <v>#N/A</v>
          </cell>
          <cell r="AP994" t="e">
            <v>#N/A</v>
          </cell>
          <cell r="AQ994" t="e">
            <v>#N/A</v>
          </cell>
          <cell r="AR994" t="e">
            <v>#N/A</v>
          </cell>
          <cell r="AS994" t="str">
            <v/>
          </cell>
          <cell r="AT994" t="e">
            <v>#N/A</v>
          </cell>
          <cell r="AY994">
            <v>74012323</v>
          </cell>
          <cell r="AZ994">
            <v>51013245</v>
          </cell>
          <cell r="BA994">
            <v>80147922</v>
          </cell>
        </row>
        <row r="995">
          <cell r="D995">
            <v>60312766</v>
          </cell>
          <cell r="E995" t="str">
            <v xml:space="preserve">A  </v>
          </cell>
          <cell r="F995" t="str">
            <v>CELULAR</v>
          </cell>
          <cell r="G995" t="str">
            <v>Manuel Gonzalez Cardenas</v>
          </cell>
          <cell r="H995" t="str">
            <v>Albino Espinoza  754 OTE, Monterrey/Centro CP.64000</v>
          </cell>
          <cell r="I995">
            <v>8183406363</v>
          </cell>
          <cell r="J995" t="str">
            <v>HISENSE</v>
          </cell>
          <cell r="K995" t="str">
            <v>C20</v>
          </cell>
          <cell r="L995" t="str">
            <v>1MH75A91MX10D0H1BH20091</v>
          </cell>
          <cell r="M995">
            <v>0</v>
          </cell>
          <cell r="N995">
            <v>4498.8900000000003</v>
          </cell>
          <cell r="O995">
            <v>42535</v>
          </cell>
          <cell r="P995">
            <v>42790</v>
          </cell>
          <cell r="Q995">
            <v>201709</v>
          </cell>
          <cell r="R995" t="str">
            <v xml:space="preserve">16/03/2017 23 : 36  ERNESTO.HERN : NP5
02/03/2017 07 : 35 201709 : P1. T1019758.  1008078
</v>
          </cell>
          <cell r="S995" t="str">
            <v>EQUIPO MALTRATDO CON PORTA SIM</v>
          </cell>
          <cell r="T995" t="str">
            <v xml:space="preserve"> Juan Francisco Alvizar           </v>
          </cell>
          <cell r="U995" t="str">
            <v>2017-04-17</v>
          </cell>
          <cell r="V995" t="str">
            <v>CELULARES</v>
          </cell>
          <cell r="W995" t="str">
            <v>COMPLETADO</v>
          </cell>
          <cell r="X995" t="str">
            <v>TALLER</v>
          </cell>
          <cell r="Y995">
            <v>42789</v>
          </cell>
          <cell r="Z995">
            <v>255</v>
          </cell>
          <cell r="AA995" t="str">
            <v>M010</v>
          </cell>
          <cell r="AD995" t="str">
            <v>Monterrey/Centro</v>
          </cell>
          <cell r="AE995" t="str">
            <v>NL</v>
          </cell>
          <cell r="AF995" t="str">
            <v>MX</v>
          </cell>
          <cell r="AG995" t="str">
            <v>10410819</v>
          </cell>
          <cell r="AH995" t="str">
            <v>MANUEL GONZALEZ CARDENAS</v>
          </cell>
          <cell r="AI995" t="str">
            <v>754 OTE Albino Espinoza</v>
          </cell>
          <cell r="AJ995" t="str">
            <v>8183406363</v>
          </cell>
          <cell r="AK995">
            <v>0</v>
          </cell>
          <cell r="AL995" t="str">
            <v>64000</v>
          </cell>
          <cell r="AM995"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74012270</v>
          </cell>
          <cell r="AZ995">
            <v>51013198</v>
          </cell>
          <cell r="BA995">
            <v>80141936</v>
          </cell>
        </row>
        <row r="996">
          <cell r="D996">
            <v>60312563</v>
          </cell>
          <cell r="E996" t="str">
            <v xml:space="preserve">A  </v>
          </cell>
          <cell r="F996" t="str">
            <v>CELULAR</v>
          </cell>
          <cell r="G996" t="str">
            <v>Cesar Augusto Mendez</v>
          </cell>
          <cell r="H996" t="str">
            <v>Andador Alfa de Centaruro No. 196  Infonavit Buenavista/Veracruz CP. 91850</v>
          </cell>
          <cell r="I996" t="str">
            <v>777-197-02-51</v>
          </cell>
          <cell r="J996" t="str">
            <v>HISENSE</v>
          </cell>
          <cell r="K996" t="str">
            <v>U989</v>
          </cell>
          <cell r="L996" t="str">
            <v>1MS75CM9MX1H70HSND10394</v>
          </cell>
          <cell r="M996">
            <v>46719779</v>
          </cell>
          <cell r="N996">
            <v>3331.8</v>
          </cell>
          <cell r="O996">
            <v>42765</v>
          </cell>
          <cell r="P996">
            <v>42789</v>
          </cell>
          <cell r="Q996">
            <v>201709</v>
          </cell>
          <cell r="R996" t="str">
            <v xml:space="preserve">16/03/2017 23 : 33  ERNESTO.HERN : NP5
02/03/2017 07 : 34 201709 : OMITIR COMENTARIO ANTERIOR, SE ENCUENTRA PENDIENTE POR LCD
02/03/2017 07 : 34 201709 : P1. T1047733.   1008078
</v>
          </cell>
          <cell r="S996" t="str">
            <v>EQUIPO MALTRATDO CON BATERIA Y TAPA</v>
          </cell>
          <cell r="T996" t="str">
            <v xml:space="preserve"> Juan Francisco Alvizar           </v>
          </cell>
          <cell r="U996" t="str">
            <v>2017-04-17</v>
          </cell>
          <cell r="V996" t="str">
            <v>CELULARES</v>
          </cell>
          <cell r="W996" t="str">
            <v>COMPLETADO</v>
          </cell>
          <cell r="X996" t="str">
            <v>TALLER</v>
          </cell>
          <cell r="Y996">
            <v>42788</v>
          </cell>
          <cell r="Z996">
            <v>24</v>
          </cell>
          <cell r="AA996" t="str">
            <v>M010</v>
          </cell>
          <cell r="AD996" t="str">
            <v>Infonavit Buenavista/Veracruz</v>
          </cell>
          <cell r="AE996" t="str">
            <v>VER</v>
          </cell>
          <cell r="AF996" t="str">
            <v>MX</v>
          </cell>
          <cell r="AG996" t="str">
            <v>10412273</v>
          </cell>
          <cell r="AH996" t="str">
            <v>CESAR AUGUSTO MENDEZ</v>
          </cell>
          <cell r="AI996" t="str">
            <v>196 Andador Alfa de Centaruro</v>
          </cell>
          <cell r="AJ996" t="str">
            <v>1669908</v>
          </cell>
          <cell r="AK996" t="str">
            <v>2291022383</v>
          </cell>
          <cell r="AL996" t="str">
            <v>91850</v>
          </cell>
          <cell r="AM996"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96" t="str">
            <v>1MS75CM9MX1H70</v>
          </cell>
          <cell r="AO996" t="e">
            <v>#N/A</v>
          </cell>
          <cell r="AP996" t="e">
            <v>#N/A</v>
          </cell>
          <cell r="AQ996" t="e">
            <v>#N/A</v>
          </cell>
          <cell r="AR996" t="e">
            <v>#N/A</v>
          </cell>
          <cell r="AS996" t="str">
            <v/>
          </cell>
          <cell r="AT996" t="e">
            <v>#N/A</v>
          </cell>
          <cell r="AY996">
            <v>74012324</v>
          </cell>
          <cell r="AZ996">
            <v>51013246</v>
          </cell>
          <cell r="BA996">
            <v>80147923</v>
          </cell>
        </row>
        <row r="997">
          <cell r="D997">
            <v>60311462</v>
          </cell>
          <cell r="E997" t="str">
            <v>B</v>
          </cell>
          <cell r="F997" t="str">
            <v>CELULAR</v>
          </cell>
          <cell r="G997" t="str">
            <v>Fabiola Kiabeth Cedillo Leon</v>
          </cell>
          <cell r="H997" t="str">
            <v>Av. Del Parque No. 92 Tonala/Villas de Oriente CP 45403</v>
          </cell>
          <cell r="I997" t="str">
            <v xml:space="preserve">33-34-56-32-21 </v>
          </cell>
          <cell r="J997" t="str">
            <v>HISENSE</v>
          </cell>
          <cell r="K997" t="str">
            <v>C20</v>
          </cell>
          <cell r="L997" t="str">
            <v>1MH75A91MX10D0HDYZ50106</v>
          </cell>
          <cell r="M997" t="str">
            <v>TICKET DE COMPRA</v>
          </cell>
          <cell r="N997">
            <v>3999.2</v>
          </cell>
          <cell r="O997">
            <v>42657</v>
          </cell>
          <cell r="P997">
            <v>42780</v>
          </cell>
          <cell r="Q997">
            <v>201709</v>
          </cell>
          <cell r="R997" t="str">
            <v xml:space="preserve">23/02/2017 02 : 31  SERGIO.FER : TCF1
23/02/2017 02 : 31  SERGIO.FER : TCFT - Irreparabilidad
</v>
          </cell>
          <cell r="S997" t="str">
            <v>EQUIPO RAYADO CON PORTA SIM</v>
          </cell>
          <cell r="T997" t="str">
            <v xml:space="preserve">JUAN FRANCISCO ALVIZAR            </v>
          </cell>
          <cell r="U997" t="str">
            <v>2017-04-13</v>
          </cell>
          <cell r="V997" t="str">
            <v>CELULARES</v>
          </cell>
          <cell r="W997" t="str">
            <v>COMPLETADO</v>
          </cell>
          <cell r="X997" t="str">
            <v>TALLER</v>
          </cell>
          <cell r="Y997">
            <v>42779</v>
          </cell>
          <cell r="Z997">
            <v>123</v>
          </cell>
          <cell r="AA997" t="str">
            <v>M010</v>
          </cell>
          <cell r="AD997" t="str">
            <v>Tonala/Villas de Oriente</v>
          </cell>
          <cell r="AE997" t="str">
            <v>JAL</v>
          </cell>
          <cell r="AF997" t="str">
            <v>MX</v>
          </cell>
          <cell r="AG997" t="str">
            <v>10411164</v>
          </cell>
          <cell r="AH997" t="str">
            <v>FABIOLA KIABETH CEDILLO LEON</v>
          </cell>
          <cell r="AI997" t="str">
            <v>Av. Del Parque No. 92</v>
          </cell>
          <cell r="AJ997" t="str">
            <v>33-34-56-32-21</v>
          </cell>
          <cell r="AK997">
            <v>0</v>
          </cell>
          <cell r="AL997" t="str">
            <v>45403</v>
          </cell>
          <cell r="AM997"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97" t="str">
            <v>1MH75AL1MX1Z30</v>
          </cell>
          <cell r="AO997" t="e">
            <v>#N/A</v>
          </cell>
          <cell r="AP997" t="e">
            <v>#N/A</v>
          </cell>
          <cell r="AQ997" t="e">
            <v>#N/A</v>
          </cell>
          <cell r="AR997" t="e">
            <v>#N/A</v>
          </cell>
          <cell r="AS997" t="str">
            <v>GMS001NJD013S405686M010</v>
          </cell>
          <cell r="AT997">
            <v>2</v>
          </cell>
          <cell r="AU997" t="str">
            <v>C1</v>
          </cell>
          <cell r="AV997" t="str">
            <v>GMS001NJD013</v>
          </cell>
          <cell r="AW997" t="str">
            <v>S405686</v>
          </cell>
          <cell r="AX997" t="str">
            <v>M010</v>
          </cell>
          <cell r="AY997">
            <v>74012271</v>
          </cell>
          <cell r="AZ997">
            <v>51013199</v>
          </cell>
          <cell r="BA997">
            <v>80141937</v>
          </cell>
        </row>
        <row r="998">
          <cell r="D998">
            <v>60311684</v>
          </cell>
          <cell r="E998" t="str">
            <v>B</v>
          </cell>
          <cell r="F998" t="str">
            <v>CELULAR</v>
          </cell>
          <cell r="G998" t="str">
            <v>Miguel Angel Felix</v>
          </cell>
          <cell r="H998" t="str">
            <v>Bulevard lazaro cardenas norte num 571  Sahuayo/Centro poniente CP 59000</v>
          </cell>
          <cell r="I998">
            <v>3539233263</v>
          </cell>
          <cell r="J998" t="str">
            <v>HISENSE</v>
          </cell>
          <cell r="K998" t="str">
            <v>C20</v>
          </cell>
          <cell r="L998" t="str">
            <v>1MH75A91MX10D0H1BH2079C</v>
          </cell>
          <cell r="M998" t="str">
            <v>TICKET DE COMPRA</v>
          </cell>
          <cell r="N998">
            <v>4249.1499999999996</v>
          </cell>
          <cell r="O998">
            <v>42524</v>
          </cell>
          <cell r="P998">
            <v>42782</v>
          </cell>
          <cell r="Q998">
            <v>201709</v>
          </cell>
          <cell r="R998" t="str">
            <v xml:space="preserve">23/02/2017 02 : 21  SERGIO.FER : TCF1
23/02/2017 02 : 21  SERGIO.FER : TCFT - Irreparabilidad
</v>
          </cell>
          <cell r="S998" t="str">
            <v xml:space="preserve">EQUIPO RAYADO CON PORTA SIM </v>
          </cell>
          <cell r="T998" t="str">
            <v xml:space="preserve"> JUAN FRANCISCO ALVIZAR           </v>
          </cell>
          <cell r="U998" t="str">
            <v>2017-04-13</v>
          </cell>
          <cell r="V998" t="str">
            <v>CELULARES</v>
          </cell>
          <cell r="W998" t="str">
            <v>COMPLETADO</v>
          </cell>
          <cell r="X998" t="str">
            <v>TALLER</v>
          </cell>
          <cell r="Y998">
            <v>42781</v>
          </cell>
          <cell r="Z998">
            <v>258</v>
          </cell>
          <cell r="AA998" t="str">
            <v>M010</v>
          </cell>
          <cell r="AD998" t="str">
            <v>Sahuayo/Centro poniente</v>
          </cell>
          <cell r="AE998" t="str">
            <v>MCH</v>
          </cell>
          <cell r="AF998" t="str">
            <v>MX</v>
          </cell>
          <cell r="AG998" t="str">
            <v>10411252</v>
          </cell>
          <cell r="AH998" t="str">
            <v>MIGUEL ANGEL FELIX</v>
          </cell>
          <cell r="AI998" t="str">
            <v>Bulevard lazaro cardenas norte num 571</v>
          </cell>
          <cell r="AJ998" t="str">
            <v>3539233263</v>
          </cell>
          <cell r="AK998">
            <v>0</v>
          </cell>
          <cell r="AL998" t="str">
            <v>59000</v>
          </cell>
          <cell r="AM998"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98" t="str">
            <v>1MH75AL1MX1Z30</v>
          </cell>
          <cell r="AO998" t="e">
            <v>#N/A</v>
          </cell>
          <cell r="AP998" t="e">
            <v>#N/A</v>
          </cell>
          <cell r="AQ998" t="e">
            <v>#N/A</v>
          </cell>
          <cell r="AR998" t="e">
            <v>#N/A</v>
          </cell>
          <cell r="AS998" t="str">
            <v>GMS001NJD013S405686M010</v>
          </cell>
          <cell r="AT998">
            <v>2</v>
          </cell>
          <cell r="AU998" t="str">
            <v>C1</v>
          </cell>
          <cell r="AV998" t="str">
            <v>GMS001NJD013</v>
          </cell>
          <cell r="AW998" t="str">
            <v>S405686</v>
          </cell>
          <cell r="AX998" t="str">
            <v>M010</v>
          </cell>
          <cell r="AY998">
            <v>74012371</v>
          </cell>
          <cell r="AZ998">
            <v>51013295</v>
          </cell>
          <cell r="BA998">
            <v>80144412</v>
          </cell>
        </row>
        <row r="999">
          <cell r="D999">
            <v>60311692</v>
          </cell>
          <cell r="E999" t="str">
            <v>B</v>
          </cell>
          <cell r="F999" t="str">
            <v>CELULAR</v>
          </cell>
          <cell r="G999" t="str">
            <v>Ramon Velazco Tirado</v>
          </cell>
          <cell r="H999" t="str">
            <v>mariano EScobedo no 427  Cd Guzman/centro CP 49000</v>
          </cell>
          <cell r="I999">
            <v>13411609260</v>
          </cell>
          <cell r="J999" t="str">
            <v>HISENSE</v>
          </cell>
          <cell r="K999" t="str">
            <v>C20</v>
          </cell>
          <cell r="L999" t="str">
            <v>1MH75A91MX10D0H2AH205A0</v>
          </cell>
          <cell r="M999" t="str">
            <v>TICKET DE COMPRA</v>
          </cell>
          <cell r="N999">
            <v>7839.84</v>
          </cell>
          <cell r="O999">
            <v>42650</v>
          </cell>
          <cell r="P999">
            <v>42782</v>
          </cell>
          <cell r="Q999">
            <v>201709</v>
          </cell>
          <cell r="R999" t="str">
            <v xml:space="preserve">23/02/2017 02 : 17  SERGIO.FER : TCF1
23/02/2017 02 : 17  SERGIO.FER : TCFT - Irreparabilidad
</v>
          </cell>
          <cell r="S999" t="str">
            <v xml:space="preserve">EQUIPO RAYADO CON PORTA SIM </v>
          </cell>
          <cell r="T999" t="str">
            <v xml:space="preserve">JUAN FRANCISCO ALVIZAR            </v>
          </cell>
          <cell r="U999" t="str">
            <v>2017-04-13</v>
          </cell>
          <cell r="V999" t="str">
            <v>CELULARES</v>
          </cell>
          <cell r="W999" t="str">
            <v>COMPLETADO</v>
          </cell>
          <cell r="X999" t="str">
            <v>TALLER</v>
          </cell>
          <cell r="Y999">
            <v>42781</v>
          </cell>
          <cell r="Z999">
            <v>132</v>
          </cell>
          <cell r="AA999" t="str">
            <v>M010</v>
          </cell>
          <cell r="AD999" t="str">
            <v>Cd Guzman/centro</v>
          </cell>
          <cell r="AE999" t="str">
            <v>JAL</v>
          </cell>
          <cell r="AF999" t="str">
            <v>MX</v>
          </cell>
          <cell r="AG999" t="str">
            <v>10409894</v>
          </cell>
          <cell r="AH999" t="str">
            <v>RAMON VELAZCO TIRADO</v>
          </cell>
          <cell r="AI999" t="str">
            <v>mariano EScobedo no 427</v>
          </cell>
          <cell r="AJ999" t="str">
            <v>013411609260</v>
          </cell>
          <cell r="AK999">
            <v>0</v>
          </cell>
          <cell r="AL999" t="str">
            <v>49000</v>
          </cell>
          <cell r="AM999"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99" t="str">
            <v>1MH75AL1MX1Z30</v>
          </cell>
          <cell r="AO999" t="e">
            <v>#N/A</v>
          </cell>
          <cell r="AP999" t="e">
            <v>#N/A</v>
          </cell>
          <cell r="AQ999" t="e">
            <v>#N/A</v>
          </cell>
          <cell r="AR999" t="e">
            <v>#N/A</v>
          </cell>
          <cell r="AS999" t="str">
            <v>GMS001NJD013S405686M010</v>
          </cell>
          <cell r="AT999">
            <v>2</v>
          </cell>
          <cell r="AU999" t="str">
            <v>C1</v>
          </cell>
          <cell r="AV999" t="str">
            <v>GMS001NJD013</v>
          </cell>
          <cell r="AW999" t="str">
            <v>S405686</v>
          </cell>
          <cell r="AX999" t="str">
            <v>M010</v>
          </cell>
          <cell r="AY999">
            <v>74012372</v>
          </cell>
          <cell r="AZ999">
            <v>51013296</v>
          </cell>
          <cell r="BA999">
            <v>80144413</v>
          </cell>
        </row>
        <row r="1000">
          <cell r="D1000">
            <v>60311695</v>
          </cell>
          <cell r="E1000" t="str">
            <v>A</v>
          </cell>
          <cell r="F1000" t="str">
            <v>CELULAR</v>
          </cell>
          <cell r="G1000" t="str">
            <v>Miguel Angel Barcenas</v>
          </cell>
          <cell r="H1000" t="str">
            <v>Juan aldama nu 54 Tlalnepantla/Independencia CP 54130</v>
          </cell>
          <cell r="I1000">
            <v>53175144</v>
          </cell>
          <cell r="J1000" t="str">
            <v>HISENSE</v>
          </cell>
          <cell r="K1000" t="str">
            <v>E2281</v>
          </cell>
          <cell r="L1000" t="str">
            <v>E2281MXBJ2LA11417</v>
          </cell>
          <cell r="M1000" t="str">
            <v>TICKET DE COMPRA</v>
          </cell>
          <cell r="N1000">
            <v>1199.01</v>
          </cell>
          <cell r="O1000">
            <v>42625</v>
          </cell>
          <cell r="P1000">
            <v>42782</v>
          </cell>
          <cell r="Q1000">
            <v>201709</v>
          </cell>
          <cell r="R1000" t="str">
            <v xml:space="preserve">24/02/2017 01 : 23  ERNESTO.HERN : TCF1
24/02/2017 01 : 23  ERNESTO.HERN : NP5
</v>
          </cell>
          <cell r="S1000" t="str">
            <v xml:space="preserve">EQUIPO RAYADO </v>
          </cell>
          <cell r="T1000" t="str">
            <v xml:space="preserve">JUAN FRANCISCO ALVIZAR            </v>
          </cell>
          <cell r="U1000" t="str">
            <v>2017-04-13</v>
          </cell>
          <cell r="V1000" t="str">
            <v>CELULARES</v>
          </cell>
          <cell r="W1000" t="str">
            <v>COMPLETADO</v>
          </cell>
          <cell r="X1000" t="str">
            <v>TALLER</v>
          </cell>
          <cell r="Y1000">
            <v>42781</v>
          </cell>
          <cell r="Z1000">
            <v>157</v>
          </cell>
          <cell r="AA1000" t="str">
            <v>M010</v>
          </cell>
          <cell r="AD1000" t="str">
            <v>Tlalnepantla/Independencia</v>
          </cell>
          <cell r="AE1000" t="str">
            <v>MEX</v>
          </cell>
          <cell r="AF1000" t="str">
            <v>MX</v>
          </cell>
          <cell r="AG1000" t="str">
            <v>10411769</v>
          </cell>
          <cell r="AH1000" t="str">
            <v>MIGUEL ANGEL BARCENAS</v>
          </cell>
          <cell r="AI1000" t="str">
            <v>Juan aldama nu 54</v>
          </cell>
          <cell r="AJ1000" t="str">
            <v>5513978055</v>
          </cell>
          <cell r="AK1000" t="str">
            <v>5513978055</v>
          </cell>
          <cell r="AL1000" t="str">
            <v>54130</v>
          </cell>
          <cell r="AM1000"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1000" t="str">
            <v>1MS75CM9MX1H70</v>
          </cell>
          <cell r="AO1000" t="e">
            <v>#N/A</v>
          </cell>
          <cell r="AP1000" t="e">
            <v>#N/A</v>
          </cell>
          <cell r="AQ1000" t="e">
            <v>#N/A</v>
          </cell>
          <cell r="AR1000" t="e">
            <v>#N/A</v>
          </cell>
          <cell r="AS1000" t="str">
            <v>GMS688NKB014CRMM012</v>
          </cell>
          <cell r="AT1000" t="e">
            <v>#N/A</v>
          </cell>
          <cell r="AU1000" t="str">
            <v>U688</v>
          </cell>
          <cell r="AV1000" t="str">
            <v>GMS688NKB014</v>
          </cell>
          <cell r="AW1000" t="str">
            <v>CRM</v>
          </cell>
          <cell r="AX1000" t="str">
            <v>M012</v>
          </cell>
          <cell r="AY1000">
            <v>74012286</v>
          </cell>
          <cell r="AZ1000">
            <v>51012291</v>
          </cell>
          <cell r="BA1000">
            <v>80138565</v>
          </cell>
        </row>
        <row r="1001">
          <cell r="D1001">
            <v>60311698</v>
          </cell>
          <cell r="E1001" t="str">
            <v>B</v>
          </cell>
          <cell r="F1001" t="str">
            <v>CELULAR</v>
          </cell>
          <cell r="G1001" t="str">
            <v>Martin Ivan Olguin Rios</v>
          </cell>
          <cell r="H1001" t="str">
            <v>Ejercito Mexicano 306 sur  Cd Madero/Esfuerzo Nal</v>
          </cell>
          <cell r="I1001">
            <v>8333067925</v>
          </cell>
          <cell r="J1001" t="str">
            <v>HISENSE</v>
          </cell>
          <cell r="K1001" t="str">
            <v xml:space="preserve">C20 </v>
          </cell>
          <cell r="L1001" t="str">
            <v>1MH75A91MX10D0H20063</v>
          </cell>
          <cell r="M1001" t="str">
            <v>TICKET DE COMPRA</v>
          </cell>
          <cell r="N1001">
            <v>5749</v>
          </cell>
          <cell r="O1001">
            <v>42722</v>
          </cell>
          <cell r="P1001" t="str">
            <v>02/16/2017</v>
          </cell>
          <cell r="Q1001">
            <v>201709</v>
          </cell>
          <cell r="R1001" t="str">
            <v xml:space="preserve">23/02/2017 00 : 36  SERGIO.FER : TCF1
23/02/2017 00 : 35  SERGIO.FER : TCFT - Irreparabilidad
</v>
          </cell>
          <cell r="S1001" t="str">
            <v xml:space="preserve">EQUIPO RAYADO CON PORTA SIM </v>
          </cell>
          <cell r="T1001" t="str">
            <v xml:space="preserve">JUAN FRANCISCO ALVIZAR            </v>
          </cell>
          <cell r="U1001" t="str">
            <v>2017-04-13</v>
          </cell>
          <cell r="V1001" t="str">
            <v>CELULARES</v>
          </cell>
          <cell r="W1001" t="str">
            <v>COMPLETADO</v>
          </cell>
          <cell r="X1001" t="str">
            <v>TALLER</v>
          </cell>
          <cell r="Y1001">
            <v>42781</v>
          </cell>
          <cell r="AA1001" t="str">
            <v>M010</v>
          </cell>
          <cell r="AD1001" t="str">
            <v>Cd Madero/Esfuerzo Nal</v>
          </cell>
          <cell r="AE1001" t="str">
            <v>TMS</v>
          </cell>
          <cell r="AF1001" t="str">
            <v>MX</v>
          </cell>
          <cell r="AG1001" t="str">
            <v>10409537</v>
          </cell>
          <cell r="AH1001" t="str">
            <v>MARTIN IVAN OLGUIN RIOS</v>
          </cell>
          <cell r="AI1001" t="str">
            <v>306 sur Ejercito Mexicano</v>
          </cell>
          <cell r="AJ1001" t="str">
            <v>8333067926</v>
          </cell>
          <cell r="AK1001" t="str">
            <v>8333067926</v>
          </cell>
          <cell r="AL1001" t="str">
            <v>89470</v>
          </cell>
          <cell r="AM1001"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1001" t="str">
            <v>1MH75AL1MX1Z30</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74012273</v>
          </cell>
          <cell r="AZ1001">
            <v>51013201</v>
          </cell>
          <cell r="BA1001">
            <v>80141939</v>
          </cell>
        </row>
        <row r="1002">
          <cell r="D1002">
            <v>60311747</v>
          </cell>
          <cell r="E1002" t="str">
            <v>A</v>
          </cell>
          <cell r="F1002" t="str">
            <v>CELULAR</v>
          </cell>
          <cell r="G1002" t="str">
            <v>Maria del Zocorro Carransa Luicio</v>
          </cell>
          <cell r="H1002" t="str">
            <v>Felie ramos 342 Ramoariste /Blanca estela CP 25904</v>
          </cell>
          <cell r="I1002">
            <v>8444881424</v>
          </cell>
          <cell r="J1002" t="str">
            <v>HISENSE</v>
          </cell>
          <cell r="K1002" t="str">
            <v>U972</v>
          </cell>
          <cell r="L1002" t="str">
            <v>1MS75CE9MX10DOH5UD10B58</v>
          </cell>
          <cell r="M1002" t="str">
            <v xml:space="preserve">TICKET DE COMPRA </v>
          </cell>
          <cell r="N1002">
            <v>2665.08</v>
          </cell>
          <cell r="O1002">
            <v>42698</v>
          </cell>
          <cell r="P1002">
            <v>42783</v>
          </cell>
          <cell r="Q1002">
            <v>201709</v>
          </cell>
          <cell r="R1002" t="str">
            <v xml:space="preserve">08/03/2017 01 : 10  ERNESTO.HERN : TCF1
08/03/2017 01 : 10  ERNESTO.HERN : NP5
</v>
          </cell>
          <cell r="S1002" t="str">
            <v/>
          </cell>
          <cell r="T1002" t="str">
            <v xml:space="preserve"> JUAN FRANCISCO ALVIZAR           </v>
          </cell>
          <cell r="U1002" t="str">
            <v>2017-04-13</v>
          </cell>
          <cell r="V1002" t="str">
            <v>CELULARES</v>
          </cell>
          <cell r="W1002" t="str">
            <v>COMPLETADO</v>
          </cell>
          <cell r="X1002" t="str">
            <v>TALLER</v>
          </cell>
          <cell r="Y1002">
            <v>42782</v>
          </cell>
          <cell r="Z1002">
            <v>85</v>
          </cell>
          <cell r="AA1002" t="str">
            <v>M010</v>
          </cell>
          <cell r="AD1002" t="str">
            <v>Ramoariste /Blanca estela</v>
          </cell>
          <cell r="AE1002" t="str">
            <v>COA</v>
          </cell>
          <cell r="AF1002" t="str">
            <v>MX</v>
          </cell>
          <cell r="AG1002" t="str">
            <v>10408413</v>
          </cell>
          <cell r="AH1002" t="str">
            <v>MARIA DEL ZOCORRO CARRANSA LUICIO</v>
          </cell>
          <cell r="AI1002" t="str">
            <v>342 Felie ramos</v>
          </cell>
          <cell r="AJ1002" t="str">
            <v>8444881424</v>
          </cell>
          <cell r="AK1002" t="str">
            <v>844242021725</v>
          </cell>
          <cell r="AL1002" t="str">
            <v>25904</v>
          </cell>
          <cell r="AM1002"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1002" t="e">
            <v>#N/A</v>
          </cell>
          <cell r="AO1002" t="e">
            <v>#N/A</v>
          </cell>
          <cell r="AP1002" t="e">
            <v>#N/A</v>
          </cell>
          <cell r="AQ1002" t="e">
            <v>#N/A</v>
          </cell>
          <cell r="AR1002" t="e">
            <v>#N/A</v>
          </cell>
          <cell r="AS1002" t="str">
            <v>1MS75CE9MX10D0C163007M010</v>
          </cell>
          <cell r="AT1002">
            <v>9</v>
          </cell>
          <cell r="AU1002" t="str">
            <v>HISENSE U972</v>
          </cell>
          <cell r="AV1002" t="str">
            <v>1MS75CE9MX10D0</v>
          </cell>
          <cell r="AW1002" t="str">
            <v>C163007</v>
          </cell>
          <cell r="AX1002" t="str">
            <v>M010</v>
          </cell>
          <cell r="AY1002">
            <v>74012144</v>
          </cell>
          <cell r="AZ1002">
            <v>51013067</v>
          </cell>
          <cell r="BA1002">
            <v>80143885</v>
          </cell>
        </row>
        <row r="1003">
          <cell r="D1003">
            <v>60312176</v>
          </cell>
          <cell r="E1003" t="str">
            <v>A</v>
          </cell>
          <cell r="F1003" t="str">
            <v>CELULAR</v>
          </cell>
          <cell r="G1003" t="str">
            <v>Francisco Raul Hernandez Garcia</v>
          </cell>
          <cell r="H1003" t="str">
            <v>calle rivapalacio 1 temascaltepec de G./centro, CP.51300</v>
          </cell>
          <cell r="I1003">
            <v>447225674151</v>
          </cell>
          <cell r="J1003" t="str">
            <v>HISENSE</v>
          </cell>
          <cell r="K1003" t="str">
            <v>C20</v>
          </cell>
          <cell r="L1003" t="str">
            <v>1MH75A91MX10D0HEKZ50136</v>
          </cell>
          <cell r="M1003">
            <v>0</v>
          </cell>
          <cell r="N1003">
            <v>4999</v>
          </cell>
          <cell r="O1003">
            <v>42788</v>
          </cell>
          <cell r="P1003">
            <v>42787</v>
          </cell>
          <cell r="Q1003">
            <v>201709</v>
          </cell>
          <cell r="R1003" t="str">
            <v>15/03/2017 05 : 52  ARANTXA.MON : TCF1
15/03/2017 05 : 52  ARANTXA.MON : NP5</v>
          </cell>
          <cell r="S1003" t="str">
            <v>EQUIPO MALTRATDO CON PORTA SIM</v>
          </cell>
          <cell r="T1003" t="str">
            <v xml:space="preserve"> Juan Francisco Alvizar           </v>
          </cell>
          <cell r="U1003" t="str">
            <v>2017-04-17</v>
          </cell>
          <cell r="V1003" t="str">
            <v>CELULARES</v>
          </cell>
          <cell r="W1003" t="str">
            <v>COMPLETADO</v>
          </cell>
          <cell r="X1003" t="str">
            <v>TALLER</v>
          </cell>
          <cell r="Y1003">
            <v>42787</v>
          </cell>
          <cell r="Z1003">
            <v>1</v>
          </cell>
          <cell r="AA1003" t="str">
            <v>M010</v>
          </cell>
          <cell r="AD1003" t="str">
            <v>temascaltepec de G./centro</v>
          </cell>
          <cell r="AE1003" t="str">
            <v>MEX</v>
          </cell>
          <cell r="AF1003" t="str">
            <v>MX</v>
          </cell>
          <cell r="AG1003" t="str">
            <v>10412042</v>
          </cell>
          <cell r="AH1003" t="str">
            <v>FRANCISCO RAUL HERNANDEZ GARCIA</v>
          </cell>
          <cell r="AI1003" t="str">
            <v>calle rivapalacio 1</v>
          </cell>
          <cell r="AJ1003" t="str">
            <v>0447225674151</v>
          </cell>
          <cell r="AK1003">
            <v>0</v>
          </cell>
          <cell r="AL1003" t="str">
            <v>51300</v>
          </cell>
          <cell r="AM1003"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1003" t="str">
            <v>1MH75AL1MX1Z30</v>
          </cell>
          <cell r="AO1003" t="e">
            <v>#N/A</v>
          </cell>
          <cell r="AP1003" t="e">
            <v>#N/A</v>
          </cell>
          <cell r="AQ1003" t="e">
            <v>#N/A</v>
          </cell>
          <cell r="AR1003" t="e">
            <v>#N/A</v>
          </cell>
          <cell r="AS1003" t="str">
            <v>GMS001NJD013S405686M010</v>
          </cell>
          <cell r="AT1003">
            <v>2</v>
          </cell>
          <cell r="AU1003" t="str">
            <v>C1</v>
          </cell>
          <cell r="AV1003" t="str">
            <v>GMS001NJD013</v>
          </cell>
          <cell r="AW1003" t="str">
            <v>S405686</v>
          </cell>
          <cell r="AX1003" t="str">
            <v>M010</v>
          </cell>
          <cell r="AY1003">
            <v>74012274</v>
          </cell>
          <cell r="AZ1003">
            <v>51013202</v>
          </cell>
          <cell r="BA1003">
            <v>80141940</v>
          </cell>
        </row>
        <row r="1004">
          <cell r="D1004">
            <v>60311807</v>
          </cell>
          <cell r="E1004" t="str">
            <v>A</v>
          </cell>
          <cell r="F1004" t="str">
            <v>TV</v>
          </cell>
          <cell r="G1004" t="str">
            <v>PABLO MENDEZ ORTEGA</v>
          </cell>
          <cell r="H1004" t="str">
            <v>MELCHOR OCAMPO # 503 CD. MENDOZA CP 94740</v>
          </cell>
          <cell r="I1004" t="str">
            <v>2727276051  2721438025</v>
          </cell>
          <cell r="J1004" t="str">
            <v>HISENSE</v>
          </cell>
          <cell r="K1004" t="str">
            <v>50K20DW</v>
          </cell>
          <cell r="L1004" t="str">
            <v>50G143291H19158</v>
          </cell>
          <cell r="M1004" t="str">
            <v>TIKET/000151510</v>
          </cell>
          <cell r="N1004" t="str">
            <v>$ 13,310,88</v>
          </cell>
          <cell r="O1004">
            <v>42023</v>
          </cell>
          <cell r="P1004">
            <v>42794</v>
          </cell>
          <cell r="Q1004">
            <v>201472</v>
          </cell>
          <cell r="R1004" t="str">
            <v xml:space="preserve"> DISPLAY LED DAÑADOS T173331S</v>
          </cell>
          <cell r="S1004" t="str">
            <v>FAVOR DE VERIFICAR DESDE QUE TIEMPO SE A</v>
          </cell>
          <cell r="T1004" t="str">
            <v xml:space="preserve"> LETICIA ROMERO O.     Fecha de Ap</v>
          </cell>
          <cell r="U1004" t="str">
            <v>2017-04-21</v>
          </cell>
          <cell r="V1004" t="str">
            <v>SUR</v>
          </cell>
          <cell r="W1004" t="str">
            <v>COMPLETADO</v>
          </cell>
          <cell r="X1004" t="str">
            <v>TALLER</v>
          </cell>
          <cell r="Y1004">
            <v>42782</v>
          </cell>
          <cell r="Z1004">
            <v>759</v>
          </cell>
          <cell r="AA1004" t="str">
            <v>M012</v>
          </cell>
          <cell r="AD1004" t="str">
            <v>Cd Mendoza/Hogar</v>
          </cell>
          <cell r="AE1004" t="str">
            <v>VER</v>
          </cell>
          <cell r="AF1004" t="str">
            <v>MX</v>
          </cell>
          <cell r="AG1004" t="str">
            <v>10412300</v>
          </cell>
          <cell r="AH1004" t="str">
            <v>PABLO MENDEZ ORTEGA</v>
          </cell>
          <cell r="AI1004" t="str">
            <v>503 Melcho Ocampo</v>
          </cell>
          <cell r="AJ1004" t="str">
            <v>2721438025</v>
          </cell>
          <cell r="AK1004" t="str">
            <v>2721438025</v>
          </cell>
          <cell r="AL1004" t="str">
            <v>94740</v>
          </cell>
          <cell r="AM1004"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1004" t="str">
            <v>1TE50B8NUSCB</v>
          </cell>
          <cell r="AO1004" t="str">
            <v>Smart</v>
          </cell>
          <cell r="AP1004" t="str">
            <v>Hisense</v>
          </cell>
          <cell r="AQ1004" t="str">
            <v>Opera</v>
          </cell>
          <cell r="AR1004" t="str">
            <v>FHD 1920 x 1080</v>
          </cell>
          <cell r="AS1004" t="str">
            <v>3TE55G161437G161437M010</v>
          </cell>
          <cell r="AT1004">
            <v>7</v>
          </cell>
          <cell r="AU1004" t="str">
            <v>55H5C</v>
          </cell>
          <cell r="AV1004" t="str">
            <v>3TE55G161437</v>
          </cell>
          <cell r="AW1004" t="str">
            <v>G161437</v>
          </cell>
          <cell r="AX1004" t="str">
            <v>M010</v>
          </cell>
          <cell r="AY1004">
            <v>74012090</v>
          </cell>
          <cell r="AZ1004">
            <v>51013014</v>
          </cell>
          <cell r="BA1004">
            <v>80140508</v>
          </cell>
        </row>
        <row r="1005">
          <cell r="D1005">
            <v>60312399</v>
          </cell>
          <cell r="E1005" t="str">
            <v>A</v>
          </cell>
          <cell r="F1005" t="str">
            <v>TV</v>
          </cell>
          <cell r="G1005" t="str">
            <v>JORGE ANTONIO HERNANDEZ FLORES</v>
          </cell>
          <cell r="H1005" t="str">
            <v>GENERAL AGUSTIN DE ITURBIDE S/N COSCOMATEPEC CENTRO CP94140</v>
          </cell>
          <cell r="I1005">
            <v>2711506831</v>
          </cell>
          <cell r="J1005" t="str">
            <v>HISENSE</v>
          </cell>
          <cell r="K1005" t="str">
            <v>50K20DW</v>
          </cell>
          <cell r="L1005" t="str">
            <v>50G144287H00013</v>
          </cell>
          <cell r="M1005" t="str">
            <v>TICKET/000167561</v>
          </cell>
          <cell r="N1005">
            <v>0</v>
          </cell>
          <cell r="O1005" t="str">
            <v>03/19/2015</v>
          </cell>
          <cell r="P1005">
            <v>42798</v>
          </cell>
          <cell r="Q1005">
            <v>201472</v>
          </cell>
          <cell r="R1005" t="str">
            <v xml:space="preserve"> DISPLAY  Y TARJETA POWER T 173331 Y T171496  OC-1008230 OC-1008331</v>
          </cell>
          <cell r="S1005" t="str">
            <v xml:space="preserve"> EL TIKET ES POCO VISIBLE ASI LO ACEPTO </v>
          </cell>
          <cell r="T1005" t="str">
            <v xml:space="preserve"> LETICIA ROMERO O     Fecha de Apl</v>
          </cell>
          <cell r="U1005" t="str">
            <v>2017-04-21</v>
          </cell>
          <cell r="V1005" t="str">
            <v>SUR</v>
          </cell>
          <cell r="W1005" t="str">
            <v>COMPLETADO</v>
          </cell>
          <cell r="X1005" t="str">
            <v>TALLER</v>
          </cell>
          <cell r="Y1005">
            <v>42788</v>
          </cell>
          <cell r="Z1005" t="e">
            <v>#VALUE!</v>
          </cell>
          <cell r="AA1005" t="str">
            <v>M010</v>
          </cell>
          <cell r="AD1005" t="str">
            <v>Coscomatepec/Centrol</v>
          </cell>
          <cell r="AE1005" t="str">
            <v>VER</v>
          </cell>
          <cell r="AF1005" t="str">
            <v>MX</v>
          </cell>
          <cell r="AG1005" t="str">
            <v>10412480</v>
          </cell>
          <cell r="AH1005" t="str">
            <v>JORGE ANTONIO HERNANDEZ FLORES</v>
          </cell>
          <cell r="AI1005" t="str">
            <v>S/N General Agustin de Iturbide</v>
          </cell>
          <cell r="AJ1005" t="str">
            <v>2711506831</v>
          </cell>
          <cell r="AK1005">
            <v>0</v>
          </cell>
          <cell r="AL1005" t="str">
            <v>94140</v>
          </cell>
          <cell r="AM1005"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1005" t="str">
            <v>1TE50B8NUSCB</v>
          </cell>
          <cell r="AO1005" t="str">
            <v>Smart</v>
          </cell>
          <cell r="AP1005" t="str">
            <v>Hisense</v>
          </cell>
          <cell r="AQ1005" t="str">
            <v>Opera</v>
          </cell>
          <cell r="AR1005" t="str">
            <v>FHD 1920 x 1080</v>
          </cell>
          <cell r="AS1005" t="str">
            <v>3TE55G161437G161437M010</v>
          </cell>
          <cell r="AT1005">
            <v>7</v>
          </cell>
          <cell r="AU1005" t="str">
            <v>55H5C</v>
          </cell>
          <cell r="AV1005" t="str">
            <v>3TE55G161437</v>
          </cell>
          <cell r="AW1005" t="str">
            <v>G161437</v>
          </cell>
          <cell r="AX1005" t="str">
            <v>M010</v>
          </cell>
          <cell r="AY1005">
            <v>74012114</v>
          </cell>
          <cell r="AZ1005">
            <v>51013038</v>
          </cell>
          <cell r="BA1005">
            <v>80143856</v>
          </cell>
        </row>
        <row r="1006">
          <cell r="D1006">
            <v>60309087</v>
          </cell>
          <cell r="E1006" t="str">
            <v>A</v>
          </cell>
          <cell r="F1006" t="str">
            <v>TV</v>
          </cell>
          <cell r="G1006" t="str">
            <v>SERGIO ANTONIO MARTINEZ ALVIZO</v>
          </cell>
          <cell r="H1006" t="str">
            <v>DOMBELLA No. 1629 PIEDRAS NEGRAS ACOROS 1er. SECT. CP 26080</v>
          </cell>
          <cell r="I1006">
            <v>87879578436</v>
          </cell>
          <cell r="J1006" t="str">
            <v>HISENSE</v>
          </cell>
          <cell r="K1006" t="str">
            <v>32K20DW</v>
          </cell>
          <cell r="L1006" t="str">
            <v>32J134806H02809</v>
          </cell>
          <cell r="M1006" t="str">
            <v>S/N</v>
          </cell>
          <cell r="N1006">
            <v>3740.77</v>
          </cell>
          <cell r="O1006">
            <v>42834</v>
          </cell>
          <cell r="P1006">
            <v>42780</v>
          </cell>
          <cell r="Q1006">
            <v>201676</v>
          </cell>
          <cell r="R1006" t="str">
            <v>16/02/2017 00 : 31  ERNESTO.HERN : NP5
15/02/2017 07 : 22 201676 : OC-1007368
14/02/2017 07 : 00 201676 : SE SOLICITA REFACCION OC-171937</v>
          </cell>
          <cell r="S1006" t="str">
            <v>SE TRAMITA CAMBIO FISICO POR FALTA DE PA</v>
          </cell>
          <cell r="T1006" t="str">
            <v xml:space="preserve"> DANIELA DE HOYOS                 </v>
          </cell>
          <cell r="U1006" t="str">
            <v>2017-04-21</v>
          </cell>
          <cell r="V1006" t="str">
            <v>Norte</v>
          </cell>
          <cell r="W1006" t="str">
            <v>COMPLETADO</v>
          </cell>
          <cell r="X1006" t="str">
            <v>TALLER</v>
          </cell>
          <cell r="Y1006">
            <v>42751</v>
          </cell>
          <cell r="Z1006">
            <v>-83</v>
          </cell>
          <cell r="AA1006" t="str">
            <v>M010</v>
          </cell>
          <cell r="AD1006" t="str">
            <v>Piedtras Negras /Acoros 1er sect</v>
          </cell>
          <cell r="AE1006" t="str">
            <v>COA</v>
          </cell>
          <cell r="AF1006" t="str">
            <v>MX</v>
          </cell>
          <cell r="AG1006" t="str">
            <v>10409833</v>
          </cell>
          <cell r="AH1006" t="str">
            <v>SERGIO ANTONIO MARTINEZ ALVIZO</v>
          </cell>
          <cell r="AI1006" t="str">
            <v>Dombella num 1629</v>
          </cell>
          <cell r="AJ1006" t="str">
            <v>8787957843</v>
          </cell>
          <cell r="AK1006">
            <v>0</v>
          </cell>
          <cell r="AL1006" t="str">
            <v>26080</v>
          </cell>
          <cell r="AM1006"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1006" t="str">
            <v>3TE32G143053</v>
          </cell>
          <cell r="AO1006" t="str">
            <v>Smart</v>
          </cell>
          <cell r="AP1006" t="str">
            <v>Hisense</v>
          </cell>
          <cell r="AQ1006" t="str">
            <v>Opera</v>
          </cell>
          <cell r="AR1006" t="str">
            <v>HD 1366 X 768</v>
          </cell>
          <cell r="AS1006" t="str">
            <v>3TE32G163827G163827M010</v>
          </cell>
          <cell r="AT1006">
            <v>7</v>
          </cell>
          <cell r="AU1006" t="str">
            <v>32H5B2</v>
          </cell>
          <cell r="AV1006" t="str">
            <v>3TE32G163827</v>
          </cell>
          <cell r="AW1006" t="str">
            <v>G163827</v>
          </cell>
          <cell r="AX1006" t="str">
            <v>M010</v>
          </cell>
          <cell r="AY1006">
            <v>74012383</v>
          </cell>
          <cell r="AZ1006">
            <v>51013307</v>
          </cell>
          <cell r="BA1006">
            <v>80144477</v>
          </cell>
        </row>
        <row r="1007">
          <cell r="D1007">
            <v>60312647</v>
          </cell>
          <cell r="E1007" t="str">
            <v>A</v>
          </cell>
          <cell r="F1007" t="str">
            <v>TV</v>
          </cell>
          <cell r="G1007" t="str">
            <v>ANABEL ALCANTAR</v>
          </cell>
          <cell r="H1007" t="str">
            <v>SANTA TERESA # 615, SANTO NIÑO</v>
          </cell>
          <cell r="I1007" t="str">
            <v>686 5828955</v>
          </cell>
          <cell r="J1007" t="str">
            <v>HISENSE</v>
          </cell>
          <cell r="K1007" t="str">
            <v>32K20DW</v>
          </cell>
          <cell r="L1007" t="str">
            <v>32J134806H02181</v>
          </cell>
          <cell r="M1007">
            <v>29096</v>
          </cell>
          <cell r="N1007">
            <v>0</v>
          </cell>
          <cell r="O1007">
            <v>41702</v>
          </cell>
          <cell r="P1007">
            <v>42790</v>
          </cell>
          <cell r="Q1007">
            <v>201000</v>
          </cell>
          <cell r="R1007" t="str">
            <v>15/3/2017: JORGE VAZ: TCF1. 15/03/2017: JORGE VAZ: NP5. 07/03/2017 10 : 45 201000 : 07/03/2017 : SE SOLICITO EL PANEL. T171937</v>
          </cell>
          <cell r="S1007" t="str">
            <v/>
          </cell>
          <cell r="T1007" t="str">
            <v xml:space="preserve">    MONICA ARREDONDO              </v>
          </cell>
          <cell r="U1007" t="str">
            <v>2017/04/20</v>
          </cell>
          <cell r="V1007" t="str">
            <v>Norte</v>
          </cell>
          <cell r="W1007" t="str">
            <v>COMPLETADO</v>
          </cell>
          <cell r="X1007" t="str">
            <v>TALLER</v>
          </cell>
          <cell r="Y1007">
            <v>42788</v>
          </cell>
          <cell r="Z1007">
            <v>1086</v>
          </cell>
          <cell r="AA1007" t="str">
            <v>M012</v>
          </cell>
          <cell r="AD1007" t="str">
            <v>Mexicali/Santo niño</v>
          </cell>
          <cell r="AE1007" t="str">
            <v>BC</v>
          </cell>
          <cell r="AF1007" t="str">
            <v>MX</v>
          </cell>
          <cell r="AG1007" t="str">
            <v>10413059</v>
          </cell>
          <cell r="AH1007" t="str">
            <v>ANABEL ALCANTAR</v>
          </cell>
          <cell r="AI1007" t="str">
            <v>Sta teresa num 615</v>
          </cell>
          <cell r="AJ1007" t="str">
            <v>6865828955</v>
          </cell>
          <cell r="AK1007">
            <v>0</v>
          </cell>
          <cell r="AL1007" t="str">
            <v>21190</v>
          </cell>
          <cell r="AM1007"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1007" t="str">
            <v>3TE32G143053</v>
          </cell>
          <cell r="AO1007" t="str">
            <v>Smart</v>
          </cell>
          <cell r="AP1007" t="str">
            <v>Hisense</v>
          </cell>
          <cell r="AQ1007" t="str">
            <v>Opera</v>
          </cell>
          <cell r="AR1007" t="str">
            <v>HD 1366 X 768</v>
          </cell>
          <cell r="AS1007" t="str">
            <v>3TE32G163827G163827M010</v>
          </cell>
          <cell r="AT1007">
            <v>7</v>
          </cell>
          <cell r="AU1007" t="str">
            <v>32H5B2</v>
          </cell>
          <cell r="AV1007" t="str">
            <v>3TE32G163827</v>
          </cell>
          <cell r="AW1007" t="str">
            <v>G163827</v>
          </cell>
          <cell r="AX1007" t="str">
            <v>M010</v>
          </cell>
          <cell r="AY1007">
            <v>74012384</v>
          </cell>
          <cell r="AZ1007">
            <v>51013308</v>
          </cell>
          <cell r="BA1007">
            <v>80144474</v>
          </cell>
        </row>
        <row r="1008">
          <cell r="D1008">
            <v>60312825</v>
          </cell>
          <cell r="E1008" t="str">
            <v>A</v>
          </cell>
          <cell r="F1008" t="str">
            <v>TV</v>
          </cell>
          <cell r="G1008" t="str">
            <v>JUAN MANUEL DIAZ ALMADA</v>
          </cell>
          <cell r="H1008" t="str">
            <v>AV. AGUASCALIENTES # 1512, COL. PUEBLO NUEVO</v>
          </cell>
          <cell r="I1008" t="str">
            <v>686 5522269</v>
          </cell>
          <cell r="J1008" t="str">
            <v>HISENSE</v>
          </cell>
          <cell r="K1008" t="str">
            <v>32K20DW</v>
          </cell>
          <cell r="L1008" t="str">
            <v>32J134806H01124</v>
          </cell>
          <cell r="M1008" t="str">
            <v>O16520825</v>
          </cell>
          <cell r="N1008">
            <v>0</v>
          </cell>
          <cell r="O1008">
            <v>41737</v>
          </cell>
          <cell r="P1008">
            <v>42790</v>
          </cell>
          <cell r="Q1008">
            <v>201000</v>
          </cell>
          <cell r="R1008" t="str">
            <v>28/03/2017: ERNESTO HERN : TCF1. 28/03/2017: ERNESTO HERN: NP5. 07/03/2017 10 : 47 201000 : 07/03/2017- SE SOLICITO EL PANEL. T171937</v>
          </cell>
          <cell r="S1008" t="str">
            <v/>
          </cell>
          <cell r="T1008" t="str">
            <v xml:space="preserve">    MONICA ARREDONDO              </v>
          </cell>
          <cell r="U1008" t="str">
            <v>2017/04/20</v>
          </cell>
          <cell r="V1008" t="str">
            <v>Norte</v>
          </cell>
          <cell r="W1008" t="str">
            <v>COMPLETADO</v>
          </cell>
          <cell r="X1008" t="str">
            <v>TALLER</v>
          </cell>
          <cell r="Y1008">
            <v>42790</v>
          </cell>
          <cell r="Z1008">
            <v>1053</v>
          </cell>
          <cell r="AA1008" t="str">
            <v>M012</v>
          </cell>
          <cell r="AD1008" t="str">
            <v>MEXICAL/PUEBLO NUEVO</v>
          </cell>
          <cell r="AE1008" t="str">
            <v>BC</v>
          </cell>
          <cell r="AF1008" t="str">
            <v>MX</v>
          </cell>
          <cell r="AG1008" t="str">
            <v>10413181</v>
          </cell>
          <cell r="AH1008" t="str">
            <v>JUAN MANUEL DIAZ ALMADA</v>
          </cell>
          <cell r="AI1008" t="str">
            <v>AV. AGUASCALIENTES # 1512</v>
          </cell>
          <cell r="AJ1008" t="str">
            <v>686-552-22-69</v>
          </cell>
          <cell r="AK1008">
            <v>0</v>
          </cell>
          <cell r="AL1008" t="str">
            <v>25097</v>
          </cell>
          <cell r="AM1008"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1008" t="str">
            <v>3TE32G143053</v>
          </cell>
          <cell r="AO1008" t="str">
            <v>Smart</v>
          </cell>
          <cell r="AP1008" t="str">
            <v>Hisense</v>
          </cell>
          <cell r="AQ1008" t="str">
            <v>Opera</v>
          </cell>
          <cell r="AR1008" t="str">
            <v>HD 1366 X 768</v>
          </cell>
          <cell r="AS1008" t="str">
            <v>3TE32G163827G163827M010</v>
          </cell>
          <cell r="AT1008">
            <v>7</v>
          </cell>
          <cell r="AU1008" t="str">
            <v>32H5B2</v>
          </cell>
          <cell r="AV1008" t="str">
            <v>3TE32G163827</v>
          </cell>
          <cell r="AW1008" t="str">
            <v>G163827</v>
          </cell>
          <cell r="AX1008" t="str">
            <v>M010</v>
          </cell>
          <cell r="AY1008">
            <v>74012385</v>
          </cell>
          <cell r="AZ1008">
            <v>51013309</v>
          </cell>
          <cell r="BA1008">
            <v>80144470</v>
          </cell>
        </row>
        <row r="1009">
          <cell r="D1009">
            <v>60315401</v>
          </cell>
          <cell r="E1009" t="str">
            <v xml:space="preserve">A </v>
          </cell>
          <cell r="F1009" t="str">
            <v>TV</v>
          </cell>
          <cell r="G1009" t="str">
            <v>MARIA ELENA TORAN</v>
          </cell>
          <cell r="H1009" t="str">
            <v>ALLENDE # 1,SAN FRANCISCO TENOPALCO,MELCHOR OCAMPO</v>
          </cell>
          <cell r="I1009">
            <v>5533054137</v>
          </cell>
          <cell r="J1009" t="str">
            <v>HISENSE</v>
          </cell>
          <cell r="K1009" t="str">
            <v>50K20D</v>
          </cell>
          <cell r="L1009" t="str">
            <v>50G144843H00917</v>
          </cell>
          <cell r="M1009" t="str">
            <v>POLIZA</v>
          </cell>
          <cell r="N1009">
            <v>0</v>
          </cell>
          <cell r="O1009">
            <v>42178</v>
          </cell>
          <cell r="P1009">
            <v>42832</v>
          </cell>
          <cell r="Q1009">
            <v>201679</v>
          </cell>
          <cell r="R1009" t="str">
            <v>PANEL T173331 OC 1009491</v>
          </cell>
          <cell r="S1009" t="str">
            <v>EQUIPO EN CASA DE CLIENTE,PENDIENTE DE R</v>
          </cell>
          <cell r="T1009" t="str">
            <v xml:space="preserve">GUADALUPE GIRON                   </v>
          </cell>
          <cell r="U1009" t="str">
            <v>2017-04-21</v>
          </cell>
          <cell r="V1009" t="str">
            <v>CENTRO</v>
          </cell>
          <cell r="W1009" t="str">
            <v>COMPLETADO</v>
          </cell>
          <cell r="X1009" t="str">
            <v>CLIENTE</v>
          </cell>
          <cell r="Y1009">
            <v>42829</v>
          </cell>
          <cell r="Z1009">
            <v>651</v>
          </cell>
          <cell r="AA1009" t="str">
            <v>M012</v>
          </cell>
          <cell r="AD1009" t="str">
            <v>Melchor Ocampo/San Fco. Tenopalco</v>
          </cell>
          <cell r="AE1009" t="str">
            <v>MEX</v>
          </cell>
          <cell r="AF1009" t="str">
            <v>MX</v>
          </cell>
          <cell r="AG1009" t="str">
            <v>10414971</v>
          </cell>
          <cell r="AH1009" t="str">
            <v>MARIA ELENA TORAN</v>
          </cell>
          <cell r="AI1009" t="str">
            <v>Allende No. 1</v>
          </cell>
          <cell r="AJ1009" t="str">
            <v>55-33-05-41-37</v>
          </cell>
          <cell r="AK1009">
            <v>0</v>
          </cell>
          <cell r="AL1009" t="str">
            <v>58890</v>
          </cell>
          <cell r="AM1009"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1009" t="str">
            <v>3TE50G132311</v>
          </cell>
          <cell r="AO1009" t="str">
            <v>Básica</v>
          </cell>
          <cell r="AP1009" t="str">
            <v>Hisense</v>
          </cell>
          <cell r="AQ1009" t="str">
            <v>Opera</v>
          </cell>
          <cell r="AR1009" t="str">
            <v>FHD 1920 x 1080</v>
          </cell>
          <cell r="AS1009" t="str">
            <v>3TE50G1644B3G1644B3M010</v>
          </cell>
          <cell r="AT1009">
            <v>3</v>
          </cell>
          <cell r="AU1009" t="str">
            <v>50H7GB</v>
          </cell>
          <cell r="AV1009" t="str">
            <v>3TE50G1644B3</v>
          </cell>
          <cell r="AW1009" t="str">
            <v>G1644B3</v>
          </cell>
          <cell r="AX1009" t="str">
            <v>M010</v>
          </cell>
          <cell r="AY1009">
            <v>74012386</v>
          </cell>
          <cell r="AZ1009">
            <v>51013310</v>
          </cell>
          <cell r="BA1009">
            <v>80144494</v>
          </cell>
        </row>
        <row r="1010">
          <cell r="D1010">
            <v>60314600</v>
          </cell>
          <cell r="E1010" t="str">
            <v xml:space="preserve">A </v>
          </cell>
          <cell r="F1010" t="str">
            <v>TV</v>
          </cell>
          <cell r="G1010" t="str">
            <v>FELIPE MORA</v>
          </cell>
          <cell r="H1010" t="str">
            <v>SIERRA DE LA BREÑA MZ 28 LT 8,GEOVILLAS DE TERRANOVA,ACOLMAN</v>
          </cell>
          <cell r="I1010">
            <v>29345223</v>
          </cell>
          <cell r="J1010" t="str">
            <v>HISENSE</v>
          </cell>
          <cell r="K1010" t="str">
            <v>50H3</v>
          </cell>
          <cell r="L1010" t="str">
            <v>50J141308H03086</v>
          </cell>
          <cell r="M1010" t="str">
            <v>TICKET</v>
          </cell>
          <cell r="N1010">
            <v>10401.1</v>
          </cell>
          <cell r="O1010">
            <v>42048</v>
          </cell>
          <cell r="P1010">
            <v>42817</v>
          </cell>
          <cell r="Q1010">
            <v>201679</v>
          </cell>
          <cell r="R1010" t="str">
            <v>PANEL T186903 OC 1009233</v>
          </cell>
          <cell r="S1010" t="str">
            <v>EQUIPO EN CASA DE CLIENTE,PENDIENTE DE R</v>
          </cell>
          <cell r="T1010" t="str">
            <v xml:space="preserve"> GUADALUPE GIRON                  </v>
          </cell>
          <cell r="U1010" t="str">
            <v>2017-04-22</v>
          </cell>
          <cell r="V1010" t="str">
            <v>CENTRO</v>
          </cell>
          <cell r="W1010" t="str">
            <v>COMPLETADO</v>
          </cell>
          <cell r="X1010" t="str">
            <v>CLIENTE</v>
          </cell>
          <cell r="Y1010">
            <v>42816</v>
          </cell>
          <cell r="Z1010">
            <v>768</v>
          </cell>
          <cell r="AA1010" t="str">
            <v>M010</v>
          </cell>
          <cell r="AD1010" t="str">
            <v>Geovilla de terraova / Acolman</v>
          </cell>
          <cell r="AE1010" t="str">
            <v>MEX</v>
          </cell>
          <cell r="AF1010" t="str">
            <v>MX</v>
          </cell>
          <cell r="AG1010" t="str">
            <v>10414801</v>
          </cell>
          <cell r="AH1010" t="str">
            <v>FELIPE MORA</v>
          </cell>
          <cell r="AI1010" t="str">
            <v>38 SIERA DE LA BREÑA MZA 28 LOT 8</v>
          </cell>
          <cell r="AJ1010" t="str">
            <v>29345223</v>
          </cell>
          <cell r="AK1010">
            <v>0</v>
          </cell>
          <cell r="AL1010" t="str">
            <v>55883</v>
          </cell>
          <cell r="AM1010"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1010" t="str">
            <v>3TE50J141202</v>
          </cell>
          <cell r="AO1010" t="e">
            <v>#N/A</v>
          </cell>
          <cell r="AP1010" t="e">
            <v>#N/A</v>
          </cell>
          <cell r="AQ1010" t="e">
            <v>#N/A</v>
          </cell>
          <cell r="AR1010" t="e">
            <v>#N/A</v>
          </cell>
          <cell r="AS1010" t="str">
            <v>3TE50G165140G165140M010</v>
          </cell>
          <cell r="AT1010">
            <v>164</v>
          </cell>
          <cell r="AU1010" t="str">
            <v>50H7GB</v>
          </cell>
          <cell r="AV1010" t="str">
            <v>3TE50G165140</v>
          </cell>
          <cell r="AW1010" t="str">
            <v>G165140</v>
          </cell>
          <cell r="AX1010" t="str">
            <v>M010</v>
          </cell>
          <cell r="AY1010">
            <v>74012454</v>
          </cell>
          <cell r="AZ1010">
            <v>51013380</v>
          </cell>
          <cell r="BA1010">
            <v>80147856</v>
          </cell>
        </row>
        <row r="1011">
          <cell r="D1011">
            <v>60315815</v>
          </cell>
          <cell r="E1011" t="str">
            <v xml:space="preserve">A </v>
          </cell>
          <cell r="F1011" t="str">
            <v>TV</v>
          </cell>
          <cell r="G1011" t="str">
            <v>Lorenzo Rafael Morales</v>
          </cell>
          <cell r="H1011" t="str">
            <v>FELIPE CARRILLO PUERTO #514 DPTO. A2, COL. CON ENCI, DEL. MUGUEL HIDALGO, C.P. 11430</v>
          </cell>
          <cell r="I1011" t="str">
            <v>5537111599 / 50825875</v>
          </cell>
          <cell r="J1011" t="str">
            <v>HISENSE</v>
          </cell>
          <cell r="K1011" t="str">
            <v>50K20D</v>
          </cell>
          <cell r="L1011" t="str">
            <v>50J140472H05144</v>
          </cell>
          <cell r="M1011" t="str">
            <v>POLIZA</v>
          </cell>
          <cell r="N1011">
            <v>0</v>
          </cell>
          <cell r="O1011">
            <v>41902</v>
          </cell>
          <cell r="P1011">
            <v>42845</v>
          </cell>
          <cell r="Q1011">
            <v>201767</v>
          </cell>
          <cell r="R1011" t="str">
            <v>21/04/2017 03 : 44  ARANTXA.MON : NP5 / P1A: 173064 PANEL   20-04-2017   OC-1009788</v>
          </cell>
          <cell r="S1011" t="str">
            <v>EQUIPO DAÑADO EN DOMICILIO DE CLIENTE</v>
          </cell>
          <cell r="T1011" t="str">
            <v xml:space="preserve">   RENE ARIAS                     </v>
          </cell>
          <cell r="U1011" t="str">
            <v>2017-04-24</v>
          </cell>
          <cell r="V1011" t="str">
            <v>CENTRO</v>
          </cell>
          <cell r="W1011" t="str">
            <v>COMPLETADO</v>
          </cell>
          <cell r="X1011" t="str">
            <v>CLIENTE</v>
          </cell>
          <cell r="Y1011">
            <v>42836</v>
          </cell>
          <cell r="Z1011">
            <v>934</v>
          </cell>
          <cell r="AA1011" t="str">
            <v>M012</v>
          </cell>
          <cell r="AD1011" t="str">
            <v>con enci/Miguel Hidalgo</v>
          </cell>
          <cell r="AE1011" t="str">
            <v>DF</v>
          </cell>
          <cell r="AF1011" t="str">
            <v>MX</v>
          </cell>
          <cell r="AG1011" t="str">
            <v>10415779</v>
          </cell>
          <cell r="AH1011" t="str">
            <v>LORENZO RAFAEL MORALES</v>
          </cell>
          <cell r="AI1011" t="str">
            <v>Felipe Carrillo puerto num 514 dto a2</v>
          </cell>
          <cell r="AJ1011" t="str">
            <v>0445537111599</v>
          </cell>
          <cell r="AK1011" t="str">
            <v>0445537111599</v>
          </cell>
          <cell r="AL1011" t="str">
            <v>11430</v>
          </cell>
          <cell r="AM1011"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1011" t="str">
            <v>3TE50G132311</v>
          </cell>
          <cell r="AO1011" t="str">
            <v>Básica</v>
          </cell>
          <cell r="AP1011" t="str">
            <v>Hisense</v>
          </cell>
          <cell r="AQ1011" t="str">
            <v>Opera</v>
          </cell>
          <cell r="AR1011" t="str">
            <v>FHD 1920 x 1080</v>
          </cell>
          <cell r="AS1011" t="str">
            <v>3TE50G1644B3G1644B3M010</v>
          </cell>
          <cell r="AT1011">
            <v>3</v>
          </cell>
          <cell r="AU1011" t="str">
            <v>50H7GB</v>
          </cell>
          <cell r="AV1011" t="str">
            <v>3TE50G1644B3</v>
          </cell>
          <cell r="AW1011" t="str">
            <v>G1644B3</v>
          </cell>
          <cell r="AX1011" t="str">
            <v>M010</v>
          </cell>
          <cell r="AY1011">
            <v>74012388</v>
          </cell>
          <cell r="AZ1011">
            <v>51013312</v>
          </cell>
          <cell r="BA1011">
            <v>80144498</v>
          </cell>
        </row>
        <row r="1012">
          <cell r="D1012">
            <v>60314294</v>
          </cell>
          <cell r="E1012" t="str">
            <v>E</v>
          </cell>
          <cell r="F1012" t="str">
            <v>TV</v>
          </cell>
          <cell r="G1012" t="str">
            <v>CARLOS SANCHEZ</v>
          </cell>
          <cell r="H1012" t="str">
            <v>AV.UNIVERSIDAD1953 EDIF.25 DEPTO.404,COL.COPILCO,COYOACAN</v>
          </cell>
          <cell r="I1012" t="str">
            <v>5616 8210</v>
          </cell>
          <cell r="J1012" t="str">
            <v>HISENSE</v>
          </cell>
          <cell r="K1012" t="str">
            <v>50K20D</v>
          </cell>
          <cell r="L1012" t="str">
            <v>65G154828H00058</v>
          </cell>
          <cell r="M1012" t="str">
            <v>TIQUET</v>
          </cell>
          <cell r="N1012">
            <v>0</v>
          </cell>
          <cell r="O1012">
            <v>41812</v>
          </cell>
          <cell r="P1012">
            <v>42775</v>
          </cell>
          <cell r="Q1012">
            <v>201057</v>
          </cell>
          <cell r="R1012">
            <v>0</v>
          </cell>
          <cell r="S1012" t="str">
            <v xml:space="preserve"> EQUIPO EN CSA</v>
          </cell>
          <cell r="T1012" t="str">
            <v xml:space="preserve"> MARIBEL SASTRE HERNANDEZ         </v>
          </cell>
          <cell r="U1012" t="str">
            <v>2017-04-24</v>
          </cell>
          <cell r="V1012" t="str">
            <v>CENTRO</v>
          </cell>
          <cell r="W1012" t="str">
            <v>COMPLETADO</v>
          </cell>
          <cell r="X1012" t="str">
            <v>CLIENTE</v>
          </cell>
          <cell r="Y1012">
            <v>42810</v>
          </cell>
          <cell r="Z1012">
            <v>998</v>
          </cell>
          <cell r="AA1012" t="str">
            <v>M012</v>
          </cell>
          <cell r="AD1012" t="str">
            <v>copilco/coyoacan</v>
          </cell>
          <cell r="AE1012" t="str">
            <v>DF</v>
          </cell>
          <cell r="AF1012" t="str">
            <v>MX</v>
          </cell>
          <cell r="AG1012" t="str">
            <v>10411548</v>
          </cell>
          <cell r="AH1012" t="str">
            <v>CARLOS SANCHEZ</v>
          </cell>
          <cell r="AI1012" t="str">
            <v>av universidad 1953 edif 25 dto 404</v>
          </cell>
          <cell r="AJ1012" t="str">
            <v>56168210</v>
          </cell>
          <cell r="AK1012">
            <v>0</v>
          </cell>
          <cell r="AL1012" t="str">
            <v>04360</v>
          </cell>
          <cell r="AM1012" t="str">
            <v>16/03/2017 23 : 27 ANA.LAURA : TCFER
CLIENTE NO ACEPTA CF DE LA ORDEN 60310992</v>
          </cell>
          <cell r="AN1012" t="str">
            <v>3TE50G132311</v>
          </cell>
          <cell r="AO1012" t="str">
            <v>Básica</v>
          </cell>
          <cell r="AP1012" t="str">
            <v>Hisense</v>
          </cell>
          <cell r="AQ1012" t="str">
            <v>Opera</v>
          </cell>
          <cell r="AR1012" t="str">
            <v>FHD 1920 x 1080</v>
          </cell>
          <cell r="AS1012" t="str">
            <v>3TE50G1644B1G1644B1M010</v>
          </cell>
          <cell r="AT1012">
            <v>6</v>
          </cell>
          <cell r="AU1012" t="str">
            <v>50H7GB</v>
          </cell>
          <cell r="AV1012" t="str">
            <v>3TE50G1644B1</v>
          </cell>
          <cell r="AW1012" t="str">
            <v>G1644B1</v>
          </cell>
          <cell r="AX1012" t="str">
            <v>M010</v>
          </cell>
          <cell r="AY1012">
            <v>74012389</v>
          </cell>
          <cell r="AZ1012">
            <v>51013313</v>
          </cell>
          <cell r="BA1012">
            <v>80144506</v>
          </cell>
        </row>
        <row r="1013">
          <cell r="D1013">
            <v>60315636</v>
          </cell>
          <cell r="E1013" t="str">
            <v xml:space="preserve">A </v>
          </cell>
          <cell r="F1013" t="str">
            <v>TV</v>
          </cell>
          <cell r="G1013" t="str">
            <v>GERARDO ORDOÑEZ QUIROZ</v>
          </cell>
          <cell r="H1013" t="str">
            <v xml:space="preserve">EMPERADORES NO.41 BIS,COL.PORTALES ORIENTE,BENITO JUAREZ </v>
          </cell>
          <cell r="I1013" t="str">
            <v>5674 4656 / 55 2086 7816</v>
          </cell>
          <cell r="J1013" t="str">
            <v>HISENSE</v>
          </cell>
          <cell r="K1013" t="str">
            <v>50K20D</v>
          </cell>
          <cell r="L1013" t="str">
            <v>50J140472H07064</v>
          </cell>
          <cell r="M1013">
            <v>158</v>
          </cell>
          <cell r="N1013">
            <v>0</v>
          </cell>
          <cell r="O1013">
            <v>42914</v>
          </cell>
          <cell r="P1013">
            <v>42835</v>
          </cell>
          <cell r="Q1013">
            <v>201057</v>
          </cell>
          <cell r="R1013" t="str">
            <v>12/04/2017 03 : 21  ARANTXA.MON : NP5</v>
          </cell>
          <cell r="S1013" t="str">
            <v xml:space="preserve"> EQUIPO EN CSA</v>
          </cell>
          <cell r="T1013" t="str">
            <v xml:space="preserve"> MARIBEL SASTRE HERNANDEZ         </v>
          </cell>
          <cell r="U1013" t="str">
            <v>2017-04-24</v>
          </cell>
          <cell r="V1013" t="str">
            <v>CENTRO</v>
          </cell>
          <cell r="W1013" t="str">
            <v>COMPLETADO</v>
          </cell>
          <cell r="X1013" t="str">
            <v>CLIENTE</v>
          </cell>
          <cell r="Y1013">
            <v>42832</v>
          </cell>
          <cell r="Z1013">
            <v>-82</v>
          </cell>
          <cell r="AA1013" t="str">
            <v>M010</v>
          </cell>
          <cell r="AD1013" t="str">
            <v>Benito Juarez/Portales Oriente</v>
          </cell>
          <cell r="AE1013" t="str">
            <v>DF</v>
          </cell>
          <cell r="AF1013" t="str">
            <v>MX</v>
          </cell>
          <cell r="AG1013" t="str">
            <v>10384843</v>
          </cell>
          <cell r="AH1013" t="str">
            <v>GERARDO ORDOÑEZ QUIROZ</v>
          </cell>
          <cell r="AI1013" t="str">
            <v>Emperadores No. 41 Bis</v>
          </cell>
          <cell r="AJ1013" t="str">
            <v>044-55-20-86-78-16</v>
          </cell>
          <cell r="AK1013" t="str">
            <v>044-55-20-86-78-16</v>
          </cell>
          <cell r="AL1013" t="str">
            <v>03570</v>
          </cell>
          <cell r="AM1013"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1013" t="str">
            <v>3TE50G132311</v>
          </cell>
          <cell r="AO1013" t="str">
            <v>Básica</v>
          </cell>
          <cell r="AP1013" t="str">
            <v>Hisense</v>
          </cell>
          <cell r="AQ1013" t="str">
            <v>Opera</v>
          </cell>
          <cell r="AR1013" t="str">
            <v>FHD 1920 x 1080</v>
          </cell>
          <cell r="AS1013" t="str">
            <v>3TE50G1644B3G1644B3M010</v>
          </cell>
          <cell r="AT1013">
            <v>3</v>
          </cell>
          <cell r="AU1013" t="str">
            <v>50H7GB</v>
          </cell>
          <cell r="AV1013" t="str">
            <v>3TE50G1644B3</v>
          </cell>
          <cell r="AW1013" t="str">
            <v>G1644B3</v>
          </cell>
          <cell r="AX1013" t="str">
            <v>M010</v>
          </cell>
          <cell r="AY1013">
            <v>74012390</v>
          </cell>
          <cell r="AZ1013">
            <v>51013314</v>
          </cell>
          <cell r="BA1013">
            <v>80144501</v>
          </cell>
        </row>
        <row r="1014">
          <cell r="D1014">
            <v>60315706</v>
          </cell>
          <cell r="E1014" t="str">
            <v xml:space="preserve">A </v>
          </cell>
          <cell r="F1014" t="str">
            <v>TV</v>
          </cell>
          <cell r="G1014" t="str">
            <v>MARICELA CORREA HERNANDEZ</v>
          </cell>
          <cell r="H1014" t="str">
            <v xml:space="preserve">ORIENTE 9 MZ.61 LT.8,COL. CUCHILLA DEL TESORO,GUSTAVO A MADERO </v>
          </cell>
          <cell r="I1014" t="str">
            <v>5796 3701</v>
          </cell>
          <cell r="J1014" t="str">
            <v>HISENSE</v>
          </cell>
          <cell r="K1014" t="str">
            <v>50K20D</v>
          </cell>
          <cell r="L1014" t="str">
            <v>50J140472H06090</v>
          </cell>
          <cell r="M1014" t="str">
            <v>TIQUET</v>
          </cell>
          <cell r="N1014">
            <v>5800</v>
          </cell>
          <cell r="O1014">
            <v>41902</v>
          </cell>
          <cell r="P1014">
            <v>42837</v>
          </cell>
          <cell r="Q1014">
            <v>201057</v>
          </cell>
          <cell r="R1014" t="str">
            <v>18/04/2017 06 : 10  ARANTXA.MON : TCF1
18/04/2017 06 : 10  ARANTXA.MON : NP5
15/04/2017 22 : 39 201057 : ODS CON 3 DIAS DE SOLICITUD DE REFACCION, NO HAN SURTIDO AUN
13/04/2017 01 : 48 201057 : P1A: SE SOLICITA #T173064, PANEL,OC-1009616,</v>
          </cell>
          <cell r="S1014" t="str">
            <v xml:space="preserve"> EQUIPO EN CSA</v>
          </cell>
          <cell r="T1014" t="str">
            <v xml:space="preserve"> MARIBEL SASTRE HERNANDEZ         </v>
          </cell>
          <cell r="U1014" t="str">
            <v>2017-04-24</v>
          </cell>
          <cell r="V1014" t="str">
            <v>CENTRO</v>
          </cell>
          <cell r="W1014" t="str">
            <v>COMPLETADO</v>
          </cell>
          <cell r="X1014" t="str">
            <v>CLIENTE</v>
          </cell>
          <cell r="Y1014">
            <v>42835</v>
          </cell>
          <cell r="Z1014">
            <v>933</v>
          </cell>
          <cell r="AA1014" t="str">
            <v>M012</v>
          </cell>
          <cell r="AD1014" t="str">
            <v>Gustavo A Madero / Cuchilla del tesoro</v>
          </cell>
          <cell r="AE1014" t="str">
            <v>DF</v>
          </cell>
          <cell r="AF1014" t="str">
            <v>MX</v>
          </cell>
          <cell r="AG1014" t="str">
            <v>10394594</v>
          </cell>
          <cell r="AH1014" t="str">
            <v>MARICELA CORREA HERNANDEZ</v>
          </cell>
          <cell r="AI1014" t="str">
            <v>Oriente 9 MZ 61 LT 8</v>
          </cell>
          <cell r="AJ1014" t="str">
            <v>57963701</v>
          </cell>
          <cell r="AK1014">
            <v>0</v>
          </cell>
          <cell r="AL1014" t="str">
            <v>07900</v>
          </cell>
          <cell r="AM1014"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1014" t="str">
            <v>3TE50G132311</v>
          </cell>
          <cell r="AO1014" t="str">
            <v>Básica</v>
          </cell>
          <cell r="AP1014" t="str">
            <v>Hisense</v>
          </cell>
          <cell r="AQ1014" t="str">
            <v>Opera</v>
          </cell>
          <cell r="AR1014" t="str">
            <v>FHD 1920 x 1080</v>
          </cell>
          <cell r="AS1014" t="str">
            <v>3TE50G1644B3G1644B3M010</v>
          </cell>
          <cell r="AT1014">
            <v>3</v>
          </cell>
          <cell r="AU1014" t="str">
            <v>50H7GB</v>
          </cell>
          <cell r="AV1014" t="str">
            <v>3TE50G1644B3</v>
          </cell>
          <cell r="AW1014" t="str">
            <v>G1644B3</v>
          </cell>
          <cell r="AX1014" t="str">
            <v>M010</v>
          </cell>
          <cell r="AY1014">
            <v>74012391</v>
          </cell>
          <cell r="AZ1014">
            <v>51013315</v>
          </cell>
          <cell r="BA1014">
            <v>80144499</v>
          </cell>
        </row>
        <row r="1015">
          <cell r="D1015">
            <v>60316059</v>
          </cell>
          <cell r="E1015" t="str">
            <v xml:space="preserve">A </v>
          </cell>
          <cell r="F1015" t="str">
            <v>TV</v>
          </cell>
          <cell r="G1015" t="str">
            <v>GUADALUPE ESQUIVEL</v>
          </cell>
          <cell r="H1015" t="str">
            <v>1RA CDA DE AGRICULTURA 29 INT.5,COL.AGRICULTURA,MIGUEL HIDALGO TEL 5396 2521</v>
          </cell>
          <cell r="I1015" t="str">
            <v>5396 2521</v>
          </cell>
          <cell r="J1015" t="str">
            <v>HISENSE</v>
          </cell>
          <cell r="K1015" t="str">
            <v>32K20DW</v>
          </cell>
          <cell r="L1015" t="str">
            <v>32G144281H02168</v>
          </cell>
          <cell r="M1015" t="str">
            <v>POLIZA SELLADA</v>
          </cell>
          <cell r="N1015">
            <v>0</v>
          </cell>
          <cell r="O1015">
            <v>42097</v>
          </cell>
          <cell r="P1015">
            <v>42842</v>
          </cell>
          <cell r="Q1015">
            <v>201057</v>
          </cell>
          <cell r="R1015" t="str">
            <v>21/04/2017 01 : 59  ARANTXA.MON : TCF1
21/04/2017 01 : 58  ARANTXA.MON : NP5
20/04/2017 07 : 04 201057 : P1A: SE SOLICITA REFACCION #T179250,PANEL,OC-1009765,</v>
          </cell>
          <cell r="S1015" t="str">
            <v xml:space="preserve"> EQUIPO EN CSA</v>
          </cell>
          <cell r="T1015" t="str">
            <v xml:space="preserve"> MARIBEL SASTRE HERNANDEZ         </v>
          </cell>
          <cell r="U1015" t="str">
            <v>2017-04-24</v>
          </cell>
          <cell r="V1015" t="str">
            <v>CENTRO</v>
          </cell>
          <cell r="W1015" t="str">
            <v>COMPLETADO</v>
          </cell>
          <cell r="X1015" t="str">
            <v>CLIENTE</v>
          </cell>
          <cell r="Y1015">
            <v>42842</v>
          </cell>
          <cell r="Z1015">
            <v>745</v>
          </cell>
          <cell r="AA1015" t="str">
            <v>M012</v>
          </cell>
          <cell r="AD1015" t="str">
            <v>Agicultura/Miguel Hidalgo</v>
          </cell>
          <cell r="AE1015" t="str">
            <v>DF</v>
          </cell>
          <cell r="AF1015" t="str">
            <v>MX</v>
          </cell>
          <cell r="AG1015" t="str">
            <v>10413248</v>
          </cell>
          <cell r="AH1015" t="str">
            <v>GUADALUPE ESQUIVEL</v>
          </cell>
          <cell r="AI1015" t="str">
            <v>29 int 5 1ra cda deAgricultura</v>
          </cell>
          <cell r="AJ1015" t="str">
            <v>53962521</v>
          </cell>
          <cell r="AK1015">
            <v>0</v>
          </cell>
          <cell r="AL1015" t="str">
            <v>11360</v>
          </cell>
          <cell r="AM1015"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1015" t="str">
            <v>3TE32G143053</v>
          </cell>
          <cell r="AO1015" t="str">
            <v>Smart</v>
          </cell>
          <cell r="AP1015" t="str">
            <v>Hisense</v>
          </cell>
          <cell r="AQ1015" t="str">
            <v>Opera</v>
          </cell>
          <cell r="AR1015" t="str">
            <v>HD 1366 X 768</v>
          </cell>
          <cell r="AS1015" t="str">
            <v>3TE32G163827G163827M010</v>
          </cell>
          <cell r="AT1015">
            <v>7</v>
          </cell>
          <cell r="AU1015" t="str">
            <v>32H5B2</v>
          </cell>
          <cell r="AV1015" t="str">
            <v>3TE32G163827</v>
          </cell>
          <cell r="AW1015" t="str">
            <v>G163827</v>
          </cell>
          <cell r="AX1015" t="str">
            <v>M010</v>
          </cell>
          <cell r="AY1015">
            <v>74012343</v>
          </cell>
          <cell r="AZ1015">
            <v>51013267</v>
          </cell>
          <cell r="BA1015">
            <v>80143839</v>
          </cell>
        </row>
        <row r="1016">
          <cell r="D1016">
            <v>60314282</v>
          </cell>
          <cell r="E1016" t="str">
            <v>B</v>
          </cell>
          <cell r="F1016" t="str">
            <v>CELULAR</v>
          </cell>
          <cell r="G1016" t="str">
            <v>Gonzalo Alberto Montiel Esvala</v>
          </cell>
          <cell r="H1016" t="str">
            <v>Luis Felipe Madrigal
No. 4 Huimanguillio/Pueblo Nuevo
C.P 86400</v>
          </cell>
          <cell r="I1016">
            <v>9176750</v>
          </cell>
          <cell r="J1016" t="str">
            <v>HISENSE</v>
          </cell>
          <cell r="K1016" t="str">
            <v>C20</v>
          </cell>
          <cell r="L1016" t="str">
            <v>1M9H75A91MX10D0HE7Z50183</v>
          </cell>
          <cell r="M1016">
            <v>0</v>
          </cell>
          <cell r="N1016">
            <v>4499</v>
          </cell>
          <cell r="O1016">
            <v>42703</v>
          </cell>
          <cell r="P1016">
            <v>42809</v>
          </cell>
          <cell r="Q1016">
            <v>201709</v>
          </cell>
          <cell r="R1016" t="str">
            <v xml:space="preserve"> ROGER.R : TCF1
29/03/2017 23 : 04  ROGER.R : TCFT - Irreparabilidad.</v>
          </cell>
          <cell r="S1016" t="str">
            <v xml:space="preserve"> EQUIPO RAYADO, PORTA SIM</v>
          </cell>
          <cell r="T1016" t="str">
            <v xml:space="preserve"> JUAN FRANCISCO ALVIZAR           </v>
          </cell>
          <cell r="U1016" t="str">
            <v>2017-04-19</v>
          </cell>
          <cell r="V1016" t="str">
            <v>CELULARES</v>
          </cell>
          <cell r="W1016" t="str">
            <v>COMPLETADO</v>
          </cell>
          <cell r="X1016" t="str">
            <v>TALLER</v>
          </cell>
          <cell r="Y1016">
            <v>42809</v>
          </cell>
          <cell r="Z1016">
            <v>106</v>
          </cell>
          <cell r="AA1016" t="str">
            <v>M010</v>
          </cell>
          <cell r="AD1016" t="str">
            <v>Huimanguillio/Pueblo Nuevo</v>
          </cell>
          <cell r="AE1016" t="str">
            <v>TAB</v>
          </cell>
          <cell r="AF1016" t="str">
            <v>MX</v>
          </cell>
          <cell r="AG1016" t="str">
            <v>10413845</v>
          </cell>
          <cell r="AH1016" t="str">
            <v>GONZALO ALBERTO MONTIEL ESVALA</v>
          </cell>
          <cell r="AI1016" t="str">
            <v>4 Luis Felipe Madrigal</v>
          </cell>
          <cell r="AJ1016" t="str">
            <v>9171035820</v>
          </cell>
          <cell r="AK1016" t="str">
            <v>9171035820</v>
          </cell>
          <cell r="AL1016" t="str">
            <v>86400</v>
          </cell>
          <cell r="AM1016"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1016" t="str">
            <v>1MH75A91MX10D0</v>
          </cell>
          <cell r="AO1016" t="e">
            <v>#N/A</v>
          </cell>
          <cell r="AP1016" t="e">
            <v>#N/A</v>
          </cell>
          <cell r="AQ1016" t="e">
            <v>#N/A</v>
          </cell>
          <cell r="AR1016" t="e">
            <v>#N/A</v>
          </cell>
          <cell r="AS1016" t="str">
            <v/>
          </cell>
          <cell r="AT1016" t="e">
            <v>#N/A</v>
          </cell>
          <cell r="AY1016">
            <v>74012408</v>
          </cell>
          <cell r="AZ1016">
            <v>51013333</v>
          </cell>
          <cell r="BA1016">
            <v>80148525</v>
          </cell>
        </row>
        <row r="1017">
          <cell r="D1017">
            <v>60314281</v>
          </cell>
          <cell r="E1017" t="str">
            <v xml:space="preserve">A </v>
          </cell>
          <cell r="F1017" t="str">
            <v>CELULAR</v>
          </cell>
          <cell r="G1017" t="str">
            <v>ERIKA ORTEGA</v>
          </cell>
          <cell r="H1017" t="str">
            <v>AV JUPITER
No. 173 STA ISABEL/MEXICALLI
C.P 21139</v>
          </cell>
          <cell r="I1017">
            <v>6865638390</v>
          </cell>
          <cell r="J1017" t="str">
            <v>HISENSE</v>
          </cell>
          <cell r="K1017" t="str">
            <v>U972</v>
          </cell>
          <cell r="L1017" t="str">
            <v>1MS75CE9MX10D0H2HD11138</v>
          </cell>
          <cell r="M1017">
            <v>0</v>
          </cell>
          <cell r="N1017">
            <v>2640.13</v>
          </cell>
          <cell r="O1017">
            <v>42661</v>
          </cell>
          <cell r="P1017">
            <v>42810</v>
          </cell>
          <cell r="Q1017">
            <v>201709</v>
          </cell>
          <cell r="R1017" t="str">
            <v xml:space="preserve"> P1. T1021644.   1008846 ARANTXA.MON : TCF1
05/04/2017 11 : 36  ARANTXA.MON : NP5
</v>
          </cell>
          <cell r="S1017" t="str">
            <v xml:space="preserve"> EQUIPO RAYADO, BATERIA</v>
          </cell>
          <cell r="T1017" t="str">
            <v xml:space="preserve"> JUAN FRANCISCO ALVIZAR           </v>
          </cell>
          <cell r="U1017" t="str">
            <v>2017-04-19</v>
          </cell>
          <cell r="V1017" t="str">
            <v>CELULARES</v>
          </cell>
          <cell r="W1017" t="str">
            <v>COMPLETADO</v>
          </cell>
          <cell r="X1017" t="str">
            <v>TALLER</v>
          </cell>
          <cell r="Y1017">
            <v>42809</v>
          </cell>
          <cell r="Z1017">
            <v>148</v>
          </cell>
          <cell r="AA1017" t="str">
            <v>M010</v>
          </cell>
          <cell r="AD1017" t="str">
            <v>STA ISABEL/MEXICALLI</v>
          </cell>
          <cell r="AE1017" t="str">
            <v>BC</v>
          </cell>
          <cell r="AF1017" t="str">
            <v>MX</v>
          </cell>
          <cell r="AG1017" t="str">
            <v>10411093</v>
          </cell>
          <cell r="AH1017" t="str">
            <v>ERIKA ORTEGA</v>
          </cell>
          <cell r="AI1017" t="str">
            <v>173 AV JUPITER</v>
          </cell>
          <cell r="AJ1017" t="str">
            <v>6865638390</v>
          </cell>
          <cell r="AK1017">
            <v>0</v>
          </cell>
          <cell r="AL1017" t="str">
            <v>21139</v>
          </cell>
          <cell r="AM1017"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1017" t="e">
            <v>#N/A</v>
          </cell>
          <cell r="AO1017" t="e">
            <v>#N/A</v>
          </cell>
          <cell r="AP1017" t="e">
            <v>#N/A</v>
          </cell>
          <cell r="AQ1017" t="e">
            <v>#N/A</v>
          </cell>
          <cell r="AR1017" t="e">
            <v>#N/A</v>
          </cell>
          <cell r="AS1017" t="str">
            <v>1MS75CE9MX10D0C163007M010</v>
          </cell>
          <cell r="AT1017">
            <v>9</v>
          </cell>
          <cell r="AU1017" t="str">
            <v>HISENSE U972</v>
          </cell>
          <cell r="AV1017" t="str">
            <v>1MS75CE9MX10D0</v>
          </cell>
          <cell r="AW1017" t="str">
            <v>C163007</v>
          </cell>
          <cell r="AX1017" t="str">
            <v>M010</v>
          </cell>
          <cell r="AY1017">
            <v>74012143</v>
          </cell>
          <cell r="AZ1017">
            <v>51013066</v>
          </cell>
          <cell r="BA1017">
            <v>80144938</v>
          </cell>
        </row>
        <row r="1018">
          <cell r="D1018">
            <v>60314285</v>
          </cell>
          <cell r="E1018" t="str">
            <v xml:space="preserve">A </v>
          </cell>
          <cell r="F1018" t="str">
            <v>CELULAR</v>
          </cell>
          <cell r="G1018" t="str">
            <v>Hector Alejendro Hernandez Mendez</v>
          </cell>
          <cell r="H1018" t="str">
            <v>general coronado
No. 649 guadlajara/villa señor
C.P 44600</v>
          </cell>
          <cell r="I1018">
            <v>36145420</v>
          </cell>
          <cell r="J1018" t="str">
            <v>HISENSE</v>
          </cell>
          <cell r="K1018" t="str">
            <v>C1</v>
          </cell>
          <cell r="L1018" t="str">
            <v>1MH76AL1MX1Z30HDJH20553</v>
          </cell>
          <cell r="M1018">
            <v>0</v>
          </cell>
          <cell r="N1018">
            <v>6132</v>
          </cell>
          <cell r="O1018">
            <v>42671</v>
          </cell>
          <cell r="P1018">
            <v>42809</v>
          </cell>
          <cell r="Q1018">
            <v>201709</v>
          </cell>
          <cell r="R1018" t="str">
            <v>CF. POR FALTA DE PARTE 22/03/2017 04 : 22 201709 : P1. T1017672    1008846
EQUIPO PENDIENTE POR PARTE ( DISPLAY )05/04/2017 11 : 41  ARANTXA.MON : TCF1 11/04/2017 23 : 25  MARCO.DIAZ : TCFINV, TCFCN por falta de producto . TCFDEV. dmc</v>
          </cell>
          <cell r="S1018" t="str">
            <v>RAYADO, PORTA SIM</v>
          </cell>
          <cell r="T1018" t="str">
            <v xml:space="preserve">                                  </v>
          </cell>
          <cell r="U1018" t="str">
            <v>2017-04-19</v>
          </cell>
          <cell r="V1018" t="str">
            <v>CELULARES</v>
          </cell>
          <cell r="W1018" t="str">
            <v>COMPLETADO</v>
          </cell>
          <cell r="X1018" t="str">
            <v>TALLER</v>
          </cell>
          <cell r="Y1018">
            <v>42809</v>
          </cell>
          <cell r="Z1018">
            <v>138</v>
          </cell>
          <cell r="AA1018" t="str">
            <v>M010</v>
          </cell>
          <cell r="AD1018" t="str">
            <v>guadlajara/villa señor</v>
          </cell>
          <cell r="AE1018" t="str">
            <v>JAL</v>
          </cell>
          <cell r="AF1018" t="str">
            <v>MX</v>
          </cell>
          <cell r="AG1018" t="str">
            <v>10413860</v>
          </cell>
          <cell r="AH1018" t="str">
            <v>HECTOR ALEJENDRO HERNANDEZ MENDEZ</v>
          </cell>
          <cell r="AI1018" t="str">
            <v>649 general coronado</v>
          </cell>
          <cell r="AJ1018" t="str">
            <v>36145420</v>
          </cell>
          <cell r="AK1018" t="str">
            <v>3333778727</v>
          </cell>
          <cell r="AL1018" t="str">
            <v>44600</v>
          </cell>
          <cell r="AM1018"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1018" t="e">
            <v>#N/A</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74012137</v>
          </cell>
          <cell r="AZ1018">
            <v>51013060</v>
          </cell>
          <cell r="BA1018">
            <v>80143866</v>
          </cell>
        </row>
        <row r="1019">
          <cell r="D1019">
            <v>60314283</v>
          </cell>
          <cell r="E1019" t="str">
            <v>B</v>
          </cell>
          <cell r="F1019" t="str">
            <v>CELULAR</v>
          </cell>
          <cell r="G1019" t="str">
            <v>Guadalupe Rafael Jara Hernandez</v>
          </cell>
          <cell r="H1019" t="str">
            <v>Av Peñon No. 610 Ixtapaluca/Fracc Geovillas Santa Barbara
C.P 56535</v>
          </cell>
          <cell r="I1019">
            <v>19450117</v>
          </cell>
          <cell r="J1019" t="str">
            <v>HISENSE</v>
          </cell>
          <cell r="K1019" t="str">
            <v>C20</v>
          </cell>
          <cell r="L1019" t="str">
            <v>1MH75A91MX10D0HT7Z50328</v>
          </cell>
          <cell r="M1019">
            <v>0</v>
          </cell>
          <cell r="N1019">
            <v>5998</v>
          </cell>
          <cell r="O1019">
            <v>42695</v>
          </cell>
          <cell r="P1019">
            <v>42444</v>
          </cell>
          <cell r="Q1019">
            <v>201709</v>
          </cell>
          <cell r="R1019" t="str">
            <v>29/03/2017 23 : 07  ROGER.R : TCFT - Irreparabilidad 11/04/2017 23 : 23  MARCO.DIAZ : TCFINV, TCFCN por falta de producto. TCFDEV dmc
aceptan el C1</v>
          </cell>
          <cell r="S1019" t="str">
            <v xml:space="preserve"> EQUIPO RAYADO, PORTA SIM</v>
          </cell>
          <cell r="T1019" t="str">
            <v xml:space="preserve"> JUAN FRANCISCO ALVIZAR           </v>
          </cell>
          <cell r="U1019" t="str">
            <v>2017-04-19</v>
          </cell>
          <cell r="V1019" t="str">
            <v>CELULARES</v>
          </cell>
          <cell r="W1019" t="str">
            <v>COMPLETADO</v>
          </cell>
          <cell r="X1019" t="str">
            <v>TALLER</v>
          </cell>
          <cell r="Y1019">
            <v>42809</v>
          </cell>
          <cell r="Z1019">
            <v>114</v>
          </cell>
          <cell r="AA1019" t="str">
            <v>M010</v>
          </cell>
          <cell r="AD1019" t="str">
            <v>Ixtapaluca/Fracc Geovillas Santa Barbara</v>
          </cell>
          <cell r="AE1019" t="str">
            <v>MEX</v>
          </cell>
          <cell r="AF1019" t="str">
            <v>MX</v>
          </cell>
          <cell r="AG1019" t="str">
            <v>10412240</v>
          </cell>
          <cell r="AH1019" t="str">
            <v>GUADALUPE RAFAEL JARA HERNANDEZ</v>
          </cell>
          <cell r="AI1019" t="str">
            <v>610 Av Peñon</v>
          </cell>
          <cell r="AJ1019" t="str">
            <v>19450117</v>
          </cell>
          <cell r="AK1019" t="str">
            <v>5521320553</v>
          </cell>
          <cell r="AL1019" t="str">
            <v>56535</v>
          </cell>
          <cell r="AM1019"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74012373</v>
          </cell>
          <cell r="AZ1019">
            <v>51013297</v>
          </cell>
          <cell r="BA1019">
            <v>80144414</v>
          </cell>
        </row>
        <row r="1020">
          <cell r="D1020">
            <v>60314284</v>
          </cell>
          <cell r="E1020" t="str">
            <v xml:space="preserve">A </v>
          </cell>
          <cell r="F1020" t="str">
            <v>CELULAR</v>
          </cell>
          <cell r="G1020" t="str">
            <v>Jorleth Jazmin Montesinos Castillejos</v>
          </cell>
          <cell r="H1020" t="str">
            <v>6TA PONIENTE SUR
No. 447 Centro/tuxtla Gutierrez Chiapa
C.P 29000</v>
          </cell>
          <cell r="I1020">
            <v>60210765</v>
          </cell>
          <cell r="J1020" t="str">
            <v>HISENSE</v>
          </cell>
          <cell r="K1020" t="str">
            <v>U972</v>
          </cell>
          <cell r="L1020">
            <v>869174020515253</v>
          </cell>
          <cell r="M1020">
            <v>0</v>
          </cell>
          <cell r="N1020">
            <v>1980</v>
          </cell>
          <cell r="O1020">
            <v>42566</v>
          </cell>
          <cell r="P1020">
            <v>42809</v>
          </cell>
          <cell r="Q1020">
            <v>201709</v>
          </cell>
          <cell r="R1020" t="str">
            <v>CF. POR FALTA DE PARTE 22/03/2017 04 : 20 201709 : P1. T1023978.   1008846
EQUIPO PENDIENTE POR PARTE ( BATERIA ) 05/04/2017 11 : 46  ARANTXA.MON : NP5</v>
          </cell>
          <cell r="S1020" t="str">
            <v xml:space="preserve"> EQUIPO RAYADO, BATERIA</v>
          </cell>
          <cell r="T1020" t="str">
            <v xml:space="preserve"> JUAN FRANCISCO ALVIZAR           </v>
          </cell>
          <cell r="U1020" t="str">
            <v>2017-04-19</v>
          </cell>
          <cell r="V1020" t="str">
            <v>CELULARES</v>
          </cell>
          <cell r="W1020" t="str">
            <v>COMPLETADO</v>
          </cell>
          <cell r="X1020" t="str">
            <v>TALLER</v>
          </cell>
          <cell r="Y1020">
            <v>42809</v>
          </cell>
          <cell r="Z1020">
            <v>243</v>
          </cell>
          <cell r="AA1020" t="str">
            <v>M010</v>
          </cell>
          <cell r="AD1020" t="str">
            <v>Centro/tuxtla Gutierrez Chiapa</v>
          </cell>
          <cell r="AE1020" t="str">
            <v>CHS</v>
          </cell>
          <cell r="AF1020" t="str">
            <v>MX</v>
          </cell>
          <cell r="AG1020" t="str">
            <v>10410856</v>
          </cell>
          <cell r="AH1020" t="str">
            <v>JORLETH JAZMIN MONTESINOS CASTILLEJ</v>
          </cell>
          <cell r="AI1020" t="str">
            <v>447 6TA PONIENTE SUR</v>
          </cell>
          <cell r="AJ1020" t="str">
            <v>60210765</v>
          </cell>
          <cell r="AK1020" t="str">
            <v>0459611684007</v>
          </cell>
          <cell r="AL1020" t="str">
            <v>29000</v>
          </cell>
          <cell r="AM1020"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1020" t="e">
            <v>#N/A</v>
          </cell>
          <cell r="AO1020" t="e">
            <v>#N/A</v>
          </cell>
          <cell r="AP1020" t="e">
            <v>#N/A</v>
          </cell>
          <cell r="AQ1020" t="e">
            <v>#N/A</v>
          </cell>
          <cell r="AR1020" t="e">
            <v>#N/A</v>
          </cell>
          <cell r="AS1020" t="str">
            <v>1MS75CE9MX10D0C163007M010</v>
          </cell>
          <cell r="AT1020">
            <v>9</v>
          </cell>
          <cell r="AU1020" t="str">
            <v>HISENSE U972</v>
          </cell>
          <cell r="AV1020" t="str">
            <v>1MS75CE9MX10D0</v>
          </cell>
          <cell r="AW1020" t="str">
            <v>C163007</v>
          </cell>
          <cell r="AX1020" t="str">
            <v>M010</v>
          </cell>
          <cell r="AY1020">
            <v>74012142</v>
          </cell>
          <cell r="AZ1020">
            <v>51013065</v>
          </cell>
          <cell r="BA1020">
            <v>80144939</v>
          </cell>
        </row>
        <row r="1021">
          <cell r="D1021">
            <v>60314420</v>
          </cell>
          <cell r="E1021" t="str">
            <v xml:space="preserve">A </v>
          </cell>
          <cell r="F1021" t="str">
            <v>CELULAR</v>
          </cell>
          <cell r="G1021" t="str">
            <v>Maria trinidad Flores</v>
          </cell>
          <cell r="H1021" t="str">
            <v>Atropologia No.16 Azcaposalco / El rosario, CP. 02100</v>
          </cell>
          <cell r="I1021">
            <v>53821867</v>
          </cell>
          <cell r="J1021" t="str">
            <v>HISENSE</v>
          </cell>
          <cell r="K1021" t="str">
            <v>C20</v>
          </cell>
          <cell r="L1021" t="str">
            <v>1MH75A91MX10DOH51Z5025A</v>
          </cell>
          <cell r="M1021">
            <v>39798303</v>
          </cell>
          <cell r="N1021">
            <v>5998.5</v>
          </cell>
          <cell r="O1021">
            <v>42672</v>
          </cell>
          <cell r="P1021">
            <v>42810</v>
          </cell>
          <cell r="Q1021">
            <v>201709</v>
          </cell>
          <cell r="R1021" t="str">
            <v>25/03/2017 03 : 02  ROGER.R : TCFT - Irreparabilidad 11/04/2017 23 : 26  MARCO.DIAZ : TCFINV, TCFCN por falta de producto TCFDEV. dmc</v>
          </cell>
          <cell r="S1021" t="str">
            <v>EQUIPO MALTRADO CON PORTA SIM</v>
          </cell>
          <cell r="T1021" t="str">
            <v xml:space="preserve"> JUAN FRANCISCO ALZIVAR           </v>
          </cell>
          <cell r="U1021" t="str">
            <v>2017-04-20</v>
          </cell>
          <cell r="V1021" t="str">
            <v>CELULARES</v>
          </cell>
          <cell r="W1021" t="str">
            <v>COMPLETADO</v>
          </cell>
          <cell r="X1021" t="str">
            <v>TALLER</v>
          </cell>
          <cell r="Y1021">
            <v>42811</v>
          </cell>
          <cell r="Z1021">
            <v>139</v>
          </cell>
          <cell r="AA1021" t="str">
            <v>M010</v>
          </cell>
          <cell r="AD1021" t="str">
            <v>Azcaposalco / El rosario</v>
          </cell>
          <cell r="AE1021" t="str">
            <v>DF</v>
          </cell>
          <cell r="AF1021" t="str">
            <v>MX</v>
          </cell>
          <cell r="AG1021" t="str">
            <v>10413846</v>
          </cell>
          <cell r="AH1021" t="str">
            <v>MARIA TRINIDAD FLORES</v>
          </cell>
          <cell r="AI1021" t="str">
            <v>16 Atropologia</v>
          </cell>
          <cell r="AJ1021" t="str">
            <v>53821867</v>
          </cell>
          <cell r="AK1021" t="str">
            <v>5521747273</v>
          </cell>
          <cell r="AL1021" t="str">
            <v>02100</v>
          </cell>
          <cell r="AM1021"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74012276</v>
          </cell>
          <cell r="AZ1021">
            <v>51013204</v>
          </cell>
          <cell r="BA1021">
            <v>80141942</v>
          </cell>
        </row>
        <row r="1022">
          <cell r="D1022">
            <v>60314427</v>
          </cell>
          <cell r="E1022" t="str">
            <v xml:space="preserve">A </v>
          </cell>
          <cell r="F1022" t="str">
            <v>CELULAR</v>
          </cell>
          <cell r="G1022" t="str">
            <v>Gabriela Guerra</v>
          </cell>
          <cell r="H1022" t="str">
            <v>vicente guerrero poniente No. 200, zinacantepec/pueblo CP 51350</v>
          </cell>
          <cell r="I1022">
            <v>7222183244</v>
          </cell>
          <cell r="J1022" t="str">
            <v>HISENSE</v>
          </cell>
          <cell r="K1022" t="str">
            <v>U989</v>
          </cell>
          <cell r="L1022" t="str">
            <v>1M145756M9MX1H70H50D10788</v>
          </cell>
          <cell r="M1022">
            <v>42096522</v>
          </cell>
          <cell r="N1022">
            <v>2499</v>
          </cell>
          <cell r="O1022">
            <v>42766</v>
          </cell>
          <cell r="P1022">
            <v>42811</v>
          </cell>
          <cell r="Q1022">
            <v>201709</v>
          </cell>
          <cell r="R1022" t="str">
            <v>CF. POR FALTA DE PARTE DISPLAY 23/03/2017 03 : 47 201709 : P1. T1047733.   1008905 06/04/2017 00 : 33  ARANTXA.MON : NP5</v>
          </cell>
          <cell r="S1022" t="str">
            <v>EQUIPO MALTRADO CON TAPA Y BATERIA</v>
          </cell>
          <cell r="T1022" t="str">
            <v xml:space="preserve"> JUAN FRANCISCO ALZIVAR           </v>
          </cell>
          <cell r="U1022" t="str">
            <v>2017-04-20</v>
          </cell>
          <cell r="V1022" t="str">
            <v>CELULARES</v>
          </cell>
          <cell r="W1022" t="str">
            <v>COMPLETADO</v>
          </cell>
          <cell r="X1022" t="str">
            <v>TALLER</v>
          </cell>
          <cell r="Y1022">
            <v>42811</v>
          </cell>
          <cell r="Z1022">
            <v>45</v>
          </cell>
          <cell r="AA1022" t="str">
            <v>M010</v>
          </cell>
          <cell r="AD1022" t="str">
            <v>zinacantepec/pueblo</v>
          </cell>
          <cell r="AE1022" t="str">
            <v>MEX</v>
          </cell>
          <cell r="AF1022" t="str">
            <v>MX</v>
          </cell>
          <cell r="AG1022" t="str">
            <v>10413784</v>
          </cell>
          <cell r="AH1022" t="str">
            <v>GABRIELA GUERRA</v>
          </cell>
          <cell r="AI1022" t="str">
            <v>200 vicente guerrero poniente</v>
          </cell>
          <cell r="AJ1022" t="str">
            <v>7222183244</v>
          </cell>
          <cell r="AK1022" t="str">
            <v>7227535910</v>
          </cell>
          <cell r="AL1022" t="str">
            <v>51350</v>
          </cell>
          <cell r="AM1022"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1022" t="str">
            <v>1MS75CM9MX1H70</v>
          </cell>
          <cell r="AO1022" t="e">
            <v>#N/A</v>
          </cell>
          <cell r="AP1022" t="e">
            <v>#N/A</v>
          </cell>
          <cell r="AQ1022" t="e">
            <v>#N/A</v>
          </cell>
          <cell r="AR1022" t="e">
            <v>#N/A</v>
          </cell>
          <cell r="AS1022" t="str">
            <v/>
          </cell>
          <cell r="AT1022" t="e">
            <v>#N/A</v>
          </cell>
          <cell r="AY1022">
            <v>74012325</v>
          </cell>
          <cell r="AZ1022">
            <v>51013247</v>
          </cell>
          <cell r="BA1022">
            <v>80147925</v>
          </cell>
        </row>
        <row r="1023">
          <cell r="D1023">
            <v>60314431</v>
          </cell>
          <cell r="E1023" t="str">
            <v>B</v>
          </cell>
          <cell r="F1023" t="str">
            <v>CELULAR</v>
          </cell>
          <cell r="G1023" t="str">
            <v>Jesus Romero Jordan</v>
          </cell>
          <cell r="H1023" t="str">
            <v>calle aguajitos num 397, arcos del sol/los cabos CP. 23474</v>
          </cell>
          <cell r="I1023">
            <v>6241734004</v>
          </cell>
          <cell r="J1023" t="str">
            <v>HISENSE</v>
          </cell>
          <cell r="K1023" t="str">
            <v>C20</v>
          </cell>
          <cell r="L1023" t="str">
            <v>1MHE5A91MX10D0H2AH2074A</v>
          </cell>
          <cell r="M1023">
            <v>3555958</v>
          </cell>
          <cell r="N1023">
            <v>4499</v>
          </cell>
          <cell r="O1023">
            <v>42643</v>
          </cell>
          <cell r="P1023">
            <v>42811</v>
          </cell>
          <cell r="Q1023">
            <v>201709</v>
          </cell>
          <cell r="R1023" t="str">
            <v>25/03/2017 02 : 58  ROGER.R : TCFT - Irreparabilidad. 11/04/2017 23 : 27  MARCO.DIAZ :  TCFINV, TCFCN se pasa a devolucion por falta de producto TCFDEV. dmc</v>
          </cell>
          <cell r="S1023" t="str">
            <v>EQUIPO MALTRADO CON PORTA SIM</v>
          </cell>
          <cell r="T1023" t="str">
            <v xml:space="preserve"> JUAN FRANCISCO ALZIVAR           </v>
          </cell>
          <cell r="U1023" t="str">
            <v>2017-04-20</v>
          </cell>
          <cell r="V1023" t="str">
            <v>CELULARES</v>
          </cell>
          <cell r="W1023" t="str">
            <v>COMPLETADO</v>
          </cell>
          <cell r="X1023" t="str">
            <v>TALLER</v>
          </cell>
          <cell r="Y1023">
            <v>42811</v>
          </cell>
          <cell r="Z1023">
            <v>168</v>
          </cell>
          <cell r="AA1023" t="str">
            <v>M010</v>
          </cell>
          <cell r="AD1023" t="str">
            <v>arcos del sol/los cabos</v>
          </cell>
          <cell r="AE1023" t="str">
            <v>BCS</v>
          </cell>
          <cell r="AF1023" t="str">
            <v>MX</v>
          </cell>
          <cell r="AG1023" t="str">
            <v>10412067</v>
          </cell>
          <cell r="AH1023" t="str">
            <v>JESUS ROMERO JORDAN</v>
          </cell>
          <cell r="AI1023" t="str">
            <v>calle aguajitos num 397</v>
          </cell>
          <cell r="AJ1023" t="str">
            <v>6241773790</v>
          </cell>
          <cell r="AK1023" t="str">
            <v>6241773790</v>
          </cell>
          <cell r="AL1023" t="str">
            <v>23474</v>
          </cell>
          <cell r="AM1023"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1023" t="str">
            <v>1MH75AL1MX1Z30</v>
          </cell>
          <cell r="AO1023" t="e">
            <v>#N/A</v>
          </cell>
          <cell r="AP1023" t="e">
            <v>#N/A</v>
          </cell>
          <cell r="AQ1023" t="e">
            <v>#N/A</v>
          </cell>
          <cell r="AR1023" t="e">
            <v>#N/A</v>
          </cell>
          <cell r="AS1023" t="str">
            <v>GMS001NJD013S405686M010</v>
          </cell>
          <cell r="AT1023">
            <v>2</v>
          </cell>
          <cell r="AU1023" t="str">
            <v>C1</v>
          </cell>
          <cell r="AV1023" t="str">
            <v>GMS001NJD013</v>
          </cell>
          <cell r="AW1023" t="str">
            <v>S405686</v>
          </cell>
          <cell r="AX1023" t="str">
            <v>M010</v>
          </cell>
          <cell r="AY1023">
            <v>74012277</v>
          </cell>
          <cell r="AZ1023">
            <v>51013205</v>
          </cell>
          <cell r="BA1023">
            <v>80141943</v>
          </cell>
        </row>
        <row r="1024">
          <cell r="D1024">
            <v>60314286</v>
          </cell>
          <cell r="E1024" t="str">
            <v xml:space="preserve">A </v>
          </cell>
          <cell r="F1024" t="str">
            <v>CELULAR</v>
          </cell>
          <cell r="G1024" t="str">
            <v>MARTHA CAÑADA</v>
          </cell>
          <cell r="H1024" t="str">
            <v>Emeteria valencia
No. 106 celaya /col 15 de mayo
C.P 38016</v>
          </cell>
          <cell r="I1024">
            <v>412160291</v>
          </cell>
          <cell r="J1024" t="str">
            <v>HISENSE</v>
          </cell>
          <cell r="K1024" t="str">
            <v>U989</v>
          </cell>
          <cell r="L1024" t="str">
            <v>1MS75CM9MX1H70HFND10C96</v>
          </cell>
          <cell r="M1024">
            <v>0</v>
          </cell>
          <cell r="N1024">
            <v>0</v>
          </cell>
          <cell r="O1024">
            <v>42779</v>
          </cell>
          <cell r="P1024">
            <v>42809</v>
          </cell>
          <cell r="Q1024">
            <v>201709</v>
          </cell>
          <cell r="R1024" t="str">
            <v>22/03/2017 04 : 22 201709 : P1.  T1047733.   1008846
EQUIPO PENDIENTE POR PARTE ( DISPLAY ) 07/04/2017 23 : 45  ARANTXA.MON : NP5</v>
          </cell>
          <cell r="S1024" t="str">
            <v>EQUIPO RAYADO, BATERIA</v>
          </cell>
          <cell r="T1024" t="str">
            <v xml:space="preserve"> JUAN FRANCISCO ALZIVAR           </v>
          </cell>
          <cell r="U1024" t="str">
            <v>2017-04-19</v>
          </cell>
          <cell r="V1024" t="str">
            <v>CELULARES</v>
          </cell>
          <cell r="W1024" t="str">
            <v>COMPLETADO</v>
          </cell>
          <cell r="X1024" t="str">
            <v>TALLER</v>
          </cell>
          <cell r="Y1024">
            <v>42809</v>
          </cell>
          <cell r="Z1024">
            <v>30</v>
          </cell>
          <cell r="AA1024" t="str">
            <v>M010</v>
          </cell>
          <cell r="AD1024" t="str">
            <v>celaya /col 15 de mayo</v>
          </cell>
          <cell r="AE1024" t="str">
            <v>GTO</v>
          </cell>
          <cell r="AF1024" t="str">
            <v>MX</v>
          </cell>
          <cell r="AG1024" t="str">
            <v>10412662</v>
          </cell>
          <cell r="AH1024" t="str">
            <v>MARTHA CAÑADA</v>
          </cell>
          <cell r="AI1024" t="str">
            <v>106 Emeteria valencia</v>
          </cell>
          <cell r="AJ1024" t="str">
            <v>412160291</v>
          </cell>
          <cell r="AK1024" t="str">
            <v>4611899417</v>
          </cell>
          <cell r="AL1024" t="str">
            <v>38016</v>
          </cell>
          <cell r="AM1024"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1024" t="str">
            <v>1MS75CM9MX1H70</v>
          </cell>
          <cell r="AO1024" t="e">
            <v>#N/A</v>
          </cell>
          <cell r="AP1024" t="e">
            <v>#N/A</v>
          </cell>
          <cell r="AQ1024" t="e">
            <v>#N/A</v>
          </cell>
          <cell r="AR1024" t="e">
            <v>#N/A</v>
          </cell>
          <cell r="AS1024" t="str">
            <v/>
          </cell>
          <cell r="AT1024" t="e">
            <v>#N/A</v>
          </cell>
          <cell r="AY1024">
            <v>74012326</v>
          </cell>
          <cell r="AZ1024">
            <v>51013248</v>
          </cell>
          <cell r="BA1024">
            <v>80147926</v>
          </cell>
        </row>
        <row r="1025">
          <cell r="D1025">
            <v>60314619</v>
          </cell>
          <cell r="E1025" t="str">
            <v>B</v>
          </cell>
          <cell r="F1025" t="str">
            <v>CELULAR</v>
          </cell>
          <cell r="G1025" t="str">
            <v>Sergio Vega Palacios</v>
          </cell>
          <cell r="H1025" t="str">
            <v>antonio brava 402 b, chapala/Centro CP. 45900</v>
          </cell>
          <cell r="I1025" t="str">
            <v xml:space="preserve">044-3312513039 </v>
          </cell>
          <cell r="J1025" t="str">
            <v>HISENSE</v>
          </cell>
          <cell r="K1025" t="str">
            <v>C20</v>
          </cell>
          <cell r="L1025" t="str">
            <v>1MH75A91MX10D0H1BH203E1</v>
          </cell>
          <cell r="M1025" t="str">
            <v>ABQC7151</v>
          </cell>
          <cell r="N1025">
            <v>8579</v>
          </cell>
          <cell r="O1025">
            <v>42545</v>
          </cell>
          <cell r="P1025">
            <v>42817</v>
          </cell>
          <cell r="Q1025">
            <v>201709</v>
          </cell>
          <cell r="R1025" t="str">
            <v>28/03/2017 02 : 47  ROGER.R : TCFT - Irreparabilidad. 11/04/2017 23 : 30  MARCO.DIAZ : TCFINV, TCFCN se pasa a devolucion por falta de producto TCFDEV. dmc
24/03/2017 23 : 46 201709 : P1. T1019758.   1009011
PENDIENTE POR PARTE ( PCB LOGIC )</v>
          </cell>
          <cell r="S1025" t="str">
            <v>EQUIPO MALTRADO CON PORTA SIM</v>
          </cell>
          <cell r="T1025" t="str">
            <v xml:space="preserve"> JUAN FRANCISCO ALZIVAR           </v>
          </cell>
          <cell r="U1025" t="str">
            <v>2017-04-20</v>
          </cell>
          <cell r="V1025" t="str">
            <v>CELULARES</v>
          </cell>
          <cell r="W1025" t="str">
            <v>COMPLETADO</v>
          </cell>
          <cell r="X1025" t="str">
            <v>TALLER</v>
          </cell>
          <cell r="Y1025">
            <v>42816</v>
          </cell>
          <cell r="Z1025">
            <v>271</v>
          </cell>
          <cell r="AA1025" t="str">
            <v>M010</v>
          </cell>
          <cell r="AD1025" t="str">
            <v>chapala/Centro</v>
          </cell>
          <cell r="AE1025" t="str">
            <v>JAL</v>
          </cell>
          <cell r="AF1025" t="str">
            <v>MX</v>
          </cell>
          <cell r="AG1025" t="str">
            <v>10405439</v>
          </cell>
          <cell r="AH1025" t="str">
            <v>SERGIO VEGA PALACIOS</v>
          </cell>
          <cell r="AI1025" t="str">
            <v>antonio brava 402 b</v>
          </cell>
          <cell r="AJ1025" t="str">
            <v>044-3312513039</v>
          </cell>
          <cell r="AK1025">
            <v>0</v>
          </cell>
          <cell r="AL1025" t="str">
            <v>45900</v>
          </cell>
          <cell r="AM1025"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1025" t="str">
            <v>1MH75AL1MX1Z30</v>
          </cell>
          <cell r="AO1025" t="e">
            <v>#N/A</v>
          </cell>
          <cell r="AP1025" t="e">
            <v>#N/A</v>
          </cell>
          <cell r="AQ1025" t="e">
            <v>#N/A</v>
          </cell>
          <cell r="AR1025" t="e">
            <v>#N/A</v>
          </cell>
          <cell r="AS1025" t="str">
            <v>GMS001NJD013S405686M010</v>
          </cell>
          <cell r="AT1025">
            <v>2</v>
          </cell>
          <cell r="AU1025" t="str">
            <v>C1</v>
          </cell>
          <cell r="AV1025" t="str">
            <v>GMS001NJD013</v>
          </cell>
          <cell r="AW1025" t="str">
            <v>S405686</v>
          </cell>
          <cell r="AX1025" t="str">
            <v>M010</v>
          </cell>
          <cell r="AY1025">
            <v>74012278</v>
          </cell>
          <cell r="AZ1025">
            <v>51013206</v>
          </cell>
          <cell r="BA1025">
            <v>80141945</v>
          </cell>
        </row>
        <row r="1026">
          <cell r="D1026">
            <v>60314857</v>
          </cell>
          <cell r="E1026" t="str">
            <v xml:space="preserve">A </v>
          </cell>
          <cell r="F1026" t="str">
            <v>CELULAR</v>
          </cell>
          <cell r="G1026" t="str">
            <v>Nancy Soledad Pacheco</v>
          </cell>
          <cell r="H1026" t="str">
            <v>callejon 5 de mayo num 2, dn rafael chamapa/naucalpan CP. 53660</v>
          </cell>
          <cell r="I1026">
            <v>5530612631</v>
          </cell>
          <cell r="J1026" t="str">
            <v>HISENSE</v>
          </cell>
          <cell r="K1026" t="str">
            <v>U989</v>
          </cell>
          <cell r="L1026" t="str">
            <v>1MS75CM9MX1H70H5PD1120D</v>
          </cell>
          <cell r="M1026" t="str">
            <v>SN</v>
          </cell>
          <cell r="N1026">
            <v>2499</v>
          </cell>
          <cell r="O1026">
            <v>42734</v>
          </cell>
          <cell r="P1026">
            <v>42818</v>
          </cell>
          <cell r="Q1026">
            <v>201709</v>
          </cell>
          <cell r="R1026" t="str">
            <v>30/03/2017 02 : 45  ERNESTO.HERN : NP5
27/03/2017 23 : 19 201709 : P1. T1047733.  1009092
EQUIPO PENDIENTE POR PARTE ( LCD )</v>
          </cell>
          <cell r="S1026" t="str">
            <v>EQUIPO MALTRADO CON TAPA Y BATERIA</v>
          </cell>
          <cell r="T1026" t="str">
            <v xml:space="preserve"> JUAN FRANCISCO ALZIVAR           </v>
          </cell>
          <cell r="U1026" t="str">
            <v>2017-04-20</v>
          </cell>
          <cell r="V1026" t="str">
            <v>CELULARES</v>
          </cell>
          <cell r="W1026" t="str">
            <v>COMPLETADO</v>
          </cell>
          <cell r="X1026" t="str">
            <v>TALLER</v>
          </cell>
          <cell r="Y1026">
            <v>42817</v>
          </cell>
          <cell r="Z1026">
            <v>83</v>
          </cell>
          <cell r="AA1026" t="str">
            <v>M010</v>
          </cell>
          <cell r="AD1026" t="str">
            <v>dn rafael chamapa/naucalpan</v>
          </cell>
          <cell r="AE1026" t="str">
            <v>MEX</v>
          </cell>
          <cell r="AF1026" t="str">
            <v>MX</v>
          </cell>
          <cell r="AG1026" t="str">
            <v>10414003</v>
          </cell>
          <cell r="AH1026" t="str">
            <v>NANCY SOLEDAD PACHECO</v>
          </cell>
          <cell r="AI1026" t="str">
            <v>callejon 5 de mayo num 2</v>
          </cell>
          <cell r="AJ1026" t="str">
            <v>5530612631</v>
          </cell>
          <cell r="AK1026">
            <v>0</v>
          </cell>
          <cell r="AL1026" t="str">
            <v>53660</v>
          </cell>
          <cell r="AM1026"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1026" t="str">
            <v>1MS75CM9MX1H70</v>
          </cell>
          <cell r="AO1026" t="e">
            <v>#N/A</v>
          </cell>
          <cell r="AP1026" t="e">
            <v>#N/A</v>
          </cell>
          <cell r="AQ1026" t="e">
            <v>#N/A</v>
          </cell>
          <cell r="AR1026" t="e">
            <v>#N/A</v>
          </cell>
          <cell r="AS1026" t="str">
            <v/>
          </cell>
          <cell r="AT1026" t="e">
            <v>#N/A</v>
          </cell>
          <cell r="AY1026">
            <v>74012327</v>
          </cell>
          <cell r="AZ1026">
            <v>51013249</v>
          </cell>
          <cell r="BA1026">
            <v>80147927</v>
          </cell>
        </row>
        <row r="1027">
          <cell r="D1027">
            <v>60314859</v>
          </cell>
          <cell r="E1027" t="str">
            <v xml:space="preserve">A </v>
          </cell>
          <cell r="F1027" t="str">
            <v>CELULAR</v>
          </cell>
          <cell r="G1027" t="str">
            <v>Salvador Jaime Gonzalez Gonzalez</v>
          </cell>
          <cell r="H1027" t="str">
            <v>Jardin del campo No 243 Apodaca/Jardines de Monterrey l CP. 66613</v>
          </cell>
          <cell r="I1027">
            <v>8183850179</v>
          </cell>
          <cell r="J1027" t="str">
            <v>HISENSE</v>
          </cell>
          <cell r="K1027" t="str">
            <v>U972</v>
          </cell>
          <cell r="L1027" t="str">
            <v>1MS75CE9MX10D0H2HD109C0</v>
          </cell>
          <cell r="M1027" t="str">
            <v>SN</v>
          </cell>
          <cell r="N1027">
            <v>0</v>
          </cell>
          <cell r="O1027">
            <v>42507</v>
          </cell>
          <cell r="P1027">
            <v>42818</v>
          </cell>
          <cell r="Q1027">
            <v>201709</v>
          </cell>
          <cell r="R1027" t="str">
            <v>30/03/2017 04 : 09  ERNESTO.HERN : NP5
28/03/2017 08 : 03 201709 : P1. T1022410.  CORREO
EL EQUIPO SE ENCUENTRA PENDIENTE POR PARTE ( CAMARA )</v>
          </cell>
          <cell r="S1027" t="str">
            <v>EQUIPO MALTRADO CON TAPA Y BATERIA</v>
          </cell>
          <cell r="T1027" t="str">
            <v xml:space="preserve"> JUAN FRANCISCO ALZIVAR           </v>
          </cell>
          <cell r="U1027" t="str">
            <v>2017-04-20</v>
          </cell>
          <cell r="V1027" t="str">
            <v>CELULARES</v>
          </cell>
          <cell r="W1027" t="str">
            <v>COMPLETADO</v>
          </cell>
          <cell r="X1027" t="str">
            <v>TALLER</v>
          </cell>
          <cell r="Y1027">
            <v>42817</v>
          </cell>
          <cell r="Z1027">
            <v>310</v>
          </cell>
          <cell r="AA1027" t="str">
            <v>M010</v>
          </cell>
          <cell r="AD1027" t="str">
            <v>Apodaca/Jardines de Monterrey l</v>
          </cell>
          <cell r="AE1027" t="str">
            <v>NL</v>
          </cell>
          <cell r="AF1027" t="str">
            <v>MX</v>
          </cell>
          <cell r="AG1027" t="str">
            <v>10414406</v>
          </cell>
          <cell r="AH1027" t="str">
            <v>SALVADOR JAIME GONZALEZ GONZALEZ</v>
          </cell>
          <cell r="AI1027" t="str">
            <v>243 Jardin del campo</v>
          </cell>
          <cell r="AJ1027" t="str">
            <v>8110379741</v>
          </cell>
          <cell r="AK1027" t="str">
            <v>8110379741</v>
          </cell>
          <cell r="AL1027" t="str">
            <v>66613</v>
          </cell>
          <cell r="AM1027"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1027" t="str">
            <v>1MS75CE9MX10D0</v>
          </cell>
          <cell r="AO1027" t="e">
            <v>#N/A</v>
          </cell>
          <cell r="AP1027" t="e">
            <v>#N/A</v>
          </cell>
          <cell r="AQ1027" t="e">
            <v>#N/A</v>
          </cell>
          <cell r="AR1027" t="e">
            <v>#N/A</v>
          </cell>
          <cell r="AS1027" t="str">
            <v/>
          </cell>
          <cell r="AT1027" t="e">
            <v>#N/A</v>
          </cell>
          <cell r="AY1027">
            <v>74012302</v>
          </cell>
          <cell r="AZ1027">
            <v>51013224</v>
          </cell>
          <cell r="BA1027">
            <v>80144940</v>
          </cell>
        </row>
        <row r="1028">
          <cell r="D1028">
            <v>60314651</v>
          </cell>
          <cell r="E1028" t="str">
            <v xml:space="preserve">A </v>
          </cell>
          <cell r="F1028" t="str">
            <v>CELULAR</v>
          </cell>
          <cell r="G1028" t="str">
            <v>Brenda Hernandez Calvillo</v>
          </cell>
          <cell r="H1028" t="str">
            <v>futbol num 4, col olimpica xaxalpa/ecatepec CP. 55090</v>
          </cell>
          <cell r="I1028">
            <v>57873842</v>
          </cell>
          <cell r="J1028" t="str">
            <v>HISENSE</v>
          </cell>
          <cell r="K1028" t="str">
            <v>U989</v>
          </cell>
          <cell r="L1028" t="str">
            <v>1MS75CM9MX1H70H5PD10C82</v>
          </cell>
          <cell r="M1028">
            <v>777820</v>
          </cell>
          <cell r="N1028">
            <v>0</v>
          </cell>
          <cell r="O1028">
            <v>42772</v>
          </cell>
          <cell r="P1028">
            <v>42817</v>
          </cell>
          <cell r="Q1028">
            <v>201709</v>
          </cell>
          <cell r="R1028" t="str">
            <v>30/03/2017 02 : 50  ERNESTO.HERN : NP5 11/04/2017 05 : 58 Ricardo Espinosa : TCFINV, TCFCN POR SER  SVC  ELEKTRA
TCFDEV, POR SER SVC ELEKTRA  BRENDA MED
27/03/2017 23 : 18 201709 : P1. T1047617.    1009092
EQUIPO PENDIENTE POR PARTE ( PCB LOGIC )</v>
          </cell>
          <cell r="S1028" t="str">
            <v>EQUIPO MALTRADO CON TAPA Y BATERIA</v>
          </cell>
          <cell r="T1028" t="str">
            <v xml:space="preserve"> JUAN FRANCISCO ALZIVAR           </v>
          </cell>
          <cell r="U1028" t="str">
            <v>2017-04-20</v>
          </cell>
          <cell r="V1028" t="str">
            <v>CELULARES</v>
          </cell>
          <cell r="W1028" t="str">
            <v>COMPLETADO</v>
          </cell>
          <cell r="X1028" t="str">
            <v>TALLER</v>
          </cell>
          <cell r="Y1028">
            <v>42816</v>
          </cell>
          <cell r="Z1028">
            <v>44</v>
          </cell>
          <cell r="AA1028" t="str">
            <v>M010</v>
          </cell>
          <cell r="AD1028" t="str">
            <v>col olimpica xaxalpa/ecatepec</v>
          </cell>
          <cell r="AE1028" t="str">
            <v>MEX</v>
          </cell>
          <cell r="AF1028" t="str">
            <v>MX</v>
          </cell>
          <cell r="AG1028" t="str">
            <v>10413753</v>
          </cell>
          <cell r="AH1028" t="str">
            <v>BRENDA HERNANDEZ CALVILLO</v>
          </cell>
          <cell r="AI1028" t="str">
            <v>futbol num 4</v>
          </cell>
          <cell r="AJ1028" t="str">
            <v>57873842</v>
          </cell>
          <cell r="AK1028" t="str">
            <v>5561312353</v>
          </cell>
          <cell r="AL1028" t="str">
            <v>55090</v>
          </cell>
          <cell r="AM1028"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1028" t="str">
            <v>1MS75CM9MX1H70</v>
          </cell>
          <cell r="AO1028" t="e">
            <v>#N/A</v>
          </cell>
          <cell r="AP1028" t="e">
            <v>#N/A</v>
          </cell>
          <cell r="AQ1028" t="e">
            <v>#N/A</v>
          </cell>
          <cell r="AR1028" t="e">
            <v>#N/A</v>
          </cell>
          <cell r="AS1028" t="str">
            <v/>
          </cell>
          <cell r="AT1028" t="e">
            <v>#N/A</v>
          </cell>
          <cell r="AY1028">
            <v>74012328</v>
          </cell>
          <cell r="AZ1028">
            <v>51013250</v>
          </cell>
          <cell r="BA1028">
            <v>80147931</v>
          </cell>
        </row>
        <row r="1029">
          <cell r="D1029">
            <v>60314612</v>
          </cell>
          <cell r="E1029" t="str">
            <v xml:space="preserve">A </v>
          </cell>
          <cell r="F1029" t="str">
            <v>CELULAR</v>
          </cell>
          <cell r="G1029" t="str">
            <v>Gloria Ojeda</v>
          </cell>
          <cell r="H1029" t="str">
            <v>Av 511 No 109, GAM/U Sn Juan de Aragon 1ra Seccion CP. 07969</v>
          </cell>
          <cell r="I1029">
            <v>555339033498</v>
          </cell>
          <cell r="J1029" t="str">
            <v>HISENSE</v>
          </cell>
          <cell r="K1029" t="str">
            <v>C20</v>
          </cell>
          <cell r="L1029" t="str">
            <v>1MH75A91MX10D0H1BH20761</v>
          </cell>
          <cell r="M1029">
            <v>27821034</v>
          </cell>
          <cell r="N1029">
            <v>3879.47</v>
          </cell>
          <cell r="O1029">
            <v>42567</v>
          </cell>
          <cell r="P1029">
            <v>42817</v>
          </cell>
          <cell r="Q1029">
            <v>201709</v>
          </cell>
          <cell r="R1029" t="str">
            <v>28/03/2017 02 : 34  ROGER.R : TCFT - Irreparabilidad.
24/03/2017 23 : 45 201709 : P1.. T1019758   1009011
PENDIENTE POR PARTE ( PCB LOGIC ) 11/04/2017 23 : 28  MARCO.DIAZ : TCFINV, TCFCN se pasa a deoluvion por falta de producto TCFDEV. Dmc</v>
          </cell>
          <cell r="S1029" t="str">
            <v>EQUIPO MALTRADO CON PORTA SIM</v>
          </cell>
          <cell r="T1029" t="str">
            <v xml:space="preserve"> JUAN FRANCISCO ALZIVAR           </v>
          </cell>
          <cell r="U1029" t="str">
            <v>2017-04-20</v>
          </cell>
          <cell r="V1029" t="str">
            <v>CELULARES</v>
          </cell>
          <cell r="W1029" t="str">
            <v>COMPLETADO</v>
          </cell>
          <cell r="X1029" t="str">
            <v>TALLER</v>
          </cell>
          <cell r="Y1029">
            <v>42816</v>
          </cell>
          <cell r="Z1029">
            <v>249</v>
          </cell>
          <cell r="AA1029" t="str">
            <v>M010</v>
          </cell>
          <cell r="AD1029" t="str">
            <v>GAM/U Sn Juan de Aragon 1ra Seccion</v>
          </cell>
          <cell r="AE1029" t="str">
            <v>DF</v>
          </cell>
          <cell r="AF1029" t="str">
            <v>MX</v>
          </cell>
          <cell r="AG1029" t="str">
            <v>10411646</v>
          </cell>
          <cell r="AH1029" t="str">
            <v>GLORIA OJEDA</v>
          </cell>
          <cell r="AI1029" t="str">
            <v>109 Av 511</v>
          </cell>
          <cell r="AJ1029" t="str">
            <v>555339033498</v>
          </cell>
          <cell r="AK1029">
            <v>0</v>
          </cell>
          <cell r="AL1029" t="str">
            <v>07969</v>
          </cell>
          <cell r="AM1029"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1029" t="str">
            <v>1MH75AL1MX1Z30</v>
          </cell>
          <cell r="AO1029" t="e">
            <v>#N/A</v>
          </cell>
          <cell r="AP1029" t="e">
            <v>#N/A</v>
          </cell>
          <cell r="AQ1029" t="e">
            <v>#N/A</v>
          </cell>
          <cell r="AR1029" t="e">
            <v>#N/A</v>
          </cell>
          <cell r="AS1029" t="str">
            <v>GMS001NJD013S405686M010</v>
          </cell>
          <cell r="AT1029">
            <v>2</v>
          </cell>
          <cell r="AU1029" t="str">
            <v>C1</v>
          </cell>
          <cell r="AV1029" t="str">
            <v>GMS001NJD013</v>
          </cell>
          <cell r="AW1029" t="str">
            <v>S405686</v>
          </cell>
          <cell r="AX1029" t="str">
            <v>M010</v>
          </cell>
          <cell r="AY1029">
            <v>74012374</v>
          </cell>
          <cell r="AZ1029">
            <v>51013298</v>
          </cell>
          <cell r="BA1029">
            <v>80144416</v>
          </cell>
        </row>
        <row r="1030">
          <cell r="D1030">
            <v>60314613</v>
          </cell>
          <cell r="E1030" t="str">
            <v xml:space="preserve">A </v>
          </cell>
          <cell r="F1030" t="str">
            <v>CELULAR</v>
          </cell>
          <cell r="G1030" t="str">
            <v>Armando Navarro Osorio</v>
          </cell>
          <cell r="H1030" t="str">
            <v>And Geminis de las garzas No. 52 Manzanillo/ del sol CP. 28219</v>
          </cell>
          <cell r="I1030">
            <v>3143355442</v>
          </cell>
          <cell r="J1030" t="str">
            <v>HISENSE</v>
          </cell>
          <cell r="K1030" t="str">
            <v>U972</v>
          </cell>
          <cell r="L1030" t="str">
            <v>1MS75CE9MX10D0H5QD110B7</v>
          </cell>
          <cell r="M1030">
            <v>48458050</v>
          </cell>
          <cell r="N1030">
            <v>3168</v>
          </cell>
          <cell r="O1030">
            <v>42753</v>
          </cell>
          <cell r="P1030">
            <v>42817</v>
          </cell>
          <cell r="Q1030">
            <v>201709</v>
          </cell>
          <cell r="R1030" t="str">
            <v>30/03/2017 04 : 10  ERNESTO.HERN : NP5
27/03/2017 23 : 16 201709 : P1. T1022410.   CORREO
EQUIPO PENDIENTE POR PARTE ( CAMARA )</v>
          </cell>
          <cell r="S1030" t="str">
            <v>EQUIPO MALTRADO CON TAPA Y BATERIA</v>
          </cell>
          <cell r="T1030" t="str">
            <v xml:space="preserve"> JUAN FRANCISCO ALZIVAR           </v>
          </cell>
          <cell r="U1030" t="str">
            <v>2017-04-20</v>
          </cell>
          <cell r="V1030" t="str">
            <v>CELULARES</v>
          </cell>
          <cell r="W1030" t="str">
            <v>COMPLETADO</v>
          </cell>
          <cell r="X1030" t="str">
            <v>TALLER</v>
          </cell>
          <cell r="Y1030">
            <v>42816</v>
          </cell>
          <cell r="Z1030">
            <v>63</v>
          </cell>
          <cell r="AA1030" t="str">
            <v>M010</v>
          </cell>
          <cell r="AD1030" t="str">
            <v>Manzanillo/ del sol</v>
          </cell>
          <cell r="AE1030" t="str">
            <v>COL</v>
          </cell>
          <cell r="AF1030" t="str">
            <v>MX</v>
          </cell>
          <cell r="AG1030" t="str">
            <v>10412103</v>
          </cell>
          <cell r="AH1030" t="str">
            <v>ARMANDO NAVARRO OSORIO</v>
          </cell>
          <cell r="AI1030" t="str">
            <v>52 And Geminis de las garzas</v>
          </cell>
          <cell r="AJ1030" t="str">
            <v>3141081610</v>
          </cell>
          <cell r="AK1030" t="str">
            <v>3141081610</v>
          </cell>
          <cell r="AL1030" t="str">
            <v>28219</v>
          </cell>
          <cell r="AM1030"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1030" t="str">
            <v>1MS75CE9MX10D0</v>
          </cell>
          <cell r="AO1030" t="e">
            <v>#N/A</v>
          </cell>
          <cell r="AP1030" t="e">
            <v>#N/A</v>
          </cell>
          <cell r="AQ1030" t="e">
            <v>#N/A</v>
          </cell>
          <cell r="AR1030" t="e">
            <v>#N/A</v>
          </cell>
          <cell r="AS1030" t="str">
            <v/>
          </cell>
          <cell r="AT1030" t="e">
            <v>#N/A</v>
          </cell>
          <cell r="AY1030">
            <v>74012304</v>
          </cell>
          <cell r="AZ1030">
            <v>51013226</v>
          </cell>
          <cell r="BA1030">
            <v>80144941</v>
          </cell>
        </row>
        <row r="1031">
          <cell r="D1031">
            <v>60314550</v>
          </cell>
          <cell r="E1031" t="str">
            <v xml:space="preserve">A </v>
          </cell>
          <cell r="F1031" t="str">
            <v>CELULAR</v>
          </cell>
          <cell r="G1031" t="str">
            <v>Luis Gomez</v>
          </cell>
          <cell r="H1031" t="str">
            <v>Francisco I madero No. 6 Centro Cd Altamirano/Pungarabato CP. 40660</v>
          </cell>
          <cell r="I1031">
            <v>7676721311</v>
          </cell>
          <cell r="J1031" t="str">
            <v>HISENSE</v>
          </cell>
          <cell r="K1031" t="str">
            <v>U989</v>
          </cell>
          <cell r="L1031" t="str">
            <v>1MS75CM9MX1H70HFND101AD</v>
          </cell>
          <cell r="M1031">
            <v>27821034</v>
          </cell>
          <cell r="N1031">
            <v>3936</v>
          </cell>
          <cell r="O1031">
            <v>42790</v>
          </cell>
          <cell r="P1031">
            <v>42815</v>
          </cell>
          <cell r="Q1031">
            <v>201709</v>
          </cell>
          <cell r="R1031" t="str">
            <v>30/03/2017 01 : 54  ARANTXA.MON : NP5
23/03/2017 22 : 21 201709 : P1. T1043204. CORREO
SEGUNDA PARTE PENDIENTE ( USB )
23/03/2017 22 : 21 201709 : P1. T1043166.</v>
          </cell>
          <cell r="S1031" t="str">
            <v xml:space="preserve">EQUIPO MALTRADO CON TAPA Y BATERIA </v>
          </cell>
          <cell r="T1031" t="str">
            <v xml:space="preserve"> JUAN FRANCISCO ALZIVAR           </v>
          </cell>
          <cell r="U1031" t="str">
            <v>2017-04-20</v>
          </cell>
          <cell r="V1031" t="str">
            <v>CELULARES</v>
          </cell>
          <cell r="W1031" t="str">
            <v>COMPLETADO</v>
          </cell>
          <cell r="X1031" t="str">
            <v>TALLER</v>
          </cell>
          <cell r="Y1031">
            <v>42815</v>
          </cell>
          <cell r="Z1031">
            <v>25</v>
          </cell>
          <cell r="AA1031" t="str">
            <v>M010</v>
          </cell>
          <cell r="AD1031" t="str">
            <v>Centro Cd Altamirano/Pungarabato</v>
          </cell>
          <cell r="AE1031" t="str">
            <v>GRO</v>
          </cell>
          <cell r="AF1031" t="str">
            <v>MX</v>
          </cell>
          <cell r="AG1031" t="str">
            <v>10414096</v>
          </cell>
          <cell r="AH1031" t="str">
            <v>LUIS GOMEZ</v>
          </cell>
          <cell r="AI1031" t="str">
            <v>6 Francisco I madero</v>
          </cell>
          <cell r="AJ1031" t="str">
            <v>7676721311</v>
          </cell>
          <cell r="AK1031">
            <v>0</v>
          </cell>
          <cell r="AL1031" t="str">
            <v>40660</v>
          </cell>
          <cell r="AM1031"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1031" t="str">
            <v>1MS75CM9MX1H70</v>
          </cell>
          <cell r="AO1031" t="e">
            <v>#N/A</v>
          </cell>
          <cell r="AP1031" t="e">
            <v>#N/A</v>
          </cell>
          <cell r="AQ1031" t="e">
            <v>#N/A</v>
          </cell>
          <cell r="AR1031" t="e">
            <v>#N/A</v>
          </cell>
          <cell r="AS1031" t="str">
            <v/>
          </cell>
          <cell r="AT1031" t="e">
            <v>#N/A</v>
          </cell>
          <cell r="AY1031">
            <v>74012329</v>
          </cell>
          <cell r="AZ1031">
            <v>51013251</v>
          </cell>
          <cell r="BA1031">
            <v>80147932</v>
          </cell>
        </row>
        <row r="1032">
          <cell r="D1032">
            <v>60309725</v>
          </cell>
          <cell r="E1032" t="str">
            <v>B</v>
          </cell>
          <cell r="F1032" t="str">
            <v>CELULAR</v>
          </cell>
          <cell r="G1032" t="str">
            <v>Lisbeth Guadalupe Ibarra Moreno</v>
          </cell>
          <cell r="H1032" t="str">
            <v>Heriberto Ja 1525-a  LIBERTAD/CULIACAN CP 80180</v>
          </cell>
          <cell r="I1032">
            <v>6677613431</v>
          </cell>
          <cell r="J1032" t="str">
            <v>HISENSE</v>
          </cell>
          <cell r="K1032" t="str">
            <v>C20</v>
          </cell>
          <cell r="L1032" t="str">
            <v>1MH75A91MX10D0H1BH20324</v>
          </cell>
          <cell r="M1032">
            <v>5911788</v>
          </cell>
          <cell r="N1032">
            <v>4999</v>
          </cell>
          <cell r="O1032">
            <v>42615</v>
          </cell>
          <cell r="P1032">
            <v>42831</v>
          </cell>
          <cell r="Q1032">
            <v>201709</v>
          </cell>
          <cell r="R1032" t="str">
            <v>27/01/2017 00 : 30  SERGIO.FER : TCFT - Irreparabilidad 10/02/2017 02 : 40  MARCO.DIAZ : TCFCN SE ENVIA DEVOLUCION POR FALTA DE INVENTARIO
TCFINV
TCFDEV</v>
          </cell>
          <cell r="S1032" t="str">
            <v xml:space="preserve">EQUIPO MALTRADO </v>
          </cell>
          <cell r="T1032" t="str">
            <v xml:space="preserve"> JUAN FRANCISCO ALZIVAR           </v>
          </cell>
          <cell r="U1032" t="str">
            <v>2017-04-21</v>
          </cell>
          <cell r="V1032" t="str">
            <v>CELULARES</v>
          </cell>
          <cell r="W1032" t="str">
            <v>COMPLETADO</v>
          </cell>
          <cell r="X1032" t="str">
            <v>TALLER</v>
          </cell>
          <cell r="Y1032">
            <v>42758</v>
          </cell>
          <cell r="Z1032">
            <v>143</v>
          </cell>
          <cell r="AA1032" t="str">
            <v>M010</v>
          </cell>
          <cell r="AD1032" t="str">
            <v>LIBERTAD/CULIACAN</v>
          </cell>
          <cell r="AE1032" t="str">
            <v>SIN</v>
          </cell>
          <cell r="AF1032" t="str">
            <v>MX</v>
          </cell>
          <cell r="AG1032" t="str">
            <v>10408936</v>
          </cell>
          <cell r="AH1032" t="str">
            <v>LISBETH GUADALUPE IBARRA MORENO</v>
          </cell>
          <cell r="AI1032" t="str">
            <v>1525-a Heriberto Jara</v>
          </cell>
          <cell r="AJ1032" t="str">
            <v>6677613431</v>
          </cell>
          <cell r="AK1032">
            <v>0</v>
          </cell>
          <cell r="AL1032" t="str">
            <v>80180</v>
          </cell>
          <cell r="AM1032"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1032" t="str">
            <v>1MH75AL1MX1Z30</v>
          </cell>
          <cell r="AO1032" t="e">
            <v>#N/A</v>
          </cell>
          <cell r="AP1032" t="e">
            <v>#N/A</v>
          </cell>
          <cell r="AQ1032" t="e">
            <v>#N/A</v>
          </cell>
          <cell r="AR1032" t="e">
            <v>#N/A</v>
          </cell>
          <cell r="AS1032" t="str">
            <v>GMS001NJD013S405686M010</v>
          </cell>
          <cell r="AT1032">
            <v>2</v>
          </cell>
          <cell r="AU1032" t="str">
            <v>C1</v>
          </cell>
          <cell r="AV1032" t="str">
            <v>GMS001NJD013</v>
          </cell>
          <cell r="AW1032" t="str">
            <v>S405686</v>
          </cell>
          <cell r="AX1032" t="str">
            <v>M010</v>
          </cell>
          <cell r="AY1032">
            <v>74012375</v>
          </cell>
          <cell r="AZ1032">
            <v>51013299</v>
          </cell>
          <cell r="BA1032">
            <v>80144423</v>
          </cell>
        </row>
        <row r="1033">
          <cell r="D1033">
            <v>60315113</v>
          </cell>
          <cell r="E1033" t="str">
            <v>B</v>
          </cell>
          <cell r="F1033" t="str">
            <v>CELULAR</v>
          </cell>
          <cell r="G1033" t="str">
            <v>Jorge Coria Alvarado</v>
          </cell>
          <cell r="H1033" t="str">
            <v>Plaza Juarez No 5, Iztapalapa/Sn Juanico nextipac CP. 09400</v>
          </cell>
          <cell r="I1033">
            <v>5543274574</v>
          </cell>
          <cell r="J1033" t="str">
            <v>HISENSE</v>
          </cell>
          <cell r="K1033" t="str">
            <v>C20</v>
          </cell>
          <cell r="L1033" t="str">
            <v>1MH75A91MX10D0H1BH20317</v>
          </cell>
          <cell r="M1033">
            <v>7.2001501300604101E+19</v>
          </cell>
          <cell r="N1033">
            <v>3879.47</v>
          </cell>
          <cell r="O1033">
            <v>42525</v>
          </cell>
          <cell r="P1033">
            <v>42823</v>
          </cell>
          <cell r="Q1033">
            <v>201709</v>
          </cell>
          <cell r="R1033" t="str">
            <v>04/04/2017 00 : 50  ROGER.R : TCF1
04/04/2017 00 : 49  ROGER.R : TCFT - Irreparabilidad. 11/04/2017 23 : 49  MARCO.DIAZ : TCFINV, TCFCN se pasa a devolucion por falta de producto TCFDEV. Dmc</v>
          </cell>
          <cell r="S1033" t="str">
            <v>EQUIPO MALTRADO CON PORTA SIM</v>
          </cell>
          <cell r="T1033" t="str">
            <v xml:space="preserve"> JUAN FRANCISCO ALZIVAR           </v>
          </cell>
          <cell r="U1033" t="str">
            <v>2017-04-20</v>
          </cell>
          <cell r="V1033" t="str">
            <v>CELULARES</v>
          </cell>
          <cell r="W1033" t="str">
            <v>COMPLETADO</v>
          </cell>
          <cell r="X1033" t="str">
            <v>TALLER</v>
          </cell>
          <cell r="Y1033">
            <v>42822</v>
          </cell>
          <cell r="Z1033">
            <v>297</v>
          </cell>
          <cell r="AA1033" t="str">
            <v>M010</v>
          </cell>
          <cell r="AD1033" t="str">
            <v>Iztapalapa/Sn Juanico nextipac</v>
          </cell>
          <cell r="AE1033" t="str">
            <v>DF</v>
          </cell>
          <cell r="AF1033" t="str">
            <v>MX</v>
          </cell>
          <cell r="AG1033" t="str">
            <v>10414692</v>
          </cell>
          <cell r="AH1033" t="str">
            <v>JORGE CORIA ALVARADO</v>
          </cell>
          <cell r="AI1033" t="str">
            <v>5 Plaza Juarez</v>
          </cell>
          <cell r="AJ1033" t="str">
            <v>5523135927</v>
          </cell>
          <cell r="AK1033" t="str">
            <v>5523135927</v>
          </cell>
          <cell r="AL1033" t="str">
            <v>09400</v>
          </cell>
          <cell r="AM1033"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1033" t="str">
            <v>1MH75AL1MX1Z30</v>
          </cell>
          <cell r="AO1033" t="e">
            <v>#N/A</v>
          </cell>
          <cell r="AP1033" t="e">
            <v>#N/A</v>
          </cell>
          <cell r="AQ1033" t="e">
            <v>#N/A</v>
          </cell>
          <cell r="AR1033" t="e">
            <v>#N/A</v>
          </cell>
          <cell r="AS1033" t="str">
            <v>GMS001NJD013S405686M010</v>
          </cell>
          <cell r="AT1033">
            <v>2</v>
          </cell>
          <cell r="AU1033" t="str">
            <v>C1</v>
          </cell>
          <cell r="AV1033" t="str">
            <v>GMS001NJD013</v>
          </cell>
          <cell r="AW1033" t="str">
            <v>S405686</v>
          </cell>
          <cell r="AX1033" t="str">
            <v>M010</v>
          </cell>
          <cell r="AY1033">
            <v>74012377</v>
          </cell>
          <cell r="AZ1033">
            <v>51013301</v>
          </cell>
          <cell r="BA1033">
            <v>80148526</v>
          </cell>
        </row>
        <row r="1034">
          <cell r="D1034">
            <v>60315197</v>
          </cell>
          <cell r="E1034" t="str">
            <v xml:space="preserve">A </v>
          </cell>
          <cell r="F1034" t="str">
            <v>CELULAR</v>
          </cell>
          <cell r="G1034" t="str">
            <v>Guadalupe Gonzalez Bustamante</v>
          </cell>
          <cell r="H1034" t="str">
            <v>Paseo de la Bocana int 7No 13, Playas del conchal/Alvarado CP. 95264</v>
          </cell>
          <cell r="I1034">
            <v>9931641520</v>
          </cell>
          <cell r="J1034" t="str">
            <v>HISENSE</v>
          </cell>
          <cell r="K1034" t="str">
            <v>U989</v>
          </cell>
          <cell r="L1034" t="str">
            <v>1MS75CM9MX1H70H5PD10BBA</v>
          </cell>
          <cell r="M1034" t="str">
            <v>SN</v>
          </cell>
          <cell r="N1034">
            <v>2499</v>
          </cell>
          <cell r="O1034">
            <v>42714</v>
          </cell>
          <cell r="P1034">
            <v>42825</v>
          </cell>
          <cell r="Q1034">
            <v>201709</v>
          </cell>
          <cell r="R1034" t="str">
            <v>31/03/2017 08 : 04 201709 : P1.  T10129699    1009245
EQUIPO PENDIENTE POR PARTE ( BOCINA ) 06/04/2017 23 : 54  ERNESTO.HERN : NP5</v>
          </cell>
          <cell r="S1034" t="str">
            <v>EQUIPO MALTRADO CON TAPA Y BATERIA</v>
          </cell>
          <cell r="T1034" t="str">
            <v xml:space="preserve"> JUAN FRANCISCO ALZIVAR           </v>
          </cell>
          <cell r="U1034" t="str">
            <v>2017-04-20</v>
          </cell>
          <cell r="V1034" t="str">
            <v>CELULARES</v>
          </cell>
          <cell r="W1034" t="str">
            <v>COMPLETADO</v>
          </cell>
          <cell r="X1034" t="str">
            <v>TALLER</v>
          </cell>
          <cell r="Y1034">
            <v>42824</v>
          </cell>
          <cell r="Z1034">
            <v>110</v>
          </cell>
          <cell r="AA1034" t="str">
            <v>M010</v>
          </cell>
          <cell r="AD1034" t="str">
            <v>Playas del conchal/Alvarado</v>
          </cell>
          <cell r="AE1034" t="str">
            <v>VER</v>
          </cell>
          <cell r="AF1034" t="str">
            <v>MX</v>
          </cell>
          <cell r="AG1034" t="str">
            <v>10414435</v>
          </cell>
          <cell r="AH1034" t="str">
            <v>GUADALUPE GONZALEZ BUSTAMANTE</v>
          </cell>
          <cell r="AI1034" t="str">
            <v>13 Paseo de la Bocana int 7</v>
          </cell>
          <cell r="AJ1034" t="str">
            <v>9931641520</v>
          </cell>
          <cell r="AK1034">
            <v>0</v>
          </cell>
          <cell r="AL1034" t="str">
            <v>95264</v>
          </cell>
          <cell r="AM1034"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1034" t="str">
            <v>1MS75CM9MX1H70</v>
          </cell>
          <cell r="AO1034" t="e">
            <v>#N/A</v>
          </cell>
          <cell r="AP1034" t="e">
            <v>#N/A</v>
          </cell>
          <cell r="AQ1034" t="e">
            <v>#N/A</v>
          </cell>
          <cell r="AR1034" t="e">
            <v>#N/A</v>
          </cell>
          <cell r="AS1034" t="str">
            <v/>
          </cell>
          <cell r="AT1034" t="e">
            <v>#N/A</v>
          </cell>
          <cell r="AY1034">
            <v>74012330</v>
          </cell>
          <cell r="AZ1034">
            <v>51013252</v>
          </cell>
          <cell r="BA1034">
            <v>80147933</v>
          </cell>
        </row>
        <row r="1035">
          <cell r="D1035">
            <v>60315351</v>
          </cell>
          <cell r="E1035" t="str">
            <v xml:space="preserve">A </v>
          </cell>
          <cell r="F1035" t="str">
            <v>CELULAR</v>
          </cell>
          <cell r="G1035" t="str">
            <v>Sandra Esteban Ceron</v>
          </cell>
          <cell r="H1035" t="str">
            <v>calzada samuel leon brindis No 1170, tuxtla Gtz./caminera CP. 29090</v>
          </cell>
          <cell r="I1035" t="str">
            <v xml:space="preserve">044-9616198322 </v>
          </cell>
          <cell r="J1035" t="str">
            <v>HISENSE</v>
          </cell>
          <cell r="K1035" t="str">
            <v>U989</v>
          </cell>
          <cell r="L1035" t="str">
            <v>1MS75CM9MX1H70HFND10511</v>
          </cell>
          <cell r="M1035">
            <v>10235647</v>
          </cell>
          <cell r="N1035">
            <v>2499</v>
          </cell>
          <cell r="O1035">
            <v>42806</v>
          </cell>
          <cell r="P1035">
            <v>42829</v>
          </cell>
          <cell r="Q1035">
            <v>201709</v>
          </cell>
          <cell r="R1035" t="str">
            <v>07/04/2017 06 : 56 201709 : P1. T1047733.   1009451
EQUIPO PENDIENTE POR PARTE ( ASSEMBLY(INCLUDING TP+LCD) 12/04/2017 01 : 21  ARANTXA.MON : NP5</v>
          </cell>
          <cell r="S1035" t="str">
            <v>EQUIPO MALTRADO CON TAPA Y BATERIA</v>
          </cell>
          <cell r="T1035" t="str">
            <v xml:space="preserve"> JUAN FRANCISCO ALZIVAR           </v>
          </cell>
          <cell r="U1035" t="str">
            <v>2017-04-21</v>
          </cell>
          <cell r="V1035" t="str">
            <v>CELULARES</v>
          </cell>
          <cell r="W1035" t="str">
            <v>COMPLETADO</v>
          </cell>
          <cell r="X1035" t="str">
            <v>TALLER</v>
          </cell>
          <cell r="Y1035">
            <v>42828</v>
          </cell>
          <cell r="Z1035">
            <v>22</v>
          </cell>
          <cell r="AA1035" t="str">
            <v>M010</v>
          </cell>
          <cell r="AD1035" t="str">
            <v>tuxtla Gtz./caminera</v>
          </cell>
          <cell r="AE1035" t="str">
            <v>CHS</v>
          </cell>
          <cell r="AF1035" t="str">
            <v>MX</v>
          </cell>
          <cell r="AG1035" t="str">
            <v>10415038</v>
          </cell>
          <cell r="AH1035" t="str">
            <v>SANDRA ESTEBAN CERON</v>
          </cell>
          <cell r="AI1035" t="str">
            <v>1170 calzada samuel leon brindis</v>
          </cell>
          <cell r="AJ1035" t="str">
            <v>044-9616198322</v>
          </cell>
          <cell r="AK1035">
            <v>0</v>
          </cell>
          <cell r="AL1035" t="str">
            <v>29090</v>
          </cell>
          <cell r="AM1035"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1035" t="str">
            <v>1MS75CM9MX1H70</v>
          </cell>
          <cell r="AO1035" t="e">
            <v>#N/A</v>
          </cell>
          <cell r="AP1035" t="e">
            <v>#N/A</v>
          </cell>
          <cell r="AQ1035" t="e">
            <v>#N/A</v>
          </cell>
          <cell r="AR1035" t="e">
            <v>#N/A</v>
          </cell>
          <cell r="AS1035" t="str">
            <v/>
          </cell>
          <cell r="AT1035" t="e">
            <v>#N/A</v>
          </cell>
          <cell r="AY1035">
            <v>74012331</v>
          </cell>
          <cell r="AZ1035">
            <v>51013253</v>
          </cell>
          <cell r="BA1035">
            <v>80147934</v>
          </cell>
        </row>
        <row r="1036">
          <cell r="D1036">
            <v>60315352</v>
          </cell>
          <cell r="E1036" t="str">
            <v>B</v>
          </cell>
          <cell r="F1036" t="str">
            <v>CELULAR</v>
          </cell>
          <cell r="G1036" t="str">
            <v>Mario Alberto Angeles Piñon</v>
          </cell>
          <cell r="H1036" t="str">
            <v>Av. Santa Lucia No. 810 Int. Sendero Plan de Ayala Mz. O Lote 2, Alvaro Obregon/Olivar del Conde CP. 01400</v>
          </cell>
          <cell r="I1036" t="str">
            <v>55-34-88-45-01</v>
          </cell>
          <cell r="J1036" t="str">
            <v>HISENSE</v>
          </cell>
          <cell r="K1036" t="str">
            <v>C20</v>
          </cell>
          <cell r="L1036" t="str">
            <v>1MH75A91MX10100H51Z5031F</v>
          </cell>
          <cell r="M1036">
            <v>10955888</v>
          </cell>
          <cell r="N1036">
            <v>4049.1</v>
          </cell>
          <cell r="O1036">
            <v>42694</v>
          </cell>
          <cell r="P1036">
            <v>42829</v>
          </cell>
          <cell r="Q1036">
            <v>201709</v>
          </cell>
          <cell r="R1036" t="str">
            <v>05/04/2017 22 : 23  ROGER.R : TCFT - Irreparabilidad. 11/04/2017 23 : 53  MARCO.DIAZ : TCFINV, TCFCN se pasa a devolucion por falta de producto TCFDEV. Dmc</v>
          </cell>
          <cell r="S1036" t="str">
            <v>EQUIPO MALTRADO CON PORTA SIM</v>
          </cell>
          <cell r="T1036" t="str">
            <v xml:space="preserve"> JUAN FRANCISCO ALZIVAR           </v>
          </cell>
          <cell r="U1036" t="str">
            <v>2017-04-21</v>
          </cell>
          <cell r="V1036" t="str">
            <v>CELULARES</v>
          </cell>
          <cell r="W1036" t="str">
            <v>COMPLETADO</v>
          </cell>
          <cell r="X1036" t="str">
            <v>TALLER</v>
          </cell>
          <cell r="Y1036">
            <v>42828</v>
          </cell>
          <cell r="Z1036">
            <v>134</v>
          </cell>
          <cell r="AA1036" t="str">
            <v>M010</v>
          </cell>
          <cell r="AD1036" t="str">
            <v>Alvaro Obregon/Olivar del Conde</v>
          </cell>
          <cell r="AE1036" t="str">
            <v>DF</v>
          </cell>
          <cell r="AF1036" t="str">
            <v>MX</v>
          </cell>
          <cell r="AG1036" t="str">
            <v>10415160</v>
          </cell>
          <cell r="AH1036" t="str">
            <v>MARIO ALBERTO ANGELES PIÑON</v>
          </cell>
          <cell r="AI1036" t="str">
            <v>Lote 2 Av. Santa Lucia No. 810 Int. Sendero Plan de Ayala Mz. O</v>
          </cell>
          <cell r="AJ1036" t="str">
            <v>55-34-88-45-01</v>
          </cell>
          <cell r="AK1036">
            <v>0</v>
          </cell>
          <cell r="AL1036" t="str">
            <v>01400</v>
          </cell>
          <cell r="AM1036"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1036" t="str">
            <v>1MH75AL1MX1Z30</v>
          </cell>
          <cell r="AO1036" t="e">
            <v>#N/A</v>
          </cell>
          <cell r="AP1036" t="e">
            <v>#N/A</v>
          </cell>
          <cell r="AQ1036" t="e">
            <v>#N/A</v>
          </cell>
          <cell r="AR1036" t="e">
            <v>#N/A</v>
          </cell>
          <cell r="AS1036" t="str">
            <v>GMS001NJD013S405686M010</v>
          </cell>
          <cell r="AT1036">
            <v>2</v>
          </cell>
          <cell r="AU1036" t="str">
            <v>C1</v>
          </cell>
          <cell r="AV1036" t="str">
            <v>GMS001NJD013</v>
          </cell>
          <cell r="AW1036" t="str">
            <v>S405686</v>
          </cell>
          <cell r="AX1036" t="str">
            <v>M010</v>
          </cell>
          <cell r="AY1036">
            <v>74012279</v>
          </cell>
          <cell r="AZ1036">
            <v>51013207</v>
          </cell>
          <cell r="BA1036">
            <v>80141947</v>
          </cell>
        </row>
        <row r="1037">
          <cell r="D1037">
            <v>60315380</v>
          </cell>
          <cell r="E1037" t="str">
            <v xml:space="preserve">A </v>
          </cell>
          <cell r="F1037" t="str">
            <v>CELULAR</v>
          </cell>
          <cell r="G1037" t="str">
            <v>Yolanda Paulibna Gabriela Garcia Partida</v>
          </cell>
          <cell r="H1037" t="str">
            <v>cerrada de francisco sarcos No. 8, Tlanepantla / Leandro valle CP. 54040</v>
          </cell>
          <cell r="I1037">
            <v>5564062513</v>
          </cell>
          <cell r="J1037" t="str">
            <v>HISENSE</v>
          </cell>
          <cell r="K1037" t="str">
            <v>U972</v>
          </cell>
          <cell r="L1037" t="str">
            <v>1MS75CE9MX10D0HDKD1083F</v>
          </cell>
          <cell r="M1037" t="str">
            <v>SN</v>
          </cell>
          <cell r="N1037">
            <v>2640.06</v>
          </cell>
          <cell r="O1037">
            <v>42664</v>
          </cell>
          <cell r="P1037">
            <v>42829</v>
          </cell>
          <cell r="Q1037">
            <v>201709</v>
          </cell>
          <cell r="R1037" t="str">
            <v>12/04/2017 01 : 39  ARANTXA.MON : NP5
12/04/2017 00 : 31  EVELYN.ZEPE : SEG: EN ESPERA DE CAMBIO DE ESTATUS NP5.
08/04/2017 06 : 46 201709 : P1. T1021644   1009474
EQUIPO PENDIENTE POR PARTE ( LCD )</v>
          </cell>
          <cell r="S1037" t="str">
            <v>EQUIPO MALTRADO CON TAPA Y BATERIA</v>
          </cell>
          <cell r="T1037" t="str">
            <v xml:space="preserve"> JUAN FRANCISCO ALZIVAR           </v>
          </cell>
          <cell r="U1037" t="str">
            <v>2017-04-21</v>
          </cell>
          <cell r="V1037" t="str">
            <v>CELULARES</v>
          </cell>
          <cell r="W1037" t="str">
            <v>COMPLETADO</v>
          </cell>
          <cell r="X1037" t="str">
            <v>TALLER</v>
          </cell>
          <cell r="Y1037">
            <v>42828</v>
          </cell>
          <cell r="Z1037">
            <v>164</v>
          </cell>
          <cell r="AA1037" t="str">
            <v>M010</v>
          </cell>
          <cell r="AD1037" t="str">
            <v>Tlanepantla / Leandro valle</v>
          </cell>
          <cell r="AE1037" t="str">
            <v>MEX</v>
          </cell>
          <cell r="AF1037" t="str">
            <v>MX</v>
          </cell>
          <cell r="AG1037" t="str">
            <v>10414782</v>
          </cell>
          <cell r="AH1037" t="str">
            <v>YOLANDA PAULIBNA GABRIELA GARCIA PA</v>
          </cell>
          <cell r="AI1037" t="str">
            <v>8 cerrada de francisco sarcos</v>
          </cell>
          <cell r="AJ1037" t="str">
            <v>5564062513</v>
          </cell>
          <cell r="AK1037" t="str">
            <v>5511063606</v>
          </cell>
          <cell r="AL1037" t="str">
            <v>54040</v>
          </cell>
          <cell r="AM1037"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1037" t="str">
            <v>1MS75CE9MX10D0</v>
          </cell>
          <cell r="AO1037" t="e">
            <v>#N/A</v>
          </cell>
          <cell r="AP1037" t="e">
            <v>#N/A</v>
          </cell>
          <cell r="AQ1037" t="e">
            <v>#N/A</v>
          </cell>
          <cell r="AR1037" t="e">
            <v>#N/A</v>
          </cell>
          <cell r="AS1037" t="str">
            <v/>
          </cell>
          <cell r="AT1037" t="e">
            <v>#N/A</v>
          </cell>
          <cell r="AY1037">
            <v>74012305</v>
          </cell>
          <cell r="AZ1037">
            <v>51013227</v>
          </cell>
          <cell r="BA1037">
            <v>80144944</v>
          </cell>
        </row>
        <row r="1038">
          <cell r="D1038">
            <v>60315383</v>
          </cell>
          <cell r="E1038" t="str">
            <v xml:space="preserve">A </v>
          </cell>
          <cell r="F1038" t="str">
            <v>CELULAR</v>
          </cell>
          <cell r="G1038" t="str">
            <v>Angel Segundo</v>
          </cell>
          <cell r="H1038" t="str">
            <v>Los Rosales No. 1, Taxco/Zacazontla CP. 40273</v>
          </cell>
          <cell r="I1038">
            <v>7622599328</v>
          </cell>
          <cell r="J1038" t="str">
            <v>HISENSE</v>
          </cell>
          <cell r="K1038" t="str">
            <v>U972</v>
          </cell>
          <cell r="L1038" t="str">
            <v>1MS75CE9X10D0HDSD1073D</v>
          </cell>
          <cell r="M1038">
            <v>27785996</v>
          </cell>
          <cell r="N1038">
            <v>3359.88</v>
          </cell>
          <cell r="O1038">
            <v>42780</v>
          </cell>
          <cell r="P1038">
            <v>42829</v>
          </cell>
          <cell r="Q1038">
            <v>201709</v>
          </cell>
          <cell r="R1038" t="str">
            <v>12/04/2017 03 : 45  ARANTXA.MON : NP5
11/04/2017 07 : 01 201709 : P1. T1021644.  1009531
EQUIPO PENDIENTE POR PARTE ( LCD )</v>
          </cell>
          <cell r="S1038" t="str">
            <v>EQUIPO MALTRADO CON TAPA Y BATERIA</v>
          </cell>
          <cell r="T1038" t="str">
            <v xml:space="preserve"> JUAN FRANCISCO ALZIVAR           </v>
          </cell>
          <cell r="U1038" t="str">
            <v>2017-04-21</v>
          </cell>
          <cell r="V1038" t="str">
            <v>CELULARES</v>
          </cell>
          <cell r="W1038" t="str">
            <v>COMPLETADO</v>
          </cell>
          <cell r="X1038" t="str">
            <v>TALLER</v>
          </cell>
          <cell r="Y1038">
            <v>42828</v>
          </cell>
          <cell r="Z1038">
            <v>48</v>
          </cell>
          <cell r="AA1038" t="str">
            <v>M010</v>
          </cell>
          <cell r="AD1038" t="str">
            <v>Taxco/Zacazontla</v>
          </cell>
          <cell r="AE1038" t="str">
            <v>GRO</v>
          </cell>
          <cell r="AF1038" t="str">
            <v>MX</v>
          </cell>
          <cell r="AG1038" t="str">
            <v>10415334</v>
          </cell>
          <cell r="AH1038" t="str">
            <v>ANGEL SEGUNDO</v>
          </cell>
          <cell r="AI1038" t="str">
            <v>1 Los Rosales</v>
          </cell>
          <cell r="AJ1038" t="str">
            <v>7622599328</v>
          </cell>
          <cell r="AK1038">
            <v>0</v>
          </cell>
          <cell r="AL1038" t="str">
            <v>40273</v>
          </cell>
          <cell r="AM1038"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1038" t="str">
            <v>1MS75CE9MX10D0</v>
          </cell>
          <cell r="AO1038" t="e">
            <v>#N/A</v>
          </cell>
          <cell r="AP1038" t="e">
            <v>#N/A</v>
          </cell>
          <cell r="AQ1038" t="e">
            <v>#N/A</v>
          </cell>
          <cell r="AR1038" t="e">
            <v>#N/A</v>
          </cell>
          <cell r="AS1038" t="str">
            <v/>
          </cell>
          <cell r="AT1038" t="e">
            <v>#N/A</v>
          </cell>
          <cell r="AY1038">
            <v>74012306</v>
          </cell>
          <cell r="AZ1038">
            <v>51013228</v>
          </cell>
          <cell r="BA1038">
            <v>80144950</v>
          </cell>
        </row>
        <row r="1039">
          <cell r="D1039">
            <v>60315386</v>
          </cell>
          <cell r="E1039" t="str">
            <v xml:space="preserve">A </v>
          </cell>
          <cell r="F1039" t="str">
            <v>CELULAR</v>
          </cell>
          <cell r="G1039" t="str">
            <v>David Miguel Torres Muñoz</v>
          </cell>
          <cell r="H1039" t="str">
            <v>mayordomo 9, sta cruz xoxocotlan/fracc. vista real CP. 71233</v>
          </cell>
          <cell r="I1039">
            <v>9511524160</v>
          </cell>
          <cell r="J1039" t="str">
            <v>HISENSE</v>
          </cell>
          <cell r="K1039" t="str">
            <v>U972</v>
          </cell>
          <cell r="L1039" t="str">
            <v>1MS75CE9MX10D0H5UD11208</v>
          </cell>
          <cell r="M1039">
            <v>33375638</v>
          </cell>
          <cell r="N1039">
            <v>2665.2</v>
          </cell>
          <cell r="O1039">
            <v>42811</v>
          </cell>
          <cell r="P1039">
            <v>42829</v>
          </cell>
          <cell r="Q1039">
            <v>201709</v>
          </cell>
          <cell r="R1039" t="str">
            <v>08/04/2017 00 : 07  ARANTXA.MON : NP5
07/04/2017 01 : 31 201709 : P1. T1023978.  1009414
EQUIPO PENDIENTE POR PARTE ( BATERIA )</v>
          </cell>
          <cell r="S1039" t="str">
            <v>EQUIPO MALTRADO CON TAPA Y BATERIA</v>
          </cell>
          <cell r="T1039" t="str">
            <v xml:space="preserve"> JUAN FRANCISCO ALZIVAR           </v>
          </cell>
          <cell r="U1039" t="str">
            <v>2017-04-21</v>
          </cell>
          <cell r="V1039" t="str">
            <v>CELULARES</v>
          </cell>
          <cell r="W1039" t="str">
            <v>COMPLETADO</v>
          </cell>
          <cell r="X1039" t="str">
            <v>TALLER</v>
          </cell>
          <cell r="Y1039">
            <v>42828</v>
          </cell>
          <cell r="Z1039">
            <v>17</v>
          </cell>
          <cell r="AA1039" t="str">
            <v>M010</v>
          </cell>
          <cell r="AD1039" t="str">
            <v>sta cruz xoxocotlan/fracc. vista real</v>
          </cell>
          <cell r="AE1039" t="str">
            <v>OAX</v>
          </cell>
          <cell r="AF1039" t="str">
            <v>MX</v>
          </cell>
          <cell r="AG1039" t="str">
            <v>10415342</v>
          </cell>
          <cell r="AH1039" t="str">
            <v>DAVID MIGUEL TORRES MUÑOZ</v>
          </cell>
          <cell r="AI1039" t="str">
            <v>mayordomo 9</v>
          </cell>
          <cell r="AJ1039" t="str">
            <v>9711053827</v>
          </cell>
          <cell r="AK1039" t="str">
            <v>9711053827</v>
          </cell>
          <cell r="AL1039" t="str">
            <v>71233</v>
          </cell>
          <cell r="AM1039"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1039" t="str">
            <v>1MS75CE9MX10D0</v>
          </cell>
          <cell r="AO1039" t="e">
            <v>#N/A</v>
          </cell>
          <cell r="AP1039" t="e">
            <v>#N/A</v>
          </cell>
          <cell r="AQ1039" t="e">
            <v>#N/A</v>
          </cell>
          <cell r="AR1039" t="e">
            <v>#N/A</v>
          </cell>
          <cell r="AS1039" t="str">
            <v/>
          </cell>
          <cell r="AT1039" t="e">
            <v>#N/A</v>
          </cell>
          <cell r="AY1039">
            <v>74012307</v>
          </cell>
          <cell r="AZ1039">
            <v>51013229</v>
          </cell>
          <cell r="BA1039">
            <v>80144960</v>
          </cell>
        </row>
        <row r="1040">
          <cell r="D1040">
            <v>60315476</v>
          </cell>
          <cell r="E1040" t="str">
            <v xml:space="preserve">A </v>
          </cell>
          <cell r="F1040" t="str">
            <v>CELULAR</v>
          </cell>
          <cell r="G1040" t="str">
            <v>Monserrat Lopez Esteva</v>
          </cell>
          <cell r="H1040" t="str">
            <v>Martires de tacubaya No. 107 sta Lucia del camino/ixcotel CP. 71228</v>
          </cell>
          <cell r="I1040">
            <v>9515139090</v>
          </cell>
          <cell r="J1040" t="str">
            <v>HISENSE</v>
          </cell>
          <cell r="K1040" t="str">
            <v>U972</v>
          </cell>
          <cell r="L1040" t="str">
            <v>1MS5CE9MX10D0H2HD10994</v>
          </cell>
          <cell r="M1040" t="str">
            <v>SN</v>
          </cell>
          <cell r="N1040">
            <v>0</v>
          </cell>
          <cell r="O1040">
            <v>42808</v>
          </cell>
          <cell r="P1040">
            <v>42830</v>
          </cell>
          <cell r="Q1040">
            <v>201709</v>
          </cell>
          <cell r="R1040" t="str">
            <v>13/04/2017 06 : 28  ERNESTO.HERN : TCF1
13/04/2017 06 : 28  ERNESTO.HERN : NP5
12/04/2017 22 : 06 201709 : P1. T1023978.   1009601
EL EQUIPO SE ENCUENTRA PENDIENTE POR PARTE ( BATERIA )</v>
          </cell>
          <cell r="S1040" t="str">
            <v>EQUIPO MALTRADO CON TAPA Y BATERIA</v>
          </cell>
          <cell r="T1040" t="str">
            <v xml:space="preserve"> JUAN FRANCISCO ALZIVAR           </v>
          </cell>
          <cell r="U1040" t="str">
            <v>2017-04-21</v>
          </cell>
          <cell r="V1040" t="str">
            <v>CELULARES</v>
          </cell>
          <cell r="W1040" t="str">
            <v>COMPLETADO</v>
          </cell>
          <cell r="X1040" t="str">
            <v>TALLER</v>
          </cell>
          <cell r="Y1040">
            <v>42829</v>
          </cell>
          <cell r="Z1040">
            <v>21</v>
          </cell>
          <cell r="AA1040" t="str">
            <v>M010</v>
          </cell>
          <cell r="AD1040" t="str">
            <v>sta Lucia del camino/ixcotel</v>
          </cell>
          <cell r="AE1040" t="str">
            <v>OAX</v>
          </cell>
          <cell r="AF1040" t="str">
            <v>MX</v>
          </cell>
          <cell r="AG1040" t="str">
            <v>10414426</v>
          </cell>
          <cell r="AH1040" t="str">
            <v>MONSERRAT LOPEZ ESTEVA</v>
          </cell>
          <cell r="AI1040" t="str">
            <v>107 Martires de tacubaya</v>
          </cell>
          <cell r="AJ1040" t="str">
            <v>9512299650</v>
          </cell>
          <cell r="AK1040" t="str">
            <v>9512299650</v>
          </cell>
          <cell r="AL1040" t="str">
            <v>71228</v>
          </cell>
          <cell r="AM1040"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1040" t="str">
            <v>1MS75CE9MX10D0</v>
          </cell>
          <cell r="AO1040" t="e">
            <v>#N/A</v>
          </cell>
          <cell r="AP1040" t="e">
            <v>#N/A</v>
          </cell>
          <cell r="AQ1040" t="e">
            <v>#N/A</v>
          </cell>
          <cell r="AR1040" t="e">
            <v>#N/A</v>
          </cell>
          <cell r="AS1040" t="str">
            <v/>
          </cell>
          <cell r="AT1040" t="e">
            <v>#N/A</v>
          </cell>
          <cell r="AY1040">
            <v>74012308</v>
          </cell>
          <cell r="AZ1040">
            <v>51013230</v>
          </cell>
          <cell r="BA1040">
            <v>80144963</v>
          </cell>
        </row>
        <row r="1041">
          <cell r="D1041">
            <v>60315492</v>
          </cell>
          <cell r="E1041" t="str">
            <v xml:space="preserve">A </v>
          </cell>
          <cell r="F1041" t="str">
            <v>CELULAR</v>
          </cell>
          <cell r="G1041" t="str">
            <v>Jorge Luis Rubiños Garcia</v>
          </cell>
          <cell r="H1041" t="str">
            <v>Porfirio diaz num 51-A,  Cosomoalapan/Centro CP. 95400</v>
          </cell>
          <cell r="I1041">
            <v>2881252930</v>
          </cell>
          <cell r="J1041" t="str">
            <v>HISENSE</v>
          </cell>
          <cell r="K1041" t="str">
            <v>U972</v>
          </cell>
          <cell r="L1041" t="str">
            <v>1MS75CE9MX10D0H5U311652</v>
          </cell>
          <cell r="M1041">
            <v>465384783</v>
          </cell>
          <cell r="N1041">
            <v>1199</v>
          </cell>
          <cell r="O1041">
            <v>42713</v>
          </cell>
          <cell r="P1041">
            <v>42831</v>
          </cell>
          <cell r="Q1041">
            <v>201709</v>
          </cell>
          <cell r="R1041" t="str">
            <v>13/04/2017 07 : 02 201709 : P1. T1021644     1009625
EQUIPO PENDIENTE POR PARTE ( TP+LCD SHELL BLACK ) 18/04/2017 07 : 21  ARANTXA.MON : NP5</v>
          </cell>
          <cell r="S1041" t="str">
            <v>EQUIPO MALTRADO CON TAPA</v>
          </cell>
          <cell r="T1041" t="str">
            <v xml:space="preserve"> JUAN FRANCISCO ALZIVAR           </v>
          </cell>
          <cell r="U1041" t="str">
            <v>2017-04-21</v>
          </cell>
          <cell r="V1041" t="str">
            <v>CELULARES</v>
          </cell>
          <cell r="W1041" t="str">
            <v>COMPLETADO</v>
          </cell>
          <cell r="X1041" t="str">
            <v>TALLER</v>
          </cell>
          <cell r="Y1041">
            <v>42830</v>
          </cell>
          <cell r="Z1041">
            <v>117</v>
          </cell>
          <cell r="AA1041" t="str">
            <v>M010</v>
          </cell>
          <cell r="AD1041" t="str">
            <v>Cosomoalapan/Centro</v>
          </cell>
          <cell r="AE1041" t="str">
            <v>VER</v>
          </cell>
          <cell r="AF1041" t="str">
            <v>MX</v>
          </cell>
          <cell r="AG1041" t="str">
            <v>10413385</v>
          </cell>
          <cell r="AH1041" t="str">
            <v>JORGE LUIS RUBIÑOS GARCI</v>
          </cell>
          <cell r="AI1041" t="str">
            <v>Porfirio diaz num 51-A</v>
          </cell>
          <cell r="AJ1041" t="str">
            <v>2881252930</v>
          </cell>
          <cell r="AK1041">
            <v>0</v>
          </cell>
          <cell r="AL1041" t="str">
            <v>95400</v>
          </cell>
          <cell r="AM1041"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41" t="str">
            <v>1MS75CM9MX1H70</v>
          </cell>
          <cell r="AO1041" t="e">
            <v>#N/A</v>
          </cell>
          <cell r="AP1041" t="e">
            <v>#N/A</v>
          </cell>
          <cell r="AQ1041" t="e">
            <v>#N/A</v>
          </cell>
          <cell r="AR1041" t="e">
            <v>#N/A</v>
          </cell>
          <cell r="AS1041" t="str">
            <v/>
          </cell>
          <cell r="AT1041" t="e">
            <v>#N/A</v>
          </cell>
          <cell r="AY1041">
            <v>74012289</v>
          </cell>
          <cell r="AZ1041">
            <v>51013216</v>
          </cell>
          <cell r="BA1041">
            <v>80144964</v>
          </cell>
        </row>
        <row r="1042">
          <cell r="D1042">
            <v>60315520</v>
          </cell>
          <cell r="E1042" t="str">
            <v xml:space="preserve">A </v>
          </cell>
          <cell r="F1042" t="str">
            <v>CELULAR</v>
          </cell>
          <cell r="G1042" t="str">
            <v>Maria Dolores Almodoba Hernandez</v>
          </cell>
          <cell r="H1042" t="str">
            <v>Roberto fierro num 36-A, Magdalena/Santuario CP. 46474</v>
          </cell>
          <cell r="I1042">
            <v>3861122396</v>
          </cell>
          <cell r="J1042" t="str">
            <v>HISENSE</v>
          </cell>
          <cell r="K1042" t="str">
            <v>C1</v>
          </cell>
          <cell r="L1042" t="str">
            <v>1MH75AL1MX1Z30HEQZC03B3</v>
          </cell>
          <cell r="M1042" t="str">
            <v>SN</v>
          </cell>
          <cell r="N1042">
            <v>5900</v>
          </cell>
          <cell r="O1042">
            <v>42798</v>
          </cell>
          <cell r="P1042">
            <v>42831</v>
          </cell>
          <cell r="Q1042">
            <v>201709</v>
          </cell>
          <cell r="R1042" t="str">
            <v>18/04/2017 05 : 44  ARANTXA.MON : NP5
13/04/2017 07 : 03 201709 : P1. T1017672.    1009625
EQUIPO PENDIENTE POR PARTE ( TP+LCD ASSEMBLY GOLDEN )</v>
          </cell>
          <cell r="S1042" t="str">
            <v>EQUIPO MALTRADO CON PORTA SIM</v>
          </cell>
          <cell r="T1042" t="str">
            <v xml:space="preserve"> JUAN FRANCISCO ALZIVAR           </v>
          </cell>
          <cell r="U1042" t="str">
            <v>2017-04-21</v>
          </cell>
          <cell r="V1042" t="str">
            <v>CELULARES</v>
          </cell>
          <cell r="W1042" t="str">
            <v>COMPLETADO</v>
          </cell>
          <cell r="X1042" t="str">
            <v>TALLER</v>
          </cell>
          <cell r="Y1042">
            <v>42830</v>
          </cell>
          <cell r="Z1042">
            <v>32</v>
          </cell>
          <cell r="AA1042" t="str">
            <v>M010</v>
          </cell>
          <cell r="AD1042" t="str">
            <v>Magdalena/Santuario</v>
          </cell>
          <cell r="AE1042" t="str">
            <v>JAL</v>
          </cell>
          <cell r="AF1042" t="str">
            <v>MX</v>
          </cell>
          <cell r="AG1042" t="str">
            <v>10414785</v>
          </cell>
          <cell r="AH1042" t="str">
            <v>MARIA DOLORES ALMODOBA HERNANDEZ</v>
          </cell>
          <cell r="AI1042" t="str">
            <v>Roberto fierro num 36-A</v>
          </cell>
          <cell r="AJ1042" t="str">
            <v>3861122396</v>
          </cell>
          <cell r="AK1042">
            <v>0</v>
          </cell>
          <cell r="AL1042" t="str">
            <v>46474</v>
          </cell>
          <cell r="AM1042"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42" t="e">
            <v>#N/A</v>
          </cell>
          <cell r="AO1042" t="e">
            <v>#N/A</v>
          </cell>
          <cell r="AP1042" t="e">
            <v>#N/A</v>
          </cell>
          <cell r="AQ1042" t="e">
            <v>#N/A</v>
          </cell>
          <cell r="AR1042" t="e">
            <v>#N/A</v>
          </cell>
          <cell r="AS1042" t="str">
            <v>GMS001NJD013S405686M010</v>
          </cell>
          <cell r="AT1042">
            <v>2</v>
          </cell>
          <cell r="AU1042" t="str">
            <v>C1</v>
          </cell>
          <cell r="AV1042" t="str">
            <v>GMS001NJD013</v>
          </cell>
          <cell r="AW1042" t="str">
            <v>S405686</v>
          </cell>
          <cell r="AX1042" t="str">
            <v>M010</v>
          </cell>
          <cell r="AY1042">
            <v>74012138</v>
          </cell>
          <cell r="AZ1042">
            <v>51013061</v>
          </cell>
          <cell r="BA1042">
            <v>80143868</v>
          </cell>
        </row>
        <row r="1043">
          <cell r="D1043">
            <v>60315528</v>
          </cell>
          <cell r="E1043" t="str">
            <v xml:space="preserve">A </v>
          </cell>
          <cell r="F1043" t="str">
            <v>CELULAR</v>
          </cell>
          <cell r="G1043" t="str">
            <v>Angela Escorza Chiapas</v>
          </cell>
          <cell r="H1043" t="str">
            <v>Nardo No. 84 Nezahuacoyotl/Tamaulipas secc El palmar CP. 57310</v>
          </cell>
          <cell r="I1043">
            <v>5557363521</v>
          </cell>
          <cell r="J1043" t="str">
            <v>HISENSE</v>
          </cell>
          <cell r="K1043" t="str">
            <v>U989</v>
          </cell>
          <cell r="L1043" t="str">
            <v>1MS75CM9MX1H70HFND10B66</v>
          </cell>
          <cell r="M1043">
            <v>42189806</v>
          </cell>
          <cell r="N1043">
            <v>3331.8</v>
          </cell>
          <cell r="O1043">
            <v>42771</v>
          </cell>
          <cell r="P1043">
            <v>42831</v>
          </cell>
          <cell r="Q1043">
            <v>201709</v>
          </cell>
          <cell r="R1043" t="str">
            <v>12/04/2017 03 : 42  ARANTXA.MON : NP5
11/04/2017 07 : 03 201709 : P. T1047733.   1009531
EQUIPO PENDIENTE POR PARTE  ( LCD )</v>
          </cell>
          <cell r="S1043" t="str">
            <v>EQUIPO MALTRADO CON BATERIA Y TAPA</v>
          </cell>
          <cell r="T1043" t="str">
            <v xml:space="preserve"> JUAN FRANCISCO ALZIVAR           </v>
          </cell>
          <cell r="U1043" t="str">
            <v>2017-04-21</v>
          </cell>
          <cell r="V1043" t="str">
            <v>CELULARES</v>
          </cell>
          <cell r="W1043" t="str">
            <v>COMPLETADO</v>
          </cell>
          <cell r="X1043" t="str">
            <v>TALLER</v>
          </cell>
          <cell r="Y1043">
            <v>42830</v>
          </cell>
          <cell r="Z1043">
            <v>59</v>
          </cell>
          <cell r="AA1043" t="str">
            <v>M010</v>
          </cell>
          <cell r="AD1043" t="str">
            <v>Nezahuacoyotl/Tamaulipas secc El palmar</v>
          </cell>
          <cell r="AE1043" t="str">
            <v>MEX</v>
          </cell>
          <cell r="AF1043" t="str">
            <v>MX</v>
          </cell>
          <cell r="AG1043" t="str">
            <v>10415225</v>
          </cell>
          <cell r="AH1043" t="str">
            <v>ANGELA ESCORZA CHIAPAS</v>
          </cell>
          <cell r="AI1043" t="str">
            <v>84 Nardo</v>
          </cell>
          <cell r="AJ1043" t="str">
            <v>5557363521</v>
          </cell>
          <cell r="AK1043">
            <v>0</v>
          </cell>
          <cell r="AL1043" t="str">
            <v>57310</v>
          </cell>
          <cell r="AM1043"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43" t="str">
            <v>1MS75CM9MX1H70</v>
          </cell>
          <cell r="AO1043" t="e">
            <v>#N/A</v>
          </cell>
          <cell r="AP1043" t="e">
            <v>#N/A</v>
          </cell>
          <cell r="AQ1043" t="e">
            <v>#N/A</v>
          </cell>
          <cell r="AR1043" t="e">
            <v>#N/A</v>
          </cell>
          <cell r="AS1043" t="str">
            <v/>
          </cell>
          <cell r="AT1043" t="e">
            <v>#N/A</v>
          </cell>
          <cell r="AY1043">
            <v>74012332</v>
          </cell>
          <cell r="AZ1043">
            <v>51013254</v>
          </cell>
          <cell r="BA1043">
            <v>80147936</v>
          </cell>
        </row>
        <row r="1044">
          <cell r="D1044">
            <v>60315525</v>
          </cell>
          <cell r="E1044" t="str">
            <v xml:space="preserve">A </v>
          </cell>
          <cell r="F1044" t="str">
            <v>CELULAR</v>
          </cell>
          <cell r="G1044" t="str">
            <v>Guadalupe Leticia Papayanopulos</v>
          </cell>
          <cell r="H1044" t="str">
            <v>Cofre de perote num 215-C, Veracruz/Los volcanes, CP. 91727</v>
          </cell>
          <cell r="I1044">
            <v>2299721776</v>
          </cell>
          <cell r="J1044" t="str">
            <v>HISENSE</v>
          </cell>
          <cell r="K1044" t="str">
            <v>U972</v>
          </cell>
          <cell r="L1044" t="str">
            <v>1MF75C9MX10DOH5QD1033D</v>
          </cell>
          <cell r="M1044">
            <v>46032761</v>
          </cell>
          <cell r="N1044">
            <v>2665.08</v>
          </cell>
          <cell r="O1044">
            <v>42694</v>
          </cell>
          <cell r="P1044">
            <v>42831</v>
          </cell>
          <cell r="Q1044">
            <v>201709</v>
          </cell>
          <cell r="R1044" t="str">
            <v>11/04/2017 07 : 02 201709 : P1. T1022410.   1009531
EQUIPO PENDIENTE POR PARTE ( CAMARA) 12/04/2017 03 : 44  ARANTXA.MON : NP5</v>
          </cell>
          <cell r="S1044" t="str">
            <v>EQUIPO MALTRADO CON BATERIA Y TAPA</v>
          </cell>
          <cell r="T1044" t="str">
            <v xml:space="preserve"> JUAN FRANCISCO ALZIVAR           </v>
          </cell>
          <cell r="U1044" t="str">
            <v>2017-04-21</v>
          </cell>
          <cell r="V1044" t="str">
            <v>CELULARES</v>
          </cell>
          <cell r="W1044" t="str">
            <v>COMPLETADO</v>
          </cell>
          <cell r="X1044" t="str">
            <v>TALLER</v>
          </cell>
          <cell r="Y1044">
            <v>42830</v>
          </cell>
          <cell r="Z1044">
            <v>136</v>
          </cell>
          <cell r="AA1044" t="str">
            <v>M010</v>
          </cell>
          <cell r="AD1044" t="str">
            <v>Veracruz/Los volcanes</v>
          </cell>
          <cell r="AE1044" t="str">
            <v>VER</v>
          </cell>
          <cell r="AF1044" t="str">
            <v>MX</v>
          </cell>
          <cell r="AG1044" t="str">
            <v>10414625</v>
          </cell>
          <cell r="AH1044" t="str">
            <v>GUADALUPE LETICIA PAPAYANOPULOS</v>
          </cell>
          <cell r="AI1044" t="str">
            <v>Cofre de perote num 215-C</v>
          </cell>
          <cell r="AJ1044" t="str">
            <v>2292380213</v>
          </cell>
          <cell r="AK1044" t="str">
            <v>2292380213</v>
          </cell>
          <cell r="AL1044" t="str">
            <v>91727</v>
          </cell>
          <cell r="AM1044"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44" t="str">
            <v>1MS75CE9MX10D0</v>
          </cell>
          <cell r="AO1044" t="e">
            <v>#N/A</v>
          </cell>
          <cell r="AP1044" t="e">
            <v>#N/A</v>
          </cell>
          <cell r="AQ1044" t="e">
            <v>#N/A</v>
          </cell>
          <cell r="AR1044" t="e">
            <v>#N/A</v>
          </cell>
          <cell r="AS1044" t="str">
            <v/>
          </cell>
          <cell r="AT1044" t="e">
            <v>#N/A</v>
          </cell>
          <cell r="AY1044">
            <v>74012309</v>
          </cell>
          <cell r="AZ1044">
            <v>51013231</v>
          </cell>
          <cell r="BA1044">
            <v>80144965</v>
          </cell>
        </row>
        <row r="1045">
          <cell r="D1045">
            <v>60315742</v>
          </cell>
          <cell r="E1045" t="str">
            <v xml:space="preserve">A </v>
          </cell>
          <cell r="F1045" t="str">
            <v>CELULAR</v>
          </cell>
          <cell r="G1045" t="str">
            <v>Claudia Barajas</v>
          </cell>
          <cell r="H1045" t="str">
            <v xml:space="preserve">malacate 127 AGS/Ojo caliente 2 CP 20190 </v>
          </cell>
          <cell r="I1045">
            <v>4499089495</v>
          </cell>
          <cell r="J1045" t="str">
            <v>HISENSE</v>
          </cell>
          <cell r="K1045" t="str">
            <v>U972</v>
          </cell>
          <cell r="L1045" t="str">
            <v>1MS75CE9MX10D0H1BD1016C</v>
          </cell>
          <cell r="M1045">
            <v>46397465</v>
          </cell>
          <cell r="N1045">
            <v>2640.08</v>
          </cell>
          <cell r="O1045">
            <v>42555</v>
          </cell>
          <cell r="P1045">
            <v>42836</v>
          </cell>
          <cell r="Q1045">
            <v>201709</v>
          </cell>
          <cell r="R1045" t="str">
            <v>18/04/2017 05 : 49  ARANTXA.MON : NP5
14/04/2017 06 : 09 201709 : P1 : T1021644 1009648 EQUIPO SE ENCUENTRA PENDIENTE POR PARTE (TP+LCD SHELL BLACK )</v>
          </cell>
          <cell r="S1045" t="str">
            <v xml:space="preserve">EQUIPO MALTRADO CON TAPA </v>
          </cell>
          <cell r="T1045" t="str">
            <v xml:space="preserve"> JUAN FRANCISCO ALZIVAR           </v>
          </cell>
          <cell r="U1045" t="str">
            <v>2017-04-21</v>
          </cell>
          <cell r="V1045" t="str">
            <v>CELULARES</v>
          </cell>
          <cell r="W1045" t="str">
            <v>COMPLETADO</v>
          </cell>
          <cell r="X1045" t="str">
            <v>TALLER</v>
          </cell>
          <cell r="Y1045">
            <v>42835</v>
          </cell>
          <cell r="Z1045">
            <v>280</v>
          </cell>
          <cell r="AA1045" t="str">
            <v>M010</v>
          </cell>
          <cell r="AD1045" t="str">
            <v>AGS/Ojo caliente 2</v>
          </cell>
          <cell r="AE1045" t="str">
            <v>AGS</v>
          </cell>
          <cell r="AF1045" t="str">
            <v>MX</v>
          </cell>
          <cell r="AG1045" t="str">
            <v>10395387</v>
          </cell>
          <cell r="AH1045" t="str">
            <v>CLAUDIA BARAJAS</v>
          </cell>
          <cell r="AI1045" t="str">
            <v>127 malacate</v>
          </cell>
          <cell r="AJ1045" t="str">
            <v>4499089495</v>
          </cell>
          <cell r="AK1045">
            <v>0</v>
          </cell>
          <cell r="AL1045" t="str">
            <v>20190</v>
          </cell>
          <cell r="AM1045"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45" t="str">
            <v>1MS75CE9MX10D0</v>
          </cell>
          <cell r="AO1045" t="e">
            <v>#N/A</v>
          </cell>
          <cell r="AP1045" t="e">
            <v>#N/A</v>
          </cell>
          <cell r="AQ1045" t="e">
            <v>#N/A</v>
          </cell>
          <cell r="AR1045" t="e">
            <v>#N/A</v>
          </cell>
          <cell r="AS1045" t="str">
            <v>1MS75CE9MX10D0C163007M010</v>
          </cell>
          <cell r="AT1045">
            <v>9</v>
          </cell>
          <cell r="AU1045" t="str">
            <v>HISENSE U972</v>
          </cell>
          <cell r="AV1045" t="str">
            <v>1MS75CE9MX10D0</v>
          </cell>
          <cell r="AW1045" t="str">
            <v>C163007</v>
          </cell>
          <cell r="AX1045" t="str">
            <v>M010</v>
          </cell>
          <cell r="AY1045">
            <v>74012293</v>
          </cell>
          <cell r="AZ1045">
            <v>51013219</v>
          </cell>
          <cell r="BA1045">
            <v>80141956</v>
          </cell>
        </row>
        <row r="1046">
          <cell r="D1046">
            <v>60315744</v>
          </cell>
          <cell r="E1046" t="str">
            <v xml:space="preserve">A </v>
          </cell>
          <cell r="F1046" t="str">
            <v>CELULAR</v>
          </cell>
          <cell r="G1046" t="str">
            <v>Elizabeth Palacios</v>
          </cell>
          <cell r="H1046" t="str">
            <v>Campera 33B Zapopan/Frac Hacienda del tepeyac CP 45053</v>
          </cell>
          <cell r="I1046">
            <v>443319181766</v>
          </cell>
          <cell r="J1046" t="str">
            <v>HISENSE</v>
          </cell>
          <cell r="K1046" t="str">
            <v>U972</v>
          </cell>
          <cell r="L1046" t="str">
            <v>1MS75CE9MX10D0HQD11744</v>
          </cell>
          <cell r="M1046" t="str">
            <v>S/N</v>
          </cell>
          <cell r="N1046">
            <v>2099</v>
          </cell>
          <cell r="O1046">
            <v>42694</v>
          </cell>
          <cell r="P1046">
            <v>42836</v>
          </cell>
          <cell r="Q1046">
            <v>201709</v>
          </cell>
          <cell r="R1046" t="str">
            <v>18/04/2017 05 : 51  ARANTXA.MON : NP5
14/04/2017 06 : 10 201709 : P1: T1021644 1009648 EQUIPO SE ENCUENTRA PENDIENTE POR PARTE (TP+LCD SHELL BLACK )</v>
          </cell>
          <cell r="S1046" t="str">
            <v>EQUIPO MALTRADO CON TAPA, BATERIA</v>
          </cell>
          <cell r="T1046" t="str">
            <v xml:space="preserve"> JUAN FRANCISCO ALZIVAR           </v>
          </cell>
          <cell r="U1046" t="str">
            <v>2017-04-21</v>
          </cell>
          <cell r="V1046" t="str">
            <v>CELULARES</v>
          </cell>
          <cell r="W1046" t="str">
            <v>COMPLETADO</v>
          </cell>
          <cell r="X1046" t="str">
            <v>TALLER</v>
          </cell>
          <cell r="Y1046">
            <v>42835</v>
          </cell>
          <cell r="Z1046">
            <v>141</v>
          </cell>
          <cell r="AA1046" t="str">
            <v>M010</v>
          </cell>
          <cell r="AD1046" t="str">
            <v>Zapopan/Frac Hacienda del tepeyac</v>
          </cell>
          <cell r="AE1046" t="str">
            <v>JAL</v>
          </cell>
          <cell r="AF1046" t="str">
            <v>MX</v>
          </cell>
          <cell r="AG1046" t="str">
            <v>10415306</v>
          </cell>
          <cell r="AH1046" t="str">
            <v>ELIZABETH PALACIOS</v>
          </cell>
          <cell r="AI1046" t="str">
            <v>33B Campera</v>
          </cell>
          <cell r="AJ1046" t="str">
            <v>0443319181766</v>
          </cell>
          <cell r="AK1046">
            <v>0</v>
          </cell>
          <cell r="AL1046" t="str">
            <v>45053</v>
          </cell>
          <cell r="AM1046"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46" t="str">
            <v>1MS75CM9MX1H70</v>
          </cell>
          <cell r="AO1046" t="e">
            <v>#N/A</v>
          </cell>
          <cell r="AP1046" t="e">
            <v>#N/A</v>
          </cell>
          <cell r="AQ1046" t="e">
            <v>#N/A</v>
          </cell>
          <cell r="AR1046" t="e">
            <v>#N/A</v>
          </cell>
          <cell r="AS1046" t="str">
            <v/>
          </cell>
          <cell r="AT1046" t="e">
            <v>#N/A</v>
          </cell>
          <cell r="AY1046">
            <v>74012290</v>
          </cell>
          <cell r="AZ1046">
            <v>51013217</v>
          </cell>
          <cell r="BA1046">
            <v>80144967</v>
          </cell>
        </row>
        <row r="1047">
          <cell r="D1047">
            <v>60315746</v>
          </cell>
          <cell r="E1047" t="str">
            <v xml:space="preserve">A </v>
          </cell>
          <cell r="F1047" t="str">
            <v>CELULAR</v>
          </cell>
          <cell r="G1047" t="str">
            <v>Reyna Hernandez</v>
          </cell>
          <cell r="H1047" t="str">
            <v>Alfredo del Mazo Velez Toluca/Santa Cruz Azcapotzaltongo CP 50290</v>
          </cell>
          <cell r="I1047">
            <v>7222374553</v>
          </cell>
          <cell r="J1047" t="str">
            <v>HISENSE</v>
          </cell>
          <cell r="K1047" t="str">
            <v>U972</v>
          </cell>
          <cell r="L1047" t="str">
            <v>MS75CE9MX1000H1BD111269</v>
          </cell>
          <cell r="M1047" t="str">
            <v>397DZ54178</v>
          </cell>
          <cell r="N1047">
            <v>4345.54</v>
          </cell>
          <cell r="O1047">
            <v>42612</v>
          </cell>
          <cell r="P1047">
            <v>42836</v>
          </cell>
          <cell r="Q1047">
            <v>201709</v>
          </cell>
          <cell r="R1047" t="str">
            <v>18/04/2017 05 : 48  ARANTXA.MON : NP5
14/04/2017 06 : 08 201709 : P1 : T1021644 1009648 EQUIPO SE ENCUENTRA PENDIENTE POR PARTE  (TP+LCD SHELL BLACK )</v>
          </cell>
          <cell r="S1047" t="str">
            <v>EQUIPO MALTRADO CON BATERIA, CARGADOR, C</v>
          </cell>
          <cell r="T1047" t="str">
            <v xml:space="preserve"> JUAN FRANCISCO ALZIVAR           </v>
          </cell>
          <cell r="U1047" t="str">
            <v>2017-04-21</v>
          </cell>
          <cell r="V1047" t="str">
            <v>CELULARES</v>
          </cell>
          <cell r="W1047" t="str">
            <v>COMPLETADO</v>
          </cell>
          <cell r="X1047" t="str">
            <v>TALLER</v>
          </cell>
          <cell r="Y1047">
            <v>42835</v>
          </cell>
          <cell r="Z1047">
            <v>223</v>
          </cell>
          <cell r="AA1047" t="str">
            <v>M010</v>
          </cell>
          <cell r="AD1047" t="str">
            <v>Toluca/Santa Cruz Azcapotzaltongo</v>
          </cell>
          <cell r="AE1047" t="str">
            <v>MEX</v>
          </cell>
          <cell r="AF1047" t="str">
            <v>MX</v>
          </cell>
          <cell r="AG1047" t="str">
            <v>10411616</v>
          </cell>
          <cell r="AH1047" t="str">
            <v>REYNA HERNANDEZ</v>
          </cell>
          <cell r="AI1047" t="str">
            <v>1120 Alfredo del Mazo Velez</v>
          </cell>
          <cell r="AJ1047" t="str">
            <v>7222374553</v>
          </cell>
          <cell r="AK1047">
            <v>0</v>
          </cell>
          <cell r="AL1047" t="str">
            <v>50290</v>
          </cell>
          <cell r="AM1047"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47" t="str">
            <v>1MS75CE9MX10D0</v>
          </cell>
          <cell r="AO1047" t="e">
            <v>#N/A</v>
          </cell>
          <cell r="AP1047" t="e">
            <v>#N/A</v>
          </cell>
          <cell r="AQ1047" t="e">
            <v>#N/A</v>
          </cell>
          <cell r="AR1047" t="e">
            <v>#N/A</v>
          </cell>
          <cell r="AS1047" t="str">
            <v>1MS75CE9MX10D0C163007M010</v>
          </cell>
          <cell r="AT1047">
            <v>9</v>
          </cell>
          <cell r="AU1047" t="str">
            <v>HISENSE U972</v>
          </cell>
          <cell r="AV1047" t="str">
            <v>1MS75CE9MX10D0</v>
          </cell>
          <cell r="AW1047" t="str">
            <v>C163007</v>
          </cell>
          <cell r="AX1047" t="str">
            <v>M010</v>
          </cell>
          <cell r="AY1047">
            <v>74012294</v>
          </cell>
          <cell r="AZ1047">
            <v>51013220</v>
          </cell>
          <cell r="BA1047">
            <v>80141957</v>
          </cell>
        </row>
        <row r="1048">
          <cell r="D1048">
            <v>60315763</v>
          </cell>
          <cell r="E1048" t="str">
            <v>B</v>
          </cell>
          <cell r="F1048" t="str">
            <v>CELULAR</v>
          </cell>
          <cell r="G1048" t="str">
            <v>Mario Bautista Talledos</v>
          </cell>
          <cell r="H1048" t="str">
            <v>Priv. Tierra y llibertad No 4 Soledad Etla/Col. Matadamos CP. 68250</v>
          </cell>
          <cell r="I1048">
            <v>9515214984</v>
          </cell>
          <cell r="J1048" t="str">
            <v>HISENSE</v>
          </cell>
          <cell r="K1048" t="str">
            <v>C20</v>
          </cell>
          <cell r="L1048" t="str">
            <v>1MH75A91MX10D0HE7Z5009C</v>
          </cell>
          <cell r="M1048">
            <v>32879943</v>
          </cell>
          <cell r="N1048">
            <v>4499</v>
          </cell>
          <cell r="O1048">
            <v>42719</v>
          </cell>
          <cell r="P1048">
            <v>42836</v>
          </cell>
          <cell r="Q1048">
            <v>201709</v>
          </cell>
          <cell r="R1048" t="str">
            <v>19/04/2017 23 : 40  ROGER.R : TCF1
19/04/2017 23 : 39  ROGER.R : TCFT - Irreparabilidad.</v>
          </cell>
          <cell r="S1048" t="str">
            <v>EQUIPO MALTRADO CON PORTA SIM</v>
          </cell>
          <cell r="T1048" t="str">
            <v xml:space="preserve"> JUAN FRANCISCO ALZIVAR           </v>
          </cell>
          <cell r="U1048" t="str">
            <v>2017-04-21</v>
          </cell>
          <cell r="V1048" t="str">
            <v>CELULARES</v>
          </cell>
          <cell r="W1048" t="str">
            <v>COMPLETADO</v>
          </cell>
          <cell r="X1048" t="str">
            <v>TALLER</v>
          </cell>
          <cell r="Y1048">
            <v>42835</v>
          </cell>
          <cell r="Z1048">
            <v>116</v>
          </cell>
          <cell r="AA1048" t="str">
            <v>M010</v>
          </cell>
          <cell r="AD1048" t="str">
            <v>Soledad Etla/Col. Matadamos</v>
          </cell>
          <cell r="AE1048" t="str">
            <v>OAX</v>
          </cell>
          <cell r="AF1048" t="str">
            <v>MX</v>
          </cell>
          <cell r="AG1048" t="str">
            <v>10415654</v>
          </cell>
          <cell r="AH1048" t="str">
            <v>MARIO BAUTISTA TALLEDOS</v>
          </cell>
          <cell r="AI1048" t="str">
            <v>4 Priv. Tierra y llibertad</v>
          </cell>
          <cell r="AJ1048" t="str">
            <v>9511723169</v>
          </cell>
          <cell r="AK1048" t="str">
            <v>9511723169</v>
          </cell>
          <cell r="AL1048" t="str">
            <v>68250</v>
          </cell>
          <cell r="AM1048"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48" t="str">
            <v>1MH75AL1MX1Z30</v>
          </cell>
          <cell r="AO1048" t="e">
            <v>#N/A</v>
          </cell>
          <cell r="AP1048" t="e">
            <v>#N/A</v>
          </cell>
          <cell r="AQ1048" t="e">
            <v>#N/A</v>
          </cell>
          <cell r="AR1048" t="e">
            <v>#N/A</v>
          </cell>
          <cell r="AS1048" t="str">
            <v>GMS001NJD013S405686M010</v>
          </cell>
          <cell r="AT1048">
            <v>2</v>
          </cell>
          <cell r="AU1048" t="str">
            <v>C1</v>
          </cell>
          <cell r="AV1048" t="str">
            <v>GMS001NJD013</v>
          </cell>
          <cell r="AW1048" t="str">
            <v>S405686</v>
          </cell>
          <cell r="AX1048" t="str">
            <v>M010</v>
          </cell>
          <cell r="AY1048">
            <v>74012378</v>
          </cell>
          <cell r="AZ1048">
            <v>51013302</v>
          </cell>
          <cell r="BA1048">
            <v>80148528</v>
          </cell>
        </row>
        <row r="1049">
          <cell r="D1049">
            <v>60315534</v>
          </cell>
          <cell r="E1049" t="str">
            <v xml:space="preserve">A </v>
          </cell>
          <cell r="F1049" t="str">
            <v>CELULAR</v>
          </cell>
          <cell r="G1049" t="str">
            <v>MARIA DE LOURDES CAMARILLO CHAVEZ</v>
          </cell>
          <cell r="H1049" t="str">
            <v>VALLE DE AMECA 10 INT 2 VALLE DE ARAGON / NEZAHUALCOYOTL CP 57100</v>
          </cell>
          <cell r="I1049">
            <v>65452705</v>
          </cell>
          <cell r="J1049" t="str">
            <v>HISENSE</v>
          </cell>
          <cell r="K1049" t="str">
            <v>C1</v>
          </cell>
          <cell r="L1049" t="str">
            <v>1MH75AL1MX1Z30HEUZCO39C</v>
          </cell>
          <cell r="M1049">
            <v>41428048</v>
          </cell>
          <cell r="N1049">
            <v>6131.85</v>
          </cell>
          <cell r="O1049">
            <v>42734</v>
          </cell>
          <cell r="P1049">
            <v>42831</v>
          </cell>
          <cell r="Q1049">
            <v>201709</v>
          </cell>
          <cell r="R1049" t="str">
            <v>11/04/2017 07 : 03 201709 : P1. T1017672.  1009531
EQUIPO PENDIENTE POR PARTE ( LCD ) 13/04/2017 06 : 49  ERNESTO.HERN : NP5  MODOR: C1</v>
          </cell>
          <cell r="S1049" t="str">
            <v xml:space="preserve">EQUIPO MALTRADO CON PORTA SIM </v>
          </cell>
          <cell r="T1049" t="str">
            <v xml:space="preserve"> JUAN FRANCISCO ALZIVAR           </v>
          </cell>
          <cell r="U1049" t="str">
            <v>2017-04-21</v>
          </cell>
          <cell r="V1049" t="str">
            <v>CELULARES</v>
          </cell>
          <cell r="W1049" t="str">
            <v>COMPLETADO</v>
          </cell>
          <cell r="X1049" t="str">
            <v>TALLER</v>
          </cell>
          <cell r="Y1049">
            <v>42830</v>
          </cell>
          <cell r="Z1049">
            <v>96</v>
          </cell>
          <cell r="AA1049" t="str">
            <v>M010</v>
          </cell>
          <cell r="AD1049" t="str">
            <v>VALLE DE ARAGON / NEZAHUALCOYOTL</v>
          </cell>
          <cell r="AE1049" t="str">
            <v>MEX</v>
          </cell>
          <cell r="AF1049" t="str">
            <v>MX</v>
          </cell>
          <cell r="AG1049" t="str">
            <v>10415441</v>
          </cell>
          <cell r="AH1049" t="str">
            <v>MARIA DE LOURDES CAMARILLO CHAVEZ</v>
          </cell>
          <cell r="AI1049" t="str">
            <v>10 INT 2 VALLE DE AMECA</v>
          </cell>
          <cell r="AJ1049" t="str">
            <v>65452705</v>
          </cell>
          <cell r="AK1049">
            <v>0</v>
          </cell>
          <cell r="AL1049" t="str">
            <v>57100</v>
          </cell>
          <cell r="AM1049"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49" t="e">
            <v>#N/A</v>
          </cell>
          <cell r="AO1049" t="e">
            <v>#N/A</v>
          </cell>
          <cell r="AP1049" t="e">
            <v>#N/A</v>
          </cell>
          <cell r="AQ1049" t="e">
            <v>#N/A</v>
          </cell>
          <cell r="AR1049" t="e">
            <v>#N/A</v>
          </cell>
          <cell r="AS1049" t="str">
            <v>GMS001NJD013S405686M010</v>
          </cell>
          <cell r="AT1049">
            <v>2</v>
          </cell>
          <cell r="AU1049" t="str">
            <v>C1</v>
          </cell>
          <cell r="AV1049" t="str">
            <v>GMS001NJD013</v>
          </cell>
          <cell r="AW1049" t="str">
            <v>S405686</v>
          </cell>
          <cell r="AX1049" t="str">
            <v>M010</v>
          </cell>
          <cell r="AY1049">
            <v>74012139</v>
          </cell>
          <cell r="AZ1049">
            <v>51013062</v>
          </cell>
          <cell r="BA1049">
            <v>80143869</v>
          </cell>
        </row>
        <row r="1050">
          <cell r="D1050">
            <v>60316036</v>
          </cell>
          <cell r="E1050" t="str">
            <v xml:space="preserve">A </v>
          </cell>
          <cell r="F1050" t="str">
            <v>CELULAR</v>
          </cell>
          <cell r="G1050" t="str">
            <v>Jose Armando Lopez Guerrero</v>
          </cell>
          <cell r="H1050" t="str">
            <v>Av san geronimo Alvaro O / La otra banda CP 01090</v>
          </cell>
          <cell r="I1050">
            <v>5550166134</v>
          </cell>
          <cell r="J1050" t="str">
            <v>HISENSE</v>
          </cell>
          <cell r="K1050" t="str">
            <v>U972</v>
          </cell>
          <cell r="L1050" t="str">
            <v>1MS75CE9MX10DOOHDFD10AE8</v>
          </cell>
          <cell r="M1050">
            <v>38381473</v>
          </cell>
          <cell r="N1050">
            <v>2640.06</v>
          </cell>
          <cell r="O1050">
            <v>42630</v>
          </cell>
          <cell r="P1050">
            <v>42838</v>
          </cell>
          <cell r="Q1050">
            <v>201709</v>
          </cell>
          <cell r="R1050" t="str">
            <v>19/04/2017 01 : 47  ARANTXA.MON : NP5
18/04/2017 01 : 14 201709 : P1. T1023978.   1009663
EQUIPO PENDIENTE POR PARTE ( BATERIA )</v>
          </cell>
          <cell r="S1050" t="str">
            <v>EQUIPO MALTRADO CON BATERIA Y TAPA</v>
          </cell>
          <cell r="T1050" t="str">
            <v xml:space="preserve"> JUAN FRANCISCO ALZIVAR           </v>
          </cell>
          <cell r="U1050" t="str">
            <v>2017-04-21</v>
          </cell>
          <cell r="V1050" t="str">
            <v>CELULARES</v>
          </cell>
          <cell r="W1050" t="str">
            <v>COMPLETADO</v>
          </cell>
          <cell r="X1050" t="str">
            <v>TALLER</v>
          </cell>
          <cell r="Y1050">
            <v>42838</v>
          </cell>
          <cell r="Z1050">
            <v>208</v>
          </cell>
          <cell r="AA1050" t="str">
            <v>M010</v>
          </cell>
          <cell r="AD1050" t="str">
            <v>/Magdalena contreras / gavillero</v>
          </cell>
          <cell r="AE1050" t="str">
            <v>DF</v>
          </cell>
          <cell r="AF1050" t="str">
            <v>MX</v>
          </cell>
          <cell r="AG1050" t="str">
            <v>10392063</v>
          </cell>
          <cell r="AH1050" t="str">
            <v>JOSE ARMANDO LOPEZ GUERRERO</v>
          </cell>
          <cell r="AI1050" t="str">
            <v>3 3era cerrada de tecutlalpan</v>
          </cell>
          <cell r="AJ1050" t="str">
            <v>5550166134</v>
          </cell>
          <cell r="AK1050" t="str">
            <v>10392063</v>
          </cell>
          <cell r="AL1050" t="str">
            <v>10900</v>
          </cell>
          <cell r="AM1050"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50" t="str">
            <v>1MS75CE9MX10D0</v>
          </cell>
          <cell r="AO1050" t="e">
            <v>#N/A</v>
          </cell>
          <cell r="AP1050" t="e">
            <v>#N/A</v>
          </cell>
          <cell r="AQ1050" t="e">
            <v>#N/A</v>
          </cell>
          <cell r="AR1050" t="e">
            <v>#N/A</v>
          </cell>
          <cell r="AS1050" t="str">
            <v>1MS75CE9MX10D0C163007M010</v>
          </cell>
          <cell r="AT1050">
            <v>9</v>
          </cell>
          <cell r="AU1050" t="str">
            <v>HISENSE U972</v>
          </cell>
          <cell r="AV1050" t="str">
            <v>1MS75CE9MX10D0</v>
          </cell>
          <cell r="AW1050" t="str">
            <v>C163007</v>
          </cell>
          <cell r="AX1050" t="str">
            <v>M010</v>
          </cell>
          <cell r="AY1050">
            <v>74012295</v>
          </cell>
          <cell r="AZ1050">
            <v>51013221</v>
          </cell>
          <cell r="BA1050">
            <v>80141958</v>
          </cell>
        </row>
        <row r="1051">
          <cell r="D1051">
            <v>60316037</v>
          </cell>
          <cell r="E1051" t="str">
            <v xml:space="preserve">A </v>
          </cell>
          <cell r="F1051" t="str">
            <v>CELULAR</v>
          </cell>
          <cell r="G1051" t="str">
            <v>Rosalino Del Angel Perez</v>
          </cell>
          <cell r="H1051" t="str">
            <v>Priv. inquilinos 2 xalapa/union Veracruz c.p. 91157</v>
          </cell>
          <cell r="I1051">
            <v>228343607</v>
          </cell>
          <cell r="J1051" t="str">
            <v>HISENSE</v>
          </cell>
          <cell r="K1051" t="str">
            <v>U989</v>
          </cell>
          <cell r="L1051" t="str">
            <v>1MS75CM9MX1H70H5PD10452</v>
          </cell>
          <cell r="M1051">
            <v>135543</v>
          </cell>
          <cell r="N1051">
            <v>4505.42</v>
          </cell>
          <cell r="O1051">
            <v>42786</v>
          </cell>
          <cell r="P1051">
            <v>42838</v>
          </cell>
          <cell r="Q1051">
            <v>201709</v>
          </cell>
          <cell r="R1051" t="str">
            <v>21/04/2017 07 : 16  ARANTXA.MON : TCF1
21/04/2017 07 : 16  ARANTXA.MON : NP5
21/04/2017 06 : 42 201709 : P1. T1047617     1009832
EQUIPO PENDIENTE POR PARTE ( PCB LOGIC )</v>
          </cell>
          <cell r="S1051" t="str">
            <v xml:space="preserve">EQUIPO RAYADO, PORTA SIM </v>
          </cell>
          <cell r="T1051" t="str">
            <v xml:space="preserve"> RUBI GONZALEZ                    </v>
          </cell>
          <cell r="U1051" t="str">
            <v>2017-04-21</v>
          </cell>
          <cell r="V1051" t="str">
            <v>CELULARES</v>
          </cell>
          <cell r="W1051" t="str">
            <v>COMPLETADO</v>
          </cell>
          <cell r="X1051" t="str">
            <v>TALLER</v>
          </cell>
          <cell r="Y1051">
            <v>42838</v>
          </cell>
          <cell r="Z1051">
            <v>52</v>
          </cell>
          <cell r="AA1051" t="str">
            <v>M010</v>
          </cell>
          <cell r="AD1051" t="str">
            <v>xalapa/union</v>
          </cell>
          <cell r="AE1051" t="str">
            <v>VER</v>
          </cell>
          <cell r="AF1051" t="str">
            <v>MX</v>
          </cell>
          <cell r="AG1051" t="str">
            <v>10413384</v>
          </cell>
          <cell r="AH1051" t="str">
            <v>ROSALINO DEL ANGEL PEREZ</v>
          </cell>
          <cell r="AI1051" t="str">
            <v>Priv. inquilinos 2</v>
          </cell>
          <cell r="AJ1051" t="str">
            <v>044-2281394760</v>
          </cell>
          <cell r="AK1051" t="str">
            <v>01-228343607</v>
          </cell>
          <cell r="AL1051" t="str">
            <v>91157</v>
          </cell>
          <cell r="AM1051"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51" t="str">
            <v>1MS75CM9MX1H70</v>
          </cell>
          <cell r="AO1051" t="e">
            <v>#N/A</v>
          </cell>
          <cell r="AP1051" t="e">
            <v>#N/A</v>
          </cell>
          <cell r="AQ1051" t="e">
            <v>#N/A</v>
          </cell>
          <cell r="AR1051" t="e">
            <v>#N/A</v>
          </cell>
          <cell r="AS1051" t="str">
            <v/>
          </cell>
          <cell r="AT1051" t="e">
            <v>#N/A</v>
          </cell>
          <cell r="AY1051">
            <v>74012334</v>
          </cell>
          <cell r="AZ1051">
            <v>51013256</v>
          </cell>
          <cell r="BA1051">
            <v>80147938</v>
          </cell>
        </row>
        <row r="1052">
          <cell r="D1052">
            <v>60316349</v>
          </cell>
          <cell r="E1052" t="str">
            <v xml:space="preserve">A </v>
          </cell>
          <cell r="F1052" t="str">
            <v>CELULAR</v>
          </cell>
          <cell r="G1052" t="str">
            <v>Concepcion Aguiñiga Orozco</v>
          </cell>
          <cell r="H1052" t="str">
            <v>narvarte 338 ol amplacion vicente villada/nezahualcot Mexico c.p 57710</v>
          </cell>
          <cell r="I1052">
            <v>5519271720</v>
          </cell>
          <cell r="J1052" t="str">
            <v>HISENSE</v>
          </cell>
          <cell r="K1052" t="str">
            <v>U989</v>
          </cell>
          <cell r="L1052" t="str">
            <v>1MS75CM9MX1H70HND10587</v>
          </cell>
          <cell r="M1052" t="str">
            <v>POLIZA</v>
          </cell>
          <cell r="N1052">
            <v>0</v>
          </cell>
          <cell r="O1052">
            <v>42773</v>
          </cell>
          <cell r="P1052">
            <v>42844</v>
          </cell>
          <cell r="Q1052">
            <v>201709</v>
          </cell>
          <cell r="R1052" t="str">
            <v>21/04/2017 07 : 14  ARANTXA.MON : TCF1
21/04/2017 07 : 14  ARANTXA.MON : NP5
21/04/2017 06 : 56 201709 : P1. T1047617.   1009832
EQUIPO PENDIENTE POR PARTE ( PCB LOGIC )</v>
          </cell>
          <cell r="S1052" t="str">
            <v xml:space="preserve">EQUIPO RAYADO, PORTA SIM </v>
          </cell>
          <cell r="T1052" t="str">
            <v xml:space="preserve"> RUBI GONZALEZ                    </v>
          </cell>
          <cell r="U1052" t="str">
            <v>2017-04-21</v>
          </cell>
          <cell r="V1052" t="str">
            <v>CELULARES</v>
          </cell>
          <cell r="W1052" t="str">
            <v>COMPLETADO</v>
          </cell>
          <cell r="X1052" t="str">
            <v>TALLER</v>
          </cell>
          <cell r="Y1052">
            <v>42844</v>
          </cell>
          <cell r="Z1052">
            <v>71</v>
          </cell>
          <cell r="AA1052" t="str">
            <v>M010</v>
          </cell>
          <cell r="AD1052" t="str">
            <v>ol amplacion vicente villada/nezahualcot</v>
          </cell>
          <cell r="AE1052" t="str">
            <v>MEX</v>
          </cell>
          <cell r="AF1052" t="str">
            <v>MX</v>
          </cell>
          <cell r="AG1052" t="str">
            <v>10415578</v>
          </cell>
          <cell r="AH1052" t="str">
            <v>CONCEPCION AGUIÑIGA OROZCO</v>
          </cell>
          <cell r="AI1052" t="str">
            <v>narvarte 338</v>
          </cell>
          <cell r="AJ1052" t="str">
            <v>5519271720</v>
          </cell>
          <cell r="AK1052" t="str">
            <v>5519271720</v>
          </cell>
          <cell r="AL1052" t="str">
            <v>57710</v>
          </cell>
          <cell r="AM1052"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52" t="str">
            <v>1MS75CM9MX1H70</v>
          </cell>
          <cell r="AO1052" t="e">
            <v>#N/A</v>
          </cell>
          <cell r="AP1052" t="e">
            <v>#N/A</v>
          </cell>
          <cell r="AQ1052" t="e">
            <v>#N/A</v>
          </cell>
          <cell r="AR1052" t="e">
            <v>#N/A</v>
          </cell>
          <cell r="AS1052" t="str">
            <v/>
          </cell>
          <cell r="AT1052" t="e">
            <v>#N/A</v>
          </cell>
          <cell r="AY1052">
            <v>74012335</v>
          </cell>
          <cell r="AZ1052">
            <v>51013257</v>
          </cell>
          <cell r="BA1052">
            <v>80148507</v>
          </cell>
        </row>
        <row r="1053">
          <cell r="D1053">
            <v>60316350</v>
          </cell>
          <cell r="E1053" t="str">
            <v xml:space="preserve">A </v>
          </cell>
          <cell r="F1053" t="str">
            <v>CELULAR</v>
          </cell>
          <cell r="G1053" t="str">
            <v>Yadira Prial Hernandez</v>
          </cell>
          <cell r="H1053" t="str">
            <v>Av la turba mz 1 edif 1 e depto 101 595 Tlahuac/ U Villa CentroAmerica Caribe c.p. 13278</v>
          </cell>
          <cell r="I1053">
            <v>5518493276</v>
          </cell>
          <cell r="J1053" t="str">
            <v>HISENSE</v>
          </cell>
          <cell r="K1053" t="str">
            <v>U989</v>
          </cell>
          <cell r="L1053" t="str">
            <v>1MS75CM9MX1H70HSND108EB</v>
          </cell>
          <cell r="M1053" t="str">
            <v>TICKET</v>
          </cell>
          <cell r="N1053">
            <v>2499</v>
          </cell>
          <cell r="O1053">
            <v>42814</v>
          </cell>
          <cell r="P1053">
            <v>42844</v>
          </cell>
          <cell r="Q1053">
            <v>201709</v>
          </cell>
          <cell r="R1053" t="str">
            <v>21/04/2017 07 : 12  ARANTXA.MON : TCF1
21/04/2017 07 : 12  ARANTXA.MON : NP5
21/04/2017 06 : 53 201709 : P1. T1047617.   1009832
EQUIPO PENDIENTE POR PARTE ( PCB LOGIC )</v>
          </cell>
          <cell r="S1053" t="str">
            <v xml:space="preserve">EQUIPO RAYADO, PORTA SIM </v>
          </cell>
          <cell r="T1053" t="str">
            <v xml:space="preserve"> RUBI GONZALEZ                    </v>
          </cell>
          <cell r="U1053" t="str">
            <v>2017-04-21</v>
          </cell>
          <cell r="V1053" t="str">
            <v>CELULARES</v>
          </cell>
          <cell r="W1053" t="str">
            <v>COMPLETADO</v>
          </cell>
          <cell r="X1053" t="str">
            <v>TALLER</v>
          </cell>
          <cell r="Y1053">
            <v>42844</v>
          </cell>
          <cell r="Z1053">
            <v>30</v>
          </cell>
          <cell r="AA1053" t="str">
            <v>M010</v>
          </cell>
          <cell r="AD1053" t="str">
            <v>Tlahuac/ U Villa CentroAmerica Caribe</v>
          </cell>
          <cell r="AE1053" t="str">
            <v>DF</v>
          </cell>
          <cell r="AF1053" t="str">
            <v>MX</v>
          </cell>
          <cell r="AG1053" t="str">
            <v>10415539</v>
          </cell>
          <cell r="AH1053" t="str">
            <v>YADIRA PRIAL HERNANDEZ</v>
          </cell>
          <cell r="AI1053" t="str">
            <v>595 Av la turba mz 1 edif 1 e depto 101</v>
          </cell>
          <cell r="AJ1053" t="str">
            <v>5518493276</v>
          </cell>
          <cell r="AK1053" t="str">
            <v>5518493276</v>
          </cell>
          <cell r="AL1053" t="str">
            <v>13278</v>
          </cell>
          <cell r="AM1053"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53" t="str">
            <v>1MS75CM9MX1H70</v>
          </cell>
          <cell r="AO1053" t="e">
            <v>#N/A</v>
          </cell>
          <cell r="AP1053" t="e">
            <v>#N/A</v>
          </cell>
          <cell r="AQ1053" t="e">
            <v>#N/A</v>
          </cell>
          <cell r="AR1053" t="e">
            <v>#N/A</v>
          </cell>
          <cell r="AS1053" t="str">
            <v/>
          </cell>
          <cell r="AT1053" t="e">
            <v>#N/A</v>
          </cell>
          <cell r="AY1053">
            <v>74012336</v>
          </cell>
          <cell r="AZ1053">
            <v>51013258</v>
          </cell>
          <cell r="BA1053">
            <v>80148508</v>
          </cell>
        </row>
        <row r="1054">
          <cell r="D1054">
            <v>60314863</v>
          </cell>
          <cell r="E1054" t="str">
            <v xml:space="preserve">A </v>
          </cell>
          <cell r="F1054" t="str">
            <v>CELULAR</v>
          </cell>
          <cell r="G1054" t="str">
            <v>Ruben Flores Solano</v>
          </cell>
          <cell r="H1054" t="str">
            <v>gnacio Allende No 3, Cuernavaca/Acatanzingo CP. 62440</v>
          </cell>
          <cell r="I1054">
            <v>7773106099</v>
          </cell>
          <cell r="J1054" t="str">
            <v>HISENSE</v>
          </cell>
          <cell r="K1054" t="str">
            <v>U972</v>
          </cell>
          <cell r="L1054" t="str">
            <v>1MS75CE9MX10D0H5QD19C8</v>
          </cell>
          <cell r="M1054">
            <v>27483235</v>
          </cell>
          <cell r="N1054">
            <v>2665.08</v>
          </cell>
          <cell r="O1054">
            <v>42692</v>
          </cell>
          <cell r="P1054">
            <v>42818</v>
          </cell>
          <cell r="Q1054">
            <v>201709</v>
          </cell>
          <cell r="R1054" t="str">
            <v>30/03/2017 04 : 08  ERNESTO.HERN : TCF1
30/03/2017 04 : 08  ERNESTO.HERN : NP5
28/03/2017 08 : 01 201709 : P1. T1022410.  CORREO
EL EQUIPO SE ENCUENTRA PENDIENTE POR PARTE ( CAMARA)</v>
          </cell>
          <cell r="S1054" t="str">
            <v>EQUIPO MALTRADO CON BATERIA Y TAPA</v>
          </cell>
          <cell r="T1054" t="str">
            <v xml:space="preserve"> JUAN FRANCISCO ALZIVAR           </v>
          </cell>
          <cell r="U1054" t="str">
            <v>2017-04-20</v>
          </cell>
          <cell r="V1054" t="str">
            <v>CELULARES</v>
          </cell>
          <cell r="W1054" t="str">
            <v>COMPLETADO</v>
          </cell>
          <cell r="X1054" t="str">
            <v>TALLER</v>
          </cell>
          <cell r="Y1054">
            <v>42817</v>
          </cell>
          <cell r="Z1054">
            <v>125</v>
          </cell>
          <cell r="AA1054" t="str">
            <v>M010</v>
          </cell>
          <cell r="AD1054" t="str">
            <v>Cuernavaca/Acatanzingo</v>
          </cell>
          <cell r="AE1054" t="str">
            <v>MOR</v>
          </cell>
          <cell r="AF1054" t="str">
            <v>MX</v>
          </cell>
          <cell r="AG1054" t="str">
            <v>10414684</v>
          </cell>
          <cell r="AH1054" t="str">
            <v>RUBEN FLORES SOLANO</v>
          </cell>
          <cell r="AI1054" t="str">
            <v>3 Ignacio Allende</v>
          </cell>
          <cell r="AJ1054" t="str">
            <v>7772122946</v>
          </cell>
          <cell r="AK1054" t="str">
            <v>7772122946</v>
          </cell>
          <cell r="AL1054" t="str">
            <v>62440</v>
          </cell>
          <cell r="AM1054"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54" t="str">
            <v>1MS75CE9MX10D0</v>
          </cell>
          <cell r="AO1054" t="e">
            <v>#N/A</v>
          </cell>
          <cell r="AP1054" t="e">
            <v>#N/A</v>
          </cell>
          <cell r="AQ1054" t="e">
            <v>#N/A</v>
          </cell>
          <cell r="AR1054" t="e">
            <v>#N/A</v>
          </cell>
          <cell r="AS1054" t="str">
            <v/>
          </cell>
          <cell r="AT1054" t="e">
            <v>#N/A</v>
          </cell>
          <cell r="AY1054">
            <v>74012311</v>
          </cell>
          <cell r="AZ1054">
            <v>51013233</v>
          </cell>
          <cell r="BA1054">
            <v>80144968</v>
          </cell>
        </row>
        <row r="1055">
          <cell r="D1055">
            <v>60315104</v>
          </cell>
          <cell r="E1055" t="str">
            <v xml:space="preserve">A </v>
          </cell>
          <cell r="F1055" t="str">
            <v>CELULAR</v>
          </cell>
          <cell r="G1055" t="str">
            <v>Denis Nava Valenzuela</v>
          </cell>
          <cell r="H1055" t="str">
            <v>Ingenieros 568, Jardines de Guadalupe/Zapopan 45030</v>
          </cell>
          <cell r="I1055">
            <v>3315038497</v>
          </cell>
          <cell r="J1055" t="str">
            <v>HISENSE</v>
          </cell>
          <cell r="K1055" t="str">
            <v>U989</v>
          </cell>
          <cell r="L1055" t="str">
            <v>1MS75CM9MX1H70HFND10287</v>
          </cell>
          <cell r="M1055">
            <v>10329035</v>
          </cell>
          <cell r="N1055">
            <v>2499</v>
          </cell>
          <cell r="O1055">
            <v>42772</v>
          </cell>
          <cell r="P1055">
            <v>42823</v>
          </cell>
          <cell r="Q1055">
            <v>201709</v>
          </cell>
          <cell r="R1055" t="str">
            <v>31/03/2017 07 : 59 201709 : P1. T10129699.  1009245
EQUIPO PENDIENTE POR PARTE ( BOCINA ) 06/04/2017 23 : 46  ERNESTO.HERN : NP5</v>
          </cell>
          <cell r="S1055" t="str">
            <v>EQUIPO MALTRADO CON TAPA Y BATERIA</v>
          </cell>
          <cell r="T1055" t="str">
            <v xml:space="preserve"> JUAN FRANCISCO ALZIVAR           </v>
          </cell>
          <cell r="U1055" t="str">
            <v>2017-04-20</v>
          </cell>
          <cell r="V1055" t="str">
            <v>CELULARES</v>
          </cell>
          <cell r="W1055" t="str">
            <v>COMPLETADO</v>
          </cell>
          <cell r="X1055" t="str">
            <v>TALLER</v>
          </cell>
          <cell r="Y1055">
            <v>42822</v>
          </cell>
          <cell r="Z1055">
            <v>50</v>
          </cell>
          <cell r="AA1055" t="str">
            <v>M010</v>
          </cell>
          <cell r="AD1055" t="str">
            <v>Zapopan/colli ejidal</v>
          </cell>
          <cell r="AE1055" t="str">
            <v>JAL</v>
          </cell>
          <cell r="AF1055" t="str">
            <v>MX</v>
          </cell>
          <cell r="AG1055" t="str">
            <v>10413864</v>
          </cell>
          <cell r="AH1055" t="str">
            <v>DENIS NAVA VALENZUELA</v>
          </cell>
          <cell r="AI1055" t="str">
            <v>34 Republica</v>
          </cell>
          <cell r="AJ1055" t="str">
            <v>3315038497</v>
          </cell>
          <cell r="AK1055">
            <v>0</v>
          </cell>
          <cell r="AL1055" t="str">
            <v>45070</v>
          </cell>
          <cell r="AM1055"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55" t="str">
            <v>1MS75CM9MX1H70</v>
          </cell>
          <cell r="AO1055" t="e">
            <v>#N/A</v>
          </cell>
          <cell r="AP1055" t="e">
            <v>#N/A</v>
          </cell>
          <cell r="AQ1055" t="e">
            <v>#N/A</v>
          </cell>
          <cell r="AR1055" t="e">
            <v>#N/A</v>
          </cell>
          <cell r="AS1055" t="str">
            <v/>
          </cell>
          <cell r="AT1055" t="e">
            <v>#N/A</v>
          </cell>
          <cell r="AY1055">
            <v>74012337</v>
          </cell>
          <cell r="AZ1055">
            <v>51013259</v>
          </cell>
          <cell r="BA1055">
            <v>80148510</v>
          </cell>
        </row>
        <row r="1056">
          <cell r="D1056">
            <v>60314278</v>
          </cell>
          <cell r="E1056" t="str">
            <v xml:space="preserve">A </v>
          </cell>
          <cell r="F1056" t="str">
            <v>CELULAR</v>
          </cell>
          <cell r="G1056" t="str">
            <v>ROSA ISELA HERNANDEZ BAUTISTA</v>
          </cell>
          <cell r="H1056" t="str">
            <v>DEMETRIO RUIZ MALERVA NO. 63 TUXPAN/ZAPOTE GORDO C.P 92860</v>
          </cell>
          <cell r="I1056">
            <v>7831023767</v>
          </cell>
          <cell r="J1056" t="str">
            <v>HISENSE</v>
          </cell>
          <cell r="K1056" t="str">
            <v>U972</v>
          </cell>
          <cell r="L1056" t="str">
            <v>1MS75CE9MX10D0H5QD115F9</v>
          </cell>
          <cell r="M1056" t="str">
            <v>TICKET</v>
          </cell>
          <cell r="N1056">
            <v>2099</v>
          </cell>
          <cell r="O1056">
            <v>42742</v>
          </cell>
          <cell r="P1056">
            <v>42810</v>
          </cell>
          <cell r="Q1056">
            <v>201709</v>
          </cell>
          <cell r="R1056" t="str">
            <v>30/03/2017 01: 52 ARANTXA. MON: NP5 23/032017 03: 44 201709: P1 T1022410. CORREO</v>
          </cell>
          <cell r="S1056" t="str">
            <v>EQUIPO RAYADO, BATERIA</v>
          </cell>
          <cell r="T1056" t="str">
            <v xml:space="preserve">JUAN FRANCISCO ALVIZAR            </v>
          </cell>
          <cell r="U1056">
            <v>42844</v>
          </cell>
          <cell r="V1056" t="str">
            <v>CELULARES</v>
          </cell>
          <cell r="W1056" t="str">
            <v>COMPLETADO</v>
          </cell>
          <cell r="X1056" t="str">
            <v>TALLER</v>
          </cell>
          <cell r="Y1056">
            <v>42809</v>
          </cell>
          <cell r="Z1056">
            <v>67</v>
          </cell>
          <cell r="AA1056" t="str">
            <v>M010</v>
          </cell>
          <cell r="AD1056" t="str">
            <v>tuxpan/zapote gordo</v>
          </cell>
          <cell r="AE1056" t="str">
            <v>VER</v>
          </cell>
          <cell r="AF1056" t="str">
            <v>MX</v>
          </cell>
          <cell r="AG1056" t="str">
            <v>10413135</v>
          </cell>
          <cell r="AH1056" t="str">
            <v>ROSA ISELA HERNANDEZ BAUTISTA</v>
          </cell>
          <cell r="AI1056" t="str">
            <v>63 demtrio ruiz malerva</v>
          </cell>
          <cell r="AJ1056" t="str">
            <v>7831023767</v>
          </cell>
          <cell r="AK1056" t="str">
            <v>7835816999</v>
          </cell>
          <cell r="AL1056" t="str">
            <v>92860</v>
          </cell>
          <cell r="AM1056"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56" t="str">
            <v>1MS75CE9MX10D0</v>
          </cell>
          <cell r="AO1056" t="e">
            <v>#N/A</v>
          </cell>
          <cell r="AP1056" t="e">
            <v>#N/A</v>
          </cell>
          <cell r="AQ1056" t="e">
            <v>#N/A</v>
          </cell>
          <cell r="AR1056" t="e">
            <v>#N/A</v>
          </cell>
          <cell r="AS1056" t="str">
            <v/>
          </cell>
          <cell r="AT1056" t="e">
            <v>#N/A</v>
          </cell>
          <cell r="AY1056">
            <v>74012312</v>
          </cell>
          <cell r="AZ1056">
            <v>51013234</v>
          </cell>
          <cell r="BA1056">
            <v>80144969</v>
          </cell>
        </row>
        <row r="1057">
          <cell r="D1057">
            <v>60314139</v>
          </cell>
          <cell r="E1057" t="str">
            <v>B</v>
          </cell>
          <cell r="F1057" t="str">
            <v>CELULAR</v>
          </cell>
          <cell r="G1057" t="str">
            <v>ANGEL EMILIO CARBALLO</v>
          </cell>
          <cell r="H1057" t="str">
            <v>SIMON DE LA GARZA MZ 43 LT 24 IZTACALCO/ CAMPAMENTO 2 DE OCTUBRE C.P 08930</v>
          </cell>
          <cell r="I1057">
            <v>552220845</v>
          </cell>
          <cell r="J1057" t="str">
            <v>HISENSE</v>
          </cell>
          <cell r="K1057" t="str">
            <v>C20</v>
          </cell>
          <cell r="L1057" t="str">
            <v>1MH75A91MX10D0H2AH2082A</v>
          </cell>
          <cell r="M1057" t="str">
            <v>TICKET</v>
          </cell>
          <cell r="N1057">
            <v>5098.01</v>
          </cell>
          <cell r="O1057">
            <v>42639</v>
          </cell>
          <cell r="P1057">
            <v>42809</v>
          </cell>
          <cell r="Q1057">
            <v>201709</v>
          </cell>
          <cell r="R1057" t="str">
            <v>23/03/2017 05 : 02  ROGER.R : TCFT - Irreparabilidad.</v>
          </cell>
          <cell r="S1057" t="str">
            <v xml:space="preserve">EQUIPO RAYADO, PORTA SIM </v>
          </cell>
          <cell r="T1057" t="str">
            <v xml:space="preserve">JUAN FRANCISCO ALVIZAR            </v>
          </cell>
          <cell r="U1057">
            <v>42844</v>
          </cell>
          <cell r="V1057" t="str">
            <v>CELULARES</v>
          </cell>
          <cell r="W1057" t="str">
            <v>COMPLETADO</v>
          </cell>
          <cell r="X1057" t="str">
            <v>TALLER</v>
          </cell>
          <cell r="Y1057">
            <v>42808</v>
          </cell>
          <cell r="Z1057">
            <v>169</v>
          </cell>
          <cell r="AA1057" t="str">
            <v>M010</v>
          </cell>
          <cell r="AD1057" t="str">
            <v>Iztacalco/Campamento 2de Octubre</v>
          </cell>
          <cell r="AE1057" t="str">
            <v>DF</v>
          </cell>
          <cell r="AF1057" t="str">
            <v>MX</v>
          </cell>
          <cell r="AG1057" t="str">
            <v>10411167</v>
          </cell>
          <cell r="AH1057" t="str">
            <v>ANGEL EMILO CARBALLO</v>
          </cell>
          <cell r="AI1057" t="str">
            <v>Simon de la Garza mz 43 lt 24</v>
          </cell>
          <cell r="AJ1057" t="str">
            <v>552220845</v>
          </cell>
          <cell r="AK1057" t="str">
            <v>5561012716</v>
          </cell>
          <cell r="AL1057" t="str">
            <v>08930</v>
          </cell>
          <cell r="AM1057"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57" t="str">
            <v>1MH75AL1MX1Z30</v>
          </cell>
          <cell r="AO1057" t="e">
            <v>#N/A</v>
          </cell>
          <cell r="AP1057" t="e">
            <v>#N/A</v>
          </cell>
          <cell r="AQ1057" t="e">
            <v>#N/A</v>
          </cell>
          <cell r="AR1057" t="e">
            <v>#N/A</v>
          </cell>
          <cell r="AS1057" t="str">
            <v>GMS001NJD013S405686M010</v>
          </cell>
          <cell r="AT1057">
            <v>2</v>
          </cell>
          <cell r="AU1057" t="str">
            <v>C1</v>
          </cell>
          <cell r="AV1057" t="str">
            <v>GMS001NJD013</v>
          </cell>
          <cell r="AW1057" t="str">
            <v>S405686</v>
          </cell>
          <cell r="AX1057" t="str">
            <v>M010</v>
          </cell>
          <cell r="AY1057">
            <v>74012379</v>
          </cell>
          <cell r="AZ1057">
            <v>51013303</v>
          </cell>
          <cell r="BA1057">
            <v>80148530</v>
          </cell>
        </row>
        <row r="1058">
          <cell r="D1058">
            <v>60314145</v>
          </cell>
          <cell r="E1058" t="str">
            <v xml:space="preserve">A </v>
          </cell>
          <cell r="F1058" t="str">
            <v>CELULAR</v>
          </cell>
          <cell r="G1058" t="str">
            <v>AMADA MANCIO</v>
          </cell>
          <cell r="H1058" t="str">
            <v>CDA CHIPAHUAPAN INT 7 58 COYOACAN/PEDREGAL DE STO DOMINGO D.F</v>
          </cell>
          <cell r="I1058">
            <v>5556185875</v>
          </cell>
          <cell r="J1058" t="str">
            <v>HISENSE</v>
          </cell>
          <cell r="K1058" t="str">
            <v>C1</v>
          </cell>
          <cell r="L1058" t="str">
            <v>1MH75AL1MX1Z30H68Z40212</v>
          </cell>
          <cell r="M1058" t="str">
            <v>TICKET</v>
          </cell>
          <cell r="N1058">
            <v>6131.85</v>
          </cell>
          <cell r="O1058">
            <v>42732</v>
          </cell>
          <cell r="P1058">
            <v>42809</v>
          </cell>
          <cell r="Q1058">
            <v>201709</v>
          </cell>
          <cell r="R1058" t="str">
            <v>11/04/2017 23 : 18  MARCO.DIAZ :  TCFINV, TCFCN por falta de producto TCFDEV. dmc
30/03/2017 01 : 46  ARANTXA.MON : TCF1  SE AUTORIZA EL CAMBIO FISICO AUNQUE LA ODS ESTA MAL CAPTURADA YA QUE REFIERE QUE ES UN C20
30/03/2017 01 : 45  ARANTXA.MON : NP5</v>
          </cell>
          <cell r="S1058" t="str">
            <v xml:space="preserve">EQUIPO RAYADO, PORTA SIM </v>
          </cell>
          <cell r="T1058" t="str">
            <v xml:space="preserve">JUAN FRANCISCO ALVIZAR            </v>
          </cell>
          <cell r="U1058">
            <v>42844</v>
          </cell>
          <cell r="V1058" t="str">
            <v>CELULARES</v>
          </cell>
          <cell r="W1058" t="str">
            <v>COMPLETADO</v>
          </cell>
          <cell r="X1058" t="str">
            <v>TALLER</v>
          </cell>
          <cell r="Y1058">
            <v>42808</v>
          </cell>
          <cell r="Z1058">
            <v>76</v>
          </cell>
          <cell r="AA1058" t="str">
            <v>M010</v>
          </cell>
          <cell r="AD1058" t="str">
            <v>COYOACAN/PEDREGAL DE STO DOMINGO</v>
          </cell>
          <cell r="AE1058" t="str">
            <v>DF</v>
          </cell>
          <cell r="AF1058" t="str">
            <v>MX</v>
          </cell>
          <cell r="AG1058" t="str">
            <v>10409664</v>
          </cell>
          <cell r="AH1058" t="str">
            <v>AMADA MANCIO</v>
          </cell>
          <cell r="AI1058" t="str">
            <v>58 CDA CHIPAHUAPAN INT 7</v>
          </cell>
          <cell r="AJ1058" t="str">
            <v>5556185875</v>
          </cell>
          <cell r="AK1058" t="str">
            <v>5549273908</v>
          </cell>
          <cell r="AL1058" t="str">
            <v>04369</v>
          </cell>
          <cell r="AM1058"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58" t="e">
            <v>#N/A</v>
          </cell>
          <cell r="AO1058" t="e">
            <v>#N/A</v>
          </cell>
          <cell r="AP1058" t="e">
            <v>#N/A</v>
          </cell>
          <cell r="AQ1058" t="e">
            <v>#N/A</v>
          </cell>
          <cell r="AR1058" t="e">
            <v>#N/A</v>
          </cell>
          <cell r="AS1058" t="str">
            <v>GMS001NJD013S405686M010</v>
          </cell>
          <cell r="AT1058">
            <v>2</v>
          </cell>
          <cell r="AU1058" t="str">
            <v>C1</v>
          </cell>
          <cell r="AV1058" t="str">
            <v>GMS001NJD013</v>
          </cell>
          <cell r="AW1058" t="str">
            <v>S405686</v>
          </cell>
          <cell r="AX1058" t="str">
            <v>M010</v>
          </cell>
          <cell r="AY1058">
            <v>74012140</v>
          </cell>
          <cell r="AZ1058">
            <v>51013063</v>
          </cell>
          <cell r="BA1058">
            <v>80143870</v>
          </cell>
        </row>
        <row r="1059">
          <cell r="D1059">
            <v>60314062</v>
          </cell>
          <cell r="E1059" t="str">
            <v>B</v>
          </cell>
          <cell r="F1059" t="str">
            <v>CELULAR</v>
          </cell>
          <cell r="G1059" t="str">
            <v>Manuel Anibal Alcerreca</v>
          </cell>
          <cell r="H1059" t="str">
            <v>Blvd. Solidaridad 563, hermosillo/col fuentes del mezquital sonora</v>
          </cell>
          <cell r="I1059">
            <v>6622446878</v>
          </cell>
          <cell r="J1059" t="str">
            <v>HISENSE</v>
          </cell>
          <cell r="K1059" t="str">
            <v>C20</v>
          </cell>
          <cell r="L1059" t="str">
            <v>1MH75A91MX10D0HB1H201B0</v>
          </cell>
          <cell r="M1059" t="str">
            <v>TICKET</v>
          </cell>
          <cell r="N1059">
            <v>5998.5</v>
          </cell>
          <cell r="O1059">
            <v>42609</v>
          </cell>
          <cell r="P1059">
            <v>42808</v>
          </cell>
          <cell r="Q1059">
            <v>201709</v>
          </cell>
          <cell r="R1059" t="str">
            <v>29/03/2017 23 : 00  ROGER.R : TCFT - Irreparabilidad.</v>
          </cell>
          <cell r="S1059" t="str">
            <v>EQUIPO RAYADO CON PORTA SIM</v>
          </cell>
          <cell r="T1059" t="str">
            <v xml:space="preserve">JUAN FRANCISCO ALVIZAR            </v>
          </cell>
          <cell r="U1059">
            <v>42844</v>
          </cell>
          <cell r="V1059" t="str">
            <v>CELULARES</v>
          </cell>
          <cell r="W1059" t="str">
            <v>COMPLETADO</v>
          </cell>
          <cell r="X1059" t="str">
            <v>TALLER</v>
          </cell>
          <cell r="Y1059">
            <v>42807</v>
          </cell>
          <cell r="Z1059">
            <v>198</v>
          </cell>
          <cell r="AA1059" t="str">
            <v>M010</v>
          </cell>
          <cell r="AD1059" t="str">
            <v>hermosillo/col fuentes del mezquital</v>
          </cell>
          <cell r="AE1059" t="str">
            <v>SON</v>
          </cell>
          <cell r="AF1059" t="str">
            <v>MX</v>
          </cell>
          <cell r="AG1059" t="str">
            <v>10413921</v>
          </cell>
          <cell r="AH1059" t="str">
            <v>MANUEL ANIBAL ALCERRECA</v>
          </cell>
          <cell r="AI1059" t="str">
            <v>563 Blvd. Solidaridad</v>
          </cell>
          <cell r="AJ1059" t="str">
            <v>6622446878</v>
          </cell>
          <cell r="AK1059">
            <v>0</v>
          </cell>
          <cell r="AL1059" t="str">
            <v>83240</v>
          </cell>
          <cell r="AM1059"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59" t="str">
            <v>1MH75AL1MX1Z30</v>
          </cell>
          <cell r="AO1059" t="e">
            <v>#N/A</v>
          </cell>
          <cell r="AP1059" t="e">
            <v>#N/A</v>
          </cell>
          <cell r="AQ1059" t="e">
            <v>#N/A</v>
          </cell>
          <cell r="AR1059" t="e">
            <v>#N/A</v>
          </cell>
          <cell r="AS1059" t="str">
            <v>GMS001NJD013S405686M010</v>
          </cell>
          <cell r="AT1059">
            <v>2</v>
          </cell>
          <cell r="AU1059" t="str">
            <v>C1</v>
          </cell>
          <cell r="AV1059" t="str">
            <v>GMS001NJD013</v>
          </cell>
          <cell r="AW1059" t="str">
            <v>S405686</v>
          </cell>
          <cell r="AX1059" t="str">
            <v>M010</v>
          </cell>
          <cell r="AY1059">
            <v>74012380</v>
          </cell>
          <cell r="AZ1059">
            <v>51013304</v>
          </cell>
          <cell r="BA1059">
            <v>80148532</v>
          </cell>
        </row>
        <row r="1060">
          <cell r="D1060">
            <v>60314280</v>
          </cell>
          <cell r="E1060" t="str">
            <v>B</v>
          </cell>
          <cell r="F1060" t="str">
            <v>CELULAR</v>
          </cell>
          <cell r="G1060" t="str">
            <v>Claudia Isela Mendez Ortiz</v>
          </cell>
          <cell r="H1060" t="str">
            <v>Av Pablo Guinther No. 101 Camargo Col/ Arbol Grande  c.p 33739</v>
          </cell>
          <cell r="I1060">
            <v>446481019250</v>
          </cell>
          <cell r="J1060" t="str">
            <v>HISENSE</v>
          </cell>
          <cell r="K1060" t="str">
            <v>C20</v>
          </cell>
          <cell r="L1060">
            <v>867532022017481</v>
          </cell>
          <cell r="M1060" t="str">
            <v>TICKET</v>
          </cell>
          <cell r="N1060">
            <v>4498</v>
          </cell>
          <cell r="O1060">
            <v>42741</v>
          </cell>
          <cell r="P1060">
            <v>42809</v>
          </cell>
          <cell r="Q1060">
            <v>201709</v>
          </cell>
          <cell r="R1060" t="str">
            <v>18/03/2017 04 : 21  ROGER.R : TCFT - Irreparabilidad</v>
          </cell>
          <cell r="S1060" t="str">
            <v xml:space="preserve">EQUIPO RAYADO, PORTA SIM </v>
          </cell>
          <cell r="T1060" t="str">
            <v xml:space="preserve">JUAN FRANCISCO ALVIZAR            </v>
          </cell>
          <cell r="U1060">
            <v>42844</v>
          </cell>
          <cell r="V1060" t="str">
            <v>CELULARES</v>
          </cell>
          <cell r="W1060" t="str">
            <v>COMPLETADO</v>
          </cell>
          <cell r="X1060" t="str">
            <v>TALLER</v>
          </cell>
          <cell r="Y1060">
            <v>42809</v>
          </cell>
          <cell r="Z1060">
            <v>68</v>
          </cell>
          <cell r="AA1060" t="str">
            <v>M010</v>
          </cell>
          <cell r="AD1060" t="str">
            <v>Camargo, Col./ Arbol Grande</v>
          </cell>
          <cell r="AE1060" t="str">
            <v>CHI</v>
          </cell>
          <cell r="AF1060" t="str">
            <v>MX</v>
          </cell>
          <cell r="AG1060" t="str">
            <v>10411290</v>
          </cell>
          <cell r="AH1060" t="str">
            <v>CLAUDIA ISELA MENDEZ ORTIZ</v>
          </cell>
          <cell r="AI1060" t="str">
            <v>101 aV. pablo Guinther 101</v>
          </cell>
          <cell r="AJ1060" t="str">
            <v>044-648-101-9250</v>
          </cell>
          <cell r="AK1060">
            <v>0</v>
          </cell>
          <cell r="AL1060" t="str">
            <v>33739</v>
          </cell>
          <cell r="AM1060"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60" t="str">
            <v>1MH75AL1MX1Z30</v>
          </cell>
          <cell r="AO1060" t="e">
            <v>#N/A</v>
          </cell>
          <cell r="AP1060" t="e">
            <v>#N/A</v>
          </cell>
          <cell r="AQ1060" t="e">
            <v>#N/A</v>
          </cell>
          <cell r="AR1060" t="e">
            <v>#N/A</v>
          </cell>
          <cell r="AS1060" t="str">
            <v>GMS001NJD013S405686M010</v>
          </cell>
          <cell r="AT1060">
            <v>2</v>
          </cell>
          <cell r="AU1060" t="str">
            <v>C1</v>
          </cell>
          <cell r="AV1060" t="str">
            <v>GMS001NJD013</v>
          </cell>
          <cell r="AW1060" t="str">
            <v>S405686</v>
          </cell>
          <cell r="AX1060" t="str">
            <v>M010</v>
          </cell>
          <cell r="AY1060">
            <v>74012381</v>
          </cell>
          <cell r="AZ1060">
            <v>51013305</v>
          </cell>
          <cell r="BA1060">
            <v>80148533</v>
          </cell>
        </row>
        <row r="1061">
          <cell r="D1061">
            <v>60314649</v>
          </cell>
          <cell r="E1061" t="str">
            <v>B</v>
          </cell>
          <cell r="F1061" t="str">
            <v>CELULAR</v>
          </cell>
          <cell r="G1061" t="str">
            <v>Ana Isabel Sanchez</v>
          </cell>
          <cell r="H1061" t="str">
            <v>Sta Clara 117 pachuca/Guadalupe 1 ra seccion  C.P. 42079</v>
          </cell>
          <cell r="I1061">
            <v>77712935070</v>
          </cell>
          <cell r="J1061" t="str">
            <v>HISENSE</v>
          </cell>
          <cell r="K1061" t="str">
            <v>C20</v>
          </cell>
          <cell r="L1061" t="str">
            <v>1MH75A91MX1010D0HE7Z501D1</v>
          </cell>
          <cell r="M1061">
            <v>467445528</v>
          </cell>
          <cell r="N1061">
            <v>7415.82</v>
          </cell>
          <cell r="O1061">
            <v>42768</v>
          </cell>
          <cell r="P1061">
            <v>42817</v>
          </cell>
          <cell r="Q1061">
            <v>201709</v>
          </cell>
          <cell r="R1061" t="str">
            <v xml:space="preserve">
28/03/2017 02 : 58  ROGER.R : TCFT - Irreparabilidad. 11/04/2017 23 : 32  MARCO.DIAZ :  TCFINV, TCFCN se pasa a devolucion por falta de producto TCFDEV. Dmc</v>
          </cell>
          <cell r="S1061" t="str">
            <v xml:space="preserve">EQUIPO RAYADO, PORTA SIM </v>
          </cell>
          <cell r="T1061" t="str">
            <v xml:space="preserve">JUAN FRANCISCO ALVIZAR            </v>
          </cell>
          <cell r="U1061">
            <v>42844</v>
          </cell>
          <cell r="V1061" t="str">
            <v>CELULARES</v>
          </cell>
          <cell r="W1061" t="str">
            <v>COMPLETADO</v>
          </cell>
          <cell r="X1061" t="str">
            <v>TALLER</v>
          </cell>
          <cell r="Y1061">
            <v>42816</v>
          </cell>
          <cell r="Z1061">
            <v>48</v>
          </cell>
          <cell r="AA1061" t="str">
            <v>M010</v>
          </cell>
          <cell r="AD1061" t="str">
            <v>Pachuca/Guadalupe 1ra seccion</v>
          </cell>
          <cell r="AE1061" t="str">
            <v>HGO</v>
          </cell>
          <cell r="AF1061" t="str">
            <v>MX</v>
          </cell>
          <cell r="AG1061" t="str">
            <v>10414250</v>
          </cell>
          <cell r="AH1061" t="str">
            <v>ANA ISABEL SANCHEZ</v>
          </cell>
          <cell r="AI1061" t="str">
            <v>Sta clara num 117</v>
          </cell>
          <cell r="AJ1061" t="str">
            <v>77712935070</v>
          </cell>
          <cell r="AK1061">
            <v>0</v>
          </cell>
          <cell r="AL1061" t="str">
            <v>42079</v>
          </cell>
          <cell r="AM1061"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61" t="str">
            <v>1MH75AL1MX1Z30</v>
          </cell>
          <cell r="AO1061" t="e">
            <v>#N/A</v>
          </cell>
          <cell r="AP1061" t="e">
            <v>#N/A</v>
          </cell>
          <cell r="AQ1061" t="e">
            <v>#N/A</v>
          </cell>
          <cell r="AR1061" t="e">
            <v>#N/A</v>
          </cell>
          <cell r="AS1061" t="str">
            <v>GMS001NJD013S405686M010</v>
          </cell>
          <cell r="AT1061">
            <v>2</v>
          </cell>
          <cell r="AU1061" t="str">
            <v>C1</v>
          </cell>
          <cell r="AV1061" t="str">
            <v>GMS001NJD013</v>
          </cell>
          <cell r="AW1061" t="str">
            <v>S405686</v>
          </cell>
          <cell r="AX1061" t="str">
            <v>M010</v>
          </cell>
          <cell r="AY1061">
            <v>74012313</v>
          </cell>
          <cell r="AZ1061">
            <v>51013235</v>
          </cell>
          <cell r="BA1061">
            <v>80148535</v>
          </cell>
        </row>
        <row r="1062">
          <cell r="D1062">
            <v>60314061</v>
          </cell>
          <cell r="E1062" t="str">
            <v>B</v>
          </cell>
          <cell r="F1062" t="str">
            <v>CELULAR</v>
          </cell>
          <cell r="G1062" t="str">
            <v>Omar Valencia</v>
          </cell>
          <cell r="H1062" t="str">
            <v>Cto Plaza Buenavista 95 iztapalapa DR Alfonso Ortiz Tirado C.P 09020</v>
          </cell>
          <cell r="I1062">
            <v>51151022</v>
          </cell>
          <cell r="J1062" t="str">
            <v>HISENSE</v>
          </cell>
          <cell r="K1062" t="str">
            <v>C20</v>
          </cell>
          <cell r="L1062" t="str">
            <v>1MH75A91MX10D0H2AH2032B</v>
          </cell>
          <cell r="M1062" t="str">
            <v>TICKET</v>
          </cell>
          <cell r="N1062">
            <v>5998.68</v>
          </cell>
          <cell r="O1062">
            <v>42650</v>
          </cell>
          <cell r="P1062">
            <v>42808</v>
          </cell>
          <cell r="Q1062">
            <v>201709</v>
          </cell>
          <cell r="R1062" t="str">
            <v>27/03/2017 23 : 45  ROGER.R : TCFT - Irreparabilidad.</v>
          </cell>
          <cell r="S1062" t="str">
            <v xml:space="preserve">EQUIPO RAYADO, PORTA SIM </v>
          </cell>
          <cell r="U1062">
            <v>42845</v>
          </cell>
          <cell r="V1062" t="str">
            <v>CELULARES</v>
          </cell>
          <cell r="W1062" t="str">
            <v>COMPLETADO</v>
          </cell>
          <cell r="X1062" t="str">
            <v>TALLER</v>
          </cell>
          <cell r="Y1062">
            <v>42807</v>
          </cell>
          <cell r="Z1062">
            <v>157</v>
          </cell>
          <cell r="AA1062" t="str">
            <v>M010</v>
          </cell>
          <cell r="AD1062" t="str">
            <v>Iztapala/Dr Alfonso Ortiz Tirado</v>
          </cell>
          <cell r="AE1062" t="str">
            <v>DF</v>
          </cell>
          <cell r="AF1062" t="str">
            <v>MX</v>
          </cell>
          <cell r="AG1062" t="str">
            <v>10413776</v>
          </cell>
          <cell r="AH1062" t="str">
            <v>OMAR VALENCIA</v>
          </cell>
          <cell r="AI1062" t="str">
            <v>95 Cto Plaza Buenavista</v>
          </cell>
          <cell r="AJ1062" t="str">
            <v>0445545962176</v>
          </cell>
          <cell r="AK1062" t="str">
            <v>0445545962176</v>
          </cell>
          <cell r="AL1062" t="str">
            <v>09020</v>
          </cell>
          <cell r="AM1062"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62" t="str">
            <v>1MH75AL1MX1Z30</v>
          </cell>
          <cell r="AO1062" t="e">
            <v>#N/A</v>
          </cell>
          <cell r="AP1062" t="e">
            <v>#N/A</v>
          </cell>
          <cell r="AQ1062" t="e">
            <v>#N/A</v>
          </cell>
          <cell r="AR1062" t="e">
            <v>#N/A</v>
          </cell>
          <cell r="AS1062" t="str">
            <v>GMS001NJD013S405686M010</v>
          </cell>
          <cell r="AT1062">
            <v>2</v>
          </cell>
          <cell r="AU1062" t="str">
            <v>C1</v>
          </cell>
          <cell r="AV1062" t="str">
            <v>GMS001NJD013</v>
          </cell>
          <cell r="AW1062" t="str">
            <v>S405686</v>
          </cell>
          <cell r="AX1062" t="str">
            <v>M010</v>
          </cell>
          <cell r="AY1062">
            <v>74012382</v>
          </cell>
          <cell r="AZ1062">
            <v>51013306</v>
          </cell>
          <cell r="BA1062">
            <v>80148538</v>
          </cell>
        </row>
        <row r="1063">
          <cell r="D1063">
            <v>60315666</v>
          </cell>
          <cell r="E1063" t="str">
            <v xml:space="preserve">A </v>
          </cell>
          <cell r="F1063" t="str">
            <v>TV</v>
          </cell>
          <cell r="G1063" t="str">
            <v>ROSARIO PETRIZ</v>
          </cell>
          <cell r="H1063" t="str">
            <v>AV MIGUEL HIDALGO 97 MINATITLAN, CENTRO</v>
          </cell>
          <cell r="I1063">
            <v>2288418100</v>
          </cell>
          <cell r="J1063" t="str">
            <v>HISENSE</v>
          </cell>
          <cell r="K1063" t="str">
            <v>32H5B</v>
          </cell>
          <cell r="L1063" t="str">
            <v>32G154774H00239</v>
          </cell>
          <cell r="M1063" t="str">
            <v>EQUIPO PISO</v>
          </cell>
          <cell r="N1063">
            <v>3894</v>
          </cell>
          <cell r="O1063">
            <v>42803</v>
          </cell>
          <cell r="P1063">
            <v>42835</v>
          </cell>
          <cell r="Q1063">
            <v>201054</v>
          </cell>
          <cell r="R1063" t="str">
            <v>PANEL OC-1009514</v>
          </cell>
          <cell r="S1063" t="str">
            <v/>
          </cell>
          <cell r="T1063" t="str">
            <v xml:space="preserve">  Jesus Leon Puig       Fecha de A</v>
          </cell>
          <cell r="U1063" t="str">
            <v>2017/04/24</v>
          </cell>
          <cell r="V1063" t="str">
            <v>SUR</v>
          </cell>
          <cell r="W1063" t="str">
            <v>COMPLETADO</v>
          </cell>
          <cell r="X1063" t="str">
            <v>TALLER</v>
          </cell>
          <cell r="Y1063">
            <v>42832</v>
          </cell>
          <cell r="Z1063">
            <v>29</v>
          </cell>
          <cell r="AA1063" t="str">
            <v>M010</v>
          </cell>
          <cell r="AD1063" t="str">
            <v>Minatitlan/Centro</v>
          </cell>
          <cell r="AE1063" t="str">
            <v>VER</v>
          </cell>
          <cell r="AF1063" t="str">
            <v>MX</v>
          </cell>
          <cell r="AG1063" t="str">
            <v>10415656</v>
          </cell>
          <cell r="AH1063" t="str">
            <v>ROSARIO PETRIZ</v>
          </cell>
          <cell r="AI1063" t="str">
            <v>97 Av Miguel hidalgo</v>
          </cell>
          <cell r="AJ1063" t="str">
            <v>2288418100</v>
          </cell>
          <cell r="AK1063">
            <v>0</v>
          </cell>
          <cell r="AL1063" t="str">
            <v>96700</v>
          </cell>
          <cell r="AM1063"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63" t="str">
            <v>3TE32A150815</v>
          </cell>
          <cell r="AO1063" t="str">
            <v>Smart</v>
          </cell>
          <cell r="AP1063" t="str">
            <v>Hisense</v>
          </cell>
          <cell r="AQ1063" t="str">
            <v>Opera</v>
          </cell>
          <cell r="AR1063" t="str">
            <v>HD 1366 X 768</v>
          </cell>
          <cell r="AS1063" t="str">
            <v>3TE32G163827G163827M010</v>
          </cell>
          <cell r="AT1063">
            <v>7</v>
          </cell>
          <cell r="AU1063" t="str">
            <v>32H5B2</v>
          </cell>
          <cell r="AV1063" t="str">
            <v>3TE32G163827</v>
          </cell>
          <cell r="AW1063" t="str">
            <v>G163827</v>
          </cell>
          <cell r="AX1063" t="str">
            <v>M010</v>
          </cell>
          <cell r="AY1063">
            <v>74012342</v>
          </cell>
          <cell r="AZ1063">
            <v>51013266</v>
          </cell>
          <cell r="BA1063">
            <v>80143837</v>
          </cell>
        </row>
        <row r="1064">
          <cell r="D1064">
            <v>60310148</v>
          </cell>
          <cell r="E1064" t="str">
            <v xml:space="preserve">A </v>
          </cell>
          <cell r="F1064" t="str">
            <v>FRIGOBAR</v>
          </cell>
          <cell r="G1064" t="str">
            <v>MARIANO PEREZ PEREZ</v>
          </cell>
          <cell r="H1064" t="str">
            <v>BODEGA AURRERA</v>
          </cell>
          <cell r="I1064">
            <v>9612444560</v>
          </cell>
          <cell r="J1064" t="str">
            <v>HISENSE</v>
          </cell>
          <cell r="K1064" t="str">
            <v>RR63D6WGX</v>
          </cell>
          <cell r="L1064" t="str">
            <v>1B0176700014BH009F60609</v>
          </cell>
          <cell r="M1064">
            <v>9759</v>
          </cell>
          <cell r="N1064">
            <v>3510</v>
          </cell>
          <cell r="O1064">
            <v>43099</v>
          </cell>
          <cell r="P1064">
            <v>42762</v>
          </cell>
          <cell r="Q1064">
            <v>200996</v>
          </cell>
          <cell r="R1064" t="str">
            <v>refrigerante R600</v>
          </cell>
          <cell r="S1064" t="str">
            <v/>
          </cell>
          <cell r="T1064" t="str">
            <v xml:space="preserve">   MARITE DE CABALERO     Fecha de</v>
          </cell>
          <cell r="U1064" t="str">
            <v>2017/04/24</v>
          </cell>
          <cell r="V1064" t="str">
            <v>SUR</v>
          </cell>
          <cell r="W1064" t="str">
            <v>COMPLETADO</v>
          </cell>
          <cell r="X1064" t="str">
            <v>TALLER</v>
          </cell>
          <cell r="Y1064">
            <v>42761</v>
          </cell>
          <cell r="Z1064">
            <v>-338</v>
          </cell>
          <cell r="AA1064" t="str">
            <v>M010</v>
          </cell>
          <cell r="AD1064" t="str">
            <v>col maldonado/tuxtla gtrrez</v>
          </cell>
          <cell r="AE1064" t="str">
            <v>CHS</v>
          </cell>
          <cell r="AF1064" t="str">
            <v>MX</v>
          </cell>
          <cell r="AG1064" t="str">
            <v>10409785</v>
          </cell>
          <cell r="AH1064" t="str">
            <v>MARIANO PEREZ PEREZ</v>
          </cell>
          <cell r="AI1064" t="str">
            <v>12 sur y 12 oriente num 1268</v>
          </cell>
          <cell r="AJ1064" t="str">
            <v>9612444560</v>
          </cell>
          <cell r="AK1064">
            <v>0</v>
          </cell>
          <cell r="AL1064" t="str">
            <v>29080</v>
          </cell>
          <cell r="AM1064"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64" t="str">
            <v>1B0176Z00014</v>
          </cell>
          <cell r="AO1064" t="e">
            <v>#N/A</v>
          </cell>
          <cell r="AP1064" t="e">
            <v>#N/A</v>
          </cell>
          <cell r="AQ1064" t="e">
            <v>#N/A</v>
          </cell>
          <cell r="AR1064" t="e">
            <v>#N/A</v>
          </cell>
          <cell r="AS1064" t="str">
            <v>1B0176Z00014BHBDCM010</v>
          </cell>
          <cell r="AT1064">
            <v>2</v>
          </cell>
          <cell r="AU1064" t="str">
            <v>RR63D6WGX</v>
          </cell>
          <cell r="AV1064" t="str">
            <v>1B0176Z00014</v>
          </cell>
          <cell r="AW1064" t="str">
            <v>BHBDC</v>
          </cell>
          <cell r="AX1064" t="str">
            <v>M010</v>
          </cell>
          <cell r="AY1064">
            <v>74012359</v>
          </cell>
          <cell r="AZ1064">
            <v>51013283</v>
          </cell>
          <cell r="BA1064">
            <v>80143822</v>
          </cell>
        </row>
        <row r="1065">
          <cell r="D1065">
            <v>60314337</v>
          </cell>
          <cell r="E1065" t="str">
            <v xml:space="preserve">A </v>
          </cell>
          <cell r="F1065" t="str">
            <v>TV</v>
          </cell>
          <cell r="G1065" t="str">
            <v>RUBEN VELASCO</v>
          </cell>
          <cell r="H1065" t="str">
            <v>WALMART</v>
          </cell>
          <cell r="I1065">
            <v>9631724583</v>
          </cell>
          <cell r="J1065" t="str">
            <v>HISENSE</v>
          </cell>
          <cell r="K1065" t="str">
            <v>32D33</v>
          </cell>
          <cell r="L1065" t="str">
            <v>32M141229H04163</v>
          </cell>
          <cell r="M1065">
            <v>7286</v>
          </cell>
          <cell r="N1065">
            <v>2999</v>
          </cell>
          <cell r="O1065">
            <v>41784</v>
          </cell>
          <cell r="P1065">
            <v>42811</v>
          </cell>
          <cell r="Q1065">
            <v>200996</v>
          </cell>
          <cell r="R1065" t="str">
            <v xml:space="preserve"> PANEL OC-1008850</v>
          </cell>
          <cell r="S1065" t="str">
            <v/>
          </cell>
          <cell r="T1065" t="str">
            <v xml:space="preserve">    MARITE DE CABALERO      Fecha </v>
          </cell>
          <cell r="U1065" t="str">
            <v>2017/04/24</v>
          </cell>
          <cell r="V1065" t="str">
            <v>SUR</v>
          </cell>
          <cell r="W1065" t="str">
            <v>COMPLETADO</v>
          </cell>
          <cell r="X1065" t="str">
            <v>TALLER</v>
          </cell>
          <cell r="Y1065">
            <v>42810</v>
          </cell>
          <cell r="Z1065">
            <v>1026</v>
          </cell>
          <cell r="AA1065" t="str">
            <v>M012</v>
          </cell>
          <cell r="AD1065" t="str">
            <v>comitan/barrio de guadalupe</v>
          </cell>
          <cell r="AE1065" t="str">
            <v>CHS</v>
          </cell>
          <cell r="AF1065" t="str">
            <v>MX</v>
          </cell>
          <cell r="AG1065" t="str">
            <v>10414089</v>
          </cell>
          <cell r="AH1065" t="str">
            <v>RUBEN VELAZCO</v>
          </cell>
          <cell r="AI1065" t="str">
            <v>cuarta calle norte poniente nu 48</v>
          </cell>
          <cell r="AJ1065" t="str">
            <v>9631724583</v>
          </cell>
          <cell r="AK1065">
            <v>0</v>
          </cell>
          <cell r="AL1065" t="str">
            <v>30020</v>
          </cell>
          <cell r="AM1065"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65" t="str">
            <v>3TE32M134512</v>
          </cell>
          <cell r="AO1065" t="str">
            <v>Básica</v>
          </cell>
          <cell r="AP1065" t="str">
            <v>Hisense</v>
          </cell>
          <cell r="AQ1065" t="str">
            <v>Opera</v>
          </cell>
          <cell r="AR1065" t="str">
            <v>HD 1366 X 768</v>
          </cell>
          <cell r="AS1065" t="str">
            <v>3TE32G1633F1G1633F1M010</v>
          </cell>
          <cell r="AT1065">
            <v>2</v>
          </cell>
          <cell r="AU1065" t="str">
            <v>32H3B2</v>
          </cell>
          <cell r="AV1065" t="str">
            <v>3TE32G1633F1</v>
          </cell>
          <cell r="AW1065" t="str">
            <v>G1633F1</v>
          </cell>
          <cell r="AX1065" t="str">
            <v>M010</v>
          </cell>
          <cell r="AY1065">
            <v>74012339</v>
          </cell>
          <cell r="AZ1065">
            <v>51013263</v>
          </cell>
          <cell r="BA1065">
            <v>80143821</v>
          </cell>
        </row>
        <row r="1066">
          <cell r="D1066">
            <v>60315776</v>
          </cell>
          <cell r="E1066" t="str">
            <v xml:space="preserve">A </v>
          </cell>
          <cell r="F1066" t="str">
            <v>TV</v>
          </cell>
          <cell r="G1066" t="str">
            <v xml:space="preserve">ROCIO OCAMPO </v>
          </cell>
          <cell r="H1066" t="str">
            <v xml:space="preserve">latroje lote 11 fracc asturias </v>
          </cell>
          <cell r="I1066">
            <v>9981303979</v>
          </cell>
          <cell r="J1066" t="str">
            <v>HISENSE</v>
          </cell>
          <cell r="K1066" t="str">
            <v>50K20DW</v>
          </cell>
          <cell r="L1066" t="str">
            <v>50J143291H01441</v>
          </cell>
          <cell r="M1066" t="str">
            <v>KAB  000158603</v>
          </cell>
          <cell r="N1066">
            <v>11998.37</v>
          </cell>
          <cell r="O1066">
            <v>43040</v>
          </cell>
          <cell r="P1066">
            <v>42839</v>
          </cell>
          <cell r="Q1066">
            <v>201033</v>
          </cell>
          <cell r="R1066" t="str">
            <v xml:space="preserve">PANEL  OC-1009643
</v>
          </cell>
          <cell r="S1066" t="str">
            <v xml:space="preserve"> EQUIPO EN REGUARDO DEL CSA CON TODOS SU</v>
          </cell>
          <cell r="T1066" t="str">
            <v xml:space="preserve">  JUAN OSWALDO URIBE PERAZA     Fe</v>
          </cell>
          <cell r="U1066" t="str">
            <v>2017/04/24</v>
          </cell>
          <cell r="V1066" t="str">
            <v>SUR</v>
          </cell>
          <cell r="W1066" t="str">
            <v>COMPLETADO</v>
          </cell>
          <cell r="X1066" t="str">
            <v>TALLER</v>
          </cell>
          <cell r="Y1066">
            <v>42836</v>
          </cell>
          <cell r="Z1066">
            <v>-204</v>
          </cell>
          <cell r="AA1066" t="str">
            <v>M010</v>
          </cell>
          <cell r="AD1066" t="str">
            <v>fracc asturias /cancun</v>
          </cell>
          <cell r="AE1066" t="str">
            <v>QR</v>
          </cell>
          <cell r="AF1066" t="str">
            <v>MX</v>
          </cell>
          <cell r="AG1066" t="str">
            <v>10402419</v>
          </cell>
          <cell r="AH1066" t="str">
            <v>ROCIO OCAMPO</v>
          </cell>
          <cell r="AI1066" t="str">
            <v>latroje lt 11</v>
          </cell>
          <cell r="AJ1066" t="str">
            <v>9981303979</v>
          </cell>
          <cell r="AK1066">
            <v>0</v>
          </cell>
          <cell r="AL1066" t="str">
            <v>77536</v>
          </cell>
          <cell r="AM1066"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66" t="str">
            <v>1TE50B8NUSCB</v>
          </cell>
          <cell r="AO1066" t="str">
            <v>Smart</v>
          </cell>
          <cell r="AP1066" t="str">
            <v>Hisense</v>
          </cell>
          <cell r="AQ1066" t="str">
            <v>Opera</v>
          </cell>
          <cell r="AR1066" t="str">
            <v>FHD 1920 x 1080</v>
          </cell>
          <cell r="AS1066" t="str">
            <v>3TE50G165140G165140M010</v>
          </cell>
          <cell r="AT1066">
            <v>164</v>
          </cell>
          <cell r="AU1066" t="str">
            <v>50H7GB</v>
          </cell>
          <cell r="AV1066" t="str">
            <v>3TE50G165140</v>
          </cell>
          <cell r="AW1066" t="str">
            <v>G165140</v>
          </cell>
          <cell r="AX1066" t="str">
            <v>M010</v>
          </cell>
          <cell r="AY1066">
            <v>74012362</v>
          </cell>
          <cell r="AZ1066">
            <v>51013286</v>
          </cell>
          <cell r="BA1066">
            <v>80147857</v>
          </cell>
        </row>
        <row r="1067">
          <cell r="D1067">
            <v>60315830</v>
          </cell>
          <cell r="E1067" t="str">
            <v xml:space="preserve">A </v>
          </cell>
          <cell r="F1067" t="str">
            <v>TV</v>
          </cell>
          <cell r="G1067" t="str">
            <v xml:space="preserve">NELSI ADRIAN JAURIAS </v>
          </cell>
          <cell r="H1067" t="str">
            <v xml:space="preserve">10 COSTA RICA MZ-9 LOTE 1 MUNDO HABITAD </v>
          </cell>
          <cell r="I1067">
            <v>9841443574</v>
          </cell>
          <cell r="J1067" t="str">
            <v>HISENSE</v>
          </cell>
          <cell r="K1067" t="str">
            <v>50H3</v>
          </cell>
          <cell r="L1067" t="str">
            <v xml:space="preserve">50J141202H02082 </v>
          </cell>
          <cell r="M1067" t="str">
            <v>PYR 000052661</v>
          </cell>
          <cell r="N1067">
            <v>10733.36</v>
          </cell>
          <cell r="O1067">
            <v>41996</v>
          </cell>
          <cell r="P1067">
            <v>43043</v>
          </cell>
          <cell r="Q1067">
            <v>201033</v>
          </cell>
          <cell r="R1067" t="str">
            <v>PANEL OC-1009698</v>
          </cell>
          <cell r="S1067" t="str">
            <v xml:space="preserve"> EQUIPO EN REGUARDO DEL CSA CON TODOS SU</v>
          </cell>
          <cell r="T1067" t="str">
            <v xml:space="preserve">    JUAN OSWALDO URIBE PERAZA    F</v>
          </cell>
          <cell r="U1067" t="str">
            <v>2017/04/24</v>
          </cell>
          <cell r="V1067" t="str">
            <v>SUR</v>
          </cell>
          <cell r="W1067" t="str">
            <v>COMPLETADO</v>
          </cell>
          <cell r="X1067" t="str">
            <v>TALLER</v>
          </cell>
          <cell r="Y1067">
            <v>42836</v>
          </cell>
          <cell r="Z1067">
            <v>840</v>
          </cell>
          <cell r="AA1067" t="str">
            <v>M012</v>
          </cell>
          <cell r="AD1067" t="str">
            <v>playa del carmen /col mundo habitad</v>
          </cell>
          <cell r="AE1067" t="str">
            <v>QR</v>
          </cell>
          <cell r="AF1067" t="str">
            <v>MX</v>
          </cell>
          <cell r="AG1067" t="str">
            <v>10398996</v>
          </cell>
          <cell r="AH1067" t="str">
            <v>NELSI ADRIAN JAURIGAS</v>
          </cell>
          <cell r="AI1067" t="str">
            <v>10 costa rica mnz 9 lt 1</v>
          </cell>
          <cell r="AJ1067" t="str">
            <v>9841443574</v>
          </cell>
          <cell r="AK1067">
            <v>0</v>
          </cell>
          <cell r="AL1067" t="str">
            <v>77710</v>
          </cell>
          <cell r="AM1067"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67" t="str">
            <v>3TE50J141202</v>
          </cell>
          <cell r="AO1067" t="e">
            <v>#N/A</v>
          </cell>
          <cell r="AP1067" t="e">
            <v>#N/A</v>
          </cell>
          <cell r="AQ1067" t="e">
            <v>#N/A</v>
          </cell>
          <cell r="AR1067" t="e">
            <v>#N/A</v>
          </cell>
          <cell r="AS1067" t="str">
            <v>3TE50G1644B3G1644B3M010</v>
          </cell>
          <cell r="AT1067">
            <v>3</v>
          </cell>
          <cell r="AU1067" t="str">
            <v>50H7GB</v>
          </cell>
          <cell r="AV1067" t="str">
            <v>3TE50G1644B3</v>
          </cell>
          <cell r="AW1067" t="str">
            <v>G1644B3</v>
          </cell>
          <cell r="AX1067" t="str">
            <v>M010</v>
          </cell>
          <cell r="AY1067">
            <v>74012392</v>
          </cell>
          <cell r="AZ1067">
            <v>51013316</v>
          </cell>
          <cell r="BA1067">
            <v>80144504</v>
          </cell>
        </row>
        <row r="1068">
          <cell r="D1068">
            <v>60309347</v>
          </cell>
          <cell r="E1068" t="str">
            <v xml:space="preserve">A </v>
          </cell>
          <cell r="F1068" t="str">
            <v>TV</v>
          </cell>
          <cell r="G1068" t="str">
            <v>Linda Veronica Perez</v>
          </cell>
          <cell r="H1068" t="str">
            <v>Agustin Olachea num. 85 entre Veracruz y Cozumel, Col. 1 Legislatura, CP.77099</v>
          </cell>
          <cell r="I1068">
            <v>9831333573</v>
          </cell>
          <cell r="J1068" t="str">
            <v>HISENSE</v>
          </cell>
          <cell r="K1068" t="str">
            <v>32D33</v>
          </cell>
          <cell r="L1068" t="str">
            <v>32M150518H09044</v>
          </cell>
          <cell r="M1068" t="str">
            <v>2015120100409022000005366POSA9</v>
          </cell>
          <cell r="N1068">
            <v>3999</v>
          </cell>
          <cell r="O1068">
            <v>42339</v>
          </cell>
          <cell r="P1068">
            <v>42754</v>
          </cell>
          <cell r="Q1068">
            <v>201154</v>
          </cell>
          <cell r="R1068" t="str">
            <v>CF por Falta de partes,  imagen Azul se determina panel dañado, (NP:T171862)</v>
          </cell>
          <cell r="S1068" t="str">
            <v/>
          </cell>
          <cell r="T1068" t="str">
            <v xml:space="preserve"> ADRIANA BEATRIZ BALAM HERNANDEZ  </v>
          </cell>
          <cell r="U1068" t="str">
            <v>2017/04/24</v>
          </cell>
          <cell r="V1068" t="str">
            <v>SUR</v>
          </cell>
          <cell r="W1068" t="str">
            <v>COMPLETADO</v>
          </cell>
          <cell r="X1068" t="str">
            <v>TALLER</v>
          </cell>
          <cell r="Y1068">
            <v>42753</v>
          </cell>
          <cell r="Z1068">
            <v>414</v>
          </cell>
          <cell r="AA1068" t="str">
            <v>M012</v>
          </cell>
          <cell r="AD1068" t="str">
            <v>Othon p. blamnco /Legislatura</v>
          </cell>
          <cell r="AE1068" t="str">
            <v>QR</v>
          </cell>
          <cell r="AF1068" t="str">
            <v>MX</v>
          </cell>
          <cell r="AG1068" t="str">
            <v>10409676</v>
          </cell>
          <cell r="AH1068" t="str">
            <v>LINDA VERONICA PEREZ</v>
          </cell>
          <cell r="AI1068" t="str">
            <v>85 Agustin</v>
          </cell>
          <cell r="AJ1068" t="str">
            <v>9831333573</v>
          </cell>
          <cell r="AK1068" t="str">
            <v>9831070125</v>
          </cell>
          <cell r="AL1068" t="str">
            <v>77099</v>
          </cell>
          <cell r="AM1068"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68" t="str">
            <v>3TE32M134512</v>
          </cell>
          <cell r="AO1068" t="str">
            <v>Básica</v>
          </cell>
          <cell r="AP1068" t="str">
            <v>Hisense</v>
          </cell>
          <cell r="AQ1068" t="str">
            <v>Opera</v>
          </cell>
          <cell r="AR1068" t="str">
            <v>HD 1366 X 768</v>
          </cell>
          <cell r="AS1068" t="str">
            <v>3TE32G155365CRMM012</v>
          </cell>
          <cell r="AT1068">
            <v>11</v>
          </cell>
          <cell r="AU1068" t="str">
            <v>32H3B2</v>
          </cell>
          <cell r="AV1068" t="str">
            <v>3TE32G155365</v>
          </cell>
          <cell r="AW1068" t="str">
            <v>CRM</v>
          </cell>
          <cell r="AX1068" t="str">
            <v>M012</v>
          </cell>
          <cell r="AY1068">
            <v>74012340</v>
          </cell>
          <cell r="AZ1068">
            <v>51013264</v>
          </cell>
          <cell r="BA1068">
            <v>80147206</v>
          </cell>
        </row>
        <row r="1069">
          <cell r="D1069">
            <v>60311129</v>
          </cell>
          <cell r="E1069" t="str">
            <v xml:space="preserve">A </v>
          </cell>
          <cell r="F1069" t="str">
            <v>TV</v>
          </cell>
          <cell r="G1069" t="str">
            <v>MARIA ELENA HUERTA REYES</v>
          </cell>
          <cell r="H1069" t="str">
            <v>TELMEX</v>
          </cell>
          <cell r="I1069">
            <v>9656558229</v>
          </cell>
          <cell r="J1069" t="str">
            <v>HISENSE</v>
          </cell>
          <cell r="K1069" t="str">
            <v>50H3</v>
          </cell>
          <cell r="L1069" t="str">
            <v>50J141308H00953</v>
          </cell>
          <cell r="M1069" t="str">
            <v>SIN NUMERO TELMEX</v>
          </cell>
          <cell r="N1069">
            <v>10401</v>
          </cell>
          <cell r="O1069" t="str">
            <v>26 DE MARZO 2015</v>
          </cell>
          <cell r="P1069" t="str">
            <v>11 DE FEBRERO 2017</v>
          </cell>
          <cell r="Q1069">
            <v>200996</v>
          </cell>
          <cell r="R1069" t="str">
            <v>OC-1007344</v>
          </cell>
          <cell r="S1069" t="str">
            <v/>
          </cell>
          <cell r="T1069" t="str">
            <v xml:space="preserve">      MARITE DE CABALERO  Fecha de</v>
          </cell>
          <cell r="U1069" t="str">
            <v>2017/04/24</v>
          </cell>
          <cell r="V1069" t="str">
            <v>SUR</v>
          </cell>
          <cell r="W1069" t="str">
            <v>COMPLETADO</v>
          </cell>
          <cell r="X1069" t="str">
            <v>TALLER</v>
          </cell>
          <cell r="Y1069">
            <v>42775</v>
          </cell>
          <cell r="Z1069" t="e">
            <v>#VALUE!</v>
          </cell>
          <cell r="AA1069" t="str">
            <v>M010</v>
          </cell>
          <cell r="AD1069" t="str">
            <v>Villa Flores/Sta Catarina</v>
          </cell>
          <cell r="AE1069" t="str">
            <v>CHS</v>
          </cell>
          <cell r="AF1069" t="str">
            <v>MX</v>
          </cell>
          <cell r="AG1069" t="str">
            <v>10411357</v>
          </cell>
          <cell r="AH1069" t="str">
            <v>MARIA ELENA HUERTA REYES</v>
          </cell>
          <cell r="AI1069" t="str">
            <v>3ra NTE</v>
          </cell>
          <cell r="AJ1069" t="str">
            <v>9656558229</v>
          </cell>
          <cell r="AK1069">
            <v>0</v>
          </cell>
          <cell r="AL1069" t="str">
            <v>30476</v>
          </cell>
          <cell r="AM1069"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69" t="str">
            <v>3TE50J141202</v>
          </cell>
          <cell r="AO1069" t="e">
            <v>#N/A</v>
          </cell>
          <cell r="AP1069" t="e">
            <v>#N/A</v>
          </cell>
          <cell r="AQ1069" t="e">
            <v>#N/A</v>
          </cell>
          <cell r="AR1069" t="e">
            <v>#N/A</v>
          </cell>
          <cell r="AS1069" t="str">
            <v>3TE50G165140G165140M010</v>
          </cell>
          <cell r="AT1069">
            <v>164</v>
          </cell>
          <cell r="AU1069" t="str">
            <v>50H7GB</v>
          </cell>
          <cell r="AV1069" t="str">
            <v>3TE50G165140</v>
          </cell>
          <cell r="AW1069" t="str">
            <v>G165140</v>
          </cell>
          <cell r="AX1069" t="str">
            <v>M010</v>
          </cell>
          <cell r="AY1069">
            <v>74012393</v>
          </cell>
          <cell r="AZ1069">
            <v>51013317</v>
          </cell>
          <cell r="BA1069">
            <v>80147858</v>
          </cell>
        </row>
        <row r="1070">
          <cell r="D1070">
            <v>60311665</v>
          </cell>
          <cell r="E1070" t="str">
            <v>A</v>
          </cell>
          <cell r="F1070" t="str">
            <v>TV</v>
          </cell>
          <cell r="G1070" t="str">
            <v>ROSA MARIA MARTINEZ CASTILLO</v>
          </cell>
          <cell r="H1070" t="str">
            <v>CDA DE ACANTO MZ 16 LT 14B,SANTA TERESA 1,HUEHUETOCA</v>
          </cell>
          <cell r="I1070">
            <v>15936110103</v>
          </cell>
          <cell r="J1070" t="str">
            <v>HISENSE</v>
          </cell>
          <cell r="K1070" t="str">
            <v>32K21DW</v>
          </cell>
          <cell r="L1070" t="str">
            <v>32J141022H00600</v>
          </cell>
          <cell r="M1070" t="str">
            <v>TICKET</v>
          </cell>
          <cell r="N1070">
            <v>4999</v>
          </cell>
          <cell r="O1070">
            <v>41965</v>
          </cell>
          <cell r="P1070">
            <v>42786</v>
          </cell>
          <cell r="Q1070">
            <v>201679</v>
          </cell>
          <cell r="R1070" t="str">
            <v xml:space="preserve">PANEL T167118 SE SOLICITO POR CORREO </v>
          </cell>
          <cell r="S1070" t="str">
            <v>EQUIPO EN CASA DE CLIENTE,PENDIENTE DE R</v>
          </cell>
          <cell r="T1070" t="str">
            <v xml:space="preserve"> GUADALUPE GIRON                  </v>
          </cell>
          <cell r="U1070" t="str">
            <v>2017-04-25</v>
          </cell>
          <cell r="V1070" t="str">
            <v>CENTRO</v>
          </cell>
          <cell r="W1070" t="str">
            <v>COMPLETADO</v>
          </cell>
          <cell r="X1070" t="str">
            <v>CLIENTE</v>
          </cell>
          <cell r="Y1070">
            <v>42781</v>
          </cell>
          <cell r="Z1070">
            <v>816</v>
          </cell>
          <cell r="AA1070" t="str">
            <v>M012</v>
          </cell>
          <cell r="AD1070" t="str">
            <v>sta teresa 1/huhuetoca</v>
          </cell>
          <cell r="AE1070" t="str">
            <v>MEX</v>
          </cell>
          <cell r="AF1070" t="str">
            <v>MX</v>
          </cell>
          <cell r="AG1070" t="str">
            <v>10412058</v>
          </cell>
          <cell r="AH1070" t="str">
            <v>ROSA MARIA MARTINEZ CASTILLO</v>
          </cell>
          <cell r="AI1070" t="str">
            <v>cda de acanto mz 16 lt 14b</v>
          </cell>
          <cell r="AJ1070" t="str">
            <v>5520323195</v>
          </cell>
          <cell r="AK1070">
            <v>0</v>
          </cell>
          <cell r="AL1070" t="str">
            <v>54680</v>
          </cell>
          <cell r="AM1070"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70" t="str">
            <v>3TE32J140475</v>
          </cell>
          <cell r="AO1070" t="str">
            <v>Smart</v>
          </cell>
          <cell r="AP1070" t="str">
            <v>Hisense</v>
          </cell>
          <cell r="AQ1070" t="str">
            <v>Opera</v>
          </cell>
          <cell r="AR1070" t="str">
            <v>HD 1366 X 768</v>
          </cell>
          <cell r="AS1070" t="str">
            <v>3TE32G163827G163827M010</v>
          </cell>
          <cell r="AT1070">
            <v>7</v>
          </cell>
          <cell r="AU1070" t="str">
            <v>32H5B2</v>
          </cell>
          <cell r="AV1070" t="str">
            <v>3TE32G163827</v>
          </cell>
          <cell r="AW1070" t="str">
            <v>G163827</v>
          </cell>
          <cell r="AX1070" t="str">
            <v>M010</v>
          </cell>
          <cell r="AY1070">
            <v>74012394</v>
          </cell>
          <cell r="AZ1070">
            <v>51013318</v>
          </cell>
          <cell r="BA1070">
            <v>80144482</v>
          </cell>
        </row>
        <row r="1071">
          <cell r="D1071">
            <v>60316441</v>
          </cell>
          <cell r="E1071" t="str">
            <v>A</v>
          </cell>
          <cell r="F1071" t="str">
            <v>TV</v>
          </cell>
          <cell r="G1071" t="str">
            <v>NORMA ANGELICA ROMERO MUÑOZ</v>
          </cell>
          <cell r="H1071" t="str">
            <v>SEXTO Y OCTAVO ANDADOR ACANTILADO EDIF 70 DEPTO 104,ALBORADA JALTENCO,JALTENCO</v>
          </cell>
          <cell r="I1071">
            <v>5591629516</v>
          </cell>
          <cell r="J1071" t="str">
            <v>HISENSE</v>
          </cell>
          <cell r="K1071" t="str">
            <v>50K20DW</v>
          </cell>
          <cell r="L1071" t="str">
            <v>50J140464H02731</v>
          </cell>
          <cell r="M1071" t="str">
            <v>TICKET</v>
          </cell>
          <cell r="N1071">
            <v>8499</v>
          </cell>
          <cell r="O1071">
            <v>41917</v>
          </cell>
          <cell r="P1071">
            <v>42849</v>
          </cell>
          <cell r="Q1071">
            <v>201679</v>
          </cell>
          <cell r="R1071" t="str">
            <v>PANEL T173331 OC 1009963</v>
          </cell>
          <cell r="S1071" t="str">
            <v>EQUIPO EN CENTRO DE SERVICIO CON ACCESOR</v>
          </cell>
          <cell r="T1071" t="str">
            <v xml:space="preserve"> GUADALUPE GIRON                  </v>
          </cell>
          <cell r="U1071" t="str">
            <v>2017-04-25</v>
          </cell>
          <cell r="V1071" t="str">
            <v>CENTRO</v>
          </cell>
          <cell r="W1071" t="str">
            <v>COMPLETADO</v>
          </cell>
          <cell r="X1071" t="str">
            <v>CLIENTE</v>
          </cell>
          <cell r="Y1071">
            <v>42845</v>
          </cell>
          <cell r="Z1071">
            <v>928</v>
          </cell>
          <cell r="AA1071" t="str">
            <v>M012</v>
          </cell>
          <cell r="AD1071" t="str">
            <v>Jaltenco/Alborada Jaltenco</v>
          </cell>
          <cell r="AE1071" t="str">
            <v>MEX</v>
          </cell>
          <cell r="AF1071" t="str">
            <v>MX</v>
          </cell>
          <cell r="AG1071" t="str">
            <v>10415546</v>
          </cell>
          <cell r="AH1071" t="str">
            <v>NORMA ANGELICA ROMERO MUÑOZ</v>
          </cell>
          <cell r="AI1071" t="str">
            <v>Entre sexto y octavo andador acantilado Edf. 70 Depto 104</v>
          </cell>
          <cell r="AJ1071" t="str">
            <v>044-55-91-62-95-16</v>
          </cell>
          <cell r="AK1071">
            <v>0</v>
          </cell>
          <cell r="AL1071" t="str">
            <v>55780</v>
          </cell>
          <cell r="AM1071"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71" t="str">
            <v>1TE50B8NUSCB</v>
          </cell>
          <cell r="AO1071" t="str">
            <v>Smart</v>
          </cell>
          <cell r="AP1071" t="str">
            <v>Hisense</v>
          </cell>
          <cell r="AQ1071" t="str">
            <v>Opera</v>
          </cell>
          <cell r="AR1071" t="str">
            <v>FHD 1920 x 1080</v>
          </cell>
          <cell r="AS1071" t="str">
            <v>3TE55G161437G161437M010</v>
          </cell>
          <cell r="AT1071">
            <v>7</v>
          </cell>
          <cell r="AU1071" t="str">
            <v>55H5C</v>
          </cell>
          <cell r="AV1071" t="str">
            <v>3TE55G161437</v>
          </cell>
          <cell r="AW1071" t="str">
            <v>G161437</v>
          </cell>
          <cell r="AX1071" t="str">
            <v>M010</v>
          </cell>
          <cell r="AY1071">
            <v>74012353</v>
          </cell>
          <cell r="AZ1071">
            <v>51013277</v>
          </cell>
          <cell r="BA1071">
            <v>80143860</v>
          </cell>
        </row>
        <row r="1072">
          <cell r="D1072">
            <v>60316924</v>
          </cell>
          <cell r="E1072" t="str">
            <v>A</v>
          </cell>
          <cell r="F1072" t="str">
            <v>TV</v>
          </cell>
          <cell r="G1072" t="str">
            <v>MARTÍN BARRAGAN MENDOZA</v>
          </cell>
          <cell r="H1072" t="str">
            <v xml:space="preserve">AV. 1° DE MAYO #200 NAUCALPAN SAN ANDRES ATOTO </v>
          </cell>
          <cell r="I1072" t="str">
            <v>5388-1020</v>
          </cell>
          <cell r="J1072" t="str">
            <v>HISENSE</v>
          </cell>
          <cell r="K1072" t="str">
            <v>65K680GW</v>
          </cell>
          <cell r="L1072" t="str">
            <v>65G143463I00151</v>
          </cell>
          <cell r="M1072" t="str">
            <v>TICKET</v>
          </cell>
          <cell r="N1072">
            <v>19999</v>
          </cell>
          <cell r="O1072">
            <v>42633</v>
          </cell>
          <cell r="P1072">
            <v>42850</v>
          </cell>
          <cell r="Q1072">
            <v>201010</v>
          </cell>
          <cell r="R1072" t="str">
            <v>26/04/2017 04 : 33  ARANTXA.MON : TCF1
26/04/2017 04 : 33  ARANTXA.MON : NP5
26/04/2017 01 : 31 201010 : P1: T1121655 /PANEL/ OC-1009965 25/04/2017</v>
          </cell>
          <cell r="S1072" t="str">
            <v xml:space="preserve"> SOLO BASE</v>
          </cell>
          <cell r="T1072" t="str">
            <v xml:space="preserve">  DIGITAL SERVICE                 </v>
          </cell>
          <cell r="U1072" t="str">
            <v>2017-04-26</v>
          </cell>
          <cell r="V1072" t="str">
            <v>CENTRO</v>
          </cell>
          <cell r="W1072" t="str">
            <v>COMPLETADO</v>
          </cell>
          <cell r="X1072" t="str">
            <v>CLIENTE</v>
          </cell>
          <cell r="Y1072">
            <v>42850</v>
          </cell>
          <cell r="Z1072">
            <v>217</v>
          </cell>
          <cell r="AA1072" t="str">
            <v>M010</v>
          </cell>
          <cell r="AD1072" t="str">
            <v>NAUCALPAN / SAN ADRÉS ATOTO</v>
          </cell>
          <cell r="AE1072" t="str">
            <v>MEX</v>
          </cell>
          <cell r="AF1072" t="str">
            <v>MX</v>
          </cell>
          <cell r="AG1072" t="str">
            <v>10416836</v>
          </cell>
          <cell r="AH1072" t="str">
            <v>MARTÍN BARRAGÁN MENDOZA</v>
          </cell>
          <cell r="AI1072" t="str">
            <v>200 AV. 1° DE MAYO</v>
          </cell>
          <cell r="AJ1072" t="str">
            <v>55-23-44-79-60</v>
          </cell>
          <cell r="AK1072" t="str">
            <v>55-23-44-79-60</v>
          </cell>
          <cell r="AL1072" t="str">
            <v>53500</v>
          </cell>
          <cell r="AM1072"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72" t="str">
            <v>3TE65G142920</v>
          </cell>
          <cell r="AO1072" t="str">
            <v>Smart</v>
          </cell>
          <cell r="AP1072" t="str">
            <v>Hisense</v>
          </cell>
          <cell r="AQ1072" t="str">
            <v>Opera</v>
          </cell>
          <cell r="AR1072" t="str">
            <v>UHD 3840 X 2160</v>
          </cell>
          <cell r="AS1072" t="str">
            <v>3TE65G154826G154826M010</v>
          </cell>
          <cell r="AT1072" t="e">
            <v>#N/A</v>
          </cell>
          <cell r="AU1072" t="str">
            <v>65H7B</v>
          </cell>
          <cell r="AV1072" t="str">
            <v>3TE65G154826</v>
          </cell>
          <cell r="AW1072" t="str">
            <v>G154826</v>
          </cell>
          <cell r="AX1072" t="str">
            <v>M010</v>
          </cell>
          <cell r="AY1072">
            <v>74012355</v>
          </cell>
          <cell r="AZ1072">
            <v>51013279</v>
          </cell>
          <cell r="BA1072">
            <v>80143823</v>
          </cell>
        </row>
        <row r="1073">
          <cell r="D1073">
            <v>60314154</v>
          </cell>
          <cell r="E1073" t="str">
            <v>D</v>
          </cell>
          <cell r="F1073" t="str">
            <v>CELULAR</v>
          </cell>
          <cell r="G1073" t="str">
            <v>Saul Avendaño</v>
          </cell>
          <cell r="H1073" t="str">
            <v>Aguacates No.23 Col. Frac. los laureles, C.P. 30780, Tapachula, Chiapas</v>
          </cell>
          <cell r="I1073">
            <v>9621251331</v>
          </cell>
          <cell r="J1073" t="str">
            <v>HISENSE</v>
          </cell>
          <cell r="K1073" t="str">
            <v>E2281</v>
          </cell>
          <cell r="L1073" t="str">
            <v>E2281MX8J2LA10640</v>
          </cell>
          <cell r="M1073" t="str">
            <v>S/N</v>
          </cell>
          <cell r="N1073">
            <v>1199.03</v>
          </cell>
          <cell r="O1073">
            <v>42280</v>
          </cell>
          <cell r="P1073" t="str">
            <v>S/N</v>
          </cell>
          <cell r="Q1073">
            <v>201678</v>
          </cell>
          <cell r="R1073" t="str">
            <v>15/03/2017 05 : 18  ANA.LAURA : TCFL</v>
          </cell>
          <cell r="S1073" t="str">
            <v xml:space="preserve">Se le autoriza cambio fisico, ya que la </v>
          </cell>
          <cell r="T1073" t="str">
            <v xml:space="preserve"> Ana Lemus Moreno                 </v>
          </cell>
          <cell r="U1073" t="str">
            <v>2017-04-21</v>
          </cell>
          <cell r="V1073" t="str">
            <v>CENTRO</v>
          </cell>
          <cell r="W1073" t="str">
            <v>COMPLETADO</v>
          </cell>
          <cell r="X1073" t="str">
            <v>CLIENTE</v>
          </cell>
          <cell r="Y1073">
            <v>42808</v>
          </cell>
          <cell r="Z1073">
            <v>528</v>
          </cell>
          <cell r="AA1073" t="str">
            <v>M012</v>
          </cell>
          <cell r="AD1073" t="str">
            <v>frac. los laureles/tapachula</v>
          </cell>
          <cell r="AE1073" t="str">
            <v>CHS</v>
          </cell>
          <cell r="AF1073" t="str">
            <v>MX</v>
          </cell>
          <cell r="AG1073" t="str">
            <v>10357465</v>
          </cell>
          <cell r="AH1073" t="str">
            <v>SAUL AVENDAÑO</v>
          </cell>
          <cell r="AI1073" t="str">
            <v>23 aguacates</v>
          </cell>
          <cell r="AJ1073" t="str">
            <v>9621293600</v>
          </cell>
          <cell r="AK1073" t="str">
            <v>9621293600</v>
          </cell>
          <cell r="AL1073" t="str">
            <v>30780</v>
          </cell>
          <cell r="AM1073" t="str">
            <v>15/03/2017 05 : 20 ANA.LAURA : TCF1PU:Cliente15/03/2017 05 : 18 ANA.LAURA : TCFL15/03/2017 05 : 17 ANA.LAURA : LEGAL1:PFC.TAP.B.3/000320-2016SE AUTORIZA CAMBIO FÍSICO, CLIENTE INSATISFECHO CON EQ DE CAMBIO FISICO</v>
          </cell>
          <cell r="AN1073" t="str">
            <v>GFC008WKA000</v>
          </cell>
          <cell r="AO1073" t="e">
            <v>#N/A</v>
          </cell>
          <cell r="AP1073" t="e">
            <v>#N/A</v>
          </cell>
          <cell r="AQ1073" t="e">
            <v>#N/A</v>
          </cell>
          <cell r="AR1073" t="e">
            <v>#N/A</v>
          </cell>
          <cell r="AS1073" t="str">
            <v>GMS688NKB014CRMM012</v>
          </cell>
          <cell r="AT1073" t="e">
            <v>#N/A</v>
          </cell>
          <cell r="AU1073" t="str">
            <v>U688</v>
          </cell>
          <cell r="AV1073" t="str">
            <v>GMS688NKB014</v>
          </cell>
          <cell r="AW1073" t="str">
            <v>CRM</v>
          </cell>
          <cell r="AX1073" t="str">
            <v>M012</v>
          </cell>
          <cell r="AY1073">
            <v>74011390</v>
          </cell>
          <cell r="AZ1073">
            <v>51012289</v>
          </cell>
          <cell r="BA1073">
            <v>80138567</v>
          </cell>
        </row>
        <row r="1074">
          <cell r="D1074">
            <v>60315907</v>
          </cell>
          <cell r="E1074" t="str">
            <v>A</v>
          </cell>
          <cell r="F1074" t="str">
            <v>TV</v>
          </cell>
          <cell r="G1074" t="str">
            <v>BRISIA FLORES GARCIA</v>
          </cell>
          <cell r="H1074" t="str">
            <v>1RA CDA DE VICENTE GUERRERO MZ A LT 18,MIGUEL HIDALGO,ECATEPEC</v>
          </cell>
          <cell r="I1074">
            <v>57885784</v>
          </cell>
          <cell r="J1074" t="str">
            <v>HISENSE</v>
          </cell>
          <cell r="K1074" t="str">
            <v>50K20DW</v>
          </cell>
          <cell r="L1074" t="str">
            <v>50G143291H08518</v>
          </cell>
          <cell r="M1074" t="str">
            <v>TICKET</v>
          </cell>
          <cell r="N1074">
            <v>10120.879999999999</v>
          </cell>
          <cell r="O1074">
            <v>42081</v>
          </cell>
          <cell r="P1074">
            <v>42846</v>
          </cell>
          <cell r="Q1074">
            <v>201679</v>
          </cell>
          <cell r="R1074" t="str">
            <v>PANEL T173331 OC 1009893</v>
          </cell>
          <cell r="S1074" t="str">
            <v>EQUIPO EN CENTRO DE SERVICIO CON ACCESOR</v>
          </cell>
          <cell r="T1074" t="str">
            <v xml:space="preserve">GUADALUPE GIRON                   </v>
          </cell>
          <cell r="U1074" t="str">
            <v>2017-04-26</v>
          </cell>
          <cell r="V1074" t="str">
            <v>CENTRO</v>
          </cell>
          <cell r="W1074" t="str">
            <v>COMPLETADO</v>
          </cell>
          <cell r="X1074" t="str">
            <v>TALLER</v>
          </cell>
          <cell r="Y1074">
            <v>42837</v>
          </cell>
          <cell r="Z1074">
            <v>756</v>
          </cell>
          <cell r="AA1074" t="str">
            <v>M012</v>
          </cell>
          <cell r="AD1074" t="str">
            <v>MIGUEL HIDALGO / ECATEPEC</v>
          </cell>
          <cell r="AE1074" t="str">
            <v>MEX</v>
          </cell>
          <cell r="AF1074" t="str">
            <v>MX</v>
          </cell>
          <cell r="AG1074" t="str">
            <v>10415948</v>
          </cell>
          <cell r="AH1074" t="str">
            <v>BRISIA FLORES GARCIA</v>
          </cell>
          <cell r="AI1074" t="str">
            <v>LOT 7 1ERA CERRADA DE VICENTE GUERRERO MZA 18</v>
          </cell>
          <cell r="AJ1074" t="str">
            <v>57885784</v>
          </cell>
          <cell r="AK1074">
            <v>0</v>
          </cell>
          <cell r="AL1074" t="str">
            <v>55490</v>
          </cell>
          <cell r="AM1074"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74" t="str">
            <v>1TE50B8NUSCB</v>
          </cell>
          <cell r="AO1074" t="str">
            <v>Smart</v>
          </cell>
          <cell r="AP1074" t="str">
            <v>Hisense</v>
          </cell>
          <cell r="AQ1074" t="str">
            <v>Opera</v>
          </cell>
          <cell r="AR1074" t="str">
            <v>FHD 1920 x 1080</v>
          </cell>
          <cell r="AS1074" t="str">
            <v>3TE50G1644B3G1644B3M010</v>
          </cell>
          <cell r="AT1074">
            <v>3</v>
          </cell>
          <cell r="AU1074" t="str">
            <v>50H7GB</v>
          </cell>
          <cell r="AV1074" t="str">
            <v>3TE50G1644B3</v>
          </cell>
          <cell r="AW1074" t="str">
            <v>G1644B3</v>
          </cell>
          <cell r="AX1074" t="str">
            <v>M010</v>
          </cell>
          <cell r="AY1074">
            <v>74012395</v>
          </cell>
          <cell r="AZ1074">
            <v>51013319</v>
          </cell>
          <cell r="BA1074">
            <v>80144490</v>
          </cell>
        </row>
        <row r="1075">
          <cell r="D1075">
            <v>60316457</v>
          </cell>
          <cell r="E1075" t="str">
            <v xml:space="preserve">B   </v>
          </cell>
          <cell r="F1075" t="str">
            <v>TV</v>
          </cell>
          <cell r="G1075" t="str">
            <v>MARIO ALBERTO MONROY RODRIGUEZ</v>
          </cell>
          <cell r="H1075" t="str">
            <v xml:space="preserve">FERROCARRIL NACIONAL # 191,COL.TACUBA,MIGUEL HIDALGO </v>
          </cell>
          <cell r="I1075" t="str">
            <v>55 2220 8862</v>
          </cell>
          <cell r="J1075" t="str">
            <v>SHARP</v>
          </cell>
          <cell r="K1075" t="str">
            <v>LC-40N5000U</v>
          </cell>
          <cell r="L1075" t="str">
            <v>40G161784H01519</v>
          </cell>
          <cell r="M1075">
            <v>2672</v>
          </cell>
          <cell r="N1075">
            <v>8799</v>
          </cell>
          <cell r="O1075">
            <v>42789</v>
          </cell>
          <cell r="P1075">
            <v>42828</v>
          </cell>
          <cell r="Q1075">
            <v>201057</v>
          </cell>
          <cell r="R1075" t="str">
            <v>21/04/2017 23 : 37  ROGER.R : TCF1</v>
          </cell>
          <cell r="S1075" t="str">
            <v xml:space="preserve"> EQUIPO EN CSA DE CLIENTE</v>
          </cell>
          <cell r="T1075" t="str">
            <v xml:space="preserve"> MARIBEL SASTRE HERNANDEZ         </v>
          </cell>
          <cell r="U1075" t="str">
            <v>2017-04-26</v>
          </cell>
          <cell r="V1075" t="str">
            <v>CENTRO</v>
          </cell>
          <cell r="W1075" t="str">
            <v>COMPLETADO</v>
          </cell>
          <cell r="X1075" t="str">
            <v>CLIENTE</v>
          </cell>
          <cell r="Y1075">
            <v>42845</v>
          </cell>
          <cell r="Z1075">
            <v>56</v>
          </cell>
          <cell r="AA1075" t="str">
            <v>M010</v>
          </cell>
          <cell r="AD1075" t="str">
            <v>TACUBA / MIGUEL HIDALGO</v>
          </cell>
          <cell r="AE1075" t="str">
            <v>DF</v>
          </cell>
          <cell r="AF1075" t="str">
            <v>MX</v>
          </cell>
          <cell r="AG1075" t="str">
            <v>10415205</v>
          </cell>
          <cell r="AH1075" t="str">
            <v>MARIO ALBERTO MONRROY RODRIGUEZ</v>
          </cell>
          <cell r="AI1075" t="str">
            <v>191 FERROCARRIL NACIONAL</v>
          </cell>
          <cell r="AJ1075" t="str">
            <v>5522208862</v>
          </cell>
          <cell r="AK1075">
            <v>0</v>
          </cell>
          <cell r="AL1075" t="str">
            <v>11410</v>
          </cell>
          <cell r="AM1075"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75" t="str">
            <v>3TE40G155275</v>
          </cell>
          <cell r="AO1075" t="str">
            <v>Smart</v>
          </cell>
          <cell r="AP1075" t="str">
            <v>Sharp</v>
          </cell>
          <cell r="AQ1075" t="str">
            <v>Opera</v>
          </cell>
          <cell r="AR1075" t="str">
            <v>FHD 1920 x 1080</v>
          </cell>
          <cell r="AS1075" t="str">
            <v>3TE40G163212G163212M010</v>
          </cell>
          <cell r="AT1075">
            <v>3</v>
          </cell>
          <cell r="AU1075" t="str">
            <v>LC-40N5000U</v>
          </cell>
          <cell r="AV1075" t="str">
            <v>3TE40G163212</v>
          </cell>
          <cell r="AW1075" t="str">
            <v>G163212</v>
          </cell>
          <cell r="AX1075" t="str">
            <v>M010</v>
          </cell>
          <cell r="AY1075">
            <v>74012356</v>
          </cell>
          <cell r="AZ1075">
            <v>51013280</v>
          </cell>
          <cell r="BA1075">
            <v>80143838</v>
          </cell>
        </row>
        <row r="1076">
          <cell r="D1076">
            <v>60316498</v>
          </cell>
          <cell r="E1076" t="str">
            <v>A</v>
          </cell>
          <cell r="F1076" t="str">
            <v>TV</v>
          </cell>
          <cell r="G1076" t="str">
            <v>BEATRIZ MOTA</v>
          </cell>
          <cell r="H1076" t="str">
            <v>C.MIGUEL ANGEL PERALTA #324.  COL. 1 DE SEPTIEMBRE</v>
          </cell>
          <cell r="I1076" t="str">
            <v>6566310830 / 6565292324</v>
          </cell>
          <cell r="J1076" t="str">
            <v>HISENSE</v>
          </cell>
          <cell r="K1076" t="str">
            <v>50K20DW</v>
          </cell>
          <cell r="L1076" t="str">
            <v>50G143291H09315</v>
          </cell>
          <cell r="M1076" t="str">
            <v>CARTA DE ACPETACION</v>
          </cell>
          <cell r="N1076">
            <v>0</v>
          </cell>
          <cell r="O1076">
            <v>42051</v>
          </cell>
          <cell r="P1076">
            <v>42846</v>
          </cell>
          <cell r="Q1076">
            <v>202246</v>
          </cell>
          <cell r="R1076" t="str">
            <v>24/04/2017 23 : 25  ARANTXA.MON : TCF1 22/04/2017 02 : 20 202246 : P1- T173331  SE HACE PEDIDO DE REFACCION OC-1009854 
24/04/2017 23 : 25  ARANTXA.MON : NP5</v>
          </cell>
          <cell r="S1076" t="str">
            <v/>
          </cell>
          <cell r="T1076" t="str">
            <v xml:space="preserve">  IDALIA LOZA 202246              </v>
          </cell>
          <cell r="U1076" t="str">
            <v>2017-04-27</v>
          </cell>
          <cell r="V1076" t="str">
            <v>Norte</v>
          </cell>
          <cell r="W1076" t="str">
            <v>FIRMA</v>
          </cell>
          <cell r="X1076" t="str">
            <v>TALLER</v>
          </cell>
          <cell r="Y1076">
            <v>42845</v>
          </cell>
          <cell r="Z1076">
            <v>794</v>
          </cell>
          <cell r="AA1076" t="str">
            <v>M012</v>
          </cell>
          <cell r="AD1076" t="str">
            <v>CD JUarez / Primera de sep</v>
          </cell>
          <cell r="AE1076" t="str">
            <v>CHI</v>
          </cell>
          <cell r="AF1076" t="str">
            <v>MX</v>
          </cell>
          <cell r="AG1076" t="str">
            <v>10415587</v>
          </cell>
          <cell r="AH1076" t="str">
            <v>BEATRIZ MOTA</v>
          </cell>
          <cell r="AI1076" t="str">
            <v>324 Miguel angel peralta</v>
          </cell>
          <cell r="AJ1076" t="str">
            <v>6566310830</v>
          </cell>
          <cell r="AK1076" t="str">
            <v>6565292324</v>
          </cell>
          <cell r="AL1076" t="str">
            <v>32676</v>
          </cell>
          <cell r="AM1076"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76" t="str">
            <v>1TE50B8NUSCB</v>
          </cell>
          <cell r="AO1076" t="str">
            <v>Smart</v>
          </cell>
          <cell r="AP1076" t="str">
            <v>Hisense</v>
          </cell>
          <cell r="AQ1076" t="str">
            <v>Opera</v>
          </cell>
          <cell r="AR1076" t="str">
            <v>FHD 1920 x 1080</v>
          </cell>
          <cell r="AS1076" t="str">
            <v>3TE55G161437G161437M010</v>
          </cell>
          <cell r="AT1076">
            <v>7</v>
          </cell>
          <cell r="AU1076" t="str">
            <v>55H5C</v>
          </cell>
          <cell r="AV1076" t="str">
            <v>3TE55G161437</v>
          </cell>
          <cell r="AW1076" t="str">
            <v>G161437</v>
          </cell>
          <cell r="AX1076" t="str">
            <v>M010</v>
          </cell>
          <cell r="AY1076">
            <v>74012346</v>
          </cell>
          <cell r="AZ1076">
            <v>51013270</v>
          </cell>
          <cell r="BA1076">
            <v>80143871</v>
          </cell>
        </row>
        <row r="1077">
          <cell r="D1077">
            <v>60316181</v>
          </cell>
          <cell r="E1077" t="str">
            <v>A</v>
          </cell>
          <cell r="F1077" t="str">
            <v>TV</v>
          </cell>
          <cell r="G1077" t="str">
            <v xml:space="preserve">MARTHA ELVA ALVARADO </v>
          </cell>
          <cell r="H1077" t="str">
            <v>PEATONAL ARAMBERRI 516, CONSTITUYENTES DE QUERETARO 6TO SECTOR, SAN NICOLAS</v>
          </cell>
          <cell r="I1077" t="str">
            <v>83795672, 8117010255</v>
          </cell>
          <cell r="J1077" t="str">
            <v>HISENSE</v>
          </cell>
          <cell r="K1077" t="str">
            <v>50K20DW</v>
          </cell>
          <cell r="L1077" t="str">
            <v>50G143064H00482</v>
          </cell>
          <cell r="M1077" t="str">
            <v>TIKET</v>
          </cell>
          <cell r="N1077">
            <v>8499</v>
          </cell>
          <cell r="O1077" t="str">
            <v>11/15/2014</v>
          </cell>
          <cell r="P1077">
            <v>42845</v>
          </cell>
          <cell r="Q1077">
            <v>201024</v>
          </cell>
          <cell r="R1077" t="str">
            <v>04/25/17 03:07 ARANTXA MON NP5 P1A: OC 1009867 PANEL 173331</v>
          </cell>
          <cell r="S1077" t="str">
            <v/>
          </cell>
          <cell r="T1077" t="str">
            <v xml:space="preserve">    SOFIA VAZQUEZ                 </v>
          </cell>
          <cell r="U1077" t="str">
            <v>2017-04-26</v>
          </cell>
          <cell r="V1077" t="str">
            <v>Norte</v>
          </cell>
          <cell r="W1077" t="str">
            <v>FIRMA</v>
          </cell>
          <cell r="X1077" t="str">
            <v>TALLER</v>
          </cell>
          <cell r="Y1077">
            <v>42843</v>
          </cell>
          <cell r="Z1077" t="e">
            <v>#VALUE!</v>
          </cell>
          <cell r="AA1077" t="str">
            <v>M010</v>
          </cell>
          <cell r="AD1077" t="str">
            <v>Monterrey / constituyentes queretaro</v>
          </cell>
          <cell r="AE1077" t="str">
            <v>NL</v>
          </cell>
          <cell r="AF1077" t="str">
            <v>MX</v>
          </cell>
          <cell r="AG1077" t="str">
            <v>10415828</v>
          </cell>
          <cell r="AH1077" t="str">
            <v>MARTHA ELVA ALVARADO</v>
          </cell>
          <cell r="AI1077" t="str">
            <v>516 Plantonal</v>
          </cell>
          <cell r="AJ1077" t="str">
            <v>83795672</v>
          </cell>
          <cell r="AK1077" t="str">
            <v>8117010255</v>
          </cell>
          <cell r="AL1077" t="str">
            <v>66490</v>
          </cell>
          <cell r="AM1077"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77" t="str">
            <v>1TE50B8NUSCB</v>
          </cell>
          <cell r="AO1077" t="str">
            <v>Smart</v>
          </cell>
          <cell r="AP1077" t="str">
            <v>Hisense</v>
          </cell>
          <cell r="AQ1077" t="str">
            <v>Opera</v>
          </cell>
          <cell r="AR1077" t="str">
            <v>FHD 1920 x 1080</v>
          </cell>
          <cell r="AS1077" t="str">
            <v>3TE50G1644B3G1644B3M010</v>
          </cell>
          <cell r="AT1077">
            <v>3</v>
          </cell>
          <cell r="AU1077" t="str">
            <v>50H7GB</v>
          </cell>
          <cell r="AV1077" t="str">
            <v>3TE50G1644B3</v>
          </cell>
          <cell r="AW1077" t="str">
            <v>G1644B3</v>
          </cell>
          <cell r="AX1077" t="str">
            <v>M010</v>
          </cell>
          <cell r="AY1077">
            <v>74012396</v>
          </cell>
          <cell r="AZ1077">
            <v>51013320</v>
          </cell>
          <cell r="BA1077">
            <v>80144483</v>
          </cell>
        </row>
        <row r="1078">
          <cell r="D1078">
            <v>60316121</v>
          </cell>
          <cell r="E1078" t="str">
            <v>A</v>
          </cell>
          <cell r="F1078" t="str">
            <v>TV</v>
          </cell>
          <cell r="G1078" t="str">
            <v>MAYELA NAVARRETE</v>
          </cell>
          <cell r="H1078" t="str">
            <v xml:space="preserve">AZORES 870 DEPTO 9, VISTA HERMOSA, MONTERREY </v>
          </cell>
          <cell r="I1078">
            <v>8115009636</v>
          </cell>
          <cell r="J1078" t="str">
            <v>HISENSE</v>
          </cell>
          <cell r="K1078" t="str">
            <v>50K20DW</v>
          </cell>
          <cell r="L1078" t="str">
            <v>50G143064H03104</v>
          </cell>
          <cell r="M1078" t="str">
            <v>TIKET</v>
          </cell>
          <cell r="N1078">
            <v>8499.15</v>
          </cell>
          <cell r="O1078" t="str">
            <v xml:space="preserve">07/21/2015 </v>
          </cell>
          <cell r="P1078">
            <v>42845</v>
          </cell>
          <cell r="Q1078">
            <v>201024</v>
          </cell>
          <cell r="R1078" t="str">
            <v>04/15/17 03:05 ARANTXA NP5 P1A OC 1009874 PANEL 173331</v>
          </cell>
          <cell r="S1078" t="str">
            <v/>
          </cell>
          <cell r="T1078" t="str">
            <v xml:space="preserve">    SOFIA VAZQUEZ                 </v>
          </cell>
          <cell r="U1078" t="str">
            <v>2017-04-26</v>
          </cell>
          <cell r="V1078" t="str">
            <v>Norte</v>
          </cell>
          <cell r="W1078" t="str">
            <v>FIRMA</v>
          </cell>
          <cell r="X1078" t="str">
            <v>TALLER</v>
          </cell>
          <cell r="Y1078">
            <v>42843</v>
          </cell>
          <cell r="Z1078" t="e">
            <v>#VALUE!</v>
          </cell>
          <cell r="AA1078" t="str">
            <v>M010</v>
          </cell>
          <cell r="AD1078" t="str">
            <v>Monterrey/Vista Hermosa</v>
          </cell>
          <cell r="AE1078" t="str">
            <v>NL</v>
          </cell>
          <cell r="AF1078" t="str">
            <v>MX</v>
          </cell>
          <cell r="AG1078" t="str">
            <v>10416105</v>
          </cell>
          <cell r="AH1078" t="str">
            <v>MAYELA NAVARRETE</v>
          </cell>
          <cell r="AI1078" t="str">
            <v>870 Azores Depto 9</v>
          </cell>
          <cell r="AJ1078" t="str">
            <v>8115009636</v>
          </cell>
          <cell r="AK1078">
            <v>0</v>
          </cell>
          <cell r="AL1078" t="str">
            <v>64620</v>
          </cell>
          <cell r="AM1078"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78" t="str">
            <v>1TE50B8NUSCB</v>
          </cell>
          <cell r="AO1078" t="str">
            <v>Smart</v>
          </cell>
          <cell r="AP1078" t="str">
            <v>Hisense</v>
          </cell>
          <cell r="AQ1078" t="str">
            <v>Opera</v>
          </cell>
          <cell r="AR1078" t="str">
            <v>FHD 1920 x 1080</v>
          </cell>
          <cell r="AS1078" t="str">
            <v>3TE50G1644B3G1644B3M010</v>
          </cell>
          <cell r="AT1078">
            <v>3</v>
          </cell>
          <cell r="AU1078" t="str">
            <v>50H7GB</v>
          </cell>
          <cell r="AV1078" t="str">
            <v>3TE50G1644B3</v>
          </cell>
          <cell r="AW1078" t="str">
            <v>G1644B3</v>
          </cell>
          <cell r="AX1078" t="str">
            <v>M010</v>
          </cell>
          <cell r="AY1078">
            <v>74012397</v>
          </cell>
          <cell r="AZ1078">
            <v>51013321</v>
          </cell>
          <cell r="BA1078">
            <v>80144485</v>
          </cell>
        </row>
        <row r="1079">
          <cell r="D1079">
            <v>60316023</v>
          </cell>
          <cell r="E1079" t="str">
            <v>A</v>
          </cell>
          <cell r="F1079" t="str">
            <v>TV</v>
          </cell>
          <cell r="G1079" t="str">
            <v>ABRAHAM FAZ PEREZ</v>
          </cell>
          <cell r="H1079" t="str">
            <v>JUAREZ 320, ALFONSO MARTINEZ DOMINGUEZ, SANTA CATARINA</v>
          </cell>
          <cell r="I1079">
            <v>8118542580</v>
          </cell>
          <cell r="J1079" t="str">
            <v>HISENSE</v>
          </cell>
          <cell r="K1079" t="str">
            <v>50K20DW</v>
          </cell>
          <cell r="L1079" t="str">
            <v>50G143291H07567</v>
          </cell>
          <cell r="M1079" t="str">
            <v>238198-6</v>
          </cell>
          <cell r="N1079">
            <v>8690</v>
          </cell>
          <cell r="O1079">
            <v>42157</v>
          </cell>
          <cell r="P1079">
            <v>42842</v>
          </cell>
          <cell r="Q1079">
            <v>201024</v>
          </cell>
          <cell r="R1079" t="str">
            <v>04/20/17 02:15 ARANTXA PIA OC 1009703 PANEL 173331</v>
          </cell>
          <cell r="S1079" t="str">
            <v/>
          </cell>
          <cell r="T1079" t="str">
            <v xml:space="preserve">    SOFIA VAZQUEZ                 </v>
          </cell>
          <cell r="U1079" t="str">
            <v>2017-04-26</v>
          </cell>
          <cell r="V1079" t="str">
            <v>Norte</v>
          </cell>
          <cell r="W1079" t="str">
            <v>FIRMA</v>
          </cell>
          <cell r="X1079" t="str">
            <v>TALLER</v>
          </cell>
          <cell r="Y1079">
            <v>42837</v>
          </cell>
          <cell r="Z1079">
            <v>680</v>
          </cell>
          <cell r="AA1079" t="str">
            <v>M012</v>
          </cell>
          <cell r="AD1079" t="str">
            <v>Sta CATARIANA/Alfonso Martinez</v>
          </cell>
          <cell r="AE1079" t="str">
            <v>NL</v>
          </cell>
          <cell r="AF1079" t="str">
            <v>MX</v>
          </cell>
          <cell r="AG1079" t="str">
            <v>10415576</v>
          </cell>
          <cell r="AH1079" t="str">
            <v>ABRAHAM FAZ PEREZ</v>
          </cell>
          <cell r="AI1079" t="str">
            <v>320 Juarez</v>
          </cell>
          <cell r="AJ1079" t="str">
            <v>8118542580</v>
          </cell>
          <cell r="AK1079">
            <v>0</v>
          </cell>
          <cell r="AL1079" t="str">
            <v>66350</v>
          </cell>
          <cell r="AM1079"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79" t="str">
            <v>1TE50B8NUSCB</v>
          </cell>
          <cell r="AO1079" t="str">
            <v>Smart</v>
          </cell>
          <cell r="AP1079" t="str">
            <v>Hisense</v>
          </cell>
          <cell r="AQ1079" t="str">
            <v>Opera</v>
          </cell>
          <cell r="AR1079" t="str">
            <v>FHD 1920 x 1080</v>
          </cell>
          <cell r="AS1079" t="str">
            <v>3TE50G1644B3G1644B3M010</v>
          </cell>
          <cell r="AT1079">
            <v>3</v>
          </cell>
          <cell r="AU1079" t="str">
            <v>50H7GB</v>
          </cell>
          <cell r="AV1079" t="str">
            <v>3TE50G1644B3</v>
          </cell>
          <cell r="AW1079" t="str">
            <v>G1644B3</v>
          </cell>
          <cell r="AX1079" t="str">
            <v>M010</v>
          </cell>
          <cell r="AY1079">
            <v>74012398</v>
          </cell>
          <cell r="AZ1079">
            <v>51013322</v>
          </cell>
          <cell r="BA1079">
            <v>80144489</v>
          </cell>
        </row>
        <row r="1080">
          <cell r="D1080">
            <v>60316148</v>
          </cell>
          <cell r="E1080" t="str">
            <v>A</v>
          </cell>
          <cell r="F1080" t="str">
            <v>TV</v>
          </cell>
          <cell r="G1080" t="str">
            <v>IMELDA CORONADO</v>
          </cell>
          <cell r="H1080" t="str">
            <v>BENITO JUAREZ 102, EX HACIENDA EL CANADA, ESCOBEDO</v>
          </cell>
          <cell r="I1080" t="str">
            <v>8118787597, 8124683733</v>
          </cell>
          <cell r="J1080" t="str">
            <v>HISENSE</v>
          </cell>
          <cell r="K1080" t="str">
            <v>50K20DW</v>
          </cell>
          <cell r="L1080" t="str">
            <v>50G143292H04745</v>
          </cell>
          <cell r="M1080">
            <v>3386667</v>
          </cell>
          <cell r="N1080">
            <v>8999</v>
          </cell>
          <cell r="O1080">
            <v>42318</v>
          </cell>
          <cell r="P1080">
            <v>42844</v>
          </cell>
          <cell r="Q1080">
            <v>201024</v>
          </cell>
          <cell r="R1080" t="str">
            <v>04/24/17 22:55 ARANTXA NP5 P1A OC 1009835 PANEL 173331</v>
          </cell>
          <cell r="S1080" t="str">
            <v/>
          </cell>
          <cell r="T1080" t="str">
            <v xml:space="preserve">    SOFIA VAZQUEZ                 </v>
          </cell>
          <cell r="U1080" t="str">
            <v>2017-04-26</v>
          </cell>
          <cell r="V1080" t="str">
            <v>Norte</v>
          </cell>
          <cell r="W1080" t="str">
            <v>FIRMA</v>
          </cell>
          <cell r="X1080" t="str">
            <v>TALLER</v>
          </cell>
          <cell r="Y1080">
            <v>42843</v>
          </cell>
          <cell r="Z1080">
            <v>525</v>
          </cell>
          <cell r="AA1080" t="str">
            <v>M012</v>
          </cell>
          <cell r="AD1080" t="str">
            <v>Gnal. Escobedo/Ex hacienda el canada</v>
          </cell>
          <cell r="AE1080" t="str">
            <v>NL</v>
          </cell>
          <cell r="AF1080" t="str">
            <v>MX</v>
          </cell>
          <cell r="AG1080" t="str">
            <v>10416147</v>
          </cell>
          <cell r="AH1080" t="str">
            <v>IMELDA CORONADO</v>
          </cell>
          <cell r="AI1080" t="str">
            <v>102 Benito Juarez</v>
          </cell>
          <cell r="AJ1080" t="str">
            <v>8124683733</v>
          </cell>
          <cell r="AK1080" t="str">
            <v>8124683733</v>
          </cell>
          <cell r="AL1080" t="str">
            <v>66054</v>
          </cell>
          <cell r="AM1080"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80" t="str">
            <v>1TE50B8NUSCB</v>
          </cell>
          <cell r="AO1080" t="str">
            <v>Smart</v>
          </cell>
          <cell r="AP1080" t="str">
            <v>Hisense</v>
          </cell>
          <cell r="AQ1080" t="str">
            <v>Opera</v>
          </cell>
          <cell r="AR1080" t="str">
            <v>FHD 1920 x 1080</v>
          </cell>
          <cell r="AS1080" t="str">
            <v>3TE55G161437G161437M010</v>
          </cell>
          <cell r="AT1080">
            <v>7</v>
          </cell>
          <cell r="AU1080" t="str">
            <v>55H5C</v>
          </cell>
          <cell r="AV1080" t="str">
            <v>3TE55G161437</v>
          </cell>
          <cell r="AW1080" t="str">
            <v>G161437</v>
          </cell>
          <cell r="AX1080" t="str">
            <v>M010</v>
          </cell>
          <cell r="AY1080">
            <v>74012349</v>
          </cell>
          <cell r="AZ1080">
            <v>51013273</v>
          </cell>
          <cell r="BA1080">
            <v>80143833</v>
          </cell>
        </row>
        <row r="1081">
          <cell r="D1081">
            <v>60316080</v>
          </cell>
          <cell r="E1081" t="str">
            <v>A</v>
          </cell>
          <cell r="F1081" t="str">
            <v>TV</v>
          </cell>
          <cell r="G1081" t="str">
            <v>ALFREDO LIMON SUSTAITA</v>
          </cell>
          <cell r="H1081" t="str">
            <v xml:space="preserve">ASCENCION 301, EVOLUCION, GUADALUPE </v>
          </cell>
          <cell r="I1081">
            <v>8122384859</v>
          </cell>
          <cell r="J1081" t="str">
            <v>HISENSE</v>
          </cell>
          <cell r="K1081" t="str">
            <v>32H5B</v>
          </cell>
          <cell r="L1081" t="str">
            <v>32G151950H00578</v>
          </cell>
          <cell r="M1081" t="str">
            <v>FACTURA</v>
          </cell>
          <cell r="N1081">
            <v>4799.2</v>
          </cell>
          <cell r="O1081">
            <v>42335</v>
          </cell>
          <cell r="P1081">
            <v>42844</v>
          </cell>
          <cell r="Q1081">
            <v>201024</v>
          </cell>
          <cell r="R1081" t="str">
            <v>04/23/17 13:09 ARANTXA NP5 P1A OC 1009819 MAIN BOARD 185606</v>
          </cell>
          <cell r="S1081" t="str">
            <v/>
          </cell>
          <cell r="T1081" t="str">
            <v xml:space="preserve">    SOFIA VAZQUEZ                 </v>
          </cell>
          <cell r="U1081" t="str">
            <v>2017-04-26</v>
          </cell>
          <cell r="V1081" t="str">
            <v>Norte</v>
          </cell>
          <cell r="W1081" t="str">
            <v>FIRMA</v>
          </cell>
          <cell r="X1081" t="str">
            <v>TALLER</v>
          </cell>
          <cell r="Y1081">
            <v>42842</v>
          </cell>
          <cell r="Z1081">
            <v>507</v>
          </cell>
          <cell r="AA1081" t="str">
            <v>M012</v>
          </cell>
          <cell r="AD1081" t="str">
            <v>Guadalupe/Evolucion</v>
          </cell>
          <cell r="AE1081" t="str">
            <v>NL</v>
          </cell>
          <cell r="AF1081" t="str">
            <v>MX</v>
          </cell>
          <cell r="AG1081" t="str">
            <v>10415880</v>
          </cell>
          <cell r="AH1081" t="str">
            <v>ALFREDO LIMON</v>
          </cell>
          <cell r="AI1081" t="str">
            <v>301 Ascencion</v>
          </cell>
          <cell r="AJ1081" t="str">
            <v>8122384859</v>
          </cell>
          <cell r="AK1081">
            <v>0</v>
          </cell>
          <cell r="AL1081" t="str">
            <v>67190</v>
          </cell>
          <cell r="AM1081"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81" t="str">
            <v>3TE32A150815</v>
          </cell>
          <cell r="AO1081" t="str">
            <v>Smart</v>
          </cell>
          <cell r="AP1081" t="str">
            <v>Hisense</v>
          </cell>
          <cell r="AQ1081" t="str">
            <v>Opera</v>
          </cell>
          <cell r="AR1081" t="str">
            <v>HD 1366 X 768</v>
          </cell>
          <cell r="AS1081" t="str">
            <v>3TE32G163827G163827M010</v>
          </cell>
          <cell r="AT1081">
            <v>7</v>
          </cell>
          <cell r="AU1081" t="str">
            <v>32H5B2</v>
          </cell>
          <cell r="AV1081" t="str">
            <v>3TE32G163827</v>
          </cell>
          <cell r="AW1081" t="str">
            <v>G163827</v>
          </cell>
          <cell r="AX1081" t="str">
            <v>M010</v>
          </cell>
          <cell r="AY1081">
            <v>74012341</v>
          </cell>
          <cell r="AZ1081">
            <v>51013265</v>
          </cell>
          <cell r="BA1081">
            <v>80143834</v>
          </cell>
        </row>
        <row r="1082">
          <cell r="D1082">
            <v>60316142</v>
          </cell>
          <cell r="E1082" t="str">
            <v>A</v>
          </cell>
          <cell r="F1082" t="str">
            <v>TV</v>
          </cell>
          <cell r="G1082" t="str">
            <v>LETICIA ZAVALA OVIEDO</v>
          </cell>
          <cell r="H1082" t="str">
            <v xml:space="preserve">AV. CABEZADA 110627, BARRIO LA ALAMEDA, MONTERREY </v>
          </cell>
          <cell r="I1082">
            <v>8110795479</v>
          </cell>
          <cell r="J1082" t="str">
            <v>HISENSE</v>
          </cell>
          <cell r="K1082" t="str">
            <v>55H7G</v>
          </cell>
          <cell r="L1082" t="str">
            <v>55J141309H01152</v>
          </cell>
          <cell r="M1082" t="str">
            <v>FACTURA</v>
          </cell>
          <cell r="N1082">
            <v>14399.2</v>
          </cell>
          <cell r="O1082">
            <v>42272</v>
          </cell>
          <cell r="P1082">
            <v>42844</v>
          </cell>
          <cell r="Q1082">
            <v>201024</v>
          </cell>
          <cell r="R1082" t="str">
            <v>04/24/17 22:50 ARANTXA NP5 P1A OC 1009828 PANEL 174138</v>
          </cell>
          <cell r="S1082" t="str">
            <v/>
          </cell>
          <cell r="T1082" t="str">
            <v xml:space="preserve">    SOFIA VAZQUEZ                 </v>
          </cell>
          <cell r="U1082" t="str">
            <v>2017-04-26</v>
          </cell>
          <cell r="V1082" t="str">
            <v>Norte</v>
          </cell>
          <cell r="W1082" t="str">
            <v>FIRMA</v>
          </cell>
          <cell r="X1082" t="str">
            <v>TALLER</v>
          </cell>
          <cell r="Y1082">
            <v>42843</v>
          </cell>
          <cell r="Z1082">
            <v>571</v>
          </cell>
          <cell r="AA1082" t="str">
            <v>M010</v>
          </cell>
          <cell r="AD1082" t="str">
            <v>Monterrey/Bario la Alameda</v>
          </cell>
          <cell r="AE1082" t="str">
            <v>NL</v>
          </cell>
          <cell r="AF1082" t="str">
            <v>MX</v>
          </cell>
          <cell r="AG1082" t="str">
            <v>10416133</v>
          </cell>
          <cell r="AH1082" t="str">
            <v>LETICIA ZAVALA OVIEDO</v>
          </cell>
          <cell r="AI1082" t="str">
            <v>110627 Av Cabezada</v>
          </cell>
          <cell r="AJ1082" t="str">
            <v>8110795479</v>
          </cell>
          <cell r="AK1082">
            <v>0</v>
          </cell>
          <cell r="AL1082" t="str">
            <v>64102</v>
          </cell>
          <cell r="AM1082"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82" t="str">
            <v>3TE55J141036</v>
          </cell>
          <cell r="AO1082" t="e">
            <v>#N/A</v>
          </cell>
          <cell r="AP1082" t="e">
            <v>#N/A</v>
          </cell>
          <cell r="AQ1082" t="e">
            <v>#N/A</v>
          </cell>
          <cell r="AR1082" t="e">
            <v>#N/A</v>
          </cell>
          <cell r="AS1082" t="str">
            <v>3TE55G164499G164499M010</v>
          </cell>
          <cell r="AT1082">
            <v>8</v>
          </cell>
          <cell r="AU1082" t="str">
            <v>55H7B</v>
          </cell>
          <cell r="AV1082" t="str">
            <v>3TE55G164499</v>
          </cell>
          <cell r="AW1082" t="str">
            <v>G164499</v>
          </cell>
          <cell r="AX1082" t="str">
            <v>M010</v>
          </cell>
          <cell r="AY1082">
            <v>74012414</v>
          </cell>
          <cell r="AZ1082">
            <v>51013340</v>
          </cell>
          <cell r="BA1082">
            <v>80146583</v>
          </cell>
        </row>
        <row r="1083">
          <cell r="D1083">
            <v>60309497</v>
          </cell>
          <cell r="E1083" t="str">
            <v>A</v>
          </cell>
          <cell r="F1083" t="str">
            <v>TV</v>
          </cell>
          <cell r="G1083" t="str">
            <v>ANGEL DEL ROBLE RUBIO</v>
          </cell>
          <cell r="H1083" t="str">
            <v xml:space="preserve">JACINTOS 517, INDUSTRIAS DEL VIDRIO, SAN NICOLAS </v>
          </cell>
          <cell r="I1083">
            <v>83778005</v>
          </cell>
          <cell r="J1083" t="str">
            <v>HISENSE</v>
          </cell>
          <cell r="K1083" t="str">
            <v>50K20D</v>
          </cell>
          <cell r="L1083" t="str">
            <v>50J140472H01343</v>
          </cell>
          <cell r="M1083" t="str">
            <v>TIKET</v>
          </cell>
          <cell r="N1083">
            <v>8098</v>
          </cell>
          <cell r="O1083">
            <v>41858</v>
          </cell>
          <cell r="P1083">
            <v>42755</v>
          </cell>
          <cell r="Q1083">
            <v>201024</v>
          </cell>
          <cell r="R1083" t="str">
            <v>01/24/17 04:19 ERNESTO HDZ NP5 P1A OC 1006410 PANEL 173064</v>
          </cell>
          <cell r="S1083" t="str">
            <v/>
          </cell>
          <cell r="T1083" t="str">
            <v xml:space="preserve">    SOFIA VAZQUEZ                 </v>
          </cell>
          <cell r="U1083" t="str">
            <v>2017-04-26</v>
          </cell>
          <cell r="V1083" t="str">
            <v>Norte</v>
          </cell>
          <cell r="W1083" t="str">
            <v>FIRMA</v>
          </cell>
          <cell r="X1083" t="str">
            <v>TALLER</v>
          </cell>
          <cell r="Y1083">
            <v>42754</v>
          </cell>
          <cell r="Z1083">
            <v>896</v>
          </cell>
          <cell r="AA1083" t="str">
            <v>M012</v>
          </cell>
          <cell r="AD1083" t="str">
            <v>SAN NICOLAS DE LOS GARZA/INDRUSTRIA DEL</v>
          </cell>
          <cell r="AE1083" t="str">
            <v>NL</v>
          </cell>
          <cell r="AF1083" t="str">
            <v>MX</v>
          </cell>
          <cell r="AG1083" t="str">
            <v>10409441</v>
          </cell>
          <cell r="AH1083" t="str">
            <v>ANGEL DEL ROBLE RUBIO CORONADO</v>
          </cell>
          <cell r="AI1083" t="str">
            <v>517 JACINTOS</v>
          </cell>
          <cell r="AJ1083" t="str">
            <v>83778005</v>
          </cell>
          <cell r="AK1083">
            <v>0</v>
          </cell>
          <cell r="AL1083" t="str">
            <v>66496</v>
          </cell>
          <cell r="AM1083"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83" t="str">
            <v>3TE50G132311</v>
          </cell>
          <cell r="AO1083" t="str">
            <v>Básica</v>
          </cell>
          <cell r="AP1083" t="str">
            <v>Hisense</v>
          </cell>
          <cell r="AQ1083" t="str">
            <v>Opera</v>
          </cell>
          <cell r="AR1083" t="str">
            <v>FHD 1920 x 1080</v>
          </cell>
          <cell r="AS1083" t="str">
            <v>3TE50G1644B3G1644B3M010</v>
          </cell>
          <cell r="AT1083">
            <v>3</v>
          </cell>
          <cell r="AU1083" t="str">
            <v>50H7GB</v>
          </cell>
          <cell r="AV1083" t="str">
            <v>3TE50G1644B3</v>
          </cell>
          <cell r="AW1083" t="str">
            <v>G1644B3</v>
          </cell>
          <cell r="AX1083" t="str">
            <v>M010</v>
          </cell>
          <cell r="AY1083">
            <v>74010414</v>
          </cell>
          <cell r="AZ1083">
            <v>51013323</v>
          </cell>
          <cell r="BA1083">
            <v>80144496</v>
          </cell>
        </row>
        <row r="1084">
          <cell r="D1084">
            <v>60309989</v>
          </cell>
          <cell r="E1084" t="str">
            <v>A</v>
          </cell>
          <cell r="F1084" t="str">
            <v>TV</v>
          </cell>
          <cell r="G1084" t="str">
            <v xml:space="preserve">JULIAN NAVARRO </v>
          </cell>
          <cell r="H1084" t="str">
            <v xml:space="preserve">RIO NAZAS 770, JARDINES DEL CANADA 3ER SECTOR, ESCOBEDO </v>
          </cell>
          <cell r="I1084">
            <v>8119296575</v>
          </cell>
          <cell r="J1084" t="str">
            <v>HISENSE</v>
          </cell>
          <cell r="K1084" t="str">
            <v>50K20D</v>
          </cell>
          <cell r="L1084" t="str">
            <v>50J140472H03241</v>
          </cell>
          <cell r="M1084" t="str">
            <v xml:space="preserve">TIKET </v>
          </cell>
          <cell r="N1084">
            <v>8236</v>
          </cell>
          <cell r="O1084">
            <v>41846</v>
          </cell>
          <cell r="P1084">
            <v>42761</v>
          </cell>
          <cell r="Q1084">
            <v>201024</v>
          </cell>
          <cell r="R1084" t="str">
            <v>01/28/17 02:18 ERNESTO HDZ NP5 P1A OC 1006676 PANEL 173064</v>
          </cell>
          <cell r="S1084" t="str">
            <v/>
          </cell>
          <cell r="T1084" t="str">
            <v xml:space="preserve">    SOFIA VAZQUEZ                 </v>
          </cell>
          <cell r="U1084" t="str">
            <v>2017-04-26</v>
          </cell>
          <cell r="V1084" t="str">
            <v>Norte</v>
          </cell>
          <cell r="W1084" t="str">
            <v>FIRMA</v>
          </cell>
          <cell r="X1084" t="str">
            <v>TALLER</v>
          </cell>
          <cell r="Y1084">
            <v>42759</v>
          </cell>
          <cell r="Z1084">
            <v>913</v>
          </cell>
          <cell r="AA1084" t="str">
            <v>M012</v>
          </cell>
          <cell r="AD1084" t="str">
            <v>Escobedo/jardines de la cañada</v>
          </cell>
          <cell r="AE1084" t="str">
            <v>NL</v>
          </cell>
          <cell r="AF1084" t="str">
            <v>MX</v>
          </cell>
          <cell r="AG1084" t="str">
            <v>10410319</v>
          </cell>
          <cell r="AH1084" t="str">
            <v>JULIAN NAVARRO</v>
          </cell>
          <cell r="AI1084" t="str">
            <v>770 Rio Nazas</v>
          </cell>
          <cell r="AJ1084" t="str">
            <v>8119296575</v>
          </cell>
          <cell r="AK1084">
            <v>0</v>
          </cell>
          <cell r="AL1084" t="str">
            <v>66050</v>
          </cell>
          <cell r="AM1084"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84" t="str">
            <v>3TE50G132311</v>
          </cell>
          <cell r="AO1084" t="str">
            <v>Básica</v>
          </cell>
          <cell r="AP1084" t="str">
            <v>Hisense</v>
          </cell>
          <cell r="AQ1084" t="str">
            <v>Opera</v>
          </cell>
          <cell r="AR1084" t="str">
            <v>FHD 1920 x 1080</v>
          </cell>
          <cell r="AS1084" t="str">
            <v>3TE50G1644B3G1644B3M010</v>
          </cell>
          <cell r="AT1084">
            <v>3</v>
          </cell>
          <cell r="AU1084" t="str">
            <v>50H7GB</v>
          </cell>
          <cell r="AV1084" t="str">
            <v>3TE50G1644B3</v>
          </cell>
          <cell r="AW1084" t="str">
            <v>G1644B3</v>
          </cell>
          <cell r="AX1084" t="str">
            <v>M010</v>
          </cell>
          <cell r="AY1084">
            <v>74011050</v>
          </cell>
          <cell r="AZ1084">
            <v>51011663</v>
          </cell>
          <cell r="BA1084">
            <v>80144497</v>
          </cell>
        </row>
        <row r="1085">
          <cell r="D1085">
            <v>60313788</v>
          </cell>
          <cell r="E1085" t="str">
            <v>A</v>
          </cell>
          <cell r="F1085" t="str">
            <v>TV</v>
          </cell>
          <cell r="G1085" t="str">
            <v>MARIA DE LOURDES CERVANTES HERNANDEZ</v>
          </cell>
          <cell r="H1085" t="str">
            <v>AV. DE LAS FLORES NO. 711 COL AMPLIACION CUCHUMA TECATE B.C.</v>
          </cell>
          <cell r="I1085" t="str">
            <v>6656548203 6651015110</v>
          </cell>
          <cell r="J1085" t="str">
            <v xml:space="preserve">HISENSE </v>
          </cell>
          <cell r="K1085" t="str">
            <v>32K20DW</v>
          </cell>
          <cell r="L1085" t="str">
            <v>32J134806H01417</v>
          </cell>
          <cell r="M1085" t="str">
            <v>TICKET =TKT/000024124</v>
          </cell>
          <cell r="N1085">
            <v>99</v>
          </cell>
          <cell r="O1085">
            <v>41733</v>
          </cell>
          <cell r="P1085">
            <v>42805</v>
          </cell>
          <cell r="Q1085">
            <v>201015</v>
          </cell>
          <cell r="R1085" t="str">
            <v xml:space="preserve">16/03/2017 06 : 15  JORGE.VAZ : TCF1
16/03/2017 06 : 15  JORGE.VAZ : NP5
 OC - 1008497
12/03/2017 05 : 39 201015 : P1 / PANEL , T171937 / OC - 1008580 </v>
          </cell>
          <cell r="S1085" t="str">
            <v>SE PIDIO PANEL Y NO LO SURTIERON</v>
          </cell>
          <cell r="T1085" t="str">
            <v xml:space="preserve">  Ricardo Sanchez Paniagua        </v>
          </cell>
          <cell r="U1085" t="str">
            <v>2017-04-26</v>
          </cell>
          <cell r="V1085" t="str">
            <v>Norte</v>
          </cell>
          <cell r="W1085" t="str">
            <v>FIRMA</v>
          </cell>
          <cell r="X1085" t="str">
            <v>TALLER</v>
          </cell>
          <cell r="Y1085">
            <v>42803</v>
          </cell>
          <cell r="Z1085">
            <v>1070</v>
          </cell>
          <cell r="AA1085" t="str">
            <v>M012</v>
          </cell>
          <cell r="AD1085" t="str">
            <v>tecate/ampl. cuchumar</v>
          </cell>
          <cell r="AE1085" t="str">
            <v>BC</v>
          </cell>
          <cell r="AF1085" t="str">
            <v>MX</v>
          </cell>
          <cell r="AG1085" t="str">
            <v>10406377</v>
          </cell>
          <cell r="AH1085" t="str">
            <v>MARIA DE LOURDES CERVANTES HERNANDE</v>
          </cell>
          <cell r="AI1085" t="str">
            <v>711 Av. de las flores</v>
          </cell>
          <cell r="AJ1085" t="str">
            <v>6656548203</v>
          </cell>
          <cell r="AK1085" t="str">
            <v>6651015110</v>
          </cell>
          <cell r="AL1085" t="str">
            <v>21449</v>
          </cell>
          <cell r="AM1085"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85" t="str">
            <v>3TE32G143053</v>
          </cell>
          <cell r="AO1085" t="str">
            <v>Smart</v>
          </cell>
          <cell r="AP1085" t="str">
            <v>Hisense</v>
          </cell>
          <cell r="AQ1085" t="str">
            <v>Opera</v>
          </cell>
          <cell r="AR1085" t="str">
            <v>HD 1366 X 768</v>
          </cell>
          <cell r="AS1085" t="str">
            <v>3TE32G163827G163827M010</v>
          </cell>
          <cell r="AT1085">
            <v>7</v>
          </cell>
          <cell r="AU1085" t="str">
            <v>32H5B2</v>
          </cell>
          <cell r="AV1085" t="str">
            <v>3TE32G163827</v>
          </cell>
          <cell r="AW1085" t="str">
            <v>G163827</v>
          </cell>
          <cell r="AX1085" t="str">
            <v>M010</v>
          </cell>
          <cell r="AY1085">
            <v>74012399</v>
          </cell>
          <cell r="AZ1085">
            <v>51013324</v>
          </cell>
          <cell r="BA1085">
            <v>80144472</v>
          </cell>
        </row>
        <row r="1086">
          <cell r="D1086">
            <v>60311505</v>
          </cell>
          <cell r="E1086" t="str">
            <v>A</v>
          </cell>
          <cell r="F1086" t="str">
            <v>TV</v>
          </cell>
          <cell r="G1086" t="str">
            <v>ALEJANDRO ZUÑIGA BOTELLO</v>
          </cell>
          <cell r="H1086" t="str">
            <v>CTO. LOS ENEBROS NO. 10B FRACC EL REFUGIO QUINTAS CAMPESTRE</v>
          </cell>
          <cell r="I1086">
            <v>6642798590</v>
          </cell>
          <cell r="J1086" t="str">
            <v xml:space="preserve">HISENSE </v>
          </cell>
          <cell r="K1086" t="str">
            <v>50K20DW</v>
          </cell>
          <cell r="L1086" t="str">
            <v>50G143064H01530</v>
          </cell>
          <cell r="M1086" t="str">
            <v>TICKET 798808567971670949991677</v>
          </cell>
          <cell r="N1086">
            <v>7641</v>
          </cell>
          <cell r="O1086">
            <v>41958</v>
          </cell>
          <cell r="P1086">
            <v>42851</v>
          </cell>
          <cell r="Q1086">
            <v>201015</v>
          </cell>
          <cell r="R1086" t="str">
            <v xml:space="preserve">22/02/2017 07 : 26  ERNESTO.HERN : TCF1
22/02/2017 07 : 26  ERNESTO.HERN : NP5
18/02/2017 01 : 27 201015 : P1 / PANEL T173331 / OC-1007583 </v>
          </cell>
          <cell r="S1086" t="str">
            <v>SE PIDIO PANEL Y NO LO SURTIERON</v>
          </cell>
          <cell r="T1086" t="str">
            <v xml:space="preserve">  Ricardo Sanchez Paniagua        </v>
          </cell>
          <cell r="U1086" t="str">
            <v>2017-04-26</v>
          </cell>
          <cell r="V1086" t="str">
            <v>Norte</v>
          </cell>
          <cell r="W1086" t="str">
            <v>FIRMA</v>
          </cell>
          <cell r="X1086" t="str">
            <v>TALLER</v>
          </cell>
          <cell r="Y1086">
            <v>42780</v>
          </cell>
          <cell r="Z1086">
            <v>822</v>
          </cell>
          <cell r="AA1086" t="str">
            <v>M010</v>
          </cell>
          <cell r="AD1086" t="str">
            <v>TIJUANA/REFUGIO QUINTAS CAMPESTRE</v>
          </cell>
          <cell r="AE1086" t="str">
            <v>BC</v>
          </cell>
          <cell r="AF1086" t="str">
            <v>MX</v>
          </cell>
          <cell r="AG1086" t="str">
            <v>10411749</v>
          </cell>
          <cell r="AH1086" t="str">
            <v>ALEJANDRO ZUÑOGA BOTELLO</v>
          </cell>
          <cell r="AI1086" t="str">
            <v>10B CIRCUITO DE LOS ENEBROS</v>
          </cell>
          <cell r="AJ1086" t="str">
            <v>6642798590</v>
          </cell>
          <cell r="AK1086">
            <v>0</v>
          </cell>
          <cell r="AL1086" t="str">
            <v>22253</v>
          </cell>
          <cell r="AM1086"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86" t="str">
            <v>1TE50B8NUSCB</v>
          </cell>
          <cell r="AO1086" t="str">
            <v>Smart</v>
          </cell>
          <cell r="AP1086" t="str">
            <v>Hisense</v>
          </cell>
          <cell r="AQ1086" t="str">
            <v>Opera</v>
          </cell>
          <cell r="AR1086" t="str">
            <v>FHD 1920 x 1080</v>
          </cell>
          <cell r="AS1086" t="str">
            <v>3TE50G165140G165140M010</v>
          </cell>
          <cell r="AT1086">
            <v>164</v>
          </cell>
          <cell r="AU1086" t="str">
            <v>50H7GB</v>
          </cell>
          <cell r="AV1086" t="str">
            <v>3TE50G165140</v>
          </cell>
          <cell r="AW1086" t="str">
            <v>G165140</v>
          </cell>
          <cell r="AX1086" t="str">
            <v>M010</v>
          </cell>
          <cell r="AY1086">
            <v>74012400</v>
          </cell>
          <cell r="AZ1086">
            <v>51013325</v>
          </cell>
          <cell r="BA1086">
            <v>80148527</v>
          </cell>
        </row>
        <row r="1087">
          <cell r="D1087">
            <v>60314395</v>
          </cell>
          <cell r="E1087" t="str">
            <v>A</v>
          </cell>
          <cell r="F1087" t="str">
            <v>TV</v>
          </cell>
          <cell r="G1087" t="str">
            <v xml:space="preserve">NORMA ALICIA CHAVEZ AVILA </v>
          </cell>
          <cell r="H1087" t="str">
            <v>AV. LA RIVIERA NO. 4308 FRACC COLINAS DEL MEDITERRANEO , TIJUANA B.C.</v>
          </cell>
          <cell r="I1087">
            <v>6646285927</v>
          </cell>
          <cell r="J1087" t="str">
            <v xml:space="preserve">HISENSE </v>
          </cell>
          <cell r="K1087" t="str">
            <v>50K20DW</v>
          </cell>
          <cell r="L1087" t="str">
            <v>50J140464H02340</v>
          </cell>
          <cell r="M1087" t="str">
            <v>FOLIO DE CUENTA : 16757041</v>
          </cell>
          <cell r="N1087">
            <v>8999</v>
          </cell>
          <cell r="O1087">
            <v>41734</v>
          </cell>
          <cell r="P1087">
            <v>42852</v>
          </cell>
          <cell r="Q1087">
            <v>201015</v>
          </cell>
          <cell r="R1087" t="str">
            <v xml:space="preserve">05/04/2017 11 : 15  ARANTXA.MON : TCF1
05/04/2017 11 : 15  ARANTXA.MON : NP5
19/03/2017 05 : 36 201015 : P1 / PANEL , T173331 / OC - 1008836 </v>
          </cell>
          <cell r="S1087" t="str">
            <v>SE PIDIO PANEL Y NO LO SURTIERON</v>
          </cell>
          <cell r="T1087" t="str">
            <v xml:space="preserve">    Ricardo Sanchez Paniagua      </v>
          </cell>
          <cell r="U1087" t="str">
            <v>2017-04-27</v>
          </cell>
          <cell r="V1087" t="str">
            <v>Norte</v>
          </cell>
          <cell r="W1087" t="str">
            <v>FIRMA</v>
          </cell>
          <cell r="X1087" t="str">
            <v>TALLER</v>
          </cell>
          <cell r="Y1087">
            <v>42811</v>
          </cell>
          <cell r="Z1087">
            <v>1077</v>
          </cell>
          <cell r="AA1087" t="str">
            <v>M012</v>
          </cell>
          <cell r="AD1087" t="str">
            <v>Tijuana/Colina del Mediterraneo</v>
          </cell>
          <cell r="AE1087" t="str">
            <v>BC</v>
          </cell>
          <cell r="AF1087" t="str">
            <v>MX</v>
          </cell>
          <cell r="AG1087" t="str">
            <v>10414509</v>
          </cell>
          <cell r="AH1087" t="str">
            <v>NORMA ALICIA CHAVEZ AVILA</v>
          </cell>
          <cell r="AI1087" t="str">
            <v>4308 Ave. La Riviera</v>
          </cell>
          <cell r="AJ1087" t="str">
            <v>6646285927</v>
          </cell>
          <cell r="AK1087">
            <v>0</v>
          </cell>
          <cell r="AL1087" t="str">
            <v>22530</v>
          </cell>
          <cell r="AM1087"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87" t="str">
            <v>1TE50B8NUSCB</v>
          </cell>
          <cell r="AO1087" t="str">
            <v>Smart</v>
          </cell>
          <cell r="AP1087" t="str">
            <v>Hisense</v>
          </cell>
          <cell r="AQ1087" t="str">
            <v>Opera</v>
          </cell>
          <cell r="AR1087" t="str">
            <v>FHD 1920 x 1080</v>
          </cell>
          <cell r="AS1087" t="str">
            <v>3TE55G161437G161437M010</v>
          </cell>
          <cell r="AT1087">
            <v>7</v>
          </cell>
          <cell r="AU1087" t="str">
            <v>55H5C</v>
          </cell>
          <cell r="AV1087" t="str">
            <v>3TE55G161437</v>
          </cell>
          <cell r="AW1087" t="str">
            <v>G161437</v>
          </cell>
          <cell r="AX1087" t="str">
            <v>M010</v>
          </cell>
          <cell r="AY1087">
            <v>74012351</v>
          </cell>
          <cell r="AZ1087">
            <v>51013275</v>
          </cell>
          <cell r="BA1087">
            <v>80143828</v>
          </cell>
        </row>
        <row r="1088">
          <cell r="D1088">
            <v>60313079</v>
          </cell>
          <cell r="E1088" t="str">
            <v>A</v>
          </cell>
          <cell r="F1088" t="str">
            <v>TV</v>
          </cell>
          <cell r="G1088" t="str">
            <v>RICARDO ALAVEZ ROJAS</v>
          </cell>
          <cell r="H1088" t="str">
            <v>REAL DE LA LOMA NO. 11C FRACC REAL DE SAN FRANCISCO TIJUANA B.C.</v>
          </cell>
          <cell r="I1088">
            <v>6642117222</v>
          </cell>
          <cell r="J1088" t="str">
            <v xml:space="preserve">HISENSE </v>
          </cell>
          <cell r="K1088" t="str">
            <v>32K20DW</v>
          </cell>
          <cell r="L1088" t="str">
            <v>32J134806H02813</v>
          </cell>
          <cell r="M1088" t="str">
            <v>CARTA ACEPTACION FOLIO 016513961</v>
          </cell>
          <cell r="N1088">
            <v>3740</v>
          </cell>
          <cell r="O1088">
            <v>41734</v>
          </cell>
          <cell r="P1088">
            <v>42851</v>
          </cell>
          <cell r="Q1088">
            <v>201015</v>
          </cell>
          <cell r="R1088" t="str">
            <v xml:space="preserve">15/03/2017 06 : 46  JORGE.VAZ : NP5
05/03/2017 05 : 15 201015 : P1/ PANEL , T171937 , OC - 1008229 </v>
          </cell>
          <cell r="S1088" t="str">
            <v>SE PIDIO PANEL Y NO LO SURTIERON</v>
          </cell>
          <cell r="T1088" t="str">
            <v xml:space="preserve">  Ricardo Sanchez Paniagua        </v>
          </cell>
          <cell r="U1088" t="str">
            <v>2017-04-27</v>
          </cell>
          <cell r="V1088" t="str">
            <v>Norte</v>
          </cell>
          <cell r="W1088" t="str">
            <v>FIRMA</v>
          </cell>
          <cell r="X1088" t="str">
            <v>TALLER</v>
          </cell>
          <cell r="Y1088">
            <v>42795</v>
          </cell>
          <cell r="Z1088">
            <v>1061</v>
          </cell>
          <cell r="AA1088" t="str">
            <v>M012</v>
          </cell>
          <cell r="AD1088" t="str">
            <v>Tijuana/ Real de Sn Francisco</v>
          </cell>
          <cell r="AE1088" t="str">
            <v>BC</v>
          </cell>
          <cell r="AF1088" t="str">
            <v>MX</v>
          </cell>
          <cell r="AG1088" t="str">
            <v>10413396</v>
          </cell>
          <cell r="AH1088" t="str">
            <v>RICARDO ALAVEZ</v>
          </cell>
          <cell r="AI1088" t="str">
            <v>7301 Av Real de la Lomas Int 11C</v>
          </cell>
          <cell r="AJ1088" t="str">
            <v>6642117222</v>
          </cell>
          <cell r="AK1088">
            <v>0</v>
          </cell>
          <cell r="AL1088" t="str">
            <v>22236</v>
          </cell>
          <cell r="AM1088"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88" t="str">
            <v>3TE32G143053</v>
          </cell>
          <cell r="AO1088" t="str">
            <v>Smart</v>
          </cell>
          <cell r="AP1088" t="str">
            <v>Hisense</v>
          </cell>
          <cell r="AQ1088" t="str">
            <v>Opera</v>
          </cell>
          <cell r="AR1088" t="str">
            <v>HD 1366 X 768</v>
          </cell>
          <cell r="AS1088" t="str">
            <v>3TE32G163827G163827M010</v>
          </cell>
          <cell r="AT1088">
            <v>7</v>
          </cell>
          <cell r="AU1088" t="str">
            <v>32H5B2</v>
          </cell>
          <cell r="AV1088" t="str">
            <v>3TE32G163827</v>
          </cell>
          <cell r="AW1088" t="str">
            <v>G163827</v>
          </cell>
          <cell r="AX1088" t="str">
            <v>M010</v>
          </cell>
          <cell r="AY1088">
            <v>74012401</v>
          </cell>
          <cell r="AZ1088">
            <v>51013326</v>
          </cell>
          <cell r="BA1088">
            <v>80144479</v>
          </cell>
        </row>
        <row r="1089">
          <cell r="D1089">
            <v>60316616</v>
          </cell>
          <cell r="E1089" t="str">
            <v>A</v>
          </cell>
          <cell r="F1089" t="str">
            <v>TV</v>
          </cell>
          <cell r="G1089" t="str">
            <v>LUIS EDUARDO GUTIERREZ PONCE</v>
          </cell>
          <cell r="H1089" t="str">
            <v>BENITO JUAREZ NO. 114, COL. CENTRO</v>
          </cell>
          <cell r="I1089" t="str">
            <v>323 1129532</v>
          </cell>
          <cell r="J1089" t="str">
            <v>HISENSE</v>
          </cell>
          <cell r="K1089" t="str">
            <v>50K20DW</v>
          </cell>
          <cell r="L1089" t="str">
            <v>50G143292H00448</v>
          </cell>
          <cell r="M1089" t="str">
            <v>CARTA FACTURA</v>
          </cell>
          <cell r="N1089">
            <v>0</v>
          </cell>
          <cell r="O1089">
            <v>42884</v>
          </cell>
          <cell r="P1089">
            <v>42802</v>
          </cell>
          <cell r="Q1089">
            <v>201023</v>
          </cell>
          <cell r="R1089" t="str">
            <v>SE SOLICITO PANEL-173331 Y MAIN POWER BOARD-171496, CON EL OC1009855</v>
          </cell>
          <cell r="S1089" t="str">
            <v>FALLA: NO TIENE IMAGEN, SOLO AUDIO, SE S</v>
          </cell>
          <cell r="T1089" t="str">
            <v xml:space="preserve">    GABRIELA RIVAS DELGADO        </v>
          </cell>
          <cell r="U1089" t="str">
            <v>2017-04-25</v>
          </cell>
          <cell r="V1089" t="str">
            <v>Norte</v>
          </cell>
          <cell r="W1089" t="str">
            <v>FIRMA</v>
          </cell>
          <cell r="X1089" t="str">
            <v>TALLER</v>
          </cell>
          <cell r="Y1089">
            <v>42846</v>
          </cell>
          <cell r="AA1089" t="str">
            <v>M010</v>
          </cell>
          <cell r="AD1089" t="str">
            <v>SAN BLAS/CENTRO</v>
          </cell>
          <cell r="AE1089" t="str">
            <v>NAY</v>
          </cell>
          <cell r="AF1089" t="str">
            <v>MX</v>
          </cell>
          <cell r="AG1089" t="str">
            <v>10416552</v>
          </cell>
          <cell r="AH1089" t="str">
            <v>LUIS EDUARDO GUTIERREZ PONCE</v>
          </cell>
          <cell r="AI1089" t="str">
            <v>NO. 114 BENITO JUAREZ</v>
          </cell>
          <cell r="AJ1089" t="str">
            <v>323 1129532</v>
          </cell>
          <cell r="AK1089">
            <v>0</v>
          </cell>
          <cell r="AL1089" t="str">
            <v>63740</v>
          </cell>
          <cell r="AM1089" t="str">
            <v>26/04/2017 05 : 00 MARIA.EUGENI : SEG: OC-1009855SEG: T171496/Tarjeta de suministro eléctrico - Power25/04/2017 01 : 47 ARANTXA.MON : TCF125/04/2017 01 : 47 ARANTXA.MON : NP522/04/2017 01 : 23 GABRIELA.B : ODSWTP22/04/2017 01 : 22 GABRIELA.B : RD % TELMEX</v>
          </cell>
          <cell r="AN1089" t="str">
            <v>1TE50B8NUSCB</v>
          </cell>
          <cell r="AO1089" t="str">
            <v>Smart</v>
          </cell>
          <cell r="AP1089" t="str">
            <v>Hisense</v>
          </cell>
          <cell r="AQ1089" t="str">
            <v>Opera</v>
          </cell>
          <cell r="AR1089" t="str">
            <v>FHD 1920 x 1080</v>
          </cell>
          <cell r="AS1089" t="str">
            <v>3TE55G161437G161437M010</v>
          </cell>
          <cell r="AT1089">
            <v>7</v>
          </cell>
          <cell r="AU1089" t="str">
            <v>55H5C</v>
          </cell>
          <cell r="AV1089" t="str">
            <v>3TE55G161437</v>
          </cell>
          <cell r="AW1089" t="str">
            <v>G161437</v>
          </cell>
          <cell r="AX1089" t="str">
            <v>M010</v>
          </cell>
          <cell r="AY1089">
            <v>74012347</v>
          </cell>
          <cell r="AZ1089">
            <v>51013271</v>
          </cell>
          <cell r="BA1089">
            <v>80143891</v>
          </cell>
        </row>
        <row r="1090">
          <cell r="D1090">
            <v>60316643</v>
          </cell>
          <cell r="E1090" t="str">
            <v>A</v>
          </cell>
          <cell r="F1090" t="str">
            <v>TV</v>
          </cell>
          <cell r="G1090" t="str">
            <v>IVAN BAÑUELOS ORTEGA</v>
          </cell>
          <cell r="H1090" t="str">
            <v>PRIV. COUNTRY CLUB NO. 14 COL. VERSALLES, TEPIC, NAY</v>
          </cell>
          <cell r="I1090">
            <v>2140449</v>
          </cell>
          <cell r="J1090" t="str">
            <v>HISENSE</v>
          </cell>
          <cell r="K1090" t="str">
            <v>43H7C</v>
          </cell>
          <cell r="L1090" t="str">
            <v>43G1632G4H00405</v>
          </cell>
          <cell r="M1090" t="str">
            <v>LWBQ35121</v>
          </cell>
          <cell r="N1090">
            <v>0</v>
          </cell>
          <cell r="O1090">
            <v>42106</v>
          </cell>
          <cell r="P1090">
            <v>42829</v>
          </cell>
          <cell r="Q1090">
            <v>201023</v>
          </cell>
          <cell r="R1090">
            <v>0</v>
          </cell>
          <cell r="S1090" t="str">
            <v>FALLA: RAYA EN PARTE BAJA DE PANEL, SE R</v>
          </cell>
          <cell r="T1090" t="str">
            <v xml:space="preserve">    GABRIELA RIVAS DELGADO        </v>
          </cell>
          <cell r="U1090" t="str">
            <v>2017-04-25</v>
          </cell>
          <cell r="V1090" t="str">
            <v>Norte</v>
          </cell>
          <cell r="W1090" t="str">
            <v>FIRMA</v>
          </cell>
          <cell r="X1090" t="str">
            <v>TALLER</v>
          </cell>
          <cell r="Y1090">
            <v>42846</v>
          </cell>
          <cell r="Z1090">
            <v>740</v>
          </cell>
          <cell r="AA1090" t="str">
            <v>M012</v>
          </cell>
          <cell r="AD1090" t="str">
            <v>VERSALLES/TEPIC</v>
          </cell>
          <cell r="AE1090" t="str">
            <v>NAY</v>
          </cell>
          <cell r="AF1090" t="str">
            <v>MX</v>
          </cell>
          <cell r="AG1090" t="str">
            <v>10416580</v>
          </cell>
          <cell r="AH1090" t="str">
            <v>IVAN BAÑUELOS ORTEGA</v>
          </cell>
          <cell r="AI1090" t="str">
            <v>NO. 14 PRIVADA COUNTRY CLUB</v>
          </cell>
          <cell r="AJ1090" t="str">
            <v>2140449</v>
          </cell>
          <cell r="AK1090">
            <v>0</v>
          </cell>
          <cell r="AL1090" t="str">
            <v>63139</v>
          </cell>
          <cell r="AM1090" t="str">
            <v>25/04/2017 01 : 51 ARANTXA.MON : TCF125/04/2017 01 : 51 ARANTXA.MON : NP522/04/2017 07 : 16 201023 : P1-197917-LCD-OC100985622/04/2017 01 : 56 GABRIELA.B : ODSWTP22/04/2017 01 : 55 GABRIELA.B : RD % LIVERPOOL</v>
          </cell>
          <cell r="AN1090" t="str">
            <v>3TE43G154905</v>
          </cell>
          <cell r="AO1090" t="str">
            <v>Smart</v>
          </cell>
          <cell r="AP1090" t="str">
            <v>Hisense</v>
          </cell>
          <cell r="AQ1090" t="str">
            <v>Opera</v>
          </cell>
          <cell r="AR1090" t="str">
            <v>UHD 3840 X 2160</v>
          </cell>
          <cell r="AS1090" t="str">
            <v>3TE43G1627B1G1627B1M010</v>
          </cell>
          <cell r="AT1090" t="e">
            <v>#N/A</v>
          </cell>
          <cell r="AU1090" t="str">
            <v>43H7C</v>
          </cell>
          <cell r="AV1090" t="str">
            <v>3TE43G1627B1</v>
          </cell>
          <cell r="AW1090" t="str">
            <v>G1627B1</v>
          </cell>
          <cell r="AX1090" t="str">
            <v>M010</v>
          </cell>
          <cell r="AY1090">
            <v>74012344</v>
          </cell>
          <cell r="AZ1090">
            <v>51013268</v>
          </cell>
          <cell r="BA1090">
            <v>80143830</v>
          </cell>
        </row>
        <row r="1091">
          <cell r="D1091">
            <v>60311511</v>
          </cell>
          <cell r="E1091" t="str">
            <v>A</v>
          </cell>
          <cell r="F1091" t="str">
            <v>TV</v>
          </cell>
          <cell r="G1091" t="str">
            <v>Juventino Guzman Arcos</v>
          </cell>
          <cell r="H1091" t="str">
            <v>ENCINO NO. 28 CONGREGACION ANAHUAC , PUEBLOVIEJO, VERACUZ</v>
          </cell>
          <cell r="I1091" t="str">
            <v>833 340 9447</v>
          </cell>
          <cell r="J1091" t="str">
            <v>HISENSE</v>
          </cell>
          <cell r="K1091" t="str">
            <v>50K20D</v>
          </cell>
          <cell r="L1091" t="str">
            <v>50J140472H06894</v>
          </cell>
          <cell r="M1091">
            <v>935813</v>
          </cell>
          <cell r="N1091">
            <v>6999</v>
          </cell>
          <cell r="O1091">
            <v>41811</v>
          </cell>
          <cell r="P1091">
            <v>42780</v>
          </cell>
          <cell r="Q1091">
            <v>202255</v>
          </cell>
          <cell r="R1091" t="str">
            <v xml:space="preserve">23/02/2017 00 : 07  ERNESTO.HERN : NP5
21/02/2017 01 : 24 202255 : P1: SE SOLITA TARJETA PRINCIPAL CON NUMERO OC-1007668 </v>
          </cell>
          <cell r="S1091" t="str">
            <v/>
          </cell>
          <cell r="T1091" t="str">
            <v xml:space="preserve">   ROBERTO IZQUIERDO DE ANDA      </v>
          </cell>
          <cell r="U1091" t="str">
            <v>2017-04-24</v>
          </cell>
          <cell r="V1091" t="str">
            <v>Norte</v>
          </cell>
          <cell r="W1091" t="str">
            <v>FIRMA</v>
          </cell>
          <cell r="X1091" t="str">
            <v>TALLER</v>
          </cell>
          <cell r="Y1091">
            <v>42780</v>
          </cell>
          <cell r="Z1091">
            <v>969</v>
          </cell>
          <cell r="AA1091" t="str">
            <v>M010</v>
          </cell>
          <cell r="AD1091" t="str">
            <v>veracruz /congregacion anahuac</v>
          </cell>
          <cell r="AE1091" t="str">
            <v>VER</v>
          </cell>
          <cell r="AF1091" t="str">
            <v>MX</v>
          </cell>
          <cell r="AG1091" t="str">
            <v>10361754</v>
          </cell>
          <cell r="AH1091" t="str">
            <v>JUVENTIONO GUZMAN ARCOS</v>
          </cell>
          <cell r="AI1091" t="str">
            <v>calle encino num 28</v>
          </cell>
          <cell r="AJ1091" t="str">
            <v>833409447</v>
          </cell>
          <cell r="AK1091">
            <v>0</v>
          </cell>
          <cell r="AL1091" t="str">
            <v>92035</v>
          </cell>
          <cell r="AM1091"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91" t="str">
            <v>3TE50G132311</v>
          </cell>
          <cell r="AO1091" t="str">
            <v>Básica</v>
          </cell>
          <cell r="AP1091" t="str">
            <v>Hisense</v>
          </cell>
          <cell r="AQ1091" t="str">
            <v>Opera</v>
          </cell>
          <cell r="AR1091" t="str">
            <v>FHD 1920 x 1080</v>
          </cell>
          <cell r="AS1091" t="str">
            <v>3TE50G165140G165140M010</v>
          </cell>
          <cell r="AT1091">
            <v>164</v>
          </cell>
          <cell r="AU1091" t="str">
            <v>50H7GB</v>
          </cell>
          <cell r="AV1091" t="str">
            <v>3TE50G165140</v>
          </cell>
          <cell r="AW1091" t="str">
            <v>G165140</v>
          </cell>
          <cell r="AX1091" t="str">
            <v>M010</v>
          </cell>
          <cell r="AY1091">
            <v>74012402</v>
          </cell>
          <cell r="AZ1091">
            <v>51013327</v>
          </cell>
          <cell r="BA1091">
            <v>80148529</v>
          </cell>
        </row>
        <row r="1092">
          <cell r="D1092">
            <v>60316069</v>
          </cell>
          <cell r="E1092" t="str">
            <v>A</v>
          </cell>
          <cell r="F1092" t="str">
            <v>TV</v>
          </cell>
          <cell r="G1092" t="str">
            <v>YOLLITZIN CASTAÑEDA</v>
          </cell>
          <cell r="H1092" t="str">
            <v>GUAYABO NO. 223 FRACC LOMAS DEL VALLE , ENSENADA B.C.</v>
          </cell>
          <cell r="I1092">
            <v>6461117987</v>
          </cell>
          <cell r="J1092" t="str">
            <v xml:space="preserve">HISENSE </v>
          </cell>
          <cell r="K1092" t="str">
            <v>50K20DW</v>
          </cell>
          <cell r="L1092" t="str">
            <v>50G143292H01721</v>
          </cell>
          <cell r="M1092" t="str">
            <v>CARTA TELNOR</v>
          </cell>
          <cell r="N1092">
            <v>14409</v>
          </cell>
          <cell r="O1092">
            <v>42167</v>
          </cell>
          <cell r="P1092">
            <v>42112</v>
          </cell>
          <cell r="Q1092">
            <v>201015</v>
          </cell>
          <cell r="R1092" t="str">
            <v xml:space="preserve">19/04/2017 03 : 02  ARANTXA.MON : NP5
18/04/2017 06 : 20 201015 : P1 / PANEL , T173331 / OC - 1009680 </v>
          </cell>
          <cell r="S1092" t="str">
            <v>SE PIDIO PANEL Y NO LO SURTIERON</v>
          </cell>
          <cell r="T1092" t="str">
            <v xml:space="preserve">  Ricardo Sanchez Paniagua        </v>
          </cell>
          <cell r="U1092" t="str">
            <v>2017-04-24</v>
          </cell>
          <cell r="V1092" t="str">
            <v>Norte</v>
          </cell>
          <cell r="W1092" t="str">
            <v>FIRMA</v>
          </cell>
          <cell r="X1092" t="str">
            <v>TALLER</v>
          </cell>
          <cell r="Y1092">
            <v>42842</v>
          </cell>
          <cell r="Z1092">
            <v>675</v>
          </cell>
          <cell r="AA1092" t="str">
            <v>M012</v>
          </cell>
          <cell r="AD1092" t="str">
            <v>Ensenada/Lisos</v>
          </cell>
          <cell r="AE1092" t="str">
            <v>BC</v>
          </cell>
          <cell r="AF1092" t="str">
            <v>MX</v>
          </cell>
          <cell r="AG1092" t="str">
            <v>10276084</v>
          </cell>
          <cell r="AH1092" t="str">
            <v>YOLLITZIN CASTAÑEDA</v>
          </cell>
          <cell r="AI1092" t="str">
            <v>223 Guayabo</v>
          </cell>
          <cell r="AJ1092" t="str">
            <v>6461117987</v>
          </cell>
          <cell r="AK1092">
            <v>0</v>
          </cell>
          <cell r="AL1092" t="str">
            <v>22830</v>
          </cell>
          <cell r="AM1092"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92" t="str">
            <v>1TE50B8NUSCB</v>
          </cell>
          <cell r="AO1092" t="str">
            <v>Smart</v>
          </cell>
          <cell r="AP1092" t="str">
            <v>Hisense</v>
          </cell>
          <cell r="AQ1092" t="str">
            <v>Opera</v>
          </cell>
          <cell r="AR1092" t="str">
            <v>FHD 1920 x 1080</v>
          </cell>
          <cell r="AS1092" t="str">
            <v>3TE55G161437G161437M010</v>
          </cell>
          <cell r="AT1092">
            <v>7</v>
          </cell>
          <cell r="AU1092" t="str">
            <v>55H5C</v>
          </cell>
          <cell r="AV1092" t="str">
            <v>3TE55G161437</v>
          </cell>
          <cell r="AW1092" t="str">
            <v>G161437</v>
          </cell>
          <cell r="AX1092" t="str">
            <v>M010</v>
          </cell>
          <cell r="AY1092">
            <v>74012348</v>
          </cell>
          <cell r="AZ1092">
            <v>51013272</v>
          </cell>
          <cell r="BA1092">
            <v>80143827</v>
          </cell>
        </row>
        <row r="1093">
          <cell r="D1093">
            <v>60314025</v>
          </cell>
          <cell r="E1093" t="str">
            <v>A</v>
          </cell>
          <cell r="F1093" t="str">
            <v>TV</v>
          </cell>
          <cell r="G1093" t="str">
            <v>RICARDO MARTINEZ</v>
          </cell>
          <cell r="H1093" t="str">
            <v xml:space="preserve">RIO SALTON 120-A, VILLA DE ALCALA, CIENEGA DE FLORES </v>
          </cell>
          <cell r="I1093">
            <v>8180295494</v>
          </cell>
          <cell r="J1093" t="str">
            <v>HISENSE</v>
          </cell>
          <cell r="K1093" t="str">
            <v>LC54N7000U</v>
          </cell>
          <cell r="L1093" t="str">
            <v>65G1614E7H00051</v>
          </cell>
          <cell r="M1093" t="str">
            <v>FACTURA</v>
          </cell>
          <cell r="N1093">
            <v>5291.38</v>
          </cell>
          <cell r="O1093">
            <v>46344</v>
          </cell>
          <cell r="P1093">
            <v>42817</v>
          </cell>
          <cell r="Q1093">
            <v>201024</v>
          </cell>
          <cell r="R1093" t="str">
            <v xml:space="preserve">04/04/17 04:30 SERGIO FERRER </v>
          </cell>
          <cell r="S1093" t="str">
            <v/>
          </cell>
          <cell r="T1093" t="str">
            <v xml:space="preserve">    SOFIA VAZQUEZ                 </v>
          </cell>
          <cell r="U1093" t="str">
            <v>2017-04-19</v>
          </cell>
          <cell r="V1093" t="str">
            <v>Norte</v>
          </cell>
          <cell r="W1093" t="str">
            <v>FIRMA</v>
          </cell>
          <cell r="X1093" t="str">
            <v>TALLER</v>
          </cell>
          <cell r="Y1093">
            <v>42807</v>
          </cell>
          <cell r="Z1093">
            <v>-3537</v>
          </cell>
          <cell r="AA1093" t="str">
            <v>M010</v>
          </cell>
          <cell r="AD1093" t="str">
            <v>residencial dinastia/monterrey</v>
          </cell>
          <cell r="AE1093" t="str">
            <v>NL</v>
          </cell>
          <cell r="AF1093" t="str">
            <v>MX</v>
          </cell>
          <cell r="AG1093" t="str">
            <v>10408530</v>
          </cell>
          <cell r="AH1093" t="str">
            <v>RICARDO MARTINEZ</v>
          </cell>
          <cell r="AI1093" t="str">
            <v>prolongacion puerto del sol num 205 torre 2 dpto 1002</v>
          </cell>
          <cell r="AJ1093" t="str">
            <v>8180295494</v>
          </cell>
          <cell r="AK1093">
            <v>0</v>
          </cell>
          <cell r="AL1093" t="str">
            <v>64637</v>
          </cell>
          <cell r="AM1093"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93" t="str">
            <v>3TE65G155267</v>
          </cell>
          <cell r="AO1093" t="e">
            <v>#N/A</v>
          </cell>
          <cell r="AP1093" t="e">
            <v>#N/A</v>
          </cell>
          <cell r="AQ1093" t="e">
            <v>#N/A</v>
          </cell>
          <cell r="AR1093" t="e">
            <v>#N/A</v>
          </cell>
          <cell r="AS1093" t="str">
            <v>3TE65G1635D7G1635D7M010</v>
          </cell>
          <cell r="AT1093">
            <v>1</v>
          </cell>
          <cell r="AU1093" t="str">
            <v>LC-65N7000U</v>
          </cell>
          <cell r="AV1093" t="str">
            <v>3TE65G1635D7</v>
          </cell>
          <cell r="AW1093" t="str">
            <v>G1635D7</v>
          </cell>
          <cell r="AX1093" t="str">
            <v>M010</v>
          </cell>
          <cell r="AY1093">
            <v>74012358</v>
          </cell>
          <cell r="AZ1093">
            <v>51013282</v>
          </cell>
          <cell r="BA1093">
            <v>80143835</v>
          </cell>
        </row>
        <row r="1094">
          <cell r="D1094">
            <v>60316340</v>
          </cell>
          <cell r="E1094" t="str">
            <v>A</v>
          </cell>
          <cell r="F1094" t="str">
            <v>TV</v>
          </cell>
          <cell r="G1094" t="str">
            <v>VICTOR BARUCH MARTINEZ ACEVEDO</v>
          </cell>
          <cell r="H1094" t="str">
            <v>MOLINO DEL REY # 17 FRACC. COLINAS DE QRO</v>
          </cell>
          <cell r="I1094">
            <v>4421696200</v>
          </cell>
          <cell r="J1094" t="str">
            <v xml:space="preserve">HISENSE </v>
          </cell>
          <cell r="K1094" t="str">
            <v>55K680GWN</v>
          </cell>
          <cell r="L1094" t="str">
            <v>55J141321H00189</v>
          </cell>
          <cell r="M1094">
            <v>1646</v>
          </cell>
          <cell r="N1094">
            <v>16000</v>
          </cell>
          <cell r="O1094">
            <v>42165</v>
          </cell>
          <cell r="P1094">
            <v>42846</v>
          </cell>
          <cell r="Q1094">
            <v>201608</v>
          </cell>
          <cell r="R1094" t="str">
            <v>22/04/2017 P1A: PANEL # 175955 O.C. 1009876</v>
          </cell>
          <cell r="S1094" t="str">
            <v>EQUIPO EN CENTRO DE SERVICIO, SIN CAJA S</v>
          </cell>
          <cell r="T1094" t="str">
            <v xml:space="preserve">CAROLINA PEREA                    </v>
          </cell>
          <cell r="U1094" t="str">
            <v>2017-04-27</v>
          </cell>
          <cell r="V1094" t="str">
            <v>CENTRO</v>
          </cell>
          <cell r="W1094" t="str">
            <v>FIRMA</v>
          </cell>
          <cell r="X1094" t="str">
            <v>TALLER</v>
          </cell>
          <cell r="Y1094">
            <v>42844</v>
          </cell>
          <cell r="Z1094">
            <v>679</v>
          </cell>
          <cell r="AA1094" t="str">
            <v>M010</v>
          </cell>
          <cell r="AD1094" t="str">
            <v>Santiago de Queretaro/Fracc Colinas del</v>
          </cell>
          <cell r="AE1094" t="str">
            <v>QRO</v>
          </cell>
          <cell r="AF1094" t="str">
            <v>MX</v>
          </cell>
          <cell r="AG1094" t="str">
            <v>10415774</v>
          </cell>
          <cell r="AH1094" t="str">
            <v>VICTOR BARUCH MARTINEZ ACEVEDO</v>
          </cell>
          <cell r="AI1094" t="str">
            <v>17 Mlino del Rey</v>
          </cell>
          <cell r="AJ1094" t="str">
            <v>4421696200</v>
          </cell>
          <cell r="AK1094" t="str">
            <v>4421696200</v>
          </cell>
          <cell r="AL1094" t="str">
            <v>73140</v>
          </cell>
          <cell r="AM1094"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94" t="str">
            <v>3TE55G142919</v>
          </cell>
          <cell r="AO1094" t="str">
            <v>Smart</v>
          </cell>
          <cell r="AP1094" t="str">
            <v>Hisense</v>
          </cell>
          <cell r="AQ1094" t="str">
            <v>Opera</v>
          </cell>
          <cell r="AR1094" t="str">
            <v>UHD 3840 X 2160</v>
          </cell>
          <cell r="AS1094" t="str">
            <v>3TE55G1623K3G1623K3M010</v>
          </cell>
          <cell r="AT1094">
            <v>24</v>
          </cell>
          <cell r="AU1094" t="str">
            <v>55H7B</v>
          </cell>
          <cell r="AV1094" t="str">
            <v>3TE55G1623K3</v>
          </cell>
          <cell r="AW1094" t="str">
            <v>G1623K3</v>
          </cell>
          <cell r="AX1094" t="str">
            <v>M010</v>
          </cell>
          <cell r="AY1094">
            <v>74012354</v>
          </cell>
          <cell r="AZ1094">
            <v>51013278</v>
          </cell>
          <cell r="BA1094">
            <v>80147859</v>
          </cell>
        </row>
        <row r="1095">
          <cell r="D1095">
            <v>60316589</v>
          </cell>
          <cell r="E1095" t="str">
            <v>A</v>
          </cell>
          <cell r="F1095" t="str">
            <v>TV</v>
          </cell>
          <cell r="G1095" t="str">
            <v xml:space="preserve">ALCIA ABOYTES </v>
          </cell>
          <cell r="H1095" t="str">
            <v>PUENTE # 23</v>
          </cell>
          <cell r="I1095">
            <v>4421350292</v>
          </cell>
          <cell r="J1095" t="str">
            <v>SHARP</v>
          </cell>
          <cell r="K1095" t="str">
            <v>LC-55N6000U</v>
          </cell>
          <cell r="L1095" t="str">
            <v>55G1623O4H00118</v>
          </cell>
          <cell r="M1095">
            <v>2939</v>
          </cell>
          <cell r="N1095">
            <v>15999</v>
          </cell>
          <cell r="O1095">
            <v>42783</v>
          </cell>
          <cell r="P1095">
            <v>42849</v>
          </cell>
          <cell r="Q1095">
            <v>201608</v>
          </cell>
          <cell r="R1095" t="str">
            <v>26/04/2017 P1A: PANEL # 203653 O.C. 1009979</v>
          </cell>
          <cell r="S1095" t="str">
            <v>EQUIPO EN CENTRO DE SERVICIO, EN CAJA CO</v>
          </cell>
          <cell r="T1095" t="str">
            <v xml:space="preserve">CAROLINA PEREA                    </v>
          </cell>
          <cell r="U1095" t="str">
            <v>2017-04-27</v>
          </cell>
          <cell r="V1095" t="str">
            <v>CENTRO</v>
          </cell>
          <cell r="W1095" t="str">
            <v>FIRMA</v>
          </cell>
          <cell r="X1095" t="str">
            <v>TALLER</v>
          </cell>
          <cell r="Y1095">
            <v>42846</v>
          </cell>
          <cell r="Z1095">
            <v>63</v>
          </cell>
          <cell r="AA1095" t="str">
            <v>M010</v>
          </cell>
          <cell r="AD1095" t="str">
            <v>Corregidora/Col. El Fortin</v>
          </cell>
          <cell r="AE1095" t="str">
            <v>QRO</v>
          </cell>
          <cell r="AF1095" t="str">
            <v>MX</v>
          </cell>
          <cell r="AG1095" t="str">
            <v>10415577</v>
          </cell>
          <cell r="AH1095" t="str">
            <v>MA. ALICIA</v>
          </cell>
          <cell r="AI1095" t="str">
            <v>23 Puente</v>
          </cell>
          <cell r="AJ1095" t="str">
            <v>4424380742</v>
          </cell>
          <cell r="AK1095" t="str">
            <v>4424380742</v>
          </cell>
          <cell r="AL1095" t="str">
            <v>76902</v>
          </cell>
          <cell r="AM1095"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95" t="str">
            <v>3TE55G154930M</v>
          </cell>
          <cell r="AO1095" t="str">
            <v>Smart</v>
          </cell>
          <cell r="AP1095" t="str">
            <v>Sharp</v>
          </cell>
          <cell r="AQ1095" t="str">
            <v>Opera</v>
          </cell>
          <cell r="AR1095" t="str">
            <v>UHD 3840 X 2160</v>
          </cell>
          <cell r="AS1095" t="str">
            <v>3TE55G164364G164364M010</v>
          </cell>
          <cell r="AT1095">
            <v>2</v>
          </cell>
          <cell r="AU1095" t="str">
            <v>LC-55N6000U</v>
          </cell>
          <cell r="AV1095" t="str">
            <v>3TE55G164364</v>
          </cell>
          <cell r="AW1095" t="str">
            <v>G164364</v>
          </cell>
          <cell r="AX1095" t="str">
            <v>M010</v>
          </cell>
          <cell r="AY1095">
            <v>74012357</v>
          </cell>
          <cell r="AZ1095">
            <v>51013281</v>
          </cell>
          <cell r="BA1095">
            <v>80147860</v>
          </cell>
        </row>
        <row r="1096">
          <cell r="D1096">
            <v>60308994</v>
          </cell>
          <cell r="E1096" t="str">
            <v xml:space="preserve">D </v>
          </cell>
          <cell r="F1096" t="str">
            <v>TV</v>
          </cell>
          <cell r="G1096" t="str">
            <v>Oscar Guerrero Gomez</v>
          </cell>
          <cell r="H1096" t="str">
            <v>AV trabajo 76, Col. Centro, C.P. 56400, Reyes la paz, Ed. De Mex.</v>
          </cell>
          <cell r="I1096">
            <v>5558555731</v>
          </cell>
          <cell r="J1096" t="str">
            <v>HISENSE</v>
          </cell>
          <cell r="K1096" t="str">
            <v>50K20DW</v>
          </cell>
          <cell r="L1096" t="str">
            <v>50J140464H03010</v>
          </cell>
          <cell r="M1096">
            <v>143132</v>
          </cell>
          <cell r="N1096">
            <v>10121</v>
          </cell>
          <cell r="O1096">
            <v>41862</v>
          </cell>
          <cell r="P1096">
            <v>42754</v>
          </cell>
          <cell r="Q1096">
            <v>201767</v>
          </cell>
          <cell r="R1096" t="str">
            <v>25/01/2017 01 : 42  ERNESTO.HERN : NP5</v>
          </cell>
          <cell r="S1096" t="str">
            <v>Se le autoriza cambio fisico, dedido a l</v>
          </cell>
          <cell r="T1096" t="str">
            <v xml:space="preserve"> Ana Lemus Moreno                 </v>
          </cell>
          <cell r="U1096" t="str">
            <v>2017-04-27</v>
          </cell>
          <cell r="V1096" t="str">
            <v>CENTRO</v>
          </cell>
          <cell r="W1096" t="str">
            <v>FIRMA</v>
          </cell>
          <cell r="X1096" t="str">
            <v>CLIENTE</v>
          </cell>
          <cell r="Y1096">
            <v>42748</v>
          </cell>
          <cell r="Z1096">
            <v>886</v>
          </cell>
          <cell r="AA1096" t="str">
            <v>M012</v>
          </cell>
          <cell r="AD1096" t="str">
            <v>reyes la paz /centro</v>
          </cell>
          <cell r="AE1096" t="str">
            <v>MEX</v>
          </cell>
          <cell r="AF1096" t="str">
            <v>MX</v>
          </cell>
          <cell r="AG1096" t="str">
            <v>10409294</v>
          </cell>
          <cell r="AH1096" t="str">
            <v>OSCAR GUERRERO GOMEZ</v>
          </cell>
          <cell r="AI1096" t="str">
            <v>76 AV trabajo</v>
          </cell>
          <cell r="AJ1096" t="str">
            <v>5558555731</v>
          </cell>
          <cell r="AK1096">
            <v>0</v>
          </cell>
          <cell r="AL1096" t="str">
            <v>56400</v>
          </cell>
          <cell r="AM1096"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96" t="str">
            <v>1TE50B8NUSCB</v>
          </cell>
          <cell r="AO1096" t="str">
            <v>Smart</v>
          </cell>
          <cell r="AP1096" t="str">
            <v>Hisense</v>
          </cell>
          <cell r="AQ1096" t="str">
            <v>Opera</v>
          </cell>
          <cell r="AR1096" t="str">
            <v>FHD 1920 x 1080</v>
          </cell>
          <cell r="AS1096" t="str">
            <v>3TE55G161437G161437M010</v>
          </cell>
          <cell r="AT1096">
            <v>7</v>
          </cell>
          <cell r="AU1096" t="str">
            <v>55H5C</v>
          </cell>
          <cell r="AV1096" t="str">
            <v>3TE55G161437</v>
          </cell>
          <cell r="AW1096" t="str">
            <v>G161437</v>
          </cell>
          <cell r="AX1096" t="str">
            <v>M010</v>
          </cell>
          <cell r="AY1096">
            <v>74010627</v>
          </cell>
          <cell r="AZ1096">
            <v>51011471</v>
          </cell>
          <cell r="BA1096">
            <v>80143861</v>
          </cell>
        </row>
        <row r="1097">
          <cell r="D1097">
            <v>60309704</v>
          </cell>
          <cell r="E1097" t="str">
            <v>A</v>
          </cell>
          <cell r="F1097" t="str">
            <v>LAVADORA</v>
          </cell>
          <cell r="G1097" t="str">
            <v xml:space="preserve">EVA MARIA ISLAS </v>
          </cell>
          <cell r="H1097" t="str">
            <v>EUSEMIO ZAPATA 113 COL. PLAN DE AYALA C.P.43690</v>
          </cell>
          <cell r="I1097">
            <v>7751122341</v>
          </cell>
          <cell r="J1097" t="str">
            <v>HISENSE</v>
          </cell>
          <cell r="K1097" t="str">
            <v>WSA1401P</v>
          </cell>
          <cell r="L1097" t="str">
            <v>1WC1403BMX0WSHBZD143079</v>
          </cell>
          <cell r="M1097">
            <v>0</v>
          </cell>
          <cell r="N1097">
            <v>0</v>
          </cell>
          <cell r="O1097">
            <v>42179</v>
          </cell>
          <cell r="P1097">
            <v>42759</v>
          </cell>
          <cell r="Q1097">
            <v>200995</v>
          </cell>
          <cell r="R1097"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97" t="str">
            <v xml:space="preserve"> (LA LAVADORA LA TIENE EL CLIENTE)SE HA </v>
          </cell>
          <cell r="T1097" t="str">
            <v xml:space="preserve"> ALMA RAMIREZ                     </v>
          </cell>
          <cell r="U1097" t="str">
            <v>2017-04-27</v>
          </cell>
          <cell r="V1097" t="str">
            <v>CENTRO</v>
          </cell>
          <cell r="W1097" t="str">
            <v>FIRMA</v>
          </cell>
          <cell r="X1097" t="str">
            <v>CLIENTE</v>
          </cell>
          <cell r="Y1097">
            <v>42758</v>
          </cell>
          <cell r="Z1097">
            <v>579</v>
          </cell>
          <cell r="AA1097" t="str">
            <v>M010</v>
          </cell>
          <cell r="AD1097" t="str">
            <v>Tulancingo/Plan de ayala</v>
          </cell>
          <cell r="AE1097" t="str">
            <v>HGO</v>
          </cell>
          <cell r="AF1097" t="str">
            <v>MX</v>
          </cell>
          <cell r="AG1097" t="str">
            <v>10410465</v>
          </cell>
          <cell r="AH1097" t="str">
            <v>EVA MARIA ISLAS ABAD</v>
          </cell>
          <cell r="AI1097" t="str">
            <v>Eusemio Zapata 113</v>
          </cell>
          <cell r="AJ1097" t="str">
            <v>7751122341</v>
          </cell>
          <cell r="AK1097">
            <v>0</v>
          </cell>
          <cell r="AL1097" t="str">
            <v>43690</v>
          </cell>
          <cell r="AM1097"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97" t="str">
            <v>GWE014WJB003</v>
          </cell>
          <cell r="AO1097" t="e">
            <v>#N/A</v>
          </cell>
          <cell r="AP1097" t="e">
            <v>#N/A</v>
          </cell>
          <cell r="AQ1097" t="e">
            <v>#N/A</v>
          </cell>
          <cell r="AR1097" t="e">
            <v>#N/A</v>
          </cell>
          <cell r="AS1097" t="str">
            <v>GWE016WJB001W-JDZCM010</v>
          </cell>
          <cell r="AT1097">
            <v>2</v>
          </cell>
          <cell r="AU1097" t="str">
            <v>WSA1601PS</v>
          </cell>
          <cell r="AV1097" t="str">
            <v>GWE016WJB001</v>
          </cell>
          <cell r="AW1097" t="str">
            <v>W-JDZC</v>
          </cell>
          <cell r="AX1097" t="str">
            <v>M010</v>
          </cell>
          <cell r="AY1097">
            <v>74012361</v>
          </cell>
          <cell r="AZ1097">
            <v>51013285</v>
          </cell>
          <cell r="BA1097">
            <v>80148540</v>
          </cell>
        </row>
        <row r="1098">
          <cell r="D1098">
            <v>60314809</v>
          </cell>
          <cell r="E1098" t="str">
            <v>A</v>
          </cell>
          <cell r="F1098" t="str">
            <v>TV</v>
          </cell>
          <cell r="G1098" t="str">
            <v>VICTOR MANUEL SANCHEZ</v>
          </cell>
          <cell r="H1098" t="str">
            <v>BUGAMBILIA #18, COL. EL PARAISO TULANCINGO, HGO. C.P. 43680</v>
          </cell>
          <cell r="I1098">
            <v>7751142153</v>
          </cell>
          <cell r="J1098" t="str">
            <v>HISENSE</v>
          </cell>
          <cell r="K1098" t="str">
            <v>50K20DW</v>
          </cell>
          <cell r="L1098" t="str">
            <v>50G14329H07867</v>
          </cell>
          <cell r="M1098">
            <v>0</v>
          </cell>
          <cell r="N1098">
            <v>0</v>
          </cell>
          <cell r="O1098">
            <v>42447</v>
          </cell>
          <cell r="P1098">
            <v>42766</v>
          </cell>
          <cell r="Q1098">
            <v>200995</v>
          </cell>
          <cell r="R1098" t="str">
            <v xml:space="preserve"> T193331 PANEL Y T171496 POWER  OC-1009024  24/03/2017   NP5 30/03/2017 ERNESTO HERN.</v>
          </cell>
          <cell r="S1098" t="str">
            <v>PANTALLA EN TALLER</v>
          </cell>
          <cell r="T1098" t="str">
            <v xml:space="preserve"> ALMA RAMIREZ                     </v>
          </cell>
          <cell r="U1098" t="str">
            <v>2017-04-27</v>
          </cell>
          <cell r="V1098" t="str">
            <v>CENTRO</v>
          </cell>
          <cell r="W1098" t="str">
            <v>FIRMA</v>
          </cell>
          <cell r="X1098" t="str">
            <v>TALLER</v>
          </cell>
          <cell r="Y1098">
            <v>42817</v>
          </cell>
          <cell r="Z1098">
            <v>370</v>
          </cell>
          <cell r="AA1098" t="str">
            <v>M012</v>
          </cell>
          <cell r="AD1098" t="str">
            <v>el paraiso/tulancingo</v>
          </cell>
          <cell r="AE1098" t="str">
            <v>HGO</v>
          </cell>
          <cell r="AF1098" t="str">
            <v>MX</v>
          </cell>
          <cell r="AG1098" t="str">
            <v>10414802</v>
          </cell>
          <cell r="AH1098" t="str">
            <v>VICTOR MANUEL SANCHEZ CORTEZ</v>
          </cell>
          <cell r="AI1098" t="str">
            <v>bugambilia num 18</v>
          </cell>
          <cell r="AJ1098" t="str">
            <v>7751142153</v>
          </cell>
          <cell r="AK1098">
            <v>0</v>
          </cell>
          <cell r="AL1098" t="str">
            <v>43680</v>
          </cell>
          <cell r="AM1098"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98" t="str">
            <v>1TE50B8NUSCB</v>
          </cell>
          <cell r="AO1098" t="str">
            <v>Smart</v>
          </cell>
          <cell r="AP1098" t="str">
            <v>Hisense</v>
          </cell>
          <cell r="AQ1098" t="str">
            <v>Opera</v>
          </cell>
          <cell r="AR1098" t="str">
            <v>FHD 1920 x 1080</v>
          </cell>
          <cell r="AS1098" t="str">
            <v>3TE50G165140G165140M010</v>
          </cell>
          <cell r="AT1098">
            <v>164</v>
          </cell>
          <cell r="AU1098" t="str">
            <v>50H7GB</v>
          </cell>
          <cell r="AV1098" t="str">
            <v>3TE50G165140</v>
          </cell>
          <cell r="AW1098" t="str">
            <v>G165140</v>
          </cell>
          <cell r="AX1098" t="str">
            <v>M010</v>
          </cell>
          <cell r="AY1098">
            <v>74012411</v>
          </cell>
          <cell r="AZ1098">
            <v>51013337</v>
          </cell>
          <cell r="BA1098">
            <v>80148541</v>
          </cell>
        </row>
        <row r="1099">
          <cell r="D1099">
            <v>60316203</v>
          </cell>
          <cell r="E1099" t="str">
            <v>A</v>
          </cell>
          <cell r="F1099" t="str">
            <v>TV</v>
          </cell>
          <cell r="G1099" t="str">
            <v>MA. DOLORES RUIZ ORTIZ</v>
          </cell>
          <cell r="H1099" t="str">
            <v>AV. DEL TRABAJO 309                      COL. FRANCISCO I. MADERO             C.P 43650</v>
          </cell>
          <cell r="I1099">
            <v>7751266921</v>
          </cell>
          <cell r="J1099" t="str">
            <v>HISENSE</v>
          </cell>
          <cell r="K1099" t="str">
            <v>50K20D</v>
          </cell>
          <cell r="L1099" t="str">
            <v>50J140916H00748</v>
          </cell>
          <cell r="M1099">
            <v>0</v>
          </cell>
          <cell r="N1099">
            <v>0</v>
          </cell>
          <cell r="O1099">
            <v>41858</v>
          </cell>
          <cell r="P1099">
            <v>42849</v>
          </cell>
          <cell r="Q1099">
            <v>200995</v>
          </cell>
          <cell r="R1099" t="str">
            <v>25/04/2017 03 : 54  ARANTXA.MON : TCF1
25/04/2017 03 : 54  ARANTXA.MON : NP5
24/04/2017 22 : 47 200995 : V1  24/04/2017
P1  24/04/2017  T166794 POWER Y T173064 PANEL PEDIDO OC-1009922</v>
          </cell>
          <cell r="S1099" t="str">
            <v/>
          </cell>
          <cell r="T1099" t="str">
            <v xml:space="preserve"> ALMA RAMIREZ                     </v>
          </cell>
          <cell r="U1099" t="str">
            <v>2017-04-27</v>
          </cell>
          <cell r="V1099" t="str">
            <v>CENTRO</v>
          </cell>
          <cell r="W1099" t="str">
            <v>FIRMA</v>
          </cell>
          <cell r="X1099" t="str">
            <v>TALLER</v>
          </cell>
          <cell r="Y1099">
            <v>42843</v>
          </cell>
          <cell r="Z1099">
            <v>985</v>
          </cell>
          <cell r="AA1099" t="str">
            <v>M010</v>
          </cell>
          <cell r="AD1099" t="str">
            <v>Tulancingo/Col. Francisco I. Madero</v>
          </cell>
          <cell r="AE1099" t="str">
            <v>HGO</v>
          </cell>
          <cell r="AF1099" t="str">
            <v>MX</v>
          </cell>
          <cell r="AG1099" t="str">
            <v>10416118</v>
          </cell>
          <cell r="AH1099" t="str">
            <v>MA. DOLORES RIOS ORTIZ</v>
          </cell>
          <cell r="AI1099" t="str">
            <v>309 Ave. del trabajo</v>
          </cell>
          <cell r="AJ1099" t="str">
            <v>7751266921</v>
          </cell>
          <cell r="AK1099" t="str">
            <v>7751266921</v>
          </cell>
          <cell r="AL1099" t="str">
            <v>43650</v>
          </cell>
          <cell r="AM1099" t="str">
            <v>25/04/2017 03 : 54 ARANTXA.MON : TCF125/04/2017 03 : 54 ARANTXA.MON : NP524/04/2017 22 : 47 200995 : V1 24/04/2017P1 24/04/2017 T166794 POWER Y T173064 PANEL PEDIDO OC-100992218/04/2017 23 : 29 GERARDO.GRA : ODSWTP ELABORADA POR EMC*RD% MARTIRES DE RIO BLANCO Y 16 DE SEPTIEMBRE</v>
          </cell>
          <cell r="AN1099" t="str">
            <v>3TE50G132311</v>
          </cell>
          <cell r="AO1099" t="str">
            <v>Básica</v>
          </cell>
          <cell r="AP1099" t="str">
            <v>Hisense</v>
          </cell>
          <cell r="AQ1099" t="str">
            <v>Opera</v>
          </cell>
          <cell r="AR1099" t="str">
            <v>FHD 1920 x 1080</v>
          </cell>
          <cell r="AS1099" t="str">
            <v>3TE50G165140G165140M010</v>
          </cell>
          <cell r="AT1099">
            <v>164</v>
          </cell>
          <cell r="AU1099" t="str">
            <v>50H7GB</v>
          </cell>
          <cell r="AV1099" t="str">
            <v>3TE50G165140</v>
          </cell>
          <cell r="AW1099" t="str">
            <v>G165140</v>
          </cell>
          <cell r="AX1099" t="str">
            <v>M010</v>
          </cell>
          <cell r="AY1099">
            <v>74012404</v>
          </cell>
          <cell r="AZ1099">
            <v>51013330</v>
          </cell>
          <cell r="BA1099">
            <v>80148542</v>
          </cell>
        </row>
        <row r="1100">
          <cell r="D1100">
            <v>60316214</v>
          </cell>
          <cell r="E1100" t="str">
            <v>B</v>
          </cell>
          <cell r="F1100" t="str">
            <v>FRIGOBAR</v>
          </cell>
          <cell r="G1100" t="str">
            <v>Salvador Gomez</v>
          </cell>
          <cell r="H1100" t="str">
            <v>INGENIEROS TOPOGRAFOS #5, COL. SANTA MARTHA ACATITLA, DEL. IZTAPALAPA, C.P. 09510</v>
          </cell>
          <cell r="I1100" t="str">
            <v>57458410 / 5510148709</v>
          </cell>
          <cell r="J1100" t="str">
            <v>HISENSE</v>
          </cell>
          <cell r="K1100" t="str">
            <v>RR63D6WGX</v>
          </cell>
          <cell r="L1100" t="str">
            <v>1B0176Z00014JH007E6085</v>
          </cell>
          <cell r="M1100" t="str">
            <v>TC # 1832 1527 3922 4494 7431 47 TICKET DE COMPRA TIENDA BODEGA AURRERA</v>
          </cell>
          <cell r="N1100">
            <v>3850</v>
          </cell>
          <cell r="O1100">
            <v>42512</v>
          </cell>
          <cell r="P1100">
            <v>42847</v>
          </cell>
          <cell r="Q1100">
            <v>201767</v>
          </cell>
          <cell r="R1100" t="str">
            <v>25/04/2017 02 : 55  ROGER.R : TCFT - Intervención línea de refrigeranteR600 / 22/04/2017 07 : 06 201767 : ST1: SE ADJUNTA EVIDENCIA DE QUE ELCOMPRESOR FALLA Y SE ENVIA CORREO ELECTRONICO CON VIDEO</v>
          </cell>
          <cell r="S1100" t="str">
            <v>EQUIPO DAÑADO EN DOMICILIO DE CLIENTE</v>
          </cell>
          <cell r="T1100" t="str">
            <v xml:space="preserve">   RENE ARIAS                     </v>
          </cell>
          <cell r="U1100" t="str">
            <v>2017-05-02</v>
          </cell>
          <cell r="V1100" t="str">
            <v>CENTRO</v>
          </cell>
          <cell r="W1100" t="str">
            <v>COMPLETADO</v>
          </cell>
          <cell r="X1100" t="str">
            <v>CLIENTE</v>
          </cell>
          <cell r="Y1100">
            <v>42843</v>
          </cell>
          <cell r="Z1100">
            <v>331</v>
          </cell>
          <cell r="AA1100" t="str">
            <v>M010</v>
          </cell>
          <cell r="AD1100" t="str">
            <v>Santa Martha Acatitla/[Iztapalapa</v>
          </cell>
          <cell r="AE1100" t="str">
            <v>DF</v>
          </cell>
          <cell r="AF1100" t="str">
            <v>MX</v>
          </cell>
          <cell r="AG1100" t="str">
            <v>10416111</v>
          </cell>
          <cell r="AH1100" t="str">
            <v>SALVADOR GOMEZ</v>
          </cell>
          <cell r="AI1100" t="str">
            <v>5 Ingenieros topografos</v>
          </cell>
          <cell r="AJ1100" t="str">
            <v>5510148709</v>
          </cell>
          <cell r="AK1100" t="str">
            <v>5510148709</v>
          </cell>
          <cell r="AL1100" t="str">
            <v>09510</v>
          </cell>
          <cell r="AM1100"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100" t="str">
            <v>1B0176Z00014</v>
          </cell>
          <cell r="AO1100" t="e">
            <v>#N/A</v>
          </cell>
          <cell r="AP1100" t="e">
            <v>#N/A</v>
          </cell>
          <cell r="AQ1100" t="e">
            <v>#N/A</v>
          </cell>
          <cell r="AR1100" t="e">
            <v>#N/A</v>
          </cell>
          <cell r="AS1100" t="str">
            <v>1B0176Z00014BHBDCM010</v>
          </cell>
          <cell r="AT1100">
            <v>2</v>
          </cell>
          <cell r="AU1100" t="str">
            <v>RR63D6WGX</v>
          </cell>
          <cell r="AV1100" t="str">
            <v>1B0176Z00014</v>
          </cell>
          <cell r="AW1100" t="str">
            <v>BHBDC</v>
          </cell>
          <cell r="AX1100" t="str">
            <v>M010</v>
          </cell>
          <cell r="AY1100">
            <v>74012468</v>
          </cell>
          <cell r="AZ1100">
            <v>51013394</v>
          </cell>
          <cell r="BA1100">
            <v>80147899</v>
          </cell>
        </row>
        <row r="1101">
          <cell r="D1101">
            <v>60316299</v>
          </cell>
          <cell r="E1101" t="str">
            <v>A</v>
          </cell>
          <cell r="F1101" t="str">
            <v>TV</v>
          </cell>
          <cell r="G1101" t="str">
            <v>Carlos Gonzalez Diaz</v>
          </cell>
          <cell r="H1101" t="str">
            <v>3A. CDA. DE HEROES DE NACOZARI #12, COL. 7 DE JULIO, DEL. VENUSTIANO CARRANZA, C.P. 15390</v>
          </cell>
          <cell r="I1101">
            <v>5515925683</v>
          </cell>
          <cell r="J1101" t="str">
            <v>HISENSE</v>
          </cell>
          <cell r="K1101" t="str">
            <v>50K20DW</v>
          </cell>
          <cell r="L1101" t="str">
            <v>50G143292H06525</v>
          </cell>
          <cell r="M1101" t="str">
            <v>ML / 000141196 TICKET DE COMPRA TIENDA TELMEX S.A. DE C.V.</v>
          </cell>
          <cell r="N1101">
            <v>11998.37</v>
          </cell>
          <cell r="O1101">
            <v>42221</v>
          </cell>
          <cell r="P1101">
            <v>42850</v>
          </cell>
          <cell r="Q1101">
            <v>201767</v>
          </cell>
          <cell r="R1101" t="str">
            <v>27/04/2017 08 : 53  ARANTXA.MON : Se autoriza NP5; numero de serie yticket TELMEX correcto /  P1A: 173331 PANEL      171496 POWER   25-04-2017   OC-1010004</v>
          </cell>
          <cell r="S1101" t="str">
            <v>EQUIPO DAÑADO EN DOMICILIO DE CLIENTE</v>
          </cell>
          <cell r="T1101" t="str">
            <v xml:space="preserve">   RENE ARIAS                     </v>
          </cell>
          <cell r="U1101" t="str">
            <v>2017-05-02</v>
          </cell>
          <cell r="V1101" t="str">
            <v>CENTRO</v>
          </cell>
          <cell r="W1101" t="str">
            <v>COMPLETADO</v>
          </cell>
          <cell r="X1101" t="str">
            <v>CLIENTE</v>
          </cell>
          <cell r="Y1101">
            <v>42844</v>
          </cell>
          <cell r="Z1101">
            <v>623</v>
          </cell>
          <cell r="AA1101" t="str">
            <v>M010</v>
          </cell>
          <cell r="AD1101" t="str">
            <v>Venustiano Carranza/7 de Julio</v>
          </cell>
          <cell r="AE1101" t="str">
            <v>DF</v>
          </cell>
          <cell r="AF1101" t="str">
            <v>MX</v>
          </cell>
          <cell r="AG1101" t="str">
            <v>10416024</v>
          </cell>
          <cell r="AH1101" t="str">
            <v>CARLOS GONZALEZ DIAZ</v>
          </cell>
          <cell r="AI1101" t="str">
            <v>12 3ra Cda de Heroes de Nacozari</v>
          </cell>
          <cell r="AJ1101" t="str">
            <v>0445515925683</v>
          </cell>
          <cell r="AK1101">
            <v>0</v>
          </cell>
          <cell r="AL1101" t="str">
            <v>15390</v>
          </cell>
          <cell r="AM1101"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101" t="str">
            <v>1TE50B8NUSCB</v>
          </cell>
          <cell r="AO1101" t="str">
            <v>Smart</v>
          </cell>
          <cell r="AP1101" t="str">
            <v>Hisense</v>
          </cell>
          <cell r="AQ1101" t="str">
            <v>Opera</v>
          </cell>
          <cell r="AR1101" t="str">
            <v>FHD 1920 x 1080</v>
          </cell>
          <cell r="AS1101" t="str">
            <v>3TE50G1644B3G1644B3M010</v>
          </cell>
          <cell r="AT1101">
            <v>3</v>
          </cell>
          <cell r="AU1101" t="str">
            <v>50H7GB</v>
          </cell>
          <cell r="AV1101" t="str">
            <v>3TE50G1644B3</v>
          </cell>
          <cell r="AW1101" t="str">
            <v>G1644B3</v>
          </cell>
          <cell r="AX1101" t="str">
            <v>M010</v>
          </cell>
          <cell r="AY1101">
            <v>74012469</v>
          </cell>
          <cell r="AZ1101">
            <v>51013395</v>
          </cell>
          <cell r="BA1101">
            <v>80147900</v>
          </cell>
        </row>
        <row r="1102">
          <cell r="D1102">
            <v>60316310</v>
          </cell>
          <cell r="E1102" t="str">
            <v>A</v>
          </cell>
          <cell r="F1102" t="str">
            <v>TV</v>
          </cell>
          <cell r="G1102" t="str">
            <v>Victor Cortes Cordero</v>
          </cell>
          <cell r="H1102" t="str">
            <v>PUERTO MANZANILLO #123, COL. CASAS ALEMAN, DEL. GUSTAVO A. MADERO, C.P. 07580</v>
          </cell>
          <cell r="I1102" t="str">
            <v>27341214 / 5545157442</v>
          </cell>
          <cell r="J1102" t="str">
            <v>HISENSE</v>
          </cell>
          <cell r="K1102" t="str">
            <v>50K20DW</v>
          </cell>
          <cell r="L1102" t="str">
            <v>50J143291H18438</v>
          </cell>
          <cell r="M1102" t="str">
            <v>AG / 000194990 TICKET DE COMPRA TIENDA TELMEX S.A. DE C.V</v>
          </cell>
          <cell r="N1102">
            <v>10120.879999999999</v>
          </cell>
          <cell r="O1102">
            <v>42090</v>
          </cell>
          <cell r="P1102">
            <v>42850</v>
          </cell>
          <cell r="Q1102">
            <v>201767</v>
          </cell>
          <cell r="R1102" t="str">
            <v>27/04/2017 08 : 51  ARANTXA.MON : Se autoriza NP5; numero de serie yticket TELMEX correcto / P1A: 173331 PANEL    25-04-2017   OC-1010002</v>
          </cell>
          <cell r="S1102" t="str">
            <v>EQUIPO DAÑADO EN DOMICILIO DE CLIENTE</v>
          </cell>
          <cell r="T1102" t="str">
            <v xml:space="preserve">   RENE ARIAS                     </v>
          </cell>
          <cell r="U1102" t="str">
            <v>2017-05-02</v>
          </cell>
          <cell r="V1102" t="str">
            <v>CENTRO</v>
          </cell>
          <cell r="W1102" t="str">
            <v>COMPLETADO</v>
          </cell>
          <cell r="X1102" t="str">
            <v>CLIENTE</v>
          </cell>
          <cell r="Y1102">
            <v>42844</v>
          </cell>
          <cell r="Z1102">
            <v>754</v>
          </cell>
          <cell r="AA1102" t="str">
            <v>M010</v>
          </cell>
          <cell r="AD1102" t="str">
            <v>casas aleman/gustavo amadero</v>
          </cell>
          <cell r="AE1102" t="str">
            <v>DF</v>
          </cell>
          <cell r="AF1102" t="str">
            <v>MX</v>
          </cell>
          <cell r="AG1102" t="str">
            <v>10322343</v>
          </cell>
          <cell r="AH1102" t="str">
            <v>VICTOR CORTES CORDERO</v>
          </cell>
          <cell r="AI1102" t="str">
            <v>123 puerto manzanillo</v>
          </cell>
          <cell r="AJ1102" t="str">
            <v>5545157442</v>
          </cell>
          <cell r="AK1102" t="str">
            <v>5545157442</v>
          </cell>
          <cell r="AL1102" t="str">
            <v>07580</v>
          </cell>
          <cell r="AM1102"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102" t="str">
            <v>1TE50B8NUSCB</v>
          </cell>
          <cell r="AO1102" t="str">
            <v>Smart</v>
          </cell>
          <cell r="AP1102" t="str">
            <v>Hisense</v>
          </cell>
          <cell r="AQ1102" t="str">
            <v>Opera</v>
          </cell>
          <cell r="AR1102" t="str">
            <v>FHD 1920 x 1080</v>
          </cell>
          <cell r="AS1102" t="str">
            <v>3TE50G1644B3G1644B3M010</v>
          </cell>
          <cell r="AT1102">
            <v>3</v>
          </cell>
          <cell r="AU1102" t="str">
            <v>50H7GB</v>
          </cell>
          <cell r="AV1102" t="str">
            <v>3TE50G1644B3</v>
          </cell>
          <cell r="AW1102" t="str">
            <v>G1644B3</v>
          </cell>
          <cell r="AX1102" t="str">
            <v>M010</v>
          </cell>
          <cell r="AY1102">
            <v>74012470</v>
          </cell>
          <cell r="AZ1102">
            <v>51013396</v>
          </cell>
          <cell r="BA1102">
            <v>80147901</v>
          </cell>
        </row>
        <row r="1103">
          <cell r="D1103">
            <v>60316347</v>
          </cell>
          <cell r="E1103" t="str">
            <v>A</v>
          </cell>
          <cell r="F1103" t="str">
            <v>TV</v>
          </cell>
          <cell r="G1103" t="str">
            <v>PAULO CESAR ESPINOZA CRUZ</v>
          </cell>
          <cell r="H1103" t="str">
            <v>LILA MZ. 22 LT. 12, COL. JARDINES DE CHALCO, CHALCO, C.P. 56607</v>
          </cell>
          <cell r="I1103" t="str">
            <v>17372846 / 5540462726</v>
          </cell>
          <cell r="J1103" t="str">
            <v>HISENSE</v>
          </cell>
          <cell r="K1103" t="str">
            <v>50K20DW</v>
          </cell>
          <cell r="L1103" t="str">
            <v>50G143291H10661</v>
          </cell>
          <cell r="M1103" t="str">
            <v>POLIZA</v>
          </cell>
          <cell r="N1103" t="str">
            <v>POLIZA</v>
          </cell>
          <cell r="O1103">
            <v>41637</v>
          </cell>
          <cell r="P1103">
            <v>42847</v>
          </cell>
          <cell r="Q1103">
            <v>201767</v>
          </cell>
          <cell r="R1103" t="str">
            <v>25/04/2017 03 : 48  ARANTXA.MON : NP5 / P1A: 173331 PANEL   22-04-2017   OC-1009917</v>
          </cell>
          <cell r="S1103" t="str">
            <v>EQUIPO DAÑADO EN DOMICILIO DE CLIENTE</v>
          </cell>
          <cell r="T1103" t="str">
            <v xml:space="preserve">   RENE ARIAS                     </v>
          </cell>
          <cell r="U1103" t="str">
            <v>2017-05-02</v>
          </cell>
          <cell r="V1103" t="str">
            <v>CENTRO</v>
          </cell>
          <cell r="W1103" t="str">
            <v>COMPLETADO</v>
          </cell>
          <cell r="X1103" t="str">
            <v>CLIENTE</v>
          </cell>
          <cell r="Y1103">
            <v>42844</v>
          </cell>
          <cell r="Z1103">
            <v>1207</v>
          </cell>
          <cell r="AA1103" t="str">
            <v>M010</v>
          </cell>
          <cell r="AD1103" t="str">
            <v>CHALCO/COL JARDINES DE CHALCO</v>
          </cell>
          <cell r="AE1103" t="str">
            <v>MEX</v>
          </cell>
          <cell r="AF1103" t="str">
            <v>MX</v>
          </cell>
          <cell r="AG1103" t="str">
            <v>10214335</v>
          </cell>
          <cell r="AH1103" t="str">
            <v>PAULO CESAR ESPINOZA CRUZ</v>
          </cell>
          <cell r="AI1103" t="str">
            <v>LT12 LILA MNZ 22</v>
          </cell>
          <cell r="AJ1103" t="str">
            <v>17372846</v>
          </cell>
          <cell r="AK1103">
            <v>0</v>
          </cell>
          <cell r="AL1103" t="str">
            <v>56607</v>
          </cell>
          <cell r="AM1103"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103" t="str">
            <v>1TE50B8NUSCB</v>
          </cell>
          <cell r="AO1103" t="str">
            <v>Smart</v>
          </cell>
          <cell r="AP1103" t="str">
            <v>Hisense</v>
          </cell>
          <cell r="AQ1103" t="str">
            <v>Opera</v>
          </cell>
          <cell r="AR1103" t="str">
            <v>FHD 1920 x 1080</v>
          </cell>
          <cell r="AS1103" t="str">
            <v>3TE50G1644B3G1644B3M010</v>
          </cell>
          <cell r="AT1103">
            <v>3</v>
          </cell>
          <cell r="AU1103" t="str">
            <v>50H7GB</v>
          </cell>
          <cell r="AV1103" t="str">
            <v>3TE50G1644B3</v>
          </cell>
          <cell r="AW1103" t="str">
            <v>G1644B3</v>
          </cell>
          <cell r="AX1103" t="str">
            <v>M010</v>
          </cell>
          <cell r="AY1103">
            <v>74012471</v>
          </cell>
          <cell r="AZ1103">
            <v>51013397</v>
          </cell>
          <cell r="BA1103">
            <v>80147902</v>
          </cell>
        </row>
        <row r="1104">
          <cell r="D1104">
            <v>60316371</v>
          </cell>
          <cell r="E1104" t="str">
            <v>A</v>
          </cell>
          <cell r="F1104" t="str">
            <v>TV</v>
          </cell>
          <cell r="G1104" t="str">
            <v>Anayeli Mercado</v>
          </cell>
          <cell r="H1104" t="str">
            <v>MACORINA #464, COL. BENITO JUAREZ, NEZAHUALCOYOTL, C.P. 57000</v>
          </cell>
          <cell r="I1104" t="str">
            <v>22890094 / 5522656561</v>
          </cell>
          <cell r="J1104" t="str">
            <v>HISENSE</v>
          </cell>
          <cell r="K1104" t="str">
            <v>50K20DW</v>
          </cell>
          <cell r="L1104" t="str">
            <v>50G143291H15722</v>
          </cell>
          <cell r="M1104" t="str">
            <v>NUMERO DE PEDIDO 3378459 TICKET DE COMPRA TIENDA EN LINEA  TELMEX</v>
          </cell>
          <cell r="N1104">
            <v>8999</v>
          </cell>
          <cell r="O1104">
            <v>42300</v>
          </cell>
          <cell r="P1104">
            <v>42850</v>
          </cell>
          <cell r="Q1104">
            <v>201767</v>
          </cell>
          <cell r="R1104" t="str">
            <v>27/04/2017 08 : 57  ARANTXA.MON : Se autoriza NP5; numero de serie yticket correcto / P1A: 173331 PANEL   25-04-2017   OC-1010007</v>
          </cell>
          <cell r="S1104" t="str">
            <v>EQUIPO DAÑADO EN DOMICILIO DE CLIENTE</v>
          </cell>
          <cell r="T1104" t="str">
            <v xml:space="preserve">   RENE ARIAS                     </v>
          </cell>
          <cell r="U1104" t="str">
            <v>2017-05-02</v>
          </cell>
          <cell r="V1104" t="str">
            <v>CENTRO</v>
          </cell>
          <cell r="W1104" t="str">
            <v>COMPLETADO</v>
          </cell>
          <cell r="X1104" t="str">
            <v>CLIENTE</v>
          </cell>
          <cell r="Y1104">
            <v>42844</v>
          </cell>
          <cell r="Z1104">
            <v>544</v>
          </cell>
          <cell r="AA1104" t="str">
            <v>M010</v>
          </cell>
          <cell r="AD1104" t="str">
            <v>Nezahualcoyotl/Benito Juarez</v>
          </cell>
          <cell r="AE1104" t="str">
            <v>MEX</v>
          </cell>
          <cell r="AF1104" t="str">
            <v>MX</v>
          </cell>
          <cell r="AG1104" t="str">
            <v>10416152</v>
          </cell>
          <cell r="AH1104" t="str">
            <v>ANAYELI MERCADO</v>
          </cell>
          <cell r="AI1104" t="str">
            <v>464 Macorina</v>
          </cell>
          <cell r="AJ1104" t="str">
            <v>5522656561</v>
          </cell>
          <cell r="AK1104" t="str">
            <v>5522656561</v>
          </cell>
          <cell r="AL1104" t="str">
            <v>57000</v>
          </cell>
          <cell r="AM1104"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104" t="str">
            <v>1TE50B8NUSCB</v>
          </cell>
          <cell r="AO1104" t="str">
            <v>Smart</v>
          </cell>
          <cell r="AP1104" t="str">
            <v>Hisense</v>
          </cell>
          <cell r="AQ1104" t="str">
            <v>Opera</v>
          </cell>
          <cell r="AR1104" t="str">
            <v>FHD 1920 x 1080</v>
          </cell>
          <cell r="AS1104" t="str">
            <v>3TE50G1644B3G1644B3M010</v>
          </cell>
          <cell r="AT1104">
            <v>3</v>
          </cell>
          <cell r="AU1104" t="str">
            <v>50H7GB</v>
          </cell>
          <cell r="AV1104" t="str">
            <v>3TE50G1644B3</v>
          </cell>
          <cell r="AW1104" t="str">
            <v>G1644B3</v>
          </cell>
          <cell r="AX1104" t="str">
            <v>M010</v>
          </cell>
          <cell r="AY1104">
            <v>74012472</v>
          </cell>
          <cell r="AZ1104">
            <v>51013399</v>
          </cell>
          <cell r="BA1104">
            <v>80147903</v>
          </cell>
        </row>
        <row r="1105">
          <cell r="D1105">
            <v>60316399</v>
          </cell>
          <cell r="E1105" t="str">
            <v>A</v>
          </cell>
          <cell r="F1105" t="str">
            <v>TV</v>
          </cell>
          <cell r="G1105" t="str">
            <v>FAUSTINO ESPARZA RAMOS</v>
          </cell>
          <cell r="H1105" t="str">
            <v>2DO.ANDADOR DE FLORENCIO VILLAREAL, COL. LOS REYES IZTACALCO, DEL. IZTACALCO, C.P. 08620</v>
          </cell>
          <cell r="I1105" t="str">
            <v xml:space="preserve"> 5556334986 / 5536674770</v>
          </cell>
          <cell r="J1105" t="str">
            <v>HISENSE</v>
          </cell>
          <cell r="K1105" t="str">
            <v>50K20DW</v>
          </cell>
          <cell r="L1105" t="str">
            <v>50G144843H01245</v>
          </cell>
          <cell r="M1105" t="str">
            <v>FOLIO 792202055818 CARTA DE ACEPTACION TIENDA TELMEX</v>
          </cell>
          <cell r="N1105" t="str">
            <v>CARTA DE ACEPTACION</v>
          </cell>
          <cell r="O1105">
            <v>41862</v>
          </cell>
          <cell r="P1105">
            <v>42850</v>
          </cell>
          <cell r="Q1105">
            <v>201767</v>
          </cell>
          <cell r="R1105" t="str">
            <v>27/04/2017 08 : 54  ARANTXA.MON : Se autoriza NP5; numero de serie yticket correcto / P1A: 173064 PANEL    166794 POWER   25-04-2017   OC-1010005</v>
          </cell>
          <cell r="S1105" t="str">
            <v>EQUIPO DAÑADO EN DOMICILIO DE CLIENTE</v>
          </cell>
          <cell r="T1105" t="str">
            <v xml:space="preserve">   RENE ARIAS                     </v>
          </cell>
          <cell r="U1105" t="str">
            <v>2017-05-02</v>
          </cell>
          <cell r="V1105" t="str">
            <v>CENTRO</v>
          </cell>
          <cell r="W1105" t="str">
            <v>COMPLETADO</v>
          </cell>
          <cell r="X1105" t="str">
            <v>CLIENTE</v>
          </cell>
          <cell r="Y1105">
            <v>42844</v>
          </cell>
          <cell r="Z1105">
            <v>982</v>
          </cell>
          <cell r="AA1105" t="str">
            <v>M010</v>
          </cell>
          <cell r="AD1105" t="str">
            <v>IZTACALCO/LOS REYES IZTACALCO</v>
          </cell>
          <cell r="AE1105" t="str">
            <v>DF</v>
          </cell>
          <cell r="AF1105" t="str">
            <v>MX</v>
          </cell>
          <cell r="AG1105" t="str">
            <v>10260227</v>
          </cell>
          <cell r="AH1105" t="str">
            <v>FAUSTINO ESPARZA RAMOS</v>
          </cell>
          <cell r="AI1105" t="str">
            <v>2DO.ANDADOR DE FLORENCIO VILLAREAL NO.8</v>
          </cell>
          <cell r="AJ1105" t="str">
            <v>044-5536674770</v>
          </cell>
          <cell r="AK1105" t="str">
            <v>044-5536674770</v>
          </cell>
          <cell r="AL1105" t="str">
            <v>08620</v>
          </cell>
          <cell r="AM1105"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105" t="str">
            <v>1TE50B8NUSCB</v>
          </cell>
          <cell r="AO1105" t="str">
            <v>Smart</v>
          </cell>
          <cell r="AP1105" t="str">
            <v>Hisense</v>
          </cell>
          <cell r="AQ1105" t="str">
            <v>Opera</v>
          </cell>
          <cell r="AR1105" t="str">
            <v>FHD 1920 x 1080</v>
          </cell>
          <cell r="AS1105" t="str">
            <v>3TE50G1644B3G1644B3M010</v>
          </cell>
          <cell r="AT1105">
            <v>3</v>
          </cell>
          <cell r="AU1105" t="str">
            <v>50H7GB</v>
          </cell>
          <cell r="AV1105" t="str">
            <v>3TE50G1644B3</v>
          </cell>
          <cell r="AW1105" t="str">
            <v>G1644B3</v>
          </cell>
          <cell r="AX1105" t="str">
            <v>M010</v>
          </cell>
          <cell r="AY1105">
            <v>74012474</v>
          </cell>
          <cell r="AZ1105">
            <v>51013400</v>
          </cell>
          <cell r="BA1105">
            <v>80147904</v>
          </cell>
        </row>
        <row r="1106">
          <cell r="D1106">
            <v>60316459</v>
          </cell>
          <cell r="E1106" t="str">
            <v>A</v>
          </cell>
          <cell r="F1106" t="str">
            <v>TV</v>
          </cell>
          <cell r="G1106" t="str">
            <v>MARIA DE LOURDES GOMEZ NASHIKI</v>
          </cell>
          <cell r="H1106" t="str">
            <v>AV. SANTIAGO 2505 INT. 10, COL. IZTLAZIHUATL, DEL. BENITO JUAREZ, C.P. 03520</v>
          </cell>
          <cell r="I1106" t="str">
            <v xml:space="preserve">91301899 / 5544855087 </v>
          </cell>
          <cell r="J1106" t="str">
            <v>HISENSE</v>
          </cell>
          <cell r="K1106" t="str">
            <v>50K20DW</v>
          </cell>
          <cell r="L1106" t="str">
            <v>50G143292H02352</v>
          </cell>
          <cell r="M1106" t="str">
            <v>ART / 000145531 TICKET DE COMPRA TIENDA TELMEX S.A DE C.V</v>
          </cell>
          <cell r="N1106">
            <v>11998.37</v>
          </cell>
          <cell r="O1106">
            <v>42182</v>
          </cell>
          <cell r="P1106">
            <v>42847</v>
          </cell>
          <cell r="Q1106">
            <v>201767</v>
          </cell>
          <cell r="R1106" t="str">
            <v>25/04/2017 03 : 42  ARANTXA.MON : NP5 / P1A: 173331 PANEL   22-04-2017  OC-1009914</v>
          </cell>
          <cell r="S1106" t="str">
            <v>EQUIPO DAÑADO EN DOMICILIO DE CLIENTE</v>
          </cell>
          <cell r="T1106" t="str">
            <v xml:space="preserve">   RENE ARIAS                     </v>
          </cell>
          <cell r="U1106" t="str">
            <v>2017-05-02</v>
          </cell>
          <cell r="V1106" t="str">
            <v>CENTRO</v>
          </cell>
          <cell r="W1106" t="str">
            <v>COMPLETADO</v>
          </cell>
          <cell r="X1106" t="str">
            <v>CLIENTE</v>
          </cell>
          <cell r="Y1106">
            <v>42845</v>
          </cell>
          <cell r="Z1106">
            <v>663</v>
          </cell>
          <cell r="AA1106" t="str">
            <v>M010</v>
          </cell>
          <cell r="AD1106" t="str">
            <v>IZTLAZIHUATL / BENITO JUAREZ</v>
          </cell>
          <cell r="AE1106" t="str">
            <v>DF</v>
          </cell>
          <cell r="AF1106" t="str">
            <v>MX</v>
          </cell>
          <cell r="AG1106" t="str">
            <v>10416395</v>
          </cell>
          <cell r="AH1106" t="str">
            <v>MARIA DE LOURDES GOMEZ NASHIKI</v>
          </cell>
          <cell r="AI1106" t="str">
            <v>2505 INT10 AV SANTIAGO</v>
          </cell>
          <cell r="AJ1106" t="str">
            <v>91301899</v>
          </cell>
          <cell r="AK1106" t="str">
            <v>0445544855087</v>
          </cell>
          <cell r="AL1106" t="str">
            <v>03520</v>
          </cell>
          <cell r="AM1106"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106" t="str">
            <v>1TE50B8NUSCB</v>
          </cell>
          <cell r="AO1106" t="str">
            <v>Smart</v>
          </cell>
          <cell r="AP1106" t="str">
            <v>Hisense</v>
          </cell>
          <cell r="AQ1106" t="str">
            <v>Opera</v>
          </cell>
          <cell r="AR1106" t="str">
            <v>FHD 1920 x 1080</v>
          </cell>
          <cell r="AS1106" t="str">
            <v>3TE50G165138G165138M010</v>
          </cell>
          <cell r="AT1106">
            <v>5</v>
          </cell>
          <cell r="AU1106" t="str">
            <v>50H7GB</v>
          </cell>
          <cell r="AV1106" t="str">
            <v>3TE50G165138</v>
          </cell>
          <cell r="AW1106" t="str">
            <v>G165138</v>
          </cell>
          <cell r="AX1106" t="str">
            <v>M010</v>
          </cell>
          <cell r="AY1106">
            <v>74012476</v>
          </cell>
          <cell r="AZ1106">
            <v>51013402</v>
          </cell>
          <cell r="BA1106">
            <v>80147915</v>
          </cell>
        </row>
        <row r="1107">
          <cell r="D1107">
            <v>60315786</v>
          </cell>
          <cell r="E1107" t="str">
            <v>A</v>
          </cell>
          <cell r="F1107" t="str">
            <v>TV</v>
          </cell>
          <cell r="G1107" t="str">
            <v xml:space="preserve">PAOLA MEJIA HIGAREDA </v>
          </cell>
          <cell r="H1107" t="str">
            <v>ASESORES 5533 ZAPOPAN/ARCOS DE GUADALUPE</v>
          </cell>
          <cell r="I1107">
            <v>3312782027</v>
          </cell>
          <cell r="J1107" t="str">
            <v>HISENSE</v>
          </cell>
          <cell r="K1107" t="str">
            <v>50K20DW</v>
          </cell>
          <cell r="L1107" t="str">
            <v>50J140464H00043</v>
          </cell>
          <cell r="M1107" t="str">
            <v xml:space="preserve">TICKET DE COMPRA </v>
          </cell>
          <cell r="N1107">
            <v>8499</v>
          </cell>
          <cell r="O1107">
            <v>41739</v>
          </cell>
          <cell r="P1107">
            <v>42849</v>
          </cell>
          <cell r="Q1107">
            <v>201109</v>
          </cell>
          <cell r="R1107" t="str">
            <v>FALTA DE REFACCIONES 173331 OC-1009606</v>
          </cell>
          <cell r="S1107" t="str">
            <v>CLIENTE ENTREGA EQUIPO SIN ACCESORIOS, U</v>
          </cell>
          <cell r="T1107" t="str">
            <v>YURIANA HERNANDEZ HERRERA</v>
          </cell>
          <cell r="U1107" t="str">
            <v>2017-ABRIL</v>
          </cell>
          <cell r="V1107" t="str">
            <v>SUR</v>
          </cell>
          <cell r="W1107" t="str">
            <v>COMPLETADO</v>
          </cell>
          <cell r="X1107" t="str">
            <v>TALLER</v>
          </cell>
          <cell r="Y1107">
            <v>42836</v>
          </cell>
          <cell r="Z1107">
            <v>1097</v>
          </cell>
          <cell r="AA1107" t="str">
            <v>M010</v>
          </cell>
          <cell r="AD1107" t="str">
            <v>Zapopan/Arcos de Guadalupe</v>
          </cell>
          <cell r="AE1107" t="str">
            <v>JAL</v>
          </cell>
          <cell r="AF1107" t="str">
            <v>MX</v>
          </cell>
          <cell r="AG1107" t="str">
            <v>10415721</v>
          </cell>
          <cell r="AH1107" t="str">
            <v>PAOLA MEJIA HIGAREDA</v>
          </cell>
          <cell r="AI1107" t="str">
            <v>5533 Asesores</v>
          </cell>
          <cell r="AJ1107" t="str">
            <v>3312782027</v>
          </cell>
          <cell r="AK1107">
            <v>0</v>
          </cell>
          <cell r="AL1107" t="str">
            <v>45037</v>
          </cell>
          <cell r="AM1107"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107" t="str">
            <v>1TE50B8NUSCB</v>
          </cell>
          <cell r="AO1107" t="str">
            <v>Smart</v>
          </cell>
          <cell r="AP1107" t="str">
            <v>Hisense</v>
          </cell>
          <cell r="AQ1107" t="str">
            <v>Opera</v>
          </cell>
          <cell r="AR1107" t="str">
            <v>FHD 1920 x 1080</v>
          </cell>
          <cell r="AS1107" t="str">
            <v>3TE50G165138G165138M010</v>
          </cell>
          <cell r="AT1107">
            <v>5</v>
          </cell>
          <cell r="AU1107" t="str">
            <v>50H7GB</v>
          </cell>
          <cell r="AV1107" t="str">
            <v>3TE50G165138</v>
          </cell>
          <cell r="AW1107" t="str">
            <v>G165138</v>
          </cell>
          <cell r="AX1107" t="str">
            <v>M010</v>
          </cell>
          <cell r="AY1107">
            <v>74012477</v>
          </cell>
          <cell r="AZ1107">
            <v>51013403</v>
          </cell>
          <cell r="BA1107">
            <v>80147928</v>
          </cell>
        </row>
        <row r="1108">
          <cell r="D1108">
            <v>60314100</v>
          </cell>
          <cell r="E1108" t="str">
            <v>A</v>
          </cell>
          <cell r="F1108" t="str">
            <v>TV</v>
          </cell>
          <cell r="G1108" t="str">
            <v>ELVIRA SOLIS CORTEZ</v>
          </cell>
          <cell r="H1108" t="str">
            <v>SAN JOSE 34 AUTLAN DE NAVARRO/ARQUIPOS</v>
          </cell>
          <cell r="I1108">
            <v>3171057751</v>
          </cell>
          <cell r="J1108" t="str">
            <v>HISENSE</v>
          </cell>
          <cell r="K1108" t="str">
            <v>50K20DW</v>
          </cell>
          <cell r="L1108" t="str">
            <v>50G143291H71715</v>
          </cell>
          <cell r="M1108" t="str">
            <v>TICKET DE COMPRA</v>
          </cell>
          <cell r="N1108">
            <v>11998</v>
          </cell>
          <cell r="O1108">
            <v>42151</v>
          </cell>
          <cell r="P1108">
            <v>42809</v>
          </cell>
          <cell r="Q1108">
            <v>201109</v>
          </cell>
          <cell r="R1108" t="str">
            <v>FALTA DE REFACCIONES</v>
          </cell>
          <cell r="S1108" t="str">
            <v/>
          </cell>
          <cell r="T1108" t="str">
            <v>YURIANA HERNANDEZ HERRERA</v>
          </cell>
          <cell r="U1108" t="str">
            <v>2017-ABRIL</v>
          </cell>
          <cell r="V1108" t="str">
            <v>SUR</v>
          </cell>
          <cell r="W1108" t="str">
            <v>COMPLETADO</v>
          </cell>
          <cell r="X1108" t="str">
            <v>TALLER</v>
          </cell>
          <cell r="Y1108">
            <v>42808</v>
          </cell>
          <cell r="Z1108">
            <v>657</v>
          </cell>
          <cell r="AA1108" t="str">
            <v>M010</v>
          </cell>
          <cell r="AD1108" t="str">
            <v>Autlan de Navarro/Arquipos</v>
          </cell>
          <cell r="AE1108" t="str">
            <v>JAL</v>
          </cell>
          <cell r="AF1108" t="str">
            <v>MX</v>
          </cell>
          <cell r="AG1108" t="str">
            <v>10413565</v>
          </cell>
          <cell r="AH1108" t="str">
            <v>ELVIRA SOLIS CORTEZ</v>
          </cell>
          <cell r="AI1108" t="str">
            <v>San jose num 34</v>
          </cell>
          <cell r="AJ1108" t="str">
            <v>3171057751</v>
          </cell>
          <cell r="AK1108">
            <v>0</v>
          </cell>
          <cell r="AL1108" t="str">
            <v>48900</v>
          </cell>
          <cell r="AM1108"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108" t="str">
            <v>1TE50B8NUSCB</v>
          </cell>
          <cell r="AO1108" t="str">
            <v>Smart</v>
          </cell>
          <cell r="AP1108" t="str">
            <v>Hisense</v>
          </cell>
          <cell r="AQ1108" t="str">
            <v>Opera</v>
          </cell>
          <cell r="AR1108" t="str">
            <v>FHD 1920 x 1080</v>
          </cell>
          <cell r="AS1108" t="str">
            <v>3TE50G165138G165138M010</v>
          </cell>
          <cell r="AT1108">
            <v>5</v>
          </cell>
          <cell r="AU1108" t="str">
            <v>50H7GB</v>
          </cell>
          <cell r="AV1108" t="str">
            <v>3TE50G165138</v>
          </cell>
          <cell r="AW1108" t="str">
            <v>G165138</v>
          </cell>
          <cell r="AX1108" t="str">
            <v>M010</v>
          </cell>
          <cell r="AY1108">
            <v>74012478</v>
          </cell>
          <cell r="AZ1108">
            <v>51013404</v>
          </cell>
          <cell r="BA1108">
            <v>80147930</v>
          </cell>
        </row>
        <row r="1109">
          <cell r="D1109">
            <v>60311489</v>
          </cell>
          <cell r="E1109" t="str">
            <v>A</v>
          </cell>
          <cell r="F1109" t="str">
            <v>TV</v>
          </cell>
          <cell r="G1109" t="str">
            <v>JOSE FLORES</v>
          </cell>
          <cell r="H1109" t="str">
            <v>BODEGA AURRERA</v>
          </cell>
          <cell r="I1109">
            <v>9616020288</v>
          </cell>
          <cell r="J1109" t="str">
            <v>HISENSE</v>
          </cell>
          <cell r="K1109" t="str">
            <v>50K20DW</v>
          </cell>
          <cell r="L1109" t="str">
            <v>50G143064H02410</v>
          </cell>
          <cell r="M1109">
            <v>143</v>
          </cell>
          <cell r="N1109">
            <v>8390</v>
          </cell>
          <cell r="O1109">
            <v>41987</v>
          </cell>
          <cell r="P1109" t="str">
            <v>02/14/2017</v>
          </cell>
          <cell r="Q1109">
            <v>200996</v>
          </cell>
          <cell r="R1109" t="str">
            <v>PANEL OC-1007615</v>
          </cell>
          <cell r="S1109" t="str">
            <v>to de la refacción</v>
          </cell>
          <cell r="T1109" t="str">
            <v xml:space="preserve">   MARITE DE CABALERO      fecha d</v>
          </cell>
          <cell r="U1109" t="str">
            <v>2017-04-19</v>
          </cell>
          <cell r="V1109" t="str">
            <v>SUR</v>
          </cell>
          <cell r="W1109" t="str">
            <v>COMPLETADO</v>
          </cell>
          <cell r="X1109" t="str">
            <v>TALLER</v>
          </cell>
          <cell r="Y1109">
            <v>42780</v>
          </cell>
          <cell r="Z1109">
            <v>793</v>
          </cell>
          <cell r="AA1109" t="str">
            <v>M010</v>
          </cell>
          <cell r="AD1109" t="str">
            <v>Tuxtla gutierreFracc.rincon de los lagos</v>
          </cell>
          <cell r="AE1109" t="str">
            <v>CHS</v>
          </cell>
          <cell r="AF1109" t="str">
            <v>MX</v>
          </cell>
          <cell r="AG1109" t="str">
            <v>10411954</v>
          </cell>
          <cell r="AH1109" t="str">
            <v>JOSE FLORES</v>
          </cell>
          <cell r="AI1109" t="str">
            <v>tziscao nu 136</v>
          </cell>
          <cell r="AJ1109" t="str">
            <v>9612339549</v>
          </cell>
          <cell r="AK1109" t="str">
            <v>9612339549</v>
          </cell>
          <cell r="AL1109" t="str">
            <v>29020</v>
          </cell>
          <cell r="AM1109"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109" t="str">
            <v>1TE50B8NUSCB</v>
          </cell>
          <cell r="AO1109" t="str">
            <v>Smart</v>
          </cell>
          <cell r="AP1109" t="str">
            <v>Hisense</v>
          </cell>
          <cell r="AQ1109" t="str">
            <v>Opera</v>
          </cell>
          <cell r="AR1109" t="str">
            <v>FHD 1920 x 1080</v>
          </cell>
          <cell r="AS1109" t="str">
            <v>3TE50G165138G165138M010</v>
          </cell>
          <cell r="AT1109">
            <v>5</v>
          </cell>
          <cell r="AU1109" t="str">
            <v>50H7GB</v>
          </cell>
          <cell r="AV1109" t="str">
            <v>3TE50G165138</v>
          </cell>
          <cell r="AW1109" t="str">
            <v>G165138</v>
          </cell>
          <cell r="AX1109" t="str">
            <v>M010</v>
          </cell>
          <cell r="AY1109">
            <v>74012479</v>
          </cell>
          <cell r="AZ1109">
            <v>51013405</v>
          </cell>
          <cell r="BA1109">
            <v>80147971</v>
          </cell>
        </row>
        <row r="1110">
          <cell r="D1110">
            <v>60310751</v>
          </cell>
          <cell r="E1110" t="str">
            <v>A</v>
          </cell>
          <cell r="F1110" t="str">
            <v>TV</v>
          </cell>
          <cell r="G1110" t="str">
            <v>ALDO LIBERATO DE JACOBIS BULL</v>
          </cell>
          <cell r="H1110" t="str">
            <v>JUAREZ 614 COL CENTRO: CIUDAD DE COATZACOALCOSM VER</v>
          </cell>
          <cell r="I1110">
            <v>9212127341</v>
          </cell>
          <cell r="J1110" t="str">
            <v>HISENSE</v>
          </cell>
          <cell r="K1110" t="str">
            <v>50K20DW</v>
          </cell>
          <cell r="L1110" t="str">
            <v>50J140464H00584</v>
          </cell>
          <cell r="M1110">
            <v>8426215</v>
          </cell>
          <cell r="N1110">
            <v>10120.950000000001</v>
          </cell>
          <cell r="O1110">
            <v>41891</v>
          </cell>
          <cell r="P1110">
            <v>42780</v>
          </cell>
          <cell r="Q1110">
            <v>201054</v>
          </cell>
          <cell r="R1110" t="str">
            <v>OC-1007365</v>
          </cell>
          <cell r="S1110" t="str">
            <v/>
          </cell>
          <cell r="T1110" t="str">
            <v xml:space="preserve"> JESUS LEON PUIG        Fecha de A</v>
          </cell>
          <cell r="U1110" t="str">
            <v>2017-04-12</v>
          </cell>
          <cell r="V1110" t="str">
            <v>SUR</v>
          </cell>
          <cell r="W1110" t="str">
            <v>COMPLETADO</v>
          </cell>
          <cell r="X1110" t="str">
            <v>TALLER</v>
          </cell>
          <cell r="Y1110">
            <v>42769</v>
          </cell>
          <cell r="Z1110">
            <v>878</v>
          </cell>
          <cell r="AA1110" t="str">
            <v>M010</v>
          </cell>
          <cell r="AD1110" t="str">
            <v>Coatzacoalcos/Centro</v>
          </cell>
          <cell r="AE1110" t="str">
            <v>VER</v>
          </cell>
          <cell r="AF1110" t="str">
            <v>MX</v>
          </cell>
          <cell r="AG1110" t="str">
            <v>10411355</v>
          </cell>
          <cell r="AH1110" t="str">
            <v>ALDO LIBERATO DE JACOBIS BUIL</v>
          </cell>
          <cell r="AI1110" t="str">
            <v>614 Av juarez</v>
          </cell>
          <cell r="AJ1110" t="str">
            <v>9211321933</v>
          </cell>
          <cell r="AK1110" t="str">
            <v>9211321933</v>
          </cell>
          <cell r="AL1110" t="str">
            <v>96400</v>
          </cell>
          <cell r="AM1110"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110" t="str">
            <v>1TE50B8NUSCB</v>
          </cell>
          <cell r="AO1110" t="str">
            <v>Smart</v>
          </cell>
          <cell r="AP1110" t="str">
            <v>Hisense</v>
          </cell>
          <cell r="AQ1110" t="str">
            <v>Opera</v>
          </cell>
          <cell r="AR1110" t="str">
            <v>FHD 1920 x 1080</v>
          </cell>
          <cell r="AS1110" t="str">
            <v>3TE50G165140G165140M010</v>
          </cell>
          <cell r="AT1110">
            <v>164</v>
          </cell>
          <cell r="AU1110" t="str">
            <v>50H7GB</v>
          </cell>
          <cell r="AV1110" t="str">
            <v>3TE50G165140</v>
          </cell>
          <cell r="AW1110" t="str">
            <v>G165140</v>
          </cell>
          <cell r="AX1110" t="str">
            <v>M010</v>
          </cell>
          <cell r="AY1110">
            <v>74011381</v>
          </cell>
          <cell r="AZ1110">
            <v>51008705</v>
          </cell>
          <cell r="BA1110">
            <v>80147862</v>
          </cell>
        </row>
        <row r="1111">
          <cell r="D1111">
            <v>60309303</v>
          </cell>
          <cell r="E1111" t="str">
            <v>A</v>
          </cell>
          <cell r="F1111" t="str">
            <v>TV</v>
          </cell>
          <cell r="G1111" t="str">
            <v>REBECA FUENTE MARIN</v>
          </cell>
          <cell r="H1111" t="str">
            <v>RAFAEL FLORES 89</v>
          </cell>
          <cell r="I1111">
            <v>9221023635</v>
          </cell>
          <cell r="J1111" t="str">
            <v>HISENSE</v>
          </cell>
          <cell r="K1111" t="str">
            <v>50H5C</v>
          </cell>
          <cell r="L1111" t="str">
            <v>50G1622I6H00220</v>
          </cell>
          <cell r="M1111">
            <v>0</v>
          </cell>
          <cell r="N1111">
            <v>10663.2</v>
          </cell>
          <cell r="O1111">
            <v>42745</v>
          </cell>
          <cell r="P1111">
            <v>42752</v>
          </cell>
          <cell r="Q1111">
            <v>201054</v>
          </cell>
          <cell r="R1111" t="str">
            <v xml:space="preserve">OC-1007009 </v>
          </cell>
          <cell r="S1111" t="str">
            <v/>
          </cell>
          <cell r="T1111" t="str">
            <v xml:space="preserve"> JESUS LEON PUIG                 F</v>
          </cell>
          <cell r="U1111" t="str">
            <v>2017-04-12</v>
          </cell>
          <cell r="V1111" t="str">
            <v>SUR</v>
          </cell>
          <cell r="W1111" t="str">
            <v>COMPLETADO</v>
          </cell>
          <cell r="X1111" t="str">
            <v>TALLER</v>
          </cell>
          <cell r="Y1111">
            <v>42752</v>
          </cell>
          <cell r="Z1111">
            <v>7</v>
          </cell>
          <cell r="AA1111" t="str">
            <v>M010</v>
          </cell>
          <cell r="AD1111" t="str">
            <v>col eduardo soto/minatitlan</v>
          </cell>
          <cell r="AE1111" t="str">
            <v>VER</v>
          </cell>
          <cell r="AF1111" t="str">
            <v>MX</v>
          </cell>
          <cell r="AG1111" t="str">
            <v>10409306</v>
          </cell>
          <cell r="AH1111" t="str">
            <v>REBECA FUENTES MARIN</v>
          </cell>
          <cell r="AI1111" t="str">
            <v>rafael flores num 89</v>
          </cell>
          <cell r="AJ1111" t="str">
            <v>9221023635</v>
          </cell>
          <cell r="AK1111">
            <v>0</v>
          </cell>
          <cell r="AL1111" t="str">
            <v>96879</v>
          </cell>
          <cell r="AM1111"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111" t="str">
            <v>3TE50G1618N2</v>
          </cell>
          <cell r="AO1111" t="e">
            <v>#N/A</v>
          </cell>
          <cell r="AP1111" t="e">
            <v>#N/A</v>
          </cell>
          <cell r="AQ1111" t="e">
            <v>#N/A</v>
          </cell>
          <cell r="AR1111" t="e">
            <v>#N/A</v>
          </cell>
          <cell r="AS1111" t="str">
            <v>3TE50G165140G165140M010</v>
          </cell>
          <cell r="AT1111">
            <v>164</v>
          </cell>
          <cell r="AU1111" t="str">
            <v>50H7GB</v>
          </cell>
          <cell r="AV1111" t="str">
            <v>3TE50G165140</v>
          </cell>
          <cell r="AW1111" t="str">
            <v>G165140</v>
          </cell>
          <cell r="AX1111" t="str">
            <v>M010</v>
          </cell>
          <cell r="AY1111">
            <v>74012480</v>
          </cell>
          <cell r="AZ1111">
            <v>51013406</v>
          </cell>
          <cell r="BA1111">
            <v>80147972</v>
          </cell>
        </row>
        <row r="1112">
          <cell r="D1112">
            <v>60317343</v>
          </cell>
          <cell r="E1112" t="str">
            <v>A</v>
          </cell>
          <cell r="F1112" t="str">
            <v>TV</v>
          </cell>
          <cell r="G1112" t="str">
            <v>JOSE MANUEL PEREZ VELASCO</v>
          </cell>
          <cell r="H1112" t="str">
            <v>16 DE SEPTIEMBRE # 412, COL. FERNANDO GOMEZ SANDOVAL</v>
          </cell>
          <cell r="I1112">
            <v>9515113912</v>
          </cell>
          <cell r="J1112" t="str">
            <v>HISENSE</v>
          </cell>
          <cell r="K1112" t="str">
            <v>50K20DW</v>
          </cell>
          <cell r="L1112" t="str">
            <v>50G144844H00439</v>
          </cell>
          <cell r="M1112">
            <v>40610</v>
          </cell>
          <cell r="N1112">
            <v>8587</v>
          </cell>
          <cell r="O1112" t="str">
            <v>10-10-16 DE PISO</v>
          </cell>
          <cell r="P1112">
            <v>42852</v>
          </cell>
          <cell r="Q1112">
            <v>201022</v>
          </cell>
          <cell r="R1112" t="str">
            <v xml:space="preserve"> T173331, PEDIDO # OC-1010185</v>
          </cell>
          <cell r="S1112" t="str">
            <v>EQUIPO EN TALLER, SOLO PANTALLA SIN ACCE</v>
          </cell>
          <cell r="T1112" t="str">
            <v xml:space="preserve">  MAURICIO ILESCAS OLIVERA       F</v>
          </cell>
          <cell r="U1112" t="str">
            <v>2017-04-29</v>
          </cell>
          <cell r="V1112" t="str">
            <v>SUR</v>
          </cell>
          <cell r="W1112" t="str">
            <v>COMPLETADO</v>
          </cell>
          <cell r="X1112" t="str">
            <v>TALLER</v>
          </cell>
          <cell r="Y1112">
            <v>42853</v>
          </cell>
          <cell r="Z1112" t="e">
            <v>#VALUE!</v>
          </cell>
          <cell r="AA1112" t="str">
            <v>M010</v>
          </cell>
          <cell r="AD1112" t="str">
            <v>Oaxaca/Fernando Gomez</v>
          </cell>
          <cell r="AE1112" t="str">
            <v>OAX</v>
          </cell>
          <cell r="AF1112" t="str">
            <v>MX</v>
          </cell>
          <cell r="AG1112" t="str">
            <v>10417075</v>
          </cell>
          <cell r="AH1112" t="str">
            <v>JOSE MANUEL PEREZ VELASCO</v>
          </cell>
          <cell r="AI1112" t="str">
            <v>412 16 de Septiembre</v>
          </cell>
          <cell r="AJ1112" t="str">
            <v>9515113912</v>
          </cell>
          <cell r="AK1112">
            <v>0</v>
          </cell>
          <cell r="AL1112" t="str">
            <v>68129</v>
          </cell>
          <cell r="AM1112"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112" t="str">
            <v>1TE50B8NUSCB</v>
          </cell>
          <cell r="AO1112" t="str">
            <v>Smart</v>
          </cell>
          <cell r="AP1112" t="str">
            <v>Hisense</v>
          </cell>
          <cell r="AQ1112" t="str">
            <v>Opera</v>
          </cell>
          <cell r="AR1112" t="str">
            <v>FHD 1920 x 1080</v>
          </cell>
          <cell r="AS1112" t="str">
            <v>3TE50G165140G165140M010</v>
          </cell>
          <cell r="AT1112">
            <v>164</v>
          </cell>
          <cell r="AU1112" t="str">
            <v>50H7GB</v>
          </cell>
          <cell r="AV1112" t="str">
            <v>3TE50G165140</v>
          </cell>
          <cell r="AW1112" t="str">
            <v>G165140</v>
          </cell>
          <cell r="AX1112" t="str">
            <v>M010</v>
          </cell>
          <cell r="AY1112">
            <v>74012482</v>
          </cell>
          <cell r="AZ1112">
            <v>51013408</v>
          </cell>
          <cell r="BA1112">
            <v>80148547</v>
          </cell>
        </row>
        <row r="1113">
          <cell r="D1113">
            <v>60315016</v>
          </cell>
          <cell r="E1113" t="str">
            <v>A</v>
          </cell>
          <cell r="F1113" t="str">
            <v>TV</v>
          </cell>
          <cell r="G1113" t="str">
            <v>RENE HERRERA</v>
          </cell>
          <cell r="H1113" t="str">
            <v>C. 129 # 211 X 46-A Y 46-B            SERAPIO RENDON                     MERIDA, YUCATAN</v>
          </cell>
          <cell r="I1113">
            <v>9999324019</v>
          </cell>
          <cell r="J1113" t="str">
            <v>HISENSE</v>
          </cell>
          <cell r="K1113" t="str">
            <v>50K20DW</v>
          </cell>
          <cell r="L1113" t="str">
            <v>50J140464H00053</v>
          </cell>
          <cell r="M1113" t="str">
            <v xml:space="preserve">CARTA FACTURA </v>
          </cell>
          <cell r="N1113">
            <v>8599</v>
          </cell>
          <cell r="O1113">
            <v>41979</v>
          </cell>
          <cell r="P1113">
            <v>42822</v>
          </cell>
          <cell r="Q1113">
            <v>201470</v>
          </cell>
          <cell r="R1113" t="str">
            <v xml:space="preserve">FALTA DE REFACCIONES T173331/PANEL OC-1009191   CF:06/04/2017 09 : 54  ARANTXA.MON : NP5                     </v>
          </cell>
          <cell r="S1113" t="str">
            <v>AJA, UNICEL (FALTA 1 LATERAL), CONTROL R</v>
          </cell>
          <cell r="T1113" t="str">
            <v xml:space="preserve">       Martha I. López Martín     </v>
          </cell>
          <cell r="U1113" t="str">
            <v>2017-04-20</v>
          </cell>
          <cell r="V1113" t="str">
            <v>SUR</v>
          </cell>
          <cell r="W1113" t="str">
            <v>COMPLETADO</v>
          </cell>
          <cell r="X1113" t="str">
            <v>TALLER</v>
          </cell>
          <cell r="Y1113">
            <v>42821</v>
          </cell>
          <cell r="AA1113" t="str">
            <v>M010</v>
          </cell>
          <cell r="AD1113" t="str">
            <v>merida/ col serapio redon</v>
          </cell>
          <cell r="AE1113" t="str">
            <v>YUC</v>
          </cell>
          <cell r="AF1113" t="str">
            <v>MX</v>
          </cell>
          <cell r="AG1113" t="str">
            <v>10414537</v>
          </cell>
          <cell r="AH1113" t="str">
            <v>RENE HERRERA</v>
          </cell>
          <cell r="AI1113" t="str">
            <v>211 calle 129 a</v>
          </cell>
          <cell r="AJ1113" t="str">
            <v>9999324019</v>
          </cell>
          <cell r="AK1113">
            <v>0</v>
          </cell>
          <cell r="AL1113" t="str">
            <v>97285</v>
          </cell>
          <cell r="AM1113"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113" t="str">
            <v>1TE50B8NUSCB</v>
          </cell>
          <cell r="AO1113" t="str">
            <v>Smart</v>
          </cell>
          <cell r="AP1113" t="str">
            <v>Hisense</v>
          </cell>
          <cell r="AQ1113" t="str">
            <v>Opera</v>
          </cell>
          <cell r="AR1113" t="str">
            <v>FHD 1920 x 1080</v>
          </cell>
          <cell r="AS1113" t="str">
            <v>3TE50G165140G165140M010</v>
          </cell>
          <cell r="AT1113">
            <v>164</v>
          </cell>
          <cell r="AU1113" t="str">
            <v>50H7GB</v>
          </cell>
          <cell r="AV1113" t="str">
            <v>3TE50G165140</v>
          </cell>
          <cell r="AW1113" t="str">
            <v>G165140</v>
          </cell>
          <cell r="AX1113" t="str">
            <v>M010</v>
          </cell>
          <cell r="AY1113">
            <v>74012483</v>
          </cell>
          <cell r="AZ1113">
            <v>51013409</v>
          </cell>
          <cell r="BA1113">
            <v>80147975</v>
          </cell>
        </row>
        <row r="1114">
          <cell r="D1114">
            <v>60315509</v>
          </cell>
          <cell r="E1114" t="str">
            <v>A</v>
          </cell>
          <cell r="F1114" t="str">
            <v>TV</v>
          </cell>
          <cell r="G1114" t="str">
            <v>ANYUL ANABEL OSORIO IRIGOYI</v>
          </cell>
          <cell r="H1114" t="str">
            <v>C. 54 # 515 X 51 Y 53                          FRAC. GRANJAS                              MERIDA, YUCATAN</v>
          </cell>
          <cell r="I1114">
            <v>9991315208</v>
          </cell>
          <cell r="J1114" t="str">
            <v>HISENSE</v>
          </cell>
          <cell r="K1114" t="str">
            <v>43H7C</v>
          </cell>
          <cell r="L1114" t="str">
            <v>43G160588H04005</v>
          </cell>
          <cell r="M1114" t="str">
            <v>TICKET</v>
          </cell>
          <cell r="N1114">
            <v>14999</v>
          </cell>
          <cell r="O1114">
            <v>42629</v>
          </cell>
          <cell r="P1114">
            <v>42831</v>
          </cell>
          <cell r="Q1114">
            <v>201470</v>
          </cell>
          <cell r="R1114" t="str">
            <v xml:space="preserve">FALTA DE REFACCIONES T197917/PANEL OC-1009459   CF:12/04/2017 01 : 27  ARANTXA.MON : NP5                     </v>
          </cell>
          <cell r="S1114" t="str">
            <v xml:space="preserve">IN CAJA, AMBAS PATITAS, CONTROL REMOTO, </v>
          </cell>
          <cell r="T1114" t="str">
            <v xml:space="preserve">       Martha I. López Martín     </v>
          </cell>
          <cell r="U1114" t="str">
            <v>2017-04-20</v>
          </cell>
          <cell r="V1114" t="str">
            <v>SUR</v>
          </cell>
          <cell r="W1114" t="str">
            <v>COMPLETADO</v>
          </cell>
          <cell r="X1114" t="str">
            <v>TALLER</v>
          </cell>
          <cell r="Y1114">
            <v>42830</v>
          </cell>
          <cell r="Z1114">
            <v>201</v>
          </cell>
          <cell r="AA1114" t="str">
            <v>M010</v>
          </cell>
          <cell r="AD1114" t="str">
            <v>Merida/fracc granjas</v>
          </cell>
          <cell r="AE1114" t="str">
            <v>YUC</v>
          </cell>
          <cell r="AF1114" t="str">
            <v>MX</v>
          </cell>
          <cell r="AG1114" t="str">
            <v>10415523</v>
          </cell>
          <cell r="AH1114" t="str">
            <v>ANYUL ANABEL OSORIO IRIGOYI</v>
          </cell>
          <cell r="AI1114" t="str">
            <v>515 calle 54</v>
          </cell>
          <cell r="AJ1114" t="str">
            <v>9991315208</v>
          </cell>
          <cell r="AK1114" t="str">
            <v>9993381475</v>
          </cell>
          <cell r="AL1114" t="str">
            <v>97198</v>
          </cell>
          <cell r="AM1114"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114" t="str">
            <v>3TE43G154905</v>
          </cell>
          <cell r="AO1114" t="str">
            <v>Smart</v>
          </cell>
          <cell r="AP1114" t="str">
            <v>Hisense</v>
          </cell>
          <cell r="AQ1114" t="str">
            <v>Opera</v>
          </cell>
          <cell r="AR1114" t="str">
            <v>UHD 3840 X 2160</v>
          </cell>
          <cell r="AS1114" t="str">
            <v>3TE43G1618P0MG1618P0MM010</v>
          </cell>
          <cell r="AT1114">
            <v>10</v>
          </cell>
          <cell r="AU1114" t="str">
            <v>43H7C</v>
          </cell>
          <cell r="AV1114" t="str">
            <v>3TE43G1618P0M</v>
          </cell>
          <cell r="AW1114" t="str">
            <v>G1618P0M</v>
          </cell>
          <cell r="AX1114" t="str">
            <v>M010</v>
          </cell>
          <cell r="AY1114">
            <v>74012485</v>
          </cell>
          <cell r="AZ1114">
            <v>51013411</v>
          </cell>
          <cell r="BA1114">
            <v>80147978</v>
          </cell>
        </row>
        <row r="1115">
          <cell r="D1115">
            <v>60316495</v>
          </cell>
          <cell r="E1115" t="str">
            <v>A</v>
          </cell>
          <cell r="F1115" t="str">
            <v>TV</v>
          </cell>
          <cell r="G1115" t="str">
            <v>Maria Gloria Fuentes Castellanos</v>
          </cell>
          <cell r="H1115" t="str">
            <v xml:space="preserve">Prolongacion Plutarco Elias Calles Num 27 Edif J, COL. EJERCITO CONSTITUCIONALISTA, DEL. IZTAPALAPA, C.P. 09208
</v>
          </cell>
          <cell r="I1115" t="str">
            <v>57458948 / 57459200</v>
          </cell>
          <cell r="J1115" t="str">
            <v>HISENSE</v>
          </cell>
          <cell r="K1115" t="str">
            <v>50K20DW</v>
          </cell>
          <cell r="L1115" t="str">
            <v>50G143291H13234</v>
          </cell>
          <cell r="M1115" t="str">
            <v>POLIZA</v>
          </cell>
          <cell r="N1115" t="str">
            <v>POLIZA</v>
          </cell>
          <cell r="O1115">
            <v>42121</v>
          </cell>
          <cell r="P1115">
            <v>42850</v>
          </cell>
          <cell r="Q1115">
            <v>201767</v>
          </cell>
          <cell r="R1115" t="str">
            <v>27/04/2017 08 : 49  ARANTXA.MON : Se autoriza NP5; numero de serie yticket correcto /  P1A: 173331 PANEL   25-04-2017   OC-1010000</v>
          </cell>
          <cell r="S1115" t="str">
            <v>EQUIPO DAÑADO EN DOMICILIO DE CLIENTE</v>
          </cell>
          <cell r="T1115" t="str">
            <v xml:space="preserve">   RENE ARIAS                     </v>
          </cell>
          <cell r="U1115" t="str">
            <v>2017-05-02</v>
          </cell>
          <cell r="V1115" t="str">
            <v>CENTRO</v>
          </cell>
          <cell r="W1115" t="str">
            <v>COMPLETADO</v>
          </cell>
          <cell r="X1115" t="str">
            <v>CLIENTE</v>
          </cell>
          <cell r="Y1115">
            <v>42845</v>
          </cell>
          <cell r="Z1115">
            <v>724</v>
          </cell>
          <cell r="AA1115" t="str">
            <v>M010</v>
          </cell>
          <cell r="AD1115" t="str">
            <v>ejercito constitucionalista/iztapalapa</v>
          </cell>
          <cell r="AE1115" t="str">
            <v>DF</v>
          </cell>
          <cell r="AF1115" t="str">
            <v>MX</v>
          </cell>
          <cell r="AG1115" t="str">
            <v>10416376</v>
          </cell>
          <cell r="AH1115" t="str">
            <v>MARIA GLORIA FUENTES CASTELLANOS</v>
          </cell>
          <cell r="AI1115" t="str">
            <v>prolongacion plutarco elias calles num 27 edif j dto 304</v>
          </cell>
          <cell r="AJ1115" t="str">
            <v>57459200</v>
          </cell>
          <cell r="AK1115" t="str">
            <v>57459200</v>
          </cell>
          <cell r="AL1115" t="str">
            <v>09208</v>
          </cell>
          <cell r="AM1115"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115" t="str">
            <v>1TE50B8NUSCB</v>
          </cell>
          <cell r="AO1115" t="str">
            <v>Smart</v>
          </cell>
          <cell r="AP1115" t="str">
            <v>Hisense</v>
          </cell>
          <cell r="AQ1115" t="str">
            <v>Opera</v>
          </cell>
          <cell r="AR1115" t="str">
            <v>FHD 1920 x 1080</v>
          </cell>
          <cell r="AS1115" t="str">
            <v>3TE50G165138G165138M010</v>
          </cell>
          <cell r="AT1115">
            <v>5</v>
          </cell>
          <cell r="AU1115" t="str">
            <v>50H7GB</v>
          </cell>
          <cell r="AV1115" t="str">
            <v>3TE50G165138</v>
          </cell>
          <cell r="AW1115" t="str">
            <v>G165138</v>
          </cell>
          <cell r="AX1115" t="str">
            <v>M010</v>
          </cell>
          <cell r="AY1115">
            <v>74012416</v>
          </cell>
          <cell r="AZ1115">
            <v>51013342</v>
          </cell>
          <cell r="BA1115">
            <v>80146585</v>
          </cell>
        </row>
        <row r="1116">
          <cell r="D1116">
            <v>60294026</v>
          </cell>
          <cell r="E1116" t="str">
            <v>A</v>
          </cell>
          <cell r="F1116" t="str">
            <v>TV</v>
          </cell>
          <cell r="G1116" t="str">
            <v>IRMA COBOS RODRIGUEZ</v>
          </cell>
          <cell r="H1116" t="str">
            <v>DERECHO DE HUELGA 1449, CROC, MONTERREY</v>
          </cell>
          <cell r="I1116" t="str">
            <v>8122635146, 8119208995</v>
          </cell>
          <cell r="J1116" t="str">
            <v>HISENSE</v>
          </cell>
          <cell r="K1116" t="str">
            <v>48K20D</v>
          </cell>
          <cell r="L1116" t="str">
            <v>48G151187H01488</v>
          </cell>
          <cell r="M1116" t="str">
            <v>POLIZA</v>
          </cell>
          <cell r="N1116">
            <v>0</v>
          </cell>
          <cell r="O1116">
            <v>42251</v>
          </cell>
          <cell r="P1116">
            <v>42650</v>
          </cell>
          <cell r="Q1116">
            <v>201024</v>
          </cell>
          <cell r="R1116" t="str">
            <v>10/13/2016 ERNESTO HDZ NP5 P1A: OC. 1002350, PANEL, 179326</v>
          </cell>
          <cell r="S1116" t="str">
            <v/>
          </cell>
          <cell r="T1116" t="str">
            <v xml:space="preserve">    SOFIA VAZQUEZ                 </v>
          </cell>
          <cell r="U1116" t="str">
            <v>2017-05-03</v>
          </cell>
          <cell r="V1116" t="str">
            <v>Norte</v>
          </cell>
          <cell r="W1116" t="str">
            <v>COMPLETADO</v>
          </cell>
          <cell r="X1116" t="str">
            <v>TALLER</v>
          </cell>
          <cell r="Y1116">
            <v>42640</v>
          </cell>
          <cell r="Z1116">
            <v>389</v>
          </cell>
          <cell r="AA1116" t="str">
            <v>M010</v>
          </cell>
          <cell r="AD1116" t="str">
            <v>Monterrey / Croc</v>
          </cell>
          <cell r="AE1116" t="str">
            <v>NL</v>
          </cell>
          <cell r="AF1116" t="str">
            <v>MX</v>
          </cell>
          <cell r="AG1116" t="e">
            <v>#N/A</v>
          </cell>
          <cell r="AH1116" t="str">
            <v>Irma Cobos Rodriguez</v>
          </cell>
          <cell r="AI1116" t="str">
            <v>derecho de huelga num 1449</v>
          </cell>
          <cell r="AJ1116" t="e">
            <v>#N/A</v>
          </cell>
          <cell r="AK1116" t="e">
            <v>#N/A</v>
          </cell>
          <cell r="AL1116">
            <v>64200</v>
          </cell>
          <cell r="AM1116" t="e">
            <v>#N/A</v>
          </cell>
          <cell r="AN1116" t="str">
            <v>3TE48G144581</v>
          </cell>
          <cell r="AO1116" t="str">
            <v>Básica</v>
          </cell>
          <cell r="AP1116" t="str">
            <v>Hisense</v>
          </cell>
          <cell r="AQ1116" t="str">
            <v>Opera</v>
          </cell>
          <cell r="AR1116" t="str">
            <v>FHD 1920 x 1080</v>
          </cell>
          <cell r="AS1116" t="str">
            <v>3TE50G165140G165140M010</v>
          </cell>
          <cell r="AT1116">
            <v>164</v>
          </cell>
          <cell r="AU1116" t="str">
            <v>50H7GB</v>
          </cell>
          <cell r="AV1116" t="str">
            <v>3TE50G165140</v>
          </cell>
          <cell r="AW1116" t="str">
            <v>G165140</v>
          </cell>
          <cell r="AX1116" t="str">
            <v>M010</v>
          </cell>
          <cell r="AY1116">
            <v>74012455</v>
          </cell>
          <cell r="AZ1116">
            <v>51013381</v>
          </cell>
          <cell r="BA1116">
            <v>80148544</v>
          </cell>
        </row>
        <row r="1117">
          <cell r="D1117">
            <v>60295945</v>
          </cell>
          <cell r="E1117" t="str">
            <v>E</v>
          </cell>
          <cell r="F1117" t="str">
            <v>TV</v>
          </cell>
          <cell r="G1117" t="str">
            <v>ANGELICA CASTILLO OCHOA</v>
          </cell>
          <cell r="H1117" t="str">
            <v>HACIENDA DEL JAZMIN #20 ZAPOPAN/HDAS DEL VALLE</v>
          </cell>
          <cell r="I1117">
            <v>33648283</v>
          </cell>
          <cell r="J1117" t="str">
            <v>HISENSE</v>
          </cell>
          <cell r="K1117" t="str">
            <v>50K20DW</v>
          </cell>
          <cell r="L1117" t="str">
            <v>50J140464H03219</v>
          </cell>
          <cell r="M1117" t="str">
            <v xml:space="preserve">CARTA DE ASEPTACION </v>
          </cell>
          <cell r="N1117">
            <v>11998.37</v>
          </cell>
          <cell r="O1117">
            <v>42191</v>
          </cell>
          <cell r="P1117">
            <v>42665</v>
          </cell>
          <cell r="Q1117">
            <v>201109</v>
          </cell>
          <cell r="R1117" t="str">
            <v>SE LE ENTREGO CF EN MAL ESTADO</v>
          </cell>
          <cell r="S1117" t="str">
            <v xml:space="preserve">CLIENTE NO RECIBE SU CF PORQUE VENIA EN </v>
          </cell>
          <cell r="T1117" t="str">
            <v>YURIANA HERNANDEZ HERRERA</v>
          </cell>
          <cell r="U1117" t="str">
            <v>2017-ABRIL</v>
          </cell>
          <cell r="V1117" t="str">
            <v>SUR</v>
          </cell>
          <cell r="W1117" t="str">
            <v>COMPLETADO</v>
          </cell>
          <cell r="X1117" t="str">
            <v>TALLER</v>
          </cell>
          <cell r="Y1117">
            <v>43013</v>
          </cell>
          <cell r="Z1117">
            <v>822</v>
          </cell>
          <cell r="AA1117" t="str">
            <v>M010</v>
          </cell>
          <cell r="AD1117" t="str">
            <v>ZAPOPAN/HDAS DEL VALLE</v>
          </cell>
          <cell r="AE1117" t="str">
            <v>JAL</v>
          </cell>
          <cell r="AF1117" t="str">
            <v>MX</v>
          </cell>
          <cell r="AG1117" t="e">
            <v>#N/A</v>
          </cell>
          <cell r="AH1117" t="str">
            <v>ANGELICA CASTILLO OCHOA</v>
          </cell>
          <cell r="AI1117" t="str">
            <v>HACIENDA DEL JAZMIN 20</v>
          </cell>
          <cell r="AJ1117" t="e">
            <v>#N/A</v>
          </cell>
          <cell r="AK1117" t="e">
            <v>#N/A</v>
          </cell>
          <cell r="AL1117">
            <v>45180</v>
          </cell>
          <cell r="AM1117" t="e">
            <v>#N/A</v>
          </cell>
          <cell r="AN1117" t="str">
            <v>1TE50B8NUSCB</v>
          </cell>
          <cell r="AO1117" t="str">
            <v>Smart</v>
          </cell>
          <cell r="AP1117" t="str">
            <v>Hisense</v>
          </cell>
          <cell r="AQ1117" t="str">
            <v>Opera</v>
          </cell>
          <cell r="AR1117" t="str">
            <v>FHD 1920 x 1080</v>
          </cell>
          <cell r="AS1117" t="str">
            <v>3TE50G165138G165138M010</v>
          </cell>
          <cell r="AT1117">
            <v>5</v>
          </cell>
          <cell r="AU1117" t="str">
            <v>50H7GB</v>
          </cell>
          <cell r="AV1117" t="str">
            <v>3TE50G165138</v>
          </cell>
          <cell r="AW1117" t="str">
            <v>G165138</v>
          </cell>
          <cell r="AX1117" t="str">
            <v>M010</v>
          </cell>
          <cell r="AY1117">
            <v>74008193</v>
          </cell>
          <cell r="AZ1117">
            <v>51013382</v>
          </cell>
          <cell r="BA1117">
            <v>80147863</v>
          </cell>
        </row>
        <row r="1118">
          <cell r="D1118">
            <v>60315559</v>
          </cell>
          <cell r="E1118" t="str">
            <v>A</v>
          </cell>
          <cell r="F1118" t="str">
            <v>TV</v>
          </cell>
          <cell r="G1118" t="str">
            <v>CLAUDIA MARISOL CAUICH</v>
          </cell>
          <cell r="H1118" t="str">
            <v>C. 46 # 822-14 X 46 Y 48                           VILLA MAGNA SUR                              MERIDA, YUCATAN</v>
          </cell>
          <cell r="I1118">
            <v>9999491058</v>
          </cell>
          <cell r="J1118" t="str">
            <v>HISENSE</v>
          </cell>
          <cell r="K1118" t="str">
            <v>50H5GB</v>
          </cell>
          <cell r="L1118" t="str">
            <v>50G145315H01705</v>
          </cell>
          <cell r="M1118" t="str">
            <v>PLA / 000205470</v>
          </cell>
          <cell r="N1118">
            <v>15998.27</v>
          </cell>
          <cell r="O1118">
            <v>42380</v>
          </cell>
          <cell r="P1118">
            <v>42831</v>
          </cell>
          <cell r="Q1118">
            <v>201470</v>
          </cell>
          <cell r="R1118" t="str">
            <v>FALTA DE REFACCIONES T182406/PANEL OC-1009465   CF:19/04/2017 03 : 05  ARANTXA.MON : NP5</v>
          </cell>
          <cell r="S1118" t="str">
            <v>AJA, CABLE CORRIENTE</v>
          </cell>
          <cell r="T1118" t="str">
            <v xml:space="preserve">       Martha I. López Martín     </v>
          </cell>
          <cell r="U1118" t="str">
            <v>2017-04-21</v>
          </cell>
          <cell r="V1118" t="str">
            <v>SUR</v>
          </cell>
          <cell r="W1118" t="str">
            <v>COMPLETADO</v>
          </cell>
          <cell r="X1118" t="str">
            <v>TALLER</v>
          </cell>
          <cell r="Y1118">
            <v>42831</v>
          </cell>
          <cell r="Z1118">
            <v>451</v>
          </cell>
          <cell r="AA1118" t="str">
            <v>M010</v>
          </cell>
          <cell r="AD1118" t="str">
            <v>Merida/Dia magna del sur</v>
          </cell>
          <cell r="AE1118" t="str">
            <v>YUC</v>
          </cell>
          <cell r="AF1118" t="str">
            <v>MX</v>
          </cell>
          <cell r="AG1118" t="str">
            <v>10410445</v>
          </cell>
          <cell r="AH1118" t="str">
            <v>CLAUDIA MARISOL CAUICH</v>
          </cell>
          <cell r="AI1118" t="str">
            <v>Calle 46 numero 822 interior 14</v>
          </cell>
          <cell r="AJ1118" t="str">
            <v>9993439520</v>
          </cell>
          <cell r="AK1118">
            <v>0</v>
          </cell>
          <cell r="AL1118" t="str">
            <v>97285</v>
          </cell>
          <cell r="AM1118"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118" t="str">
            <v>3TE50A144537</v>
          </cell>
          <cell r="AO1118" t="str">
            <v>Smart</v>
          </cell>
          <cell r="AP1118" t="str">
            <v>Hisense</v>
          </cell>
          <cell r="AQ1118" t="str">
            <v>Opera</v>
          </cell>
          <cell r="AR1118" t="str">
            <v>FHD 1920 x 1080</v>
          </cell>
          <cell r="AS1118" t="str">
            <v>3TE50G165140G165140M010</v>
          </cell>
          <cell r="AT1118">
            <v>164</v>
          </cell>
          <cell r="AU1118" t="str">
            <v>50H7GB</v>
          </cell>
          <cell r="AV1118" t="str">
            <v>3TE50G165140</v>
          </cell>
          <cell r="AW1118" t="str">
            <v>G165140</v>
          </cell>
          <cell r="AX1118" t="str">
            <v>M010</v>
          </cell>
          <cell r="AY1118">
            <v>74012481</v>
          </cell>
          <cell r="AZ1118">
            <v>51013407</v>
          </cell>
          <cell r="BA1118">
            <v>80147935</v>
          </cell>
        </row>
        <row r="1119">
          <cell r="D1119">
            <v>60315708</v>
          </cell>
          <cell r="E1119" t="str">
            <v>A</v>
          </cell>
          <cell r="F1119" t="str">
            <v>TV</v>
          </cell>
          <cell r="G1119" t="str">
            <v xml:space="preserve">CARLOS SILVA FLORES </v>
          </cell>
          <cell r="H1119" t="str">
            <v>JOSE MARIA CASTILLO PORTUGAL 226 ZAPOPAN/RESIDENCIAL PONIENTE</v>
          </cell>
          <cell r="I1119" t="str">
            <v>3314233280-3312804466</v>
          </cell>
          <cell r="J1119" t="str">
            <v>HISENSE</v>
          </cell>
          <cell r="K1119" t="str">
            <v>50K20DW</v>
          </cell>
          <cell r="L1119" t="str">
            <v>50G143064H03367</v>
          </cell>
          <cell r="M1119" t="str">
            <v xml:space="preserve">TICKET DE COMPRA </v>
          </cell>
          <cell r="N1119">
            <v>5990</v>
          </cell>
          <cell r="O1119">
            <v>41918</v>
          </cell>
          <cell r="P1119">
            <v>42836</v>
          </cell>
          <cell r="Q1119">
            <v>201109</v>
          </cell>
          <cell r="R1119" t="str">
            <v>FALTA DE REFACCIONES 173331-OC-1009554</v>
          </cell>
          <cell r="S1119" t="str">
            <v>GA EQUIPO SIN ACCESORIOS, UNICAMENTE TV</v>
          </cell>
          <cell r="T1119" t="str">
            <v>YURIANA HERNANDEZ HERRERA</v>
          </cell>
          <cell r="U1119" t="str">
            <v>2017-ABRIL</v>
          </cell>
          <cell r="V1119" t="str">
            <v>SUR</v>
          </cell>
          <cell r="W1119" t="str">
            <v>COMPLETADO</v>
          </cell>
          <cell r="X1119" t="str">
            <v>TALLER</v>
          </cell>
          <cell r="Y1119">
            <v>42835</v>
          </cell>
          <cell r="Z1119">
            <v>917</v>
          </cell>
          <cell r="AA1119" t="str">
            <v>M010</v>
          </cell>
          <cell r="AD1119" t="str">
            <v>Zapopan / Recidencial poniente</v>
          </cell>
          <cell r="AE1119" t="str">
            <v>JAL</v>
          </cell>
          <cell r="AF1119" t="str">
            <v>MX</v>
          </cell>
          <cell r="AG1119" t="str">
            <v>10415377</v>
          </cell>
          <cell r="AH1119" t="str">
            <v>CARLOS SIVA FLORES</v>
          </cell>
          <cell r="AI1119" t="str">
            <v>226 Jose maria castillo portugañl</v>
          </cell>
          <cell r="AJ1119" t="str">
            <v>3314233280</v>
          </cell>
          <cell r="AK1119" t="str">
            <v>3312804466</v>
          </cell>
          <cell r="AL1119" t="str">
            <v>45136</v>
          </cell>
          <cell r="AM1119"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119" t="str">
            <v>1TE50B8NUSCB</v>
          </cell>
          <cell r="AO1119" t="str">
            <v>Smart</v>
          </cell>
          <cell r="AP1119" t="str">
            <v>Hisense</v>
          </cell>
          <cell r="AQ1119" t="str">
            <v>Opera</v>
          </cell>
          <cell r="AR1119" t="str">
            <v>FHD 1920 x 1080</v>
          </cell>
          <cell r="AS1119" t="str">
            <v>3TE50G165138G165138M010</v>
          </cell>
          <cell r="AT1119">
            <v>5</v>
          </cell>
          <cell r="AU1119" t="str">
            <v>50H7GB</v>
          </cell>
          <cell r="AV1119" t="str">
            <v>3TE50G165138</v>
          </cell>
          <cell r="AW1119" t="str">
            <v>G165138</v>
          </cell>
          <cell r="AX1119" t="str">
            <v>M010</v>
          </cell>
          <cell r="AY1119">
            <v>74012409</v>
          </cell>
          <cell r="AZ1119">
            <v>51013335</v>
          </cell>
          <cell r="BA1119">
            <v>80147864</v>
          </cell>
        </row>
        <row r="1120">
          <cell r="D1120">
            <v>60315562</v>
          </cell>
          <cell r="E1120" t="str">
            <v>A</v>
          </cell>
          <cell r="F1120" t="str">
            <v>TV</v>
          </cell>
          <cell r="G1120" t="str">
            <v xml:space="preserve">LUIS MANUEL VARGAS PADILLA </v>
          </cell>
          <cell r="H1120" t="str">
            <v>HADA LOS BELENES 1632 OBLATOS/GUADALAJARA</v>
          </cell>
          <cell r="I1120">
            <v>3336095315</v>
          </cell>
          <cell r="J1120" t="str">
            <v>HISENSE</v>
          </cell>
          <cell r="K1120" t="str">
            <v>50K20DW</v>
          </cell>
          <cell r="L1120" t="str">
            <v>50G142391H13190</v>
          </cell>
          <cell r="M1120" t="str">
            <v xml:space="preserve">TICKET DE COMPRA </v>
          </cell>
          <cell r="N1120">
            <v>119998.37</v>
          </cell>
          <cell r="O1120">
            <v>42842</v>
          </cell>
          <cell r="P1120">
            <v>42829</v>
          </cell>
          <cell r="Q1120">
            <v>201109</v>
          </cell>
          <cell r="R1120" t="str">
            <v>FALTA DE REFACCIONES 173331 OC-1009550</v>
          </cell>
          <cell r="S1120" t="str">
            <v>CLIENTE ENTREGA EQUIPO SIN ACCESORIOS, U</v>
          </cell>
          <cell r="T1120" t="str">
            <v>YURIANA HERNANDEZ HERRERA</v>
          </cell>
          <cell r="U1120" t="str">
            <v>2017-ABRIL</v>
          </cell>
          <cell r="V1120" t="str">
            <v>SUR</v>
          </cell>
          <cell r="W1120" t="str">
            <v>COMPLETADO</v>
          </cell>
          <cell r="X1120" t="str">
            <v>TALLER</v>
          </cell>
          <cell r="Y1120">
            <v>42831</v>
          </cell>
          <cell r="Z1120">
            <v>-11</v>
          </cell>
          <cell r="AA1120" t="str">
            <v>M010</v>
          </cell>
          <cell r="AD1120" t="str">
            <v>OBLATOS / GUADALAJARA</v>
          </cell>
          <cell r="AE1120" t="str">
            <v>JAL</v>
          </cell>
          <cell r="AF1120" t="str">
            <v>MX</v>
          </cell>
          <cell r="AG1120" t="str">
            <v>10415622</v>
          </cell>
          <cell r="AH1120" t="str">
            <v>LUIS MANUEL VARGAS PADILLA</v>
          </cell>
          <cell r="AI1120" t="str">
            <v>1632 HACIENDA LOS BELENES</v>
          </cell>
          <cell r="AJ1120" t="str">
            <v>013336095315</v>
          </cell>
          <cell r="AK1120">
            <v>0</v>
          </cell>
          <cell r="AL1120" t="str">
            <v>44700</v>
          </cell>
          <cell r="AM1120" t="str">
            <v>12/04/2017 04 : 00 ARANTXA.MON : TCF112/04/2017 04 : 00 ARANTXA.MON : NP511/04/2017 23 : 42 201109 : 173331 OC-100955010/04/2017 22 : 49 201109 : EQUIPO EN CSA06/04/2017 23 : 36 201109 : V1 07-04-1706/04/2017 23 : 24 RAUL.CALDER : ODSWTPRD% ENTRE CALLES MOCHITILTIC Y COFRADIA EL ROSARIO</v>
          </cell>
          <cell r="AN1120" t="str">
            <v>1TE50B8NUSCB</v>
          </cell>
          <cell r="AO1120" t="str">
            <v>Smart</v>
          </cell>
          <cell r="AP1120" t="str">
            <v>Hisense</v>
          </cell>
          <cell r="AQ1120" t="str">
            <v>Opera</v>
          </cell>
          <cell r="AR1120" t="str">
            <v>FHD 1920 x 1080</v>
          </cell>
          <cell r="AS1120" t="str">
            <v>3TE50G165138G165138M010</v>
          </cell>
          <cell r="AT1120">
            <v>5</v>
          </cell>
          <cell r="AU1120" t="str">
            <v>50H7GB</v>
          </cell>
          <cell r="AV1120" t="str">
            <v>3TE50G165138</v>
          </cell>
          <cell r="AW1120" t="str">
            <v>G165138</v>
          </cell>
          <cell r="AX1120" t="str">
            <v>M010</v>
          </cell>
          <cell r="AY1120">
            <v>74012417</v>
          </cell>
          <cell r="AZ1120">
            <v>51013343</v>
          </cell>
          <cell r="BA1120">
            <v>80146586</v>
          </cell>
        </row>
        <row r="1121">
          <cell r="D1121">
            <v>60315608</v>
          </cell>
          <cell r="E1121" t="str">
            <v>B</v>
          </cell>
          <cell r="F1121" t="str">
            <v>CELULAR</v>
          </cell>
          <cell r="G1121" t="str">
            <v>Antonio Velasco</v>
          </cell>
          <cell r="H1121" t="str">
            <v>Km 2.5 Carretera Chamapa Lecheria MCDS 11 C.IZCALLI/SAN MARTIN OBISPO MEXICO C.P. 54769</v>
          </cell>
          <cell r="I1121">
            <v>58618570</v>
          </cell>
          <cell r="J1121" t="str">
            <v>HISENSE</v>
          </cell>
          <cell r="K1121" t="str">
            <v>HS-C20</v>
          </cell>
          <cell r="L1121" t="str">
            <v>IMH75A91MX10D0HEKZ501B1</v>
          </cell>
          <cell r="M1121" t="str">
            <v>EMPLEADO HISENSE</v>
          </cell>
          <cell r="N1121">
            <v>0</v>
          </cell>
          <cell r="O1121">
            <v>0</v>
          </cell>
          <cell r="P1121">
            <v>42831</v>
          </cell>
          <cell r="Q1121">
            <v>201709</v>
          </cell>
          <cell r="R1121" t="str">
            <v>20/04/2017 22 : 18  ROGER.R : TCFT - Irreparabilidad.</v>
          </cell>
          <cell r="S1121" t="str">
            <v xml:space="preserve">EQUIPO RAYADO, PORTA SIM </v>
          </cell>
          <cell r="T1121" t="str">
            <v xml:space="preserve"> RUBI GONZALEZ                    </v>
          </cell>
          <cell r="U1121" t="str">
            <v>2017-04-21</v>
          </cell>
          <cell r="V1121" t="str">
            <v>CELULARES</v>
          </cell>
          <cell r="W1121" t="str">
            <v>Pendiente Firma</v>
          </cell>
          <cell r="X1121" t="str">
            <v>TALLER</v>
          </cell>
          <cell r="Y1121">
            <v>42831</v>
          </cell>
          <cell r="Z1121">
            <v>0</v>
          </cell>
          <cell r="AA1121" t="str">
            <v>M010</v>
          </cell>
          <cell r="AD1121" t="str">
            <v>C.IZCALLI/SAN MARTIN OBISPO</v>
          </cell>
          <cell r="AE1121" t="str">
            <v>MEX</v>
          </cell>
          <cell r="AF1121" t="str">
            <v>MX</v>
          </cell>
          <cell r="AG1121" t="str">
            <v>10415516</v>
          </cell>
          <cell r="AH1121" t="str">
            <v>ANTONIO VELASCO</v>
          </cell>
          <cell r="AI1121" t="str">
            <v>MCDS 11 Km 2.5 Carretera Chamapa Lecheria</v>
          </cell>
          <cell r="AJ1121" t="str">
            <v>58618570</v>
          </cell>
          <cell r="AK1121">
            <v>0</v>
          </cell>
          <cell r="AL1121" t="str">
            <v>54769</v>
          </cell>
          <cell r="AM1121"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121" t="str">
            <v>1MH75AL1MX1Z30</v>
          </cell>
          <cell r="AO1121" t="e">
            <v>#N/A</v>
          </cell>
          <cell r="AP1121" t="e">
            <v>#N/A</v>
          </cell>
          <cell r="AQ1121" t="e">
            <v>#N/A</v>
          </cell>
          <cell r="AR1121" t="e">
            <v>#N/A</v>
          </cell>
          <cell r="AS1121" t="str">
            <v>GMS001NJD013S405686M010</v>
          </cell>
          <cell r="AT1121">
            <v>2</v>
          </cell>
          <cell r="AU1121" t="str">
            <v>C1</v>
          </cell>
          <cell r="AV1121" t="str">
            <v>GMS001NJD013</v>
          </cell>
          <cell r="AW1121" t="str">
            <v>S405686</v>
          </cell>
          <cell r="AX1121" t="str">
            <v>M010</v>
          </cell>
          <cell r="AY1121">
            <v>74012338</v>
          </cell>
          <cell r="AZ1121">
            <v>51013262</v>
          </cell>
          <cell r="BA1121">
            <v>80142322</v>
          </cell>
        </row>
        <row r="1122">
          <cell r="D1122">
            <v>60292650</v>
          </cell>
          <cell r="E1122" t="str">
            <v>A</v>
          </cell>
          <cell r="F1122" t="str">
            <v>TV</v>
          </cell>
          <cell r="G1122" t="str">
            <v>DAVID HERNANDEZ</v>
          </cell>
          <cell r="H1122" t="str">
            <v xml:space="preserve">blvd andres cerra rojas / 29070 tuxtla/jose </v>
          </cell>
          <cell r="I1122">
            <v>9616144588</v>
          </cell>
          <cell r="J1122" t="str">
            <v>HISENSE</v>
          </cell>
          <cell r="K1122" t="str">
            <v>32H3B2</v>
          </cell>
          <cell r="L1122" t="str">
            <v>32G160582H04129</v>
          </cell>
          <cell r="M1122" t="str">
            <v>CARTA FACTURA</v>
          </cell>
          <cell r="N1122">
            <v>0</v>
          </cell>
          <cell r="O1122" t="str">
            <v>06 DE OCTUBRE 2016</v>
          </cell>
          <cell r="P1122" t="str">
            <v>23 DE SEPTIEMBRE 2016</v>
          </cell>
          <cell r="Q1122">
            <v>200996</v>
          </cell>
          <cell r="R1122" t="str">
            <v xml:space="preserve"> PANEL OC-1001919</v>
          </cell>
          <cell r="S1122" t="str">
            <v xml:space="preserve"> TIKET DE COMPRA SOLO CARTA FACTURA</v>
          </cell>
          <cell r="T1122" t="str">
            <v xml:space="preserve">    MARITE DE CABALLERO      Fecha</v>
          </cell>
          <cell r="U1122" t="str">
            <v>2017-04-18</v>
          </cell>
          <cell r="V1122" t="str">
            <v>SUR</v>
          </cell>
          <cell r="W1122" t="str">
            <v>COMPLETADO</v>
          </cell>
          <cell r="X1122" t="str">
            <v>TALLER</v>
          </cell>
          <cell r="Y1122">
            <v>42635</v>
          </cell>
          <cell r="AA1122" t="str">
            <v>M010</v>
          </cell>
          <cell r="AD1122" t="str">
            <v>tuxtla/jose castillo tielemans</v>
          </cell>
          <cell r="AE1122" t="str">
            <v>CHS</v>
          </cell>
          <cell r="AF1122" t="str">
            <v>MX</v>
          </cell>
          <cell r="AG1122" t="str">
            <v>10391120</v>
          </cell>
          <cell r="AH1122" t="str">
            <v>DAVID HERNADEZ</v>
          </cell>
          <cell r="AI1122" t="str">
            <v>blvd andres cerra rojas</v>
          </cell>
          <cell r="AJ1122" t="str">
            <v>9616144588</v>
          </cell>
          <cell r="AK1122" t="str">
            <v>9611315409</v>
          </cell>
          <cell r="AL1122" t="str">
            <v>29070</v>
          </cell>
          <cell r="AM1122"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122" t="str">
            <v>3TE32G155364</v>
          </cell>
          <cell r="AO1122" t="str">
            <v>Básica</v>
          </cell>
          <cell r="AP1122" t="str">
            <v>Hisense</v>
          </cell>
          <cell r="AQ1122" t="str">
            <v>Opera</v>
          </cell>
          <cell r="AR1122" t="str">
            <v>HD 1366 X 768</v>
          </cell>
          <cell r="AS1122" t="str">
            <v>M010</v>
          </cell>
          <cell r="AT1122" t="e">
            <v>#N/A</v>
          </cell>
          <cell r="AX1122" t="str">
            <v>M010</v>
          </cell>
          <cell r="AY1122">
            <v>74007646</v>
          </cell>
          <cell r="AZ1122">
            <v>51006955</v>
          </cell>
          <cell r="BA1122">
            <v>80080122</v>
          </cell>
        </row>
        <row r="1123">
          <cell r="D1123">
            <v>60315775</v>
          </cell>
          <cell r="E1123" t="str">
            <v>A</v>
          </cell>
          <cell r="F1123" t="str">
            <v>TV</v>
          </cell>
          <cell r="G1123" t="str">
            <v>CARLOS ENRIQUE SUAREZ BOLIO</v>
          </cell>
          <cell r="H1123" t="str">
            <v xml:space="preserve">Libramiento Sur oriente 600 / 29089 Tluxtla </v>
          </cell>
          <cell r="I1123">
            <v>9616187160</v>
          </cell>
          <cell r="J1123" t="str">
            <v>HISENSE</v>
          </cell>
          <cell r="K1123" t="str">
            <v>50K20D</v>
          </cell>
          <cell r="L1123" t="str">
            <v>50G144843H02908</v>
          </cell>
          <cell r="M1123" t="str">
            <v>OT428</v>
          </cell>
          <cell r="N1123">
            <v>7484.32</v>
          </cell>
          <cell r="O1123">
            <v>42395</v>
          </cell>
          <cell r="P1123">
            <v>42837</v>
          </cell>
          <cell r="Q1123">
            <v>200996</v>
          </cell>
          <cell r="R1123" t="str">
            <v xml:space="preserve">PANEL OC-1009611
</v>
          </cell>
          <cell r="S1123" t="str">
            <v/>
          </cell>
          <cell r="T1123" t="str">
            <v xml:space="preserve">   MARITE DE CABALERO     Fecha de</v>
          </cell>
          <cell r="U1123" t="str">
            <v>2017-04-19</v>
          </cell>
          <cell r="V1123" t="str">
            <v>SUR</v>
          </cell>
          <cell r="W1123" t="str">
            <v>COMPLETADO</v>
          </cell>
          <cell r="X1123" t="str">
            <v>TALLER</v>
          </cell>
          <cell r="Y1123">
            <v>42836</v>
          </cell>
          <cell r="Z1123">
            <v>441</v>
          </cell>
          <cell r="AA1123" t="str">
            <v>M012</v>
          </cell>
          <cell r="AD1123" t="str">
            <v>Tluxtla Gutierrez/Col. Joya del oriente</v>
          </cell>
          <cell r="AE1123" t="str">
            <v>CHS</v>
          </cell>
          <cell r="AF1123" t="str">
            <v>MX</v>
          </cell>
          <cell r="AG1123" t="str">
            <v>10415827</v>
          </cell>
          <cell r="AH1123" t="str">
            <v>CARLOS ENRIQUE SUAREZ BOLIO</v>
          </cell>
          <cell r="AI1123" t="str">
            <v>600 Libramiento Sur oriente</v>
          </cell>
          <cell r="AJ1123" t="str">
            <v>9611777041</v>
          </cell>
          <cell r="AK1123" t="str">
            <v>9611777041</v>
          </cell>
          <cell r="AL1123" t="str">
            <v>29089</v>
          </cell>
          <cell r="AM1123"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123" t="str">
            <v>3TE50G132311</v>
          </cell>
          <cell r="AO1123" t="str">
            <v>Básica</v>
          </cell>
          <cell r="AP1123" t="str">
            <v>Hisense</v>
          </cell>
          <cell r="AQ1123" t="str">
            <v>Opera</v>
          </cell>
          <cell r="AR1123" t="str">
            <v>FHD 1920 x 1080</v>
          </cell>
          <cell r="AS1123" t="str">
            <v>GTE50G151618CRMM012</v>
          </cell>
          <cell r="AT1123">
            <v>5</v>
          </cell>
          <cell r="AU1123" t="str">
            <v>50H5B</v>
          </cell>
          <cell r="AV1123" t="str">
            <v>GTE50G151618</v>
          </cell>
          <cell r="AW1123" t="str">
            <v>CRM</v>
          </cell>
          <cell r="AX1123" t="str">
            <v>M012</v>
          </cell>
          <cell r="AY1123">
            <v>74012460</v>
          </cell>
          <cell r="AZ1123">
            <v>51013386</v>
          </cell>
          <cell r="BA1123">
            <v>80147219</v>
          </cell>
        </row>
        <row r="1124">
          <cell r="D1124">
            <v>60316432</v>
          </cell>
          <cell r="E1124" t="str">
            <v>A</v>
          </cell>
          <cell r="F1124" t="str">
            <v>TV</v>
          </cell>
          <cell r="G1124" t="str">
            <v>ALEJANDRA CASTRO TOLEDO</v>
          </cell>
          <cell r="H1124" t="str">
            <v>INDEPENDENCIA 68,  COL. LA GUADALUPE, CARLOS A. CARRILLO, VERACRUZ.</v>
          </cell>
          <cell r="I1124" t="str">
            <v>01 2888827740</v>
          </cell>
          <cell r="J1124" t="str">
            <v>HISENSE</v>
          </cell>
          <cell r="K1124" t="str">
            <v>32H5B</v>
          </cell>
          <cell r="L1124" t="str">
            <v>32G154325H03557</v>
          </cell>
          <cell r="M1124" t="str">
            <v>CARTA FACTURA</v>
          </cell>
          <cell r="N1124">
            <v>11998.37</v>
          </cell>
          <cell r="O1124">
            <v>42538</v>
          </cell>
          <cell r="P1124">
            <v>0</v>
          </cell>
          <cell r="Q1124">
            <v>201711</v>
          </cell>
          <cell r="R1124" t="str">
            <v>PANEL T180674 EN OC-10010072</v>
          </cell>
          <cell r="S1124" t="str">
            <v/>
          </cell>
          <cell r="T1124" t="str">
            <v xml:space="preserve"> JOSE ANGEL SANTIAGO TOLEDO  Fecha</v>
          </cell>
          <cell r="U1124" t="str">
            <v>2017-05-04</v>
          </cell>
          <cell r="V1124" t="str">
            <v>SUR</v>
          </cell>
          <cell r="W1124" t="str">
            <v>COMPLETADO</v>
          </cell>
          <cell r="X1124" t="str">
            <v>TALLER</v>
          </cell>
          <cell r="Y1124">
            <v>42845</v>
          </cell>
          <cell r="Z1124">
            <v>307</v>
          </cell>
          <cell r="AA1124" t="str">
            <v>M010</v>
          </cell>
          <cell r="AD1124" t="str">
            <v>Carlos A Carrillo/Guadalupe</v>
          </cell>
          <cell r="AE1124" t="str">
            <v>VER</v>
          </cell>
          <cell r="AF1124" t="str">
            <v>MX</v>
          </cell>
          <cell r="AG1124" t="str">
            <v>10415697</v>
          </cell>
          <cell r="AH1124" t="str">
            <v>ALEJANDRA CASTRO TOLEDO</v>
          </cell>
          <cell r="AI1124" t="str">
            <v>68 Independencia</v>
          </cell>
          <cell r="AJ1124" t="str">
            <v>2888827740</v>
          </cell>
          <cell r="AK1124">
            <v>0</v>
          </cell>
          <cell r="AL1124" t="str">
            <v>95339</v>
          </cell>
          <cell r="AM1124"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124" t="str">
            <v>3TE32A150815</v>
          </cell>
          <cell r="AO1124" t="str">
            <v>Smart</v>
          </cell>
          <cell r="AP1124" t="str">
            <v>Hisense</v>
          </cell>
          <cell r="AQ1124" t="str">
            <v>Opera</v>
          </cell>
          <cell r="AR1124" t="str">
            <v>HD 1366 X 768</v>
          </cell>
          <cell r="AS1124" t="str">
            <v>3TE32G163827G163827M010</v>
          </cell>
          <cell r="AT1124">
            <v>7</v>
          </cell>
          <cell r="AU1124" t="str">
            <v>32H5B2</v>
          </cell>
          <cell r="AV1124" t="str">
            <v>3TE32G163827</v>
          </cell>
          <cell r="AW1124" t="str">
            <v>G163827</v>
          </cell>
          <cell r="AX1124" t="str">
            <v>M010</v>
          </cell>
          <cell r="AY1124">
            <v>74012418</v>
          </cell>
          <cell r="AZ1124">
            <v>51013344</v>
          </cell>
          <cell r="BA1124">
            <v>80146588</v>
          </cell>
        </row>
        <row r="1125">
          <cell r="D1125">
            <v>60310392</v>
          </cell>
          <cell r="E1125" t="str">
            <v>A</v>
          </cell>
          <cell r="F1125" t="str">
            <v>TV</v>
          </cell>
          <cell r="G1125" t="str">
            <v>MARTHA ELENA ACOPA FLORES</v>
          </cell>
          <cell r="H1125" t="str">
            <v>LERDO DE TEJADA S/N,COL CENTRO,REFORMA CHIAPAS</v>
          </cell>
          <cell r="I1125">
            <v>9173288649</v>
          </cell>
          <cell r="J1125" t="str">
            <v>HISENSE</v>
          </cell>
          <cell r="K1125" t="str">
            <v>50H3</v>
          </cell>
          <cell r="L1125" t="str">
            <v>50J141308H01113</v>
          </cell>
          <cell r="M1125">
            <v>137736</v>
          </cell>
          <cell r="N1125">
            <v>10401.1</v>
          </cell>
          <cell r="O1125">
            <v>42053</v>
          </cell>
          <cell r="P1125">
            <v>42774</v>
          </cell>
          <cell r="Q1125">
            <v>202419</v>
          </cell>
          <cell r="R1125" t="str">
            <v xml:space="preserve">OC-1007146.
</v>
          </cell>
          <cell r="S1125" t="str">
            <v/>
          </cell>
          <cell r="T1125" t="str">
            <v xml:space="preserve">    RUBEN JUAREZ LEON      Fecha d</v>
          </cell>
          <cell r="U1125" t="str">
            <v>2017</v>
          </cell>
          <cell r="V1125" t="str">
            <v>SUR</v>
          </cell>
          <cell r="W1125" t="str">
            <v>COMPLETADO</v>
          </cell>
          <cell r="X1125" t="str">
            <v>TALLER</v>
          </cell>
          <cell r="Y1125">
            <v>42765</v>
          </cell>
          <cell r="Z1125">
            <v>712</v>
          </cell>
          <cell r="AA1125" t="str">
            <v>M012</v>
          </cell>
          <cell r="AD1125" t="str">
            <v>reforma /carlo salinas de gortari.</v>
          </cell>
          <cell r="AE1125" t="str">
            <v>CHS</v>
          </cell>
          <cell r="AF1125" t="str">
            <v>MX</v>
          </cell>
          <cell r="AG1125" t="str">
            <v>10411085</v>
          </cell>
          <cell r="AH1125" t="str">
            <v>MARTHA ELENA ACOPA FLORES</v>
          </cell>
          <cell r="AI1125" t="str">
            <v>lerdo de tejada s/n zona 2</v>
          </cell>
          <cell r="AJ1125" t="str">
            <v>9171050694</v>
          </cell>
          <cell r="AK1125">
            <v>0</v>
          </cell>
          <cell r="AL1125" t="str">
            <v>29500</v>
          </cell>
          <cell r="AM1125"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125" t="str">
            <v>3TE50J141202</v>
          </cell>
          <cell r="AO1125" t="e">
            <v>#N/A</v>
          </cell>
          <cell r="AP1125" t="e">
            <v>#N/A</v>
          </cell>
          <cell r="AQ1125" t="e">
            <v>#N/A</v>
          </cell>
          <cell r="AR1125" t="e">
            <v>#N/A</v>
          </cell>
          <cell r="AS1125" t="str">
            <v>GTE50G151618CRMM012</v>
          </cell>
          <cell r="AT1125">
            <v>5</v>
          </cell>
          <cell r="AU1125" t="str">
            <v>50H5B</v>
          </cell>
          <cell r="AV1125" t="str">
            <v>GTE50G151618</v>
          </cell>
          <cell r="AW1125" t="str">
            <v>CRM</v>
          </cell>
          <cell r="AX1125" t="str">
            <v>M012</v>
          </cell>
          <cell r="AY1125">
            <v>74012461</v>
          </cell>
          <cell r="AZ1125">
            <v>51013387</v>
          </cell>
          <cell r="BA1125">
            <v>80147220</v>
          </cell>
        </row>
        <row r="1126">
          <cell r="D1126">
            <v>60311553</v>
          </cell>
          <cell r="E1126" t="str">
            <v>A</v>
          </cell>
          <cell r="F1126" t="str">
            <v>TV</v>
          </cell>
          <cell r="G1126" t="str">
            <v>DANIEL ALBERTO MENDEZ PEREZ</v>
          </cell>
          <cell r="H1126" t="str">
            <v>MZA 17,FRACC.LAS ROSAS..VHSA TAB</v>
          </cell>
          <cell r="I1126">
            <v>9933640128</v>
          </cell>
          <cell r="J1126" t="str">
            <v>HISENSE</v>
          </cell>
          <cell r="K1126" t="str">
            <v>40K20D</v>
          </cell>
          <cell r="L1126" t="str">
            <v>50G143460H11917</v>
          </cell>
          <cell r="M1126" t="str">
            <v>CARTA DE ACEPTACION</v>
          </cell>
          <cell r="N1126">
            <v>4320.63</v>
          </cell>
          <cell r="O1126">
            <v>41959</v>
          </cell>
          <cell r="P1126">
            <v>42784</v>
          </cell>
          <cell r="Q1126">
            <v>202419</v>
          </cell>
          <cell r="R1126" t="str">
            <v xml:space="preserve"> OC-1007643.
</v>
          </cell>
          <cell r="S1126" t="str">
            <v/>
          </cell>
          <cell r="T1126" t="str">
            <v xml:space="preserve">            RUBEN JUAREZ          </v>
          </cell>
          <cell r="U1126" t="str">
            <v>2017</v>
          </cell>
          <cell r="V1126" t="str">
            <v>SUR</v>
          </cell>
          <cell r="W1126" t="str">
            <v>COMPLETADO</v>
          </cell>
          <cell r="X1126" t="str">
            <v>TALLER</v>
          </cell>
          <cell r="Y1126">
            <v>42780</v>
          </cell>
          <cell r="AA1126" t="str">
            <v>M010</v>
          </cell>
          <cell r="AD1126" t="str">
            <v>Centro/Villahermosa</v>
          </cell>
          <cell r="AE1126" t="str">
            <v>TAB</v>
          </cell>
          <cell r="AF1126" t="str">
            <v>MX</v>
          </cell>
          <cell r="AG1126" t="str">
            <v>10411254</v>
          </cell>
          <cell r="AH1126" t="str">
            <v>DANIEL ALBERTO MENDEZ PEREZ</v>
          </cell>
          <cell r="AI1126" t="str">
            <v>Flor de Guayacan mz 17 lt 9 - 104</v>
          </cell>
          <cell r="AJ1126" t="str">
            <v>9933640128</v>
          </cell>
          <cell r="AK1126" t="str">
            <v>9933640128</v>
          </cell>
          <cell r="AL1126" t="str">
            <v>86270</v>
          </cell>
          <cell r="AM1126"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126" t="str">
            <v>3TE40G134207</v>
          </cell>
          <cell r="AO1126" t="str">
            <v>Básica</v>
          </cell>
          <cell r="AP1126" t="str">
            <v>Hisense</v>
          </cell>
          <cell r="AQ1126" t="str">
            <v>Opera</v>
          </cell>
          <cell r="AR1126" t="str">
            <v>FHD 1920 x 1080</v>
          </cell>
          <cell r="AS1126" t="str">
            <v/>
          </cell>
          <cell r="AT1126" t="e">
            <v>#N/A</v>
          </cell>
          <cell r="AY1126">
            <v>74012419</v>
          </cell>
          <cell r="AZ1126">
            <v>51013345</v>
          </cell>
          <cell r="BA1126">
            <v>80146589</v>
          </cell>
        </row>
        <row r="1127">
          <cell r="D1127">
            <v>60312692</v>
          </cell>
          <cell r="E1127" t="str">
            <v>A</v>
          </cell>
          <cell r="F1127" t="str">
            <v>TV</v>
          </cell>
          <cell r="G1127" t="str">
            <v>RAFAELA MARTINEZ BARRIENTOS</v>
          </cell>
          <cell r="H1127" t="str">
            <v>GAVIOTA SUR FORESTALES NO.314,VHSA TABASCO.</v>
          </cell>
          <cell r="I1127">
            <v>9934367984</v>
          </cell>
          <cell r="J1127" t="str">
            <v>HISENSE</v>
          </cell>
          <cell r="K1127" t="str">
            <v>32H5B</v>
          </cell>
          <cell r="L1127" t="str">
            <v>32G150869H00592</v>
          </cell>
          <cell r="M1127">
            <v>6</v>
          </cell>
          <cell r="N1127">
            <v>5800</v>
          </cell>
          <cell r="O1127">
            <v>42626</v>
          </cell>
          <cell r="P1127">
            <v>42790</v>
          </cell>
          <cell r="Q1127">
            <v>202419</v>
          </cell>
          <cell r="R1127" t="str">
            <v>OC-1007824</v>
          </cell>
          <cell r="S1127" t="str">
            <v/>
          </cell>
          <cell r="T1127" t="str">
            <v xml:space="preserve">  RUBEN JUAREZ        Fecha de Apl</v>
          </cell>
          <cell r="U1127" t="str">
            <v>2017</v>
          </cell>
          <cell r="V1127" t="str">
            <v>SUR</v>
          </cell>
          <cell r="W1127" t="str">
            <v>COMPLETADO</v>
          </cell>
          <cell r="X1127" t="str">
            <v>TALLER</v>
          </cell>
          <cell r="Y1127">
            <v>42789</v>
          </cell>
          <cell r="Z1127">
            <v>163</v>
          </cell>
          <cell r="AA1127" t="str">
            <v>M010</v>
          </cell>
          <cell r="AD1127" t="str">
            <v>COL. GAVIOTAS/villahermosa</v>
          </cell>
          <cell r="AE1127" t="str">
            <v>TAB</v>
          </cell>
          <cell r="AF1127" t="str">
            <v>MX</v>
          </cell>
          <cell r="AG1127" t="str">
            <v>10413088</v>
          </cell>
          <cell r="AH1127" t="str">
            <v>RAFAELA MARTINEZ BARRIENTOS</v>
          </cell>
          <cell r="AI1127" t="str">
            <v>FORESTALES 314</v>
          </cell>
          <cell r="AJ1127" t="str">
            <v>9933112881</v>
          </cell>
          <cell r="AK1127">
            <v>0</v>
          </cell>
          <cell r="AL1127" t="str">
            <v>86190</v>
          </cell>
          <cell r="AM1127"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127" t="str">
            <v>3TE32A150815</v>
          </cell>
          <cell r="AO1127" t="str">
            <v>Smart</v>
          </cell>
          <cell r="AP1127" t="str">
            <v>Hisense</v>
          </cell>
          <cell r="AQ1127" t="str">
            <v>Opera</v>
          </cell>
          <cell r="AR1127" t="str">
            <v>HD 1366 X 768</v>
          </cell>
          <cell r="AS1127" t="str">
            <v>3TE32G163827G163827M010</v>
          </cell>
          <cell r="AT1127">
            <v>7</v>
          </cell>
          <cell r="AU1127" t="str">
            <v>32H5B2</v>
          </cell>
          <cell r="AV1127" t="str">
            <v>3TE32G163827</v>
          </cell>
          <cell r="AW1127" t="str">
            <v>G163827</v>
          </cell>
          <cell r="AX1127" t="str">
            <v>M010</v>
          </cell>
          <cell r="AY1127">
            <v>74012420</v>
          </cell>
          <cell r="AZ1127">
            <v>51013346</v>
          </cell>
          <cell r="BA1127">
            <v>80146590</v>
          </cell>
        </row>
        <row r="1128">
          <cell r="D1128">
            <v>60312886</v>
          </cell>
          <cell r="E1128" t="str">
            <v>A</v>
          </cell>
          <cell r="F1128" t="str">
            <v>TV</v>
          </cell>
          <cell r="G1128" t="str">
            <v>RAUL MORENO DE LA FUENTE</v>
          </cell>
          <cell r="H1128" t="str">
            <v>ANDADOR LAS ROSAS 310.COL,NUEVAS PENSIONES,VHSA TAB</v>
          </cell>
          <cell r="I1128">
            <v>9932787093</v>
          </cell>
          <cell r="J1128" t="str">
            <v>HISENSE</v>
          </cell>
          <cell r="K1128" t="str">
            <v>50K20DW</v>
          </cell>
          <cell r="L1128" t="str">
            <v>50G143291H11159</v>
          </cell>
          <cell r="M1128" t="str">
            <v>POLIZA</v>
          </cell>
          <cell r="N1128" t="str">
            <v>POLIZA</v>
          </cell>
          <cell r="O1128">
            <v>42042</v>
          </cell>
          <cell r="P1128" t="str">
            <v>02/27/2017</v>
          </cell>
          <cell r="Q1128">
            <v>202419</v>
          </cell>
          <cell r="R1128" t="str">
            <v xml:space="preserve">OC-1008254.
</v>
          </cell>
          <cell r="S1128" t="str">
            <v/>
          </cell>
          <cell r="T1128" t="str">
            <v xml:space="preserve">  RUBEN JUAREZ        Fecha de Apl</v>
          </cell>
          <cell r="U1128" t="str">
            <v>2017</v>
          </cell>
          <cell r="V1128" t="str">
            <v>SUR</v>
          </cell>
          <cell r="W1128" t="str">
            <v>COMPLETADO</v>
          </cell>
          <cell r="X1128" t="str">
            <v>TALLER</v>
          </cell>
          <cell r="Y1128">
            <v>42793</v>
          </cell>
          <cell r="Z1128">
            <v>751</v>
          </cell>
          <cell r="AA1128" t="str">
            <v>M010</v>
          </cell>
          <cell r="AD1128" t="str">
            <v>Villa Hermosa/Nuevas Tenciones</v>
          </cell>
          <cell r="AE1128" t="str">
            <v>TAB</v>
          </cell>
          <cell r="AF1128" t="str">
            <v>MX</v>
          </cell>
          <cell r="AG1128" t="str">
            <v>10413208</v>
          </cell>
          <cell r="AH1128" t="str">
            <v>RAUL MORENO DE LA FUENTE</v>
          </cell>
          <cell r="AI1128" t="str">
            <v>Andador Las Rosas No. 310</v>
          </cell>
          <cell r="AJ1128" t="str">
            <v>993-278-70-93</v>
          </cell>
          <cell r="AK1128">
            <v>0</v>
          </cell>
          <cell r="AL1128" t="str">
            <v>86149</v>
          </cell>
          <cell r="AM1128"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128" t="str">
            <v>1TE50B8NUSCB</v>
          </cell>
          <cell r="AO1128" t="str">
            <v>Smart</v>
          </cell>
          <cell r="AP1128" t="str">
            <v>Hisense</v>
          </cell>
          <cell r="AQ1128" t="str">
            <v>Opera</v>
          </cell>
          <cell r="AR1128" t="str">
            <v>FHD 1920 x 1080</v>
          </cell>
          <cell r="AS1128" t="str">
            <v>3TE50G165138G165138M010</v>
          </cell>
          <cell r="AT1128">
            <v>5</v>
          </cell>
          <cell r="AU1128" t="str">
            <v>50H7GB</v>
          </cell>
          <cell r="AV1128" t="str">
            <v>3TE50G165138</v>
          </cell>
          <cell r="AW1128" t="str">
            <v>G165138</v>
          </cell>
          <cell r="AX1128" t="str">
            <v>M010</v>
          </cell>
          <cell r="AY1128">
            <v>74012421</v>
          </cell>
          <cell r="AZ1128">
            <v>51013347</v>
          </cell>
          <cell r="BA1128">
            <v>80146592</v>
          </cell>
        </row>
        <row r="1129">
          <cell r="D1129">
            <v>60313297</v>
          </cell>
          <cell r="E1129" t="str">
            <v>A</v>
          </cell>
          <cell r="F1129" t="str">
            <v>TV</v>
          </cell>
          <cell r="G1129" t="str">
            <v>MIGUEL ANGEL COLLADO</v>
          </cell>
          <cell r="H1129" t="str">
            <v>SINDICATO AGRARIO #116 COL.LOPEZ MATEO</v>
          </cell>
          <cell r="I1129">
            <v>9933613432</v>
          </cell>
          <cell r="J1129" t="str">
            <v>HISENSE</v>
          </cell>
          <cell r="K1129" t="str">
            <v>40H5B2</v>
          </cell>
          <cell r="L1129" t="str">
            <v>40G1618N4H01267</v>
          </cell>
          <cell r="M1129" t="str">
            <v>TICKET</v>
          </cell>
          <cell r="N1129">
            <v>129</v>
          </cell>
          <cell r="O1129">
            <v>42632</v>
          </cell>
          <cell r="P1129">
            <v>42805</v>
          </cell>
          <cell r="Q1129">
            <v>202419</v>
          </cell>
          <cell r="R1129" t="str">
            <v xml:space="preserve">OC-1008485.
</v>
          </cell>
          <cell r="S1129" t="str">
            <v/>
          </cell>
          <cell r="T1129" t="str">
            <v xml:space="preserve">      RUBEN JUAREZ LEON           </v>
          </cell>
          <cell r="U1129" t="str">
            <v>2017</v>
          </cell>
          <cell r="V1129" t="str">
            <v>SUR</v>
          </cell>
          <cell r="W1129" t="str">
            <v>COMPLETADO</v>
          </cell>
          <cell r="X1129" t="str">
            <v>TALLER</v>
          </cell>
          <cell r="Y1129">
            <v>42800</v>
          </cell>
          <cell r="Z1129">
            <v>168</v>
          </cell>
          <cell r="AA1129" t="str">
            <v>M010</v>
          </cell>
          <cell r="AD1129" t="str">
            <v>Villahermosa/Lopez Mateos</v>
          </cell>
          <cell r="AE1129" t="str">
            <v>TAB</v>
          </cell>
          <cell r="AF1129" t="str">
            <v>MX</v>
          </cell>
          <cell r="AG1129" t="str">
            <v>10413319</v>
          </cell>
          <cell r="AH1129" t="str">
            <v>MIGUEL ANGEL COLLADO</v>
          </cell>
          <cell r="AI1129" t="str">
            <v>Sindicato Agrario 16</v>
          </cell>
          <cell r="AJ1129" t="str">
            <v>9933613432</v>
          </cell>
          <cell r="AK1129">
            <v>0</v>
          </cell>
          <cell r="AL1129" t="str">
            <v>86000</v>
          </cell>
          <cell r="AM1129"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129" t="str">
            <v>3TE40G155372</v>
          </cell>
          <cell r="AO1129" t="str">
            <v>Smart</v>
          </cell>
          <cell r="AP1129" t="str">
            <v>Hisense</v>
          </cell>
          <cell r="AQ1129" t="str">
            <v>Opera</v>
          </cell>
          <cell r="AR1129" t="str">
            <v>FHD 1920 x 1080</v>
          </cell>
          <cell r="AS1129" t="str">
            <v>3TE40G154775G154775M010</v>
          </cell>
          <cell r="AT1129">
            <v>5</v>
          </cell>
          <cell r="AU1129" t="str">
            <v>40H5B</v>
          </cell>
          <cell r="AV1129" t="str">
            <v>3TE40G154775</v>
          </cell>
          <cell r="AW1129" t="str">
            <v>G154775</v>
          </cell>
          <cell r="AX1129" t="str">
            <v>M010</v>
          </cell>
          <cell r="AY1129">
            <v>74012422</v>
          </cell>
          <cell r="AZ1129">
            <v>51013348</v>
          </cell>
          <cell r="BA1129">
            <v>80146593</v>
          </cell>
        </row>
        <row r="1130">
          <cell r="D1130">
            <v>60314436</v>
          </cell>
          <cell r="E1130" t="str">
            <v>A</v>
          </cell>
          <cell r="F1130" t="str">
            <v>TV</v>
          </cell>
          <cell r="G1130" t="str">
            <v>GERARDO OSIEL RAMOS MORALES</v>
          </cell>
          <cell r="H1130" t="str">
            <v>FELIPE J SERRA #109 COL.ATASTA VHSA TAB.</v>
          </cell>
          <cell r="I1130">
            <v>9932879353</v>
          </cell>
          <cell r="J1130" t="str">
            <v>HISENSE</v>
          </cell>
          <cell r="K1130" t="str">
            <v>50K20D</v>
          </cell>
          <cell r="L1130" t="str">
            <v>50J140916H00815</v>
          </cell>
          <cell r="M1130" t="str">
            <v>POLIZA</v>
          </cell>
          <cell r="N1130" t="str">
            <v>POLIZA</v>
          </cell>
          <cell r="O1130">
            <v>41892</v>
          </cell>
          <cell r="P1130" t="str">
            <v>03/17/2017</v>
          </cell>
          <cell r="Q1130">
            <v>202419</v>
          </cell>
          <cell r="R1130" t="str">
            <v>OC-1009323</v>
          </cell>
          <cell r="S1130" t="str">
            <v/>
          </cell>
          <cell r="T1130" t="str">
            <v xml:space="preserve">   RUBEN JUAREZ LEON           Fec</v>
          </cell>
          <cell r="U1130" t="str">
            <v>2017</v>
          </cell>
          <cell r="V1130" t="str">
            <v>SUR</v>
          </cell>
          <cell r="W1130" t="str">
            <v>COMPLETADO</v>
          </cell>
          <cell r="X1130" t="str">
            <v>TALLER</v>
          </cell>
          <cell r="Y1130">
            <v>42811</v>
          </cell>
          <cell r="Z1130">
            <v>919</v>
          </cell>
          <cell r="AA1130" t="str">
            <v>M012</v>
          </cell>
          <cell r="AD1130" t="str">
            <v>Villahermosa centro/Ataxpa</v>
          </cell>
          <cell r="AE1130" t="str">
            <v>TAB</v>
          </cell>
          <cell r="AF1130" t="str">
            <v>MX</v>
          </cell>
          <cell r="AG1130" t="str">
            <v>10354515</v>
          </cell>
          <cell r="AH1130" t="str">
            <v>GERARDO OSIEL MORALES</v>
          </cell>
          <cell r="AI1130" t="str">
            <v>Felipe J Serra no 109</v>
          </cell>
          <cell r="AJ1130" t="str">
            <v>9932879353</v>
          </cell>
          <cell r="AK1130" t="str">
            <v>5568152808</v>
          </cell>
          <cell r="AL1130" t="str">
            <v>86100</v>
          </cell>
          <cell r="AM1130"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130" t="str">
            <v>3TE50G132311</v>
          </cell>
          <cell r="AO1130" t="str">
            <v>Básica</v>
          </cell>
          <cell r="AP1130" t="str">
            <v>Hisense</v>
          </cell>
          <cell r="AQ1130" t="str">
            <v>Opera</v>
          </cell>
          <cell r="AR1130" t="str">
            <v>FHD 1920 x 1080</v>
          </cell>
          <cell r="AS1130" t="str">
            <v>GTE50G151618CRMM012</v>
          </cell>
          <cell r="AT1130">
            <v>5</v>
          </cell>
          <cell r="AU1130" t="str">
            <v>50H5B</v>
          </cell>
          <cell r="AV1130" t="str">
            <v>GTE50G151618</v>
          </cell>
          <cell r="AW1130" t="str">
            <v>CRM</v>
          </cell>
          <cell r="AX1130" t="str">
            <v>M012</v>
          </cell>
          <cell r="AY1130">
            <v>74012462</v>
          </cell>
          <cell r="AZ1130">
            <v>51013388</v>
          </cell>
          <cell r="BA1130">
            <v>80147221</v>
          </cell>
        </row>
        <row r="1131">
          <cell r="D1131">
            <v>60314657</v>
          </cell>
          <cell r="E1131" t="str">
            <v>A</v>
          </cell>
          <cell r="F1131" t="str">
            <v>TV</v>
          </cell>
          <cell r="G1131" t="str">
            <v>PAOLA JUAREZ</v>
          </cell>
          <cell r="H1131" t="str">
            <v>AV.EL COUNTRY,VHSA TABASCO</v>
          </cell>
          <cell r="I1131">
            <v>9931763735</v>
          </cell>
          <cell r="J1131" t="str">
            <v>HISENSE</v>
          </cell>
          <cell r="K1131" t="str">
            <v>50K20DW</v>
          </cell>
          <cell r="L1131" t="str">
            <v>50J140464H04640</v>
          </cell>
          <cell r="M1131" t="str">
            <v>POLIZA</v>
          </cell>
          <cell r="N1131">
            <v>0</v>
          </cell>
          <cell r="O1131">
            <v>41889</v>
          </cell>
          <cell r="P1131" t="str">
            <v>03/22/2017</v>
          </cell>
          <cell r="Q1131">
            <v>202419</v>
          </cell>
          <cell r="R1131" t="str">
            <v xml:space="preserve"> OC-1009190</v>
          </cell>
          <cell r="S1131" t="str">
            <v/>
          </cell>
          <cell r="T1131" t="str">
            <v xml:space="preserve">   RUBEN JUAREZ LEON            Fe</v>
          </cell>
          <cell r="U1131" t="str">
            <v>2017</v>
          </cell>
          <cell r="V1131" t="str">
            <v>SUR</v>
          </cell>
          <cell r="W1131" t="str">
            <v>COMPLETADO</v>
          </cell>
          <cell r="X1131" t="str">
            <v>TALLER</v>
          </cell>
          <cell r="Y1131">
            <v>42816</v>
          </cell>
          <cell r="Z1131">
            <v>927</v>
          </cell>
          <cell r="AA1131" t="str">
            <v>M010</v>
          </cell>
          <cell r="AD1131" t="str">
            <v>villahermosa/centro</v>
          </cell>
          <cell r="AE1131" t="str">
            <v>TAB</v>
          </cell>
          <cell r="AF1131" t="str">
            <v>MX</v>
          </cell>
          <cell r="AG1131" t="str">
            <v>10414032</v>
          </cell>
          <cell r="AH1131" t="str">
            <v>PAOLA JUAREZ</v>
          </cell>
          <cell r="AI1131" t="str">
            <v>Av el contri s/n</v>
          </cell>
          <cell r="AJ1131" t="str">
            <v>9931763735</v>
          </cell>
          <cell r="AK1131">
            <v>0</v>
          </cell>
          <cell r="AL1131" t="str">
            <v>86000</v>
          </cell>
          <cell r="AM1131"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131" t="str">
            <v>1TE50B8NUSCB</v>
          </cell>
          <cell r="AO1131" t="str">
            <v>Smart</v>
          </cell>
          <cell r="AP1131" t="str">
            <v>Hisense</v>
          </cell>
          <cell r="AQ1131" t="str">
            <v>Opera</v>
          </cell>
          <cell r="AR1131" t="str">
            <v>FHD 1920 x 1080</v>
          </cell>
          <cell r="AS1131" t="str">
            <v>3TE50G165138G165138M010</v>
          </cell>
          <cell r="AT1131">
            <v>5</v>
          </cell>
          <cell r="AU1131" t="str">
            <v>50H7GB</v>
          </cell>
          <cell r="AV1131" t="str">
            <v>3TE50G165138</v>
          </cell>
          <cell r="AW1131" t="str">
            <v>G165138</v>
          </cell>
          <cell r="AX1131" t="str">
            <v>M010</v>
          </cell>
          <cell r="AY1131">
            <v>74012423</v>
          </cell>
          <cell r="AZ1131">
            <v>51013349</v>
          </cell>
          <cell r="BA1131">
            <v>80146595</v>
          </cell>
        </row>
        <row r="1132">
          <cell r="D1132">
            <v>60314841</v>
          </cell>
          <cell r="E1132" t="str">
            <v>A</v>
          </cell>
          <cell r="F1132" t="str">
            <v>TV</v>
          </cell>
          <cell r="G1132" t="str">
            <v>JAYDE GONZALES PEREZ</v>
          </cell>
          <cell r="H1132" t="str">
            <v>RAMON GALGUERA NOVEROLA#13 LOTE 26,VILLAHERMOSA TAB</v>
          </cell>
          <cell r="I1132">
            <v>9931520679</v>
          </cell>
          <cell r="J1132" t="str">
            <v>HISENSE</v>
          </cell>
          <cell r="K1132" t="str">
            <v>40H5B2</v>
          </cell>
          <cell r="L1132" t="str">
            <v>40G155372H04999</v>
          </cell>
          <cell r="M1132" t="str">
            <v>TICKET</v>
          </cell>
          <cell r="N1132">
            <v>5564.47</v>
          </cell>
          <cell r="O1132">
            <v>42531</v>
          </cell>
          <cell r="P1132" t="str">
            <v>03/23/2017</v>
          </cell>
          <cell r="Q1132">
            <v>202419</v>
          </cell>
          <cell r="R1132" t="str">
            <v>OC-1009007</v>
          </cell>
          <cell r="S1132" t="str">
            <v/>
          </cell>
          <cell r="T1132" t="str">
            <v xml:space="preserve">  RUBEN JUAREZ LEON      Fecha de </v>
          </cell>
          <cell r="U1132" t="str">
            <v>2017</v>
          </cell>
          <cell r="V1132" t="str">
            <v>SUR</v>
          </cell>
          <cell r="W1132" t="str">
            <v>COMPLETADO</v>
          </cell>
          <cell r="X1132" t="str">
            <v>TALLER</v>
          </cell>
          <cell r="Y1132">
            <v>42817</v>
          </cell>
          <cell r="Z1132">
            <v>286</v>
          </cell>
          <cell r="AA1132" t="str">
            <v>M010</v>
          </cell>
          <cell r="AD1132" t="str">
            <v>carlos camara/vilahermosa</v>
          </cell>
          <cell r="AE1132" t="str">
            <v>TAB</v>
          </cell>
          <cell r="AF1132" t="str">
            <v>MX</v>
          </cell>
          <cell r="AG1132" t="str">
            <v>10414815</v>
          </cell>
          <cell r="AH1132" t="str">
            <v>AYDEE GONZALEZ PEREZ</v>
          </cell>
          <cell r="AI1132" t="str">
            <v>ramon galguera noverola mz 13 lt26</v>
          </cell>
          <cell r="AJ1132" t="str">
            <v>9931520679</v>
          </cell>
          <cell r="AK1132">
            <v>0</v>
          </cell>
          <cell r="AL1132" t="str">
            <v>86270</v>
          </cell>
          <cell r="AM1132"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132" t="str">
            <v>3TE40G155372</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74012424</v>
          </cell>
          <cell r="AZ1132">
            <v>51013350</v>
          </cell>
          <cell r="BA1132">
            <v>80146597</v>
          </cell>
        </row>
        <row r="1133">
          <cell r="D1133">
            <v>60316123</v>
          </cell>
          <cell r="E1133" t="str">
            <v xml:space="preserve">A </v>
          </cell>
          <cell r="F1133" t="str">
            <v>TV</v>
          </cell>
          <cell r="G1133" t="str">
            <v xml:space="preserve"> Ana Maria Velazquez Rodriguez</v>
          </cell>
          <cell r="H1133" t="str">
            <v>COLINAS DE LOS ARCOS 1 MZ. 2 LT. 84 CASA "A", COL. SAN BUENAVENTURA, IXTAPALUCA, C.P. 56536</v>
          </cell>
          <cell r="I1133" t="str">
            <v xml:space="preserve">5536541513 / 5538250381 </v>
          </cell>
          <cell r="J1133" t="str">
            <v>HISENSE</v>
          </cell>
          <cell r="K1133" t="str">
            <v>50K20DW</v>
          </cell>
          <cell r="L1133" t="str">
            <v>50G143291H07325</v>
          </cell>
          <cell r="M1133" t="str">
            <v>AYO / 000158559 TICKET DE COMPRA TIENDA TELMEX S.A. DE C.V.</v>
          </cell>
          <cell r="N1133">
            <v>13310.88</v>
          </cell>
          <cell r="O1133">
            <v>42016</v>
          </cell>
          <cell r="P1133">
            <v>42847</v>
          </cell>
          <cell r="Q1133">
            <v>201767</v>
          </cell>
          <cell r="R1133" t="str">
            <v>25/04/2017 03 : 28  ARANTXA.MON : NP5 /  P1A: 173331 PANEL   22-04-2017  OC-1009909</v>
          </cell>
          <cell r="S1133" t="str">
            <v>EQUIPO DAÑADO EN DOMICILIO DE CLIENTE</v>
          </cell>
          <cell r="T1133" t="str">
            <v xml:space="preserve">   RENE ARIAS                     </v>
          </cell>
          <cell r="U1133" t="str">
            <v>2017-05-02</v>
          </cell>
          <cell r="V1133" t="str">
            <v>CENTRO</v>
          </cell>
          <cell r="W1133" t="str">
            <v>COMPLETADO</v>
          </cell>
          <cell r="X1133" t="str">
            <v>CLIENTE</v>
          </cell>
          <cell r="Y1133">
            <v>42843</v>
          </cell>
          <cell r="Z1133">
            <v>827</v>
          </cell>
          <cell r="AA1133" t="str">
            <v>M010</v>
          </cell>
          <cell r="AD1133" t="str">
            <v>ixtalapaluca/sn bueaaventura</v>
          </cell>
          <cell r="AE1133" t="str">
            <v>MEX</v>
          </cell>
          <cell r="AF1133" t="str">
            <v>MX</v>
          </cell>
          <cell r="AG1133" t="str">
            <v>10416051</v>
          </cell>
          <cell r="AH1133" t="str">
            <v>ANA MARIA VELAZQUEZ RODRIGUEZ</v>
          </cell>
          <cell r="AI1133" t="str">
            <v>colinas de los arcos 1 mz 2 lt 84 casa a</v>
          </cell>
          <cell r="AJ1133" t="str">
            <v>0445538250381</v>
          </cell>
          <cell r="AK1133" t="str">
            <v>0445538250381</v>
          </cell>
          <cell r="AL1133" t="str">
            <v>56536</v>
          </cell>
          <cell r="AM1133"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133" t="str">
            <v>1TE50B8NUSCB</v>
          </cell>
          <cell r="AO1133" t="str">
            <v>Smart</v>
          </cell>
          <cell r="AP1133" t="str">
            <v>Hisense</v>
          </cell>
          <cell r="AQ1133" t="str">
            <v>Opera</v>
          </cell>
          <cell r="AR1133" t="str">
            <v>FHD 1920 x 1080</v>
          </cell>
          <cell r="AS1133" t="str">
            <v>3TE50G1644B3G1644B3M010</v>
          </cell>
          <cell r="AT1133">
            <v>3</v>
          </cell>
          <cell r="AU1133" t="str">
            <v>50H7GB</v>
          </cell>
          <cell r="AV1133" t="str">
            <v>3TE50G1644B3</v>
          </cell>
          <cell r="AW1133" t="str">
            <v>G1644B3</v>
          </cell>
          <cell r="AX1133" t="str">
            <v>M010</v>
          </cell>
          <cell r="AY1133">
            <v>74012487</v>
          </cell>
          <cell r="AZ1133">
            <v>51013413</v>
          </cell>
          <cell r="BA1133">
            <v>80147987</v>
          </cell>
        </row>
        <row r="1134">
          <cell r="D1134">
            <v>60315627</v>
          </cell>
          <cell r="E1134" t="str">
            <v>A</v>
          </cell>
          <cell r="F1134" t="str">
            <v>TV</v>
          </cell>
          <cell r="G1134" t="str">
            <v xml:space="preserve">MARIA DEL REFUGIO NORIEGA DELGADO </v>
          </cell>
          <cell r="H1134" t="str">
            <v>LAS CRUCES 82 ZAPOPAN/VILLAS DE NVO MEXICO</v>
          </cell>
          <cell r="I1134">
            <v>3315121508</v>
          </cell>
          <cell r="J1134" t="str">
            <v>HISENSE</v>
          </cell>
          <cell r="K1134" t="str">
            <v>50K20DW</v>
          </cell>
          <cell r="L1134" t="str">
            <v>50G143291H02365</v>
          </cell>
          <cell r="M1134" t="str">
            <v xml:space="preserve">POLIZA DE GARANTIA </v>
          </cell>
          <cell r="N1134">
            <v>0</v>
          </cell>
          <cell r="O1134">
            <v>42185</v>
          </cell>
          <cell r="P1134">
            <v>42836</v>
          </cell>
          <cell r="Q1134">
            <v>201109</v>
          </cell>
          <cell r="R1134" t="str">
            <v>FALTA DE REFACCIONES 173331 OC-1009551</v>
          </cell>
          <cell r="S1134" t="str">
            <v>CLIENTE ENTREGA EQUIPO SIN ACCESORIOS UN</v>
          </cell>
          <cell r="T1134" t="str">
            <v>YURIANA HERNANDEZ HERRERA</v>
          </cell>
          <cell r="U1134" t="str">
            <v>2017-ABRIL</v>
          </cell>
          <cell r="V1134" t="str">
            <v>SUR</v>
          </cell>
          <cell r="W1134" t="str">
            <v>COMPLETADO</v>
          </cell>
          <cell r="X1134" t="str">
            <v>TALLER</v>
          </cell>
          <cell r="Y1134">
            <v>42832</v>
          </cell>
          <cell r="Z1134">
            <v>647</v>
          </cell>
          <cell r="AA1134" t="str">
            <v>M010</v>
          </cell>
          <cell r="AD1134" t="str">
            <v>Zapopan/Villas de Nvo Mexico</v>
          </cell>
          <cell r="AE1134" t="str">
            <v>JAL</v>
          </cell>
          <cell r="AF1134" t="str">
            <v>MX</v>
          </cell>
          <cell r="AG1134" t="str">
            <v>10415679</v>
          </cell>
          <cell r="AH1134" t="str">
            <v>MARIA DE REFIGIO NORIEGA DELGADO</v>
          </cell>
          <cell r="AI1134" t="str">
            <v>82 Las curces</v>
          </cell>
          <cell r="AJ1134" t="str">
            <v>3315121508</v>
          </cell>
          <cell r="AK1134">
            <v>0</v>
          </cell>
          <cell r="AL1134" t="str">
            <v>45203</v>
          </cell>
          <cell r="AM1134" t="str">
            <v>12/04/2017 04 : 01 ARANTXA.MON : TCF112/04/2017 04 : 01 ARANTXA.MON : NP511/04/2017 23 : 42 201109 : 173331 OC-100955110/04/2017 22 : 50 201109 : EQUIPO EN CSA07/04/2017 22 : 56 201109 : V1 10-04-1707/04/2017 22 : 45 SEMIRAMIS.M : ODSWTPRD/TELMEXENTRE AV GUADALAJARA Y PRECIADO</v>
          </cell>
          <cell r="AN1134" t="str">
            <v>1TE50B8NUSCB</v>
          </cell>
          <cell r="AO1134" t="str">
            <v>Smart</v>
          </cell>
          <cell r="AP1134" t="str">
            <v>Hisense</v>
          </cell>
          <cell r="AQ1134" t="str">
            <v>Opera</v>
          </cell>
          <cell r="AR1134" t="str">
            <v>FHD 1920 x 1080</v>
          </cell>
          <cell r="AS1134" t="str">
            <v>3TE55G161437CRMM012</v>
          </cell>
          <cell r="AT1134">
            <v>6</v>
          </cell>
          <cell r="AU1134" t="str">
            <v>55H5C</v>
          </cell>
          <cell r="AV1134" t="str">
            <v>3TE55G161437</v>
          </cell>
          <cell r="AW1134" t="str">
            <v>CRM</v>
          </cell>
          <cell r="AX1134" t="str">
            <v>M012</v>
          </cell>
          <cell r="AY1134">
            <v>74012502</v>
          </cell>
          <cell r="AZ1134">
            <v>51013428</v>
          </cell>
          <cell r="BA1134">
            <v>80149005</v>
          </cell>
        </row>
        <row r="1135">
          <cell r="D1135">
            <v>60317186</v>
          </cell>
          <cell r="E1135" t="str">
            <v>A</v>
          </cell>
          <cell r="F1135" t="str">
            <v>TV</v>
          </cell>
          <cell r="G1135" t="str">
            <v>MARCELA PAOLA ROSALES ESCAMILLA</v>
          </cell>
          <cell r="H1135" t="str">
            <v>VICTOR HUGO 68, VICTOR HUGO, 45190, ZAPOPAN, JALISCO</v>
          </cell>
          <cell r="I1135">
            <v>3331617503</v>
          </cell>
          <cell r="J1135" t="str">
            <v>HISENSE</v>
          </cell>
          <cell r="K1135" t="str">
            <v>32K20DW</v>
          </cell>
          <cell r="L1135" t="str">
            <v>32J134806H01466</v>
          </cell>
          <cell r="M1135">
            <v>4578</v>
          </cell>
          <cell r="N1135">
            <v>3999</v>
          </cell>
          <cell r="O1135">
            <v>41994</v>
          </cell>
          <cell r="P1135">
            <v>42852</v>
          </cell>
          <cell r="Q1135">
            <v>201076</v>
          </cell>
          <cell r="R1135" t="str">
            <v xml:space="preserve">T171937/PANEL/OC-1010201
</v>
          </cell>
          <cell r="S1135" t="str">
            <v xml:space="preserve"> </v>
          </cell>
          <cell r="T1135" t="str">
            <v xml:space="preserve"> Carlos Muñiz                     </v>
          </cell>
          <cell r="U1135" t="str">
            <v>2017-05-06</v>
          </cell>
          <cell r="V1135" t="str">
            <v>SUR</v>
          </cell>
          <cell r="W1135" t="str">
            <v>COMPLETADO</v>
          </cell>
          <cell r="X1135" t="str">
            <v>TALLER</v>
          </cell>
          <cell r="Y1135">
            <v>42852</v>
          </cell>
          <cell r="Z1135">
            <v>858</v>
          </cell>
          <cell r="AA1135" t="str">
            <v>M012</v>
          </cell>
          <cell r="AD1135" t="str">
            <v>Zapopan/Victor Hugo</v>
          </cell>
          <cell r="AE1135" t="str">
            <v>JAL</v>
          </cell>
          <cell r="AF1135" t="str">
            <v>MX</v>
          </cell>
          <cell r="AG1135" t="str">
            <v>10417036</v>
          </cell>
          <cell r="AH1135" t="str">
            <v>MARCELA PAOLA ROSALES ESCAMILLA</v>
          </cell>
          <cell r="AI1135" t="str">
            <v>68 Victor Hugo</v>
          </cell>
          <cell r="AJ1135" t="str">
            <v>3332074509</v>
          </cell>
          <cell r="AK1135" t="str">
            <v>3332074509</v>
          </cell>
          <cell r="AL1135" t="str">
            <v>45190</v>
          </cell>
          <cell r="AM1135"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135" t="str">
            <v>3TE32G143053</v>
          </cell>
          <cell r="AO1135" t="str">
            <v>Smart</v>
          </cell>
          <cell r="AP1135" t="str">
            <v>Hisense</v>
          </cell>
          <cell r="AQ1135" t="str">
            <v>Opera</v>
          </cell>
          <cell r="AR1135" t="str">
            <v>HD 1366 X 768</v>
          </cell>
          <cell r="AS1135" t="str">
            <v>GTE32G151950CRMM012</v>
          </cell>
          <cell r="AT1135">
            <v>17</v>
          </cell>
          <cell r="AU1135" t="str">
            <v>32H5B</v>
          </cell>
          <cell r="AV1135" t="str">
            <v>GTE32G151950</v>
          </cell>
          <cell r="AW1135" t="str">
            <v>CRM</v>
          </cell>
          <cell r="AX1135" t="str">
            <v>M012</v>
          </cell>
          <cell r="AY1135">
            <v>74012456</v>
          </cell>
          <cell r="AZ1135">
            <v>51013383</v>
          </cell>
          <cell r="BA1135">
            <v>80147209</v>
          </cell>
        </row>
        <row r="1136">
          <cell r="D1136">
            <v>60317141</v>
          </cell>
          <cell r="E1136" t="str">
            <v>A</v>
          </cell>
          <cell r="F1136" t="str">
            <v>TV</v>
          </cell>
          <cell r="G1136" t="str">
            <v xml:space="preserve">ANA LILIA PORTILLO SALAS </v>
          </cell>
          <cell r="H1136" t="str">
            <v>LA BARCA 50A TONALA 45412 TONALA JALISCO</v>
          </cell>
          <cell r="I1136">
            <v>3336074442</v>
          </cell>
          <cell r="J1136" t="str">
            <v>HISENSE</v>
          </cell>
          <cell r="K1136" t="str">
            <v>50H7GB</v>
          </cell>
          <cell r="L1136" t="str">
            <v>50G162156MH4061</v>
          </cell>
          <cell r="M1136">
            <v>247422</v>
          </cell>
          <cell r="N1136">
            <v>13331</v>
          </cell>
          <cell r="O1136">
            <v>42704</v>
          </cell>
          <cell r="P1136">
            <v>42851</v>
          </cell>
          <cell r="Q1136">
            <v>201076</v>
          </cell>
          <cell r="R1136" t="str">
            <v>T192673/TARJETA PRINCIPAL/OC-1010173</v>
          </cell>
          <cell r="S1136" t="str">
            <v xml:space="preserve"> </v>
          </cell>
          <cell r="T1136" t="str">
            <v xml:space="preserve"> Carlos Muñiz                     </v>
          </cell>
          <cell r="U1136" t="str">
            <v>2017-05-06</v>
          </cell>
          <cell r="V1136" t="str">
            <v>SUR</v>
          </cell>
          <cell r="W1136" t="str">
            <v>COMPLETADO</v>
          </cell>
          <cell r="X1136" t="str">
            <v>TALLER</v>
          </cell>
          <cell r="Y1136">
            <v>42851</v>
          </cell>
          <cell r="Z1136">
            <v>147</v>
          </cell>
          <cell r="AA1136" t="str">
            <v>M010</v>
          </cell>
          <cell r="AD1136" t="str">
            <v>JALISCO / TONALA</v>
          </cell>
          <cell r="AE1136" t="str">
            <v>JAL</v>
          </cell>
          <cell r="AF1136" t="str">
            <v>MX</v>
          </cell>
          <cell r="AG1136" t="str">
            <v>10417072</v>
          </cell>
          <cell r="AH1136" t="str">
            <v>ANA LILIA PORTILLO SALAS</v>
          </cell>
          <cell r="AI1136" t="str">
            <v>50A LA BARCA</v>
          </cell>
          <cell r="AJ1136" t="str">
            <v>013336074442</v>
          </cell>
          <cell r="AK1136">
            <v>0</v>
          </cell>
          <cell r="AL1136" t="str">
            <v>45412</v>
          </cell>
          <cell r="AM1136" t="str">
            <v>29/04/2017 07 : 50 ARANTXA.MON : TCF129/04/2017 07 : 50 ARANTXA.MON : NP529/04/2017 03 : 34 201076 : P1: T192673/TARJETA PRINCIPAL/OC-101017329/04/2017 03 : 33 201076 : T192673/TARJETA PRINCIPAL/OC-101017327/04/2017 06 : 50 RAUL.CALDER : ODSWTPRD% ENTRE ZAPOPAN Y TEPATITLAN</v>
          </cell>
          <cell r="AN1136" t="str">
            <v>3TE50G1523B0</v>
          </cell>
          <cell r="AO1136" t="str">
            <v>Smart</v>
          </cell>
          <cell r="AP1136" t="str">
            <v>Hisense</v>
          </cell>
          <cell r="AQ1136" t="str">
            <v>Android</v>
          </cell>
          <cell r="AR1136" t="str">
            <v>UHD 3840 X 2160</v>
          </cell>
          <cell r="AS1136" t="str">
            <v>3TE50G165140G165140M010</v>
          </cell>
          <cell r="AT1136">
            <v>164</v>
          </cell>
          <cell r="AU1136" t="str">
            <v>50H7GB</v>
          </cell>
          <cell r="AV1136" t="str">
            <v>3TE50G165140</v>
          </cell>
          <cell r="AW1136" t="str">
            <v>G165140</v>
          </cell>
          <cell r="AX1136" t="str">
            <v>M010</v>
          </cell>
          <cell r="AY1136">
            <v>74012425</v>
          </cell>
          <cell r="AZ1136">
            <v>51013351</v>
          </cell>
          <cell r="BA1136">
            <v>80146600</v>
          </cell>
        </row>
        <row r="1137">
          <cell r="D1137">
            <v>60316187</v>
          </cell>
          <cell r="E1137" t="str">
            <v>A</v>
          </cell>
          <cell r="F1137" t="str">
            <v>TV</v>
          </cell>
          <cell r="G1137" t="str">
            <v xml:space="preserve">CARLOS JAVIER AGUIRRE ARIAS </v>
          </cell>
          <cell r="H1137" t="str">
            <v xml:space="preserve">AV VENUSTIANO CARRANZA NUM 1201-40 COL VILLAS BELENES 45157 ZAPOPAN JAL                                      </v>
          </cell>
          <cell r="I1137">
            <v>3331495708</v>
          </cell>
          <cell r="J1137" t="str">
            <v>HISENSE</v>
          </cell>
          <cell r="K1137" t="str">
            <v>43H7C</v>
          </cell>
          <cell r="L1137" t="str">
            <v>43G1632G6H00054</v>
          </cell>
          <cell r="M1137" t="str">
            <v>Ticket</v>
          </cell>
          <cell r="N1137">
            <v>7499</v>
          </cell>
          <cell r="O1137">
            <v>42695</v>
          </cell>
          <cell r="P1137">
            <v>42844</v>
          </cell>
          <cell r="Q1137">
            <v>201076</v>
          </cell>
          <cell r="R1137" t="str">
            <v>T197917/PANEL/OC-1009853</v>
          </cell>
          <cell r="S1137" t="str">
            <v xml:space="preserve"> </v>
          </cell>
          <cell r="T1137" t="str">
            <v xml:space="preserve"> Carlos Muñiz                     </v>
          </cell>
          <cell r="U1137" t="str">
            <v>2017-05-06</v>
          </cell>
          <cell r="V1137" t="str">
            <v>SUR</v>
          </cell>
          <cell r="W1137" t="str">
            <v>COMPLETADO</v>
          </cell>
          <cell r="X1137" t="str">
            <v>TALLER</v>
          </cell>
          <cell r="Y1137">
            <v>42843</v>
          </cell>
          <cell r="Z1137">
            <v>148</v>
          </cell>
          <cell r="AA1137" t="str">
            <v>M010</v>
          </cell>
          <cell r="AD1137" t="str">
            <v>Zapopan/Villas Belenes</v>
          </cell>
          <cell r="AE1137" t="str">
            <v>JAL</v>
          </cell>
          <cell r="AF1137" t="str">
            <v>MX</v>
          </cell>
          <cell r="AG1137" t="str">
            <v>10416102</v>
          </cell>
          <cell r="AH1137" t="str">
            <v>CARLOS JAVIER AGUIRRE ARIAS</v>
          </cell>
          <cell r="AI1137" t="str">
            <v>Av venustiano carranza num 1201-40</v>
          </cell>
          <cell r="AJ1137" t="str">
            <v>3331495708</v>
          </cell>
          <cell r="AK1137">
            <v>0</v>
          </cell>
          <cell r="AL1137" t="str">
            <v>45157</v>
          </cell>
          <cell r="AM1137"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137" t="str">
            <v>3TE43G154905</v>
          </cell>
          <cell r="AO1137" t="str">
            <v>Smart</v>
          </cell>
          <cell r="AP1137" t="str">
            <v>Hisense</v>
          </cell>
          <cell r="AQ1137" t="str">
            <v>Opera</v>
          </cell>
          <cell r="AR1137" t="str">
            <v>UHD 3840 X 2160</v>
          </cell>
          <cell r="AS1137" t="str">
            <v>3TE43G1618P0MG1618P0MM010</v>
          </cell>
          <cell r="AT1137">
            <v>10</v>
          </cell>
          <cell r="AU1137" t="str">
            <v>43H7C</v>
          </cell>
          <cell r="AV1137" t="str">
            <v>3TE43G1618P0M</v>
          </cell>
          <cell r="AW1137" t="str">
            <v>G1618P0M</v>
          </cell>
          <cell r="AX1137" t="str">
            <v>M010</v>
          </cell>
          <cell r="AY1137">
            <v>74012426</v>
          </cell>
          <cell r="AZ1137">
            <v>51013352</v>
          </cell>
          <cell r="BA1137">
            <v>80146602</v>
          </cell>
        </row>
        <row r="1138">
          <cell r="D1138">
            <v>60316807</v>
          </cell>
          <cell r="E1138" t="str">
            <v>A</v>
          </cell>
          <cell r="F1138" t="str">
            <v>TV</v>
          </cell>
          <cell r="G1138" t="str">
            <v xml:space="preserve">MARIA MARTINA HERNANDEZ NIETO </v>
          </cell>
          <cell r="H1138" t="str">
            <v>ALBERTO MORA LOPEZ  5273  MESA COLORADA  ZAPOPAN JALISCO</v>
          </cell>
          <cell r="I1138">
            <v>3331617503</v>
          </cell>
          <cell r="J1138" t="str">
            <v>HISENSE</v>
          </cell>
          <cell r="K1138" t="str">
            <v>55H5C</v>
          </cell>
          <cell r="L1138" t="str">
            <v>55G1628D9H01141</v>
          </cell>
          <cell r="M1138" t="str">
            <v>Ticket</v>
          </cell>
          <cell r="N1138">
            <v>11998</v>
          </cell>
          <cell r="O1138">
            <v>42185</v>
          </cell>
          <cell r="P1138">
            <v>42847</v>
          </cell>
          <cell r="Q1138">
            <v>201076</v>
          </cell>
          <cell r="R1138" t="str">
            <v>No programa el canal 1.1</v>
          </cell>
          <cell r="S1138" t="str">
            <v xml:space="preserve"> Se anexa como comprobante el ticket del</v>
          </cell>
          <cell r="T1138" t="str">
            <v xml:space="preserve"> Carlos Muñiz                     </v>
          </cell>
          <cell r="U1138" t="str">
            <v>2017-05-06</v>
          </cell>
          <cell r="V1138" t="str">
            <v>SUR</v>
          </cell>
          <cell r="W1138" t="str">
            <v>COMPLETADO</v>
          </cell>
          <cell r="X1138" t="str">
            <v>TALLER</v>
          </cell>
          <cell r="Y1138">
            <v>42846</v>
          </cell>
          <cell r="Z1138">
            <v>661</v>
          </cell>
          <cell r="AA1138" t="str">
            <v>M010</v>
          </cell>
          <cell r="AD1138" t="str">
            <v>Zapopan/Mesa Colorada</v>
          </cell>
          <cell r="AE1138" t="str">
            <v>JAL</v>
          </cell>
          <cell r="AF1138" t="str">
            <v>MX</v>
          </cell>
          <cell r="AG1138" t="str">
            <v>10415111</v>
          </cell>
          <cell r="AH1138" t="str">
            <v>MARIA MARTINA HERNANDEZ NIETO</v>
          </cell>
          <cell r="AI1138" t="str">
            <v>Alberto Mora lopez No. 5273</v>
          </cell>
          <cell r="AJ1138" t="str">
            <v>33-11-83-84-25</v>
          </cell>
          <cell r="AK1138">
            <v>0</v>
          </cell>
          <cell r="AL1138" t="str">
            <v>45204</v>
          </cell>
          <cell r="AM1138"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138" t="str">
            <v>3TE55G160339</v>
          </cell>
          <cell r="AO1138" t="str">
            <v>Smart</v>
          </cell>
          <cell r="AP1138" t="str">
            <v>Hisense</v>
          </cell>
          <cell r="AQ1138" t="str">
            <v>Opera</v>
          </cell>
          <cell r="AR1138" t="str">
            <v>FHD 1920 x 1080</v>
          </cell>
          <cell r="AS1138" t="str">
            <v>3TE55G1628D9G1628D9M010</v>
          </cell>
          <cell r="AT1138">
            <v>1</v>
          </cell>
          <cell r="AU1138" t="str">
            <v>55H5C</v>
          </cell>
          <cell r="AV1138" t="str">
            <v>3TE55G1628D9</v>
          </cell>
          <cell r="AW1138" t="str">
            <v>G1628D9</v>
          </cell>
          <cell r="AX1138" t="str">
            <v>M010</v>
          </cell>
          <cell r="AY1138">
            <v>74012427</v>
          </cell>
          <cell r="AZ1138">
            <v>51013353</v>
          </cell>
          <cell r="BA1138">
            <v>80146603</v>
          </cell>
        </row>
        <row r="1139">
          <cell r="D1139">
            <v>60317137</v>
          </cell>
          <cell r="E1139" t="str">
            <v>A</v>
          </cell>
          <cell r="F1139" t="str">
            <v>TV</v>
          </cell>
          <cell r="G1139" t="str">
            <v>ANDRES VILLASEÑOR</v>
          </cell>
          <cell r="H1139" t="str">
            <v xml:space="preserve">CAGUAMA 2992, LOMA BONITA, 45086, ZAPOPAN JALISCO                                                        </v>
          </cell>
          <cell r="I1139">
            <v>3331008285</v>
          </cell>
          <cell r="J1139" t="str">
            <v>HISENSE</v>
          </cell>
          <cell r="K1139" t="str">
            <v>55K20DG</v>
          </cell>
          <cell r="L1139" t="str">
            <v>55G134402H00205</v>
          </cell>
          <cell r="M1139" t="str">
            <v>Ticket</v>
          </cell>
          <cell r="N1139">
            <v>8299</v>
          </cell>
          <cell r="O1139">
            <v>42123</v>
          </cell>
          <cell r="P1139">
            <v>42851</v>
          </cell>
          <cell r="Q1139">
            <v>201076</v>
          </cell>
          <cell r="R1139" t="str">
            <v>T167750/PANEL/OC-1010171</v>
          </cell>
          <cell r="S1139" t="str">
            <v xml:space="preserve"> </v>
          </cell>
          <cell r="T1139" t="str">
            <v xml:space="preserve"> Carlos Muñiz                     </v>
          </cell>
          <cell r="U1139" t="str">
            <v>2017-05-06</v>
          </cell>
          <cell r="V1139" t="str">
            <v>SUR</v>
          </cell>
          <cell r="W1139" t="str">
            <v>COMPLETADO</v>
          </cell>
          <cell r="X1139" t="str">
            <v>TALLER</v>
          </cell>
          <cell r="Y1139">
            <v>42851</v>
          </cell>
          <cell r="Z1139">
            <v>728</v>
          </cell>
          <cell r="AA1139" t="str">
            <v>M010</v>
          </cell>
          <cell r="AD1139" t="str">
            <v>Zapopan / Loma bonita</v>
          </cell>
          <cell r="AE1139" t="str">
            <v>JAL</v>
          </cell>
          <cell r="AF1139" t="str">
            <v>MX</v>
          </cell>
          <cell r="AG1139" t="str">
            <v>10415889</v>
          </cell>
          <cell r="AH1139" t="str">
            <v>ANDRES VIALLA SEÑOR</v>
          </cell>
          <cell r="AI1139" t="str">
            <v>2992 Caguama</v>
          </cell>
          <cell r="AJ1139" t="str">
            <v>3331008285</v>
          </cell>
          <cell r="AK1139">
            <v>0</v>
          </cell>
          <cell r="AL1139" t="str">
            <v>45086</v>
          </cell>
          <cell r="AM1139"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139" t="str">
            <v>3TE55G134402</v>
          </cell>
          <cell r="AO1139" t="e">
            <v>#N/A</v>
          </cell>
          <cell r="AP1139" t="e">
            <v>#N/A</v>
          </cell>
          <cell r="AQ1139" t="e">
            <v>#N/A</v>
          </cell>
          <cell r="AR1139" t="e">
            <v>#N/A</v>
          </cell>
          <cell r="AS1139" t="str">
            <v>3TE55G161437G161437M010</v>
          </cell>
          <cell r="AT1139">
            <v>7</v>
          </cell>
          <cell r="AU1139" t="str">
            <v>55H5C</v>
          </cell>
          <cell r="AV1139" t="str">
            <v>3TE55G161437</v>
          </cell>
          <cell r="AW1139" t="str">
            <v>G161437</v>
          </cell>
          <cell r="AX1139" t="str">
            <v>M010</v>
          </cell>
          <cell r="AY1139">
            <v>74012457</v>
          </cell>
          <cell r="AZ1139">
            <v>51013384</v>
          </cell>
          <cell r="BA1139">
            <v>80147865</v>
          </cell>
        </row>
        <row r="1140">
          <cell r="D1140">
            <v>60317222</v>
          </cell>
          <cell r="E1140" t="str">
            <v>A</v>
          </cell>
          <cell r="F1140" t="str">
            <v>TV</v>
          </cell>
          <cell r="G1140" t="str">
            <v xml:space="preserve">SANTIENGO MARTINEZ RAMIREZ   </v>
          </cell>
          <cell r="H1140" t="str">
            <v xml:space="preserve">GENERAL DE QUIROGA 117 BUENOS AIRES                                                  </v>
          </cell>
          <cell r="I1140">
            <v>3317244932</v>
          </cell>
          <cell r="J1140" t="str">
            <v>HISENSE</v>
          </cell>
          <cell r="K1140" t="str">
            <v>32H3B2</v>
          </cell>
          <cell r="L1140" t="str">
            <v xml:space="preserve">32G155365H00724 </v>
          </cell>
          <cell r="M1140">
            <v>208044</v>
          </cell>
          <cell r="N1140">
            <v>4665.22</v>
          </cell>
          <cell r="O1140">
            <v>42546</v>
          </cell>
          <cell r="P1140">
            <v>42852</v>
          </cell>
          <cell r="Q1140">
            <v>201076</v>
          </cell>
          <cell r="R1140" t="str">
            <v xml:space="preserve"> T187161/TARJETA IR/OC-1010203 Y T187160/TARJETA PRINCIPAL/OC-1010202
</v>
          </cell>
          <cell r="S1140" t="str">
            <v xml:space="preserve"> </v>
          </cell>
          <cell r="T1140" t="str">
            <v xml:space="preserve"> Carlos Muñiz                     </v>
          </cell>
          <cell r="U1140" t="str">
            <v>2017-05-06</v>
          </cell>
          <cell r="V1140" t="str">
            <v>SUR</v>
          </cell>
          <cell r="W1140" t="str">
            <v>COMPLETADO</v>
          </cell>
          <cell r="X1140" t="str">
            <v>TALLER</v>
          </cell>
          <cell r="Y1140">
            <v>42852</v>
          </cell>
          <cell r="Z1140">
            <v>306</v>
          </cell>
          <cell r="AA1140" t="str">
            <v>M010</v>
          </cell>
          <cell r="AD1140" t="str">
            <v>Guadalajara / Buenos aires</v>
          </cell>
          <cell r="AE1140" t="str">
            <v>JAL</v>
          </cell>
          <cell r="AF1140" t="str">
            <v>MX</v>
          </cell>
          <cell r="AG1140" t="str">
            <v>10417071</v>
          </cell>
          <cell r="AH1140" t="str">
            <v>SANTIENGO MARTINEZ RAMIREZ</v>
          </cell>
          <cell r="AI1140" t="str">
            <v>117 General de quinoga</v>
          </cell>
          <cell r="AJ1140" t="str">
            <v>0443319487641</v>
          </cell>
          <cell r="AK1140" t="str">
            <v>31447443</v>
          </cell>
          <cell r="AL1140" t="str">
            <v>00000</v>
          </cell>
          <cell r="AM1140"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140" t="str">
            <v>3TE32G155364</v>
          </cell>
          <cell r="AO1140" t="str">
            <v>Básica</v>
          </cell>
          <cell r="AP1140" t="str">
            <v>Hisense</v>
          </cell>
          <cell r="AQ1140" t="str">
            <v>Opera</v>
          </cell>
          <cell r="AR1140" t="str">
            <v>HD 1366 X 768</v>
          </cell>
          <cell r="AS1140" t="str">
            <v>3TE32G164478G164478M010</v>
          </cell>
          <cell r="AT1140">
            <v>7</v>
          </cell>
          <cell r="AU1140" t="str">
            <v>32H3B2</v>
          </cell>
          <cell r="AV1140" t="str">
            <v>3TE32G164478</v>
          </cell>
          <cell r="AW1140" t="str">
            <v>G164478</v>
          </cell>
          <cell r="AX1140" t="str">
            <v>M010</v>
          </cell>
          <cell r="AY1140">
            <v>74012428</v>
          </cell>
          <cell r="AZ1140">
            <v>51013354</v>
          </cell>
          <cell r="BA1140">
            <v>80146604</v>
          </cell>
        </row>
        <row r="1141">
          <cell r="D1141">
            <v>60317306</v>
          </cell>
          <cell r="E1141" t="str">
            <v>A</v>
          </cell>
          <cell r="F1141" t="str">
            <v>TV</v>
          </cell>
          <cell r="G1141" t="str">
            <v xml:space="preserve">HERIBERTO MARTINEZ ESCAMILLA  </v>
          </cell>
          <cell r="H1141" t="str">
            <v>AV. MARIANO OTERO 2517                                       EL FRESNO GDL JAL</v>
          </cell>
          <cell r="I1141">
            <v>3318872284</v>
          </cell>
          <cell r="J1141" t="str">
            <v>HISENSE</v>
          </cell>
          <cell r="K1141" t="str">
            <v>32K20DW</v>
          </cell>
          <cell r="L1141" t="str">
            <v xml:space="preserve">32J134806H01294 </v>
          </cell>
          <cell r="M1141" t="str">
            <v>Factura</v>
          </cell>
          <cell r="N1141">
            <v>3387</v>
          </cell>
          <cell r="O1141">
            <v>42230</v>
          </cell>
          <cell r="P1141">
            <v>42853</v>
          </cell>
          <cell r="Q1141">
            <v>201076</v>
          </cell>
          <cell r="R1141" t="str">
            <v>T171937/PANEL/OC-1010323</v>
          </cell>
          <cell r="S1141" t="str">
            <v xml:space="preserve"> </v>
          </cell>
          <cell r="T1141" t="str">
            <v xml:space="preserve"> Carlos Muñiz                     </v>
          </cell>
          <cell r="U1141" t="str">
            <v>2017-05-06</v>
          </cell>
          <cell r="V1141" t="str">
            <v>SUR</v>
          </cell>
          <cell r="W1141" t="str">
            <v>COMPLETADO</v>
          </cell>
          <cell r="X1141" t="str">
            <v>TALLER</v>
          </cell>
          <cell r="Y1141">
            <v>42853</v>
          </cell>
          <cell r="Z1141">
            <v>623</v>
          </cell>
          <cell r="AA1141" t="str">
            <v>M010</v>
          </cell>
          <cell r="AD1141" t="str">
            <v>Guadalajara/El Fresno</v>
          </cell>
          <cell r="AE1141" t="str">
            <v>JAL</v>
          </cell>
          <cell r="AF1141" t="str">
            <v>MX</v>
          </cell>
          <cell r="AG1141" t="str">
            <v>10417210</v>
          </cell>
          <cell r="AH1141" t="str">
            <v>HERIBERTO MARTINEZ ESCAMILLA</v>
          </cell>
          <cell r="AI1141" t="str">
            <v>Av. Mariano Otero No. 2517</v>
          </cell>
          <cell r="AJ1141" t="str">
            <v>3338116942</v>
          </cell>
          <cell r="AK1141" t="str">
            <v>3318872284</v>
          </cell>
          <cell r="AL1141" t="str">
            <v>44900</v>
          </cell>
          <cell r="AM1141"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41" t="str">
            <v>3TE32G143053</v>
          </cell>
          <cell r="AO1141" t="str">
            <v>Smart</v>
          </cell>
          <cell r="AP1141" t="str">
            <v>Hisense</v>
          </cell>
          <cell r="AQ1141" t="str">
            <v>Opera</v>
          </cell>
          <cell r="AR1141" t="str">
            <v>HD 1366 X 768</v>
          </cell>
          <cell r="AS1141" t="str">
            <v>3TE32G163827G163827M010</v>
          </cell>
          <cell r="AT1141">
            <v>7</v>
          </cell>
          <cell r="AU1141" t="str">
            <v>32H5B2</v>
          </cell>
          <cell r="AV1141" t="str">
            <v>3TE32G163827</v>
          </cell>
          <cell r="AW1141" t="str">
            <v>G163827</v>
          </cell>
          <cell r="AX1141" t="str">
            <v>M010</v>
          </cell>
          <cell r="AY1141">
            <v>74012429</v>
          </cell>
          <cell r="AZ1141">
            <v>51013355</v>
          </cell>
          <cell r="BA1141">
            <v>80146607</v>
          </cell>
        </row>
        <row r="1142">
          <cell r="D1142">
            <v>60317404</v>
          </cell>
          <cell r="E1142" t="str">
            <v>A</v>
          </cell>
          <cell r="F1142" t="str">
            <v>TV</v>
          </cell>
          <cell r="G1142" t="str">
            <v>MERIZA CHOY RAMOS</v>
          </cell>
          <cell r="H1142" t="str">
            <v xml:space="preserve">PROL MARIANO OTERO 3815 INT 25 FORTIN 45066 ZAPOPAN JAL                              </v>
          </cell>
          <cell r="I1142">
            <v>3336769408</v>
          </cell>
          <cell r="J1142" t="str">
            <v>HISENSE</v>
          </cell>
          <cell r="K1142" t="str">
            <v>65H7B</v>
          </cell>
          <cell r="L1142" t="str">
            <v xml:space="preserve">65G154826H00144  </v>
          </cell>
          <cell r="M1142" t="str">
            <v>Ticket</v>
          </cell>
          <cell r="N1142">
            <v>19999</v>
          </cell>
          <cell r="O1142">
            <v>42701</v>
          </cell>
          <cell r="P1142">
            <v>42854</v>
          </cell>
          <cell r="Q1142">
            <v>201076</v>
          </cell>
          <cell r="R1142" t="str">
            <v xml:space="preserve"> T189992/PANEL/OC-1010262
</v>
          </cell>
          <cell r="S1142" t="str">
            <v/>
          </cell>
          <cell r="T1142" t="str">
            <v xml:space="preserve"> Carlos Muñiz                     </v>
          </cell>
          <cell r="U1142" t="str">
            <v>2017-05-06</v>
          </cell>
          <cell r="V1142" t="str">
            <v>SUR</v>
          </cell>
          <cell r="W1142" t="str">
            <v>COMPLETADO</v>
          </cell>
          <cell r="X1142" t="str">
            <v>TALLER</v>
          </cell>
          <cell r="Y1142">
            <v>42853</v>
          </cell>
          <cell r="Z1142">
            <v>152</v>
          </cell>
          <cell r="AA1142" t="str">
            <v>M010</v>
          </cell>
          <cell r="AD1142" t="str">
            <v>Zapopan/Fortin</v>
          </cell>
          <cell r="AE1142" t="str">
            <v>JAL</v>
          </cell>
          <cell r="AF1142" t="str">
            <v>MX</v>
          </cell>
          <cell r="AG1142" t="str">
            <v>10417300</v>
          </cell>
          <cell r="AH1142" t="str">
            <v>MERIZA CHOY RAMOS</v>
          </cell>
          <cell r="AI1142" t="str">
            <v>3815 Prol Mariano Othero int 25</v>
          </cell>
          <cell r="AJ1142" t="str">
            <v>3336769408</v>
          </cell>
          <cell r="AK1142" t="str">
            <v>3336769408</v>
          </cell>
          <cell r="AL1142" t="str">
            <v>45066</v>
          </cell>
          <cell r="AM1142"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42" t="str">
            <v>3TE65G152018</v>
          </cell>
          <cell r="AO1142" t="str">
            <v>Smart</v>
          </cell>
          <cell r="AP1142" t="str">
            <v>Hisense</v>
          </cell>
          <cell r="AQ1142" t="str">
            <v>Opera</v>
          </cell>
          <cell r="AR1142" t="str">
            <v>UHD 3840 X 2160</v>
          </cell>
          <cell r="AS1142" t="str">
            <v>3TE65G1630A6G1630A6M010</v>
          </cell>
          <cell r="AT1142">
            <v>2</v>
          </cell>
          <cell r="AU1142" t="str">
            <v>65CU6200</v>
          </cell>
          <cell r="AV1142" t="str">
            <v>3TE65G1630A6</v>
          </cell>
          <cell r="AW1142" t="str">
            <v>G1630A6</v>
          </cell>
          <cell r="AX1142" t="str">
            <v>M010</v>
          </cell>
          <cell r="AY1142">
            <v>74012430</v>
          </cell>
          <cell r="AZ1142">
            <v>51013356</v>
          </cell>
          <cell r="BA1142">
            <v>80146608</v>
          </cell>
        </row>
        <row r="1143">
          <cell r="D1143">
            <v>60315374</v>
          </cell>
          <cell r="E1143" t="str">
            <v>A</v>
          </cell>
          <cell r="F1143" t="str">
            <v>TV</v>
          </cell>
          <cell r="G1143" t="str">
            <v>MARIN VICTOR GONZALEZ</v>
          </cell>
          <cell r="H1143" t="str">
            <v>VALENTIN GOMEZ FARIAS 512 INT1 GUADALAJARA/GENERAL REAL</v>
          </cell>
          <cell r="I1143">
            <v>3310752276</v>
          </cell>
          <cell r="J1143" t="str">
            <v>HISENSE</v>
          </cell>
          <cell r="K1143" t="str">
            <v>50H3</v>
          </cell>
          <cell r="L1143" t="str">
            <v>50J141308H01832</v>
          </cell>
          <cell r="M1143" t="str">
            <v>CARTA DE ACEPTACION</v>
          </cell>
          <cell r="N1143">
            <v>14435.52</v>
          </cell>
          <cell r="O1143">
            <v>42023</v>
          </cell>
          <cell r="P1143">
            <v>42835</v>
          </cell>
          <cell r="Q1143">
            <v>201109</v>
          </cell>
          <cell r="R1143" t="str">
            <v>FALTA DE REFACCIONES 186903 OC-1009415</v>
          </cell>
          <cell r="S1143" t="str">
            <v>CLIENTE ENTREGA UNICAMENTE TV SIN ACCESO</v>
          </cell>
          <cell r="T1143" t="str">
            <v>YURIANA HERNANDEZ HERRERA</v>
          </cell>
          <cell r="U1143" t="str">
            <v>2017-ABRIL</v>
          </cell>
          <cell r="V1143" t="str">
            <v>SUR</v>
          </cell>
          <cell r="W1143" t="str">
            <v>COMPLETADO</v>
          </cell>
          <cell r="X1143" t="str">
            <v>TALLER</v>
          </cell>
          <cell r="Y1143">
            <v>42828</v>
          </cell>
          <cell r="AA1143" t="str">
            <v>M010</v>
          </cell>
          <cell r="AD1143" t="str">
            <v>Guadalajara/General real</v>
          </cell>
          <cell r="AE1143" t="str">
            <v>NAY</v>
          </cell>
          <cell r="AF1143" t="str">
            <v>MX</v>
          </cell>
          <cell r="AG1143" t="str">
            <v>10415458</v>
          </cell>
          <cell r="AH1143" t="str">
            <v>MARTIN VICTOR GONZALEZ</v>
          </cell>
          <cell r="AI1143" t="str">
            <v>Valentin gomez farias num 512 int 1</v>
          </cell>
          <cell r="AJ1143" t="str">
            <v>3310752276</v>
          </cell>
          <cell r="AK1143">
            <v>0</v>
          </cell>
          <cell r="AL1143" t="str">
            <v>44400</v>
          </cell>
          <cell r="AM1143"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43" t="str">
            <v>3TE50J141202</v>
          </cell>
          <cell r="AO1143" t="e">
            <v>#N/A</v>
          </cell>
          <cell r="AP1143" t="e">
            <v>#N/A</v>
          </cell>
          <cell r="AQ1143" t="e">
            <v>#N/A</v>
          </cell>
          <cell r="AR1143" t="e">
            <v>#N/A</v>
          </cell>
          <cell r="AS1143" t="str">
            <v>3TE55G161437CRMM012</v>
          </cell>
          <cell r="AT1143">
            <v>6</v>
          </cell>
          <cell r="AU1143" t="str">
            <v>55H5C</v>
          </cell>
          <cell r="AV1143" t="str">
            <v>3TE55G161437</v>
          </cell>
          <cell r="AW1143" t="str">
            <v>CRM</v>
          </cell>
          <cell r="AX1143" t="str">
            <v>M012</v>
          </cell>
          <cell r="AY1143">
            <v>74012503</v>
          </cell>
          <cell r="AZ1143">
            <v>51013429</v>
          </cell>
          <cell r="BA1143">
            <v>80149006</v>
          </cell>
        </row>
        <row r="1144">
          <cell r="D1144">
            <v>60313513</v>
          </cell>
          <cell r="E1144" t="str">
            <v>A</v>
          </cell>
          <cell r="F1144" t="str">
            <v>TV</v>
          </cell>
          <cell r="G1144" t="str">
            <v>Juan Manuel Ancona</v>
          </cell>
          <cell r="H1144" t="str">
            <v>fracc. Caribe, calle martinica 353 entre Petcacab y Polyuc C-P 77086</v>
          </cell>
          <cell r="I1144">
            <v>9831054952</v>
          </cell>
          <cell r="J1144" t="str">
            <v>HISENSE</v>
          </cell>
          <cell r="K1144" t="str">
            <v>40K20DW</v>
          </cell>
          <cell r="L1144" t="str">
            <v>40G134207H22444</v>
          </cell>
          <cell r="M1144" t="str">
            <v>CARTA FACTURA</v>
          </cell>
          <cell r="N1144">
            <v>4999</v>
          </cell>
          <cell r="O1144">
            <v>41686</v>
          </cell>
          <cell r="P1144">
            <v>42803</v>
          </cell>
          <cell r="Q1144">
            <v>201154</v>
          </cell>
          <cell r="R1144" t="str">
            <v>CF por Falta de partes, panel LCD dañado, no hay imagen solo audio, los leds no encienden(NP:T172750)</v>
          </cell>
          <cell r="S1144" t="str">
            <v/>
          </cell>
          <cell r="T1144" t="str">
            <v xml:space="preserve"> ADRIANA BEATRIZ BALAM HERNANDEZ  </v>
          </cell>
          <cell r="U1144" t="str">
            <v>2017-04-12</v>
          </cell>
          <cell r="V1144" t="str">
            <v>SUR</v>
          </cell>
          <cell r="W1144" t="str">
            <v>COMPLETADO</v>
          </cell>
          <cell r="X1144" t="str">
            <v>TALLER</v>
          </cell>
          <cell r="Y1144">
            <v>42802</v>
          </cell>
          <cell r="AA1144" t="str">
            <v>M010</v>
          </cell>
          <cell r="AD1144" t="str">
            <v>oton p. blanco///fracc. caribe</v>
          </cell>
          <cell r="AE1144" t="str">
            <v>QR</v>
          </cell>
          <cell r="AF1144" t="str">
            <v>MX</v>
          </cell>
          <cell r="AG1144" t="str">
            <v>10413411</v>
          </cell>
          <cell r="AH1144" t="str">
            <v>JUAN MANUEL ANCONA</v>
          </cell>
          <cell r="AI1144" t="str">
            <v>martinica 353 %petcacab y polyuc</v>
          </cell>
          <cell r="AJ1144" t="str">
            <v>044-9831054952</v>
          </cell>
          <cell r="AK1144">
            <v>0</v>
          </cell>
          <cell r="AL1144" t="str">
            <v>77086</v>
          </cell>
          <cell r="AM1144"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44" t="str">
            <v>3TE40A144716</v>
          </cell>
          <cell r="AO1144" t="str">
            <v>Smart</v>
          </cell>
          <cell r="AP1144" t="str">
            <v>Hisense</v>
          </cell>
          <cell r="AQ1144" t="str">
            <v>Opera</v>
          </cell>
          <cell r="AR1144" t="str">
            <v>FHD 1920 x 1080</v>
          </cell>
          <cell r="AS1144" t="str">
            <v>3TE40G154775G154775M010</v>
          </cell>
          <cell r="AT1144">
            <v>5</v>
          </cell>
          <cell r="AU1144" t="str">
            <v>40H5B</v>
          </cell>
          <cell r="AV1144" t="str">
            <v>3TE40G154775</v>
          </cell>
          <cell r="AW1144" t="str">
            <v>G154775</v>
          </cell>
          <cell r="AX1144" t="str">
            <v>M010</v>
          </cell>
          <cell r="AY1144">
            <v>74012431</v>
          </cell>
          <cell r="AZ1144">
            <v>51013357</v>
          </cell>
          <cell r="BA1144">
            <v>80149053</v>
          </cell>
        </row>
        <row r="1145">
          <cell r="D1145">
            <v>60313305</v>
          </cell>
          <cell r="E1145" t="str">
            <v>A</v>
          </cell>
          <cell r="F1145" t="str">
            <v>TV</v>
          </cell>
          <cell r="G1145" t="str">
            <v>Luis Antonnio Hernandez Vergara</v>
          </cell>
          <cell r="H1145" t="str">
            <v>Benito Juarez 319, entre Justo Sierra y Bugambilias, Col. David Gustavo Gutierrez, c.p 77013</v>
          </cell>
          <cell r="I1145">
            <v>9838330978</v>
          </cell>
          <cell r="J1145" t="str">
            <v>HISENSE</v>
          </cell>
          <cell r="K1145" t="str">
            <v>WSA1102PB</v>
          </cell>
          <cell r="L1145" t="str">
            <v>1WG9001AFJ0WBA8BB142880</v>
          </cell>
          <cell r="M1145" t="str">
            <v>30</v>
          </cell>
          <cell r="N1145">
            <v>1984</v>
          </cell>
          <cell r="O1145">
            <v>42693</v>
          </cell>
          <cell r="P1145">
            <v>42802</v>
          </cell>
          <cell r="Q1145">
            <v>201154</v>
          </cell>
          <cell r="R1145" t="str">
            <v xml:space="preserve">OC-1008302 /7-03-2017
</v>
          </cell>
          <cell r="S1145" t="str">
            <v/>
          </cell>
          <cell r="T1145" t="str">
            <v xml:space="preserve"> ADRIANA BEATRIZ BALAM HERNANDEZ  </v>
          </cell>
          <cell r="U1145" t="str">
            <v>2017-04-12</v>
          </cell>
          <cell r="V1145" t="str">
            <v>SUR</v>
          </cell>
          <cell r="W1145" t="str">
            <v>COMPLETADO</v>
          </cell>
          <cell r="X1145" t="str">
            <v>TALLER</v>
          </cell>
          <cell r="Y1145">
            <v>42800</v>
          </cell>
          <cell r="Z1145">
            <v>107</v>
          </cell>
          <cell r="AA1145" t="str">
            <v>M010</v>
          </cell>
          <cell r="AD1145" t="str">
            <v>Othon P. Blanco/David Gustavo</v>
          </cell>
          <cell r="AE1145" t="str">
            <v>QR</v>
          </cell>
          <cell r="AF1145" t="str">
            <v>MX</v>
          </cell>
          <cell r="AG1145" t="str">
            <v>10413416</v>
          </cell>
          <cell r="AH1145" t="str">
            <v>LUIS ANTONIO HERNANDEZ VERGARA</v>
          </cell>
          <cell r="AI1145" t="str">
            <v>Benito Juarez No. 319 Int 10</v>
          </cell>
          <cell r="AJ1145" t="str">
            <v>983-833-09-78</v>
          </cell>
          <cell r="AK1145">
            <v>0</v>
          </cell>
          <cell r="AL1145" t="str">
            <v>77013</v>
          </cell>
          <cell r="AM1145"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45" t="str">
            <v>GWE011WJB005</v>
          </cell>
          <cell r="AO1145" t="e">
            <v>#N/A</v>
          </cell>
          <cell r="AP1145" t="e">
            <v>#N/A</v>
          </cell>
          <cell r="AQ1145" t="e">
            <v>#N/A</v>
          </cell>
          <cell r="AR1145" t="e">
            <v>#N/A</v>
          </cell>
          <cell r="AS1145" t="str">
            <v>GWE011WJB005WH0M9M010</v>
          </cell>
          <cell r="AT1145">
            <v>1</v>
          </cell>
          <cell r="AU1145" t="str">
            <v>WSA1102PB</v>
          </cell>
          <cell r="AV1145" t="str">
            <v>GWE011WJB005</v>
          </cell>
          <cell r="AW1145" t="str">
            <v>WH0M9</v>
          </cell>
          <cell r="AX1145" t="str">
            <v>M010</v>
          </cell>
          <cell r="AY1145">
            <v>74011387</v>
          </cell>
          <cell r="AZ1145">
            <v>51012286</v>
          </cell>
          <cell r="BA1145">
            <v>80149510</v>
          </cell>
        </row>
        <row r="1146">
          <cell r="D1146">
            <v>60314306</v>
          </cell>
          <cell r="E1146" t="str">
            <v>A</v>
          </cell>
          <cell r="F1146" t="str">
            <v>TV</v>
          </cell>
          <cell r="G1146" t="str">
            <v>EduardoJavier Lopez Leon</v>
          </cell>
          <cell r="H1146" t="str">
            <v>calle , mayat num. 162, entre constitucion y refoma, poblado subteniente López, C.P.77965</v>
          </cell>
          <cell r="I1146">
            <v>9831054952</v>
          </cell>
          <cell r="J1146" t="str">
            <v>HISENSE</v>
          </cell>
          <cell r="K1146" t="str">
            <v>50K20DW</v>
          </cell>
          <cell r="L1146" t="str">
            <v>50G143291H11593</v>
          </cell>
          <cell r="M1146" t="str">
            <v>110413</v>
          </cell>
          <cell r="N1146">
            <v>11998.37</v>
          </cell>
          <cell r="O1146">
            <v>42499</v>
          </cell>
          <cell r="P1146">
            <v>42811</v>
          </cell>
          <cell r="Q1146">
            <v>201154</v>
          </cell>
          <cell r="R1146" t="str">
            <v>173331/OC-1008818</v>
          </cell>
          <cell r="S1146" t="str">
            <v/>
          </cell>
          <cell r="T1146" t="str">
            <v xml:space="preserve"> ADRIANA BEATRIZ BALAM HERNANDEZ  </v>
          </cell>
          <cell r="U1146" t="str">
            <v>2017-04-12</v>
          </cell>
          <cell r="V1146" t="str">
            <v>SUR</v>
          </cell>
          <cell r="W1146" t="str">
            <v>COMPLETADO</v>
          </cell>
          <cell r="X1146" t="str">
            <v>TALLER</v>
          </cell>
          <cell r="Y1146">
            <v>42810</v>
          </cell>
          <cell r="Z1146">
            <v>311</v>
          </cell>
          <cell r="AA1146" t="str">
            <v>M010</v>
          </cell>
          <cell r="AD1146" t="str">
            <v>Chetumal/CENTRO</v>
          </cell>
          <cell r="AE1146" t="str">
            <v>QR</v>
          </cell>
          <cell r="AF1146" t="str">
            <v>MX</v>
          </cell>
          <cell r="AG1146" t="str">
            <v>10414304</v>
          </cell>
          <cell r="AH1146" t="str">
            <v>EDUARDO JAVIER LOPEZ LEON</v>
          </cell>
          <cell r="AI1146" t="str">
            <v>162 Mayat</v>
          </cell>
          <cell r="AJ1146" t="str">
            <v>9831370235</v>
          </cell>
          <cell r="AK1146">
            <v>0</v>
          </cell>
          <cell r="AL1146" t="str">
            <v>77900</v>
          </cell>
          <cell r="AM1146"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74012432</v>
          </cell>
          <cell r="AZ1146">
            <v>51013358</v>
          </cell>
          <cell r="BA1146">
            <v>80146610</v>
          </cell>
        </row>
        <row r="1147">
          <cell r="D1147">
            <v>60311960</v>
          </cell>
          <cell r="E1147" t="str">
            <v>A</v>
          </cell>
          <cell r="F1147" t="str">
            <v>TV</v>
          </cell>
          <cell r="G1147" t="str">
            <v>CARLOS MEDINA PICH</v>
          </cell>
          <cell r="H1147" t="str">
            <v>C. 111-A # 328 X 44-A                           CINCO COLONIAS                                                           MERIDA, YUCATAN</v>
          </cell>
          <cell r="I1147">
            <v>9999400299</v>
          </cell>
          <cell r="J1147" t="str">
            <v>HISENSE</v>
          </cell>
          <cell r="K1147" t="str">
            <v>50K20DW</v>
          </cell>
          <cell r="L1147" t="str">
            <v>50G143291H04499</v>
          </cell>
          <cell r="M1147" t="str">
            <v>POLIZA</v>
          </cell>
          <cell r="N1147">
            <v>8800</v>
          </cell>
          <cell r="O1147">
            <v>42095</v>
          </cell>
          <cell r="P1147">
            <v>42786</v>
          </cell>
          <cell r="Q1147">
            <v>201470</v>
          </cell>
          <cell r="R1147" t="str">
            <v xml:space="preserve">FALTA DE REFACCIONES T173331/PANEL OC-1007713   CF:24/02/2017 00 : 59  ERNESTO.HERN : NP5                     </v>
          </cell>
          <cell r="S1147" t="str">
            <v>IN CAJA, BASE, CONTROL REMOTO, CABLE COR</v>
          </cell>
          <cell r="T1147" t="str">
            <v xml:space="preserve">       Martha I. López Martín     </v>
          </cell>
          <cell r="U1147" t="str">
            <v>2017-04-21</v>
          </cell>
          <cell r="V1147" t="str">
            <v>SUR</v>
          </cell>
          <cell r="W1147" t="str">
            <v>COMPLETADO</v>
          </cell>
          <cell r="X1147" t="str">
            <v>TALLER</v>
          </cell>
          <cell r="Y1147">
            <v>42786</v>
          </cell>
          <cell r="Z1147">
            <v>691</v>
          </cell>
          <cell r="AA1147" t="str">
            <v>M010</v>
          </cell>
          <cell r="AD1147" t="str">
            <v>Merida/5 Colonias</v>
          </cell>
          <cell r="AE1147" t="str">
            <v>YUC</v>
          </cell>
          <cell r="AF1147" t="str">
            <v>MX</v>
          </cell>
          <cell r="AG1147" t="str">
            <v>10372250</v>
          </cell>
          <cell r="AH1147" t="str">
            <v>CARLOS HUMBERTO MEDINA PHICH</v>
          </cell>
          <cell r="AI1147" t="str">
            <v>Calle 111-A No. Predio 328</v>
          </cell>
          <cell r="AJ1147" t="str">
            <v>999-940-02-99</v>
          </cell>
          <cell r="AK1147">
            <v>0</v>
          </cell>
          <cell r="AL1147" t="str">
            <v>97280</v>
          </cell>
          <cell r="AM1147"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74012433</v>
          </cell>
          <cell r="AZ1147">
            <v>51013359</v>
          </cell>
          <cell r="BA1147">
            <v>80146612</v>
          </cell>
        </row>
        <row r="1148">
          <cell r="D1148">
            <v>60312639</v>
          </cell>
          <cell r="E1148" t="str">
            <v>A</v>
          </cell>
          <cell r="F1148" t="str">
            <v>TV</v>
          </cell>
          <cell r="G1148" t="str">
            <v>CARLOS SILVA LOPEZ</v>
          </cell>
          <cell r="H1148" t="str">
            <v>C. 46-2 # 802-5 X 131-A Y 131-B                           VILLA MAGNA SUR                              MERIDA, YUCATAN</v>
          </cell>
          <cell r="I1148">
            <v>999312639</v>
          </cell>
          <cell r="J1148" t="str">
            <v>HISENSE</v>
          </cell>
          <cell r="K1148" t="str">
            <v>50H5B</v>
          </cell>
          <cell r="L1148" t="str">
            <v>50G154817H00696</v>
          </cell>
          <cell r="M1148" t="str">
            <v>CARTA BIMBO</v>
          </cell>
          <cell r="N1148" t="str">
            <v>S/COSTO</v>
          </cell>
          <cell r="O1148">
            <v>42447</v>
          </cell>
          <cell r="P1148">
            <v>42789</v>
          </cell>
          <cell r="Q1148">
            <v>201470</v>
          </cell>
          <cell r="R1148" t="str">
            <v>FALTA DE REFACCIONES T196102/PANEL OC-1007899   CF:01/03/2017 02 : 39  ERNESTO.HERN : NP5</v>
          </cell>
          <cell r="S1148" t="str">
            <v xml:space="preserve">IN CAJA, AMBAS PATITAS, CONTROL REMOTO, </v>
          </cell>
          <cell r="T1148" t="str">
            <v xml:space="preserve">       Martha I. López Martín     </v>
          </cell>
          <cell r="U1148" t="str">
            <v>2017-04-21</v>
          </cell>
          <cell r="V1148" t="str">
            <v>SUR</v>
          </cell>
          <cell r="W1148" t="str">
            <v>COMPLETADO</v>
          </cell>
          <cell r="X1148" t="str">
            <v>TALLER</v>
          </cell>
          <cell r="Y1148">
            <v>42788</v>
          </cell>
          <cell r="Z1148">
            <v>341</v>
          </cell>
          <cell r="AA1148" t="str">
            <v>M010</v>
          </cell>
          <cell r="AD1148" t="str">
            <v>Merida/Fracc villa magna del sur</v>
          </cell>
          <cell r="AE1148" t="str">
            <v>YUC</v>
          </cell>
          <cell r="AF1148" t="str">
            <v>MX</v>
          </cell>
          <cell r="AG1148" t="str">
            <v>10412435</v>
          </cell>
          <cell r="AH1148" t="str">
            <v>CARLOS SILVA LOPEZ</v>
          </cell>
          <cell r="AI1148" t="str">
            <v>Calle 46-2</v>
          </cell>
          <cell r="AJ1148" t="str">
            <v>9993288301</v>
          </cell>
          <cell r="AK1148">
            <v>0</v>
          </cell>
          <cell r="AL1148" t="str">
            <v>97278</v>
          </cell>
          <cell r="AM1148" t="str">
            <v>14/03/2017 06 : 34 MARCO.DIAZ : TCF1PU CTE FINAL01/03/2017 02 : 39 ERNESTO.HERN : TCF101/03/2017 02 : 39 ERNESTO.HERN : NP525/02/2017 02 : 22 201470 : P1A: T196102/PANEL OC-1007899 SE SOLICITA ELDIA 24/02/2017 P240217L20P121/02/2017 01 : 08 ANA.ROSA : ODSWTPRDCALLE 131 Y 133-B</v>
          </cell>
          <cell r="AN1148" t="str">
            <v>3TE50G151618</v>
          </cell>
          <cell r="AO1148" t="str">
            <v>Smart</v>
          </cell>
          <cell r="AP1148" t="str">
            <v>Hisense</v>
          </cell>
          <cell r="AQ1148" t="str">
            <v>Opera</v>
          </cell>
          <cell r="AR1148" t="str">
            <v>HD 1366 X 768</v>
          </cell>
          <cell r="AS1148" t="str">
            <v>3TE50G165140G165140M010</v>
          </cell>
          <cell r="AT1148">
            <v>164</v>
          </cell>
          <cell r="AU1148" t="str">
            <v>50H7GB</v>
          </cell>
          <cell r="AV1148" t="str">
            <v>3TE50G165140</v>
          </cell>
          <cell r="AW1148" t="str">
            <v>G165140</v>
          </cell>
          <cell r="AX1148" t="str">
            <v>M010</v>
          </cell>
          <cell r="AY1148">
            <v>74012434</v>
          </cell>
          <cell r="AZ1148">
            <v>51013360</v>
          </cell>
          <cell r="BA1148">
            <v>80146613</v>
          </cell>
        </row>
        <row r="1149">
          <cell r="D1149">
            <v>60312777</v>
          </cell>
          <cell r="E1149" t="str">
            <v>A</v>
          </cell>
          <cell r="F1149" t="str">
            <v>TV</v>
          </cell>
          <cell r="G1149" t="str">
            <v>AUGUSTO CHUC CAAMAL</v>
          </cell>
          <cell r="H1149" t="str">
            <v>C. 67-C # 774 X 104 Y 106                                      MULSAY                                                         VALLADOLID, YUCATAN</v>
          </cell>
          <cell r="I1149">
            <v>9851010831</v>
          </cell>
          <cell r="J1149" t="str">
            <v>HISENSE</v>
          </cell>
          <cell r="K1149" t="str">
            <v>32H3B1</v>
          </cell>
          <cell r="L1149" t="str">
            <v>32G155363H04852</v>
          </cell>
          <cell r="M1149" t="str">
            <v>EA13215</v>
          </cell>
          <cell r="N1149">
            <v>3399</v>
          </cell>
          <cell r="O1149">
            <v>42653</v>
          </cell>
          <cell r="P1149">
            <v>42792</v>
          </cell>
          <cell r="Q1149">
            <v>201470</v>
          </cell>
          <cell r="R1149" t="str">
            <v xml:space="preserve">FALTA DE REFACCIONES T187160/MAIN  OC-1007957   CF:08/03/2017 01 : 46  ERNESTO.HERN : NP5                    </v>
          </cell>
          <cell r="S1149" t="str">
            <v>CAJA, UNICEL (SIN LATERALES), AMBAS PATI</v>
          </cell>
          <cell r="T1149" t="str">
            <v xml:space="preserve">       Martha I. López Martín     </v>
          </cell>
          <cell r="U1149" t="str">
            <v>2017-04-20</v>
          </cell>
          <cell r="V1149" t="str">
            <v>SUR</v>
          </cell>
          <cell r="W1149" t="str">
            <v>COMPLETADO</v>
          </cell>
          <cell r="X1149" t="str">
            <v>TALLER</v>
          </cell>
          <cell r="Y1149">
            <v>42790</v>
          </cell>
          <cell r="Z1149">
            <v>137</v>
          </cell>
          <cell r="AA1149" t="str">
            <v>M010</v>
          </cell>
          <cell r="AD1149" t="str">
            <v>Merida/Mulsay</v>
          </cell>
          <cell r="AE1149" t="str">
            <v>YUC</v>
          </cell>
          <cell r="AF1149" t="str">
            <v>MX</v>
          </cell>
          <cell r="AG1149" t="str">
            <v>10411166</v>
          </cell>
          <cell r="AH1149" t="str">
            <v>AUGUSTO CHUK</v>
          </cell>
          <cell r="AI1149" t="str">
            <v>774 67C</v>
          </cell>
          <cell r="AJ1149" t="str">
            <v>9851010831</v>
          </cell>
          <cell r="AK1149">
            <v>0</v>
          </cell>
          <cell r="AL1149" t="str">
            <v>97249</v>
          </cell>
          <cell r="AM1149"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49" t="str">
            <v>3TE32G153442</v>
          </cell>
          <cell r="AO1149" t="str">
            <v>Básica</v>
          </cell>
          <cell r="AP1149" t="str">
            <v>Hisense</v>
          </cell>
          <cell r="AQ1149" t="str">
            <v>Opera</v>
          </cell>
          <cell r="AR1149" t="str">
            <v>HD 1366 X 768</v>
          </cell>
          <cell r="AS1149" t="str">
            <v>3TE32G154773G154773M010</v>
          </cell>
          <cell r="AT1149">
            <v>2</v>
          </cell>
          <cell r="AU1149" t="str">
            <v>32H3B1</v>
          </cell>
          <cell r="AV1149" t="str">
            <v>3TE32G154773</v>
          </cell>
          <cell r="AW1149" t="str">
            <v>G154773</v>
          </cell>
          <cell r="AX1149" t="str">
            <v>M010</v>
          </cell>
          <cell r="AY1149">
            <v>74012435</v>
          </cell>
          <cell r="AZ1149">
            <v>51013361</v>
          </cell>
          <cell r="BA1149">
            <v>80146614</v>
          </cell>
        </row>
        <row r="1150">
          <cell r="D1150">
            <v>60313021</v>
          </cell>
          <cell r="E1150" t="str">
            <v>A</v>
          </cell>
          <cell r="F1150" t="str">
            <v>TV</v>
          </cell>
          <cell r="G1150" t="str">
            <v>HERBERT NARVAES BACAB</v>
          </cell>
          <cell r="H1150" t="str">
            <v>C. 72 # 582 X 127 ESQUINA                            SAN ANTONIO XLUCH                                 MERIDA, YUCATAN</v>
          </cell>
          <cell r="I1150">
            <v>9991508241</v>
          </cell>
          <cell r="J1150" t="str">
            <v>HISENSE</v>
          </cell>
          <cell r="K1150" t="str">
            <v>43H7C</v>
          </cell>
          <cell r="L1150" t="str">
            <v>43G160913H01581</v>
          </cell>
          <cell r="M1150" t="str">
            <v>CARTA ACEPTACION</v>
          </cell>
          <cell r="N1150">
            <v>9999</v>
          </cell>
          <cell r="O1150">
            <v>42609</v>
          </cell>
          <cell r="P1150">
            <v>42799</v>
          </cell>
          <cell r="Q1150">
            <v>201470</v>
          </cell>
          <cell r="R1150" t="str">
            <v xml:space="preserve">FALTA DE REFACCIONES T197917/PANEL OC-1008252   CF:15/03/2017 07 : 07  JORGE.VAZ : NP5                     </v>
          </cell>
          <cell r="S1150" t="str">
            <v>OMPLETA CON CAJA Y ACCESORIOS</v>
          </cell>
          <cell r="T1150" t="str">
            <v xml:space="preserve">       Martha I. López Martín     </v>
          </cell>
          <cell r="U1150" t="str">
            <v>2017-04-21</v>
          </cell>
          <cell r="V1150" t="str">
            <v>SUR</v>
          </cell>
          <cell r="W1150" t="str">
            <v>COMPLETADO</v>
          </cell>
          <cell r="X1150" t="str">
            <v>TALLER</v>
          </cell>
          <cell r="Y1150">
            <v>42794</v>
          </cell>
          <cell r="Z1150">
            <v>185</v>
          </cell>
          <cell r="AA1150" t="str">
            <v>M010</v>
          </cell>
          <cell r="AD1150" t="str">
            <v>Merida/San antonio xluch</v>
          </cell>
          <cell r="AE1150" t="str">
            <v>YUC</v>
          </cell>
          <cell r="AF1150" t="str">
            <v>MX</v>
          </cell>
          <cell r="AG1150" t="str">
            <v>10413289</v>
          </cell>
          <cell r="AH1150" t="str">
            <v>HERBERT WUILIAMS NARVAES BACAB</v>
          </cell>
          <cell r="AI1150" t="str">
            <v>Calle 72 num 582</v>
          </cell>
          <cell r="AJ1150" t="str">
            <v>9991508241</v>
          </cell>
          <cell r="AK1150">
            <v>0</v>
          </cell>
          <cell r="AL1150" t="str">
            <v>97290</v>
          </cell>
          <cell r="AM1150"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50" t="str">
            <v>3TE43G154905</v>
          </cell>
          <cell r="AO1150" t="str">
            <v>Smart</v>
          </cell>
          <cell r="AP1150" t="str">
            <v>Hisense</v>
          </cell>
          <cell r="AQ1150" t="str">
            <v>Opera</v>
          </cell>
          <cell r="AR1150" t="str">
            <v>UHD 3840 X 2160</v>
          </cell>
          <cell r="AS1150" t="str">
            <v>3TE43G1618P0MG1618P0MM010</v>
          </cell>
          <cell r="AT1150">
            <v>10</v>
          </cell>
          <cell r="AU1150" t="str">
            <v>43H7C</v>
          </cell>
          <cell r="AV1150" t="str">
            <v>3TE43G1618P0M</v>
          </cell>
          <cell r="AW1150" t="str">
            <v>G1618P0M</v>
          </cell>
          <cell r="AX1150" t="str">
            <v>M010</v>
          </cell>
          <cell r="AY1150">
            <v>74012436</v>
          </cell>
          <cell r="AZ1150">
            <v>51013362</v>
          </cell>
          <cell r="BA1150">
            <v>80146616</v>
          </cell>
        </row>
        <row r="1151">
          <cell r="D1151">
            <v>60313223</v>
          </cell>
          <cell r="E1151" t="str">
            <v>A</v>
          </cell>
          <cell r="F1151" t="str">
            <v>TV</v>
          </cell>
          <cell r="G1151" t="str">
            <v>MARIA CASTRO</v>
          </cell>
          <cell r="H1151" t="str">
            <v>C. 60 # 614 X 77 Y 75                                    CENTRO                                       MERIDA, YUCATAN</v>
          </cell>
          <cell r="I1151">
            <v>9994208700</v>
          </cell>
          <cell r="J1151" t="str">
            <v>HISENSE</v>
          </cell>
          <cell r="K1151" t="str">
            <v>32K20D</v>
          </cell>
          <cell r="L1151" t="str">
            <v>32J141011H07605</v>
          </cell>
          <cell r="M1151" t="str">
            <v>BUE/000189097</v>
          </cell>
          <cell r="N1151" t="str">
            <v>S/COSTO</v>
          </cell>
          <cell r="O1151">
            <v>41789</v>
          </cell>
          <cell r="P1151">
            <v>42799</v>
          </cell>
          <cell r="Q1151">
            <v>201470</v>
          </cell>
          <cell r="R1151" t="str">
            <v xml:space="preserve">FALTA DE REFACCIONES T171979/PANEL OC-1008250   CF:15/03/2017 07 : 04  JORGE.VAZ : NP5                     </v>
          </cell>
          <cell r="S1151" t="str">
            <v>IN CAJA, CON BASE, CONTROL REMOTO, CABLE</v>
          </cell>
          <cell r="T1151" t="str">
            <v xml:space="preserve">       Martha I. López Martín     </v>
          </cell>
          <cell r="U1151" t="str">
            <v>2017-04-21</v>
          </cell>
          <cell r="V1151" t="str">
            <v>SUR</v>
          </cell>
          <cell r="W1151" t="str">
            <v>COMPLETADO</v>
          </cell>
          <cell r="X1151" t="str">
            <v>TALLER</v>
          </cell>
          <cell r="Y1151">
            <v>42796</v>
          </cell>
          <cell r="Z1151">
            <v>1007</v>
          </cell>
          <cell r="AA1151" t="str">
            <v>M010</v>
          </cell>
          <cell r="AD1151" t="str">
            <v>Merida /Centro</v>
          </cell>
          <cell r="AE1151" t="str">
            <v>YUC</v>
          </cell>
          <cell r="AF1151" t="str">
            <v>MX</v>
          </cell>
          <cell r="AG1151" t="str">
            <v>10413338</v>
          </cell>
          <cell r="AH1151" t="str">
            <v>MARIA CASTRO</v>
          </cell>
          <cell r="AI1151" t="str">
            <v>614 60 POR 77 Y 75</v>
          </cell>
          <cell r="AJ1151" t="str">
            <v>9994208700</v>
          </cell>
          <cell r="AK1151">
            <v>0</v>
          </cell>
          <cell r="AL1151" t="str">
            <v>97000</v>
          </cell>
          <cell r="AM1151"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51" t="str">
            <v>3TE32J134805</v>
          </cell>
          <cell r="AO1151" t="str">
            <v>Básica</v>
          </cell>
          <cell r="AP1151" t="str">
            <v>Hisense</v>
          </cell>
          <cell r="AQ1151" t="str">
            <v>?</v>
          </cell>
          <cell r="AR1151" t="str">
            <v>HD 1366 X 768</v>
          </cell>
          <cell r="AS1151" t="str">
            <v>3TE32G1633F1G1633F1M010</v>
          </cell>
          <cell r="AT1151">
            <v>2</v>
          </cell>
          <cell r="AU1151" t="str">
            <v>32H3B2</v>
          </cell>
          <cell r="AV1151" t="str">
            <v>3TE32G1633F1</v>
          </cell>
          <cell r="AW1151" t="str">
            <v>G1633F1</v>
          </cell>
          <cell r="AX1151" t="str">
            <v>M010</v>
          </cell>
          <cell r="AY1151">
            <v>74012437</v>
          </cell>
          <cell r="AZ1151">
            <v>51013363</v>
          </cell>
          <cell r="BA1151">
            <v>80146617</v>
          </cell>
        </row>
        <row r="1152">
          <cell r="D1152">
            <v>60313833</v>
          </cell>
          <cell r="E1152" t="str">
            <v>A</v>
          </cell>
          <cell r="F1152" t="str">
            <v>TV</v>
          </cell>
          <cell r="G1152" t="str">
            <v>MARCO COCOM CHIM</v>
          </cell>
          <cell r="H1152" t="str">
            <v>C. 26 # 99 X 19 Y 21                                  CENTRO                                                 CHOLUL, YUCATAN</v>
          </cell>
          <cell r="I1152">
            <v>9999077907</v>
          </cell>
          <cell r="J1152" t="str">
            <v>HISENSE</v>
          </cell>
          <cell r="K1152" t="str">
            <v>50K20D</v>
          </cell>
          <cell r="L1152" t="str">
            <v>50J140472H05092</v>
          </cell>
          <cell r="M1152" t="str">
            <v>7803 1404 7319 7350 8265 42</v>
          </cell>
          <cell r="N1152">
            <v>6799.01</v>
          </cell>
          <cell r="O1152">
            <v>41901</v>
          </cell>
          <cell r="P1152">
            <v>42808</v>
          </cell>
          <cell r="Q1152">
            <v>201470</v>
          </cell>
          <cell r="R1152" t="str">
            <v xml:space="preserve">FALTA DE REFACCIONES T173064/PANEL OC-1008792   CF:30/03/2017 01 : 29  ARANTXA.MON : NP5                                 </v>
          </cell>
          <cell r="S1152" t="str">
            <v>AJA, UNICEL DE ABAJO (FALTAN LOS LATERAL</v>
          </cell>
          <cell r="T1152" t="str">
            <v xml:space="preserve">       Martha I. López Martín     </v>
          </cell>
          <cell r="U1152" t="str">
            <v>2017-04-20</v>
          </cell>
          <cell r="V1152" t="str">
            <v>SUR</v>
          </cell>
          <cell r="W1152" t="str">
            <v>COMPLETADO</v>
          </cell>
          <cell r="X1152" t="str">
            <v>TALLER</v>
          </cell>
          <cell r="Y1152">
            <v>42804</v>
          </cell>
          <cell r="Z1152">
            <v>903</v>
          </cell>
          <cell r="AA1152" t="str">
            <v>M012</v>
          </cell>
          <cell r="AD1152" t="str">
            <v>Merida/Comisaria Cholul</v>
          </cell>
          <cell r="AE1152" t="str">
            <v>YUC</v>
          </cell>
          <cell r="AF1152" t="str">
            <v>MX</v>
          </cell>
          <cell r="AG1152" t="str">
            <v>10413503</v>
          </cell>
          <cell r="AH1152" t="str">
            <v>MARCO ALEJANDRO COCOM CHIM</v>
          </cell>
          <cell r="AI1152" t="str">
            <v>Calle 26 No. 99</v>
          </cell>
          <cell r="AJ1152" t="str">
            <v>9999077907</v>
          </cell>
          <cell r="AK1152">
            <v>0</v>
          </cell>
          <cell r="AL1152" t="str">
            <v>97305</v>
          </cell>
          <cell r="AM1152"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52" t="str">
            <v>3TE50G132311</v>
          </cell>
          <cell r="AO1152" t="str">
            <v>Básica</v>
          </cell>
          <cell r="AP1152" t="str">
            <v>Hisense</v>
          </cell>
          <cell r="AQ1152" t="str">
            <v>Opera</v>
          </cell>
          <cell r="AR1152" t="str">
            <v>FHD 1920 x 1080</v>
          </cell>
          <cell r="AS1152" t="str">
            <v>GTE50G151618CRMM012</v>
          </cell>
          <cell r="AT1152">
            <v>5</v>
          </cell>
          <cell r="AU1152" t="str">
            <v>50H5B</v>
          </cell>
          <cell r="AV1152" t="str">
            <v>GTE50G151618</v>
          </cell>
          <cell r="AW1152" t="str">
            <v>CRM</v>
          </cell>
          <cell r="AX1152" t="str">
            <v>M012</v>
          </cell>
          <cell r="AY1152">
            <v>74012463</v>
          </cell>
          <cell r="AZ1152">
            <v>51013389</v>
          </cell>
          <cell r="BA1152">
            <v>80147222</v>
          </cell>
        </row>
        <row r="1153">
          <cell r="D1153">
            <v>60313900</v>
          </cell>
          <cell r="E1153" t="str">
            <v>A</v>
          </cell>
          <cell r="F1153" t="str">
            <v>TV</v>
          </cell>
          <cell r="G1153" t="str">
            <v>JOSE LUIS CHUK</v>
          </cell>
          <cell r="H1153" t="str">
            <v>C. 27 # 94-B X 14                                                CENTRO                                               TIXKOKOB, YUCATAN</v>
          </cell>
          <cell r="I1153">
            <v>9982459253</v>
          </cell>
          <cell r="J1153" t="str">
            <v>HISENSE</v>
          </cell>
          <cell r="K1153" t="str">
            <v>32H5B2</v>
          </cell>
          <cell r="L1153" t="str">
            <v>32G161375H02848</v>
          </cell>
          <cell r="M1153" t="str">
            <v>CARTA ACEPTACION</v>
          </cell>
          <cell r="N1153">
            <v>6149</v>
          </cell>
          <cell r="O1153">
            <v>42344</v>
          </cell>
          <cell r="P1153">
            <v>42788</v>
          </cell>
          <cell r="Q1153">
            <v>201470</v>
          </cell>
          <cell r="R1153" t="str">
            <v xml:space="preserve">FALTA DE REFACCIONES T185960/PANEL OC-1008982   CF:30/03/2017 01 : 31  ERNESTO.HERN : NP5                    </v>
          </cell>
          <cell r="S1153" t="str">
            <v xml:space="preserve">IN CAJA, AMBAS PATITAS, CONTROL REMOTO, </v>
          </cell>
          <cell r="T1153" t="str">
            <v xml:space="preserve">       Martha I. López Martín     </v>
          </cell>
          <cell r="U1153" t="str">
            <v>2017-04-20</v>
          </cell>
          <cell r="V1153" t="str">
            <v>SUR</v>
          </cell>
          <cell r="W1153" t="str">
            <v>COMPLETADO</v>
          </cell>
          <cell r="X1153" t="str">
            <v>TALLER</v>
          </cell>
          <cell r="Y1153">
            <v>42804</v>
          </cell>
          <cell r="Z1153">
            <v>460</v>
          </cell>
          <cell r="AA1153" t="str">
            <v>M010</v>
          </cell>
          <cell r="AD1153" t="str">
            <v>Tixkokob/Centro</v>
          </cell>
          <cell r="AE1153" t="str">
            <v>YUC</v>
          </cell>
          <cell r="AF1153" t="str">
            <v>MX</v>
          </cell>
          <cell r="AG1153" t="str">
            <v>10409528</v>
          </cell>
          <cell r="AH1153" t="str">
            <v>JOSE LUIS CHUK</v>
          </cell>
          <cell r="AI1153" t="str">
            <v>94-B Calle 27 por 14</v>
          </cell>
          <cell r="AJ1153" t="str">
            <v>044-9982459253</v>
          </cell>
          <cell r="AK1153">
            <v>0</v>
          </cell>
          <cell r="AL1153" t="str">
            <v>97470</v>
          </cell>
          <cell r="AM1153"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53" t="str">
            <v>3TE32G155369</v>
          </cell>
          <cell r="AO1153" t="str">
            <v>Smart</v>
          </cell>
          <cell r="AP1153" t="str">
            <v>Hisense</v>
          </cell>
          <cell r="AQ1153" t="str">
            <v>Opera</v>
          </cell>
          <cell r="AR1153" t="str">
            <v>HD 1366 X 768</v>
          </cell>
          <cell r="AS1153" t="str">
            <v>3TE32G163827G163827M010</v>
          </cell>
          <cell r="AT1153">
            <v>7</v>
          </cell>
          <cell r="AU1153" t="str">
            <v>32H5B2</v>
          </cell>
          <cell r="AV1153" t="str">
            <v>3TE32G163827</v>
          </cell>
          <cell r="AW1153" t="str">
            <v>G163827</v>
          </cell>
          <cell r="AX1153" t="str">
            <v>M010</v>
          </cell>
          <cell r="AY1153">
            <v>74012438</v>
          </cell>
          <cell r="AZ1153">
            <v>51013364</v>
          </cell>
          <cell r="BA1153">
            <v>80146618</v>
          </cell>
        </row>
        <row r="1154">
          <cell r="D1154">
            <v>60313951</v>
          </cell>
          <cell r="E1154" t="str">
            <v>B</v>
          </cell>
          <cell r="F1154" t="str">
            <v>TV</v>
          </cell>
          <cell r="G1154" t="str">
            <v>JORGE ARISTEO GOMEZ COLLI</v>
          </cell>
          <cell r="H1154" t="str">
            <v>C. 8 PNTE # 102 X 81 Y 81-A                   UNIDAD MORELOS                                   MERIDA, YUCATAN</v>
          </cell>
          <cell r="I1154">
            <v>9992716166</v>
          </cell>
          <cell r="J1154" t="str">
            <v>HISENSE</v>
          </cell>
          <cell r="K1154" t="str">
            <v>43H7C</v>
          </cell>
          <cell r="L1154" t="str">
            <v>43G1609D7H00536</v>
          </cell>
          <cell r="M1154" t="str">
            <v>AAA167B2-EAD2-4BC2-9D7E-EEC3B12C44AB</v>
          </cell>
          <cell r="N1154">
            <v>6000</v>
          </cell>
          <cell r="O1154">
            <v>42737</v>
          </cell>
          <cell r="P1154">
            <v>42805</v>
          </cell>
          <cell r="Q1154">
            <v>201470</v>
          </cell>
          <cell r="R1154" t="str">
            <v>REINCIDENCIA                               CF:15/03/2017 04 : 08  SERGIO.FER : TCFT - Reincidencia</v>
          </cell>
          <cell r="S1154" t="str">
            <v>AJA, UNICEL, CONTROL REMOTO</v>
          </cell>
          <cell r="T1154" t="str">
            <v xml:space="preserve">       Martha I. López Martín     </v>
          </cell>
          <cell r="U1154" t="str">
            <v>2017-04-20</v>
          </cell>
          <cell r="V1154" t="str">
            <v>SUR</v>
          </cell>
          <cell r="W1154" t="str">
            <v>COMPLETADO</v>
          </cell>
          <cell r="X1154" t="str">
            <v>TALLER</v>
          </cell>
          <cell r="Y1154">
            <v>42804</v>
          </cell>
          <cell r="Z1154">
            <v>67</v>
          </cell>
          <cell r="AA1154" t="str">
            <v>M010</v>
          </cell>
          <cell r="AD1154" t="str">
            <v>Merida /U MORELOS</v>
          </cell>
          <cell r="AE1154" t="str">
            <v>YUC</v>
          </cell>
          <cell r="AF1154" t="str">
            <v>MX</v>
          </cell>
          <cell r="AG1154" t="str">
            <v>10414185</v>
          </cell>
          <cell r="AH1154" t="str">
            <v>JORGE ARISTEO GOMEZ</v>
          </cell>
          <cell r="AI1154" t="str">
            <v>C 8 PONIENTE # 102 X 81 Y 81-A</v>
          </cell>
          <cell r="AJ1154" t="str">
            <v>0000000000</v>
          </cell>
          <cell r="AK1154">
            <v>0</v>
          </cell>
          <cell r="AL1154" t="str">
            <v>97190</v>
          </cell>
          <cell r="AM1154"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54" t="str">
            <v>3TE43G154905</v>
          </cell>
          <cell r="AO1154" t="str">
            <v>Smart</v>
          </cell>
          <cell r="AP1154" t="str">
            <v>Hisense</v>
          </cell>
          <cell r="AQ1154" t="str">
            <v>Opera</v>
          </cell>
          <cell r="AR1154" t="str">
            <v>UHD 3840 X 2160</v>
          </cell>
          <cell r="AS1154" t="str">
            <v>3TE43G1618P0MG1618P0MM010</v>
          </cell>
          <cell r="AT1154">
            <v>10</v>
          </cell>
          <cell r="AU1154" t="str">
            <v>43H7C</v>
          </cell>
          <cell r="AV1154" t="str">
            <v>3TE43G1618P0M</v>
          </cell>
          <cell r="AW1154" t="str">
            <v>G1618P0M</v>
          </cell>
          <cell r="AX1154" t="str">
            <v>M010</v>
          </cell>
          <cell r="AY1154">
            <v>74012439</v>
          </cell>
          <cell r="AZ1154">
            <v>51013365</v>
          </cell>
          <cell r="BA1154">
            <v>80146619</v>
          </cell>
        </row>
        <row r="1155">
          <cell r="D1155">
            <v>60314128</v>
          </cell>
          <cell r="E1155" t="str">
            <v>A</v>
          </cell>
          <cell r="F1155" t="str">
            <v>TV</v>
          </cell>
          <cell r="G1155" t="str">
            <v>RODRIGO REYES PACHECO</v>
          </cell>
          <cell r="H1155" t="str">
            <v>C. 18-F # 251 X 39                               SAN PEDRO CHOLUL                         MERIDA, YUCATAN</v>
          </cell>
          <cell r="I1155">
            <v>9999009882</v>
          </cell>
          <cell r="J1155" t="str">
            <v>HISENSE</v>
          </cell>
          <cell r="K1155" t="str">
            <v>32H5B</v>
          </cell>
          <cell r="L1155" t="str">
            <v>32G155368H01325</v>
          </cell>
          <cell r="M1155" t="str">
            <v>EB10271</v>
          </cell>
          <cell r="N1155">
            <v>4921</v>
          </cell>
          <cell r="O1155">
            <v>42592</v>
          </cell>
          <cell r="P1155">
            <v>42810</v>
          </cell>
          <cell r="Q1155">
            <v>201470</v>
          </cell>
          <cell r="R1155" t="str">
            <v xml:space="preserve">FALTA DE REFACCIONES T185960/PANEL OC-1008790   CF:30/03/2017 01 : 10  ARANTXA.MON : NP5                         </v>
          </cell>
          <cell r="S1155" t="str">
            <v>IN CAJA, SIN ACCESORIOS, CABLE CORRIENTE</v>
          </cell>
          <cell r="T1155" t="str">
            <v xml:space="preserve">       Martha I. López Martín     </v>
          </cell>
          <cell r="U1155" t="str">
            <v>2017-04-20</v>
          </cell>
          <cell r="V1155" t="str">
            <v>SUR</v>
          </cell>
          <cell r="W1155" t="str">
            <v>COMPLETADO</v>
          </cell>
          <cell r="X1155" t="str">
            <v>TALLER</v>
          </cell>
          <cell r="Y1155">
            <v>42808</v>
          </cell>
          <cell r="Z1155">
            <v>216</v>
          </cell>
          <cell r="AA1155" t="str">
            <v>M010</v>
          </cell>
          <cell r="AD1155" t="str">
            <v>Gran San Pedro Cholul/Merida</v>
          </cell>
          <cell r="AE1155" t="str">
            <v>YUC</v>
          </cell>
          <cell r="AF1155" t="str">
            <v>MX</v>
          </cell>
          <cell r="AG1155" t="str">
            <v>10414392</v>
          </cell>
          <cell r="AH1155" t="str">
            <v>RODRIGO REYES PACHECO</v>
          </cell>
          <cell r="AI1155" t="str">
            <v>251 18 F</v>
          </cell>
          <cell r="AJ1155" t="str">
            <v>9999009882</v>
          </cell>
          <cell r="AK1155">
            <v>0</v>
          </cell>
          <cell r="AL1155" t="str">
            <v>97305</v>
          </cell>
          <cell r="AM1155" t="str">
            <v>30/03/2017 01 : 11 ARANTXA.MON : TCF130/03/2017 01 : 10 ARANTXA.MON : NP522/03/2017 07 : 22 FABIOLA.BON : SEG: REFACCIONES18/03/2017 02 : 41 201470 : P1A: T185960/PANEL OC-1008790 SE SOLICITA ELDIA 17/03/2017 P170317L10P115/03/2017 01 : 28 ADRIANA.SAN : ODSWTPRD% 39.</v>
          </cell>
          <cell r="AN1155" t="str">
            <v>3TE32A150815</v>
          </cell>
          <cell r="AO1155" t="str">
            <v>Smart</v>
          </cell>
          <cell r="AP1155" t="str">
            <v>Hisense</v>
          </cell>
          <cell r="AQ1155" t="str">
            <v>Opera</v>
          </cell>
          <cell r="AR1155" t="str">
            <v>HD 1366 X 768</v>
          </cell>
          <cell r="AS1155" t="str">
            <v>3TE32G163827G163827M010</v>
          </cell>
          <cell r="AT1155">
            <v>7</v>
          </cell>
          <cell r="AU1155" t="str">
            <v>32H5B2</v>
          </cell>
          <cell r="AV1155" t="str">
            <v>3TE32G163827</v>
          </cell>
          <cell r="AW1155" t="str">
            <v>G163827</v>
          </cell>
          <cell r="AX1155" t="str">
            <v>M010</v>
          </cell>
          <cell r="AY1155">
            <v>74012440</v>
          </cell>
          <cell r="AZ1155">
            <v>51013366</v>
          </cell>
          <cell r="BA1155">
            <v>80146620</v>
          </cell>
        </row>
        <row r="1156">
          <cell r="D1156">
            <v>60314266</v>
          </cell>
          <cell r="E1156" t="str">
            <v>A</v>
          </cell>
          <cell r="F1156" t="str">
            <v>TV</v>
          </cell>
          <cell r="G1156" t="str">
            <v xml:space="preserve">FRANCISCO PERAZA </v>
          </cell>
          <cell r="H1156" t="str">
            <v>C. 125 # 366 X 144 Y 146                         FRACC. LOS HEROES                              MERIDA, YUCATAN</v>
          </cell>
          <cell r="I1156">
            <v>9994113167</v>
          </cell>
          <cell r="J1156" t="str">
            <v>HISENSE</v>
          </cell>
          <cell r="K1156" t="str">
            <v>43H7C</v>
          </cell>
          <cell r="L1156" t="str">
            <v>43G160913H00873</v>
          </cell>
          <cell r="M1156" t="str">
            <v>CARTA ACEPTACION</v>
          </cell>
          <cell r="N1156">
            <v>8999</v>
          </cell>
          <cell r="O1156">
            <v>42625</v>
          </cell>
          <cell r="P1156">
            <v>42810</v>
          </cell>
          <cell r="Q1156">
            <v>201470</v>
          </cell>
          <cell r="R1156" t="str">
            <v xml:space="preserve">FALTA DE REFACCIONES T197917/PANEL OC-1008791   CF:31/03/2017 02 : 10  JORGE.VAZ : NP5                     </v>
          </cell>
          <cell r="S1156" t="str">
            <v>IN CAJA, AMBAS PATITAS, CABLE CORRIENTE</v>
          </cell>
          <cell r="T1156" t="str">
            <v xml:space="preserve">       Martha I. López Martín     </v>
          </cell>
          <cell r="U1156" t="str">
            <v>2017-04-20</v>
          </cell>
          <cell r="V1156" t="str">
            <v>SUR</v>
          </cell>
          <cell r="W1156" t="str">
            <v>COMPLETADO</v>
          </cell>
          <cell r="X1156" t="str">
            <v>TALLER</v>
          </cell>
          <cell r="Y1156">
            <v>42809</v>
          </cell>
          <cell r="Z1156">
            <v>184</v>
          </cell>
          <cell r="AA1156" t="str">
            <v>M010</v>
          </cell>
          <cell r="AD1156" t="str">
            <v>merida/los heroes</v>
          </cell>
          <cell r="AE1156" t="str">
            <v>YUC</v>
          </cell>
          <cell r="AF1156" t="str">
            <v>MX</v>
          </cell>
          <cell r="AG1156" t="str">
            <v>10412619</v>
          </cell>
          <cell r="AH1156" t="str">
            <v>FRANCISCO PERAZA</v>
          </cell>
          <cell r="AI1156" t="str">
            <v>633 Calle 125 entre 144 y 146</v>
          </cell>
          <cell r="AJ1156" t="str">
            <v>044-9994113167</v>
          </cell>
          <cell r="AK1156">
            <v>0</v>
          </cell>
          <cell r="AL1156" t="str">
            <v>97306</v>
          </cell>
          <cell r="AM1156" t="str">
            <v>31/03/2017 02 : 11 JORGE.VAZ : TCF131/03/2017 02 : 10 JORGE.VAZ : NP522/03/2017 07 : 24 FABIOLA.BON : SEG: REFACCIONES18/03/2017 02 : 43 201470 : P1A: T197917/PANEL OC-1008791 SE SOLICITA ELDIA 17/03/2017 P170317L20P116/03/2017 07 : 00 ANA.LAURA : ODSWTPTELMEX RD.-</v>
          </cell>
          <cell r="AN1156" t="str">
            <v>3TE43G154905</v>
          </cell>
          <cell r="AO1156" t="str">
            <v>Smart</v>
          </cell>
          <cell r="AP1156" t="str">
            <v>Hisense</v>
          </cell>
          <cell r="AQ1156" t="str">
            <v>Opera</v>
          </cell>
          <cell r="AR1156" t="str">
            <v>UHD 3840 X 2160</v>
          </cell>
          <cell r="AS1156" t="str">
            <v>3TE43G1618P0MG1618P0MM010</v>
          </cell>
          <cell r="AT1156">
            <v>10</v>
          </cell>
          <cell r="AU1156" t="str">
            <v>43H7C</v>
          </cell>
          <cell r="AV1156" t="str">
            <v>3TE43G1618P0M</v>
          </cell>
          <cell r="AW1156" t="str">
            <v>G1618P0M</v>
          </cell>
          <cell r="AX1156" t="str">
            <v>M010</v>
          </cell>
          <cell r="AY1156">
            <v>74012458</v>
          </cell>
          <cell r="AZ1156">
            <v>51013385</v>
          </cell>
          <cell r="BA1156">
            <v>80146621</v>
          </cell>
        </row>
        <row r="1157">
          <cell r="D1157">
            <v>60311427</v>
          </cell>
          <cell r="E1157" t="str">
            <v>A</v>
          </cell>
          <cell r="F1157" t="str">
            <v>TV</v>
          </cell>
          <cell r="G1157" t="str">
            <v>JAIME ACEVEDO</v>
          </cell>
          <cell r="H1157" t="str">
            <v>5 DE FEBRERO 17, COL BARRIO SEGUNDO, COSOLEACAQUE VERACRUZ</v>
          </cell>
          <cell r="I1157" t="str">
            <v>9221075608, 9221308320</v>
          </cell>
          <cell r="J1157" t="str">
            <v>HISENSE</v>
          </cell>
          <cell r="K1157" t="str">
            <v>32D33</v>
          </cell>
          <cell r="L1157" t="str">
            <v>32M150518H10512</v>
          </cell>
          <cell r="M1157">
            <v>451965</v>
          </cell>
          <cell r="N1157">
            <v>4449</v>
          </cell>
          <cell r="O1157">
            <v>42339</v>
          </cell>
          <cell r="P1157">
            <v>42783</v>
          </cell>
          <cell r="Q1157">
            <v>201054</v>
          </cell>
          <cell r="R1157" t="str">
            <v>SE TRAMITA CAMBIO FISICO POR NO HABER REFACCION DISPONIBLE</v>
          </cell>
          <cell r="S1157" t="str">
            <v/>
          </cell>
          <cell r="T1157" t="str">
            <v xml:space="preserve"> JESUS LEON PUIG                  </v>
          </cell>
          <cell r="U1157" t="str">
            <v>2017-04-12</v>
          </cell>
          <cell r="V1157" t="str">
            <v>SUR</v>
          </cell>
          <cell r="W1157" t="str">
            <v>COMPLETADO</v>
          </cell>
          <cell r="X1157" t="str">
            <v>TALLER</v>
          </cell>
          <cell r="Y1157">
            <v>42779</v>
          </cell>
          <cell r="Z1157">
            <v>440</v>
          </cell>
          <cell r="AA1157" t="str">
            <v>M012</v>
          </cell>
          <cell r="AD1157" t="str">
            <v>cozoleacaque/Bario segundo</v>
          </cell>
          <cell r="AE1157" t="str">
            <v>VER</v>
          </cell>
          <cell r="AF1157" t="str">
            <v>MX</v>
          </cell>
          <cell r="AG1157" t="str">
            <v>10411942</v>
          </cell>
          <cell r="AH1157" t="str">
            <v>JAIME ACEVEDO</v>
          </cell>
          <cell r="AI1157" t="str">
            <v>5 de febrero nu 17</v>
          </cell>
          <cell r="AJ1157" t="str">
            <v>9221308320</v>
          </cell>
          <cell r="AK1157" t="str">
            <v>9221308320</v>
          </cell>
          <cell r="AL1157" t="str">
            <v>96340</v>
          </cell>
          <cell r="AM1157"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57" t="str">
            <v>3TE32M134512</v>
          </cell>
          <cell r="AO1157" t="str">
            <v>Básica</v>
          </cell>
          <cell r="AP1157" t="str">
            <v>Hisense</v>
          </cell>
          <cell r="AQ1157" t="str">
            <v>Opera</v>
          </cell>
          <cell r="AR1157" t="str">
            <v>HD 1366 X 768</v>
          </cell>
          <cell r="AS1157" t="str">
            <v>GTE032G143053CRMM012</v>
          </cell>
          <cell r="AT1157">
            <v>1</v>
          </cell>
          <cell r="AU1157" t="str">
            <v>32K20DW</v>
          </cell>
          <cell r="AV1157" t="str">
            <v>GTE032G143053</v>
          </cell>
          <cell r="AW1157" t="str">
            <v>CRM</v>
          </cell>
          <cell r="AX1157" t="str">
            <v>M012</v>
          </cell>
          <cell r="AY1157">
            <v>74011379</v>
          </cell>
          <cell r="AZ1157">
            <v>51012226</v>
          </cell>
          <cell r="BA1157">
            <v>80147207</v>
          </cell>
        </row>
        <row r="1158">
          <cell r="D1158">
            <v>60311386</v>
          </cell>
          <cell r="E1158" t="str">
            <v>A</v>
          </cell>
          <cell r="F1158" t="str">
            <v>TV</v>
          </cell>
          <cell r="G1158" t="str">
            <v>ROSALIA MORALEA</v>
          </cell>
          <cell r="H1158" t="str">
            <v>ANDADOR COCOS 3C</v>
          </cell>
          <cell r="I1158">
            <v>922122248</v>
          </cell>
          <cell r="J1158" t="str">
            <v>HISENSE</v>
          </cell>
          <cell r="K1158" t="str">
            <v>40K20DW</v>
          </cell>
          <cell r="L1158" t="str">
            <v>40G150586H02969</v>
          </cell>
          <cell r="M1158">
            <v>3230637</v>
          </cell>
          <cell r="N1158">
            <v>6600</v>
          </cell>
          <cell r="O1158">
            <v>42282</v>
          </cell>
          <cell r="P1158">
            <v>42783</v>
          </cell>
          <cell r="Q1158">
            <v>201054</v>
          </cell>
          <cell r="R1158" t="str">
            <v xml:space="preserve">OC-1008050 DEBIDO A QUE LA PRIMERA LLEGO DAÑADA
</v>
          </cell>
          <cell r="S1158" t="str">
            <v/>
          </cell>
          <cell r="T1158" t="str">
            <v xml:space="preserve"> JESUS LEON PUIG          Fecha de</v>
          </cell>
          <cell r="U1158" t="str">
            <v>2017-04-12</v>
          </cell>
          <cell r="V1158" t="str">
            <v>SUR</v>
          </cell>
          <cell r="W1158" t="str">
            <v>COMPLETADO</v>
          </cell>
          <cell r="X1158" t="str">
            <v>TALLER</v>
          </cell>
          <cell r="Y1158">
            <v>42779</v>
          </cell>
          <cell r="Z1158">
            <v>497</v>
          </cell>
          <cell r="AA1158" t="str">
            <v>M012</v>
          </cell>
          <cell r="AD1158" t="str">
            <v>cosoleacaque /col naranjitos</v>
          </cell>
          <cell r="AE1158" t="str">
            <v>VER</v>
          </cell>
          <cell r="AF1158" t="str">
            <v>MX</v>
          </cell>
          <cell r="AG1158" t="str">
            <v>10410187</v>
          </cell>
          <cell r="AH1158" t="str">
            <v>ROSALIA MORALEA</v>
          </cell>
          <cell r="AI1158" t="str">
            <v>3c andador cocos</v>
          </cell>
          <cell r="AJ1158" t="str">
            <v>922122248</v>
          </cell>
          <cell r="AK1158">
            <v>0</v>
          </cell>
          <cell r="AL1158" t="str">
            <v>96340</v>
          </cell>
          <cell r="AM1158"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58" t="str">
            <v>3TE40A144716</v>
          </cell>
          <cell r="AO1158" t="str">
            <v>Smart</v>
          </cell>
          <cell r="AP1158" t="str">
            <v>Hisense</v>
          </cell>
          <cell r="AQ1158" t="str">
            <v>Opera</v>
          </cell>
          <cell r="AR1158" t="str">
            <v>FHD 1920 x 1080</v>
          </cell>
          <cell r="AS1158" t="str">
            <v>GTE40G151184CRMM012</v>
          </cell>
          <cell r="AT1158">
            <v>68</v>
          </cell>
          <cell r="AU1158" t="str">
            <v>40K20DW</v>
          </cell>
          <cell r="AV1158" t="str">
            <v>GTE40G151184</v>
          </cell>
          <cell r="AW1158" t="str">
            <v>CRM</v>
          </cell>
          <cell r="AX1158" t="str">
            <v>M012</v>
          </cell>
          <cell r="AY1158">
            <v>74011377</v>
          </cell>
          <cell r="AZ1158">
            <v>51008703</v>
          </cell>
          <cell r="BA1158">
            <v>80147208</v>
          </cell>
        </row>
        <row r="1159">
          <cell r="D1159">
            <v>60310993</v>
          </cell>
          <cell r="E1159" t="str">
            <v>A</v>
          </cell>
          <cell r="F1159" t="str">
            <v>TV</v>
          </cell>
          <cell r="G1159" t="str">
            <v>RUBEN DOMINGUEZ DE LA ROSA</v>
          </cell>
          <cell r="H1159" t="str">
            <v>RAIMUNDO CAMPOS NUM 172</v>
          </cell>
          <cell r="I1159">
            <v>9231391421</v>
          </cell>
          <cell r="J1159" t="str">
            <v>HISENSE</v>
          </cell>
          <cell r="K1159" t="str">
            <v>55H6SG</v>
          </cell>
          <cell r="L1159" t="str">
            <v>55J40820H02145</v>
          </cell>
          <cell r="M1159">
            <v>1042832</v>
          </cell>
          <cell r="N1159">
            <v>12440.76</v>
          </cell>
          <cell r="O1159">
            <v>42045</v>
          </cell>
          <cell r="P1159">
            <v>42787</v>
          </cell>
          <cell r="Q1159">
            <v>201054</v>
          </cell>
          <cell r="R1159" t="str">
            <v>OC-1007600</v>
          </cell>
          <cell r="S1159" t="str">
            <v/>
          </cell>
          <cell r="T1159" t="str">
            <v xml:space="preserve"> JESUS LEON PUIG           Fecha d</v>
          </cell>
          <cell r="U1159" t="str">
            <v>2017-04-12</v>
          </cell>
          <cell r="V1159" t="str">
            <v>SUR</v>
          </cell>
          <cell r="W1159" t="str">
            <v>COMPLETADO</v>
          </cell>
          <cell r="X1159" t="str">
            <v>TALLER</v>
          </cell>
          <cell r="Y1159">
            <v>42774</v>
          </cell>
          <cell r="Z1159">
            <v>729</v>
          </cell>
          <cell r="AA1159" t="str">
            <v>M010</v>
          </cell>
          <cell r="AD1159" t="str">
            <v>agua dulce /18 de marzo</v>
          </cell>
          <cell r="AE1159" t="str">
            <v>VER</v>
          </cell>
          <cell r="AF1159" t="str">
            <v>MX</v>
          </cell>
          <cell r="AG1159" t="str">
            <v>10411547</v>
          </cell>
          <cell r="AH1159" t="str">
            <v>RUBEN DOMINGUEZ DE LA ROSA</v>
          </cell>
          <cell r="AI1159" t="str">
            <v>raimundo campos num 172</v>
          </cell>
          <cell r="AJ1159" t="str">
            <v>0449231391421</v>
          </cell>
          <cell r="AK1159">
            <v>0</v>
          </cell>
          <cell r="AL1159" t="str">
            <v>96684</v>
          </cell>
          <cell r="AM1159"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59" t="str">
            <v>3TE55J135173</v>
          </cell>
          <cell r="AO1159" t="e">
            <v>#N/A</v>
          </cell>
          <cell r="AP1159" t="e">
            <v>#N/A</v>
          </cell>
          <cell r="AQ1159" t="e">
            <v>#N/A</v>
          </cell>
          <cell r="AR1159" t="e">
            <v>#N/A</v>
          </cell>
          <cell r="AS1159" t="str">
            <v>3TE55G161437G161437M010</v>
          </cell>
          <cell r="AT1159">
            <v>7</v>
          </cell>
          <cell r="AU1159" t="str">
            <v>55H5C</v>
          </cell>
          <cell r="AV1159" t="str">
            <v>3TE55G161437</v>
          </cell>
          <cell r="AW1159" t="str">
            <v>G161437</v>
          </cell>
          <cell r="AX1159" t="str">
            <v>M010</v>
          </cell>
          <cell r="AY1159">
            <v>74011380</v>
          </cell>
          <cell r="AZ1159">
            <v>51008704</v>
          </cell>
          <cell r="BA1159">
            <v>80146625</v>
          </cell>
        </row>
        <row r="1160">
          <cell r="D1160">
            <v>60314545</v>
          </cell>
          <cell r="E1160" t="str">
            <v>A</v>
          </cell>
          <cell r="F1160" t="str">
            <v>TV</v>
          </cell>
          <cell r="G1160" t="str">
            <v>MA ELENA GUEMEZ DIAZ</v>
          </cell>
          <cell r="H1160" t="str">
            <v>BODEGA 2-B PERIFERICO PNTE KM 41 TAB CATAST                         MERIDA, YUCATAN</v>
          </cell>
          <cell r="I1160">
            <v>9999811022</v>
          </cell>
          <cell r="J1160" t="str">
            <v>HISENSE</v>
          </cell>
          <cell r="K1160" t="str">
            <v>40D36</v>
          </cell>
          <cell r="L1160" t="str">
            <v>40M141812H01696</v>
          </cell>
          <cell r="M1160" t="str">
            <v>4518 3572 5990 7229 2976 52</v>
          </cell>
          <cell r="N1160">
            <v>4999</v>
          </cell>
          <cell r="O1160">
            <v>42128</v>
          </cell>
          <cell r="P1160">
            <v>42817</v>
          </cell>
          <cell r="Q1160">
            <v>201470</v>
          </cell>
          <cell r="R1160" t="str">
            <v xml:space="preserve">FALTA DE REFACCIONES T177918/PANEL OC-1009027   CF:30/03/2017 02 : 00  ERNESTO.HERN : NP5                         </v>
          </cell>
          <cell r="S1160" t="str">
            <v>AJA, UNICEL DE ABAJO (FALTAN LATERALES Y</v>
          </cell>
          <cell r="T1160" t="str">
            <v xml:space="preserve">       Martha I. López Martín     </v>
          </cell>
          <cell r="U1160" t="str">
            <v>2017-04-20</v>
          </cell>
          <cell r="V1160" t="str">
            <v>SUR</v>
          </cell>
          <cell r="W1160" t="str">
            <v>COMPLETADO</v>
          </cell>
          <cell r="X1160" t="str">
            <v>TALLER</v>
          </cell>
          <cell r="Y1160">
            <v>42815</v>
          </cell>
          <cell r="Z1160">
            <v>687</v>
          </cell>
          <cell r="AA1160" t="str">
            <v>M012</v>
          </cell>
          <cell r="AD1160" t="str">
            <v>MERIDA/YUCATAN</v>
          </cell>
          <cell r="AE1160" t="str">
            <v>YUC</v>
          </cell>
          <cell r="AF1160" t="str">
            <v>MX</v>
          </cell>
          <cell r="AG1160" t="str">
            <v>10414378</v>
          </cell>
          <cell r="AH1160" t="str">
            <v>MARIA ELENA GUEMEZ DIAZ</v>
          </cell>
          <cell r="AI1160" t="str">
            <v>BODEGA 2 B PERIF. PNTE KM 41 TAB. CATAST. 23477 Y 23478</v>
          </cell>
          <cell r="AJ1160" t="str">
            <v>9999811022</v>
          </cell>
          <cell r="AK1160">
            <v>0</v>
          </cell>
          <cell r="AL1160" t="str">
            <v>97314</v>
          </cell>
          <cell r="AM1160"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60" t="str">
            <v>3TE40M141809</v>
          </cell>
          <cell r="AO1160" t="str">
            <v>Básica</v>
          </cell>
          <cell r="AP1160" t="str">
            <v>Hisense</v>
          </cell>
          <cell r="AQ1160" t="str">
            <v>Opera</v>
          </cell>
          <cell r="AR1160" t="str">
            <v>FHD 1920 x 1080</v>
          </cell>
          <cell r="AS1160" t="str">
            <v>GTE40G153352CRMM012</v>
          </cell>
          <cell r="AT1160">
            <v>113</v>
          </cell>
          <cell r="AU1160" t="str">
            <v>40H5B</v>
          </cell>
          <cell r="AV1160" t="str">
            <v>GTE40G153352</v>
          </cell>
          <cell r="AW1160" t="str">
            <v>CRM</v>
          </cell>
          <cell r="AX1160" t="str">
            <v>M012</v>
          </cell>
          <cell r="AY1160">
            <v>74012510</v>
          </cell>
          <cell r="AZ1160">
            <v>51013430</v>
          </cell>
          <cell r="BA1160">
            <v>80149007</v>
          </cell>
        </row>
        <row r="1161">
          <cell r="D1161">
            <v>60314804</v>
          </cell>
          <cell r="E1161" t="str">
            <v>A</v>
          </cell>
          <cell r="F1161" t="str">
            <v>TV</v>
          </cell>
          <cell r="G1161" t="str">
            <v>JULIO OROZCO</v>
          </cell>
          <cell r="H1161" t="str">
            <v>PERIFERICO NTE KM 27 X CARRETERA PROGRESO                         MERIDA, YUCATAN</v>
          </cell>
          <cell r="I1161">
            <v>9280374</v>
          </cell>
          <cell r="J1161" t="str">
            <v>HISENSE</v>
          </cell>
          <cell r="K1161" t="str">
            <v>39H3C</v>
          </cell>
          <cell r="L1161" t="str">
            <v>39G160354H02190</v>
          </cell>
          <cell r="M1161" t="str">
            <v>MER 88.265</v>
          </cell>
          <cell r="N1161">
            <v>4322.16</v>
          </cell>
          <cell r="O1161">
            <v>42695</v>
          </cell>
          <cell r="P1161">
            <v>42817</v>
          </cell>
          <cell r="Q1161">
            <v>201470</v>
          </cell>
          <cell r="R1161" t="str">
            <v xml:space="preserve">FALTA DE REFACCIONES T198274/PANEL OC-1009026   CF:05/04/2017 06 : 38  ERNESTO.HERN : NP5                         </v>
          </cell>
          <cell r="S1161" t="str">
            <v>IN CAJA, SIN ACCESORIOS</v>
          </cell>
          <cell r="T1161" t="str">
            <v xml:space="preserve">       Martha I. López Martín     </v>
          </cell>
          <cell r="U1161" t="str">
            <v>2017-04-20</v>
          </cell>
          <cell r="V1161" t="str">
            <v>SUR</v>
          </cell>
          <cell r="W1161" t="str">
            <v>COMPLETADO</v>
          </cell>
          <cell r="X1161" t="str">
            <v>TALLER</v>
          </cell>
          <cell r="Y1161">
            <v>42817</v>
          </cell>
          <cell r="Z1161">
            <v>122</v>
          </cell>
          <cell r="AA1161" t="str">
            <v>M010</v>
          </cell>
          <cell r="AD1161" t="str">
            <v>Mérida/Sta Gertrudis Copo</v>
          </cell>
          <cell r="AE1161" t="str">
            <v>YUC</v>
          </cell>
          <cell r="AF1161" t="str">
            <v>MX</v>
          </cell>
          <cell r="AG1161" t="str">
            <v>10415017</v>
          </cell>
          <cell r="AH1161" t="str">
            <v>JULIO OROZCO</v>
          </cell>
          <cell r="AI1161" t="str">
            <v>Periferico Norte Km27</v>
          </cell>
          <cell r="AJ1161" t="str">
            <v>9999280374</v>
          </cell>
          <cell r="AK1161">
            <v>0</v>
          </cell>
          <cell r="AL1161" t="str">
            <v>97300</v>
          </cell>
          <cell r="AM1161" t="str">
            <v>05/04/2017 06 : 38 ERNESTO.HERN : TCF105/04/2017 06 : 38 ERNESTO.HERN : NP501/04/2017 02 : 02 FABIOLA.BON : seg: refacciones25/03/2017 01 : 59 201470 : P1A: T198274/PANEL OC-1009026 SE SOLICITA ELDIA 24/03/2017 P240317L10P124/03/2017 00 : 31 GABRIELA.B : RD % POR CARRETERA PROGRESO</v>
          </cell>
          <cell r="AN1161" t="str">
            <v>3TE39G160333</v>
          </cell>
          <cell r="AO1161" t="str">
            <v>Básica</v>
          </cell>
          <cell r="AP1161" t="str">
            <v>Hisense</v>
          </cell>
          <cell r="AQ1161" t="str">
            <v>Opera</v>
          </cell>
          <cell r="AR1161" t="str">
            <v>HD 1366 X 768</v>
          </cell>
          <cell r="AS1161" t="str">
            <v>3TE39G160354CRMM012</v>
          </cell>
          <cell r="AT1161">
            <v>12</v>
          </cell>
          <cell r="AU1161" t="str">
            <v>39H3C</v>
          </cell>
          <cell r="AV1161" t="str">
            <v>3TE39G160354</v>
          </cell>
          <cell r="AW1161" t="str">
            <v>CRM</v>
          </cell>
          <cell r="AX1161" t="str">
            <v>M012</v>
          </cell>
          <cell r="AY1161">
            <v>74012511</v>
          </cell>
          <cell r="AZ1161">
            <v>51013431</v>
          </cell>
          <cell r="BA1161">
            <v>80149008</v>
          </cell>
        </row>
        <row r="1162">
          <cell r="D1162">
            <v>60315840</v>
          </cell>
          <cell r="E1162" t="str">
            <v>A</v>
          </cell>
          <cell r="F1162" t="str">
            <v>TV</v>
          </cell>
          <cell r="G1162" t="str">
            <v>MATILDE CAUICH CANCHE</v>
          </cell>
          <cell r="H1162" t="str">
            <v>C. 36 # 345-A X 11 Y 13                          SAN PEDRO UXMAL                             MERIDA, YUCATAN</v>
          </cell>
          <cell r="I1162">
            <v>9995126398</v>
          </cell>
          <cell r="J1162" t="str">
            <v>HISENSE</v>
          </cell>
          <cell r="K1162" t="str">
            <v>32H3B1</v>
          </cell>
          <cell r="L1162" t="str">
            <v>32G153442H04094</v>
          </cell>
          <cell r="M1162" t="str">
            <v>EF 32433</v>
          </cell>
          <cell r="N1162">
            <v>3989.01</v>
          </cell>
          <cell r="O1162">
            <v>42385</v>
          </cell>
          <cell r="P1162">
            <v>42837</v>
          </cell>
          <cell r="Q1162">
            <v>201470</v>
          </cell>
          <cell r="R1162" t="str">
            <v>FALTA DE REFACCIONES T190930/PANEL OC-1009650   CF:20/04/2017 02 : 06  ARANTXA.MON : NP5</v>
          </cell>
          <cell r="S1162" t="str">
            <v xml:space="preserve">IN CAJA, AMBAS PATITAS, CABLE CORRIENTE </v>
          </cell>
          <cell r="T1162" t="str">
            <v xml:space="preserve">       Martha I. López Martín     </v>
          </cell>
          <cell r="U1162" t="str">
            <v>2017-04-21</v>
          </cell>
          <cell r="V1162" t="str">
            <v>SUR</v>
          </cell>
          <cell r="W1162" t="str">
            <v>COMPLETADO</v>
          </cell>
          <cell r="X1162" t="str">
            <v>TALLER</v>
          </cell>
          <cell r="Y1162">
            <v>42836</v>
          </cell>
          <cell r="Z1162">
            <v>451</v>
          </cell>
          <cell r="AA1162" t="str">
            <v>M010</v>
          </cell>
          <cell r="AD1162" t="str">
            <v>MERIDA/SAN PEDRO UXMAL</v>
          </cell>
          <cell r="AE1162" t="str">
            <v>YUC</v>
          </cell>
          <cell r="AF1162" t="str">
            <v>MX</v>
          </cell>
          <cell r="AG1162" t="str">
            <v>10415918</v>
          </cell>
          <cell r="AH1162" t="str">
            <v>MATILDE CAUICH CANCHE</v>
          </cell>
          <cell r="AI1162" t="str">
            <v>CALLE 36 # 345-A</v>
          </cell>
          <cell r="AJ1162" t="str">
            <v>9995126398</v>
          </cell>
          <cell r="AK1162">
            <v>0</v>
          </cell>
          <cell r="AL1162" t="str">
            <v>97854</v>
          </cell>
          <cell r="AM1162"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62" t="str">
            <v>3TE32G153442</v>
          </cell>
          <cell r="AO1162" t="str">
            <v>Básica</v>
          </cell>
          <cell r="AP1162" t="str">
            <v>Hisense</v>
          </cell>
          <cell r="AQ1162" t="str">
            <v>Opera</v>
          </cell>
          <cell r="AR1162" t="str">
            <v>HD 1366 X 768</v>
          </cell>
          <cell r="AS1162" t="str">
            <v>3TE32G154773G154773M010</v>
          </cell>
          <cell r="AT1162">
            <v>2</v>
          </cell>
          <cell r="AU1162" t="str">
            <v>32H3B1</v>
          </cell>
          <cell r="AV1162" t="str">
            <v>3TE32G154773</v>
          </cell>
          <cell r="AW1162" t="str">
            <v>G154773</v>
          </cell>
          <cell r="AX1162" t="str">
            <v>M010</v>
          </cell>
          <cell r="AY1162">
            <v>74012441</v>
          </cell>
          <cell r="AZ1162">
            <v>51013367</v>
          </cell>
          <cell r="BA1162">
            <v>80146622</v>
          </cell>
        </row>
        <row r="1163">
          <cell r="D1163">
            <v>60310389</v>
          </cell>
          <cell r="E1163" t="str">
            <v>B</v>
          </cell>
          <cell r="F1163" t="str">
            <v>FRIGOBAR</v>
          </cell>
          <cell r="G1163" t="str">
            <v>JORGE SANDOVAL</v>
          </cell>
          <cell r="H1163" t="str">
            <v>C. 59 # 1040 X 124 Y 132                                FRAC. LAS AMERICAS                         MERIDA, YUCATAN</v>
          </cell>
          <cell r="I1163">
            <v>9992070417</v>
          </cell>
          <cell r="J1163" t="str">
            <v>HISENSE</v>
          </cell>
          <cell r="K1163" t="str">
            <v>RR31D6DLX</v>
          </cell>
          <cell r="L1163" t="str">
            <v>1B0087Z0000JBHOMNE12196</v>
          </cell>
          <cell r="M1163" t="str">
            <v>6283 9809 4418 7672 5285 22</v>
          </cell>
          <cell r="N1163">
            <v>2690</v>
          </cell>
          <cell r="O1163">
            <v>42664</v>
          </cell>
          <cell r="P1163">
            <v>42768</v>
          </cell>
          <cell r="Q1163">
            <v>201470</v>
          </cell>
          <cell r="R1163" t="str">
            <v>INTERVENCION DE REFRIGERANTE R600   CF:09/02/2017 00 : 08  SERGIO.FER : TCF1</v>
          </cell>
          <cell r="S1163" t="str">
            <v/>
          </cell>
          <cell r="T1163" t="str">
            <v xml:space="preserve">       Martha I. López Martín     </v>
          </cell>
          <cell r="U1163" t="str">
            <v>2017-04-21</v>
          </cell>
          <cell r="V1163" t="str">
            <v>SUR</v>
          </cell>
          <cell r="W1163" t="str">
            <v>COMPLETADO</v>
          </cell>
          <cell r="X1163" t="str">
            <v>TALLER</v>
          </cell>
          <cell r="Y1163">
            <v>42765</v>
          </cell>
          <cell r="Z1163">
            <v>101</v>
          </cell>
          <cell r="AA1163" t="str">
            <v>M010</v>
          </cell>
          <cell r="AD1163" t="str">
            <v>MERIDA/FRACC LAS AMERICAS</v>
          </cell>
          <cell r="AE1163" t="str">
            <v>YUC</v>
          </cell>
          <cell r="AF1163" t="str">
            <v>MX</v>
          </cell>
          <cell r="AG1163" t="str">
            <v>10410944</v>
          </cell>
          <cell r="AH1163" t="str">
            <v>JORGE SANDOVAL</v>
          </cell>
          <cell r="AI1163" t="str">
            <v>1040 CALLE 59</v>
          </cell>
          <cell r="AJ1163" t="str">
            <v>6882660</v>
          </cell>
          <cell r="AK1163" t="str">
            <v>9992070417</v>
          </cell>
          <cell r="AL1163" t="str">
            <v>97302</v>
          </cell>
          <cell r="AM1163"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63" t="str">
            <v>1B0087Z0000J</v>
          </cell>
          <cell r="AO1163" t="e">
            <v>#N/A</v>
          </cell>
          <cell r="AP1163" t="e">
            <v>#N/A</v>
          </cell>
          <cell r="AQ1163" t="e">
            <v>#N/A</v>
          </cell>
          <cell r="AR1163" t="e">
            <v>#N/A</v>
          </cell>
          <cell r="AS1163" t="str">
            <v/>
          </cell>
          <cell r="AT1163" t="e">
            <v>#N/A</v>
          </cell>
          <cell r="AY1163">
            <v>74012443</v>
          </cell>
          <cell r="AZ1163">
            <v>51013369</v>
          </cell>
          <cell r="BA1163">
            <v>80146623</v>
          </cell>
        </row>
        <row r="1164">
          <cell r="D1164">
            <v>60312093</v>
          </cell>
          <cell r="E1164" t="str">
            <v>A</v>
          </cell>
          <cell r="F1164" t="str">
            <v>LAVADORA</v>
          </cell>
          <cell r="G1164" t="str">
            <v>ALEJANDRA HERNANDEZ</v>
          </cell>
          <cell r="H1164" t="str">
            <v>C. 100-1 # 139-J X 51 Y 53                      FRAC. LAS AMERICAS                    MERIDA, YUCATAN</v>
          </cell>
          <cell r="I1164">
            <v>9991547008</v>
          </cell>
          <cell r="J1164" t="str">
            <v>HISENSE</v>
          </cell>
          <cell r="K1164" t="str">
            <v>WSA1102PR</v>
          </cell>
          <cell r="L1164" t="str">
            <v>1WG8001AZABW0JFZF170342</v>
          </cell>
          <cell r="M1164" t="str">
            <v>4080 1763 9880 6238 0886 87</v>
          </cell>
          <cell r="N1164">
            <v>2490</v>
          </cell>
          <cell r="O1164">
            <v>42454</v>
          </cell>
          <cell r="P1164">
            <v>42799</v>
          </cell>
          <cell r="Q1164">
            <v>201470</v>
          </cell>
          <cell r="R1164" t="str">
            <v>FALTA DE REFACCIONES WA0057Z06TST01/TINA CENTRIFUGADO OC-1008255   CF:15/03/2017 07 : 11  JORGE.VAZ : NP5</v>
          </cell>
          <cell r="S1164" t="str">
            <v/>
          </cell>
          <cell r="T1164" t="str">
            <v xml:space="preserve">       Martha I. López Martín     </v>
          </cell>
          <cell r="U1164" t="str">
            <v>2017-04-21</v>
          </cell>
          <cell r="V1164" t="str">
            <v>SUR</v>
          </cell>
          <cell r="W1164" t="str">
            <v>COMPLETADO</v>
          </cell>
          <cell r="X1164" t="str">
            <v>TALLER</v>
          </cell>
          <cell r="Y1164">
            <v>42787</v>
          </cell>
          <cell r="Z1164">
            <v>333</v>
          </cell>
          <cell r="AA1164" t="str">
            <v>M010</v>
          </cell>
          <cell r="AD1164" t="str">
            <v>Merida/Fracc. Las Americas</v>
          </cell>
          <cell r="AE1164" t="str">
            <v>YUC</v>
          </cell>
          <cell r="AF1164" t="str">
            <v>MX</v>
          </cell>
          <cell r="AG1164" t="str">
            <v>10411876</v>
          </cell>
          <cell r="AH1164" t="str">
            <v>ALEJANDRA HERNANDEZ</v>
          </cell>
          <cell r="AI1164" t="str">
            <v>Calle 100-1</v>
          </cell>
          <cell r="AJ1164" t="str">
            <v>99-91-54-70-08</v>
          </cell>
          <cell r="AK1164">
            <v>0</v>
          </cell>
          <cell r="AL1164" t="str">
            <v>97302</v>
          </cell>
          <cell r="AM1164"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64" t="str">
            <v>GWE011WJB002</v>
          </cell>
          <cell r="AO1164" t="e">
            <v>#N/A</v>
          </cell>
          <cell r="AP1164" t="e">
            <v>#N/A</v>
          </cell>
          <cell r="AQ1164" t="e">
            <v>#N/A</v>
          </cell>
          <cell r="AR1164" t="e">
            <v>#N/A</v>
          </cell>
          <cell r="AS1164" t="str">
            <v>GWE014WJB003WH0HPM010</v>
          </cell>
          <cell r="AT1164">
            <v>3</v>
          </cell>
          <cell r="AU1164" t="str">
            <v>WSA1401P</v>
          </cell>
          <cell r="AV1164" t="str">
            <v>GWE014WJB003</v>
          </cell>
          <cell r="AW1164" t="str">
            <v>WH0HP</v>
          </cell>
          <cell r="AX1164" t="str">
            <v>M010</v>
          </cell>
          <cell r="AY1164">
            <v>74012444</v>
          </cell>
          <cell r="AZ1164">
            <v>51013370</v>
          </cell>
          <cell r="BA1164">
            <v>80146624</v>
          </cell>
        </row>
        <row r="1165">
          <cell r="D1165">
            <v>60312751</v>
          </cell>
          <cell r="E1165" t="str">
            <v>A</v>
          </cell>
          <cell r="F1165" t="str">
            <v>TV</v>
          </cell>
          <cell r="G1165" t="str">
            <v>JOSE LUIS RIESTRA CHAN</v>
          </cell>
          <cell r="H1165" t="str">
            <v>C. 20 # 96 X 13 Y 15                                CENTRO                                          BUCTZOTZ, YUCATAN</v>
          </cell>
          <cell r="I1165">
            <v>9911150100</v>
          </cell>
          <cell r="J1165" t="str">
            <v>HISENSE</v>
          </cell>
          <cell r="K1165" t="str">
            <v>40K20D</v>
          </cell>
          <cell r="L1165" t="str">
            <v>40G144577H01961</v>
          </cell>
          <cell r="M1165" t="str">
            <v>CARTA FACTURA</v>
          </cell>
          <cell r="N1165" t="str">
            <v>S/COSTO</v>
          </cell>
          <cell r="O1165">
            <v>42574</v>
          </cell>
          <cell r="P1165">
            <v>42789</v>
          </cell>
          <cell r="Q1165">
            <v>201470</v>
          </cell>
          <cell r="R1165" t="str">
            <v>FALTA DE REFACCIONES T172750/PANEL OC-1007898   CF:01/03/2017 02 : 38  ERNESTO.HERN : NP5</v>
          </cell>
          <cell r="S1165" t="str">
            <v/>
          </cell>
          <cell r="T1165" t="str">
            <v xml:space="preserve">       Martha I. López Martín     </v>
          </cell>
          <cell r="U1165" t="str">
            <v>2017-04-21</v>
          </cell>
          <cell r="V1165" t="str">
            <v>SUR</v>
          </cell>
          <cell r="W1165" t="str">
            <v>COMPLETADO</v>
          </cell>
          <cell r="X1165" t="str">
            <v>TALLER</v>
          </cell>
          <cell r="Y1165">
            <v>42789</v>
          </cell>
          <cell r="Z1165">
            <v>215</v>
          </cell>
          <cell r="AA1165" t="str">
            <v>M010</v>
          </cell>
          <cell r="AD1165" t="str">
            <v>Centro/Buctzotz</v>
          </cell>
          <cell r="AE1165" t="str">
            <v>YUC</v>
          </cell>
          <cell r="AF1165" t="str">
            <v>MX</v>
          </cell>
          <cell r="AG1165" t="str">
            <v>10413114</v>
          </cell>
          <cell r="AH1165" t="str">
            <v>JOSE LUIS RIESTRA CHAN</v>
          </cell>
          <cell r="AI1165" t="str">
            <v>96 20</v>
          </cell>
          <cell r="AJ1165" t="str">
            <v>9911150100</v>
          </cell>
          <cell r="AK1165">
            <v>0</v>
          </cell>
          <cell r="AL1165" t="str">
            <v>97620</v>
          </cell>
          <cell r="AM1165"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65" t="str">
            <v>3TE40G134207</v>
          </cell>
          <cell r="AO1165" t="str">
            <v>Básica</v>
          </cell>
          <cell r="AP1165" t="str">
            <v>Hisense</v>
          </cell>
          <cell r="AQ1165" t="str">
            <v>Opera</v>
          </cell>
          <cell r="AR1165" t="str">
            <v>FHD 1920 x 1080</v>
          </cell>
          <cell r="AS1165" t="str">
            <v/>
          </cell>
          <cell r="AT1165" t="e">
            <v>#N/A</v>
          </cell>
          <cell r="AY1165">
            <v>74012453</v>
          </cell>
          <cell r="AZ1165">
            <v>51013379</v>
          </cell>
          <cell r="BA1165">
            <v>80146564</v>
          </cell>
        </row>
        <row r="1166">
          <cell r="D1166">
            <v>60313303</v>
          </cell>
          <cell r="E1166" t="str">
            <v>B</v>
          </cell>
          <cell r="F1166" t="str">
            <v>FRIGOBAR</v>
          </cell>
          <cell r="G1166" t="str">
            <v>CECILIA VILLALOBOS</v>
          </cell>
          <cell r="H1166" t="str">
            <v>C. 27 # 244 X 38                                      GARCIA GINERES                                MERIDA, YUCATAN</v>
          </cell>
          <cell r="I1166">
            <v>9993516716</v>
          </cell>
          <cell r="J1166" t="str">
            <v>HISENSE</v>
          </cell>
          <cell r="K1166" t="str">
            <v>RR31D6DLX</v>
          </cell>
          <cell r="L1166" t="str">
            <v>1B0087Z0000JJHOMME12454</v>
          </cell>
          <cell r="M1166" t="str">
            <v xml:space="preserve">POLIZA </v>
          </cell>
          <cell r="N1166" t="str">
            <v>S/COSTO</v>
          </cell>
          <cell r="O1166">
            <v>42610</v>
          </cell>
          <cell r="P1166">
            <v>42802</v>
          </cell>
          <cell r="Q1166">
            <v>201470</v>
          </cell>
          <cell r="R1166" t="str">
            <v>INTERVENCION DE REFRIGERANTE R600   CF:09/03/2017 00 : 55  ROGER.R : TCFT</v>
          </cell>
          <cell r="S1166" t="str">
            <v/>
          </cell>
          <cell r="T1166" t="str">
            <v xml:space="preserve">       Martha I. López Martín     </v>
          </cell>
          <cell r="U1166" t="str">
            <v>2017-04-21</v>
          </cell>
          <cell r="V1166" t="str">
            <v>SUR</v>
          </cell>
          <cell r="W1166" t="str">
            <v>COMPLETADO</v>
          </cell>
          <cell r="X1166" t="str">
            <v>TALLER</v>
          </cell>
          <cell r="Y1166">
            <v>42800</v>
          </cell>
          <cell r="Z1166">
            <v>190</v>
          </cell>
          <cell r="AA1166" t="str">
            <v>M010</v>
          </cell>
          <cell r="AD1166" t="str">
            <v>Merida/Garcia ginedess</v>
          </cell>
          <cell r="AE1166" t="str">
            <v>YUC</v>
          </cell>
          <cell r="AF1166" t="str">
            <v>MX</v>
          </cell>
          <cell r="AG1166" t="str">
            <v>10413275</v>
          </cell>
          <cell r="AH1166" t="str">
            <v>CECILIA VILLALOBOS</v>
          </cell>
          <cell r="AI1166" t="str">
            <v>Calle 27 num 244</v>
          </cell>
          <cell r="AJ1166" t="str">
            <v>9993516716</v>
          </cell>
          <cell r="AK1166">
            <v>0</v>
          </cell>
          <cell r="AL1166" t="str">
            <v>97060</v>
          </cell>
          <cell r="AM1166"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66" t="str">
            <v>1B0087Z0000J</v>
          </cell>
          <cell r="AO1166" t="e">
            <v>#N/A</v>
          </cell>
          <cell r="AP1166" t="e">
            <v>#N/A</v>
          </cell>
          <cell r="AQ1166" t="e">
            <v>#N/A</v>
          </cell>
          <cell r="AR1166" t="e">
            <v>#N/A</v>
          </cell>
          <cell r="AS1166" t="str">
            <v/>
          </cell>
          <cell r="AT1166" t="e">
            <v>#N/A</v>
          </cell>
          <cell r="AY1166">
            <v>74012452</v>
          </cell>
          <cell r="AZ1166">
            <v>51013378</v>
          </cell>
          <cell r="BA1166">
            <v>80146566</v>
          </cell>
        </row>
        <row r="1167">
          <cell r="D1167">
            <v>60316439</v>
          </cell>
          <cell r="E1167" t="str">
            <v xml:space="preserve">A   </v>
          </cell>
          <cell r="F1167" t="str">
            <v>TV</v>
          </cell>
          <cell r="G1167" t="str">
            <v>Arturo Mejia</v>
          </cell>
          <cell r="H1167" t="str">
            <v>Mexicalzingo/San Jose
Privada de EmilianoZapata
6</v>
          </cell>
          <cell r="I1167" t="str">
            <v xml:space="preserve"> 7222630330 7221609618</v>
          </cell>
          <cell r="J1167" t="str">
            <v>HISENSE</v>
          </cell>
          <cell r="K1167" t="str">
            <v>50K20DW</v>
          </cell>
          <cell r="L1167" t="str">
            <v>50G143292H06834</v>
          </cell>
          <cell r="M1167">
            <v>9.2300765918764099E+21</v>
          </cell>
          <cell r="N1167">
            <v>8390</v>
          </cell>
          <cell r="O1167">
            <v>42088</v>
          </cell>
          <cell r="P1167">
            <v>42759</v>
          </cell>
          <cell r="Q1167">
            <v>201612</v>
          </cell>
          <cell r="R1167" t="str">
            <v>DEMORA EN LLEGADA DE REFACION:
27/04/2017 00 : 51 201612 : P1_T 173331 PANEL _OC-1010024 EN ESPERA DEREFACION SOLICITADA NAC 26/04/2017</v>
          </cell>
          <cell r="S1167" t="str">
            <v>EQUIPO RECOLECTADO EN TALLER   NO SE REC</v>
          </cell>
          <cell r="T1167" t="str">
            <v xml:space="preserve"> ADRIANA BONIFACIO REYES          </v>
          </cell>
          <cell r="U1167" t="str">
            <v>2017</v>
          </cell>
          <cell r="V1167" t="str">
            <v>CENTRO</v>
          </cell>
          <cell r="W1167" t="str">
            <v>COMPLETADO</v>
          </cell>
          <cell r="X1167" t="str">
            <v>TALLER</v>
          </cell>
          <cell r="Y1167">
            <v>42845</v>
          </cell>
          <cell r="Z1167">
            <v>757</v>
          </cell>
          <cell r="AA1167" t="str">
            <v>M010</v>
          </cell>
          <cell r="AD1167" t="str">
            <v>Mexicalzingo/San Jose</v>
          </cell>
          <cell r="AE1167" t="str">
            <v>MEX</v>
          </cell>
          <cell r="AF1167" t="str">
            <v>MX</v>
          </cell>
          <cell r="AG1167" t="str">
            <v>10416254</v>
          </cell>
          <cell r="AH1167" t="str">
            <v>ARTURO MEJIA</v>
          </cell>
          <cell r="AI1167" t="str">
            <v>6 Privada de EmilianoZapata</v>
          </cell>
          <cell r="AJ1167" t="str">
            <v>7222630330</v>
          </cell>
          <cell r="AK1167" t="str">
            <v>7221609618</v>
          </cell>
          <cell r="AL1167" t="str">
            <v>52180</v>
          </cell>
          <cell r="AM1167"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67" t="str">
            <v>1TE50B8NUSCB</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74012451</v>
          </cell>
          <cell r="AZ1167">
            <v>51013377</v>
          </cell>
          <cell r="BA1167">
            <v>80146568</v>
          </cell>
        </row>
        <row r="1168">
          <cell r="D1168">
            <v>60316872</v>
          </cell>
          <cell r="E1168" t="str">
            <v xml:space="preserve">A   </v>
          </cell>
          <cell r="F1168" t="str">
            <v>TV</v>
          </cell>
          <cell r="G1168" t="str">
            <v xml:space="preserve">JOSE TOMAS PEREZ </v>
          </cell>
          <cell r="H1168" t="str">
            <v xml:space="preserve">10 DE LOS LAGOS UNIDAD NUEVOS HORIZONTES HUAMANTLA TLAXCALA </v>
          </cell>
          <cell r="I1168">
            <v>2471222848</v>
          </cell>
          <cell r="J1168" t="str">
            <v>HISENSE</v>
          </cell>
          <cell r="K1168" t="str">
            <v>40K20DW</v>
          </cell>
          <cell r="L1168" t="str">
            <v>40G144840H03256</v>
          </cell>
          <cell r="M1168">
            <v>56830</v>
          </cell>
          <cell r="N1168">
            <v>9998.42</v>
          </cell>
          <cell r="O1168">
            <v>42592</v>
          </cell>
          <cell r="P1168">
            <v>42851</v>
          </cell>
          <cell r="Q1168">
            <v>201074</v>
          </cell>
          <cell r="R1168">
            <v>0</v>
          </cell>
          <cell r="S1168" t="str">
            <v>EQUIPO SIN BASE Y SIN ACCESORIOS</v>
          </cell>
          <cell r="T1168" t="str">
            <v xml:space="preserve"> ALMA JUAREZ                      </v>
          </cell>
          <cell r="U1168" t="str">
            <v>2017-05-04</v>
          </cell>
          <cell r="V1168" t="str">
            <v>CENTRO</v>
          </cell>
          <cell r="W1168" t="str">
            <v>COMPLETADO</v>
          </cell>
          <cell r="X1168" t="str">
            <v>TALLER</v>
          </cell>
          <cell r="Y1168">
            <v>42849</v>
          </cell>
          <cell r="Z1168">
            <v>257</v>
          </cell>
          <cell r="AA1168" t="str">
            <v>M010</v>
          </cell>
          <cell r="AD1168" t="str">
            <v>Huamantla/Unidad nuevos horizontes</v>
          </cell>
          <cell r="AE1168" t="str">
            <v>TLX</v>
          </cell>
          <cell r="AF1168" t="str">
            <v>MX</v>
          </cell>
          <cell r="AG1168" t="str">
            <v>10416759</v>
          </cell>
          <cell r="AH1168" t="str">
            <v>JOSÉ TOMAS PÉREZ</v>
          </cell>
          <cell r="AI1168" t="str">
            <v>10 De los lagos</v>
          </cell>
          <cell r="AJ1168" t="str">
            <v>2471037978</v>
          </cell>
          <cell r="AK1168" t="str">
            <v>2471037978</v>
          </cell>
          <cell r="AL1168" t="str">
            <v>90500</v>
          </cell>
          <cell r="AM1168"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68" t="str">
            <v>3TE40A144716</v>
          </cell>
          <cell r="AO1168" t="str">
            <v>Smart</v>
          </cell>
          <cell r="AP1168" t="str">
            <v>Hisense</v>
          </cell>
          <cell r="AQ1168" t="str">
            <v>Opera</v>
          </cell>
          <cell r="AR1168" t="str">
            <v>FHD 1920 x 1080</v>
          </cell>
          <cell r="AS1168" t="str">
            <v>3TE40G154775G154775M010</v>
          </cell>
          <cell r="AT1168">
            <v>5</v>
          </cell>
          <cell r="AU1168" t="str">
            <v>40H5B</v>
          </cell>
          <cell r="AV1168" t="str">
            <v>3TE40G154775</v>
          </cell>
          <cell r="AW1168" t="str">
            <v>G154775</v>
          </cell>
          <cell r="AX1168" t="str">
            <v>M010</v>
          </cell>
          <cell r="AY1168">
            <v>74012450</v>
          </cell>
          <cell r="AZ1168">
            <v>51013376</v>
          </cell>
          <cell r="BA1168">
            <v>80146570</v>
          </cell>
        </row>
        <row r="1169">
          <cell r="D1169">
            <v>60317188</v>
          </cell>
          <cell r="E1169" t="str">
            <v xml:space="preserve">A   </v>
          </cell>
          <cell r="F1169" t="str">
            <v>TV</v>
          </cell>
          <cell r="G1169" t="str">
            <v>IRINA MATA MARQUEZ</v>
          </cell>
          <cell r="H1169" t="str">
            <v xml:space="preserve">CUSTODIA Nº4, LOMA BONITA TLAXCALA </v>
          </cell>
          <cell r="I1169" t="str">
            <v>246 142 92 68</v>
          </cell>
          <cell r="J1169" t="str">
            <v>HISENSE</v>
          </cell>
          <cell r="K1169" t="str">
            <v>50K20DW</v>
          </cell>
          <cell r="L1169" t="str">
            <v>50G144844H130</v>
          </cell>
          <cell r="M1169">
            <v>126088</v>
          </cell>
          <cell r="N1169">
            <v>10120.68</v>
          </cell>
          <cell r="O1169">
            <v>42101</v>
          </cell>
          <cell r="P1169">
            <v>42856</v>
          </cell>
          <cell r="Q1169">
            <v>201074</v>
          </cell>
          <cell r="R1169">
            <v>0</v>
          </cell>
          <cell r="S1169" t="str">
            <v>EQUIPO SIN BASE Y SIN ACCESORIOS</v>
          </cell>
          <cell r="T1169" t="str">
            <v xml:space="preserve"> ALMA JUAREZ                      </v>
          </cell>
          <cell r="U1169" t="str">
            <v>2017-05-04</v>
          </cell>
          <cell r="V1169" t="str">
            <v>CENTRO</v>
          </cell>
          <cell r="W1169" t="str">
            <v>COMPLETADO</v>
          </cell>
          <cell r="X1169" t="str">
            <v>TALLER</v>
          </cell>
          <cell r="Y1169">
            <v>42852</v>
          </cell>
          <cell r="Z1169">
            <v>751</v>
          </cell>
          <cell r="AA1169" t="str">
            <v>M010</v>
          </cell>
          <cell r="AD1169" t="str">
            <v>Tlaxcala/Loma bonita</v>
          </cell>
          <cell r="AE1169" t="str">
            <v>TLX</v>
          </cell>
          <cell r="AF1169" t="str">
            <v>MX</v>
          </cell>
          <cell r="AG1169" t="str">
            <v>10416974</v>
          </cell>
          <cell r="AH1169" t="str">
            <v>IRINA MATA MARQUES</v>
          </cell>
          <cell r="AI1169" t="str">
            <v>Custodia num 4</v>
          </cell>
          <cell r="AJ1169" t="str">
            <v>2461429268</v>
          </cell>
          <cell r="AK1169">
            <v>0</v>
          </cell>
          <cell r="AL1169" t="str">
            <v>90090</v>
          </cell>
          <cell r="AM1169"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69" t="str">
            <v>3TE50G143064</v>
          </cell>
          <cell r="AO1169" t="str">
            <v>Smart</v>
          </cell>
          <cell r="AP1169" t="str">
            <v>Hisense</v>
          </cell>
          <cell r="AQ1169" t="str">
            <v>Opera</v>
          </cell>
          <cell r="AR1169" t="str">
            <v>FHD 1920 x 1080</v>
          </cell>
          <cell r="AS1169" t="str">
            <v>3TE50G165140G165140M010</v>
          </cell>
          <cell r="AT1169">
            <v>164</v>
          </cell>
          <cell r="AU1169" t="str">
            <v>50H7GB</v>
          </cell>
          <cell r="AV1169" t="str">
            <v>3TE50G165140</v>
          </cell>
          <cell r="AW1169" t="str">
            <v>G165140</v>
          </cell>
          <cell r="AX1169" t="str">
            <v>M010</v>
          </cell>
          <cell r="AY1169">
            <v>74012449</v>
          </cell>
          <cell r="AZ1169">
            <v>51013375</v>
          </cell>
          <cell r="BA1169">
            <v>80146572</v>
          </cell>
        </row>
        <row r="1170">
          <cell r="D1170">
            <v>60315905</v>
          </cell>
          <cell r="E1170" t="str">
            <v xml:space="preserve">A   </v>
          </cell>
          <cell r="F1170" t="str">
            <v>TV</v>
          </cell>
          <cell r="G1170" t="str">
            <v>SOTO RUIZ ALFREDO</v>
          </cell>
          <cell r="H1170" t="str">
            <v>AHOME/FOVISSTE 3</v>
          </cell>
          <cell r="I1170">
            <v>6682013184</v>
          </cell>
          <cell r="J1170" t="str">
            <v>HISENSE</v>
          </cell>
          <cell r="K1170" t="str">
            <v>50K20DW</v>
          </cell>
          <cell r="L1170" t="str">
            <v>50G143291H16233</v>
          </cell>
          <cell r="M1170" t="str">
            <v>POLIZA</v>
          </cell>
          <cell r="N1170">
            <v>0</v>
          </cell>
          <cell r="O1170">
            <v>42185</v>
          </cell>
          <cell r="P1170">
            <v>42850</v>
          </cell>
          <cell r="Q1170">
            <v>201018</v>
          </cell>
          <cell r="R1170" t="str">
            <v>PZA NO DISPONIBLE</v>
          </cell>
          <cell r="S1170" t="str">
            <v/>
          </cell>
          <cell r="T1170" t="str">
            <v xml:space="preserve"> Rosa María Jaime Valdivia        </v>
          </cell>
          <cell r="U1170" t="str">
            <v>2017-05-04</v>
          </cell>
          <cell r="V1170" t="str">
            <v>NORTE</v>
          </cell>
          <cell r="W1170" t="str">
            <v>COMPLETADO</v>
          </cell>
          <cell r="X1170" t="str">
            <v>CLIENTE</v>
          </cell>
          <cell r="Y1170">
            <v>42837</v>
          </cell>
          <cell r="Z1170">
            <v>652</v>
          </cell>
          <cell r="AA1170" t="str">
            <v>M010</v>
          </cell>
          <cell r="AD1170" t="str">
            <v>Ahome/Fovisste 3</v>
          </cell>
          <cell r="AE1170" t="str">
            <v>SIN</v>
          </cell>
          <cell r="AF1170" t="str">
            <v>MX</v>
          </cell>
          <cell r="AG1170" t="str">
            <v>10414838</v>
          </cell>
          <cell r="AH1170" t="str">
            <v>ALFREDO SOTO RUIZ</v>
          </cell>
          <cell r="AI1170" t="str">
            <v>2247 Quimicos</v>
          </cell>
          <cell r="AJ1170" t="str">
            <v>6681184074</v>
          </cell>
          <cell r="AK1170">
            <v>0</v>
          </cell>
          <cell r="AL1170" t="str">
            <v>81230</v>
          </cell>
          <cell r="AM1170"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70" t="str">
            <v>1TE50B8NUSCB</v>
          </cell>
          <cell r="AO1170" t="str">
            <v>Smart</v>
          </cell>
          <cell r="AP1170" t="str">
            <v>Hisense</v>
          </cell>
          <cell r="AQ1170" t="str">
            <v>Opera</v>
          </cell>
          <cell r="AR1170" t="str">
            <v>FHD 1920 x 1080</v>
          </cell>
          <cell r="AS1170" t="str">
            <v>3TE50G165140G165140M010</v>
          </cell>
          <cell r="AT1170">
            <v>164</v>
          </cell>
          <cell r="AU1170" t="str">
            <v>50H7GB</v>
          </cell>
          <cell r="AV1170" t="str">
            <v>3TE50G165140</v>
          </cell>
          <cell r="AW1170" t="str">
            <v>G165140</v>
          </cell>
          <cell r="AX1170" t="str">
            <v>M010</v>
          </cell>
          <cell r="AY1170">
            <v>74012448</v>
          </cell>
          <cell r="AZ1170">
            <v>51013374</v>
          </cell>
          <cell r="BA1170">
            <v>80146575</v>
          </cell>
        </row>
        <row r="1171">
          <cell r="D1171">
            <v>60310649</v>
          </cell>
          <cell r="E1171" t="str">
            <v xml:space="preserve">A   </v>
          </cell>
          <cell r="F1171" t="str">
            <v>TV</v>
          </cell>
          <cell r="G1171" t="str">
            <v>NIEVES CORTES VENEGAS</v>
          </cell>
          <cell r="H1171" t="str">
            <v>MIGUEL HIDALGO S/N,LA VIRGEN SAN FRANCISCO TENOPALCO,CUAUTITLAN IZCALLI</v>
          </cell>
          <cell r="I1171">
            <v>58787062</v>
          </cell>
          <cell r="J1171" t="str">
            <v>HISENSE</v>
          </cell>
          <cell r="K1171" t="str">
            <v>50K20DW</v>
          </cell>
          <cell r="L1171" t="str">
            <v>50G143291H09498</v>
          </cell>
          <cell r="M1171" t="str">
            <v>TICKET</v>
          </cell>
          <cell r="N1171">
            <v>13310.88</v>
          </cell>
          <cell r="O1171">
            <v>42002</v>
          </cell>
          <cell r="P1171">
            <v>42769</v>
          </cell>
          <cell r="Q1171">
            <v>201679</v>
          </cell>
          <cell r="R1171" t="str">
            <v>PANEL T173331 OC 1007015</v>
          </cell>
          <cell r="S1171" t="str">
            <v>EQUIPO EN CASA DE CLIENTE,PENDIENTE DE R</v>
          </cell>
          <cell r="T1171" t="str">
            <v xml:space="preserve">GUADALUPE GIRON                   </v>
          </cell>
          <cell r="U1171" t="str">
            <v>2017-05-04</v>
          </cell>
          <cell r="V1171" t="str">
            <v>CENTRO</v>
          </cell>
          <cell r="W1171" t="str">
            <v>COMPLETADO</v>
          </cell>
          <cell r="X1171" t="str">
            <v>CLIENTE</v>
          </cell>
          <cell r="Y1171">
            <v>42767</v>
          </cell>
          <cell r="Z1171">
            <v>765</v>
          </cell>
          <cell r="AA1171" t="str">
            <v>M010</v>
          </cell>
          <cell r="AD1171" t="str">
            <v>Cuatitlan Izcalli/la virgen sn. fco ten</v>
          </cell>
          <cell r="AE1171" t="str">
            <v>MEX</v>
          </cell>
          <cell r="AF1171" t="str">
            <v>MX</v>
          </cell>
          <cell r="AG1171" t="str">
            <v>10410035</v>
          </cell>
          <cell r="AH1171" t="str">
            <v>NIEVES CORTEZ VENEGAS</v>
          </cell>
          <cell r="AI1171" t="str">
            <v>Miguel hidalgo s/n fachada reja blanca en obra negra</v>
          </cell>
          <cell r="AJ1171" t="str">
            <v>5574736423</v>
          </cell>
          <cell r="AK1171" t="str">
            <v>5574736423</v>
          </cell>
          <cell r="AL1171" t="str">
            <v>54890</v>
          </cell>
          <cell r="AM1171"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71" t="str">
            <v>1TE50B8NUSCB</v>
          </cell>
          <cell r="AO1171" t="str">
            <v>Smart</v>
          </cell>
          <cell r="AP1171" t="str">
            <v>Hisense</v>
          </cell>
          <cell r="AQ1171" t="str">
            <v>Opera</v>
          </cell>
          <cell r="AR1171" t="str">
            <v>FHD 1920 x 1080</v>
          </cell>
          <cell r="AS1171" t="str">
            <v>3TE50G165140G165140M010</v>
          </cell>
          <cell r="AT1171">
            <v>164</v>
          </cell>
          <cell r="AU1171" t="str">
            <v>50H7GB</v>
          </cell>
          <cell r="AV1171" t="str">
            <v>3TE50G165140</v>
          </cell>
          <cell r="AW1171" t="str">
            <v>G165140</v>
          </cell>
          <cell r="AX1171" t="str">
            <v>M010</v>
          </cell>
          <cell r="AY1171">
            <v>74012447</v>
          </cell>
          <cell r="AZ1171">
            <v>51013373</v>
          </cell>
          <cell r="BA1171">
            <v>80146580</v>
          </cell>
        </row>
        <row r="1172">
          <cell r="D1172">
            <v>60314312</v>
          </cell>
          <cell r="E1172" t="str">
            <v xml:space="preserve">A   </v>
          </cell>
          <cell r="F1172" t="str">
            <v>LAVADORA</v>
          </cell>
          <cell r="G1172" t="str">
            <v xml:space="preserve">OSANA MORALES AGUILAR </v>
          </cell>
          <cell r="H1172" t="str">
            <v xml:space="preserve">MARIANO ESCOBEDO N1 57, TLAXCO , TLAXCALA </v>
          </cell>
          <cell r="I1172" t="str">
            <v>44 241 1352802</v>
          </cell>
          <cell r="J1172" t="str">
            <v>HISENSE</v>
          </cell>
          <cell r="K1172" t="str">
            <v>WSA1102PB</v>
          </cell>
          <cell r="L1172" t="str">
            <v>1WG8001AZAB0H2Z8171879</v>
          </cell>
          <cell r="M1172">
            <v>0</v>
          </cell>
          <cell r="N1172">
            <v>2790</v>
          </cell>
          <cell r="O1172">
            <v>42549</v>
          </cell>
          <cell r="P1172">
            <v>42816</v>
          </cell>
          <cell r="Q1172">
            <v>201074</v>
          </cell>
          <cell r="R1172">
            <v>0</v>
          </cell>
          <cell r="S1172" t="str">
            <v xml:space="preserve">EQUIPO EN CASA DE CLIENTE </v>
          </cell>
          <cell r="T1172" t="str">
            <v xml:space="preserve"> ALMA JUAREZ                      </v>
          </cell>
          <cell r="U1172" t="str">
            <v>2017-05/08</v>
          </cell>
          <cell r="V1172" t="str">
            <v>CENTRO</v>
          </cell>
          <cell r="W1172" t="str">
            <v>COMPLETADO</v>
          </cell>
          <cell r="X1172" t="str">
            <v>CLIENTE</v>
          </cell>
          <cell r="Y1172">
            <v>42810</v>
          </cell>
          <cell r="Z1172">
            <v>261</v>
          </cell>
          <cell r="AA1172" t="str">
            <v>M010</v>
          </cell>
          <cell r="AD1172" t="str">
            <v>Tlaxco/San juan</v>
          </cell>
          <cell r="AE1172" t="str">
            <v>TLX</v>
          </cell>
          <cell r="AF1172" t="str">
            <v>MX</v>
          </cell>
          <cell r="AG1172" t="str">
            <v>10414507</v>
          </cell>
          <cell r="AH1172" t="str">
            <v>OSANA MORALES AGUILAR</v>
          </cell>
          <cell r="AI1172" t="str">
            <v>57 Mariano Escobedo</v>
          </cell>
          <cell r="AJ1172" t="str">
            <v>0442411352802</v>
          </cell>
          <cell r="AK1172">
            <v>0</v>
          </cell>
          <cell r="AL1172" t="str">
            <v>90250</v>
          </cell>
          <cell r="AM1172"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72" t="str">
            <v>GWE011WJB005</v>
          </cell>
          <cell r="AO1172" t="e">
            <v>#N/A</v>
          </cell>
          <cell r="AP1172" t="e">
            <v>#N/A</v>
          </cell>
          <cell r="AQ1172" t="e">
            <v>#N/A</v>
          </cell>
          <cell r="AR1172" t="e">
            <v>#N/A</v>
          </cell>
          <cell r="AS1172" t="str">
            <v>GWE014WJB003WH0HPM010</v>
          </cell>
          <cell r="AT1172">
            <v>3</v>
          </cell>
          <cell r="AU1172" t="str">
            <v>WSA1401P</v>
          </cell>
          <cell r="AV1172" t="str">
            <v>GWE014WJB003</v>
          </cell>
          <cell r="AW1172" t="str">
            <v>WH0HP</v>
          </cell>
          <cell r="AX1172" t="str">
            <v>M010</v>
          </cell>
          <cell r="AY1172">
            <v>74012446</v>
          </cell>
          <cell r="AZ1172">
            <v>51013372</v>
          </cell>
          <cell r="BA1172">
            <v>80146581</v>
          </cell>
        </row>
        <row r="1173">
          <cell r="D1173">
            <v>60313704</v>
          </cell>
          <cell r="E1173" t="str">
            <v xml:space="preserve">A   </v>
          </cell>
          <cell r="F1173" t="str">
            <v>TV</v>
          </cell>
          <cell r="G1173" t="str">
            <v>ALEJANDRA VAZQUEZ</v>
          </cell>
          <cell r="H1173" t="str">
            <v>C. JAIME NUNO #211 COL. HEROES. AGUASCALIENTES, AGS.</v>
          </cell>
          <cell r="I1173" t="str">
            <v>449 155 6720</v>
          </cell>
          <cell r="J1173" t="str">
            <v>HISENSE</v>
          </cell>
          <cell r="K1173" t="str">
            <v>40H5B</v>
          </cell>
          <cell r="L1173" t="str">
            <v>40G154689H02378</v>
          </cell>
          <cell r="M1173" t="str">
            <v>MAD / 000183340</v>
          </cell>
          <cell r="N1173">
            <v>7998.47</v>
          </cell>
          <cell r="O1173" t="str">
            <v>20 / 06 / 2016</v>
          </cell>
          <cell r="P1173" t="str">
            <v>10 / MAR / 2017</v>
          </cell>
          <cell r="Q1173">
            <v>202465</v>
          </cell>
          <cell r="R1173" t="str">
            <v>15/03/2017 04 : 17  SERGIO.FER : TCF1
15/03/2017 04 : 17  SERGIO.FER : TCFT - Reincidencia
11/03/2017 01 : 23 202465 : P1: OC-1008422</v>
          </cell>
          <cell r="S1173" t="str">
            <v/>
          </cell>
          <cell r="T1173" t="str">
            <v xml:space="preserve">       ALEJANDRO CHAVEZ           </v>
          </cell>
          <cell r="U1173" t="str">
            <v>2017-05-05</v>
          </cell>
          <cell r="V1173" t="str">
            <v>CENTRO</v>
          </cell>
          <cell r="W1173" t="str">
            <v>COMPLETADO</v>
          </cell>
          <cell r="X1173" t="str">
            <v>CLIENTE</v>
          </cell>
          <cell r="Y1173">
            <v>42803</v>
          </cell>
          <cell r="Z1173">
            <v>262</v>
          </cell>
          <cell r="AA1173" t="str">
            <v>M010</v>
          </cell>
          <cell r="AD1173" t="str">
            <v>ags/col heroes</v>
          </cell>
          <cell r="AE1173" t="str">
            <v>AGS</v>
          </cell>
          <cell r="AF1173" t="str">
            <v>MX</v>
          </cell>
          <cell r="AG1173" t="str">
            <v>10370606</v>
          </cell>
          <cell r="AH1173" t="str">
            <v>ALEJANDRA VAZQUEZ</v>
          </cell>
          <cell r="AI1173" t="str">
            <v>211 jaime Nuno</v>
          </cell>
          <cell r="AJ1173" t="str">
            <v>0444491556720</v>
          </cell>
          <cell r="AK1173">
            <v>0</v>
          </cell>
          <cell r="AL1173" t="str">
            <v>20190</v>
          </cell>
          <cell r="AM1173"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73" t="str">
            <v>3TE40A144535</v>
          </cell>
          <cell r="AO1173" t="str">
            <v>Smart</v>
          </cell>
          <cell r="AP1173" t="str">
            <v>Hisense</v>
          </cell>
          <cell r="AQ1173" t="str">
            <v>Opera</v>
          </cell>
          <cell r="AR1173" t="str">
            <v>FHD 1920 x 1080</v>
          </cell>
          <cell r="AS1173" t="str">
            <v>3TE40G154775G154775M010</v>
          </cell>
          <cell r="AT1173">
            <v>5</v>
          </cell>
          <cell r="AU1173" t="str">
            <v>40H5B</v>
          </cell>
          <cell r="AV1173" t="str">
            <v>3TE40G154775</v>
          </cell>
          <cell r="AW1173" t="str">
            <v>G154775</v>
          </cell>
          <cell r="AX1173" t="str">
            <v>M010</v>
          </cell>
          <cell r="AY1173">
            <v>74012445</v>
          </cell>
          <cell r="AZ1173">
            <v>51013371</v>
          </cell>
          <cell r="BA1173">
            <v>80146582</v>
          </cell>
        </row>
        <row r="1174">
          <cell r="D1174">
            <v>60316394</v>
          </cell>
          <cell r="E1174" t="str">
            <v xml:space="preserve">A   </v>
          </cell>
          <cell r="F1174" t="str">
            <v>TV</v>
          </cell>
          <cell r="G1174" t="str">
            <v>FRANCISCO ZARATE</v>
          </cell>
          <cell r="H1174" t="str">
            <v xml:space="preserve">11 y 13 de Septiembre Col. La Libertad Tultitlan, Edo. de Mexico C.P. 54942 </v>
          </cell>
          <cell r="I1174">
            <v>5514187598</v>
          </cell>
          <cell r="J1174" t="str">
            <v>HISENSE</v>
          </cell>
          <cell r="K1174" t="str">
            <v>32K21DW</v>
          </cell>
          <cell r="L1174" t="str">
            <v>32J141022H00232</v>
          </cell>
          <cell r="M1174" t="str">
            <v>POLIZA</v>
          </cell>
          <cell r="N1174">
            <v>0</v>
          </cell>
          <cell r="O1174">
            <v>42761</v>
          </cell>
          <cell r="P1174">
            <v>42850</v>
          </cell>
          <cell r="Q1174">
            <v>200997</v>
          </cell>
          <cell r="R1174" t="str">
            <v>28/04/2017 00 : 40 200997 : P1:27/04/2017  179250 DISPLAY 179214 MAIN BOARD CENTRO DE SERVICIO ENVIA SOLICITUD DE REFACCION OC-101
0087 OC-1010090</v>
          </cell>
          <cell r="S1174" t="str">
            <v>SIN ACCESORIOS,EQUIPO SE VA A C.F. POR F</v>
          </cell>
          <cell r="T1174" t="str">
            <v xml:space="preserve">      GLORIA LEON LARIOS          </v>
          </cell>
          <cell r="U1174">
            <v>42864</v>
          </cell>
          <cell r="V1174" t="str">
            <v>CENTRO</v>
          </cell>
          <cell r="W1174" t="str">
            <v>COMPLETADO</v>
          </cell>
          <cell r="X1174" t="str">
            <v>CLIENTE</v>
          </cell>
          <cell r="Y1174">
            <v>42844</v>
          </cell>
          <cell r="Z1174">
            <v>83</v>
          </cell>
          <cell r="AD1174" t="str">
            <v>La Libertad/Tultitlan</v>
          </cell>
          <cell r="AE1174" t="str">
            <v>MEX</v>
          </cell>
          <cell r="AF1174" t="str">
            <v>MX</v>
          </cell>
          <cell r="AG1174" t="str">
            <v>10415971</v>
          </cell>
          <cell r="AH1174" t="str">
            <v>FRANSISCO ZARATE</v>
          </cell>
          <cell r="AI1174" t="str">
            <v>11 13 de Septiembre</v>
          </cell>
          <cell r="AJ1174" t="str">
            <v>5514187598</v>
          </cell>
          <cell r="AK1174">
            <v>0</v>
          </cell>
          <cell r="AL1174" t="str">
            <v>54942</v>
          </cell>
          <cell r="AM1174"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74" t="str">
            <v>3TE32J140475</v>
          </cell>
          <cell r="AO1174" t="str">
            <v>Smart</v>
          </cell>
          <cell r="AP1174" t="str">
            <v>Hisense</v>
          </cell>
          <cell r="AQ1174" t="str">
            <v>Opera</v>
          </cell>
          <cell r="AR1174" t="str">
            <v>HD 1366 X 768</v>
          </cell>
          <cell r="AS1174" t="str">
            <v>GTE32G151950CRMM012</v>
          </cell>
          <cell r="AT1174">
            <v>17</v>
          </cell>
          <cell r="AU1174" t="str">
            <v>32H5B</v>
          </cell>
          <cell r="AV1174" t="str">
            <v>GTE32G151950</v>
          </cell>
          <cell r="AW1174" t="str">
            <v>CRM</v>
          </cell>
          <cell r="AX1174" t="str">
            <v>M012</v>
          </cell>
          <cell r="AY1174">
            <v>74012514</v>
          </cell>
          <cell r="AZ1174">
            <v>51013434</v>
          </cell>
          <cell r="BA1174">
            <v>80149011</v>
          </cell>
        </row>
        <row r="1175">
          <cell r="D1175">
            <v>60317513</v>
          </cell>
          <cell r="E1175" t="str">
            <v xml:space="preserve">A   </v>
          </cell>
          <cell r="F1175" t="str">
            <v>TV</v>
          </cell>
          <cell r="G1175" t="str">
            <v>ARMANDO PEREZ</v>
          </cell>
          <cell r="H1175" t="str">
            <v>OLIVO NO 38, TEQUESQUINAHUAC</v>
          </cell>
          <cell r="I1175" t="str">
            <v>5378-2674</v>
          </cell>
          <cell r="J1175" t="str">
            <v>HISENSE</v>
          </cell>
          <cell r="K1175" t="str">
            <v>50K20D</v>
          </cell>
          <cell r="L1175" t="str">
            <v>50J140472H07768</v>
          </cell>
          <cell r="M1175" t="str">
            <v>TICKET</v>
          </cell>
          <cell r="N1175">
            <v>7499</v>
          </cell>
          <cell r="O1175">
            <v>41811</v>
          </cell>
          <cell r="P1175">
            <v>42859</v>
          </cell>
          <cell r="Q1175">
            <v>201010</v>
          </cell>
          <cell r="R1175" t="str">
            <v>06/05/2017 06 : 45  ARANTXA.MON : Se autoriza NP5; numero de serie yticket correcto
05/05/2017 07 : 28 201010 : P1: T173064 / PANEL LCD / OC101039204-05-2017</v>
          </cell>
          <cell r="S1175" t="str">
            <v xml:space="preserve"> SE RECOGE SÓLO PANTALLA Y BASE; SIN NIN</v>
          </cell>
          <cell r="T1175" t="str">
            <v xml:space="preserve">  DIGITAL SERVICE        Fecha de </v>
          </cell>
          <cell r="U1175" t="str">
            <v>2017-05-09</v>
          </cell>
          <cell r="V1175" t="str">
            <v>CENTRO</v>
          </cell>
          <cell r="W1175" t="str">
            <v>COMPLETADO</v>
          </cell>
          <cell r="X1175" t="str">
            <v>TALLER</v>
          </cell>
          <cell r="Y1175">
            <v>42857</v>
          </cell>
          <cell r="Z1175">
            <v>1046</v>
          </cell>
          <cell r="AD1175" t="str">
            <v>tlalnepantla / col tequexquinahaut</v>
          </cell>
          <cell r="AE1175" t="str">
            <v>MEX</v>
          </cell>
          <cell r="AF1175" t="str">
            <v>MX</v>
          </cell>
          <cell r="AG1175" t="str">
            <v>10313829</v>
          </cell>
          <cell r="AH1175" t="str">
            <v>ARMANDO PEREZ</v>
          </cell>
          <cell r="AI1175" t="str">
            <v>38 calle olivo</v>
          </cell>
          <cell r="AJ1175" t="str">
            <v>5512708975</v>
          </cell>
          <cell r="AK1175" t="str">
            <v>5512708975</v>
          </cell>
          <cell r="AL1175" t="str">
            <v>54020</v>
          </cell>
          <cell r="AM1175"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75" t="str">
            <v>3TE50G132311</v>
          </cell>
          <cell r="AO1175" t="str">
            <v>Básica</v>
          </cell>
          <cell r="AP1175" t="str">
            <v>Hisense</v>
          </cell>
          <cell r="AQ1175" t="str">
            <v>Opera</v>
          </cell>
          <cell r="AR1175" t="str">
            <v>FHD 1920 x 1080</v>
          </cell>
          <cell r="AS1175" t="str">
            <v>3TE50G165140G165140M010</v>
          </cell>
          <cell r="AT1175">
            <v>164</v>
          </cell>
          <cell r="AU1175" t="str">
            <v>50H7GB</v>
          </cell>
          <cell r="AV1175" t="str">
            <v>3TE50G165140</v>
          </cell>
          <cell r="AW1175" t="str">
            <v>G165140</v>
          </cell>
          <cell r="AX1175" t="str">
            <v>M010</v>
          </cell>
          <cell r="AY1175">
            <v>74012515</v>
          </cell>
          <cell r="AZ1175">
            <v>51013435</v>
          </cell>
          <cell r="BA1175">
            <v>80149012</v>
          </cell>
        </row>
        <row r="1176">
          <cell r="D1176">
            <v>60317463</v>
          </cell>
          <cell r="E1176" t="str">
            <v xml:space="preserve">A   </v>
          </cell>
          <cell r="F1176" t="str">
            <v>TV</v>
          </cell>
          <cell r="G1176" t="str">
            <v>BEST BUY</v>
          </cell>
          <cell r="H1176" t="str">
            <v>CARR LA AURORA TEPOTZOTLAN KM 1 SN, RANCHO CUATRO MILPAS</v>
          </cell>
          <cell r="I1176" t="str">
            <v>55 4316 2532</v>
          </cell>
          <cell r="J1176" t="str">
            <v>HISENSE</v>
          </cell>
          <cell r="K1176" t="str">
            <v>65H7B</v>
          </cell>
          <cell r="L1176" t="str">
            <v>65G154783H00088</v>
          </cell>
          <cell r="M1176" t="str">
            <v>TICKET</v>
          </cell>
          <cell r="N1176">
            <v>19999</v>
          </cell>
          <cell r="O1176">
            <v>42844</v>
          </cell>
          <cell r="P1176">
            <v>42858</v>
          </cell>
          <cell r="Q1176">
            <v>201010</v>
          </cell>
          <cell r="R1176"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76" t="str">
            <v xml:space="preserve"> COMPLETA</v>
          </cell>
          <cell r="T1176" t="str">
            <v xml:space="preserve">  DIGITAL SERVICE                 </v>
          </cell>
          <cell r="U1176" t="str">
            <v>2017-05-09</v>
          </cell>
          <cell r="V1176" t="str">
            <v>CENTRO</v>
          </cell>
          <cell r="W1176" t="str">
            <v>COMPLETADO</v>
          </cell>
          <cell r="X1176" t="str">
            <v>TALLER</v>
          </cell>
          <cell r="Y1176">
            <v>42857</v>
          </cell>
          <cell r="Z1176">
            <v>13</v>
          </cell>
          <cell r="AD1176" t="str">
            <v>cuautitlan / col rancho 4 milpas</v>
          </cell>
          <cell r="AE1176" t="str">
            <v>MEX</v>
          </cell>
          <cell r="AF1176" t="str">
            <v>MX</v>
          </cell>
          <cell r="AG1176" t="str">
            <v>10371835</v>
          </cell>
          <cell r="AH1176" t="str">
            <v>ADRIAN SORIA</v>
          </cell>
          <cell r="AI1176" t="str">
            <v>carretera la aurora tepotzotlan km 1 sn</v>
          </cell>
          <cell r="AJ1176" t="str">
            <v>5543162532</v>
          </cell>
          <cell r="AK1176">
            <v>0</v>
          </cell>
          <cell r="AL1176" t="str">
            <v>54710</v>
          </cell>
          <cell r="AM1176"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76" t="str">
            <v>3TE65G152018</v>
          </cell>
          <cell r="AO1176" t="str">
            <v>Smart</v>
          </cell>
          <cell r="AP1176" t="str">
            <v>Hisense</v>
          </cell>
          <cell r="AQ1176" t="str">
            <v>Opera</v>
          </cell>
          <cell r="AR1176" t="str">
            <v>UHD 3840 X 2160</v>
          </cell>
          <cell r="AS1176" t="str">
            <v>3TE65G163942G163942M010</v>
          </cell>
          <cell r="AT1176">
            <v>1</v>
          </cell>
          <cell r="AU1176" t="str">
            <v>65CU6200</v>
          </cell>
          <cell r="AV1176" t="str">
            <v>3TE65G163942</v>
          </cell>
          <cell r="AW1176" t="str">
            <v>G163942</v>
          </cell>
          <cell r="AX1176" t="str">
            <v>M010</v>
          </cell>
          <cell r="AY1176">
            <v>74012517</v>
          </cell>
          <cell r="AZ1176">
            <v>51013437</v>
          </cell>
          <cell r="BA1176">
            <v>80149013</v>
          </cell>
        </row>
        <row r="1177">
          <cell r="D1177">
            <v>60302225</v>
          </cell>
          <cell r="E1177" t="str">
            <v xml:space="preserve">D </v>
          </cell>
          <cell r="F1177" t="str">
            <v>TV</v>
          </cell>
          <cell r="G1177" t="str">
            <v>Manuel Enrique Ochoa Hernandez</v>
          </cell>
          <cell r="H1177" t="str">
            <v>calle elena GArro no exr. 1838, Col. El saucito infonavit, C.P.31110, Chihuahua, Chi.</v>
          </cell>
          <cell r="I1177">
            <v>6142479407</v>
          </cell>
          <cell r="J1177" t="str">
            <v>HISENSE</v>
          </cell>
          <cell r="K1177" t="str">
            <v>50K20DW</v>
          </cell>
          <cell r="L1177" t="str">
            <v>50J140464H00509</v>
          </cell>
          <cell r="M1177" t="str">
            <v>Carta aceptacion</v>
          </cell>
          <cell r="N1177" t="str">
            <v>s/n</v>
          </cell>
          <cell r="O1177">
            <v>41855</v>
          </cell>
          <cell r="P1177">
            <v>42678</v>
          </cell>
          <cell r="Q1177">
            <v>202386</v>
          </cell>
          <cell r="R1177" t="str">
            <v>17/11/2016 03 : 01  ERNESTO.HERN : NP5</v>
          </cell>
          <cell r="S1177" t="str">
            <v>Se le autoriza cambio fisico, dedido a l</v>
          </cell>
          <cell r="T1177" t="str">
            <v xml:space="preserve"> Ana Lemus Moreno                 </v>
          </cell>
          <cell r="U1177" t="str">
            <v>2017-05-10</v>
          </cell>
          <cell r="V1177" t="str">
            <v>NORTE</v>
          </cell>
          <cell r="W1177" t="str">
            <v>COMPLETADO</v>
          </cell>
          <cell r="X1177" t="str">
            <v>TALLER</v>
          </cell>
          <cell r="Y1177" t="e">
            <v>#N/A</v>
          </cell>
          <cell r="Z1177" t="e">
            <v>#N/A</v>
          </cell>
          <cell r="AD1177" t="str">
            <v>Chi/El saucito infonavit</v>
          </cell>
          <cell r="AE1177" t="str">
            <v>CHI</v>
          </cell>
          <cell r="AF1177" t="str">
            <v>MX</v>
          </cell>
          <cell r="AG1177" t="str">
            <v>10402875</v>
          </cell>
          <cell r="AH1177" t="str">
            <v>MANUEL ENRIQUE OCHOA HERNANDEZ</v>
          </cell>
          <cell r="AI1177" t="str">
            <v>calle elena GArro no exr. 1838</v>
          </cell>
          <cell r="AJ1177" t="str">
            <v>6142479407</v>
          </cell>
          <cell r="AK1177">
            <v>0</v>
          </cell>
          <cell r="AL1177" t="str">
            <v>31110</v>
          </cell>
          <cell r="AM1177" t="str">
            <v>28/12/2016 23 : 41 MARIELA.CHA : TCF2***MODELO LC-50N6000U***SERIE50G1609J3H00433***ENVIADO A 202386***F. EMBARQUE 21/12/2016***SHIPPINGS-0003423928/12/2016 04 : 42 ANA.LAURA : CSCse le informa a cte la fecha de embarque se le pide oportunidad deentrega a mas tardar a principio de la semana entrante, se le envíacorreo a Brenda y Marco, para que informen a mensajería que el equipodañado lo tiene taller y no cliente28/12/2016 04 : 39 ANA.LAURA : TCF2***MODELO LC-50N6000U***SERIE50G1609J3H00433***ENVIADO A 202386***F. EMBARQUE 21/12/2016***SHIPPINGS-0003423930/11/2016 02 : 32 MARCO.DIAZ : TCF130/11/2016 02 : 32 MARCO.DIAZ : TCF174 7400875829/11/2016 01 : 37 ANA.ROSA : CSCse le indica a cte de la autorización de CF y del tiempo de respuesta deesta área (20 días habiles)17/11/2016 03 : 01 ERNESTO.HERN : NP515/11/2016 05 : 34 202386 : 14/11/16 OC 100362909/11/2016 03 : 31 202386 : SE PIDIO REFACCION FORMATO ANEXO Y SE ENVIACORREO09/11/2016 00 : 39 SERGIO.FER : ST2 - Diagnóstico correcto, solicitarpanel.08/11/2016 02 : 40 202386 : V1: 4/11/16 1:00 @ 2:00 SE REALIZA VISITA ACLIENTE, REVISION DE PANTALLA CON REPORTE DE NO HAY IMAGEN,LED DE STAND BY RESPONDE CON CONTROL REMOTO Y BOTON DE PANEL, PANTALLADA SONIDO PERO NO DA IMAGEN, SE REALIZA PRUEBA DE IMAGEN CON LUZ EXTERNA, IMAGEN VISIBLE EN EL PANEL.FALLA DE LAMPARAS. SE ANEXA EVIDENCIA Y REPORTES EN CRMSE PIDE APOYO PARA EVALUAR ESTE CASO...02/11/2016 06 : 01 DULCE.M : ODSWTP02/11/2016 05 : 47 DULCE.M : TELMEX.-RDPELICANO</v>
          </cell>
          <cell r="AN1177" t="str">
            <v>1TE50B8NUSCB</v>
          </cell>
          <cell r="AO1177" t="str">
            <v>Smart</v>
          </cell>
          <cell r="AP1177" t="str">
            <v>Hisense</v>
          </cell>
          <cell r="AQ1177" t="str">
            <v>Opera</v>
          </cell>
          <cell r="AR1177" t="str">
            <v>FHD 1920 x 1080</v>
          </cell>
          <cell r="AS1177" t="str">
            <v>3TE50G165140G165140M010</v>
          </cell>
          <cell r="AT1177">
            <v>164</v>
          </cell>
          <cell r="AU1177" t="str">
            <v>50H7GB</v>
          </cell>
          <cell r="AV1177" t="str">
            <v>3TE50G165140</v>
          </cell>
          <cell r="AW1177" t="str">
            <v>G165140</v>
          </cell>
          <cell r="AX1177" t="str">
            <v>M010</v>
          </cell>
          <cell r="AY1177">
            <v>74012522</v>
          </cell>
          <cell r="AZ1177">
            <v>51013441</v>
          </cell>
          <cell r="BA1177">
            <v>80149023</v>
          </cell>
        </row>
        <row r="1178">
          <cell r="D1178">
            <v>60310370</v>
          </cell>
          <cell r="E1178" t="str">
            <v xml:space="preserve">A   </v>
          </cell>
          <cell r="F1178" t="str">
            <v>TV</v>
          </cell>
          <cell r="G1178" t="str">
            <v>LOURDES MARGARITA SILVA BAEZ</v>
          </cell>
          <cell r="H1178" t="str">
            <v>SIERRA DE RONDA 1033, LAS PUENTES 8VO SECTOR, SAN NICOLAS</v>
          </cell>
          <cell r="I1178">
            <v>8180571934</v>
          </cell>
          <cell r="J1178" t="str">
            <v>HISENSE</v>
          </cell>
          <cell r="K1178" t="str">
            <v>32K20D</v>
          </cell>
          <cell r="L1178" t="str">
            <v>32J134805H001109</v>
          </cell>
          <cell r="M1178" t="str">
            <v>CARTA DE ACEPTACION</v>
          </cell>
          <cell r="N1178">
            <v>0</v>
          </cell>
          <cell r="O1178">
            <v>41697</v>
          </cell>
          <cell r="P1178">
            <v>42767</v>
          </cell>
          <cell r="Q1178">
            <v>201024</v>
          </cell>
          <cell r="R1178" t="str">
            <v>1/02/2017 5:55 ERNESTO HDZ NP5 P1A: OC 1006820, PANEL 171979</v>
          </cell>
          <cell r="S1178" t="str">
            <v/>
          </cell>
          <cell r="T1178" t="str">
            <v xml:space="preserve">    SOFIA VAZQUEZ                 </v>
          </cell>
          <cell r="U1178" t="str">
            <v>2017-04-28</v>
          </cell>
          <cell r="V1178" t="str">
            <v>NORTE</v>
          </cell>
          <cell r="W1178" t="str">
            <v>COMPLETADO</v>
          </cell>
          <cell r="X1178" t="str">
            <v>TALLER</v>
          </cell>
          <cell r="Y1178">
            <v>42765</v>
          </cell>
          <cell r="Z1178">
            <v>1068</v>
          </cell>
          <cell r="AD1178" t="str">
            <v>San Nicolas/Las puentes 8vo sector</v>
          </cell>
          <cell r="AE1178" t="str">
            <v>NL</v>
          </cell>
          <cell r="AF1178" t="str">
            <v>MX</v>
          </cell>
          <cell r="AG1178" t="str">
            <v>10410953</v>
          </cell>
          <cell r="AH1178" t="str">
            <v>LOURDES MARGARITA SILVA BAEZ</v>
          </cell>
          <cell r="AI1178" t="str">
            <v>1033 Sierra de ronda</v>
          </cell>
          <cell r="AJ1178" t="str">
            <v>8180571934</v>
          </cell>
          <cell r="AK1178">
            <v>0</v>
          </cell>
          <cell r="AL1178" t="str">
            <v>66460</v>
          </cell>
          <cell r="AM1178"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78" t="str">
            <v>3TE32J134805</v>
          </cell>
          <cell r="AO1178" t="str">
            <v>Básica</v>
          </cell>
          <cell r="AP1178" t="str">
            <v>Hisense</v>
          </cell>
          <cell r="AQ1178" t="str">
            <v>?</v>
          </cell>
          <cell r="AR1178" t="str">
            <v>HD 1366 X 768</v>
          </cell>
          <cell r="AS1178" t="str">
            <v>3TE32G155365CRMM012</v>
          </cell>
          <cell r="AT1178">
            <v>11</v>
          </cell>
          <cell r="AU1178" t="str">
            <v>32H3B2</v>
          </cell>
          <cell r="AV1178" t="str">
            <v>3TE32G155365</v>
          </cell>
          <cell r="AW1178" t="str">
            <v>CRM</v>
          </cell>
          <cell r="AX1178" t="str">
            <v>M012</v>
          </cell>
          <cell r="AY1178">
            <v>74012523</v>
          </cell>
          <cell r="AZ1178">
            <v>51013442</v>
          </cell>
          <cell r="BA1178">
            <v>80149024</v>
          </cell>
        </row>
        <row r="1179">
          <cell r="D1179">
            <v>60309399</v>
          </cell>
          <cell r="E1179" t="str">
            <v xml:space="preserve">A   </v>
          </cell>
          <cell r="F1179" t="str">
            <v>TV</v>
          </cell>
          <cell r="G1179" t="str">
            <v>ADELA PALOMINO HERNANDEZ</v>
          </cell>
          <cell r="H1179" t="str">
            <v>BOCANEGRA 1918,VIVEROS, NUEVO LAREDO</v>
          </cell>
          <cell r="I1179">
            <v>8677181028</v>
          </cell>
          <cell r="J1179" t="str">
            <v>HISENSE</v>
          </cell>
          <cell r="K1179" t="str">
            <v>32K20DW</v>
          </cell>
          <cell r="L1179" t="str">
            <v>32J134806H01207</v>
          </cell>
          <cell r="M1179" t="str">
            <v>TIKET</v>
          </cell>
          <cell r="N1179">
            <v>3740.77</v>
          </cell>
          <cell r="O1179">
            <v>41792</v>
          </cell>
          <cell r="P1179">
            <v>42760</v>
          </cell>
          <cell r="Q1179">
            <v>201024</v>
          </cell>
          <cell r="R1179" t="str">
            <v>24/01/2017 4:23 ERNESTO HDZ NP5 P1A: OC. 1006413, PANEL, 171937</v>
          </cell>
          <cell r="S1179" t="str">
            <v/>
          </cell>
          <cell r="T1179" t="str">
            <v xml:space="preserve">    SOFIA VAZQUEZ                 </v>
          </cell>
          <cell r="U1179" t="str">
            <v>2017-04-28</v>
          </cell>
          <cell r="V1179" t="str">
            <v>NORTE</v>
          </cell>
          <cell r="W1179" t="str">
            <v>COMPLETADO</v>
          </cell>
          <cell r="X1179" t="str">
            <v>TALLER</v>
          </cell>
          <cell r="Y1179">
            <v>42753</v>
          </cell>
          <cell r="Z1179">
            <v>961</v>
          </cell>
          <cell r="AD1179" t="str">
            <v>Nvo Laredo/Viveros</v>
          </cell>
          <cell r="AE1179" t="str">
            <v>TMS</v>
          </cell>
          <cell r="AF1179" t="str">
            <v>MX</v>
          </cell>
          <cell r="AG1179" t="str">
            <v>10409539</v>
          </cell>
          <cell r="AH1179" t="str">
            <v>ADELA PALOMINO HERNANDEZ</v>
          </cell>
          <cell r="AI1179" t="str">
            <v>Bocanegra No. 1918</v>
          </cell>
          <cell r="AJ1179" t="str">
            <v>8677181028</v>
          </cell>
          <cell r="AK1179">
            <v>0</v>
          </cell>
          <cell r="AL1179" t="str">
            <v>88070</v>
          </cell>
          <cell r="AM1179"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79" t="str">
            <v>3TE32G143053</v>
          </cell>
          <cell r="AO1179" t="str">
            <v>Smart</v>
          </cell>
          <cell r="AP1179" t="str">
            <v>Hisense</v>
          </cell>
          <cell r="AQ1179" t="str">
            <v>Opera</v>
          </cell>
          <cell r="AR1179" t="str">
            <v>HD 1366 X 768</v>
          </cell>
          <cell r="AS1179" t="str">
            <v>GTE32G151950CRMM012</v>
          </cell>
          <cell r="AT1179">
            <v>17</v>
          </cell>
          <cell r="AU1179" t="str">
            <v>32H5B</v>
          </cell>
          <cell r="AV1179" t="str">
            <v>GTE32G151950</v>
          </cell>
          <cell r="AW1179" t="str">
            <v>CRM</v>
          </cell>
          <cell r="AX1179" t="str">
            <v>M012</v>
          </cell>
          <cell r="AY1179">
            <v>74012524</v>
          </cell>
          <cell r="AZ1179">
            <v>51013443</v>
          </cell>
          <cell r="BA1179">
            <v>80149025</v>
          </cell>
        </row>
        <row r="1180">
          <cell r="D1180">
            <v>60310221</v>
          </cell>
          <cell r="E1180" t="str">
            <v xml:space="preserve">A   </v>
          </cell>
          <cell r="F1180" t="str">
            <v>TV</v>
          </cell>
          <cell r="G1180" t="str">
            <v>ALEJANDRA BARAJAS</v>
          </cell>
          <cell r="H1180" t="str">
            <v>SIERRA MAURICIO 2937, LOMAS DE SAN ROQUE, GUADALUPE</v>
          </cell>
          <cell r="I1180" t="str">
            <v>83605457, 8119839703</v>
          </cell>
          <cell r="J1180" t="str">
            <v>HISENSE</v>
          </cell>
          <cell r="K1180" t="str">
            <v>32H5B</v>
          </cell>
          <cell r="L1180" t="str">
            <v>32G151951H02883</v>
          </cell>
          <cell r="M1180" t="str">
            <v>TICKET</v>
          </cell>
          <cell r="N1180">
            <v>4999</v>
          </cell>
          <cell r="O1180">
            <v>42302</v>
          </cell>
          <cell r="P1180">
            <v>42766</v>
          </cell>
          <cell r="Q1180">
            <v>201024</v>
          </cell>
          <cell r="R1180" t="str">
            <v>1/02/2017 7:31 ERNESTO HDZ P1A: OC. 1006756, MAIN, 185606</v>
          </cell>
          <cell r="S1180" t="str">
            <v/>
          </cell>
          <cell r="T1180" t="str">
            <v xml:space="preserve">    SOFIA VAZQUEZ                 </v>
          </cell>
          <cell r="U1180" t="str">
            <v>2017-04-28</v>
          </cell>
          <cell r="V1180" t="str">
            <v>NORTE</v>
          </cell>
          <cell r="W1180" t="str">
            <v>COMPLETADO</v>
          </cell>
          <cell r="X1180" t="str">
            <v>TALLER</v>
          </cell>
          <cell r="Y1180">
            <v>42762</v>
          </cell>
          <cell r="Z1180">
            <v>460</v>
          </cell>
          <cell r="AD1180" t="str">
            <v>col lomas de san roque/guadalupe</v>
          </cell>
          <cell r="AE1180" t="str">
            <v>NL</v>
          </cell>
          <cell r="AF1180" t="str">
            <v>MX</v>
          </cell>
          <cell r="AG1180" t="str">
            <v>10410216</v>
          </cell>
          <cell r="AH1180" t="str">
            <v>ALEJANDRA BARAJAS</v>
          </cell>
          <cell r="AI1180" t="str">
            <v>sierra mauricio num 2937</v>
          </cell>
          <cell r="AJ1180" t="str">
            <v>0448119839703</v>
          </cell>
          <cell r="AK1180" t="str">
            <v>0448119839703</v>
          </cell>
          <cell r="AL1180" t="str">
            <v>67180</v>
          </cell>
          <cell r="AM1180"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80" t="str">
            <v>3TE32A150815</v>
          </cell>
          <cell r="AO1180" t="str">
            <v>Smart</v>
          </cell>
          <cell r="AP1180" t="str">
            <v>Hisense</v>
          </cell>
          <cell r="AQ1180" t="str">
            <v>Opera</v>
          </cell>
          <cell r="AR1180" t="str">
            <v>HD 1366 X 768</v>
          </cell>
          <cell r="AS1180" t="str">
            <v>3TE32G163827G163827M010</v>
          </cell>
          <cell r="AT1180">
            <v>7</v>
          </cell>
          <cell r="AU1180" t="str">
            <v>32H5B2</v>
          </cell>
          <cell r="AV1180" t="str">
            <v>3TE32G163827</v>
          </cell>
          <cell r="AW1180" t="str">
            <v>G163827</v>
          </cell>
          <cell r="AX1180" t="str">
            <v>M010</v>
          </cell>
          <cell r="AY1180">
            <v>74012525</v>
          </cell>
          <cell r="AZ1180">
            <v>51013444</v>
          </cell>
          <cell r="BA1180">
            <v>80149030</v>
          </cell>
        </row>
        <row r="1181">
          <cell r="D1181">
            <v>60310440</v>
          </cell>
          <cell r="E1181" t="str">
            <v xml:space="preserve">A   </v>
          </cell>
          <cell r="F1181" t="str">
            <v>TV</v>
          </cell>
          <cell r="G1181" t="str">
            <v>REFUGIO RAMIREZ</v>
          </cell>
          <cell r="H1181" t="str">
            <v>FAUSTO 614, TREBOLES, APODACA</v>
          </cell>
          <cell r="I1181" t="str">
            <v>8119659940, 8122724359</v>
          </cell>
          <cell r="J1181" t="str">
            <v>HISENSE</v>
          </cell>
          <cell r="K1181" t="str">
            <v>50H7GB</v>
          </cell>
          <cell r="L1181" t="str">
            <v>50G1611D3H00953</v>
          </cell>
          <cell r="M1181" t="str">
            <v>FACTURA</v>
          </cell>
          <cell r="N1181">
            <v>9413.1</v>
          </cell>
          <cell r="O1181">
            <v>42801</v>
          </cell>
          <cell r="P1181">
            <v>42767</v>
          </cell>
          <cell r="Q1181">
            <v>201024</v>
          </cell>
          <cell r="R1181" t="str">
            <v>1/02/2017 5:52 ERNESTO HDZ NP5 P1A: OC. 1006816, PANEL, 192764</v>
          </cell>
          <cell r="S1181" t="str">
            <v/>
          </cell>
          <cell r="T1181" t="str">
            <v xml:space="preserve">    SOFIA VAZQUEZ                 </v>
          </cell>
          <cell r="U1181" t="str">
            <v>2017-04-28</v>
          </cell>
          <cell r="V1181" t="str">
            <v>NORTE</v>
          </cell>
          <cell r="W1181" t="str">
            <v>COMPLETADO</v>
          </cell>
          <cell r="X1181" t="str">
            <v>TALLER</v>
          </cell>
          <cell r="Y1181">
            <v>42765</v>
          </cell>
          <cell r="Z1181">
            <v>-36</v>
          </cell>
          <cell r="AA1181" t="str">
            <v>M010</v>
          </cell>
          <cell r="AD1181" t="str">
            <v>Apodaca/treboles</v>
          </cell>
          <cell r="AE1181" t="str">
            <v>NL</v>
          </cell>
          <cell r="AF1181" t="str">
            <v>MX</v>
          </cell>
          <cell r="AG1181" t="str">
            <v>10411115</v>
          </cell>
          <cell r="AH1181" t="str">
            <v>REFUGIO RAMIREZ</v>
          </cell>
          <cell r="AI1181" t="str">
            <v>Fausto 614</v>
          </cell>
          <cell r="AJ1181" t="str">
            <v>8122724359</v>
          </cell>
          <cell r="AK1181" t="str">
            <v>8122724359</v>
          </cell>
          <cell r="AL1181" t="str">
            <v>66646</v>
          </cell>
          <cell r="AM1181"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81" t="str">
            <v>3TE50G1523B0</v>
          </cell>
          <cell r="AO1181" t="str">
            <v>Smart</v>
          </cell>
          <cell r="AP1181" t="str">
            <v>Hisense</v>
          </cell>
          <cell r="AQ1181" t="str">
            <v>Android</v>
          </cell>
          <cell r="AR1181" t="str">
            <v>UHD 3840 X 2160</v>
          </cell>
          <cell r="AS1181" t="str">
            <v>3TE50G165140G165140M010</v>
          </cell>
          <cell r="AT1181">
            <v>164</v>
          </cell>
          <cell r="AU1181" t="str">
            <v>50H7GB</v>
          </cell>
          <cell r="AV1181" t="str">
            <v>3TE50G165140</v>
          </cell>
          <cell r="AW1181" t="str">
            <v>G165140</v>
          </cell>
          <cell r="AX1181" t="str">
            <v>M010</v>
          </cell>
          <cell r="AY1181">
            <v>74012526</v>
          </cell>
          <cell r="AZ1181">
            <v>51013445</v>
          </cell>
          <cell r="BA1181">
            <v>80149060</v>
          </cell>
        </row>
        <row r="1182">
          <cell r="D1182">
            <v>60310468</v>
          </cell>
          <cell r="E1182" t="str">
            <v xml:space="preserve">A   </v>
          </cell>
          <cell r="F1182" t="str">
            <v>TV</v>
          </cell>
          <cell r="G1182" t="str">
            <v>FRANCISCO NIÑO NIÑO</v>
          </cell>
          <cell r="H1182" t="str">
            <v>FEDERICO CERVANTES 4819, FELIPE ANGELES, MONTERREY</v>
          </cell>
          <cell r="I1182">
            <v>8123967140</v>
          </cell>
          <cell r="J1182" t="str">
            <v>HISENSE</v>
          </cell>
          <cell r="K1182" t="str">
            <v>50K20DW</v>
          </cell>
          <cell r="L1182" t="str">
            <v>50G144844H04606</v>
          </cell>
          <cell r="M1182" t="str">
            <v>240535-6</v>
          </cell>
          <cell r="N1182">
            <v>8133</v>
          </cell>
          <cell r="O1182">
            <v>42188</v>
          </cell>
          <cell r="P1182">
            <v>42768</v>
          </cell>
          <cell r="Q1182">
            <v>201024</v>
          </cell>
          <cell r="R1182" t="str">
            <v>8/02/2017 6:30 ERNESTO HDZ NP5 P1A: OC. 1006873, PANEL, 173331</v>
          </cell>
          <cell r="S1182" t="str">
            <v/>
          </cell>
          <cell r="T1182" t="str">
            <v xml:space="preserve">    SOFIA VAZQUEZ                 </v>
          </cell>
          <cell r="U1182" t="str">
            <v>2017-04-28</v>
          </cell>
          <cell r="V1182" t="str">
            <v>NORTE</v>
          </cell>
          <cell r="W1182" t="str">
            <v>COMPLETADO</v>
          </cell>
          <cell r="X1182" t="str">
            <v>TALLER</v>
          </cell>
          <cell r="Y1182">
            <v>42765</v>
          </cell>
          <cell r="Z1182">
            <v>577</v>
          </cell>
          <cell r="AD1182" t="str">
            <v>MONTERREY / FELIPE ANGELES</v>
          </cell>
          <cell r="AE1182" t="str">
            <v>NL</v>
          </cell>
          <cell r="AF1182" t="str">
            <v>MX</v>
          </cell>
          <cell r="AG1182" t="str">
            <v>10411145</v>
          </cell>
          <cell r="AH1182" t="str">
            <v>FRANCISCO NIÑO NIÑO</v>
          </cell>
          <cell r="AI1182" t="str">
            <v>4819 FEDERICO CERVANTES</v>
          </cell>
          <cell r="AJ1182" t="str">
            <v>8123967140</v>
          </cell>
          <cell r="AK1182">
            <v>0</v>
          </cell>
          <cell r="AL1182" t="str">
            <v>00000</v>
          </cell>
          <cell r="AM1182"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82" t="str">
            <v>1TE50B8NUSCB</v>
          </cell>
          <cell r="AO1182" t="str">
            <v>Smart</v>
          </cell>
          <cell r="AP1182" t="str">
            <v>Hisense</v>
          </cell>
          <cell r="AQ1182" t="str">
            <v>Opera</v>
          </cell>
          <cell r="AR1182" t="str">
            <v>FHD 1920 x 1080</v>
          </cell>
          <cell r="AS1182" t="str">
            <v>3TE50G165140G165140M010</v>
          </cell>
          <cell r="AT1182">
            <v>164</v>
          </cell>
          <cell r="AU1182" t="str">
            <v>50H7GB</v>
          </cell>
          <cell r="AV1182" t="str">
            <v>3TE50G165140</v>
          </cell>
          <cell r="AW1182" t="str">
            <v>G165140</v>
          </cell>
          <cell r="AX1182" t="str">
            <v>M010</v>
          </cell>
          <cell r="AY1182">
            <v>74012527</v>
          </cell>
          <cell r="AZ1182">
            <v>51013446</v>
          </cell>
          <cell r="BA1182">
            <v>80149059</v>
          </cell>
        </row>
        <row r="1183">
          <cell r="D1183">
            <v>60308613</v>
          </cell>
          <cell r="E1183" t="str">
            <v xml:space="preserve">A   </v>
          </cell>
          <cell r="F1183" t="str">
            <v>TV</v>
          </cell>
          <cell r="G1183" t="str">
            <v>ROSA AURORA TOBIAS HERNANDEZ</v>
          </cell>
          <cell r="H1183" t="str">
            <v>CARTEROS 8448, GRANJA POSTAL, MONTERREY</v>
          </cell>
          <cell r="I1183" t="str">
            <v>8181040015 Y 8118126636</v>
          </cell>
          <cell r="J1183" t="str">
            <v>HISENSE</v>
          </cell>
          <cell r="K1183" t="str">
            <v>40K20D</v>
          </cell>
          <cell r="L1183" t="str">
            <v>40G143555H07052</v>
          </cell>
          <cell r="M1183" t="str">
            <v>TICKET</v>
          </cell>
          <cell r="N1183">
            <v>5760.85</v>
          </cell>
          <cell r="O1183">
            <v>42060</v>
          </cell>
          <cell r="P1183">
            <v>42751</v>
          </cell>
          <cell r="Q1183">
            <v>201024</v>
          </cell>
          <cell r="R1183" t="str">
            <v>24/01/2017 4:37 ERNESTO HDZ P1A: OC. 1005917, MAIN, 173417</v>
          </cell>
          <cell r="S1183" t="str">
            <v/>
          </cell>
          <cell r="T1183" t="str">
            <v xml:space="preserve">    SOFIA VAZQUEZ                 </v>
          </cell>
          <cell r="U1183" t="str">
            <v>2017-04-28</v>
          </cell>
          <cell r="V1183" t="str">
            <v>NORTE</v>
          </cell>
          <cell r="W1183" t="str">
            <v>COMPLETADO</v>
          </cell>
          <cell r="X1183" t="str">
            <v>TALLER</v>
          </cell>
          <cell r="Y1183">
            <v>42745</v>
          </cell>
          <cell r="Z1183">
            <v>685</v>
          </cell>
          <cell r="AD1183" t="str">
            <v>Monterrey/Granja Postal</v>
          </cell>
          <cell r="AE1183" t="str">
            <v>NL</v>
          </cell>
          <cell r="AF1183" t="str">
            <v>MX</v>
          </cell>
          <cell r="AG1183" t="str">
            <v>10407221</v>
          </cell>
          <cell r="AH1183" t="str">
            <v>ROSA AURORA TOBIAS HERNANDEZ</v>
          </cell>
          <cell r="AI1183" t="str">
            <v>8448 Carteros</v>
          </cell>
          <cell r="AJ1183" t="str">
            <v>8181040015</v>
          </cell>
          <cell r="AK1183" t="str">
            <v>8118126636</v>
          </cell>
          <cell r="AL1183" t="str">
            <v>64988</v>
          </cell>
          <cell r="AM1183"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83" t="str">
            <v>3TE40G134207</v>
          </cell>
          <cell r="AO1183" t="str">
            <v>Básica</v>
          </cell>
          <cell r="AP1183" t="str">
            <v>Hisense</v>
          </cell>
          <cell r="AQ1183" t="str">
            <v>Opera</v>
          </cell>
          <cell r="AR1183" t="str">
            <v>FHD 1920 x 1080</v>
          </cell>
          <cell r="AS1183" t="str">
            <v>GTE40G153352CRMM012</v>
          </cell>
          <cell r="AT1183">
            <v>113</v>
          </cell>
          <cell r="AU1183" t="str">
            <v>40H5B</v>
          </cell>
          <cell r="AV1183" t="str">
            <v>GTE40G153352</v>
          </cell>
          <cell r="AW1183" t="str">
            <v>CRM</v>
          </cell>
          <cell r="AX1183" t="str">
            <v>M012</v>
          </cell>
          <cell r="AY1183">
            <v>74012528</v>
          </cell>
          <cell r="AZ1183">
            <v>51013447</v>
          </cell>
          <cell r="BA1183">
            <v>80149511</v>
          </cell>
        </row>
        <row r="1184">
          <cell r="D1184">
            <v>60309216</v>
          </cell>
          <cell r="E1184" t="str">
            <v xml:space="preserve">A   </v>
          </cell>
          <cell r="F1184" t="str">
            <v>TV</v>
          </cell>
          <cell r="G1184" t="str">
            <v>LUIS MARIO ROMERO DUARTE</v>
          </cell>
          <cell r="H1184" t="str">
            <v>PUERTO RICO 203, RINCON DE LA SIERRA, GUADALUPE</v>
          </cell>
          <cell r="I1184">
            <v>8186756727</v>
          </cell>
          <cell r="J1184" t="str">
            <v>HISENSE</v>
          </cell>
          <cell r="K1184" t="str">
            <v>50K20DW</v>
          </cell>
          <cell r="L1184" t="str">
            <v>50G143292H05507</v>
          </cell>
          <cell r="M1184" t="str">
            <v>TIKET</v>
          </cell>
          <cell r="N1184">
            <v>11998.37</v>
          </cell>
          <cell r="O1184">
            <v>42133</v>
          </cell>
          <cell r="P1184">
            <v>42758</v>
          </cell>
          <cell r="Q1184">
            <v>201024</v>
          </cell>
          <cell r="R1184" t="str">
            <v>19/1/2017 7:22 ERNESTO HDZ NP5 P1A OC. 1006291, PANEL, 173331</v>
          </cell>
          <cell r="S1184" t="str">
            <v/>
          </cell>
          <cell r="T1184" t="str">
            <v xml:space="preserve">    SOFIA VAZQUEZ                 </v>
          </cell>
          <cell r="U1184" t="str">
            <v>2017-04-28</v>
          </cell>
          <cell r="V1184" t="str">
            <v>NORTE</v>
          </cell>
          <cell r="W1184" t="str">
            <v>COMPLETADO</v>
          </cell>
          <cell r="X1184" t="str">
            <v>TALLER</v>
          </cell>
          <cell r="Y1184">
            <v>42752</v>
          </cell>
          <cell r="Z1184">
            <v>619</v>
          </cell>
          <cell r="AD1184" t="str">
            <v>Rincon de La Sierra/guadalupe</v>
          </cell>
          <cell r="AE1184" t="str">
            <v>NL</v>
          </cell>
          <cell r="AF1184" t="str">
            <v>MX</v>
          </cell>
          <cell r="AG1184" t="str">
            <v>10409931</v>
          </cell>
          <cell r="AH1184" t="str">
            <v>LUIS MARIANO ROMERO DUARTE</v>
          </cell>
          <cell r="AI1184" t="str">
            <v>203 Puerto Rico</v>
          </cell>
          <cell r="AJ1184" t="str">
            <v>8186756727</v>
          </cell>
          <cell r="AK1184">
            <v>0</v>
          </cell>
          <cell r="AL1184" t="str">
            <v>67190</v>
          </cell>
          <cell r="AM1184"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84" t="str">
            <v>1TE50B8NUSCB</v>
          </cell>
          <cell r="AO1184" t="str">
            <v>Smart</v>
          </cell>
          <cell r="AP1184" t="str">
            <v>Hisense</v>
          </cell>
          <cell r="AQ1184" t="str">
            <v>Opera</v>
          </cell>
          <cell r="AR1184" t="str">
            <v>FHD 1920 x 1080</v>
          </cell>
          <cell r="AS1184" t="str">
            <v>3TE50G165140G165140M010</v>
          </cell>
          <cell r="AT1184">
            <v>164</v>
          </cell>
          <cell r="AU1184" t="str">
            <v>50H7GB</v>
          </cell>
          <cell r="AV1184" t="str">
            <v>3TE50G165140</v>
          </cell>
          <cell r="AW1184" t="str">
            <v>G165140</v>
          </cell>
          <cell r="AX1184" t="str">
            <v>M010</v>
          </cell>
          <cell r="AY1184">
            <v>74012529</v>
          </cell>
          <cell r="AZ1184">
            <v>51013448</v>
          </cell>
          <cell r="BA1184">
            <v>80149512</v>
          </cell>
        </row>
        <row r="1185">
          <cell r="D1185">
            <v>60309295</v>
          </cell>
          <cell r="E1185" t="str">
            <v xml:space="preserve">A   </v>
          </cell>
          <cell r="F1185" t="str">
            <v>TV</v>
          </cell>
          <cell r="G1185" t="str">
            <v>BELIA MACIAS ROSALES</v>
          </cell>
          <cell r="H1185" t="str">
            <v>ATENAS 119, INFONAVIT LOS ANGELES, SAN NICOLAS</v>
          </cell>
          <cell r="I1185" t="str">
            <v>83200770, 8110055965</v>
          </cell>
          <cell r="J1185" t="str">
            <v>HISENSE</v>
          </cell>
          <cell r="K1185" t="str">
            <v>50K20DW</v>
          </cell>
          <cell r="L1185" t="str">
            <v>50G144844H07029</v>
          </cell>
          <cell r="M1185" t="str">
            <v>CARTA DE ACEPTACION</v>
          </cell>
          <cell r="N1185">
            <v>10792</v>
          </cell>
          <cell r="O1185">
            <v>42114</v>
          </cell>
          <cell r="P1185">
            <v>42759</v>
          </cell>
          <cell r="Q1185">
            <v>201024</v>
          </cell>
          <cell r="R1185" t="str">
            <v>19/01/2017 9:26 ERNESTO HDZ NP5 P1A: OC. 1006298 PANEL, 173331</v>
          </cell>
          <cell r="S1185" t="str">
            <v/>
          </cell>
          <cell r="T1185" t="str">
            <v xml:space="preserve">    SOFIA VAZQUEZ                 </v>
          </cell>
          <cell r="U1185" t="str">
            <v>2017-04-28</v>
          </cell>
          <cell r="V1185" t="str">
            <v>NORTE</v>
          </cell>
          <cell r="W1185" t="str">
            <v>COMPLETADO</v>
          </cell>
          <cell r="X1185" t="str">
            <v>TALLER</v>
          </cell>
          <cell r="Y1185">
            <v>42752</v>
          </cell>
          <cell r="Z1185">
            <v>638</v>
          </cell>
          <cell r="AD1185" t="str">
            <v>col infonavit los angeles/san nicolas</v>
          </cell>
          <cell r="AE1185" t="str">
            <v>NL</v>
          </cell>
          <cell r="AF1185" t="str">
            <v>MX</v>
          </cell>
          <cell r="AG1185" t="str">
            <v>10409727</v>
          </cell>
          <cell r="AH1185" t="str">
            <v>BELIA MACIAS</v>
          </cell>
          <cell r="AI1185" t="str">
            <v>atenas num 119</v>
          </cell>
          <cell r="AJ1185" t="str">
            <v>8110055965</v>
          </cell>
          <cell r="AK1185" t="str">
            <v>8110055965</v>
          </cell>
          <cell r="AL1185" t="str">
            <v>66478</v>
          </cell>
          <cell r="AM1185"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85" t="str">
            <v>1TE50B8NUSCB</v>
          </cell>
          <cell r="AO1185" t="str">
            <v>Smart</v>
          </cell>
          <cell r="AP1185" t="str">
            <v>Hisense</v>
          </cell>
          <cell r="AQ1185" t="str">
            <v>Opera</v>
          </cell>
          <cell r="AR1185" t="str">
            <v>FHD 1920 x 1080</v>
          </cell>
          <cell r="AS1185" t="str">
            <v>3TE50G165140G165140M010</v>
          </cell>
          <cell r="AT1185">
            <v>164</v>
          </cell>
          <cell r="AU1185" t="str">
            <v>50H7GB</v>
          </cell>
          <cell r="AV1185" t="str">
            <v>3TE50G165140</v>
          </cell>
          <cell r="AW1185" t="str">
            <v>G165140</v>
          </cell>
          <cell r="AX1185" t="str">
            <v>M010</v>
          </cell>
          <cell r="AY1185">
            <v>74012530</v>
          </cell>
          <cell r="AZ1185">
            <v>51013449</v>
          </cell>
          <cell r="BA1185">
            <v>80149513</v>
          </cell>
        </row>
        <row r="1186">
          <cell r="D1186">
            <v>60309392</v>
          </cell>
          <cell r="E1186" t="str">
            <v xml:space="preserve">A   </v>
          </cell>
          <cell r="F1186" t="str">
            <v>TV</v>
          </cell>
          <cell r="G1186" t="str">
            <v>MIGUEL FLORES</v>
          </cell>
          <cell r="H1186" t="str">
            <v>TRATADO DE LIBRE COMERCIO 1000, PARQUE INDUSTRIAL STIVA, APODACA</v>
          </cell>
          <cell r="I1186">
            <v>81450017</v>
          </cell>
          <cell r="J1186" t="str">
            <v>HISENSE</v>
          </cell>
          <cell r="K1186" t="str">
            <v>39H3C</v>
          </cell>
          <cell r="L1186" t="str">
            <v>39G160333H01235</v>
          </cell>
          <cell r="M1186" t="str">
            <v>FACTURA</v>
          </cell>
          <cell r="N1186">
            <v>0</v>
          </cell>
          <cell r="O1186">
            <v>42506</v>
          </cell>
          <cell r="P1186">
            <v>42754</v>
          </cell>
          <cell r="Q1186">
            <v>201024</v>
          </cell>
          <cell r="R1186" t="str">
            <v>20/01/2017 ERNESTO HDZ NP5 P1A: OC 1006359, MAIN, 198836</v>
          </cell>
          <cell r="S1186" t="str">
            <v/>
          </cell>
          <cell r="T1186" t="str">
            <v xml:space="preserve">    SOFIA VAZQUEZ                 </v>
          </cell>
          <cell r="U1186" t="str">
            <v>2017-04-28</v>
          </cell>
          <cell r="V1186" t="str">
            <v>NORTE</v>
          </cell>
          <cell r="W1186" t="str">
            <v>COMPLETADO</v>
          </cell>
          <cell r="X1186" t="str">
            <v>TALLER</v>
          </cell>
          <cell r="Y1186">
            <v>42753</v>
          </cell>
          <cell r="Z1186">
            <v>247</v>
          </cell>
          <cell r="AD1186" t="str">
            <v>apodaca /parque industrial stiva</v>
          </cell>
          <cell r="AE1186" t="str">
            <v>NL</v>
          </cell>
          <cell r="AF1186" t="str">
            <v>MX</v>
          </cell>
          <cell r="AG1186" t="str">
            <v>10405383</v>
          </cell>
          <cell r="AH1186" t="str">
            <v>MIGUEL FLORES</v>
          </cell>
          <cell r="AI1186" t="str">
            <v>tratado de libre comercio num 1000</v>
          </cell>
          <cell r="AJ1186" t="str">
            <v>01-8181450017</v>
          </cell>
          <cell r="AK1186">
            <v>0</v>
          </cell>
          <cell r="AL1186" t="str">
            <v>66626</v>
          </cell>
          <cell r="AM1186"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86" t="str">
            <v>3TE39G160333</v>
          </cell>
          <cell r="AO1186" t="str">
            <v>Básica</v>
          </cell>
          <cell r="AP1186" t="str">
            <v>Hisense</v>
          </cell>
          <cell r="AQ1186" t="str">
            <v>Opera</v>
          </cell>
          <cell r="AR1186" t="str">
            <v>HD 1366 X 768</v>
          </cell>
          <cell r="AS1186" t="str">
            <v>3TE39G160354CRMM012</v>
          </cell>
          <cell r="AT1186">
            <v>12</v>
          </cell>
          <cell r="AU1186" t="str">
            <v>39H3C</v>
          </cell>
          <cell r="AV1186" t="str">
            <v>3TE39G160354</v>
          </cell>
          <cell r="AW1186" t="str">
            <v>CRM</v>
          </cell>
          <cell r="AX1186" t="str">
            <v>M012</v>
          </cell>
          <cell r="AY1186">
            <v>74012531</v>
          </cell>
          <cell r="AZ1186">
            <v>51013450</v>
          </cell>
          <cell r="BA1186">
            <v>80149514</v>
          </cell>
        </row>
        <row r="1187">
          <cell r="D1187">
            <v>60308799</v>
          </cell>
          <cell r="E1187" t="str">
            <v xml:space="preserve">A   </v>
          </cell>
          <cell r="F1187" t="str">
            <v>TV</v>
          </cell>
          <cell r="G1187" t="str">
            <v>SOCORRO GOMEZ GUERRA</v>
          </cell>
          <cell r="H1187" t="str">
            <v>VENEGAS 202, MITRAS CENTRO, MONTERREY</v>
          </cell>
          <cell r="I1187" t="str">
            <v>8181234382, 8115371107</v>
          </cell>
          <cell r="J1187" t="str">
            <v>HISENSE</v>
          </cell>
          <cell r="K1187" t="str">
            <v>50K20DW</v>
          </cell>
          <cell r="L1187" t="str">
            <v>50G143292H09120</v>
          </cell>
          <cell r="M1187" t="str">
            <v>TICKET</v>
          </cell>
          <cell r="N1187">
            <v>11998.37</v>
          </cell>
          <cell r="O1187">
            <v>42137</v>
          </cell>
          <cell r="P1187">
            <v>42782</v>
          </cell>
          <cell r="Q1187">
            <v>201024</v>
          </cell>
          <cell r="R1187" t="str">
            <v>1/17/2017 7:21 ERNESTO HDZ P1A: OC. 1005990, PANEL, 173331</v>
          </cell>
          <cell r="S1187" t="str">
            <v/>
          </cell>
          <cell r="T1187" t="str">
            <v xml:space="preserve">    SOFIA VAZQUEZ                 </v>
          </cell>
          <cell r="U1187" t="str">
            <v>2017-04-28</v>
          </cell>
          <cell r="V1187" t="str">
            <v>NORTE</v>
          </cell>
          <cell r="W1187" t="str">
            <v>COMPLETADO</v>
          </cell>
          <cell r="X1187" t="str">
            <v>TALLER</v>
          </cell>
          <cell r="Y1187">
            <v>42746</v>
          </cell>
          <cell r="Z1187">
            <v>609</v>
          </cell>
          <cell r="AD1187" t="str">
            <v>mty/mitras ctro</v>
          </cell>
          <cell r="AE1187" t="str">
            <v>NL</v>
          </cell>
          <cell r="AF1187" t="str">
            <v>MX</v>
          </cell>
          <cell r="AG1187" t="str">
            <v>10409197</v>
          </cell>
          <cell r="AH1187" t="str">
            <v>SOCORRO GOMEZ GUERRA</v>
          </cell>
          <cell r="AI1187" t="str">
            <v>Vanegas no. 202</v>
          </cell>
          <cell r="AJ1187" t="str">
            <v>8115371107</v>
          </cell>
          <cell r="AK1187" t="str">
            <v>8115371107</v>
          </cell>
          <cell r="AL1187" t="str">
            <v>64460</v>
          </cell>
          <cell r="AM1187"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87" t="str">
            <v>1TE50B8NUSCB</v>
          </cell>
          <cell r="AO1187" t="str">
            <v>Smart</v>
          </cell>
          <cell r="AP1187" t="str">
            <v>Hisense</v>
          </cell>
          <cell r="AQ1187" t="str">
            <v>Opera</v>
          </cell>
          <cell r="AR1187" t="str">
            <v>FHD 1920 x 1080</v>
          </cell>
          <cell r="AS1187" t="str">
            <v>3TE50G165140G165140M010</v>
          </cell>
          <cell r="AT1187">
            <v>164</v>
          </cell>
          <cell r="AU1187" t="str">
            <v>50H7GB</v>
          </cell>
          <cell r="AV1187" t="str">
            <v>3TE50G165140</v>
          </cell>
          <cell r="AW1187" t="str">
            <v>G165140</v>
          </cell>
          <cell r="AX1187" t="str">
            <v>M010</v>
          </cell>
          <cell r="AY1187">
            <v>74012532</v>
          </cell>
          <cell r="AZ1187">
            <v>51013451</v>
          </cell>
          <cell r="BA1187">
            <v>80149515</v>
          </cell>
        </row>
        <row r="1188">
          <cell r="D1188">
            <v>60308597</v>
          </cell>
          <cell r="E1188" t="str">
            <v xml:space="preserve">A   </v>
          </cell>
          <cell r="F1188" t="str">
            <v>TV</v>
          </cell>
          <cell r="G1188" t="str">
            <v>MARIA GARZA</v>
          </cell>
          <cell r="H1188" t="str">
            <v>NAPOLES 320, VALLE DE LAS ALAMEDAS, SAN NICOLAS</v>
          </cell>
          <cell r="I1188" t="str">
            <v>8114831214 Y 8111048455</v>
          </cell>
          <cell r="J1188" t="str">
            <v>HISENSE</v>
          </cell>
          <cell r="K1188" t="str">
            <v>50K20DW</v>
          </cell>
          <cell r="L1188" t="str">
            <v>50G144844H03303</v>
          </cell>
          <cell r="M1188" t="str">
            <v>CARTA ACEPTACION</v>
          </cell>
          <cell r="N1188">
            <v>0</v>
          </cell>
          <cell r="O1188">
            <v>42116</v>
          </cell>
          <cell r="P1188">
            <v>42753</v>
          </cell>
          <cell r="Q1188">
            <v>201024</v>
          </cell>
          <cell r="R1188" t="str">
            <v>1/17/2017 6:14 ERNESTO HDZ P1A: OC. 1005918, PANEL, 173331</v>
          </cell>
          <cell r="S1188" t="str">
            <v/>
          </cell>
          <cell r="T1188" t="str">
            <v xml:space="preserve">    SOFIA VAZQUEZ                 </v>
          </cell>
          <cell r="U1188" t="str">
            <v>2017-04-28</v>
          </cell>
          <cell r="V1188" t="str">
            <v>NORTE</v>
          </cell>
          <cell r="W1188" t="str">
            <v>COMPLETADO</v>
          </cell>
          <cell r="X1188" t="str">
            <v>TALLER</v>
          </cell>
          <cell r="Y1188">
            <v>42745</v>
          </cell>
          <cell r="Z1188">
            <v>629</v>
          </cell>
          <cell r="AD1188" t="str">
            <v>san nicolas de los garzas /col ALAMEDA</v>
          </cell>
          <cell r="AE1188" t="str">
            <v>NL</v>
          </cell>
          <cell r="AF1188" t="str">
            <v>MX</v>
          </cell>
          <cell r="AG1188" t="str">
            <v>10408581</v>
          </cell>
          <cell r="AH1188" t="str">
            <v>MARIA GARZA</v>
          </cell>
          <cell r="AI1188" t="str">
            <v>320 napoles</v>
          </cell>
          <cell r="AJ1188" t="str">
            <v>045 8114831214</v>
          </cell>
          <cell r="AK1188" t="str">
            <v>8111048455</v>
          </cell>
          <cell r="AL1188" t="str">
            <v>66410</v>
          </cell>
          <cell r="AM1188"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88" t="str">
            <v>1TE50B8NUSCB</v>
          </cell>
          <cell r="AO1188" t="str">
            <v>Smart</v>
          </cell>
          <cell r="AP1188" t="str">
            <v>Hisense</v>
          </cell>
          <cell r="AQ1188" t="str">
            <v>Opera</v>
          </cell>
          <cell r="AR1188" t="str">
            <v>FHD 1920 x 1080</v>
          </cell>
          <cell r="AS1188" t="str">
            <v>3TE50G165140G165140M010</v>
          </cell>
          <cell r="AT1188">
            <v>164</v>
          </cell>
          <cell r="AU1188" t="str">
            <v>50H7GB</v>
          </cell>
          <cell r="AV1188" t="str">
            <v>3TE50G165140</v>
          </cell>
          <cell r="AW1188" t="str">
            <v>G165140</v>
          </cell>
          <cell r="AX1188" t="str">
            <v>M010</v>
          </cell>
          <cell r="AY1188">
            <v>74012533</v>
          </cell>
          <cell r="AZ1188">
            <v>51013452</v>
          </cell>
          <cell r="BA1188">
            <v>80149516</v>
          </cell>
        </row>
        <row r="1189">
          <cell r="D1189">
            <v>60308088</v>
          </cell>
          <cell r="E1189" t="str">
            <v xml:space="preserve">A   </v>
          </cell>
          <cell r="F1189" t="str">
            <v>TV</v>
          </cell>
          <cell r="G1189" t="str">
            <v>JOSE JAME ESTRADA TORRES</v>
          </cell>
          <cell r="H1189" t="str">
            <v>CLAUDIO 3324, CAMINO REAL, GUADALUPE</v>
          </cell>
          <cell r="I1189">
            <v>8183980378</v>
          </cell>
          <cell r="J1189" t="str">
            <v>HISENSE</v>
          </cell>
          <cell r="K1189" t="str">
            <v>40K20D</v>
          </cell>
          <cell r="L1189" t="str">
            <v>40G143461H14940</v>
          </cell>
          <cell r="M1189" t="str">
            <v>TICKET</v>
          </cell>
          <cell r="N1189">
            <v>5760.85</v>
          </cell>
          <cell r="O1189">
            <v>42023</v>
          </cell>
          <cell r="P1189">
            <v>42809</v>
          </cell>
          <cell r="Q1189">
            <v>201024</v>
          </cell>
          <cell r="R1189" t="str">
            <v>12/01/2017 21:33 ADOLFO F. NP5 P1A: OC. 1005780, MAIN, 173417</v>
          </cell>
          <cell r="S1189" t="str">
            <v/>
          </cell>
          <cell r="T1189" t="str">
            <v xml:space="preserve">    SOFIA VAZQUEZ                 </v>
          </cell>
          <cell r="U1189" t="str">
            <v>2017-04-28</v>
          </cell>
          <cell r="V1189" t="str">
            <v>NORTE</v>
          </cell>
          <cell r="W1189" t="str">
            <v>COMPLETADO</v>
          </cell>
          <cell r="X1189" t="str">
            <v>TALLER</v>
          </cell>
          <cell r="Y1189">
            <v>42740</v>
          </cell>
          <cell r="Z1189">
            <v>717</v>
          </cell>
          <cell r="AD1189" t="str">
            <v>Camino Real/Guadalupe</v>
          </cell>
          <cell r="AE1189" t="str">
            <v>NL</v>
          </cell>
          <cell r="AF1189" t="str">
            <v>MX</v>
          </cell>
          <cell r="AG1189" t="str">
            <v>10408454</v>
          </cell>
          <cell r="AH1189" t="str">
            <v>JOSE JAIME ESTRADA TORRES</v>
          </cell>
          <cell r="AI1189" t="str">
            <v>3324 Claudio</v>
          </cell>
          <cell r="AJ1189" t="str">
            <v>8183980378</v>
          </cell>
          <cell r="AK1189">
            <v>0</v>
          </cell>
          <cell r="AL1189" t="str">
            <v>67170</v>
          </cell>
          <cell r="AM1189"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89" t="str">
            <v>3TE40G134207</v>
          </cell>
          <cell r="AO1189" t="str">
            <v>Básica</v>
          </cell>
          <cell r="AP1189" t="str">
            <v>Hisense</v>
          </cell>
          <cell r="AQ1189" t="str">
            <v>Opera</v>
          </cell>
          <cell r="AR1189" t="str">
            <v>FHD 1920 x 1080</v>
          </cell>
          <cell r="AS1189" t="str">
            <v>GTE40G153352CRMM012</v>
          </cell>
          <cell r="AT1189">
            <v>113</v>
          </cell>
          <cell r="AU1189" t="str">
            <v>40H5B</v>
          </cell>
          <cell r="AV1189" t="str">
            <v>GTE40G153352</v>
          </cell>
          <cell r="AW1189" t="str">
            <v>CRM</v>
          </cell>
          <cell r="AX1189" t="str">
            <v>M012</v>
          </cell>
          <cell r="AY1189">
            <v>74012534</v>
          </cell>
          <cell r="AZ1189">
            <v>51013453</v>
          </cell>
          <cell r="BA1189">
            <v>80149517</v>
          </cell>
        </row>
        <row r="1190">
          <cell r="D1190">
            <v>60310662</v>
          </cell>
          <cell r="E1190" t="str">
            <v xml:space="preserve">A   </v>
          </cell>
          <cell r="F1190" t="str">
            <v>TV</v>
          </cell>
          <cell r="G1190" t="str">
            <v>MARCELINO IBARRA LEIJA</v>
          </cell>
          <cell r="H1190" t="str">
            <v>LUIS ILLISALITURRI 603, CONTITUYENTES DE QUERETARO, SAN NICOLAS</v>
          </cell>
          <cell r="I1190">
            <v>8183776036</v>
          </cell>
          <cell r="J1190" t="str">
            <v>HISENSE</v>
          </cell>
          <cell r="K1190" t="str">
            <v>32K20D</v>
          </cell>
          <cell r="L1190" t="str">
            <v>32J134805H00299</v>
          </cell>
          <cell r="M1190" t="str">
            <v>TICKET</v>
          </cell>
          <cell r="N1190">
            <v>2870.97</v>
          </cell>
          <cell r="O1190">
            <v>42794</v>
          </cell>
          <cell r="P1190">
            <v>42769</v>
          </cell>
          <cell r="Q1190">
            <v>201024</v>
          </cell>
          <cell r="R1190" t="str">
            <v>4/02/2017 8:01 ERNESTO HDZ NP5 P1A: OC. 1006045, PANEL, 171979</v>
          </cell>
          <cell r="S1190" t="str">
            <v/>
          </cell>
          <cell r="T1190" t="str">
            <v xml:space="preserve">    SOFIA VAZQUEZ                 </v>
          </cell>
          <cell r="U1190" t="str">
            <v>2017-04-28</v>
          </cell>
          <cell r="V1190" t="str">
            <v>NORTE</v>
          </cell>
          <cell r="W1190" t="str">
            <v>COMPLETADO</v>
          </cell>
          <cell r="X1190" t="str">
            <v>TALLER</v>
          </cell>
          <cell r="Y1190">
            <v>42767</v>
          </cell>
          <cell r="Z1190">
            <v>-27</v>
          </cell>
          <cell r="AA1190" t="str">
            <v>M012</v>
          </cell>
          <cell r="AD1190" t="str">
            <v>Constituyentes de queretaro / San nicola</v>
          </cell>
          <cell r="AE1190" t="str">
            <v>NL</v>
          </cell>
          <cell r="AF1190" t="str">
            <v>MX</v>
          </cell>
          <cell r="AG1190" t="str">
            <v>10411292</v>
          </cell>
          <cell r="AH1190" t="str">
            <v>MARCELINO IBARRA LEIJA</v>
          </cell>
          <cell r="AI1190" t="str">
            <v>603 LUIS ILISALITURRI</v>
          </cell>
          <cell r="AJ1190" t="str">
            <v>8183776036</v>
          </cell>
          <cell r="AK1190">
            <v>0</v>
          </cell>
          <cell r="AL1190" t="str">
            <v>66490</v>
          </cell>
          <cell r="AM1190"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90" t="str">
            <v>3TE32J134805</v>
          </cell>
          <cell r="AO1190" t="str">
            <v>Básica</v>
          </cell>
          <cell r="AP1190" t="str">
            <v>Hisense</v>
          </cell>
          <cell r="AQ1190" t="str">
            <v>?</v>
          </cell>
          <cell r="AR1190" t="str">
            <v>HD 1366 X 768</v>
          </cell>
          <cell r="AS1190" t="str">
            <v>3TE32G155365CRMM012</v>
          </cell>
          <cell r="AT1190">
            <v>11</v>
          </cell>
          <cell r="AU1190" t="str">
            <v>32H3B2</v>
          </cell>
          <cell r="AV1190" t="str">
            <v>3TE32G155365</v>
          </cell>
          <cell r="AW1190" t="str">
            <v>CRM</v>
          </cell>
          <cell r="AX1190" t="str">
            <v>M012</v>
          </cell>
          <cell r="AY1190">
            <v>74012535</v>
          </cell>
          <cell r="AZ1190">
            <v>51013454</v>
          </cell>
          <cell r="BA1190">
            <v>80149518</v>
          </cell>
        </row>
        <row r="1191">
          <cell r="D1191">
            <v>60316449</v>
          </cell>
          <cell r="E1191" t="str">
            <v xml:space="preserve">A   </v>
          </cell>
          <cell r="F1191" t="str">
            <v>TV</v>
          </cell>
          <cell r="G1191" t="str">
            <v>LOURDES MARGARITA SILVA BAEZ</v>
          </cell>
          <cell r="H1191" t="str">
            <v>SIERRA DE RONDA 1033, LAS PUENTES 8VO SECTOR, SAN NICOLAS</v>
          </cell>
          <cell r="I1191">
            <v>8180571934</v>
          </cell>
          <cell r="J1191" t="str">
            <v>HISENSE</v>
          </cell>
          <cell r="K1191" t="str">
            <v>32K20D</v>
          </cell>
          <cell r="L1191" t="str">
            <v>32J134805H02000</v>
          </cell>
          <cell r="M1191" t="str">
            <v>CARTA DE ACEPTACION</v>
          </cell>
          <cell r="N1191">
            <v>0</v>
          </cell>
          <cell r="O1191">
            <v>42793</v>
          </cell>
          <cell r="P1191">
            <v>42767</v>
          </cell>
          <cell r="Q1191">
            <v>201024</v>
          </cell>
          <cell r="R1191" t="str">
            <v>25/04/2017 4:03 ARANTXA NP5 P1A: OC. 1009544 PANEL 171979</v>
          </cell>
          <cell r="S1191" t="str">
            <v/>
          </cell>
          <cell r="T1191" t="str">
            <v xml:space="preserve">    SOFIA VAZQUEZ                 </v>
          </cell>
          <cell r="U1191" t="str">
            <v>2017-04-28</v>
          </cell>
          <cell r="V1191" t="str">
            <v>NORTE</v>
          </cell>
          <cell r="W1191" t="str">
            <v>COMPLETADO</v>
          </cell>
          <cell r="X1191" t="str">
            <v>TALLER</v>
          </cell>
          <cell r="Y1191">
            <v>42845</v>
          </cell>
          <cell r="Z1191">
            <v>52</v>
          </cell>
          <cell r="AD1191" t="str">
            <v>San Nicolas/Las puentes 8vo sector</v>
          </cell>
          <cell r="AE1191" t="str">
            <v>NL</v>
          </cell>
          <cell r="AF1191" t="str">
            <v>MX</v>
          </cell>
          <cell r="AG1191" t="str">
            <v>10410953</v>
          </cell>
          <cell r="AH1191" t="str">
            <v>LOURDES MARGARITA SILVA BAEZ</v>
          </cell>
          <cell r="AI1191" t="str">
            <v>1033 Sierra de ronda</v>
          </cell>
          <cell r="AJ1191" t="str">
            <v>8180571934</v>
          </cell>
          <cell r="AK1191">
            <v>0</v>
          </cell>
          <cell r="AL1191" t="str">
            <v>66460</v>
          </cell>
          <cell r="AM1191"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91" t="str">
            <v>3TE32J134805</v>
          </cell>
          <cell r="AO1191" t="str">
            <v>Básica</v>
          </cell>
          <cell r="AP1191" t="str">
            <v>Hisense</v>
          </cell>
          <cell r="AQ1191" t="str">
            <v>?</v>
          </cell>
          <cell r="AR1191" t="str">
            <v>HD 1366 X 768</v>
          </cell>
          <cell r="AS1191" t="str">
            <v>3TE32G155365CRMM012</v>
          </cell>
          <cell r="AT1191">
            <v>11</v>
          </cell>
          <cell r="AU1191" t="str">
            <v>32H3B2</v>
          </cell>
          <cell r="AV1191" t="str">
            <v>3TE32G155365</v>
          </cell>
          <cell r="AW1191" t="str">
            <v>CRM</v>
          </cell>
          <cell r="AX1191" t="str">
            <v>M012</v>
          </cell>
          <cell r="AY1191">
            <v>74012536</v>
          </cell>
          <cell r="AZ1191">
            <v>51013455</v>
          </cell>
          <cell r="BA1191">
            <v>80149461</v>
          </cell>
        </row>
        <row r="1192">
          <cell r="D1192">
            <v>60311058</v>
          </cell>
          <cell r="E1192" t="str">
            <v xml:space="preserve">A   </v>
          </cell>
          <cell r="F1192" t="str">
            <v>TV</v>
          </cell>
          <cell r="G1192" t="str">
            <v>ALVARO ORTIZ LEDEZMA</v>
          </cell>
          <cell r="H1192" t="str">
            <v>AVE. TELEFONOS 113, MONTE ALVAN 2DO SECTOR, APODACA</v>
          </cell>
          <cell r="I1192">
            <v>8182403094</v>
          </cell>
          <cell r="J1192" t="str">
            <v>HISENSE</v>
          </cell>
          <cell r="K1192" t="str">
            <v>32K20D</v>
          </cell>
          <cell r="L1192" t="str">
            <v>32J140915H00628</v>
          </cell>
          <cell r="M1192" t="str">
            <v>CARTA ACEPTACION</v>
          </cell>
          <cell r="N1192">
            <v>2870</v>
          </cell>
          <cell r="O1192">
            <v>41802</v>
          </cell>
          <cell r="P1192">
            <v>42775</v>
          </cell>
          <cell r="Q1192">
            <v>201024</v>
          </cell>
          <cell r="R1192" t="str">
            <v>2/14/2017 2:47 ERNESTO HDZ NP5 P1A: OC. 1007234, PANEL, 171979</v>
          </cell>
          <cell r="S1192" t="str">
            <v/>
          </cell>
          <cell r="T1192" t="str">
            <v xml:space="preserve">    SOFIA VAZQUEZ                 </v>
          </cell>
          <cell r="U1192" t="str">
            <v>2017-04-28</v>
          </cell>
          <cell r="V1192" t="str">
            <v>NORTE</v>
          </cell>
          <cell r="W1192" t="str">
            <v>COMPLETADO</v>
          </cell>
          <cell r="X1192" t="str">
            <v>TALLER</v>
          </cell>
          <cell r="Y1192">
            <v>42774</v>
          </cell>
          <cell r="Z1192">
            <v>972</v>
          </cell>
          <cell r="AD1192" t="str">
            <v>APODACA/FRACC MONTE ALVAN 2SEC</v>
          </cell>
          <cell r="AE1192" t="str">
            <v>NL</v>
          </cell>
          <cell r="AF1192" t="str">
            <v>MX</v>
          </cell>
          <cell r="AG1192" t="str">
            <v>10396521</v>
          </cell>
          <cell r="AH1192" t="str">
            <v>ALVARO ORTIZ LEDESMA</v>
          </cell>
          <cell r="AI1192" t="str">
            <v>113 AV TELEFONOS</v>
          </cell>
          <cell r="AJ1192" t="str">
            <v>8182403094</v>
          </cell>
          <cell r="AK1192">
            <v>0</v>
          </cell>
          <cell r="AL1192" t="str">
            <v>66649</v>
          </cell>
          <cell r="AM1192"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92" t="str">
            <v>3TE32J134805</v>
          </cell>
          <cell r="AO1192" t="str">
            <v>Básica</v>
          </cell>
          <cell r="AP1192" t="str">
            <v>Hisense</v>
          </cell>
          <cell r="AQ1192" t="str">
            <v>?</v>
          </cell>
          <cell r="AR1192" t="str">
            <v>HD 1366 X 768</v>
          </cell>
          <cell r="AS1192" t="str">
            <v>3TE32G155365CRMM012</v>
          </cell>
          <cell r="AT1192">
            <v>11</v>
          </cell>
          <cell r="AU1192" t="str">
            <v>32H3B2</v>
          </cell>
          <cell r="AV1192" t="str">
            <v>3TE32G155365</v>
          </cell>
          <cell r="AW1192" t="str">
            <v>CRM</v>
          </cell>
          <cell r="AX1192" t="str">
            <v>M012</v>
          </cell>
          <cell r="AY1192">
            <v>74012537</v>
          </cell>
          <cell r="AZ1192">
            <v>51013456</v>
          </cell>
          <cell r="BA1192">
            <v>80149465</v>
          </cell>
        </row>
        <row r="1193">
          <cell r="D1193">
            <v>60307903</v>
          </cell>
          <cell r="E1193" t="str">
            <v xml:space="preserve">A   </v>
          </cell>
          <cell r="F1193" t="str">
            <v>TV</v>
          </cell>
          <cell r="G1193" t="str">
            <v>LUZ GARDO MANDUJANO CARDONA</v>
          </cell>
          <cell r="H1193" t="str">
            <v>LOMAS DE SANTA CATARINA 404, LOMAS DE SANTA CATARINA, SANTA CATARINA</v>
          </cell>
          <cell r="I1193" t="str">
            <v>8122645201 Y 8123476588</v>
          </cell>
          <cell r="J1193" t="str">
            <v>HISENSE</v>
          </cell>
          <cell r="K1193" t="str">
            <v>50K20DW</v>
          </cell>
          <cell r="L1193" t="str">
            <v>50G144844H02913</v>
          </cell>
          <cell r="M1193" t="str">
            <v>238043-6</v>
          </cell>
          <cell r="N1193">
            <v>8133</v>
          </cell>
          <cell r="O1193">
            <v>42153</v>
          </cell>
          <cell r="P1193">
            <v>42744</v>
          </cell>
          <cell r="Q1193">
            <v>201024</v>
          </cell>
          <cell r="R1193" t="str">
            <v>21/01/2017 00:57 ERNESTO HDZ NP5 P1A: OC. 1005581, PANEL, 173331</v>
          </cell>
          <cell r="S1193" t="str">
            <v/>
          </cell>
          <cell r="T1193" t="str">
            <v xml:space="preserve">    SOFIA VAZQUEZ                 </v>
          </cell>
          <cell r="U1193" t="str">
            <v>2017-04-28</v>
          </cell>
          <cell r="V1193" t="str">
            <v>NORTE</v>
          </cell>
          <cell r="W1193" t="str">
            <v>COMPLETADO</v>
          </cell>
          <cell r="X1193" t="str">
            <v>TALLER</v>
          </cell>
          <cell r="Y1193">
            <v>42738</v>
          </cell>
          <cell r="Z1193">
            <v>585</v>
          </cell>
          <cell r="AD1193" t="str">
            <v>Monterrey/lomas de sta Catarina</v>
          </cell>
          <cell r="AE1193" t="str">
            <v>NL</v>
          </cell>
          <cell r="AF1193" t="str">
            <v>MX</v>
          </cell>
          <cell r="AG1193" t="str">
            <v>10408792</v>
          </cell>
          <cell r="AH1193" t="str">
            <v>LUZ GARDO MANDUJANO CARDONA</v>
          </cell>
          <cell r="AI1193" t="str">
            <v>Lomas de santa catarina no 404</v>
          </cell>
          <cell r="AJ1193" t="str">
            <v>018122645201</v>
          </cell>
          <cell r="AK1193">
            <v>0</v>
          </cell>
          <cell r="AL1193" t="str">
            <v>66359</v>
          </cell>
          <cell r="AM1193"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93" t="str">
            <v>1TE50B8NUSCB</v>
          </cell>
          <cell r="AO1193" t="str">
            <v>Smart</v>
          </cell>
          <cell r="AP1193" t="str">
            <v>Hisense</v>
          </cell>
          <cell r="AQ1193" t="str">
            <v>Opera</v>
          </cell>
          <cell r="AR1193" t="str">
            <v>FHD 1920 x 1080</v>
          </cell>
          <cell r="AS1193" t="str">
            <v>3TE50G165140G165140M010</v>
          </cell>
          <cell r="AT1193">
            <v>164</v>
          </cell>
          <cell r="AU1193" t="str">
            <v>50H7GB</v>
          </cell>
          <cell r="AV1193" t="str">
            <v>3TE50G165140</v>
          </cell>
          <cell r="AW1193" t="str">
            <v>G165140</v>
          </cell>
          <cell r="AX1193" t="str">
            <v>M010</v>
          </cell>
          <cell r="AY1193">
            <v>74012538</v>
          </cell>
          <cell r="AZ1193">
            <v>51013457</v>
          </cell>
          <cell r="BA1193">
            <v>80149474</v>
          </cell>
        </row>
        <row r="1194">
          <cell r="D1194">
            <v>60316241</v>
          </cell>
          <cell r="E1194" t="str">
            <v xml:space="preserve">A   </v>
          </cell>
          <cell r="F1194" t="str">
            <v>TV</v>
          </cell>
          <cell r="G1194" t="str">
            <v>EDGARDO RAMIREZ HERNANDEZ</v>
          </cell>
          <cell r="H1194" t="str">
            <v>CALLE HERMOSILLO N. 14108 COLONIA SNTE C.P 72499, PUEBLA, PUE.</v>
          </cell>
          <cell r="I1194" t="str">
            <v>222 1294688</v>
          </cell>
          <cell r="J1194" t="str">
            <v>HISENSE</v>
          </cell>
          <cell r="K1194" t="str">
            <v>50K370GW</v>
          </cell>
          <cell r="L1194" t="str">
            <v>50J141319H00035</v>
          </cell>
          <cell r="M1194" t="str">
            <v>000162567</v>
          </cell>
          <cell r="N1194">
            <v>11168.02</v>
          </cell>
          <cell r="O1194">
            <v>42375</v>
          </cell>
          <cell r="P1194">
            <v>42845</v>
          </cell>
          <cell r="Q1194">
            <v>201032</v>
          </cell>
          <cell r="R1194" t="str">
            <v>05/05/2017 02 : 55  ARANTXA.MON : Se autoriza NP5; por correccion dedocumentos25/04/2017 03 : 10 201032 : P1A: T175640 PANEL LED OC-1009940</v>
          </cell>
          <cell r="S1194" t="str">
            <v/>
          </cell>
          <cell r="T1194" t="str">
            <v xml:space="preserve"> ERIK ORTEGA MÉNDEZ               </v>
          </cell>
          <cell r="U1194" t="str">
            <v>2017/05/11</v>
          </cell>
          <cell r="V1194" t="str">
            <v>CENTRO</v>
          </cell>
          <cell r="W1194" t="str">
            <v>COMPLETADO</v>
          </cell>
          <cell r="X1194" t="str">
            <v>TALLER</v>
          </cell>
          <cell r="Y1194">
            <v>42844</v>
          </cell>
          <cell r="Z1194">
            <v>469</v>
          </cell>
          <cell r="AD1194" t="str">
            <v>Puebla/SNTE</v>
          </cell>
          <cell r="AE1194" t="str">
            <v>PUE</v>
          </cell>
          <cell r="AF1194" t="str">
            <v>MX</v>
          </cell>
          <cell r="AG1194" t="str">
            <v>10415682</v>
          </cell>
          <cell r="AH1194" t="str">
            <v>EDGARDO RAMIREZ HERNANDEZ</v>
          </cell>
          <cell r="AI1194" t="str">
            <v>Hermosillo num 14108</v>
          </cell>
          <cell r="AJ1194" t="str">
            <v>2221294688</v>
          </cell>
          <cell r="AK1194">
            <v>0</v>
          </cell>
          <cell r="AL1194" t="str">
            <v>72499</v>
          </cell>
          <cell r="AM1194"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94" t="str">
            <v>3TE50J141319</v>
          </cell>
          <cell r="AO1194" t="str">
            <v>Smart</v>
          </cell>
          <cell r="AP1194" t="str">
            <v>Hisense</v>
          </cell>
          <cell r="AQ1194" t="str">
            <v>Android</v>
          </cell>
          <cell r="AR1194" t="str">
            <v>FHD 1920 x 1080</v>
          </cell>
          <cell r="AS1194" t="str">
            <v>3TE50G165140G165140M010</v>
          </cell>
          <cell r="AT1194">
            <v>164</v>
          </cell>
          <cell r="AU1194" t="str">
            <v>50H7GB</v>
          </cell>
          <cell r="AV1194" t="str">
            <v>3TE50G165140</v>
          </cell>
          <cell r="AW1194" t="str">
            <v>G165140</v>
          </cell>
          <cell r="AX1194" t="str">
            <v>M010</v>
          </cell>
          <cell r="AY1194">
            <v>74012539</v>
          </cell>
          <cell r="AZ1194">
            <v>51013458</v>
          </cell>
          <cell r="BA1194">
            <v>80149475</v>
          </cell>
        </row>
        <row r="1195">
          <cell r="D1195">
            <v>60311501</v>
          </cell>
          <cell r="E1195" t="str">
            <v>A</v>
          </cell>
          <cell r="F1195" t="str">
            <v>TV</v>
          </cell>
          <cell r="G1195" t="str">
            <v>VICTOR HUGO MEDINA CISNEROS</v>
          </cell>
          <cell r="H1195" t="str">
            <v>C. 49-C # 929 X 108-A Y 112              LAS AMERICAS II                          MERIDA, YUCATAN</v>
          </cell>
          <cell r="I1195">
            <v>9991502368</v>
          </cell>
          <cell r="J1195" t="str">
            <v>HISENSE</v>
          </cell>
          <cell r="K1195" t="str">
            <v>50H5B2</v>
          </cell>
          <cell r="L1195" t="str">
            <v>50G160244H00985</v>
          </cell>
          <cell r="M1195" t="str">
            <v>BUE / 000243973</v>
          </cell>
          <cell r="N1195">
            <v>11998.37</v>
          </cell>
          <cell r="O1195">
            <v>42539</v>
          </cell>
          <cell r="P1195">
            <v>42780</v>
          </cell>
          <cell r="Q1195">
            <v>201470</v>
          </cell>
          <cell r="R1195" t="str">
            <v xml:space="preserve">FALTA DE REFACCIONES T182406/MAIN  OC-1007502   CF:18/02/2017 03 : 54  ERNESTO.HERN : NP5                   </v>
          </cell>
          <cell r="S1195" t="str">
            <v>IN CAJA, ACCESORIOS COMPLETOS</v>
          </cell>
          <cell r="T1195" t="str">
            <v xml:space="preserve">       Martha I. López Martín     </v>
          </cell>
          <cell r="U1195" t="str">
            <v>2017-05-03</v>
          </cell>
          <cell r="V1195" t="str">
            <v>SUR</v>
          </cell>
          <cell r="W1195" t="str">
            <v>COMPLETADO</v>
          </cell>
          <cell r="X1195" t="str">
            <v>TALLER</v>
          </cell>
          <cell r="Y1195">
            <v>42780</v>
          </cell>
          <cell r="Z1195">
            <v>241</v>
          </cell>
          <cell r="AD1195" t="str">
            <v>Merida/Las americas 2</v>
          </cell>
          <cell r="AE1195" t="str">
            <v>YUC</v>
          </cell>
          <cell r="AF1195" t="str">
            <v>MX</v>
          </cell>
          <cell r="AG1195" t="str">
            <v>10411928</v>
          </cell>
          <cell r="AH1195" t="str">
            <v>VICTOR HUGO MEDINA CISNEROS</v>
          </cell>
          <cell r="AI1195" t="str">
            <v>49-C NUM 929</v>
          </cell>
          <cell r="AJ1195" t="str">
            <v>9991502368</v>
          </cell>
          <cell r="AK1195">
            <v>0</v>
          </cell>
          <cell r="AL1195" t="str">
            <v>97302</v>
          </cell>
          <cell r="AM1195"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95" t="str">
            <v>3TE50G155377</v>
          </cell>
          <cell r="AO1195" t="str">
            <v>Smart</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74012540</v>
          </cell>
          <cell r="AZ1195">
            <v>51013459</v>
          </cell>
          <cell r="BA1195">
            <v>80149477</v>
          </cell>
        </row>
        <row r="1196">
          <cell r="D1196">
            <v>60311704</v>
          </cell>
          <cell r="E1196" t="str">
            <v>A</v>
          </cell>
          <cell r="F1196" t="str">
            <v>TV</v>
          </cell>
          <cell r="G1196" t="str">
            <v>MA MAGDALENA POOL</v>
          </cell>
          <cell r="H1196" t="str">
            <v>C. 37 # 308 X 32 Y 34                        CENTRO                                                MOTUL, YUCATAN</v>
          </cell>
          <cell r="I1196">
            <v>9993782579</v>
          </cell>
          <cell r="J1196" t="str">
            <v>HISENSE</v>
          </cell>
          <cell r="K1196" t="str">
            <v>40K20D</v>
          </cell>
          <cell r="L1196" t="str">
            <v>40G143289H00957</v>
          </cell>
          <cell r="M1196" t="str">
            <v>BUE / 000197551</v>
          </cell>
          <cell r="N1196">
            <v>5760.85</v>
          </cell>
          <cell r="O1196">
            <v>42000</v>
          </cell>
          <cell r="P1196">
            <v>42780</v>
          </cell>
          <cell r="Q1196">
            <v>201470</v>
          </cell>
          <cell r="R1196" t="str">
            <v xml:space="preserve">FALTA DE REFACCIONES T173417/MAIN OC-1007501   CF:18/02/2017 03 : 53  ERNESTO.HERN : NP5                    </v>
          </cell>
          <cell r="S1196" t="str">
            <v>IN CAJA, ACCESORIOS COMPLETOS</v>
          </cell>
          <cell r="T1196" t="str">
            <v xml:space="preserve">       Martha I. López Martín     </v>
          </cell>
          <cell r="U1196" t="str">
            <v>2017-05-03</v>
          </cell>
          <cell r="V1196" t="str">
            <v>SUR</v>
          </cell>
          <cell r="W1196" t="str">
            <v>COMPLETADO</v>
          </cell>
          <cell r="X1196" t="str">
            <v>TALLER</v>
          </cell>
          <cell r="Y1196">
            <v>42781</v>
          </cell>
          <cell r="Z1196">
            <v>781</v>
          </cell>
          <cell r="AD1196" t="str">
            <v>Motul/Centro</v>
          </cell>
          <cell r="AE1196" t="str">
            <v>YUC</v>
          </cell>
          <cell r="AF1196" t="str">
            <v>MX</v>
          </cell>
          <cell r="AG1196" t="str">
            <v>10410764</v>
          </cell>
          <cell r="AH1196" t="str">
            <v>MARIA MAGDALENA POL CASTILLO</v>
          </cell>
          <cell r="AI1196" t="str">
            <v>Calle 37 numero 308</v>
          </cell>
          <cell r="AJ1196" t="str">
            <v>9993182579</v>
          </cell>
          <cell r="AK1196">
            <v>0</v>
          </cell>
          <cell r="AL1196" t="str">
            <v>97430</v>
          </cell>
          <cell r="AM1196"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96" t="str">
            <v>3TE40G134207</v>
          </cell>
          <cell r="AO1196" t="str">
            <v>Básica</v>
          </cell>
          <cell r="AP1196" t="str">
            <v>Hisense</v>
          </cell>
          <cell r="AQ1196" t="str">
            <v>Opera</v>
          </cell>
          <cell r="AR1196" t="str">
            <v>FHD 1920 x 1080</v>
          </cell>
          <cell r="AS1196" t="str">
            <v>GTE40G153352CRMM012</v>
          </cell>
          <cell r="AT1196">
            <v>113</v>
          </cell>
          <cell r="AU1196" t="str">
            <v>40H5B</v>
          </cell>
          <cell r="AV1196" t="str">
            <v>GTE40G153352</v>
          </cell>
          <cell r="AW1196" t="str">
            <v>CRM</v>
          </cell>
          <cell r="AX1196" t="str">
            <v>M012</v>
          </cell>
          <cell r="AY1196">
            <v>74012541</v>
          </cell>
          <cell r="AZ1196">
            <v>51013460</v>
          </cell>
          <cell r="BA1196">
            <v>80149479</v>
          </cell>
        </row>
        <row r="1197">
          <cell r="D1197">
            <v>60311710</v>
          </cell>
          <cell r="E1197" t="str">
            <v>A</v>
          </cell>
          <cell r="F1197" t="str">
            <v>TV</v>
          </cell>
          <cell r="G1197" t="str">
            <v>GLADYS NOH</v>
          </cell>
          <cell r="H1197" t="str">
            <v>C. 49-A # 459 X 50 Y 52                         CENTRO                                       MERIDA, YUCATAN</v>
          </cell>
          <cell r="I1197">
            <v>9991509971</v>
          </cell>
          <cell r="J1197" t="str">
            <v>HISENSE</v>
          </cell>
          <cell r="K1197" t="str">
            <v>32D33</v>
          </cell>
          <cell r="L1197" t="str">
            <v>32M150518H00338</v>
          </cell>
          <cell r="M1197">
            <v>0</v>
          </cell>
          <cell r="N1197">
            <v>0</v>
          </cell>
          <cell r="O1197">
            <v>0</v>
          </cell>
          <cell r="P1197">
            <v>0</v>
          </cell>
          <cell r="Q1197">
            <v>201470</v>
          </cell>
          <cell r="R1197" t="str">
            <v>FALTA DE REFACCIONES T171862/PANEL OC-1007502   CF:18/02/2017 03 : 52  ERNESTO.HERN : NP5</v>
          </cell>
          <cell r="S1197" t="str">
            <v>IN CAJA, CON ACCESORIOS COMPLETOS</v>
          </cell>
          <cell r="T1197" t="str">
            <v xml:space="preserve">       Martha I. López Martín     </v>
          </cell>
          <cell r="U1197" t="str">
            <v>2017-04-27</v>
          </cell>
          <cell r="V1197" t="str">
            <v>SUR</v>
          </cell>
          <cell r="W1197" t="str">
            <v>COMPLETADO</v>
          </cell>
          <cell r="X1197" t="str">
            <v>TALLER</v>
          </cell>
          <cell r="Y1197">
            <v>42781</v>
          </cell>
          <cell r="Z1197">
            <v>42781</v>
          </cell>
          <cell r="AD1197" t="str">
            <v>Merida/Centro</v>
          </cell>
          <cell r="AE1197" t="str">
            <v>YUC</v>
          </cell>
          <cell r="AF1197" t="str">
            <v>MX</v>
          </cell>
          <cell r="AG1197" t="str">
            <v>10412051</v>
          </cell>
          <cell r="AH1197" t="str">
            <v>GLADYS MOH</v>
          </cell>
          <cell r="AI1197" t="str">
            <v>459 49</v>
          </cell>
          <cell r="AJ1197" t="str">
            <v>9999235179</v>
          </cell>
          <cell r="AK1197" t="str">
            <v>9991509971</v>
          </cell>
          <cell r="AL1197" t="str">
            <v>97000</v>
          </cell>
          <cell r="AM1197"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97" t="str">
            <v>3TE32M134512</v>
          </cell>
          <cell r="AO1197" t="str">
            <v>Básica</v>
          </cell>
          <cell r="AP1197" t="str">
            <v>Hisense</v>
          </cell>
          <cell r="AQ1197" t="str">
            <v>Opera</v>
          </cell>
          <cell r="AR1197" t="str">
            <v>HD 1366 X 768</v>
          </cell>
          <cell r="AS1197" t="str">
            <v>3TE32G155365CRMM012</v>
          </cell>
          <cell r="AT1197">
            <v>11</v>
          </cell>
          <cell r="AU1197" t="str">
            <v>32H3B2</v>
          </cell>
          <cell r="AV1197" t="str">
            <v>3TE32G155365</v>
          </cell>
          <cell r="AW1197" t="str">
            <v>CRM</v>
          </cell>
          <cell r="AX1197" t="str">
            <v>M012</v>
          </cell>
          <cell r="AY1197">
            <v>74012542</v>
          </cell>
          <cell r="AZ1197">
            <v>51013461</v>
          </cell>
          <cell r="BA1197">
            <v>80149482</v>
          </cell>
        </row>
        <row r="1198">
          <cell r="D1198">
            <v>60316314</v>
          </cell>
          <cell r="E1198" t="str">
            <v>A</v>
          </cell>
          <cell r="F1198" t="str">
            <v>TV</v>
          </cell>
          <cell r="G1198" t="str">
            <v>ENRIQUE ESCUDERO GARCIA</v>
          </cell>
          <cell r="H1198" t="str">
            <v>NORTE 13 # 147 UNION OBRERA CP 94350</v>
          </cell>
          <cell r="I1198">
            <v>2721052594</v>
          </cell>
          <cell r="J1198" t="str">
            <v>HISENSE</v>
          </cell>
          <cell r="K1198" t="str">
            <v>55H7B</v>
          </cell>
          <cell r="L1198" t="str">
            <v>55G1635D4H00276</v>
          </cell>
          <cell r="M1198" t="str">
            <v>TICKET S/N</v>
          </cell>
          <cell r="N1198" t="str">
            <v>$12,999,00</v>
          </cell>
          <cell r="O1198">
            <v>42764</v>
          </cell>
          <cell r="P1198">
            <v>42851</v>
          </cell>
          <cell r="Q1198">
            <v>201472</v>
          </cell>
          <cell r="R1198" t="str">
            <v>SE SOLICITA DISPLAY T 203716  OC-1010075   POWER T200592 OC-1010076</v>
          </cell>
          <cell r="S1198" t="str">
            <v/>
          </cell>
          <cell r="T1198" t="str">
            <v xml:space="preserve"> LETICIA ROMERO O.                </v>
          </cell>
          <cell r="U1198" t="str">
            <v>2017-04-20</v>
          </cell>
          <cell r="V1198" t="str">
            <v>SUR</v>
          </cell>
          <cell r="W1198" t="str">
            <v>COMPLETADO</v>
          </cell>
          <cell r="X1198" t="str">
            <v>TALLER</v>
          </cell>
          <cell r="Y1198">
            <v>42844</v>
          </cell>
          <cell r="Z1198">
            <v>80</v>
          </cell>
          <cell r="AD1198" t="str">
            <v>orizaba/unios obrera</v>
          </cell>
          <cell r="AE1198" t="str">
            <v>VER</v>
          </cell>
          <cell r="AF1198" t="str">
            <v>MX</v>
          </cell>
          <cell r="AG1198" t="str">
            <v>10416273</v>
          </cell>
          <cell r="AH1198" t="str">
            <v>ENRIQUE ESCUDERO GARCIA</v>
          </cell>
          <cell r="AI1198" t="str">
            <v>147 norte 13</v>
          </cell>
          <cell r="AJ1198" t="str">
            <v>044-2721052594</v>
          </cell>
          <cell r="AK1198">
            <v>0</v>
          </cell>
          <cell r="AL1198" t="str">
            <v>94350</v>
          </cell>
          <cell r="AM1198"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98" t="str">
            <v>3TE55G1523B1</v>
          </cell>
          <cell r="AO1198" t="str">
            <v>Smart</v>
          </cell>
          <cell r="AP1198" t="str">
            <v>Hisense</v>
          </cell>
          <cell r="AQ1198" t="str">
            <v>Opera</v>
          </cell>
          <cell r="AR1198" t="str">
            <v>UHD 3840 X 2160</v>
          </cell>
          <cell r="AS1198" t="str">
            <v>3TE55G164499G164499M010</v>
          </cell>
          <cell r="AT1198">
            <v>8</v>
          </cell>
          <cell r="AU1198" t="str">
            <v>55H7B</v>
          </cell>
          <cell r="AV1198" t="str">
            <v>3TE55G164499</v>
          </cell>
          <cell r="AW1198" t="str">
            <v>G164499</v>
          </cell>
          <cell r="AX1198" t="str">
            <v>M010</v>
          </cell>
          <cell r="AY1198">
            <v>74012546</v>
          </cell>
          <cell r="AZ1198">
            <v>51013465</v>
          </cell>
          <cell r="BA1198">
            <v>80149497</v>
          </cell>
        </row>
        <row r="1199">
          <cell r="D1199">
            <v>60316280</v>
          </cell>
          <cell r="E1199" t="str">
            <v>A</v>
          </cell>
          <cell r="F1199" t="str">
            <v>TV</v>
          </cell>
          <cell r="G1199" t="str">
            <v>ARMANDO GONZALEZ ROJAS</v>
          </cell>
          <cell r="H1199" t="str">
            <v>AVE. DEMOCRACIA # 124CUAUHTEMOC. HUILOAPAN CP 94780</v>
          </cell>
          <cell r="I1199">
            <v>2727272912</v>
          </cell>
          <cell r="J1199" t="str">
            <v>HISENSE</v>
          </cell>
          <cell r="K1199" t="str">
            <v>50H3</v>
          </cell>
          <cell r="L1199" t="str">
            <v>50J141308H01045</v>
          </cell>
          <cell r="M1199" t="str">
            <v>POLIZA SELLADA</v>
          </cell>
          <cell r="N1199">
            <v>0</v>
          </cell>
          <cell r="O1199">
            <v>42042</v>
          </cell>
          <cell r="P1199">
            <v>42851</v>
          </cell>
          <cell r="Q1199">
            <v>201472</v>
          </cell>
          <cell r="R1199" t="str">
            <v>SE SOLICITA DISPLAY  T173331  OC-1010077</v>
          </cell>
          <cell r="S1199" t="str">
            <v/>
          </cell>
          <cell r="T1199" t="str">
            <v xml:space="preserve"> LETICIA ROMERO O.                </v>
          </cell>
          <cell r="U1199" t="str">
            <v>2017-04-20</v>
          </cell>
          <cell r="V1199" t="str">
            <v>SUR</v>
          </cell>
          <cell r="W1199" t="str">
            <v>COMPLETADO</v>
          </cell>
          <cell r="X1199" t="str">
            <v>TALLER</v>
          </cell>
          <cell r="Y1199">
            <v>42844</v>
          </cell>
          <cell r="Z1199">
            <v>802</v>
          </cell>
          <cell r="AD1199" t="str">
            <v>CUAUHTEMOC / HUILOAPAN</v>
          </cell>
          <cell r="AE1199" t="str">
            <v>VER</v>
          </cell>
          <cell r="AF1199" t="str">
            <v>MX</v>
          </cell>
          <cell r="AG1199" t="str">
            <v>10416244</v>
          </cell>
          <cell r="AH1199" t="str">
            <v>ARMANDO GONZALEZ ROJAS</v>
          </cell>
          <cell r="AI1199" t="str">
            <v>124 AV DEMOCRACIA</v>
          </cell>
          <cell r="AJ1199" t="str">
            <v>012727272912</v>
          </cell>
          <cell r="AK1199">
            <v>0</v>
          </cell>
          <cell r="AL1199" t="str">
            <v>94780</v>
          </cell>
          <cell r="AM1199"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99" t="str">
            <v>3TE50J141202</v>
          </cell>
          <cell r="AO1199" t="e">
            <v>#N/A</v>
          </cell>
          <cell r="AP1199" t="e">
            <v>#N/A</v>
          </cell>
          <cell r="AQ1199" t="e">
            <v>#N/A</v>
          </cell>
          <cell r="AR1199" t="e">
            <v>#N/A</v>
          </cell>
          <cell r="AS1199" t="str">
            <v>3TE50G165140G165140M010</v>
          </cell>
          <cell r="AT1199">
            <v>164</v>
          </cell>
          <cell r="AU1199" t="str">
            <v>50H7GB</v>
          </cell>
          <cell r="AV1199" t="str">
            <v>3TE50G165140</v>
          </cell>
          <cell r="AW1199" t="str">
            <v>G165140</v>
          </cell>
          <cell r="AX1199" t="str">
            <v>M010</v>
          </cell>
          <cell r="AY1199">
            <v>74012547</v>
          </cell>
          <cell r="AZ1199">
            <v>51013466</v>
          </cell>
          <cell r="BA1199">
            <v>80149499</v>
          </cell>
        </row>
        <row r="1200">
          <cell r="D1200">
            <v>60316586</v>
          </cell>
          <cell r="E1200" t="str">
            <v>A</v>
          </cell>
          <cell r="F1200" t="str">
            <v>TV</v>
          </cell>
          <cell r="G1200" t="str">
            <v xml:space="preserve">JESUS CAMPOS RODAL </v>
          </cell>
          <cell r="H1200" t="str">
            <v>SUR 15 # 957 FRANCISCO FERRER GUARDIA</v>
          </cell>
          <cell r="I1200">
            <v>2727241414</v>
          </cell>
          <cell r="J1200" t="str">
            <v>HISENSE</v>
          </cell>
          <cell r="K1200" t="str">
            <v>50K20DW</v>
          </cell>
          <cell r="L1200" t="str">
            <v>50G143065H00919</v>
          </cell>
          <cell r="M1200" t="str">
            <v>POLIZA</v>
          </cell>
          <cell r="N1200">
            <v>0</v>
          </cell>
          <cell r="O1200">
            <v>42002</v>
          </cell>
          <cell r="P1200">
            <v>42849</v>
          </cell>
          <cell r="Q1200">
            <v>201472</v>
          </cell>
          <cell r="R1200" t="str">
            <v>SE SOLICITA DISPLAY T173331 OC-1009953 Y TARJETA POWER T171496 OC-1009954</v>
          </cell>
          <cell r="S1200" t="str">
            <v/>
          </cell>
          <cell r="T1200" t="str">
            <v xml:space="preserve"> LETICIA ROMERO O.            Fech</v>
          </cell>
          <cell r="U1200" t="str">
            <v>2017-04-20</v>
          </cell>
          <cell r="V1200" t="str">
            <v>SUR</v>
          </cell>
          <cell r="W1200" t="str">
            <v>COMPLETADO</v>
          </cell>
          <cell r="X1200" t="str">
            <v>TALLER</v>
          </cell>
          <cell r="Y1200">
            <v>42846</v>
          </cell>
          <cell r="Z1200">
            <v>844</v>
          </cell>
          <cell r="AD1200" t="str">
            <v>Francisco Ferrer guardia Centro/Orizaba</v>
          </cell>
          <cell r="AE1200" t="str">
            <v>VER</v>
          </cell>
          <cell r="AF1200" t="str">
            <v>MX</v>
          </cell>
          <cell r="AG1200" t="str">
            <v>10416370</v>
          </cell>
          <cell r="AH1200" t="str">
            <v>JESUS CAMPOS RODAL</v>
          </cell>
          <cell r="AI1200" t="str">
            <v>957 Sur 15</v>
          </cell>
          <cell r="AJ1200" t="str">
            <v>2727241414</v>
          </cell>
          <cell r="AK1200">
            <v>0</v>
          </cell>
          <cell r="AL1200" t="str">
            <v>94300</v>
          </cell>
          <cell r="AM1200"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200" t="str">
            <v>1TE50B8NUSCB</v>
          </cell>
          <cell r="AO1200" t="str">
            <v>Smart</v>
          </cell>
          <cell r="AP1200" t="str">
            <v>Hisense</v>
          </cell>
          <cell r="AQ1200" t="str">
            <v>Opera</v>
          </cell>
          <cell r="AR1200" t="str">
            <v>FHD 1920 x 1080</v>
          </cell>
          <cell r="AS1200" t="str">
            <v>3TE50G165140G165140M010</v>
          </cell>
          <cell r="AT1200">
            <v>164</v>
          </cell>
          <cell r="AU1200" t="str">
            <v>50H7GB</v>
          </cell>
          <cell r="AV1200" t="str">
            <v>3TE50G165140</v>
          </cell>
          <cell r="AW1200" t="str">
            <v>G165140</v>
          </cell>
          <cell r="AX1200" t="str">
            <v>M010</v>
          </cell>
          <cell r="AY1200">
            <v>74012548</v>
          </cell>
          <cell r="AZ1200">
            <v>51013467</v>
          </cell>
          <cell r="BA1200">
            <v>80149500</v>
          </cell>
        </row>
        <row r="1201">
          <cell r="D1201">
            <v>60312646</v>
          </cell>
          <cell r="E1201" t="str">
            <v xml:space="preserve">A  </v>
          </cell>
          <cell r="F1201" t="str">
            <v>TV</v>
          </cell>
          <cell r="G1201" t="str">
            <v>MAGDALENA BAUTISTA GONZALEZ</v>
          </cell>
          <cell r="H1201" t="str">
            <v>FLORIPONDIO 80 PALMAR NEZAHUALCOYOTL CP. 57310</v>
          </cell>
          <cell r="I1201">
            <v>5585109497</v>
          </cell>
          <cell r="J1201" t="str">
            <v>HISENSE</v>
          </cell>
          <cell r="K1201" t="str">
            <v>40H3B1</v>
          </cell>
          <cell r="L1201" t="str">
            <v>40G151269H02351</v>
          </cell>
          <cell r="M1201" t="str">
            <v>Venta en línea TELMEX 3560353</v>
          </cell>
          <cell r="N1201">
            <v>2499</v>
          </cell>
          <cell r="O1201">
            <v>42625</v>
          </cell>
          <cell r="P1201">
            <v>42797</v>
          </cell>
          <cell r="Q1201">
            <v>201767</v>
          </cell>
          <cell r="R1201" t="str">
            <v>15/03/2017 06 : 17  JORGE.VAZ : NP5/201767 : P1A: 187169 MAIN    03-03-2017  OC-1008194</v>
          </cell>
          <cell r="S1201" t="str">
            <v xml:space="preserve">EQUIPO EN DOMICILIO DE CTE </v>
          </cell>
          <cell r="T1201" t="str">
            <v xml:space="preserve"> ANDREA LEGORRETA                 </v>
          </cell>
          <cell r="U1201" t="str">
            <v>2017-04-10</v>
          </cell>
          <cell r="V1201" t="str">
            <v>CENTRO</v>
          </cell>
          <cell r="W1201" t="str">
            <v>COMPLETADO</v>
          </cell>
          <cell r="X1201" t="str">
            <v>TALLER</v>
          </cell>
          <cell r="Y1201">
            <v>42788</v>
          </cell>
          <cell r="Z1201">
            <v>172</v>
          </cell>
          <cell r="AA1201" t="str">
            <v>M010</v>
          </cell>
          <cell r="AD1201" t="str">
            <v>Nezahualcoyotl/Palmar</v>
          </cell>
          <cell r="AE1201" t="str">
            <v>MEX</v>
          </cell>
          <cell r="AF1201" t="str">
            <v>MX</v>
          </cell>
          <cell r="AG1201" t="str">
            <v>10412418</v>
          </cell>
          <cell r="AH1201" t="str">
            <v>MAGDALENA BAUTIZTA GONZALEZ</v>
          </cell>
          <cell r="AI1201" t="str">
            <v>Floripondio num 80</v>
          </cell>
          <cell r="AJ1201" t="str">
            <v>5585109497</v>
          </cell>
          <cell r="AK1201">
            <v>0</v>
          </cell>
          <cell r="AL1201" t="str">
            <v>57310</v>
          </cell>
          <cell r="AM1201"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201" t="str">
            <v>3TE40G151266</v>
          </cell>
          <cell r="AO1201" t="str">
            <v>Básica</v>
          </cell>
          <cell r="AP1201" t="str">
            <v>Hisense</v>
          </cell>
          <cell r="AQ1201" t="str">
            <v>Opera</v>
          </cell>
          <cell r="AR1201" t="str">
            <v>FHD 1920 x 1080</v>
          </cell>
          <cell r="AS1201" t="str">
            <v>3TE40G154775G154775M010</v>
          </cell>
          <cell r="AT1201">
            <v>5</v>
          </cell>
          <cell r="AU1201" t="str">
            <v>40H5B</v>
          </cell>
          <cell r="AV1201" t="str">
            <v>3TE40G154775</v>
          </cell>
          <cell r="AW1201" t="str">
            <v>G154775</v>
          </cell>
          <cell r="AX1201" t="str">
            <v>M010</v>
          </cell>
          <cell r="AY1201">
            <v>74011680</v>
          </cell>
          <cell r="AZ1201">
            <v>51012615</v>
          </cell>
          <cell r="BA1201">
            <v>80148513</v>
          </cell>
        </row>
        <row r="1202">
          <cell r="D1202">
            <v>60313822</v>
          </cell>
          <cell r="E1202" t="str">
            <v xml:space="preserve">A  </v>
          </cell>
          <cell r="F1202" t="str">
            <v>LAVADORA</v>
          </cell>
          <cell r="G1202" t="str">
            <v>FRANCISCA CEDILLO MARTINEZ</v>
          </cell>
          <cell r="H1202" t="str">
            <v>ROBLE 12 COL. LUIS DONALDO COLOSIO ECATEPEC DE MORELOS CP 55029</v>
          </cell>
          <cell r="I1202" t="str">
            <v>26226343 - 5518145059</v>
          </cell>
          <cell r="J1202" t="str">
            <v>HISENSE</v>
          </cell>
          <cell r="K1202" t="str">
            <v>WSA1102PR</v>
          </cell>
          <cell r="L1202" t="str">
            <v>1WG8001AZABW0H3Z8175462</v>
          </cell>
          <cell r="M1202" t="str">
            <v>TC# 3454 6215 2635 8780 8065 06 BODEGA AURRERA</v>
          </cell>
          <cell r="N1202">
            <v>2890</v>
          </cell>
          <cell r="O1202">
            <v>42666</v>
          </cell>
          <cell r="P1202">
            <v>42807</v>
          </cell>
          <cell r="Q1202">
            <v>201767</v>
          </cell>
          <cell r="R1202" t="str">
            <v>25/03/2017 04 : 39  ERNESTO.HERN : NP5 / P1A:WS2201L19PSF00  SESPOL    13-03.2017  OC-1008586</v>
          </cell>
          <cell r="S1202" t="str">
            <v>EQUIPO DAÑADO EN DOMICILIO DE CLIENTE (Z</v>
          </cell>
          <cell r="T1202" t="str">
            <v xml:space="preserve">   ABRAHAM LAZCANO                </v>
          </cell>
          <cell r="U1202" t="str">
            <v>2017-04-10</v>
          </cell>
          <cell r="V1202" t="str">
            <v>Centro</v>
          </cell>
          <cell r="W1202" t="str">
            <v>COMPLETADO</v>
          </cell>
          <cell r="X1202" t="str">
            <v>CLIENTE</v>
          </cell>
          <cell r="Y1202">
            <v>42804</v>
          </cell>
          <cell r="Z1202">
            <v>141</v>
          </cell>
          <cell r="AA1202" t="str">
            <v>M010</v>
          </cell>
          <cell r="AB1202" t="str">
            <v xml:space="preserve">WS2201L19PSF00/Ensamble de la válvula de drenado - </v>
          </cell>
          <cell r="AC1202" t="str">
            <v>OC-1008586</v>
          </cell>
          <cell r="AD1202" t="str">
            <v>ecatepec/luis donaldo colosio</v>
          </cell>
          <cell r="AE1202" t="str">
            <v>MEX</v>
          </cell>
          <cell r="AF1202" t="str">
            <v>MX</v>
          </cell>
          <cell r="AG1202" t="str">
            <v>10413303</v>
          </cell>
          <cell r="AH1202" t="str">
            <v>FRANCISCA CEDILLO MARTINEZ</v>
          </cell>
          <cell r="AI1202" t="str">
            <v>12 Roble</v>
          </cell>
          <cell r="AJ1202" t="str">
            <v>5518145059</v>
          </cell>
          <cell r="AK1202" t="str">
            <v>5518145059</v>
          </cell>
          <cell r="AL1202" t="str">
            <v>55029</v>
          </cell>
          <cell r="AM1202"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202" t="str">
            <v>GWE011WJB002</v>
          </cell>
          <cell r="AO1202" t="e">
            <v>#N/A</v>
          </cell>
          <cell r="AP1202" t="e">
            <v>#N/A</v>
          </cell>
          <cell r="AQ1202" t="e">
            <v>#N/A</v>
          </cell>
          <cell r="AR1202" t="e">
            <v>#N/A</v>
          </cell>
          <cell r="AS1202" t="str">
            <v>GWE014WJB003WH0HPM010</v>
          </cell>
          <cell r="AT1202">
            <v>3</v>
          </cell>
          <cell r="AU1202" t="str">
            <v>WSA1401P</v>
          </cell>
          <cell r="AV1202" t="str">
            <v>GWE014WJB003</v>
          </cell>
          <cell r="AW1202" t="str">
            <v>WH0HP</v>
          </cell>
          <cell r="AX1202" t="str">
            <v>M010</v>
          </cell>
          <cell r="AY1202">
            <v>74011810</v>
          </cell>
          <cell r="AZ1202">
            <v>51012737</v>
          </cell>
          <cell r="BA1202">
            <v>80149759</v>
          </cell>
        </row>
        <row r="1203">
          <cell r="D1203">
            <v>60315723</v>
          </cell>
          <cell r="E1203" t="str">
            <v>A</v>
          </cell>
          <cell r="F1203" t="str">
            <v>FRIGOBAR</v>
          </cell>
          <cell r="G1203" t="str">
            <v xml:space="preserve">RAMON AVIÑA CRUZ </v>
          </cell>
          <cell r="H1203" t="str">
            <v xml:space="preserve">ALCE 8 CASA 48 LA PRADERA </v>
          </cell>
          <cell r="I1203">
            <v>814688588</v>
          </cell>
          <cell r="J1203" t="str">
            <v>HISENSE</v>
          </cell>
          <cell r="K1203" t="str">
            <v>RR63D6WGX</v>
          </cell>
          <cell r="L1203" t="str">
            <v>1B0176Z00014BH2C0E60439</v>
          </cell>
          <cell r="M1203">
            <v>6352</v>
          </cell>
          <cell r="N1203">
            <v>4290</v>
          </cell>
          <cell r="O1203">
            <v>42610</v>
          </cell>
          <cell r="P1203">
            <v>42836</v>
          </cell>
          <cell r="Q1203">
            <v>201608</v>
          </cell>
          <cell r="R1203" t="str">
            <v>P1B: EVAPORATOR # 1560345 O.C 1009667</v>
          </cell>
          <cell r="S1203" t="str">
            <v>EQUIPO EN CENTRO DE SERVICIO, SIN CAJA</v>
          </cell>
          <cell r="T1203" t="str">
            <v xml:space="preserve">CAROLINA PEREA                    </v>
          </cell>
          <cell r="U1203" t="str">
            <v>2017-04-27</v>
          </cell>
          <cell r="V1203" t="str">
            <v>CENTRO</v>
          </cell>
          <cell r="W1203" t="str">
            <v>FIRMA</v>
          </cell>
          <cell r="X1203" t="str">
            <v>TALLER</v>
          </cell>
          <cell r="Y1203">
            <v>42835</v>
          </cell>
          <cell r="Z1203">
            <v>225</v>
          </cell>
          <cell r="AA1203" t="str">
            <v>M010</v>
          </cell>
          <cell r="AD1203" t="str">
            <v>De Marquez /Predera</v>
          </cell>
          <cell r="AE1203" t="str">
            <v>QRO</v>
          </cell>
          <cell r="AF1203" t="str">
            <v>MX</v>
          </cell>
          <cell r="AG1203" t="str">
            <v>10415606</v>
          </cell>
          <cell r="AH1203" t="str">
            <v>RAMON AVIÑA CRUZ</v>
          </cell>
          <cell r="AI1203" t="str">
            <v>Alce 8 casa 48</v>
          </cell>
          <cell r="AJ1203" t="str">
            <v>814688588</v>
          </cell>
          <cell r="AK1203" t="str">
            <v>4422560306</v>
          </cell>
          <cell r="AL1203" t="str">
            <v>72649</v>
          </cell>
          <cell r="AM1203"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203" t="str">
            <v>1B0176Z00014</v>
          </cell>
          <cell r="AO1203" t="e">
            <v>#N/A</v>
          </cell>
          <cell r="AP1203" t="e">
            <v>#N/A</v>
          </cell>
          <cell r="AQ1203" t="e">
            <v>#N/A</v>
          </cell>
          <cell r="AR1203" t="e">
            <v>#N/A</v>
          </cell>
          <cell r="AS1203" t="str">
            <v>1B0176Z00014BHBDCM010</v>
          </cell>
          <cell r="AT1203">
            <v>2</v>
          </cell>
          <cell r="AU1203" t="str">
            <v>RR63D6WGX</v>
          </cell>
          <cell r="AV1203" t="str">
            <v>1B0176Z00014</v>
          </cell>
          <cell r="AW1203" t="str">
            <v>BHBDC</v>
          </cell>
          <cell r="AX1203" t="str">
            <v>M010</v>
          </cell>
          <cell r="AY1203">
            <v>74012360</v>
          </cell>
          <cell r="AZ1203">
            <v>51013284</v>
          </cell>
          <cell r="BA1203">
            <v>80148531</v>
          </cell>
        </row>
        <row r="1204">
          <cell r="D1204">
            <v>60316290</v>
          </cell>
          <cell r="E1204" t="str">
            <v>A</v>
          </cell>
          <cell r="F1204" t="str">
            <v>TV</v>
          </cell>
          <cell r="G1204" t="str">
            <v xml:space="preserve">MARICELA RUIZ ALVAREZ </v>
          </cell>
          <cell r="H1204" t="str">
            <v>PRIV. PROLOGANCION YURIDIA #106</v>
          </cell>
          <cell r="I1204">
            <v>4611604687</v>
          </cell>
          <cell r="J1204" t="str">
            <v>HISENSE</v>
          </cell>
          <cell r="K1204" t="str">
            <v>50K20D</v>
          </cell>
          <cell r="L1204" t="str">
            <v>50J140916H00306</v>
          </cell>
          <cell r="M1204">
            <v>2666</v>
          </cell>
          <cell r="N1204">
            <v>7830</v>
          </cell>
          <cell r="O1204">
            <v>41853</v>
          </cell>
          <cell r="P1204" t="str">
            <v>21/04/2017 P1A: PANEL # 173064 O.C. 1009825</v>
          </cell>
          <cell r="Q1204">
            <v>201608</v>
          </cell>
          <cell r="R1204" t="str">
            <v>21/04/2017 P1A: PANEL # 173064 O.C. 1009825</v>
          </cell>
          <cell r="S1204" t="str">
            <v>EQUIPO EN CENTRO DE SERVICIO, SIN CAJA</v>
          </cell>
          <cell r="T1204" t="str">
            <v xml:space="preserve">CAROLINA PEREA                    </v>
          </cell>
          <cell r="U1204" t="str">
            <v>2017-04-27</v>
          </cell>
          <cell r="V1204" t="str">
            <v>CENTRO</v>
          </cell>
          <cell r="W1204" t="str">
            <v>FIRMA</v>
          </cell>
          <cell r="X1204" t="str">
            <v>TALLER</v>
          </cell>
          <cell r="Y1204">
            <v>42844</v>
          </cell>
          <cell r="Z1204">
            <v>991</v>
          </cell>
          <cell r="AA1204" t="str">
            <v>M010</v>
          </cell>
          <cell r="AD1204" t="str">
            <v>Celaya/Felipe angeles</v>
          </cell>
          <cell r="AE1204" t="str">
            <v>GTO</v>
          </cell>
          <cell r="AF1204" t="str">
            <v>MX</v>
          </cell>
          <cell r="AG1204" t="str">
            <v>10414311</v>
          </cell>
          <cell r="AH1204" t="str">
            <v>MARICELA RUIZ ALVAREZ</v>
          </cell>
          <cell r="AI1204" t="str">
            <v>Priva prolongacion yuridia num 106</v>
          </cell>
          <cell r="AJ1204" t="str">
            <v>4611604687</v>
          </cell>
          <cell r="AK1204">
            <v>0</v>
          </cell>
          <cell r="AL1204" t="str">
            <v>38090</v>
          </cell>
          <cell r="AM1204"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204" t="str">
            <v>3TE50G132311</v>
          </cell>
          <cell r="AO1204" t="str">
            <v>Básica</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74012403</v>
          </cell>
          <cell r="AZ1204">
            <v>51013328</v>
          </cell>
          <cell r="BA1204">
            <v>80149770</v>
          </cell>
        </row>
        <row r="1205">
          <cell r="D1205">
            <v>60315913</v>
          </cell>
          <cell r="E1205" t="str">
            <v xml:space="preserve">A </v>
          </cell>
          <cell r="F1205" t="str">
            <v>TV</v>
          </cell>
          <cell r="G1205" t="str">
            <v>Mónica Lourdes Santiago Suárez</v>
          </cell>
          <cell r="H1205" t="str">
            <v>Calle Santa Teresa, edif Noche Buena, depto 506, Col. Tepalcates, Del. Iztapalapa</v>
          </cell>
          <cell r="I1205" t="str">
            <v>5524358077 / 5569667867</v>
          </cell>
          <cell r="J1205" t="str">
            <v>HISENSE</v>
          </cell>
          <cell r="K1205" t="str">
            <v>50K20DW</v>
          </cell>
          <cell r="L1205" t="str">
            <v>50G143065H01150</v>
          </cell>
          <cell r="M1205" t="str">
            <v>TNDA 0118 REG 5701 TRAN 2776 TICKET DE TIENDA SEARS</v>
          </cell>
          <cell r="N1205">
            <v>10979.1</v>
          </cell>
          <cell r="O1205">
            <v>42021</v>
          </cell>
          <cell r="P1205">
            <v>42847</v>
          </cell>
          <cell r="Q1205">
            <v>201767</v>
          </cell>
          <cell r="R1205" t="str">
            <v>25/04/2017 03 : 39  ARANTXA.MON : NP5 / P1A: 173331 PANEL   22-04-2017  OC-1009911</v>
          </cell>
          <cell r="S1205" t="str">
            <v>EQUIPO DAÑADO EN DOMICILIO DE CLIENTE</v>
          </cell>
          <cell r="T1205" t="str">
            <v xml:space="preserve">   RENE ARIAS                     </v>
          </cell>
          <cell r="U1205" t="str">
            <v>2017-05-02</v>
          </cell>
          <cell r="V1205" t="str">
            <v>CENTRO</v>
          </cell>
          <cell r="W1205" t="str">
            <v>COMPLETADO</v>
          </cell>
          <cell r="X1205" t="str">
            <v>CLIENTE</v>
          </cell>
          <cell r="Y1205">
            <v>42837</v>
          </cell>
          <cell r="Z1205">
            <v>816</v>
          </cell>
          <cell r="AA1205" t="str">
            <v>M010</v>
          </cell>
          <cell r="AD1205" t="str">
            <v>Iztapalapa/Tepalcates</v>
          </cell>
          <cell r="AE1205" t="str">
            <v>DF</v>
          </cell>
          <cell r="AF1205" t="str">
            <v>MX</v>
          </cell>
          <cell r="AG1205" t="str">
            <v>10415952</v>
          </cell>
          <cell r="AH1205" t="str">
            <v>MÓNICA LOURDES SANTIAGO SUÁREZ</v>
          </cell>
          <cell r="AI1205" t="str">
            <v>Calla Santa Teresa, edif Noche Buena, depto 506</v>
          </cell>
          <cell r="AJ1205" t="str">
            <v>5569667867</v>
          </cell>
          <cell r="AK1205" t="str">
            <v>5569667867</v>
          </cell>
          <cell r="AL1205" t="str">
            <v>09210</v>
          </cell>
          <cell r="AM1205"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74012465</v>
          </cell>
          <cell r="AZ1205">
            <v>51013391</v>
          </cell>
          <cell r="BA1205">
            <v>80148536</v>
          </cell>
        </row>
        <row r="1206">
          <cell r="D1206">
            <v>60315963</v>
          </cell>
          <cell r="E1206" t="str">
            <v xml:space="preserve">A </v>
          </cell>
          <cell r="F1206" t="str">
            <v>TV</v>
          </cell>
          <cell r="G1206" t="str">
            <v>Alma Lucina Alvarez Flores</v>
          </cell>
          <cell r="H1206" t="str">
            <v>ANTONIO SOLIOS #60A, COL. OBRERA, DEL. CUAHUTEMOC, C.P. 06800</v>
          </cell>
          <cell r="I1206">
            <v>55381382</v>
          </cell>
          <cell r="J1206" t="str">
            <v>HISENSE</v>
          </cell>
          <cell r="K1206" t="str">
            <v>50K20DW</v>
          </cell>
          <cell r="L1206" t="str">
            <v>50G143067H00032</v>
          </cell>
          <cell r="M1206" t="str">
            <v>POLIZA</v>
          </cell>
          <cell r="N1206" t="str">
            <v>POLIZA</v>
          </cell>
          <cell r="O1206">
            <v>42131</v>
          </cell>
          <cell r="P1206">
            <v>42845</v>
          </cell>
          <cell r="Q1206">
            <v>201767</v>
          </cell>
          <cell r="R1206" t="str">
            <v>24/04/2017 23 : 32  ARANTXA.MON : NP5 / P1A: 173331 PANEL    20-04-2017  OC-1009779</v>
          </cell>
          <cell r="S1206" t="str">
            <v>EQUIPO DAÑADO EN DOMICILIO DE CLIENTE</v>
          </cell>
          <cell r="T1206" t="str">
            <v xml:space="preserve">   RENE ARIAS                     </v>
          </cell>
          <cell r="U1206" t="str">
            <v>2017-05-02</v>
          </cell>
          <cell r="V1206" t="str">
            <v>CENTRO</v>
          </cell>
          <cell r="W1206" t="str">
            <v>COMPLETADO</v>
          </cell>
          <cell r="X1206" t="str">
            <v>CLIENTE</v>
          </cell>
          <cell r="Y1206">
            <v>42837</v>
          </cell>
          <cell r="Z1206">
            <v>706</v>
          </cell>
          <cell r="AA1206" t="str">
            <v>M010</v>
          </cell>
          <cell r="AD1206" t="str">
            <v>Cuauhtemoc/Obrera</v>
          </cell>
          <cell r="AE1206" t="str">
            <v>DF</v>
          </cell>
          <cell r="AF1206" t="str">
            <v>MX</v>
          </cell>
          <cell r="AG1206" t="str">
            <v>10415602</v>
          </cell>
          <cell r="AH1206" t="str">
            <v>ALMA LUCINA ALVAREZ FLORES</v>
          </cell>
          <cell r="AI1206" t="str">
            <v>60A Antonio Solis</v>
          </cell>
          <cell r="AJ1206" t="str">
            <v>55381382</v>
          </cell>
          <cell r="AK1206">
            <v>0</v>
          </cell>
          <cell r="AL1206" t="str">
            <v>06800</v>
          </cell>
          <cell r="AM1206"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206" t="str">
            <v>1TE50B8NUSCB</v>
          </cell>
          <cell r="AO1206" t="str">
            <v>Smart</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74012466</v>
          </cell>
          <cell r="AZ1206">
            <v>51013392</v>
          </cell>
          <cell r="BA1206">
            <v>80148539</v>
          </cell>
        </row>
        <row r="1207">
          <cell r="D1207">
            <v>60314869</v>
          </cell>
          <cell r="F1207" t="str">
            <v>TV</v>
          </cell>
          <cell r="K1207" t="str">
            <v>65CU6200</v>
          </cell>
          <cell r="Q1207">
            <v>201767</v>
          </cell>
          <cell r="V1207" t="str">
            <v>CENTRO</v>
          </cell>
          <cell r="W1207" t="str">
            <v>COMPLETADO</v>
          </cell>
          <cell r="X1207" t="str">
            <v>TALLER</v>
          </cell>
          <cell r="Y1207">
            <v>42818</v>
          </cell>
          <cell r="Z1207">
            <v>42818</v>
          </cell>
          <cell r="AD1207" t="str">
            <v>cuauhtemoc/Roma norte</v>
          </cell>
          <cell r="AE1207" t="str">
            <v>DF</v>
          </cell>
          <cell r="AF1207" t="str">
            <v>MX</v>
          </cell>
          <cell r="AG1207" t="str">
            <v>10414804</v>
          </cell>
          <cell r="AH1207" t="str">
            <v>ARTURO BOTELLO</v>
          </cell>
          <cell r="AI1207" t="str">
            <v>Durango 330 int 21</v>
          </cell>
          <cell r="AJ1207" t="str">
            <v>5543831816</v>
          </cell>
          <cell r="AK1207" t="str">
            <v>5543831816</v>
          </cell>
          <cell r="AL1207" t="str">
            <v>06700</v>
          </cell>
          <cell r="AM1207"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207" t="str">
            <v>3TE65G162918</v>
          </cell>
          <cell r="AO1207" t="e">
            <v>#N/A</v>
          </cell>
          <cell r="AP1207" t="e">
            <v>#N/A</v>
          </cell>
          <cell r="AQ1207" t="e">
            <v>#N/A</v>
          </cell>
          <cell r="AR1207" t="e">
            <v>#N/A</v>
          </cell>
          <cell r="AS1207" t="str">
            <v>3TE65G1630A6G1630A6M010</v>
          </cell>
          <cell r="AT1207">
            <v>2</v>
          </cell>
          <cell r="AU1207" t="str">
            <v>65CU6200</v>
          </cell>
          <cell r="AV1207" t="str">
            <v>3TE65G1630A6</v>
          </cell>
          <cell r="AW1207" t="str">
            <v>G1630A6</v>
          </cell>
          <cell r="AX1207" t="str">
            <v>M010</v>
          </cell>
          <cell r="AY1207">
            <v>74012578</v>
          </cell>
          <cell r="AZ1207">
            <v>51013497</v>
          </cell>
          <cell r="BA1207">
            <v>80150377</v>
          </cell>
        </row>
        <row r="1208">
          <cell r="D1208">
            <v>60315072</v>
          </cell>
          <cell r="F1208" t="str">
            <v>TV</v>
          </cell>
          <cell r="K1208" t="str">
            <v>50H5GB</v>
          </cell>
          <cell r="Q1208">
            <v>201015</v>
          </cell>
          <cell r="V1208" t="str">
            <v>NORTE</v>
          </cell>
          <cell r="W1208" t="str">
            <v>COMPLETADO</v>
          </cell>
          <cell r="X1208" t="str">
            <v>TALLER</v>
          </cell>
          <cell r="Y1208">
            <v>42822</v>
          </cell>
          <cell r="Z1208">
            <v>42822</v>
          </cell>
          <cell r="AD1208" t="str">
            <v>Tijuana/Azteca</v>
          </cell>
          <cell r="AE1208" t="str">
            <v>BC</v>
          </cell>
          <cell r="AF1208" t="str">
            <v>MX</v>
          </cell>
          <cell r="AG1208" t="str">
            <v>10413094</v>
          </cell>
          <cell r="AH1208" t="str">
            <v>ROBERTO SANCHEZ</v>
          </cell>
          <cell r="AI1208" t="str">
            <v>3 Avenida Florencia 15401</v>
          </cell>
          <cell r="AJ1208" t="str">
            <v>6646423941</v>
          </cell>
          <cell r="AK1208">
            <v>0</v>
          </cell>
          <cell r="AL1208" t="str">
            <v>22224</v>
          </cell>
          <cell r="AM1208"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208" t="str">
            <v>3TE50A144537</v>
          </cell>
          <cell r="AO1208" t="e">
            <v>#N/A</v>
          </cell>
          <cell r="AP1208" t="e">
            <v>#N/A</v>
          </cell>
          <cell r="AQ1208" t="e">
            <v>#N/A</v>
          </cell>
          <cell r="AR1208" t="e">
            <v>#N/A</v>
          </cell>
          <cell r="AS1208" t="str">
            <v>3TE50G165140G165140M010</v>
          </cell>
          <cell r="AT1208">
            <v>164</v>
          </cell>
          <cell r="AU1208" t="str">
            <v>50H7GB</v>
          </cell>
          <cell r="AV1208" t="str">
            <v>3TE50G165140</v>
          </cell>
          <cell r="AW1208" t="str">
            <v>G165140</v>
          </cell>
          <cell r="AX1208" t="str">
            <v>M010</v>
          </cell>
          <cell r="AY1208">
            <v>74012579</v>
          </cell>
          <cell r="AZ1208">
            <v>51013498</v>
          </cell>
          <cell r="BA1208">
            <v>80150379</v>
          </cell>
        </row>
        <row r="1209">
          <cell r="D1209">
            <v>60315822</v>
          </cell>
          <cell r="F1209" t="str">
            <v>TV</v>
          </cell>
          <cell r="K1209" t="str">
            <v>40H5B2</v>
          </cell>
          <cell r="Q1209">
            <v>201076</v>
          </cell>
          <cell r="V1209" t="str">
            <v>SUR</v>
          </cell>
          <cell r="W1209" t="str">
            <v>COMPLETADO</v>
          </cell>
          <cell r="X1209" t="str">
            <v>TALLER</v>
          </cell>
          <cell r="Y1209">
            <v>42836</v>
          </cell>
          <cell r="Z1209">
            <v>42836</v>
          </cell>
          <cell r="AD1209" t="str">
            <v>Magdalenas/Centro</v>
          </cell>
          <cell r="AE1209" t="str">
            <v>JAL</v>
          </cell>
          <cell r="AF1209" t="str">
            <v>MX</v>
          </cell>
          <cell r="AG1209" t="str">
            <v>10415142</v>
          </cell>
          <cell r="AH1209" t="str">
            <v>MARIA ESPERANZA ROBLES ORTIZ</v>
          </cell>
          <cell r="AI1209" t="str">
            <v>175 Tepic</v>
          </cell>
          <cell r="AJ1209" t="str">
            <v>3331293327</v>
          </cell>
          <cell r="AK1209">
            <v>0</v>
          </cell>
          <cell r="AL1209" t="str">
            <v>46470</v>
          </cell>
          <cell r="AM1209"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209" t="str">
            <v>3TE40G155372</v>
          </cell>
          <cell r="AO1209" t="e">
            <v>#N/A</v>
          </cell>
          <cell r="AP1209" t="e">
            <v>#N/A</v>
          </cell>
          <cell r="AQ1209" t="e">
            <v>#N/A</v>
          </cell>
          <cell r="AR1209" t="e">
            <v>#N/A</v>
          </cell>
          <cell r="AS1209" t="str">
            <v>3TE40G163934G163934M010</v>
          </cell>
          <cell r="AT1209">
            <v>16</v>
          </cell>
          <cell r="AU1209" t="str">
            <v>40H5B2</v>
          </cell>
          <cell r="AV1209" t="str">
            <v>3TE40G163934</v>
          </cell>
          <cell r="AW1209" t="str">
            <v>G163934</v>
          </cell>
          <cell r="AX1209" t="str">
            <v>M010</v>
          </cell>
          <cell r="AY1209">
            <v>74012580</v>
          </cell>
          <cell r="AZ1209">
            <v>51013499</v>
          </cell>
          <cell r="BA1209">
            <v>80150380</v>
          </cell>
        </row>
        <row r="1210">
          <cell r="D1210">
            <v>60278791</v>
          </cell>
          <cell r="E1210" t="str">
            <v>E</v>
          </cell>
          <cell r="F1210" t="str">
            <v>TV</v>
          </cell>
          <cell r="G1210" t="str">
            <v xml:space="preserve">JOSE LUIS DIAZ SALAZAR  </v>
          </cell>
          <cell r="H1210" t="str">
            <v>FRANCISCO OROZCO Y JIMENEZ 69 BRISAS DE CHAPALA TLAQUEPAQUE JAL</v>
          </cell>
          <cell r="I1210">
            <v>3315260678</v>
          </cell>
          <cell r="J1210" t="str">
            <v>HISENSE</v>
          </cell>
          <cell r="K1210" t="str">
            <v>50K20DW</v>
          </cell>
          <cell r="L1210" t="str">
            <v>50G144844H03562</v>
          </cell>
          <cell r="M1210" t="str">
            <v>TICKET</v>
          </cell>
          <cell r="N1210">
            <v>24531</v>
          </cell>
          <cell r="O1210">
            <v>42309</v>
          </cell>
          <cell r="P1210">
            <v>42823</v>
          </cell>
          <cell r="Q1210">
            <v>201076</v>
          </cell>
          <cell r="R1210" t="str">
            <v>EQ DE CAMBIO FISICO LLEGO ESTRELLADO</v>
          </cell>
          <cell r="S1210" t="str">
            <v xml:space="preserve"> </v>
          </cell>
          <cell r="T1210" t="str">
            <v xml:space="preserve"> Carlos Muñiz                     </v>
          </cell>
          <cell r="U1210" t="str">
            <v>2017-05-15</v>
          </cell>
          <cell r="V1210" t="str">
            <v>SUR</v>
          </cell>
          <cell r="W1210" t="str">
            <v>COMPLETADO</v>
          </cell>
          <cell r="X1210" t="str">
            <v>TALLER</v>
          </cell>
          <cell r="Y1210" t="e">
            <v>#N/A</v>
          </cell>
          <cell r="Z1210" t="e">
            <v>#N/A</v>
          </cell>
          <cell r="AD1210" t="e">
            <v>#N/A</v>
          </cell>
          <cell r="AE1210" t="e">
            <v>#N/A</v>
          </cell>
          <cell r="AF1210" t="e">
            <v>#N/A</v>
          </cell>
          <cell r="AG1210" t="e">
            <v>#N/A</v>
          </cell>
          <cell r="AH1210" t="e">
            <v>#N/A</v>
          </cell>
          <cell r="AI1210" t="e">
            <v>#N/A</v>
          </cell>
          <cell r="AJ1210" t="e">
            <v>#N/A</v>
          </cell>
          <cell r="AK1210" t="e">
            <v>#N/A</v>
          </cell>
          <cell r="AL1210" t="e">
            <v>#N/A</v>
          </cell>
          <cell r="AM1210" t="e">
            <v>#N/A</v>
          </cell>
          <cell r="AN1210" t="str">
            <v>1TE50B8NUSCB</v>
          </cell>
          <cell r="AO1210" t="str">
            <v>Smart</v>
          </cell>
          <cell r="AP1210" t="str">
            <v>Hisense</v>
          </cell>
          <cell r="AQ1210" t="str">
            <v>Opera</v>
          </cell>
          <cell r="AR1210" t="str">
            <v>FHD 1920 x 1080</v>
          </cell>
          <cell r="AS1210" t="str">
            <v>3TE50G1613D1G1613D1M010</v>
          </cell>
          <cell r="AT1210">
            <v>1</v>
          </cell>
          <cell r="AU1210" t="str">
            <v>50H7GB</v>
          </cell>
          <cell r="AV1210" t="str">
            <v>3TE50G1613D1</v>
          </cell>
          <cell r="AW1210" t="str">
            <v>G1613D1</v>
          </cell>
          <cell r="AX1210" t="str">
            <v>M010</v>
          </cell>
          <cell r="AY1210">
            <v>74012582</v>
          </cell>
          <cell r="AZ1210">
            <v>51013501</v>
          </cell>
          <cell r="BA1210">
            <v>80150383</v>
          </cell>
        </row>
        <row r="1211">
          <cell r="D1211">
            <v>60317294</v>
          </cell>
          <cell r="E1211" t="str">
            <v>B</v>
          </cell>
          <cell r="F1211" t="str">
            <v>TV</v>
          </cell>
          <cell r="G1211" t="str">
            <v xml:space="preserve">PAOLA CARRASCO </v>
          </cell>
          <cell r="H1211" t="str">
            <v xml:space="preserve">JOSE SANTANA 2330  AARON JOAQUIN 44760 GUADALAJARA JALISCO              </v>
          </cell>
          <cell r="I1211">
            <v>36042835</v>
          </cell>
          <cell r="J1211" t="str">
            <v>HISENSE</v>
          </cell>
          <cell r="K1211" t="str">
            <v>50H5C</v>
          </cell>
          <cell r="L1211" t="str">
            <v>50G1622I7H00660</v>
          </cell>
          <cell r="M1211" t="str">
            <v xml:space="preserve">TICKET </v>
          </cell>
          <cell r="N1211">
            <v>7490</v>
          </cell>
          <cell r="O1211">
            <v>42813</v>
          </cell>
          <cell r="P1211">
            <v>42853</v>
          </cell>
          <cell r="Q1211">
            <v>201076</v>
          </cell>
          <cell r="R1211" t="str">
            <v>16/05/2017 00 : 25  ROGER.R : TCFT - Canal 1.1</v>
          </cell>
          <cell r="S1211" t="str">
            <v xml:space="preserve"> Incluso se hizo un cambio de tarjeta pr</v>
          </cell>
          <cell r="T1211" t="str">
            <v xml:space="preserve"> Carlos Muñiz                     </v>
          </cell>
          <cell r="U1211" t="str">
            <v>2017-05-16</v>
          </cell>
          <cell r="V1211" t="str">
            <v>SUR</v>
          </cell>
          <cell r="W1211" t="str">
            <v>COMPLETADO</v>
          </cell>
          <cell r="X1211" t="str">
            <v>TALLER</v>
          </cell>
          <cell r="Y1211">
            <v>42853</v>
          </cell>
          <cell r="Z1211">
            <v>40</v>
          </cell>
          <cell r="AD1211" t="str">
            <v>ARON JOAQUIN/GUADALAJARA</v>
          </cell>
          <cell r="AE1211" t="str">
            <v>JAL</v>
          </cell>
          <cell r="AF1211" t="str">
            <v>MX</v>
          </cell>
          <cell r="AG1211" t="str">
            <v>10417168</v>
          </cell>
          <cell r="AH1211" t="str">
            <v>PAOLA CARRASCO</v>
          </cell>
          <cell r="AI1211" t="str">
            <v>2330 JOSE SANTANA</v>
          </cell>
          <cell r="AJ1211" t="str">
            <v>33042835</v>
          </cell>
          <cell r="AK1211">
            <v>0</v>
          </cell>
          <cell r="AL1211" t="str">
            <v>44760</v>
          </cell>
          <cell r="AM1211"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211" t="str">
            <v>3TE50G1618N2</v>
          </cell>
          <cell r="AO1211" t="e">
            <v>#N/A</v>
          </cell>
          <cell r="AP1211" t="e">
            <v>#N/A</v>
          </cell>
          <cell r="AQ1211" t="e">
            <v>#N/A</v>
          </cell>
          <cell r="AR1211" t="e">
            <v>#N/A</v>
          </cell>
          <cell r="AS1211" t="str">
            <v>3TE50G1644B1G1644B1M010</v>
          </cell>
          <cell r="AT1211">
            <v>6</v>
          </cell>
          <cell r="AU1211" t="str">
            <v>50H7GB</v>
          </cell>
          <cell r="AV1211" t="str">
            <v>3TE50G1644B1</v>
          </cell>
          <cell r="AW1211" t="str">
            <v>G1644B1</v>
          </cell>
          <cell r="AX1211" t="str">
            <v>M010</v>
          </cell>
          <cell r="AY1211">
            <v>74012583</v>
          </cell>
          <cell r="AZ1211">
            <v>51013502</v>
          </cell>
          <cell r="BA1211">
            <v>80150384</v>
          </cell>
        </row>
        <row r="1212">
          <cell r="D1212">
            <v>60308049</v>
          </cell>
          <cell r="E1212" t="str">
            <v>A</v>
          </cell>
          <cell r="F1212" t="str">
            <v>TV</v>
          </cell>
          <cell r="G1212" t="str">
            <v xml:space="preserve">ROCIO MACIAS CARBAJAL                                                           </v>
          </cell>
          <cell r="H1212" t="str">
            <v>AV ECONOMOS CASA 30 RINCONADA LOS NARANJOS ZAPOPAN JAL</v>
          </cell>
          <cell r="I1212">
            <v>3339582129</v>
          </cell>
          <cell r="J1212" t="str">
            <v>HISENSE</v>
          </cell>
          <cell r="K1212" t="str">
            <v>32H5B2</v>
          </cell>
          <cell r="L1212" t="str">
            <v>32G162454H00064</v>
          </cell>
          <cell r="M1212" t="str">
            <v xml:space="preserve">TICKET </v>
          </cell>
          <cell r="N1212">
            <v>4799</v>
          </cell>
          <cell r="O1212">
            <v>42644</v>
          </cell>
          <cell r="P1212">
            <v>42740</v>
          </cell>
          <cell r="Q1212">
            <v>201076</v>
          </cell>
          <cell r="R1212" t="str">
            <v>No hay refacciones para surtir y realizar la reparacion del equipo
P1 T207448</v>
          </cell>
          <cell r="S1212" t="str">
            <v xml:space="preserve"> </v>
          </cell>
          <cell r="T1212" t="str">
            <v xml:space="preserve"> Carlos Muñiz                     </v>
          </cell>
          <cell r="U1212" t="str">
            <v>2017-05-17</v>
          </cell>
          <cell r="V1212" t="str">
            <v>SUR</v>
          </cell>
          <cell r="W1212" t="str">
            <v>COMPLETADO</v>
          </cell>
          <cell r="X1212" t="str">
            <v>TALLER</v>
          </cell>
          <cell r="Y1212">
            <v>42739</v>
          </cell>
          <cell r="Z1212">
            <v>95</v>
          </cell>
          <cell r="AD1212" t="str">
            <v>ZAPOPAN/RINCONADA DEL PARQUE</v>
          </cell>
          <cell r="AE1212" t="str">
            <v>JAL</v>
          </cell>
          <cell r="AF1212" t="str">
            <v>MX</v>
          </cell>
          <cell r="AG1212" t="str">
            <v>10400725</v>
          </cell>
          <cell r="AH1212" t="str">
            <v>ROCIO MACIAS</v>
          </cell>
          <cell r="AI1212" t="str">
            <v>6451 AV ECONOMOS CASA 30 COTO LOS NARANJOS</v>
          </cell>
          <cell r="AJ1212" t="str">
            <v>3331252717</v>
          </cell>
          <cell r="AK1212" t="str">
            <v>3339582129</v>
          </cell>
          <cell r="AL1212" t="str">
            <v>45010</v>
          </cell>
          <cell r="AM1212"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212" t="str">
            <v>3TE32G155369</v>
          </cell>
          <cell r="AO1212" t="str">
            <v>Smart</v>
          </cell>
          <cell r="AP1212" t="str">
            <v>Hisense</v>
          </cell>
          <cell r="AQ1212" t="str">
            <v>Opera</v>
          </cell>
          <cell r="AR1212" t="str">
            <v>HD 1366 X 768</v>
          </cell>
          <cell r="AS1212" t="str">
            <v>3TE32G164485G164485M010</v>
          </cell>
          <cell r="AT1212">
            <v>28</v>
          </cell>
          <cell r="AU1212" t="str">
            <v>32H5B2</v>
          </cell>
          <cell r="AV1212" t="str">
            <v>3TE32G164485</v>
          </cell>
          <cell r="AW1212" t="str">
            <v>G164485</v>
          </cell>
          <cell r="AX1212" t="str">
            <v>M010</v>
          </cell>
          <cell r="AY1212">
            <v>74012585</v>
          </cell>
          <cell r="AZ1212">
            <v>51013504</v>
          </cell>
          <cell r="BA1212">
            <v>80150388</v>
          </cell>
        </row>
        <row r="1213">
          <cell r="D1213">
            <v>60308375</v>
          </cell>
          <cell r="E1213" t="str">
            <v>B</v>
          </cell>
          <cell r="F1213" t="str">
            <v>TV</v>
          </cell>
          <cell r="G1213" t="str">
            <v>Juan Manuel Rodriguez</v>
          </cell>
          <cell r="H1213" t="str">
            <v>PABLO GUTIERREZ 286 LA PERLA GUADALAJARA JAL</v>
          </cell>
          <cell r="I1213">
            <v>3336172934</v>
          </cell>
          <cell r="J1213" t="str">
            <v>HISENSE</v>
          </cell>
          <cell r="K1213" t="str">
            <v>50K20DW</v>
          </cell>
          <cell r="L1213" t="str">
            <v xml:space="preserve">50G143291H03143 </v>
          </cell>
          <cell r="M1213" t="str">
            <v>TICKET</v>
          </cell>
          <cell r="N1213">
            <v>11998</v>
          </cell>
          <cell r="O1213">
            <v>42213</v>
          </cell>
          <cell r="P1213">
            <v>42744</v>
          </cell>
          <cell r="Q1213">
            <v>201076</v>
          </cell>
          <cell r="R1213" t="str">
            <v>TCFT - Software, es necesario mandar un equipo con clarovideo</v>
          </cell>
          <cell r="S1213" t="str">
            <v xml:space="preserve"> </v>
          </cell>
          <cell r="T1213" t="str">
            <v xml:space="preserve"> Carlos Muñiz                     </v>
          </cell>
          <cell r="U1213" t="str">
            <v>2017-05-15</v>
          </cell>
          <cell r="V1213" t="str">
            <v>SUR</v>
          </cell>
          <cell r="W1213" t="str">
            <v>COMPLETADO</v>
          </cell>
          <cell r="X1213" t="str">
            <v>TALLER</v>
          </cell>
          <cell r="Y1213">
            <v>42744</v>
          </cell>
          <cell r="Z1213">
            <v>531</v>
          </cell>
          <cell r="AD1213" t="str">
            <v>la perla/guadalajara</v>
          </cell>
          <cell r="AE1213" t="str">
            <v>JAL</v>
          </cell>
          <cell r="AF1213" t="str">
            <v>MX</v>
          </cell>
          <cell r="AG1213" t="str">
            <v>10409140</v>
          </cell>
          <cell r="AH1213" t="str">
            <v>JUAN MANUEL RODRIGUEZ</v>
          </cell>
          <cell r="AI1213" t="str">
            <v>pablo gutierrez num 286</v>
          </cell>
          <cell r="AJ1213" t="str">
            <v>36172934</v>
          </cell>
          <cell r="AK1213">
            <v>0</v>
          </cell>
          <cell r="AL1213" t="str">
            <v>44360</v>
          </cell>
          <cell r="AM1213"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213" t="str">
            <v>1TE50B8NUSCB</v>
          </cell>
          <cell r="AO1213" t="str">
            <v>Smart</v>
          </cell>
          <cell r="AP1213" t="str">
            <v>Hisense</v>
          </cell>
          <cell r="AQ1213" t="str">
            <v>Opera</v>
          </cell>
          <cell r="AR1213" t="str">
            <v>FHD 1920 x 1080</v>
          </cell>
          <cell r="AS1213" t="str">
            <v>3TE50G1644B1G1644B1M010</v>
          </cell>
          <cell r="AT1213">
            <v>6</v>
          </cell>
          <cell r="AU1213" t="str">
            <v>50H7GB</v>
          </cell>
          <cell r="AV1213" t="str">
            <v>3TE50G1644B1</v>
          </cell>
          <cell r="AW1213" t="str">
            <v>G1644B1</v>
          </cell>
          <cell r="AX1213" t="str">
            <v>M010</v>
          </cell>
          <cell r="AY1213">
            <v>74012586</v>
          </cell>
          <cell r="AZ1213">
            <v>51013505</v>
          </cell>
          <cell r="BA1213">
            <v>80150390</v>
          </cell>
        </row>
        <row r="1214">
          <cell r="D1214">
            <v>60308446</v>
          </cell>
          <cell r="E1214" t="str">
            <v>A</v>
          </cell>
          <cell r="F1214" t="str">
            <v>TV</v>
          </cell>
          <cell r="G1214" t="str">
            <v xml:space="preserve">DANIEL SANCHEZ RAMIREZ  </v>
          </cell>
          <cell r="H1214" t="str">
            <v>SANTA FILOMENA 834 SANTA MARGARITA ZAPOPAN JAL</v>
          </cell>
          <cell r="I1214">
            <v>3314415436</v>
          </cell>
          <cell r="J1214" t="str">
            <v>HISENSE</v>
          </cell>
          <cell r="K1214" t="str">
            <v>50K370GW</v>
          </cell>
          <cell r="L1214" t="str">
            <v>50J141319H00057</v>
          </cell>
          <cell r="M1214" t="str">
            <v>HOJA DE CAMBIO FISICO</v>
          </cell>
          <cell r="N1214" t="str">
            <v>PREVIUS SWAP SERVICE, ORIGINAL COST $7799.00</v>
          </cell>
          <cell r="O1214">
            <v>42591</v>
          </cell>
          <cell r="P1214">
            <v>42744</v>
          </cell>
          <cell r="Q1214">
            <v>201076</v>
          </cell>
          <cell r="R1214" t="str">
            <v>17/01/2017 07 : 34  ERNESTO.HERN : NP5</v>
          </cell>
          <cell r="S1214" t="str">
            <v xml:space="preserve"> El comprobante no muestra el importe de</v>
          </cell>
          <cell r="T1214" t="str">
            <v xml:space="preserve"> Carlos Muñiz                     </v>
          </cell>
          <cell r="U1214" t="str">
            <v>2017-05-15</v>
          </cell>
          <cell r="V1214" t="str">
            <v>SUR</v>
          </cell>
          <cell r="W1214" t="str">
            <v>COMPLETADO</v>
          </cell>
          <cell r="X1214" t="str">
            <v>TALLER</v>
          </cell>
          <cell r="Y1214">
            <v>42744</v>
          </cell>
          <cell r="Z1214">
            <v>153</v>
          </cell>
          <cell r="AD1214" t="str">
            <v>Zapopan/Santa Margarita Prim. Secc.</v>
          </cell>
          <cell r="AE1214" t="str">
            <v>JAL</v>
          </cell>
          <cell r="AF1214" t="str">
            <v>MX</v>
          </cell>
          <cell r="AG1214" t="str">
            <v>10358728</v>
          </cell>
          <cell r="AH1214" t="str">
            <v>DANIEL SANCHEZ RAMIREZ</v>
          </cell>
          <cell r="AI1214" t="str">
            <v>Filomena No. 834</v>
          </cell>
          <cell r="AJ1214" t="str">
            <v>3314415436</v>
          </cell>
          <cell r="AK1214">
            <v>0</v>
          </cell>
          <cell r="AL1214" t="str">
            <v>45140</v>
          </cell>
          <cell r="AM1214"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214" t="str">
            <v>3TE50J141319</v>
          </cell>
          <cell r="AO1214" t="str">
            <v>Smart</v>
          </cell>
          <cell r="AP1214" t="str">
            <v>Hisense</v>
          </cell>
          <cell r="AQ1214" t="str">
            <v>Android</v>
          </cell>
          <cell r="AR1214" t="str">
            <v>FHD 1920 x 1080</v>
          </cell>
          <cell r="AS1214" t="str">
            <v>3TE50G1644B1G1644B1M010</v>
          </cell>
          <cell r="AT1214">
            <v>6</v>
          </cell>
          <cell r="AU1214" t="str">
            <v>50H7GB</v>
          </cell>
          <cell r="AV1214" t="str">
            <v>3TE50G1644B1</v>
          </cell>
          <cell r="AW1214" t="str">
            <v>G1644B1</v>
          </cell>
          <cell r="AX1214" t="str">
            <v>M010</v>
          </cell>
          <cell r="AY1214">
            <v>74012587</v>
          </cell>
          <cell r="AZ1214">
            <v>51013506</v>
          </cell>
          <cell r="BA1214">
            <v>80150392</v>
          </cell>
        </row>
        <row r="1215">
          <cell r="D1215">
            <v>60309330</v>
          </cell>
          <cell r="E1215" t="str">
            <v>A</v>
          </cell>
          <cell r="F1215" t="str">
            <v>TV</v>
          </cell>
          <cell r="G1215" t="str">
            <v xml:space="preserve">RAUL MERCADO AGUILAR        </v>
          </cell>
          <cell r="H1215" t="str">
            <v>CARRET. GDL-CHAPALA KM 24.5 Col. CENTRO TLAJOMULCO Mpo. TLAJOMULCO DE ZUÑIGA</v>
          </cell>
          <cell r="I1215">
            <v>3331617503</v>
          </cell>
          <cell r="J1215" t="str">
            <v>HISENSE</v>
          </cell>
          <cell r="K1215" t="str">
            <v>40H5B2</v>
          </cell>
          <cell r="L1215" t="str">
            <v>40G1618N3H00510</v>
          </cell>
          <cell r="M1215" t="str">
            <v>NOTA DE ENTREGA</v>
          </cell>
          <cell r="N1215" t="str">
            <v>DELIVERY NOTE</v>
          </cell>
          <cell r="O1215">
            <v>42703</v>
          </cell>
          <cell r="P1215">
            <v>42753</v>
          </cell>
          <cell r="Q1215">
            <v>201076</v>
          </cell>
          <cell r="R1215" t="str">
            <v>28/01/2017 02 : 31  ERNESTO.HERN : NP5
P1 T192199</v>
          </cell>
          <cell r="S1215" t="str">
            <v xml:space="preserve"> Comprobante no muestra el importe</v>
          </cell>
          <cell r="T1215" t="str">
            <v xml:space="preserve"> Carlos Muñiz                     </v>
          </cell>
          <cell r="U1215" t="str">
            <v>2017-05-15</v>
          </cell>
          <cell r="V1215" t="str">
            <v>SUR</v>
          </cell>
          <cell r="W1215" t="str">
            <v>COMPLETADO</v>
          </cell>
          <cell r="X1215" t="str">
            <v>TALLER</v>
          </cell>
          <cell r="Y1215">
            <v>42752</v>
          </cell>
          <cell r="Z1215">
            <v>49</v>
          </cell>
          <cell r="AD1215" t="str">
            <v>NICOLAS R CASILLAS, TLAJOMULCO DE ZUÐIGA</v>
          </cell>
          <cell r="AE1215" t="str">
            <v>JAL</v>
          </cell>
          <cell r="AF1215" t="str">
            <v>MX</v>
          </cell>
          <cell r="AG1215" t="str">
            <v>10410078</v>
          </cell>
          <cell r="AH1215" t="str">
            <v>RAUL MERCADO</v>
          </cell>
          <cell r="AI1215" t="str">
            <v>S/N PROL MARIANO OTERO</v>
          </cell>
          <cell r="AJ1215" t="str">
            <v>3310431078</v>
          </cell>
          <cell r="AK1215">
            <v>0</v>
          </cell>
          <cell r="AL1215" t="str">
            <v>45645</v>
          </cell>
          <cell r="AM1215"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215" t="str">
            <v>3TE40G155372</v>
          </cell>
          <cell r="AO1215" t="str">
            <v>Smart</v>
          </cell>
          <cell r="AP1215" t="str">
            <v>Hisense</v>
          </cell>
          <cell r="AQ1215" t="str">
            <v>Opera</v>
          </cell>
          <cell r="AR1215" t="str">
            <v>FHD 1920 x 1080</v>
          </cell>
          <cell r="AS1215" t="str">
            <v>3TE40G163934G163934M010</v>
          </cell>
          <cell r="AT1215">
            <v>16</v>
          </cell>
          <cell r="AU1215" t="str">
            <v>40H5B2</v>
          </cell>
          <cell r="AV1215" t="str">
            <v>3TE40G163934</v>
          </cell>
          <cell r="AW1215" t="str">
            <v>G163934</v>
          </cell>
          <cell r="AX1215" t="str">
            <v>M010</v>
          </cell>
          <cell r="AY1215">
            <v>74012588</v>
          </cell>
          <cell r="AZ1215">
            <v>51013507</v>
          </cell>
          <cell r="BA1215">
            <v>80150396</v>
          </cell>
        </row>
        <row r="1216">
          <cell r="D1216">
            <v>60310031</v>
          </cell>
          <cell r="E1216" t="str">
            <v>A</v>
          </cell>
          <cell r="F1216" t="str">
            <v>TV</v>
          </cell>
          <cell r="G1216" t="str">
            <v>SUSANA MONTES DE OCA PEREZ</v>
          </cell>
          <cell r="H1216" t="str">
            <v>MAR DEL SUR 2054 INT 4C COUNTRY GDL JAL</v>
          </cell>
          <cell r="I1216">
            <v>3314385492</v>
          </cell>
          <cell r="J1216" t="str">
            <v>HISENSE</v>
          </cell>
          <cell r="K1216" t="str">
            <v>32H5B2</v>
          </cell>
          <cell r="L1216" t="str">
            <v>32G1632E8H05213</v>
          </cell>
          <cell r="M1216" t="str">
            <v>Factura</v>
          </cell>
          <cell r="N1216">
            <v>3936</v>
          </cell>
          <cell r="O1216">
            <v>42722</v>
          </cell>
          <cell r="P1216">
            <v>42761</v>
          </cell>
          <cell r="Q1216">
            <v>201076</v>
          </cell>
          <cell r="R1216" t="str">
            <v>01/02/2017 05 : 12  ERNESTO.HERN : NP5</v>
          </cell>
          <cell r="S1216" t="str">
            <v xml:space="preserve"> </v>
          </cell>
          <cell r="T1216" t="str">
            <v xml:space="preserve"> Carlos Muñiz                     </v>
          </cell>
          <cell r="U1216" t="str">
            <v>2017-05-15</v>
          </cell>
          <cell r="V1216" t="str">
            <v>SUR</v>
          </cell>
          <cell r="W1216" t="str">
            <v>COMPLETADO</v>
          </cell>
          <cell r="X1216" t="str">
            <v>TALLER</v>
          </cell>
          <cell r="Y1216">
            <v>42760</v>
          </cell>
          <cell r="Z1216">
            <v>38</v>
          </cell>
          <cell r="AD1216" t="str">
            <v>Guadalajara/Contry</v>
          </cell>
          <cell r="AE1216" t="str">
            <v>JAL</v>
          </cell>
          <cell r="AF1216" t="str">
            <v>MX</v>
          </cell>
          <cell r="AG1216" t="str">
            <v>10410260</v>
          </cell>
          <cell r="AH1216" t="str">
            <v>SUSANA MONTE DE OCA</v>
          </cell>
          <cell r="AI1216" t="str">
            <v>Mar del sur num 2054 int 4-C</v>
          </cell>
          <cell r="AJ1216" t="str">
            <v>3314385492</v>
          </cell>
          <cell r="AK1216" t="str">
            <v>3338232855</v>
          </cell>
          <cell r="AL1216" t="str">
            <v>44610</v>
          </cell>
          <cell r="AM1216"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216" t="str">
            <v>3TE32G155369</v>
          </cell>
          <cell r="AO1216" t="str">
            <v>Smart</v>
          </cell>
          <cell r="AP1216" t="str">
            <v>Hisense</v>
          </cell>
          <cell r="AQ1216" t="str">
            <v>Opera</v>
          </cell>
          <cell r="AR1216" t="str">
            <v>HD 1366 X 768</v>
          </cell>
          <cell r="AS1216" t="str">
            <v>3TE32G164485G164485M010</v>
          </cell>
          <cell r="AT1216">
            <v>28</v>
          </cell>
          <cell r="AU1216" t="str">
            <v>32H5B2</v>
          </cell>
          <cell r="AV1216" t="str">
            <v>3TE32G164485</v>
          </cell>
          <cell r="AW1216" t="str">
            <v>G164485</v>
          </cell>
          <cell r="AX1216" t="str">
            <v>M010</v>
          </cell>
          <cell r="AY1216">
            <v>74012589</v>
          </cell>
          <cell r="AZ1216">
            <v>51013508</v>
          </cell>
          <cell r="BA1216">
            <v>80150402</v>
          </cell>
        </row>
        <row r="1217">
          <cell r="D1217">
            <v>60310719</v>
          </cell>
          <cell r="E1217" t="str">
            <v>A</v>
          </cell>
          <cell r="F1217" t="str">
            <v>TV</v>
          </cell>
          <cell r="G1217" t="str">
            <v xml:space="preserve">MERCEDES VAZQUEZ GARCIA  </v>
          </cell>
          <cell r="H1217" t="str">
            <v>PRIV GUADALUPE 5 MIRAMAR ZAPOPAN JALISCO</v>
          </cell>
          <cell r="I1217">
            <v>3311865455</v>
          </cell>
          <cell r="J1217" t="str">
            <v>HISENSE</v>
          </cell>
          <cell r="K1217" t="str">
            <v>50H5GB</v>
          </cell>
          <cell r="L1217" t="str">
            <v>50G150590H00691</v>
          </cell>
          <cell r="M1217" t="str">
            <v>Factura</v>
          </cell>
          <cell r="N1217">
            <v>15195</v>
          </cell>
          <cell r="O1217">
            <v>42630</v>
          </cell>
          <cell r="P1217">
            <v>42769</v>
          </cell>
          <cell r="Q1217">
            <v>201076</v>
          </cell>
          <cell r="R1217" t="str">
            <v>14/02/2017 01 : 50  ERNESTO.HERN : NP5
P1 T182406  08/02/2017 PANEL LCD</v>
          </cell>
          <cell r="S1217" t="str">
            <v xml:space="preserve"> </v>
          </cell>
          <cell r="T1217" t="str">
            <v xml:space="preserve"> Carlos Muñiz                     </v>
          </cell>
          <cell r="U1217" t="str">
            <v>2017-05-15</v>
          </cell>
          <cell r="V1217" t="str">
            <v>SUR</v>
          </cell>
          <cell r="W1217" t="str">
            <v>COMPLETADO</v>
          </cell>
          <cell r="X1217" t="str">
            <v>TALLER</v>
          </cell>
          <cell r="Y1217">
            <v>42769</v>
          </cell>
          <cell r="Z1217">
            <v>139</v>
          </cell>
          <cell r="AD1217" t="str">
            <v>Zapopan/Miramar</v>
          </cell>
          <cell r="AE1217" t="str">
            <v>JAL</v>
          </cell>
          <cell r="AF1217" t="str">
            <v>MX</v>
          </cell>
          <cell r="AG1217" t="str">
            <v>10410257</v>
          </cell>
          <cell r="AH1217" t="str">
            <v>MERCEDES VAZQUEZ</v>
          </cell>
          <cell r="AI1217" t="str">
            <v>5 Pri Guadalupe</v>
          </cell>
          <cell r="AJ1217" t="str">
            <v>3311865455</v>
          </cell>
          <cell r="AK1217">
            <v>0</v>
          </cell>
          <cell r="AL1217" t="str">
            <v>45060</v>
          </cell>
          <cell r="AM1217"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217" t="str">
            <v>3TE50A144537</v>
          </cell>
          <cell r="AO1217" t="str">
            <v>Smart</v>
          </cell>
          <cell r="AP1217" t="str">
            <v>Hisense</v>
          </cell>
          <cell r="AQ1217" t="str">
            <v>Opera</v>
          </cell>
          <cell r="AR1217" t="str">
            <v>FHD 1920 x 1080</v>
          </cell>
          <cell r="AS1217" t="str">
            <v>3TE50G1644B1G1644B1M010</v>
          </cell>
          <cell r="AT1217">
            <v>6</v>
          </cell>
          <cell r="AU1217" t="str">
            <v>50H7GB</v>
          </cell>
          <cell r="AV1217" t="str">
            <v>3TE50G1644B1</v>
          </cell>
          <cell r="AW1217" t="str">
            <v>G1644B1</v>
          </cell>
          <cell r="AX1217" t="str">
            <v>M010</v>
          </cell>
          <cell r="AY1217">
            <v>74012591</v>
          </cell>
          <cell r="AZ1217">
            <v>51013510</v>
          </cell>
          <cell r="BA1217">
            <v>80150405</v>
          </cell>
        </row>
        <row r="1218">
          <cell r="D1218">
            <v>60315717</v>
          </cell>
          <cell r="E1218" t="str">
            <v>A</v>
          </cell>
          <cell r="F1218" t="str">
            <v>TV</v>
          </cell>
          <cell r="G1218" t="str">
            <v>ALEJANDRO CASTILLO FLORES</v>
          </cell>
          <cell r="H1218" t="str">
            <v xml:space="preserve">AV FEDERALISTAS 1131 INT 16 COTO SAN PABLO, LA NORIA RESIDENCIAL, ZAPOPAN JALISCO    </v>
          </cell>
          <cell r="I1218">
            <v>3311131515</v>
          </cell>
          <cell r="J1218" t="str">
            <v>SHARP</v>
          </cell>
          <cell r="K1218" t="str">
            <v xml:space="preserve">LC-50N6000U                                                     </v>
          </cell>
          <cell r="L1218" t="str">
            <v xml:space="preserve">50G155270H00790  </v>
          </cell>
          <cell r="M1218" t="str">
            <v>Factura</v>
          </cell>
          <cell r="N1218">
            <v>22846</v>
          </cell>
          <cell r="O1218">
            <v>42533</v>
          </cell>
          <cell r="P1218">
            <v>42835</v>
          </cell>
          <cell r="Q1218">
            <v>201076</v>
          </cell>
          <cell r="R1218" t="str">
            <v>25/04/2017 02 : 00  ARANTXA.MON : NP5
P1: T197341/TARJETA PRINCIPAL/OC-1009862</v>
          </cell>
          <cell r="S1218" t="str">
            <v xml:space="preserve"> </v>
          </cell>
          <cell r="T1218" t="str">
            <v xml:space="preserve"> Carlos Muñiz                     </v>
          </cell>
          <cell r="U1218" t="str">
            <v>2017-04-27</v>
          </cell>
          <cell r="V1218" t="str">
            <v>SUR</v>
          </cell>
          <cell r="W1218" t="str">
            <v>COMPLETADO</v>
          </cell>
          <cell r="X1218" t="str">
            <v>TALLER</v>
          </cell>
          <cell r="Y1218">
            <v>42835</v>
          </cell>
          <cell r="Z1218">
            <v>302</v>
          </cell>
          <cell r="AD1218" t="str">
            <v>Zapopan / La Noria residencial</v>
          </cell>
          <cell r="AE1218" t="str">
            <v>JAL</v>
          </cell>
          <cell r="AF1218" t="str">
            <v>MX</v>
          </cell>
          <cell r="AG1218" t="str">
            <v>10367146</v>
          </cell>
          <cell r="AH1218" t="str">
            <v>ALEJANDRO CASTILLO FLORES</v>
          </cell>
          <cell r="AI1218" t="str">
            <v>Av federalistas 1131 int 16 cotto san pablo</v>
          </cell>
          <cell r="AJ1218" t="str">
            <v>3311131515</v>
          </cell>
          <cell r="AK1218" t="str">
            <v>3311131515</v>
          </cell>
          <cell r="AL1218" t="str">
            <v>45138</v>
          </cell>
          <cell r="AM1218"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218" t="str">
            <v>3TE50G154927</v>
          </cell>
          <cell r="AO1218" t="e">
            <v>#N/A</v>
          </cell>
          <cell r="AP1218" t="e">
            <v>#N/A</v>
          </cell>
          <cell r="AQ1218" t="e">
            <v>#N/A</v>
          </cell>
          <cell r="AR1218" t="e">
            <v>#N/A</v>
          </cell>
          <cell r="AS1218" t="str">
            <v>3TE50G155270G155270M010</v>
          </cell>
          <cell r="AT1218">
            <v>2</v>
          </cell>
          <cell r="AU1218" t="str">
            <v>LC-50N6000U</v>
          </cell>
          <cell r="AV1218" t="str">
            <v>3TE50G155270</v>
          </cell>
          <cell r="AW1218" t="str">
            <v>G155270</v>
          </cell>
          <cell r="AX1218" t="str">
            <v>M010</v>
          </cell>
          <cell r="AY1218">
            <v>74012593</v>
          </cell>
          <cell r="AZ1218">
            <v>51013512</v>
          </cell>
          <cell r="BA1218">
            <v>80150407</v>
          </cell>
        </row>
        <row r="1219">
          <cell r="D1219">
            <v>60315726</v>
          </cell>
          <cell r="E1219" t="str">
            <v>A</v>
          </cell>
          <cell r="F1219" t="str">
            <v>TV</v>
          </cell>
          <cell r="G1219" t="str">
            <v xml:space="preserve">GEORGINA PADILLA VILLALVAZO </v>
          </cell>
          <cell r="H1219" t="str">
            <v>HDA DE LA MALVA NUM 51, FRACC. HACIENDA REAL, 45428, TONALA JALISCO</v>
          </cell>
          <cell r="I1219">
            <v>3314639220</v>
          </cell>
          <cell r="J1219" t="str">
            <v>HISENSE</v>
          </cell>
          <cell r="K1219" t="str">
            <v>40H5B2</v>
          </cell>
          <cell r="L1219" t="str">
            <v xml:space="preserve">40G161181H02709 </v>
          </cell>
          <cell r="M1219" t="str">
            <v>Factura</v>
          </cell>
          <cell r="N1219">
            <v>5844</v>
          </cell>
          <cell r="O1219">
            <v>42592</v>
          </cell>
          <cell r="P1219">
            <v>42836</v>
          </cell>
          <cell r="Q1219">
            <v>201076</v>
          </cell>
          <cell r="R1219" t="str">
            <v>24/04/2017 23 : 27  ARANTXA.MON : NP5
P1: T191066/PANEL/OC-1009740</v>
          </cell>
          <cell r="S1219" t="str">
            <v/>
          </cell>
          <cell r="T1219" t="str">
            <v xml:space="preserve"> Carlos Muñiz                     </v>
          </cell>
          <cell r="U1219" t="str">
            <v>2017-04-27</v>
          </cell>
          <cell r="V1219" t="str">
            <v>SUR</v>
          </cell>
          <cell r="W1219" t="str">
            <v>COMPLETADO</v>
          </cell>
          <cell r="X1219" t="str">
            <v>TALLER</v>
          </cell>
          <cell r="Y1219">
            <v>42835</v>
          </cell>
          <cell r="Z1219">
            <v>243</v>
          </cell>
          <cell r="AD1219" t="str">
            <v>Tonala/Fracc Hda.real</v>
          </cell>
          <cell r="AE1219" t="str">
            <v>JAL</v>
          </cell>
          <cell r="AF1219" t="str">
            <v>MX</v>
          </cell>
          <cell r="AG1219" t="str">
            <v>10413228</v>
          </cell>
          <cell r="AH1219" t="str">
            <v>GEORGINA PADILLA VILLALVAZO</v>
          </cell>
          <cell r="AI1219" t="str">
            <v>Hda de la malva num 51</v>
          </cell>
          <cell r="AJ1219" t="str">
            <v>044-3314639220</v>
          </cell>
          <cell r="AK1219" t="str">
            <v>33484808 (LOCAL)</v>
          </cell>
          <cell r="AL1219" t="str">
            <v>45428</v>
          </cell>
          <cell r="AM1219"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219" t="str">
            <v>3TE40G155372</v>
          </cell>
          <cell r="AO1219" t="str">
            <v>Smart</v>
          </cell>
          <cell r="AP1219" t="str">
            <v>Hisense</v>
          </cell>
          <cell r="AQ1219" t="str">
            <v>Opera</v>
          </cell>
          <cell r="AR1219" t="str">
            <v>FHD 1920 x 1080</v>
          </cell>
          <cell r="AS1219" t="str">
            <v>3TE40G163934G163934M010</v>
          </cell>
          <cell r="AT1219">
            <v>16</v>
          </cell>
          <cell r="AU1219" t="str">
            <v>40H5B2</v>
          </cell>
          <cell r="AV1219" t="str">
            <v>3TE40G163934</v>
          </cell>
          <cell r="AW1219" t="str">
            <v>G163934</v>
          </cell>
          <cell r="AX1219" t="str">
            <v>M010</v>
          </cell>
          <cell r="AY1219">
            <v>74012595</v>
          </cell>
          <cell r="AZ1219">
            <v>51013514</v>
          </cell>
          <cell r="BA1219">
            <v>80150408</v>
          </cell>
        </row>
        <row r="1220">
          <cell r="D1220">
            <v>60316004</v>
          </cell>
          <cell r="E1220" t="str">
            <v>B</v>
          </cell>
          <cell r="F1220" t="str">
            <v>TV</v>
          </cell>
          <cell r="G1220" t="str">
            <v xml:space="preserve">GERARDO NAZARED TRIGUEROS OROZCO                                                </v>
          </cell>
          <cell r="H1220" t="str">
            <v>CARRET. GDL-CHAPALA KM 24.5 Col. CENTRO TLAJOMULCO Mpo. TLAJOMULCO DE ZUÑIGA</v>
          </cell>
          <cell r="I1220" t="str">
            <v>36690200 EXT 1190</v>
          </cell>
          <cell r="J1220" t="str">
            <v>HISENSE</v>
          </cell>
          <cell r="K1220" t="str">
            <v>40H5B2</v>
          </cell>
          <cell r="L1220" t="str">
            <v>40G1635C7H01263</v>
          </cell>
          <cell r="M1220" t="str">
            <v>Factura</v>
          </cell>
          <cell r="N1220">
            <v>10599</v>
          </cell>
          <cell r="O1220">
            <v>42790</v>
          </cell>
          <cell r="P1220">
            <v>42837</v>
          </cell>
          <cell r="Q1220">
            <v>201076</v>
          </cell>
          <cell r="R1220" t="str">
            <v>20/04/2017 23 : 22  ROGER.R : TCFT - Canal 1.1</v>
          </cell>
          <cell r="S1220" t="str">
            <v xml:space="preserve"> Por indicaciones de ingenieria Hisense </v>
          </cell>
          <cell r="T1220" t="str">
            <v xml:space="preserve"> Carlos Muñiz                     </v>
          </cell>
          <cell r="U1220" t="str">
            <v>2017-04-21</v>
          </cell>
          <cell r="V1220" t="str">
            <v>SUR</v>
          </cell>
          <cell r="W1220" t="str">
            <v>COMPLETADO</v>
          </cell>
          <cell r="X1220" t="str">
            <v>TALLER</v>
          </cell>
          <cell r="Y1220">
            <v>42837</v>
          </cell>
          <cell r="Z1220">
            <v>47</v>
          </cell>
          <cell r="AD1220" t="str">
            <v>Miravalle/Guadalajara</v>
          </cell>
          <cell r="AE1220" t="str">
            <v>JAL</v>
          </cell>
          <cell r="AF1220" t="str">
            <v>MX</v>
          </cell>
          <cell r="AG1220" t="str">
            <v>10415732</v>
          </cell>
          <cell r="AH1220" t="str">
            <v>GERARDO NAZARED TRIGUEROS OROZCO</v>
          </cell>
          <cell r="AI1220" t="str">
            <v>letra b Paul Gaugin 4503</v>
          </cell>
          <cell r="AJ1220" t="str">
            <v>3310989382</v>
          </cell>
          <cell r="AK1220">
            <v>0</v>
          </cell>
          <cell r="AL1220" t="str">
            <v>44990</v>
          </cell>
          <cell r="AM1220"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220" t="str">
            <v>3TE40G155372</v>
          </cell>
          <cell r="AO1220" t="str">
            <v>Smart</v>
          </cell>
          <cell r="AP1220" t="str">
            <v>Hisense</v>
          </cell>
          <cell r="AQ1220" t="str">
            <v>Opera</v>
          </cell>
          <cell r="AR1220" t="str">
            <v>FHD 1920 x 1080</v>
          </cell>
          <cell r="AS1220" t="str">
            <v>3TE40G163934G163934M010</v>
          </cell>
          <cell r="AT1220">
            <v>16</v>
          </cell>
          <cell r="AU1220" t="str">
            <v>40H5B2</v>
          </cell>
          <cell r="AV1220" t="str">
            <v>3TE40G163934</v>
          </cell>
          <cell r="AW1220" t="str">
            <v>G163934</v>
          </cell>
          <cell r="AX1220" t="str">
            <v>M010</v>
          </cell>
          <cell r="AY1220">
            <v>74012596</v>
          </cell>
          <cell r="AZ1220">
            <v>51013515</v>
          </cell>
          <cell r="BA1220">
            <v>80150410</v>
          </cell>
        </row>
        <row r="1221">
          <cell r="D1221">
            <v>60316193</v>
          </cell>
          <cell r="E1221" t="str">
            <v>A</v>
          </cell>
          <cell r="F1221" t="str">
            <v>TV</v>
          </cell>
          <cell r="G1221" t="str">
            <v xml:space="preserve">GUADALUPE ALEJANDRA MARTINEZ PIÑAS                                              </v>
          </cell>
          <cell r="H1221" t="str">
            <v xml:space="preserve">PRIV EMILIANO ZAPATA 5221, LAS PUNTAS, TLAQUEPAQUE, JALISCO                        </v>
          </cell>
          <cell r="I1221">
            <v>3310711631</v>
          </cell>
          <cell r="J1221" t="str">
            <v>HISENSE</v>
          </cell>
          <cell r="K1221" t="str">
            <v>WSA1202PG</v>
          </cell>
          <cell r="L1221" t="str">
            <v xml:space="preserve">1WC1202BMX0WFH1ZG140337 </v>
          </cell>
          <cell r="M1221" t="str">
            <v>Factura</v>
          </cell>
          <cell r="N1221">
            <v>2990</v>
          </cell>
          <cell r="O1221">
            <v>42593</v>
          </cell>
          <cell r="P1221">
            <v>42843</v>
          </cell>
          <cell r="Q1221">
            <v>201076</v>
          </cell>
          <cell r="R1221" t="str">
            <v>23/04/2017 11 : 35  ARANTXA.MON : NP5
P1: A0028L13DXF00/JUNTA DE VALVULA DE DRENADO/OC-1009794</v>
          </cell>
          <cell r="S1221" t="str">
            <v xml:space="preserve"> </v>
          </cell>
          <cell r="T1221" t="str">
            <v xml:space="preserve"> Carlos Muñiz                     </v>
          </cell>
          <cell r="U1221" t="str">
            <v>2017-04-05</v>
          </cell>
          <cell r="V1221" t="str">
            <v>SUR</v>
          </cell>
          <cell r="W1221" t="str">
            <v>COMPLETADO</v>
          </cell>
          <cell r="X1221" t="str">
            <v>TALLER</v>
          </cell>
          <cell r="Y1221">
            <v>42843</v>
          </cell>
          <cell r="Z1221">
            <v>250</v>
          </cell>
          <cell r="AD1221" t="str">
            <v>Tlaquepaque /Las puntas</v>
          </cell>
          <cell r="AE1221" t="str">
            <v>JAL</v>
          </cell>
          <cell r="AF1221" t="str">
            <v>MX</v>
          </cell>
          <cell r="AG1221" t="str">
            <v>10416189</v>
          </cell>
          <cell r="AH1221" t="str">
            <v>GUADALUPE ALEJANDRA MARTINEZ PIÑAS</v>
          </cell>
          <cell r="AI1221" t="str">
            <v>5221 Priv Emiliano Zapata</v>
          </cell>
          <cell r="AJ1221" t="str">
            <v>3310711631</v>
          </cell>
          <cell r="AK1221">
            <v>0</v>
          </cell>
          <cell r="AL1221" t="str">
            <v>45590</v>
          </cell>
          <cell r="AM1221"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221" t="str">
            <v>GWE012WJC000</v>
          </cell>
          <cell r="AO1221" t="e">
            <v>#N/A</v>
          </cell>
          <cell r="AP1221" t="e">
            <v>#N/A</v>
          </cell>
          <cell r="AQ1221" t="e">
            <v>#N/A</v>
          </cell>
          <cell r="AR1221" t="e">
            <v>#N/A</v>
          </cell>
          <cell r="AS1221" t="str">
            <v>GWE014WJB003WH0HPM010</v>
          </cell>
          <cell r="AT1221">
            <v>3</v>
          </cell>
          <cell r="AU1221" t="str">
            <v>WSA1401P</v>
          </cell>
          <cell r="AV1221" t="str">
            <v>GWE014WJB003</v>
          </cell>
          <cell r="AW1221" t="str">
            <v>WH0HP</v>
          </cell>
          <cell r="AX1221" t="str">
            <v>M010</v>
          </cell>
          <cell r="AY1221">
            <v>74012597</v>
          </cell>
          <cell r="AZ1221">
            <v>51013516</v>
          </cell>
          <cell r="BA1221">
            <v>80150411</v>
          </cell>
        </row>
        <row r="1222">
          <cell r="D1222">
            <v>60316195</v>
          </cell>
          <cell r="E1222" t="str">
            <v>A</v>
          </cell>
          <cell r="F1222" t="str">
            <v>TV</v>
          </cell>
          <cell r="G1222" t="str">
            <v xml:space="preserve">MARTHA PATRICIA SANCHEZ RAMIREZ                                                 </v>
          </cell>
          <cell r="H1222" t="str">
            <v xml:space="preserve">MISPERO 13, SAN JOSE DEL CASTILLO, 45685, EL SALTO, JALISCO  </v>
          </cell>
          <cell r="I1222">
            <v>3331617503</v>
          </cell>
          <cell r="J1222" t="str">
            <v>HISENSE</v>
          </cell>
          <cell r="K1222" t="str">
            <v>50K20DW</v>
          </cell>
          <cell r="L1222" t="str">
            <v>50G143291H11666</v>
          </cell>
          <cell r="M1222" t="str">
            <v>Ticket de compra</v>
          </cell>
          <cell r="N1222">
            <v>10121</v>
          </cell>
          <cell r="O1222">
            <v>42105</v>
          </cell>
          <cell r="P1222">
            <v>42844</v>
          </cell>
          <cell r="Q1222">
            <v>201076</v>
          </cell>
          <cell r="R1222" t="str">
            <v>25/04/2017 03 : 57  ARANTXA.MON : NP5
P1: T173331/PANEL/OC-1009924</v>
          </cell>
          <cell r="S1222" t="str">
            <v xml:space="preserve"> </v>
          </cell>
          <cell r="T1222" t="str">
            <v xml:space="preserve"> Carlos Muñiz                     </v>
          </cell>
          <cell r="U1222" t="str">
            <v>2017-05-16</v>
          </cell>
          <cell r="V1222" t="str">
            <v>SUR</v>
          </cell>
          <cell r="W1222" t="str">
            <v>COMPLETADO</v>
          </cell>
          <cell r="X1222" t="str">
            <v>TALLER</v>
          </cell>
          <cell r="Y1222">
            <v>42843</v>
          </cell>
          <cell r="Z1222">
            <v>738</v>
          </cell>
          <cell r="AD1222" t="str">
            <v>El Salto/San Jose del castillo</v>
          </cell>
          <cell r="AE1222" t="str">
            <v>JAL</v>
          </cell>
          <cell r="AF1222" t="str">
            <v>MX</v>
          </cell>
          <cell r="AG1222" t="str">
            <v>10416186</v>
          </cell>
          <cell r="AH1222" t="str">
            <v>MARTHA PATRICIA SANCHEZ</v>
          </cell>
          <cell r="AI1222" t="str">
            <v>13 Tabachin</v>
          </cell>
          <cell r="AJ1222" t="str">
            <v>3336882646</v>
          </cell>
          <cell r="AK1222">
            <v>0</v>
          </cell>
          <cell r="AL1222" t="str">
            <v>45685</v>
          </cell>
          <cell r="AM1222"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222" t="str">
            <v>1TE50B8NUSCB</v>
          </cell>
          <cell r="AO1222" t="str">
            <v>Smart</v>
          </cell>
          <cell r="AP1222" t="str">
            <v>Hisense</v>
          </cell>
          <cell r="AQ1222" t="str">
            <v>Opera</v>
          </cell>
          <cell r="AR1222" t="str">
            <v>FHD 1920 x 1080</v>
          </cell>
          <cell r="AS1222" t="str">
            <v>3TE50G1644B3G1644B3M010</v>
          </cell>
          <cell r="AT1222">
            <v>3</v>
          </cell>
          <cell r="AU1222" t="str">
            <v>50H7GB</v>
          </cell>
          <cell r="AV1222" t="str">
            <v>3TE50G1644B3</v>
          </cell>
          <cell r="AW1222" t="str">
            <v>G1644B3</v>
          </cell>
          <cell r="AX1222" t="str">
            <v>M010</v>
          </cell>
          <cell r="AY1222">
            <v>74012598</v>
          </cell>
          <cell r="AZ1222">
            <v>51013517</v>
          </cell>
          <cell r="BA1222">
            <v>80150412</v>
          </cell>
        </row>
        <row r="1223">
          <cell r="D1223">
            <v>60316540</v>
          </cell>
          <cell r="E1223" t="str">
            <v>A</v>
          </cell>
          <cell r="F1223" t="str">
            <v>TV</v>
          </cell>
          <cell r="G1223" t="str">
            <v>NOE SIMON MARTINEZ / FABRICAS DE FRANCIA</v>
          </cell>
          <cell r="H1223" t="str">
            <v>AV. VALLARTA 3959, DON BOSCO VALLARTA, 45049, GUADALAJARA, JAL</v>
          </cell>
          <cell r="I1223">
            <v>3334040451</v>
          </cell>
          <cell r="J1223" t="str">
            <v>HISENSE</v>
          </cell>
          <cell r="K1223" t="str">
            <v>55H9B</v>
          </cell>
          <cell r="L1223" t="str">
            <v>55G155388H00192</v>
          </cell>
          <cell r="M1223" t="str">
            <v>Carta de equipo de tienda</v>
          </cell>
          <cell r="N1223" t="str">
            <v>DISPLAY PRODUCT</v>
          </cell>
          <cell r="O1223">
            <v>42811</v>
          </cell>
          <cell r="P1223">
            <v>42846</v>
          </cell>
          <cell r="Q1223">
            <v>201076</v>
          </cell>
          <cell r="R1223" t="str">
            <v>26/04/2017 04 : 27  ARANTXA.MON : NP5
P1: 189723/PANEL/OC-1009957</v>
          </cell>
          <cell r="S1223" t="str">
            <v xml:space="preserve"> El documento adjunto no muestra el cost</v>
          </cell>
          <cell r="T1223" t="str">
            <v xml:space="preserve"> Carlos Muñiz                     </v>
          </cell>
          <cell r="U1223" t="str">
            <v>2017-04-27</v>
          </cell>
          <cell r="V1223" t="str">
            <v>SUR</v>
          </cell>
          <cell r="W1223" t="str">
            <v>COMPLETADO</v>
          </cell>
          <cell r="X1223" t="str">
            <v>TALLER</v>
          </cell>
          <cell r="Y1223">
            <v>42845</v>
          </cell>
          <cell r="Z1223">
            <v>34</v>
          </cell>
          <cell r="AD1223" t="str">
            <v>ZAPOPAN/DON BOSCO VALLARTA</v>
          </cell>
          <cell r="AE1223" t="str">
            <v>JAL</v>
          </cell>
          <cell r="AF1223" t="str">
            <v>MX</v>
          </cell>
          <cell r="AG1223" t="str">
            <v>10415902</v>
          </cell>
          <cell r="AH1223" t="str">
            <v>NOE SIMON MARTINEZ</v>
          </cell>
          <cell r="AI1223" t="str">
            <v>AV. VALLARTA # 3959</v>
          </cell>
          <cell r="AJ1223" t="str">
            <v>3334040451</v>
          </cell>
          <cell r="AK1223">
            <v>0</v>
          </cell>
          <cell r="AL1223" t="str">
            <v>45049</v>
          </cell>
          <cell r="AM1223"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223" t="str">
            <v>3TE55G153334</v>
          </cell>
          <cell r="AO1223" t="str">
            <v>Smart</v>
          </cell>
          <cell r="AP1223" t="str">
            <v>Hisense</v>
          </cell>
          <cell r="AQ1223" t="str">
            <v>Opera</v>
          </cell>
          <cell r="AR1223" t="str">
            <v>UHD 3840 X 2160</v>
          </cell>
          <cell r="AS1223" t="str">
            <v>3TE55G155388G155388M010</v>
          </cell>
          <cell r="AT1223">
            <v>40</v>
          </cell>
          <cell r="AU1223" t="str">
            <v>55H9B</v>
          </cell>
          <cell r="AV1223" t="str">
            <v>3TE55G155388</v>
          </cell>
          <cell r="AW1223" t="str">
            <v>G155388</v>
          </cell>
          <cell r="AX1223" t="str">
            <v>M010</v>
          </cell>
          <cell r="AY1223">
            <v>74012599</v>
          </cell>
          <cell r="AZ1223">
            <v>51013518</v>
          </cell>
          <cell r="BA1223">
            <v>80150413</v>
          </cell>
        </row>
        <row r="1224">
          <cell r="D1224">
            <v>60316582</v>
          </cell>
          <cell r="E1224" t="str">
            <v>A</v>
          </cell>
          <cell r="F1224" t="str">
            <v>TV</v>
          </cell>
          <cell r="G1224" t="str">
            <v xml:space="preserve">FRANCISCO SANTA ANA LIM </v>
          </cell>
          <cell r="H1224" t="str">
            <v>CARLOS LANDEROS 243, LADRON DE GUEVARA, 44650, GUADALAJARA, JALISCO</v>
          </cell>
          <cell r="I1224">
            <v>3331617503</v>
          </cell>
          <cell r="J1224" t="str">
            <v>HISENSE</v>
          </cell>
          <cell r="K1224" t="str">
            <v>32H5B2</v>
          </cell>
          <cell r="L1224" t="str">
            <v xml:space="preserve">32G1614E4H00478 </v>
          </cell>
          <cell r="M1224" t="str">
            <v>Ticket de compra</v>
          </cell>
          <cell r="N1224">
            <v>4899</v>
          </cell>
          <cell r="O1224">
            <v>42496</v>
          </cell>
          <cell r="P1224">
            <v>42823</v>
          </cell>
          <cell r="Q1224">
            <v>201076</v>
          </cell>
          <cell r="R1224" t="str">
            <v>26/04/2017 04 : 26  ARANTXA.MON : NP5
P1: T185960/PANEL/OC-1009956</v>
          </cell>
          <cell r="S1224" t="str">
            <v xml:space="preserve"> </v>
          </cell>
          <cell r="T1224" t="str">
            <v xml:space="preserve"> Carlos Muñiz                     </v>
          </cell>
          <cell r="U1224" t="str">
            <v>2017-04-27</v>
          </cell>
          <cell r="V1224" t="str">
            <v>SUR</v>
          </cell>
          <cell r="W1224" t="str">
            <v>COMPLETADO</v>
          </cell>
          <cell r="X1224" t="str">
            <v>TALLER</v>
          </cell>
          <cell r="Y1224">
            <v>42846</v>
          </cell>
          <cell r="Z1224">
            <v>350</v>
          </cell>
          <cell r="AD1224" t="str">
            <v>Guadalajara/Ladron de guevara</v>
          </cell>
          <cell r="AE1224" t="str">
            <v>JAL</v>
          </cell>
          <cell r="AF1224" t="str">
            <v>MX</v>
          </cell>
          <cell r="AG1224" t="str">
            <v>10413110</v>
          </cell>
          <cell r="AH1224" t="str">
            <v>FRANCISCO STA ANA LIN</v>
          </cell>
          <cell r="AI1224" t="str">
            <v>Carlos landeros num 243</v>
          </cell>
          <cell r="AJ1224" t="str">
            <v>3331153063</v>
          </cell>
          <cell r="AK1224" t="str">
            <v>3331153063</v>
          </cell>
          <cell r="AL1224" t="str">
            <v>44650</v>
          </cell>
          <cell r="AM1224"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224" t="str">
            <v>3TE32G155369</v>
          </cell>
          <cell r="AO1224" t="str">
            <v>Smart</v>
          </cell>
          <cell r="AP1224" t="str">
            <v>Hisense</v>
          </cell>
          <cell r="AQ1224" t="str">
            <v>Opera</v>
          </cell>
          <cell r="AR1224" t="str">
            <v>HD 1366 X 768</v>
          </cell>
          <cell r="AS1224" t="str">
            <v>3TE32G164485G164485M010</v>
          </cell>
          <cell r="AT1224">
            <v>28</v>
          </cell>
          <cell r="AU1224" t="str">
            <v>32H5B2</v>
          </cell>
          <cell r="AV1224" t="str">
            <v>3TE32G164485</v>
          </cell>
          <cell r="AW1224" t="str">
            <v>G164485</v>
          </cell>
          <cell r="AX1224" t="str">
            <v>M010</v>
          </cell>
          <cell r="AY1224">
            <v>74012600</v>
          </cell>
          <cell r="AZ1224">
            <v>51013519</v>
          </cell>
          <cell r="BA1224">
            <v>80150414</v>
          </cell>
        </row>
        <row r="1225">
          <cell r="D1225">
            <v>60305683</v>
          </cell>
          <cell r="E1225" t="str">
            <v>A</v>
          </cell>
          <cell r="F1225" t="str">
            <v>TV</v>
          </cell>
          <cell r="G1225" t="str">
            <v xml:space="preserve">FEDERICO MIRAGLIA </v>
          </cell>
          <cell r="H1225" t="str">
            <v xml:space="preserve">SUPERMANZANA 02 LOTE 16 FRAC.OJO DE AGUA-PUERTO MORELOS </v>
          </cell>
          <cell r="I1225">
            <v>9983217149</v>
          </cell>
          <cell r="J1225" t="str">
            <v>HISENSE</v>
          </cell>
          <cell r="K1225" t="str">
            <v>40H5B2</v>
          </cell>
          <cell r="L1225" t="str">
            <v>40G155372H05232</v>
          </cell>
          <cell r="M1225">
            <v>1000000203</v>
          </cell>
          <cell r="N1225">
            <v>5999</v>
          </cell>
          <cell r="O1225">
            <v>42557</v>
          </cell>
          <cell r="P1225">
            <v>42716</v>
          </cell>
          <cell r="Q1225">
            <v>201033</v>
          </cell>
          <cell r="R1225" t="str">
            <v>21/12/2016 ERNESTO HERNANDEZ NP5
OC-1004641, T202232/Panel - PANEL</v>
          </cell>
          <cell r="S1225" t="str">
            <v xml:space="preserve"> EQUIPO EN RESGUARDO DEL CSA CON TODOS S</v>
          </cell>
          <cell r="T1225" t="str">
            <v xml:space="preserve">        JUAN OSWALDO URIBE PERAZA </v>
          </cell>
          <cell r="U1225" t="str">
            <v>2017-05-16</v>
          </cell>
          <cell r="V1225" t="str">
            <v>SUR</v>
          </cell>
          <cell r="W1225" t="str">
            <v>COMPLETADO</v>
          </cell>
          <cell r="X1225" t="str">
            <v>TALLER</v>
          </cell>
          <cell r="Y1225" t="e">
            <v>#N/A</v>
          </cell>
          <cell r="Z1225" t="e">
            <v>#N/A</v>
          </cell>
          <cell r="AD1225" t="e">
            <v>#N/A</v>
          </cell>
          <cell r="AE1225" t="e">
            <v>#N/A</v>
          </cell>
          <cell r="AF1225" t="e">
            <v>#N/A</v>
          </cell>
          <cell r="AG1225" t="e">
            <v>#N/A</v>
          </cell>
          <cell r="AH1225" t="e">
            <v>#N/A</v>
          </cell>
          <cell r="AI1225" t="e">
            <v>#N/A</v>
          </cell>
          <cell r="AJ1225" t="e">
            <v>#N/A</v>
          </cell>
          <cell r="AK1225" t="e">
            <v>#N/A</v>
          </cell>
          <cell r="AL1225" t="e">
            <v>#N/A</v>
          </cell>
          <cell r="AM1225" t="e">
            <v>#N/A</v>
          </cell>
          <cell r="AN1225" t="str">
            <v>3TE40G155372</v>
          </cell>
          <cell r="AO1225" t="str">
            <v>Smart</v>
          </cell>
          <cell r="AP1225" t="str">
            <v>Hisense</v>
          </cell>
          <cell r="AQ1225" t="str">
            <v>Opera</v>
          </cell>
          <cell r="AR1225" t="str">
            <v>FHD 1920 x 1080</v>
          </cell>
          <cell r="AS1225" t="str">
            <v>3TE40G163934G163934M010</v>
          </cell>
          <cell r="AT1225">
            <v>16</v>
          </cell>
          <cell r="AU1225" t="str">
            <v>40H5B2</v>
          </cell>
          <cell r="AV1225" t="str">
            <v>3TE40G163934</v>
          </cell>
          <cell r="AW1225" t="str">
            <v>G163934</v>
          </cell>
          <cell r="AX1225" t="str">
            <v>M010</v>
          </cell>
          <cell r="AY1225">
            <v>74012606</v>
          </cell>
          <cell r="AZ1225">
            <v>51013525</v>
          </cell>
          <cell r="BA1225">
            <v>80150420</v>
          </cell>
        </row>
        <row r="1226">
          <cell r="D1226">
            <v>60305684</v>
          </cell>
          <cell r="E1226" t="str">
            <v>A</v>
          </cell>
          <cell r="F1226" t="str">
            <v>TV</v>
          </cell>
          <cell r="G1226" t="str">
            <v xml:space="preserve">FEDERICO MIRAGLIA </v>
          </cell>
          <cell r="H1226" t="str">
            <v xml:space="preserve">SUPERMANZANA 02 LOTE 16 FRAC.OJO DE AGUA-PUERTO MORELOS </v>
          </cell>
          <cell r="I1226">
            <v>9983217149</v>
          </cell>
          <cell r="J1226" t="str">
            <v>HISENSE</v>
          </cell>
          <cell r="K1226" t="str">
            <v>40H5B2</v>
          </cell>
          <cell r="L1226" t="str">
            <v>40G155372H01233</v>
          </cell>
          <cell r="M1226">
            <v>1000000203</v>
          </cell>
          <cell r="N1226">
            <v>5999</v>
          </cell>
          <cell r="O1226">
            <v>42557</v>
          </cell>
          <cell r="P1226">
            <v>42716</v>
          </cell>
          <cell r="Q1226">
            <v>201033</v>
          </cell>
          <cell r="R1226" t="str">
            <v>21/12/2016 06 : 22  ERNESTO.HERN : NP5
OC-1004640, T202232/Panel - PANEL</v>
          </cell>
          <cell r="S1226" t="str">
            <v xml:space="preserve"> EQUIPO EN RESGUARDO DEL CSA CON TODOS S</v>
          </cell>
          <cell r="T1226" t="str">
            <v xml:space="preserve">        JUAN OSWALDO URIBE PERAZA </v>
          </cell>
          <cell r="U1226" t="str">
            <v>2017-05-16</v>
          </cell>
          <cell r="V1226" t="str">
            <v>SUR</v>
          </cell>
          <cell r="W1226" t="str">
            <v>COMPLETADO</v>
          </cell>
          <cell r="X1226" t="str">
            <v>TALLER</v>
          </cell>
          <cell r="Y1226" t="e">
            <v>#N/A</v>
          </cell>
          <cell r="Z1226" t="e">
            <v>#N/A</v>
          </cell>
          <cell r="AD1226" t="e">
            <v>#N/A</v>
          </cell>
          <cell r="AE1226" t="e">
            <v>#N/A</v>
          </cell>
          <cell r="AF1226" t="e">
            <v>#N/A</v>
          </cell>
          <cell r="AG1226" t="e">
            <v>#N/A</v>
          </cell>
          <cell r="AH1226" t="e">
            <v>#N/A</v>
          </cell>
          <cell r="AI1226" t="e">
            <v>#N/A</v>
          </cell>
          <cell r="AJ1226" t="e">
            <v>#N/A</v>
          </cell>
          <cell r="AK1226" t="e">
            <v>#N/A</v>
          </cell>
          <cell r="AL1226" t="e">
            <v>#N/A</v>
          </cell>
          <cell r="AM1226" t="e">
            <v>#N/A</v>
          </cell>
          <cell r="AN1226" t="str">
            <v>3TE40G155372</v>
          </cell>
          <cell r="AO1226" t="str">
            <v>Smart</v>
          </cell>
          <cell r="AP1226" t="str">
            <v>Hisense</v>
          </cell>
          <cell r="AQ1226" t="str">
            <v>Opera</v>
          </cell>
          <cell r="AR1226" t="str">
            <v>FHD 1920 x 1080</v>
          </cell>
          <cell r="AS1226" t="str">
            <v>3TE40G163934G163934M010</v>
          </cell>
          <cell r="AT1226">
            <v>16</v>
          </cell>
          <cell r="AU1226" t="str">
            <v>40H5B2</v>
          </cell>
          <cell r="AV1226" t="str">
            <v>3TE40G163934</v>
          </cell>
          <cell r="AW1226" t="str">
            <v>G163934</v>
          </cell>
          <cell r="AX1226" t="str">
            <v>M010</v>
          </cell>
          <cell r="AY1226">
            <v>74012607</v>
          </cell>
          <cell r="AZ1226">
            <v>51013526</v>
          </cell>
          <cell r="BA1226">
            <v>80150421</v>
          </cell>
        </row>
        <row r="1227">
          <cell r="D1227">
            <v>60317565</v>
          </cell>
          <cell r="E1227" t="str">
            <v>A</v>
          </cell>
          <cell r="F1227" t="str">
            <v>TV</v>
          </cell>
          <cell r="G1227" t="str">
            <v>David Abdala Fernandez</v>
          </cell>
          <cell r="H1227" t="str">
            <v>Juan de la Luz enriquez 310</v>
          </cell>
          <cell r="I1227" t="str">
            <v>9241127685 Cell</v>
          </cell>
          <cell r="J1227" t="str">
            <v>HISENSE</v>
          </cell>
          <cell r="K1227" t="str">
            <v>50K20DW</v>
          </cell>
          <cell r="L1227" t="str">
            <v>50G144844H03676</v>
          </cell>
          <cell r="M1227" t="str">
            <v>POLIZA</v>
          </cell>
          <cell r="N1227" t="str">
            <v>SEALED WARRANTY</v>
          </cell>
          <cell r="O1227">
            <v>42122</v>
          </cell>
          <cell r="P1227">
            <v>42860</v>
          </cell>
          <cell r="Q1227">
            <v>201042</v>
          </cell>
          <cell r="R1227" t="str">
            <v>Tiras de Led Dañadas incluido en PANEL con No de parte:T173331 Ped OC-1010466</v>
          </cell>
          <cell r="S1227" t="str">
            <v>CON TOMACORRIENTE, CONTROL REMOTO, CON B</v>
          </cell>
          <cell r="T1227" t="str">
            <v xml:space="preserve"> Jesus Manuel Mariano Doroteo     </v>
          </cell>
          <cell r="U1227" t="str">
            <v>2017-05-16</v>
          </cell>
          <cell r="V1227" t="str">
            <v>SUR</v>
          </cell>
          <cell r="W1227" t="str">
            <v>COMPLETADO</v>
          </cell>
          <cell r="X1227" t="str">
            <v>TALLER</v>
          </cell>
          <cell r="Y1227">
            <v>42858</v>
          </cell>
          <cell r="Z1227">
            <v>736</v>
          </cell>
          <cell r="AD1227" t="str">
            <v>acayucan/villas altas</v>
          </cell>
          <cell r="AE1227" t="str">
            <v>VER</v>
          </cell>
          <cell r="AF1227" t="str">
            <v>MX</v>
          </cell>
          <cell r="AG1227" t="str">
            <v>10416060</v>
          </cell>
          <cell r="AH1227" t="str">
            <v>DAVID ABDALA FERNANDEZ</v>
          </cell>
          <cell r="AI1227" t="str">
            <v>310 juan de la luz enriquez</v>
          </cell>
          <cell r="AJ1227" t="str">
            <v>044-9241127685</v>
          </cell>
          <cell r="AK1227">
            <v>0</v>
          </cell>
          <cell r="AL1227" t="str">
            <v>96026</v>
          </cell>
          <cell r="AM1227"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227" t="str">
            <v>1TE50B8NUSCB</v>
          </cell>
          <cell r="AO1227" t="str">
            <v>Smart</v>
          </cell>
          <cell r="AP1227" t="str">
            <v>Hisense</v>
          </cell>
          <cell r="AQ1227" t="str">
            <v>Opera</v>
          </cell>
          <cell r="AR1227" t="str">
            <v>FHD 1920 x 1080</v>
          </cell>
          <cell r="AS1227" t="str">
            <v>3TE50G1644B3G1644B3M010</v>
          </cell>
          <cell r="AT1227">
            <v>3</v>
          </cell>
          <cell r="AU1227" t="str">
            <v>50H7GB</v>
          </cell>
          <cell r="AV1227" t="str">
            <v>3TE50G1644B3</v>
          </cell>
          <cell r="AW1227" t="str">
            <v>G1644B3</v>
          </cell>
          <cell r="AX1227" t="str">
            <v>M010</v>
          </cell>
          <cell r="AY1227">
            <v>74012608</v>
          </cell>
          <cell r="AZ1227">
            <v>51013527</v>
          </cell>
          <cell r="BA1227">
            <v>80150423</v>
          </cell>
        </row>
        <row r="1228">
          <cell r="D1228">
            <v>60311564</v>
          </cell>
          <cell r="E1228" t="str">
            <v>A</v>
          </cell>
          <cell r="F1228" t="str">
            <v>TV</v>
          </cell>
          <cell r="G1228" t="str">
            <v>DOMINGA OROZCO</v>
          </cell>
          <cell r="H1228" t="str">
            <v>HIDALGO S/N, 2DA. SECCION TEHUANTEPEC</v>
          </cell>
          <cell r="I1228">
            <v>9717153348</v>
          </cell>
          <cell r="J1228" t="str">
            <v>HISENSE</v>
          </cell>
          <cell r="K1228" t="str">
            <v>50K20DW</v>
          </cell>
          <cell r="L1228" t="str">
            <v>50G143291H11231</v>
          </cell>
          <cell r="M1228" t="str">
            <v>TICKET</v>
          </cell>
          <cell r="N1228">
            <v>13310.88</v>
          </cell>
          <cell r="O1228">
            <v>42019</v>
          </cell>
          <cell r="P1228">
            <v>42787</v>
          </cell>
          <cell r="Q1228">
            <v>201022</v>
          </cell>
          <cell r="R1228" t="str">
            <v>23/02/2017 00 : 10  ERNESTO.HERN : NP5
P1: PANEL # 10154713, PEDIDO # OC-1007670</v>
          </cell>
          <cell r="S1228" t="str">
            <v>SERVICIO FORANEO, SOLO SE RECOLECTO PANT</v>
          </cell>
          <cell r="T1228" t="str">
            <v xml:space="preserve">  MAURICIO ILESCAS OLIVERA        </v>
          </cell>
          <cell r="U1228" t="str">
            <v>2017-04-12</v>
          </cell>
          <cell r="V1228" t="str">
            <v>SUR</v>
          </cell>
          <cell r="W1228" t="str">
            <v>COMPLETADO</v>
          </cell>
          <cell r="X1228" t="str">
            <v>TALLER</v>
          </cell>
          <cell r="Y1228">
            <v>42780</v>
          </cell>
          <cell r="Z1228">
            <v>761</v>
          </cell>
          <cell r="AD1228" t="str">
            <v>tehuantepec/col 2secc</v>
          </cell>
          <cell r="AE1228" t="str">
            <v>OAX</v>
          </cell>
          <cell r="AF1228" t="str">
            <v>MX</v>
          </cell>
          <cell r="AG1228" t="str">
            <v>10411750</v>
          </cell>
          <cell r="AH1228" t="str">
            <v>DOMIGA OROZCO</v>
          </cell>
          <cell r="AI1228" t="str">
            <v>sn hidalgo</v>
          </cell>
          <cell r="AJ1228" t="str">
            <v>9717153348</v>
          </cell>
          <cell r="AK1228">
            <v>0</v>
          </cell>
          <cell r="AL1228" t="str">
            <v>60755</v>
          </cell>
          <cell r="AM1228"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228" t="str">
            <v>1TE50B8NUSCB</v>
          </cell>
          <cell r="AO1228" t="str">
            <v>Smart</v>
          </cell>
          <cell r="AP1228" t="str">
            <v>Hisense</v>
          </cell>
          <cell r="AQ1228" t="str">
            <v>Opera</v>
          </cell>
          <cell r="AR1228" t="str">
            <v>FHD 1920 x 1080</v>
          </cell>
          <cell r="AS1228" t="str">
            <v>3TE50G165138G165138M010</v>
          </cell>
          <cell r="AT1228">
            <v>5</v>
          </cell>
          <cell r="AU1228" t="str">
            <v>50H7GB</v>
          </cell>
          <cell r="AV1228" t="str">
            <v>3TE50G165138</v>
          </cell>
          <cell r="AW1228" t="str">
            <v>G165138</v>
          </cell>
          <cell r="AX1228" t="str">
            <v>M010</v>
          </cell>
          <cell r="AY1228">
            <v>74012609</v>
          </cell>
          <cell r="AZ1228">
            <v>51013528</v>
          </cell>
          <cell r="BA1228">
            <v>80150424</v>
          </cell>
        </row>
        <row r="1229">
          <cell r="D1229">
            <v>60315392</v>
          </cell>
          <cell r="E1229" t="str">
            <v>A</v>
          </cell>
          <cell r="F1229" t="str">
            <v>TV</v>
          </cell>
          <cell r="G1229" t="str">
            <v>LUZ MARIA PEREZ MORALES</v>
          </cell>
          <cell r="H1229" t="str">
            <v>ZARAGOZA # 22, STA. MARIA XOCHIXTLALPILCO, OAXACA</v>
          </cell>
          <cell r="I1229" t="str">
            <v>9553532461 &amp; 9535384168</v>
          </cell>
          <cell r="J1229" t="str">
            <v>HISENSE</v>
          </cell>
          <cell r="K1229" t="str">
            <v>50H5GB</v>
          </cell>
          <cell r="L1229" t="str">
            <v>50G150311H04453</v>
          </cell>
          <cell r="M1229" t="str">
            <v>CARTA DE ACEPTACION TELMEX</v>
          </cell>
          <cell r="N1229">
            <v>11998.7</v>
          </cell>
          <cell r="O1229">
            <v>42391</v>
          </cell>
          <cell r="P1229">
            <v>42834</v>
          </cell>
          <cell r="Q1229">
            <v>201022</v>
          </cell>
          <cell r="R1229" t="str">
            <v>12/04/2017 03 : 03  ARANTXA.MON : NP5
P1; PANEL # T10101369; PEDIDO  OC-1009494</v>
          </cell>
          <cell r="S1229" t="str">
            <v>SERVICIO FORANEO, SE RECOLECTO SOLO PANT</v>
          </cell>
          <cell r="T1229" t="str">
            <v xml:space="preserve">  MAURICIO ILESCAS OLIVERA        </v>
          </cell>
          <cell r="U1229" t="str">
            <v>2017-04-12</v>
          </cell>
          <cell r="V1229" t="str">
            <v>SUR</v>
          </cell>
          <cell r="W1229" t="str">
            <v>COMPLETADO</v>
          </cell>
          <cell r="X1229" t="str">
            <v>TALLER</v>
          </cell>
          <cell r="Y1229">
            <v>42828</v>
          </cell>
          <cell r="Z1229">
            <v>437</v>
          </cell>
          <cell r="AD1229" t="str">
            <v>Huajuapan/Sta Ma xochistlalpilco</v>
          </cell>
          <cell r="AE1229" t="str">
            <v>OAX</v>
          </cell>
          <cell r="AF1229" t="str">
            <v>MX</v>
          </cell>
          <cell r="AG1229" t="str">
            <v>10415403</v>
          </cell>
          <cell r="AH1229" t="str">
            <v>LUZ MARIA PEREZ MORALES</v>
          </cell>
          <cell r="AI1229" t="str">
            <v>22 Zaragoza</v>
          </cell>
          <cell r="AJ1229" t="str">
            <v>9535384168</v>
          </cell>
          <cell r="AK1229" t="str">
            <v>9535384168</v>
          </cell>
          <cell r="AL1229" t="str">
            <v>69000</v>
          </cell>
          <cell r="AM1229"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229" t="str">
            <v>3TE50A144537</v>
          </cell>
          <cell r="AO1229" t="str">
            <v>Smart</v>
          </cell>
          <cell r="AP1229" t="str">
            <v>Hisense</v>
          </cell>
          <cell r="AQ1229" t="str">
            <v>Opera</v>
          </cell>
          <cell r="AR1229" t="str">
            <v>FHD 1920 x 1080</v>
          </cell>
          <cell r="AS1229" t="str">
            <v>3TE50G165138G165138M010</v>
          </cell>
          <cell r="AT1229">
            <v>5</v>
          </cell>
          <cell r="AU1229" t="str">
            <v>50H7GB</v>
          </cell>
          <cell r="AV1229" t="str">
            <v>3TE50G165138</v>
          </cell>
          <cell r="AW1229" t="str">
            <v>G165138</v>
          </cell>
          <cell r="AX1229" t="str">
            <v>M010</v>
          </cell>
          <cell r="AY1229">
            <v>74012610</v>
          </cell>
          <cell r="AZ1229">
            <v>51013529</v>
          </cell>
          <cell r="BA1229">
            <v>80150425</v>
          </cell>
        </row>
        <row r="1230">
          <cell r="D1230">
            <v>60315551</v>
          </cell>
          <cell r="E1230" t="str">
            <v>A</v>
          </cell>
          <cell r="F1230" t="str">
            <v>TV</v>
          </cell>
          <cell r="G1230" t="str">
            <v>ROSALINA IGNACIO</v>
          </cell>
          <cell r="H1230" t="str">
            <v>SIERRA DE LOS ALPES # 311, COL. VOLCANES</v>
          </cell>
          <cell r="I1230">
            <v>9512288338</v>
          </cell>
          <cell r="J1230" t="str">
            <v>HISENSE</v>
          </cell>
          <cell r="K1230" t="str">
            <v>32H5B</v>
          </cell>
          <cell r="L1230" t="str">
            <v>32G150868H05911</v>
          </cell>
          <cell r="M1230" t="str">
            <v>TICKET</v>
          </cell>
          <cell r="N1230">
            <v>5699</v>
          </cell>
          <cell r="O1230">
            <v>42490</v>
          </cell>
          <cell r="P1230">
            <v>42836</v>
          </cell>
          <cell r="Q1230">
            <v>201022</v>
          </cell>
          <cell r="R1230" t="str">
            <v>13/04/2017 05 : 49  ERNESTO.HERN : NP5
12/04/2017 04 : 34 201022 : P1: PCB MAIN # T185606, PEDIDO # OC-1009565</v>
          </cell>
          <cell r="S1230" t="str">
            <v>EQUIPO EN TALLER, SOLO SE RECOLECTO PANT</v>
          </cell>
          <cell r="T1230" t="str">
            <v xml:space="preserve">  MAURICIO ILESCAS OLIVERA        </v>
          </cell>
          <cell r="U1230" t="str">
            <v>2017-04-17</v>
          </cell>
          <cell r="V1230" t="str">
            <v>SUR</v>
          </cell>
          <cell r="W1230" t="str">
            <v>COMPLETADO</v>
          </cell>
          <cell r="X1230" t="str">
            <v>TALLER</v>
          </cell>
          <cell r="Y1230">
            <v>42831</v>
          </cell>
          <cell r="Z1230">
            <v>341</v>
          </cell>
          <cell r="AD1230" t="str">
            <v>Oaxaca/Volcanes</v>
          </cell>
          <cell r="AE1230" t="str">
            <v>OAX</v>
          </cell>
          <cell r="AF1230" t="str">
            <v>MX</v>
          </cell>
          <cell r="AG1230" t="str">
            <v>10415301</v>
          </cell>
          <cell r="AH1230" t="str">
            <v>ROSALINA IGANACIO</v>
          </cell>
          <cell r="AI1230" t="str">
            <v>311 Sierra de Los Alpes</v>
          </cell>
          <cell r="AJ1230" t="str">
            <v>0449512288338</v>
          </cell>
          <cell r="AK1230">
            <v>0</v>
          </cell>
          <cell r="AL1230" t="str">
            <v>68020</v>
          </cell>
          <cell r="AM1230"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230" t="str">
            <v>3TE32A150815</v>
          </cell>
          <cell r="AO1230" t="str">
            <v>Smart</v>
          </cell>
          <cell r="AP1230" t="str">
            <v>Hisense</v>
          </cell>
          <cell r="AQ1230" t="str">
            <v>Opera</v>
          </cell>
          <cell r="AR1230" t="str">
            <v>HD 1366 X 768</v>
          </cell>
          <cell r="AS1230" t="str">
            <v>3TE32G164485G164485M010</v>
          </cell>
          <cell r="AT1230">
            <v>28</v>
          </cell>
          <cell r="AU1230" t="str">
            <v>32H5B2</v>
          </cell>
          <cell r="AV1230" t="str">
            <v>3TE32G164485</v>
          </cell>
          <cell r="AW1230" t="str">
            <v>G164485</v>
          </cell>
          <cell r="AX1230" t="str">
            <v>M010</v>
          </cell>
          <cell r="AY1230">
            <v>74012611</v>
          </cell>
          <cell r="AZ1230">
            <v>51013530</v>
          </cell>
          <cell r="BA1230">
            <v>80150426</v>
          </cell>
        </row>
        <row r="1231">
          <cell r="D1231">
            <v>60317546</v>
          </cell>
          <cell r="E1231" t="str">
            <v>A</v>
          </cell>
          <cell r="F1231" t="str">
            <v>TV</v>
          </cell>
          <cell r="G1231" t="str">
            <v>ELIAS LOPEZ</v>
          </cell>
          <cell r="H1231" t="str">
            <v>20 DE NOVIEMBRE S/N, SANTA CRUZ BARRIO ABAJO, SAN PEDRO MIXTEPEC</v>
          </cell>
          <cell r="I1231">
            <v>9545444855</v>
          </cell>
          <cell r="J1231" t="str">
            <v>HISENSE</v>
          </cell>
          <cell r="K1231" t="str">
            <v>50K20DW</v>
          </cell>
          <cell r="L1231" t="str">
            <v>50G143292H08816</v>
          </cell>
          <cell r="M1231" t="str">
            <v>CARTA DE BIMBO</v>
          </cell>
          <cell r="N1231">
            <v>0</v>
          </cell>
          <cell r="O1231">
            <v>42447</v>
          </cell>
          <cell r="P1231">
            <v>42865</v>
          </cell>
          <cell r="Q1231">
            <v>201022</v>
          </cell>
          <cell r="R1231" t="str">
            <v>11/05/2017 06 : 17  ARANTXA.MON : Se autoriza NP5; numero de serie y ticket correcto
OC-1010562, T173331/Panel - PANEL</v>
          </cell>
          <cell r="S1231" t="str">
            <v/>
          </cell>
          <cell r="T1231" t="str">
            <v xml:space="preserve">  MAURICIO ILESCAS OLIVERA        </v>
          </cell>
          <cell r="U1231" t="str">
            <v>2017-05-16</v>
          </cell>
          <cell r="V1231" t="str">
            <v>SUR</v>
          </cell>
          <cell r="W1231" t="str">
            <v>COMPLETADO</v>
          </cell>
          <cell r="X1231" t="str">
            <v>TALLER</v>
          </cell>
          <cell r="Y1231">
            <v>42858</v>
          </cell>
          <cell r="Z1231">
            <v>411</v>
          </cell>
          <cell r="AD1231" t="str">
            <v>santa cruz barrio abajo san pedro mistep</v>
          </cell>
          <cell r="AE1231" t="str">
            <v>OAX</v>
          </cell>
          <cell r="AF1231" t="str">
            <v>MX</v>
          </cell>
          <cell r="AG1231" t="str">
            <v>10417402</v>
          </cell>
          <cell r="AH1231" t="str">
            <v>ELIAS LOPEZ</v>
          </cell>
          <cell r="AI1231" t="str">
            <v>Calle: 20 de Noviembre s/n</v>
          </cell>
          <cell r="AJ1231" t="str">
            <v>9545444855</v>
          </cell>
          <cell r="AK1231">
            <v>0</v>
          </cell>
          <cell r="AL1231" t="str">
            <v>71990</v>
          </cell>
          <cell r="AM1231"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231" t="str">
            <v>1TE50B8NUSCB</v>
          </cell>
          <cell r="AO1231" t="str">
            <v>Smart</v>
          </cell>
          <cell r="AP1231" t="str">
            <v>Hisense</v>
          </cell>
          <cell r="AQ1231" t="str">
            <v>Opera</v>
          </cell>
          <cell r="AR1231" t="str">
            <v>FHD 1920 x 1080</v>
          </cell>
          <cell r="AS1231" t="str">
            <v>3TE50G165138G165138M010</v>
          </cell>
          <cell r="AT1231">
            <v>5</v>
          </cell>
          <cell r="AU1231" t="str">
            <v>50H7GB</v>
          </cell>
          <cell r="AV1231" t="str">
            <v>3TE50G165138</v>
          </cell>
          <cell r="AW1231" t="str">
            <v>G165138</v>
          </cell>
          <cell r="AX1231" t="str">
            <v>M010</v>
          </cell>
          <cell r="AY1231">
            <v>74012612</v>
          </cell>
          <cell r="AZ1231">
            <v>51013531</v>
          </cell>
          <cell r="BA1231">
            <v>80150445</v>
          </cell>
        </row>
        <row r="1232">
          <cell r="D1232">
            <v>60312491</v>
          </cell>
          <cell r="E1232" t="str">
            <v>A</v>
          </cell>
          <cell r="F1232" t="str">
            <v>TV</v>
          </cell>
          <cell r="G1232" t="str">
            <v>YENNY RUIZ ADMINISTRATIVO</v>
          </cell>
          <cell r="H1232" t="str">
            <v>OCAMPO 38 TLAJOMULCO/COL CENTRO</v>
          </cell>
          <cell r="I1232" t="str">
            <v>37980188 - 33352901</v>
          </cell>
          <cell r="J1232" t="str">
            <v>HISENSE</v>
          </cell>
          <cell r="K1232" t="str">
            <v>32H5B</v>
          </cell>
          <cell r="L1232" t="str">
            <v>32G150867H00262</v>
          </cell>
          <cell r="M1232" t="str">
            <v>ZBM30390</v>
          </cell>
          <cell r="N1232">
            <v>4207</v>
          </cell>
          <cell r="O1232">
            <v>42332</v>
          </cell>
          <cell r="P1232">
            <v>42790</v>
          </cell>
          <cell r="Q1232">
            <v>201109</v>
          </cell>
          <cell r="R1232" t="str">
            <v>28/02/2017 02 : 54  ERNESTO.HERN : NP5
T184631 PANEL, OC-1007841</v>
          </cell>
          <cell r="S1232" t="str">
            <v>CLIENTE ENTREGA EQUIPO SIN ACCESORIOS UN</v>
          </cell>
          <cell r="T1232" t="str">
            <v xml:space="preserve">  YURIANA HERNANDEZ HERRERA       </v>
          </cell>
          <cell r="U1232" t="str">
            <v>2017-ABRIL</v>
          </cell>
          <cell r="V1232" t="str">
            <v>SUR</v>
          </cell>
          <cell r="W1232" t="str">
            <v>COMPLETADO</v>
          </cell>
          <cell r="X1232" t="str">
            <v>TALLER</v>
          </cell>
          <cell r="Y1232">
            <v>42788</v>
          </cell>
          <cell r="Z1232">
            <v>456</v>
          </cell>
          <cell r="AD1232" t="str">
            <v>TLAJOMULCO/COL. CENTRO</v>
          </cell>
          <cell r="AE1232" t="str">
            <v>JAL</v>
          </cell>
          <cell r="AF1232" t="str">
            <v>MX</v>
          </cell>
          <cell r="AG1232" t="str">
            <v>10205659</v>
          </cell>
          <cell r="AH1232" t="str">
            <v>YENNY RUIZ ADMINISTRATIVO</v>
          </cell>
          <cell r="AI1232" t="str">
            <v>38 OCAMPO</v>
          </cell>
          <cell r="AJ1232" t="str">
            <v>33352901</v>
          </cell>
          <cell r="AK1232" t="str">
            <v>33352901</v>
          </cell>
          <cell r="AL1232" t="str">
            <v>46640</v>
          </cell>
          <cell r="AM1232"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232" t="str">
            <v>3TE32A150815</v>
          </cell>
          <cell r="AO1232" t="str">
            <v>Smart</v>
          </cell>
          <cell r="AP1232" t="str">
            <v>Hisense</v>
          </cell>
          <cell r="AQ1232" t="str">
            <v>Opera</v>
          </cell>
          <cell r="AR1232" t="str">
            <v>HD 1366 X 768</v>
          </cell>
          <cell r="AS1232" t="str">
            <v>3TE32G164485G164485M010</v>
          </cell>
          <cell r="AT1232">
            <v>28</v>
          </cell>
          <cell r="AU1232" t="str">
            <v>32H5B2</v>
          </cell>
          <cell r="AV1232" t="str">
            <v>3TE32G164485</v>
          </cell>
          <cell r="AW1232" t="str">
            <v>G164485</v>
          </cell>
          <cell r="AX1232" t="str">
            <v>M010</v>
          </cell>
          <cell r="AY1232">
            <v>74012613</v>
          </cell>
          <cell r="AZ1232">
            <v>51013532</v>
          </cell>
          <cell r="BA1232">
            <v>80150446</v>
          </cell>
        </row>
        <row r="1233">
          <cell r="D1233">
            <v>60317072</v>
          </cell>
          <cell r="E1233" t="str">
            <v>A</v>
          </cell>
          <cell r="F1233" t="str">
            <v>TV</v>
          </cell>
          <cell r="G1233" t="str">
            <v xml:space="preserve">ENRIQUE VIDALES </v>
          </cell>
          <cell r="H1233" t="str">
            <v>FRANCISCO VILLA #507 LAS PINTITAS/EL SALTO</v>
          </cell>
          <cell r="I1233" t="str">
            <v>36950829-33112664</v>
          </cell>
          <cell r="J1233" t="str">
            <v>HISENSE</v>
          </cell>
          <cell r="K1233" t="str">
            <v>50K20DW</v>
          </cell>
          <cell r="L1233" t="str">
            <v>50G143292H00968</v>
          </cell>
          <cell r="M1233" t="str">
            <v>TLA/000231261</v>
          </cell>
          <cell r="N1233">
            <v>10120.879999999999</v>
          </cell>
          <cell r="O1233">
            <v>42118</v>
          </cell>
          <cell r="P1233">
            <v>42858</v>
          </cell>
          <cell r="Q1233">
            <v>201109</v>
          </cell>
          <cell r="R1233" t="str">
            <v>04/05/2017 04 : 26  ARANTXA.MON : Se autoriza NP5; numero de serie y ticket TELMEX correcto
FALTA DE REFACCIONES 173331 OC-1010232</v>
          </cell>
          <cell r="S1233" t="str">
            <v>CLIENTE ENTREGA EQUIPO SIN ACCESORIOS, U</v>
          </cell>
          <cell r="T1233" t="str">
            <v xml:space="preserve">      YURIANA HERNANDEZ HERRERA   </v>
          </cell>
          <cell r="U1233" t="str">
            <v>2017-MAYO-</v>
          </cell>
          <cell r="V1233" t="str">
            <v>SUR</v>
          </cell>
          <cell r="W1233" t="str">
            <v>COMPLETADO</v>
          </cell>
          <cell r="X1233" t="str">
            <v>TALLER</v>
          </cell>
          <cell r="Y1233">
            <v>42851</v>
          </cell>
          <cell r="Z1233">
            <v>733</v>
          </cell>
          <cell r="AD1233" t="str">
            <v>las pintitas/el salto</v>
          </cell>
          <cell r="AE1233" t="str">
            <v>JAL</v>
          </cell>
          <cell r="AF1233" t="str">
            <v>MX</v>
          </cell>
          <cell r="AG1233" t="str">
            <v>10416853</v>
          </cell>
          <cell r="AH1233" t="str">
            <v>ENRIQUE VIDALES</v>
          </cell>
          <cell r="AI1233" t="str">
            <v>farncisco villa num 507</v>
          </cell>
          <cell r="AJ1233" t="str">
            <v>33112664</v>
          </cell>
          <cell r="AK1233" t="str">
            <v>33112664</v>
          </cell>
          <cell r="AL1233" t="str">
            <v>45693</v>
          </cell>
          <cell r="AM1233"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233" t="str">
            <v>1TE50B8NUSCB</v>
          </cell>
          <cell r="AO1233" t="str">
            <v>Smart</v>
          </cell>
          <cell r="AP1233" t="str">
            <v>Hisense</v>
          </cell>
          <cell r="AQ1233" t="str">
            <v>Opera</v>
          </cell>
          <cell r="AR1233" t="str">
            <v>FHD 1920 x 1080</v>
          </cell>
          <cell r="AS1233" t="str">
            <v>3TE50G165138G165138M010</v>
          </cell>
          <cell r="AT1233">
            <v>5</v>
          </cell>
          <cell r="AU1233" t="str">
            <v>50H7GB</v>
          </cell>
          <cell r="AV1233" t="str">
            <v>3TE50G165138</v>
          </cell>
          <cell r="AW1233" t="str">
            <v>G165138</v>
          </cell>
          <cell r="AX1233" t="str">
            <v>M010</v>
          </cell>
          <cell r="AY1233">
            <v>74012615</v>
          </cell>
          <cell r="AZ1233">
            <v>51013534</v>
          </cell>
          <cell r="BA1233">
            <v>80150448</v>
          </cell>
        </row>
        <row r="1234">
          <cell r="D1234">
            <v>60317193</v>
          </cell>
          <cell r="E1234" t="str">
            <v>A</v>
          </cell>
          <cell r="F1234" t="str">
            <v>TV</v>
          </cell>
          <cell r="G1234" t="str">
            <v>ARTENIZA CAMACHO BRISEÑO</v>
          </cell>
          <cell r="H1234" t="str">
            <v>FRANCISCO DE AHIZA 675 SAN JUAN BOSCO/GUADALAJARA</v>
          </cell>
          <cell r="I1234" t="str">
            <v>3336173938-3321313420</v>
          </cell>
          <cell r="J1234" t="str">
            <v>HISENSE</v>
          </cell>
          <cell r="K1234" t="str">
            <v>32H5B</v>
          </cell>
          <cell r="L1234" t="str">
            <v>32G154325H04727</v>
          </cell>
          <cell r="M1234" t="str">
            <v xml:space="preserve">CARTA D ACEPTACION </v>
          </cell>
          <cell r="N1234">
            <v>10373.92</v>
          </cell>
          <cell r="O1234">
            <v>42410</v>
          </cell>
          <cell r="P1234">
            <v>42858</v>
          </cell>
          <cell r="Q1234">
            <v>201109</v>
          </cell>
          <cell r="R1234" t="str">
            <v>04/05/2017 04 : 29  ARANTXA.MON : Se autoriza NP5;  ticket TELMEX correcto
FALTA DE REFACCIONES 185960 OC-1010233</v>
          </cell>
          <cell r="S1234" t="str">
            <v>CLIENTE ENTREGA EQUIPO SIN ACCESORIOS, U</v>
          </cell>
          <cell r="T1234" t="str">
            <v xml:space="preserve">   YURIANA HERNANDEZ HERRERA      </v>
          </cell>
          <cell r="U1234" t="str">
            <v>2017-MAYO-</v>
          </cell>
          <cell r="V1234" t="str">
            <v>SUR</v>
          </cell>
          <cell r="W1234" t="str">
            <v>COMPLETADO</v>
          </cell>
          <cell r="X1234" t="str">
            <v>TALLER</v>
          </cell>
          <cell r="Y1234">
            <v>42852</v>
          </cell>
          <cell r="Z1234">
            <v>442</v>
          </cell>
          <cell r="AD1234" t="str">
            <v>San juan Bosco Guadalajara</v>
          </cell>
          <cell r="AE1234" t="str">
            <v>JAL</v>
          </cell>
          <cell r="AF1234" t="str">
            <v>MX</v>
          </cell>
          <cell r="AG1234" t="str">
            <v>10417114</v>
          </cell>
          <cell r="AH1234" t="str">
            <v>ARTENIZA CAMACHO BRISEÑO</v>
          </cell>
          <cell r="AI1234" t="str">
            <v>675 Calle: Francisco de ahiza numero</v>
          </cell>
          <cell r="AJ1234" t="str">
            <v>013336173938</v>
          </cell>
          <cell r="AK1234" t="str">
            <v>3321313420</v>
          </cell>
          <cell r="AL1234" t="str">
            <v>44380</v>
          </cell>
          <cell r="AM1234"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234" t="str">
            <v>3TE32A150815</v>
          </cell>
          <cell r="AO1234" t="str">
            <v>Smart</v>
          </cell>
          <cell r="AP1234" t="str">
            <v>Hisense</v>
          </cell>
          <cell r="AQ1234" t="str">
            <v>Opera</v>
          </cell>
          <cell r="AR1234" t="str">
            <v>HD 1366 X 768</v>
          </cell>
          <cell r="AS1234" t="str">
            <v>3TE32G164485G164485M010</v>
          </cell>
          <cell r="AT1234">
            <v>28</v>
          </cell>
          <cell r="AU1234" t="str">
            <v>32H5B2</v>
          </cell>
          <cell r="AV1234" t="str">
            <v>3TE32G164485</v>
          </cell>
          <cell r="AW1234" t="str">
            <v>G164485</v>
          </cell>
          <cell r="AX1234" t="str">
            <v>M010</v>
          </cell>
          <cell r="AY1234">
            <v>74012616</v>
          </cell>
          <cell r="AZ1234">
            <v>51013535</v>
          </cell>
          <cell r="BA1234">
            <v>80150449</v>
          </cell>
        </row>
        <row r="1235">
          <cell r="D1235">
            <v>60317207</v>
          </cell>
          <cell r="E1235" t="str">
            <v>A</v>
          </cell>
          <cell r="F1235" t="str">
            <v>TV</v>
          </cell>
          <cell r="G1235" t="str">
            <v>CLAUDIA HERNANDEZ RODRIGUEZ</v>
          </cell>
          <cell r="H1235" t="str">
            <v>FUENTES DE LAS CIVELES 121 LA BOLEDA/TLAJOMULCO DE ZUÑIGA</v>
          </cell>
          <cell r="I1235">
            <v>3310995670</v>
          </cell>
          <cell r="J1235" t="str">
            <v>HISENSE</v>
          </cell>
          <cell r="K1235" t="str">
            <v>50H7GB</v>
          </cell>
          <cell r="L1235" t="str">
            <v>50G162153MH1229</v>
          </cell>
          <cell r="M1235" t="str">
            <v>CARTA DE ACEPTACION</v>
          </cell>
          <cell r="N1235">
            <v>13731.84</v>
          </cell>
          <cell r="O1235">
            <v>42718</v>
          </cell>
          <cell r="P1235">
            <v>42858</v>
          </cell>
          <cell r="Q1235">
            <v>201109</v>
          </cell>
          <cell r="R1235" t="str">
            <v>04/05/2017 04 : 31  ARANTXA.MON : Se autoriza NP5;  ticket TELMEX correcto
FALTA DE REFACCIONES 192764 OC-1010234</v>
          </cell>
          <cell r="S1235" t="str">
            <v>CLIENTE ENTREGA EQUIPO SIN ACCESORIOS, U</v>
          </cell>
          <cell r="T1235" t="str">
            <v xml:space="preserve"> YURIANA HERNANDEZ HERRERA        </v>
          </cell>
          <cell r="U1235" t="str">
            <v>2017-MAYO-</v>
          </cell>
          <cell r="V1235" t="str">
            <v>SUR</v>
          </cell>
          <cell r="W1235" t="str">
            <v>COMPLETADO</v>
          </cell>
          <cell r="X1235" t="str">
            <v>TALLER</v>
          </cell>
          <cell r="Y1235">
            <v>42852</v>
          </cell>
          <cell r="Z1235">
            <v>134</v>
          </cell>
          <cell r="AD1235" t="str">
            <v>LA BOLEDA / Tlacomulgo de zuñiga</v>
          </cell>
          <cell r="AE1235" t="str">
            <v>JAL</v>
          </cell>
          <cell r="AF1235" t="str">
            <v>MX</v>
          </cell>
          <cell r="AG1235" t="str">
            <v>10417127</v>
          </cell>
          <cell r="AH1235" t="str">
            <v>CLAUDIA HERNANDEZ RODRIGUEZ</v>
          </cell>
          <cell r="AI1235" t="str">
            <v>121 FUENTES DE LAS CIVELES</v>
          </cell>
          <cell r="AJ1235" t="str">
            <v>013310995670</v>
          </cell>
          <cell r="AK1235">
            <v>0</v>
          </cell>
          <cell r="AL1235" t="str">
            <v>45654</v>
          </cell>
          <cell r="AM1235"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235" t="str">
            <v>3TE50G1523B0</v>
          </cell>
          <cell r="AO1235" t="str">
            <v>Smart</v>
          </cell>
          <cell r="AP1235" t="str">
            <v>Hisense</v>
          </cell>
          <cell r="AQ1235" t="str">
            <v>Android</v>
          </cell>
          <cell r="AR1235" t="str">
            <v>UHD 3840 X 2160</v>
          </cell>
          <cell r="AS1235" t="str">
            <v>3TE50G165140G165140M010</v>
          </cell>
          <cell r="AT1235">
            <v>164</v>
          </cell>
          <cell r="AU1235" t="str">
            <v>50H7GB</v>
          </cell>
          <cell r="AV1235" t="str">
            <v>3TE50G165140</v>
          </cell>
          <cell r="AW1235" t="str">
            <v>G165140</v>
          </cell>
          <cell r="AX1235" t="str">
            <v>M010</v>
          </cell>
          <cell r="AY1235">
            <v>74012617</v>
          </cell>
          <cell r="AZ1235">
            <v>51013536</v>
          </cell>
          <cell r="BA1235">
            <v>80150450</v>
          </cell>
        </row>
        <row r="1236">
          <cell r="D1236">
            <v>60317449</v>
          </cell>
          <cell r="E1236" t="str">
            <v>A</v>
          </cell>
          <cell r="F1236" t="str">
            <v>TV</v>
          </cell>
          <cell r="G1236" t="str">
            <v>SARA MONTES DE OCA LOZCANO</v>
          </cell>
          <cell r="H1236" t="str">
            <v>GUADALUPE VICTORIA 127 SAN SEBASTIAN/TLAJOMULCO DE ZUÑIGA</v>
          </cell>
          <cell r="I1236">
            <v>3313536211</v>
          </cell>
          <cell r="J1236" t="str">
            <v>HISENSE</v>
          </cell>
          <cell r="K1236" t="str">
            <v>50K20D</v>
          </cell>
          <cell r="L1236" t="str">
            <v>50J140472H00167</v>
          </cell>
          <cell r="M1236" t="str">
            <v xml:space="preserve">TICKET DE COMPRA </v>
          </cell>
          <cell r="N1236">
            <v>7999</v>
          </cell>
          <cell r="O1236">
            <v>41774</v>
          </cell>
          <cell r="P1236">
            <v>42860</v>
          </cell>
          <cell r="Q1236">
            <v>201109</v>
          </cell>
          <cell r="R1236" t="str">
            <v>06/05/2017 06 : 24  ARANTXA.MON : Se autoriza NP5; numero de serie y ticket correcto
FALTA DE REFACCIONES 173064 OC-1010344</v>
          </cell>
          <cell r="S1236" t="str">
            <v>CLIENTE ENTREGA EQUIPO SIN ACCESORIOS, U</v>
          </cell>
          <cell r="T1236" t="str">
            <v xml:space="preserve"> YURIANA HERNANDEZ HERRERA        </v>
          </cell>
          <cell r="U1236" t="str">
            <v>2017-MAYO-</v>
          </cell>
          <cell r="V1236" t="str">
            <v>SUR</v>
          </cell>
          <cell r="W1236" t="str">
            <v>COMPLETADO</v>
          </cell>
          <cell r="X1236" t="str">
            <v>TALLER</v>
          </cell>
          <cell r="Y1236">
            <v>42857</v>
          </cell>
          <cell r="Z1236">
            <v>1083</v>
          </cell>
          <cell r="AD1236" t="str">
            <v>San Sebastian tlajomulco de zuñiga</v>
          </cell>
          <cell r="AE1236" t="str">
            <v>JAL</v>
          </cell>
          <cell r="AF1236" t="str">
            <v>MX</v>
          </cell>
          <cell r="AG1236" t="str">
            <v>10417353</v>
          </cell>
          <cell r="AH1236" t="str">
            <v>SARA MONTES DE OCA LOZCANO</v>
          </cell>
          <cell r="AI1236" t="str">
            <v>127 Calle: Guadalupe Victoria</v>
          </cell>
          <cell r="AJ1236" t="str">
            <v>3313536211</v>
          </cell>
          <cell r="AK1236">
            <v>0</v>
          </cell>
          <cell r="AL1236" t="str">
            <v>45650</v>
          </cell>
          <cell r="AM1236"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236" t="str">
            <v>3TE50G132311</v>
          </cell>
          <cell r="AO1236" t="str">
            <v>Básica</v>
          </cell>
          <cell r="AP1236" t="str">
            <v>Hisense</v>
          </cell>
          <cell r="AQ1236" t="str">
            <v>Opera</v>
          </cell>
          <cell r="AR1236" t="str">
            <v>FHD 1920 x 1080</v>
          </cell>
          <cell r="AS1236" t="str">
            <v>3TE50G165140G165140M010</v>
          </cell>
          <cell r="AT1236">
            <v>164</v>
          </cell>
          <cell r="AU1236" t="str">
            <v>50H7GB</v>
          </cell>
          <cell r="AV1236" t="str">
            <v>3TE50G165140</v>
          </cell>
          <cell r="AW1236" t="str">
            <v>G165140</v>
          </cell>
          <cell r="AX1236" t="str">
            <v>M010</v>
          </cell>
          <cell r="AY1236">
            <v>74012618</v>
          </cell>
          <cell r="AZ1236">
            <v>51013537</v>
          </cell>
          <cell r="BA1236">
            <v>80150451</v>
          </cell>
        </row>
        <row r="1237">
          <cell r="D1237">
            <v>60317499</v>
          </cell>
          <cell r="E1237" t="str">
            <v>A</v>
          </cell>
          <cell r="F1237" t="str">
            <v>TV</v>
          </cell>
          <cell r="G1237" t="str">
            <v>JESUS TORRES</v>
          </cell>
          <cell r="H1237" t="str">
            <v>AV RIO NILO 7977D TONALA/LOMA DORADA</v>
          </cell>
          <cell r="I1237">
            <v>3311354251</v>
          </cell>
          <cell r="J1237" t="str">
            <v>HISENSE</v>
          </cell>
          <cell r="K1237" t="str">
            <v>32K20DW</v>
          </cell>
          <cell r="L1237" t="str">
            <v>32J134806H01621</v>
          </cell>
          <cell r="M1237" t="str">
            <v xml:space="preserve">POLIZA DE GARANTIA </v>
          </cell>
          <cell r="N1237" t="str">
            <v>SEALED WARRANTY</v>
          </cell>
          <cell r="O1237">
            <v>41750</v>
          </cell>
          <cell r="P1237">
            <v>42861</v>
          </cell>
          <cell r="Q1237">
            <v>201109</v>
          </cell>
          <cell r="R1237" t="str">
            <v>09/05/2017 03 : 52  ARANTXA.MON : Se autoriza NP5; numero de serie y ticket correcto
FALTA DE REFACCIONES 174142 OC-1010418</v>
          </cell>
          <cell r="S1237" t="str">
            <v>CLIENTE ENTREGA EQUIPO SIN ACCESORIOS, U</v>
          </cell>
          <cell r="T1237" t="str">
            <v xml:space="preserve">  YURIANA HERNANDEZ HERRERA       </v>
          </cell>
          <cell r="U1237" t="str">
            <v>2017-MAYO-</v>
          </cell>
          <cell r="V1237" t="str">
            <v>SUR</v>
          </cell>
          <cell r="W1237" t="str">
            <v>COMPLETADO</v>
          </cell>
          <cell r="X1237" t="str">
            <v>TALLER</v>
          </cell>
          <cell r="Y1237">
            <v>42857</v>
          </cell>
          <cell r="Z1237">
            <v>1107</v>
          </cell>
          <cell r="AD1237" t="str">
            <v>TONALA/LOMA DORADA</v>
          </cell>
          <cell r="AE1237" t="str">
            <v>JAL</v>
          </cell>
          <cell r="AF1237" t="str">
            <v>MX</v>
          </cell>
          <cell r="AG1237" t="str">
            <v>10405885</v>
          </cell>
          <cell r="AH1237" t="str">
            <v>JESUS TORRES</v>
          </cell>
          <cell r="AI1237" t="str">
            <v>7977D AV RIO NILO</v>
          </cell>
          <cell r="AJ1237" t="str">
            <v>3311354251</v>
          </cell>
          <cell r="AK1237">
            <v>0</v>
          </cell>
          <cell r="AL1237" t="str">
            <v>45402</v>
          </cell>
          <cell r="AM1237"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237" t="str">
            <v>3TE32G143053</v>
          </cell>
          <cell r="AO1237" t="str">
            <v>Smart</v>
          </cell>
          <cell r="AP1237" t="str">
            <v>Hisense</v>
          </cell>
          <cell r="AQ1237" t="str">
            <v>Opera</v>
          </cell>
          <cell r="AR1237" t="str">
            <v>HD 1366 X 768</v>
          </cell>
          <cell r="AS1237" t="str">
            <v>3TE32G164485G164485M010</v>
          </cell>
          <cell r="AT1237">
            <v>28</v>
          </cell>
          <cell r="AU1237" t="str">
            <v>32H5B2</v>
          </cell>
          <cell r="AV1237" t="str">
            <v>3TE32G164485</v>
          </cell>
          <cell r="AW1237" t="str">
            <v>G164485</v>
          </cell>
          <cell r="AX1237" t="str">
            <v>M010</v>
          </cell>
          <cell r="AY1237">
            <v>74012619</v>
          </cell>
          <cell r="AZ1237">
            <v>51013538</v>
          </cell>
          <cell r="BA1237">
            <v>80150452</v>
          </cell>
        </row>
        <row r="1238">
          <cell r="D1238">
            <v>60317766</v>
          </cell>
          <cell r="E1238" t="str">
            <v>A</v>
          </cell>
          <cell r="F1238" t="str">
            <v>TV</v>
          </cell>
          <cell r="G1238" t="str">
            <v>JOSE AGUILAR SANCHEZ</v>
          </cell>
          <cell r="H1238" t="str">
            <v>CODORNIZ 21 INT B VILLAS DE GUADALUPE/EL SALTO</v>
          </cell>
          <cell r="I1238">
            <v>3322423135</v>
          </cell>
          <cell r="J1238" t="str">
            <v>HISENSE</v>
          </cell>
          <cell r="K1238" t="str">
            <v>32K20DW</v>
          </cell>
          <cell r="L1238" t="str">
            <v>32G143053H04032</v>
          </cell>
          <cell r="M1238" t="str">
            <v>POLIZA DE GARANTIA</v>
          </cell>
          <cell r="N1238" t="str">
            <v>SEALED WARRANTY</v>
          </cell>
          <cell r="O1238">
            <v>42139</v>
          </cell>
          <cell r="P1238">
            <v>42861</v>
          </cell>
          <cell r="Q1238">
            <v>201109</v>
          </cell>
          <cell r="R1238" t="str">
            <v>09/05/2017 03 : 54  ARANTXA.MON : Se autoriza NP5; numero de serie y ticket correcto
falta de refacciones 179250 oc-1010419</v>
          </cell>
          <cell r="S1238" t="str">
            <v>CLIENTE ENTREGA EQUIPO SIN ACCESORIOS, U</v>
          </cell>
          <cell r="T1238" t="str">
            <v xml:space="preserve">  YURIANA HERNANDEZ HERRERA       </v>
          </cell>
          <cell r="U1238" t="str">
            <v>2017-MAYO-</v>
          </cell>
          <cell r="V1238" t="str">
            <v>SUR</v>
          </cell>
          <cell r="W1238" t="str">
            <v>COMPLETADO</v>
          </cell>
          <cell r="X1238" t="str">
            <v>TALLER</v>
          </cell>
          <cell r="Y1238">
            <v>42860</v>
          </cell>
          <cell r="Z1238">
            <v>721</v>
          </cell>
          <cell r="AD1238" t="str">
            <v>Villas De Guadalupe/eL SALTO</v>
          </cell>
          <cell r="AE1238" t="str">
            <v>JAL</v>
          </cell>
          <cell r="AF1238" t="str">
            <v>MX</v>
          </cell>
          <cell r="AG1238" t="str">
            <v>10414990</v>
          </cell>
          <cell r="AH1238" t="str">
            <v>JOSE AGUILAR SANCHEZ</v>
          </cell>
          <cell r="AI1238" t="str">
            <v>21 int B Codorniz</v>
          </cell>
          <cell r="AJ1238" t="str">
            <v>3322423135</v>
          </cell>
          <cell r="AK1238">
            <v>0</v>
          </cell>
          <cell r="AL1238" t="str">
            <v>45685</v>
          </cell>
          <cell r="AM1238"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238" t="str">
            <v>3TE32G143053</v>
          </cell>
          <cell r="AO1238" t="str">
            <v>Smart</v>
          </cell>
          <cell r="AP1238" t="str">
            <v>Hisense</v>
          </cell>
          <cell r="AQ1238" t="str">
            <v>Opera</v>
          </cell>
          <cell r="AR1238" t="str">
            <v>HD 1366 X 768</v>
          </cell>
          <cell r="AS1238" t="str">
            <v>3TE32G164485G164485M010</v>
          </cell>
          <cell r="AT1238">
            <v>28</v>
          </cell>
          <cell r="AU1238" t="str">
            <v>32H5B2</v>
          </cell>
          <cell r="AV1238" t="str">
            <v>3TE32G164485</v>
          </cell>
          <cell r="AW1238" t="str">
            <v>G164485</v>
          </cell>
          <cell r="AX1238" t="str">
            <v>M010</v>
          </cell>
          <cell r="AY1238">
            <v>74012620</v>
          </cell>
          <cell r="AZ1238">
            <v>51013539</v>
          </cell>
          <cell r="BA1238">
            <v>80150453</v>
          </cell>
        </row>
        <row r="1239">
          <cell r="D1239">
            <v>60318113</v>
          </cell>
          <cell r="E1239" t="str">
            <v>A</v>
          </cell>
          <cell r="F1239" t="str">
            <v>TV</v>
          </cell>
          <cell r="G1239" t="str">
            <v xml:space="preserve">FRANCISCO NUÑEZ RODRIGUEZ </v>
          </cell>
          <cell r="H1239" t="str">
            <v>DE LAS ROSAS 111 AMECA/FRACCIONAMIENTO EL ROCIO</v>
          </cell>
          <cell r="I1239" t="str">
            <v>3757587518-3751189067</v>
          </cell>
          <cell r="J1239" t="str">
            <v>HISENSE</v>
          </cell>
          <cell r="K1239" t="str">
            <v>50K20DW</v>
          </cell>
          <cell r="L1239" t="str">
            <v>50G143291H14862</v>
          </cell>
          <cell r="M1239" t="str">
            <v>AMC/000046815</v>
          </cell>
          <cell r="N1239">
            <v>11998.37</v>
          </cell>
          <cell r="O1239">
            <v>42251</v>
          </cell>
          <cell r="P1239">
            <v>42865</v>
          </cell>
          <cell r="Q1239">
            <v>201109</v>
          </cell>
          <cell r="R1239" t="str">
            <v>11/05/2017 06 : 18  ARANTXA.MON : Se autoriza NP5; numero de serie y ticket correcto
FALTA DE REFACCIONES 173331 OC-1010563</v>
          </cell>
          <cell r="S1239" t="str">
            <v>CLIENTE ENTREGA EQUIPO SIN ACCESORIOS, U</v>
          </cell>
          <cell r="T1239" t="str">
            <v xml:space="preserve">      YURIANA HERNANDEZ HERRERA   </v>
          </cell>
          <cell r="U1239" t="str">
            <v>2017-MAYO-</v>
          </cell>
          <cell r="V1239" t="str">
            <v>SUR</v>
          </cell>
          <cell r="W1239" t="str">
            <v>COMPLETADO</v>
          </cell>
          <cell r="X1239" t="str">
            <v>TALLER</v>
          </cell>
          <cell r="Y1239">
            <v>42864</v>
          </cell>
          <cell r="Z1239">
            <v>613</v>
          </cell>
          <cell r="AD1239" t="str">
            <v>Ameca/ Frac El Rocio</v>
          </cell>
          <cell r="AE1239" t="str">
            <v>JAL</v>
          </cell>
          <cell r="AF1239" t="str">
            <v>MX</v>
          </cell>
          <cell r="AG1239" t="str">
            <v>10415426</v>
          </cell>
          <cell r="AH1239" t="str">
            <v>FRANCISCO NUÑEZ RODRIGUEZ</v>
          </cell>
          <cell r="AI1239" t="str">
            <v>111 De las Rosas</v>
          </cell>
          <cell r="AJ1239" t="str">
            <v>3757587518</v>
          </cell>
          <cell r="AK1239" t="str">
            <v>3751189067</v>
          </cell>
          <cell r="AL1239" t="str">
            <v>46600</v>
          </cell>
          <cell r="AM1239"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239" t="str">
            <v>1TE50B8NUSCB</v>
          </cell>
          <cell r="AO1239" t="str">
            <v>Smart</v>
          </cell>
          <cell r="AP1239" t="str">
            <v>Hisense</v>
          </cell>
          <cell r="AQ1239" t="str">
            <v>Opera</v>
          </cell>
          <cell r="AR1239" t="str">
            <v>FHD 1920 x 1080</v>
          </cell>
          <cell r="AS1239" t="str">
            <v>3TE50G165140G165140M010</v>
          </cell>
          <cell r="AT1239">
            <v>164</v>
          </cell>
          <cell r="AU1239" t="str">
            <v>50H7GB</v>
          </cell>
          <cell r="AV1239" t="str">
            <v>3TE50G165140</v>
          </cell>
          <cell r="AW1239" t="str">
            <v>G165140</v>
          </cell>
          <cell r="AX1239" t="str">
            <v>M010</v>
          </cell>
          <cell r="AY1239">
            <v>74012621</v>
          </cell>
          <cell r="AZ1239">
            <v>51013540</v>
          </cell>
          <cell r="BA1239">
            <v>80150454</v>
          </cell>
        </row>
        <row r="1240">
          <cell r="D1240">
            <v>60318236</v>
          </cell>
          <cell r="E1240" t="str">
            <v>A</v>
          </cell>
          <cell r="F1240" t="str">
            <v>TV</v>
          </cell>
          <cell r="G1240" t="str">
            <v xml:space="preserve">ELIZABETH TRINIDAD GONZALES ARREOLA </v>
          </cell>
          <cell r="H1240" t="str">
            <v>Via de los Sauces 6- E / 45680 El salto/Col Azucena (galaxia bonito jal</v>
          </cell>
          <cell r="I1240" t="str">
            <v>3315601459-3335995057</v>
          </cell>
          <cell r="J1240" t="str">
            <v>HISENSE</v>
          </cell>
          <cell r="K1240" t="str">
            <v>32K20DW</v>
          </cell>
          <cell r="L1240" t="str">
            <v>32J134806H2340</v>
          </cell>
          <cell r="M1240" t="str">
            <v xml:space="preserve">TICKET DE COMPRA </v>
          </cell>
          <cell r="N1240">
            <v>7583</v>
          </cell>
          <cell r="O1240">
            <v>41776</v>
          </cell>
          <cell r="P1240">
            <v>42867</v>
          </cell>
          <cell r="Q1240">
            <v>201109</v>
          </cell>
          <cell r="R1240" t="str">
            <v>13/05/2017 10 : 38  ARANTXA.MON : Se autoriza NP5; numero de serie y ticket correcto
FALTA DE REFACCIONES 174142 OC-1010678</v>
          </cell>
          <cell r="S1240" t="str">
            <v>CLIENTE ENTREGA EQUIPO SIN ACCESORIOS, U</v>
          </cell>
          <cell r="T1240" t="str">
            <v xml:space="preserve">   YURIANA HERNANDEZ HERRERA      </v>
          </cell>
          <cell r="U1240" t="str">
            <v>2017-MAYO-</v>
          </cell>
          <cell r="V1240" t="str">
            <v>SUR</v>
          </cell>
          <cell r="W1240" t="str">
            <v>COMPLETADO</v>
          </cell>
          <cell r="X1240" t="str">
            <v>TALLER</v>
          </cell>
          <cell r="Y1240">
            <v>42866</v>
          </cell>
          <cell r="Z1240">
            <v>1090</v>
          </cell>
          <cell r="AD1240" t="str">
            <v>El salto/Col Azucena (galaxia bonito jal</v>
          </cell>
          <cell r="AE1240" t="str">
            <v>JAL</v>
          </cell>
          <cell r="AF1240" t="str">
            <v>MX</v>
          </cell>
          <cell r="AG1240" t="str">
            <v>10418012</v>
          </cell>
          <cell r="AH1240" t="str">
            <v>ELIZABETH TRINIDAD GONZALEZ ARREOLA</v>
          </cell>
          <cell r="AI1240" t="str">
            <v>Via de los Sauces 6- E</v>
          </cell>
          <cell r="AJ1240" t="str">
            <v>3315601459</v>
          </cell>
          <cell r="AK1240" t="str">
            <v>3335995057</v>
          </cell>
          <cell r="AL1240" t="str">
            <v>45680</v>
          </cell>
          <cell r="AM1240" t="str">
            <v>12/05/2017 05 : 45 201109 : 174142 OC-101067812/05/2017 03 : 18 201109 : EQUIPO EN CSA11/05/2017 22 : 12 201109 : V1 12-05-1711/05/2017 02 : 18 JUANANTONIO : ODSWTP ELABORADA POR EMC*
RD% FRESNOS Y SABINOS</v>
          </cell>
          <cell r="AN1240" t="str">
            <v>3TE32G143053</v>
          </cell>
          <cell r="AO1240" t="str">
            <v>Smart</v>
          </cell>
          <cell r="AP1240" t="str">
            <v>Hisense</v>
          </cell>
          <cell r="AQ1240" t="str">
            <v>Opera</v>
          </cell>
          <cell r="AR1240" t="str">
            <v>HD 1366 X 768</v>
          </cell>
          <cell r="AS1240" t="str">
            <v>3TE32G164485G164485M010</v>
          </cell>
          <cell r="AT1240">
            <v>28</v>
          </cell>
          <cell r="AU1240" t="str">
            <v>32H5B2</v>
          </cell>
          <cell r="AV1240" t="str">
            <v>3TE32G164485</v>
          </cell>
          <cell r="AW1240" t="str">
            <v>G164485</v>
          </cell>
          <cell r="AX1240" t="str">
            <v>M010</v>
          </cell>
          <cell r="AY1240">
            <v>74012622</v>
          </cell>
          <cell r="AZ1240">
            <v>51013541</v>
          </cell>
          <cell r="BA1240">
            <v>80150455</v>
          </cell>
        </row>
        <row r="1241">
          <cell r="D1241">
            <v>60317552</v>
          </cell>
          <cell r="E1241" t="str">
            <v>A</v>
          </cell>
          <cell r="F1241" t="str">
            <v>TV</v>
          </cell>
          <cell r="G1241" t="str">
            <v xml:space="preserve">FERNANDO XUCHITL URBINA </v>
          </cell>
          <cell r="H1241" t="str">
            <v>CARLOS A CARRILLO 429 GUADALAJARA/5 DE MAYO</v>
          </cell>
          <cell r="I1241" t="str">
            <v>36703162- 3335052459</v>
          </cell>
          <cell r="J1241" t="str">
            <v>HISENSE</v>
          </cell>
          <cell r="K1241" t="str">
            <v>32K20DW</v>
          </cell>
          <cell r="L1241" t="str">
            <v>32J140473H00477</v>
          </cell>
          <cell r="M1241" t="str">
            <v>CARTA DE ACEPTACION</v>
          </cell>
          <cell r="N1241">
            <v>0</v>
          </cell>
          <cell r="O1241">
            <v>41766</v>
          </cell>
          <cell r="P1241">
            <v>42860</v>
          </cell>
          <cell r="Q1241">
            <v>201109</v>
          </cell>
          <cell r="R1241" t="str">
            <v>06/05/2017 06 : 27  ARANTXA.MON : Se autoriza NP5; numero de serie y ticket correcto
FALTA DE REFACCIONES 171979 OC-1010346</v>
          </cell>
          <cell r="S1241" t="str">
            <v>CLIENTE ENTREGA EQUIPO SIN ACCESORIOS, U</v>
          </cell>
          <cell r="T1241" t="str">
            <v xml:space="preserve">YURIANA HERNANDEZ HERRERA         </v>
          </cell>
          <cell r="U1241" t="str">
            <v>2017-MAYO-</v>
          </cell>
          <cell r="V1241" t="str">
            <v>SUR</v>
          </cell>
          <cell r="W1241" t="str">
            <v>COMPLETADO</v>
          </cell>
          <cell r="X1241" t="str">
            <v>TALLER</v>
          </cell>
          <cell r="Y1241">
            <v>42858</v>
          </cell>
          <cell r="Z1241">
            <v>1092</v>
          </cell>
          <cell r="AD1241" t="str">
            <v>guadalajara/5 mayo</v>
          </cell>
          <cell r="AE1241" t="str">
            <v>JAL</v>
          </cell>
          <cell r="AF1241" t="str">
            <v>MX</v>
          </cell>
          <cell r="AG1241" t="str">
            <v>10413963</v>
          </cell>
          <cell r="AH1241" t="str">
            <v>FERNANDO XUCHITL URBINA</v>
          </cell>
          <cell r="AI1241" t="str">
            <v>429 carlos a carrillo</v>
          </cell>
          <cell r="AJ1241" t="str">
            <v>36703162</v>
          </cell>
          <cell r="AK1241" t="str">
            <v>3335052459</v>
          </cell>
          <cell r="AL1241" t="str">
            <v>44970</v>
          </cell>
          <cell r="AM1241"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41" t="str">
            <v>3TE32G143053</v>
          </cell>
          <cell r="AO1241" t="str">
            <v>Smart</v>
          </cell>
          <cell r="AP1241" t="str">
            <v>Hisense</v>
          </cell>
          <cell r="AQ1241" t="str">
            <v>Opera</v>
          </cell>
          <cell r="AR1241" t="str">
            <v>HD 1366 X 768</v>
          </cell>
          <cell r="AS1241" t="str">
            <v>3TE32G164485G164485M010</v>
          </cell>
          <cell r="AT1241">
            <v>28</v>
          </cell>
          <cell r="AU1241" t="str">
            <v>32H5B2</v>
          </cell>
          <cell r="AV1241" t="str">
            <v>3TE32G164485</v>
          </cell>
          <cell r="AW1241" t="str">
            <v>G164485</v>
          </cell>
          <cell r="AX1241" t="str">
            <v>M010</v>
          </cell>
          <cell r="AY1241">
            <v>74012623</v>
          </cell>
          <cell r="AZ1241">
            <v>51013542</v>
          </cell>
          <cell r="BA1241">
            <v>80150456</v>
          </cell>
        </row>
        <row r="1242">
          <cell r="D1242">
            <v>60317494</v>
          </cell>
          <cell r="E1242" t="str">
            <v>A</v>
          </cell>
          <cell r="F1242" t="str">
            <v>TV</v>
          </cell>
          <cell r="G1242" t="str">
            <v>Lourdes Lobato Gutierrez</v>
          </cell>
          <cell r="H1242" t="str">
            <v>Av Americo Vespusio Int 1 #755. Fracc. Reforma, Veracruz, Ver. CP 91919</v>
          </cell>
          <cell r="I1242">
            <v>2292836937</v>
          </cell>
          <cell r="J1242" t="str">
            <v>HISENSE</v>
          </cell>
          <cell r="K1242" t="str">
            <v>50K20DW</v>
          </cell>
          <cell r="L1242" t="str">
            <v>50G144844H06943</v>
          </cell>
          <cell r="M1242" t="str">
            <v xml:space="preserve">
JRD/000150348</v>
          </cell>
          <cell r="N1242">
            <v>10121</v>
          </cell>
          <cell r="O1242">
            <v>42124</v>
          </cell>
          <cell r="P1242">
            <v>42865</v>
          </cell>
          <cell r="Q1242">
            <v>201028</v>
          </cell>
          <cell r="R1242" t="str">
            <v>11/05/2017 05 : 39  ARANTXA.MON : Se autoriza NP5; numero de serie y ticket correcto
T173331 PANEL OC-1010523 Y T171496 POWER OC-1010525.</v>
          </cell>
          <cell r="S1242" t="str">
            <v/>
          </cell>
          <cell r="T1242" t="str">
            <v xml:space="preserve"> Liliana Aguilera                 </v>
          </cell>
          <cell r="U1242" t="str">
            <v>2017-05-16</v>
          </cell>
          <cell r="V1242" t="str">
            <v>SUR</v>
          </cell>
          <cell r="W1242" t="str">
            <v>COMPLETADO</v>
          </cell>
          <cell r="X1242" t="str">
            <v>TALLER</v>
          </cell>
          <cell r="Y1242">
            <v>42857</v>
          </cell>
          <cell r="Z1242">
            <v>733</v>
          </cell>
          <cell r="AD1242" t="str">
            <v>Veracruz/Frac Reforma</v>
          </cell>
          <cell r="AE1242" t="str">
            <v>VER</v>
          </cell>
          <cell r="AF1242" t="str">
            <v>MX</v>
          </cell>
          <cell r="AG1242" t="str">
            <v>10417404</v>
          </cell>
          <cell r="AH1242" t="str">
            <v>LOURDES LOBATO GUTIERREZ</v>
          </cell>
          <cell r="AI1242" t="str">
            <v>755 Av Americo Vespusio Int 1</v>
          </cell>
          <cell r="AJ1242" t="str">
            <v>2292836937</v>
          </cell>
          <cell r="AK1242">
            <v>0</v>
          </cell>
          <cell r="AL1242" t="str">
            <v>91919</v>
          </cell>
          <cell r="AM1242"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42" t="str">
            <v>1TE50B8NUSCB</v>
          </cell>
          <cell r="AO1242" t="str">
            <v>Smart</v>
          </cell>
          <cell r="AP1242" t="str">
            <v>Hisense</v>
          </cell>
          <cell r="AQ1242" t="str">
            <v>Opera</v>
          </cell>
          <cell r="AR1242" t="str">
            <v>FHD 1920 x 1080</v>
          </cell>
          <cell r="AS1242" t="str">
            <v>3TE50G165140G165140M010</v>
          </cell>
          <cell r="AT1242">
            <v>164</v>
          </cell>
          <cell r="AU1242" t="str">
            <v>50H7GB</v>
          </cell>
          <cell r="AV1242" t="str">
            <v>3TE50G165140</v>
          </cell>
          <cell r="AW1242" t="str">
            <v>G165140</v>
          </cell>
          <cell r="AX1242" t="str">
            <v>M010</v>
          </cell>
          <cell r="AY1242">
            <v>74012624</v>
          </cell>
          <cell r="AZ1242">
            <v>51013543</v>
          </cell>
          <cell r="BA1242">
            <v>80150457</v>
          </cell>
        </row>
        <row r="1243">
          <cell r="D1243">
            <v>60317418</v>
          </cell>
          <cell r="E1243" t="str">
            <v>A</v>
          </cell>
          <cell r="F1243" t="str">
            <v>TV</v>
          </cell>
          <cell r="G1243" t="str">
            <v>Cinthya Isabel Morales Espinoza</v>
          </cell>
          <cell r="H1243" t="str">
            <v>Cda de mercurio # 143. Inf. Buena vista, Veracruz, Ver. CP 91850</v>
          </cell>
          <cell r="I1243">
            <v>2292792769</v>
          </cell>
          <cell r="J1243" t="str">
            <v>HISENSE</v>
          </cell>
          <cell r="K1243" t="str">
            <v>32H5B2</v>
          </cell>
          <cell r="L1243" t="str">
            <v>32G1632E8H06319</v>
          </cell>
          <cell r="M1243" t="str">
            <v>LER/000129229</v>
          </cell>
          <cell r="N1243">
            <v>5998.5</v>
          </cell>
          <cell r="O1243">
            <v>42609</v>
          </cell>
          <cell r="P1243">
            <v>42866</v>
          </cell>
          <cell r="Q1243">
            <v>201028</v>
          </cell>
          <cell r="R1243" t="str">
            <v>12/05/2017 06 : 54  ARANTXA.MON : Se autoriza NP5; numero de serie y ticket correcto
T206937 PANEL OC-1010618</v>
          </cell>
          <cell r="S1243" t="str">
            <v/>
          </cell>
          <cell r="T1243" t="str">
            <v xml:space="preserve"> Liliana Aguilera                 </v>
          </cell>
          <cell r="U1243" t="str">
            <v>2017-05-16</v>
          </cell>
          <cell r="V1243" t="str">
            <v>SUR</v>
          </cell>
          <cell r="W1243" t="str">
            <v>COMPLETADO</v>
          </cell>
          <cell r="X1243" t="str">
            <v>TALLER</v>
          </cell>
          <cell r="Y1243">
            <v>42857</v>
          </cell>
          <cell r="Z1243">
            <v>248</v>
          </cell>
          <cell r="AD1243" t="str">
            <v>veracruz /infonavit buena vista</v>
          </cell>
          <cell r="AE1243" t="str">
            <v>VER</v>
          </cell>
          <cell r="AF1243" t="str">
            <v>MX</v>
          </cell>
          <cell r="AG1243" t="str">
            <v>10417208</v>
          </cell>
          <cell r="AH1243" t="str">
            <v>CINTHYA ISABEL MORALES ESPINOZA</v>
          </cell>
          <cell r="AI1243" t="str">
            <v>cda de mercurio num 143</v>
          </cell>
          <cell r="AJ1243" t="str">
            <v>2292792769</v>
          </cell>
          <cell r="AK1243">
            <v>0</v>
          </cell>
          <cell r="AL1243" t="str">
            <v>91850</v>
          </cell>
          <cell r="AM1243"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43" t="str">
            <v>3TE32G155369</v>
          </cell>
          <cell r="AO1243" t="str">
            <v>Smart</v>
          </cell>
          <cell r="AP1243" t="str">
            <v>Hisense</v>
          </cell>
          <cell r="AQ1243" t="str">
            <v>Opera</v>
          </cell>
          <cell r="AR1243" t="str">
            <v>HD 1366 X 768</v>
          </cell>
          <cell r="AS1243" t="str">
            <v>3TE32G164485G164485M010</v>
          </cell>
          <cell r="AT1243">
            <v>28</v>
          </cell>
          <cell r="AU1243" t="str">
            <v>32H5B2</v>
          </cell>
          <cell r="AV1243" t="str">
            <v>3TE32G164485</v>
          </cell>
          <cell r="AW1243" t="str">
            <v>G164485</v>
          </cell>
          <cell r="AX1243" t="str">
            <v>M010</v>
          </cell>
          <cell r="AY1243">
            <v>74912625</v>
          </cell>
          <cell r="AZ1243">
            <v>51013544</v>
          </cell>
          <cell r="BA1243">
            <v>80150459</v>
          </cell>
        </row>
        <row r="1244">
          <cell r="D1244">
            <v>60316874</v>
          </cell>
          <cell r="E1244" t="str">
            <v>A</v>
          </cell>
          <cell r="F1244" t="str">
            <v>TV</v>
          </cell>
          <cell r="G1244" t="str">
            <v xml:space="preserve"> Ofelia Perez</v>
          </cell>
          <cell r="H1244" t="str">
            <v>Jimenez #2298. Col. Centro, Veracruz, Ver. CP. 91700</v>
          </cell>
          <cell r="I1244" t="str">
            <v>S/N</v>
          </cell>
          <cell r="J1244" t="str">
            <v>HISENSE</v>
          </cell>
          <cell r="K1244" t="str">
            <v>50H7GB</v>
          </cell>
          <cell r="L1244" t="str">
            <v>50G162156MH0881</v>
          </cell>
          <cell r="M1244">
            <v>1219</v>
          </cell>
          <cell r="N1244">
            <v>11303.28</v>
          </cell>
          <cell r="O1244">
            <v>42637</v>
          </cell>
          <cell r="P1244">
            <v>42853</v>
          </cell>
          <cell r="Q1244">
            <v>201028</v>
          </cell>
          <cell r="R1244" t="str">
            <v>29/04/2017 07 : 11  ARANTXA.MON : NP5
No surtieron pieza: T192764 PANEL OC-1010116</v>
          </cell>
          <cell r="S1244" t="str">
            <v/>
          </cell>
          <cell r="T1244" t="str">
            <v xml:space="preserve"> Liliana Aguilera                 </v>
          </cell>
          <cell r="U1244" t="str">
            <v>2017-05-16</v>
          </cell>
          <cell r="V1244" t="str">
            <v>SUR</v>
          </cell>
          <cell r="W1244" t="str">
            <v>COMPLETADO</v>
          </cell>
          <cell r="X1244" t="str">
            <v>TALLER</v>
          </cell>
          <cell r="Y1244">
            <v>42849</v>
          </cell>
          <cell r="Z1244">
            <v>212</v>
          </cell>
          <cell r="AD1244" t="str">
            <v>VER /Centro</v>
          </cell>
          <cell r="AE1244" t="str">
            <v>VER</v>
          </cell>
          <cell r="AF1244" t="str">
            <v>MX</v>
          </cell>
          <cell r="AG1244" t="str">
            <v>10414475</v>
          </cell>
          <cell r="AH1244" t="str">
            <v>OFELIA PEREZ</v>
          </cell>
          <cell r="AI1244" t="str">
            <v>2298 Jimenez</v>
          </cell>
          <cell r="AJ1244" t="str">
            <v>2</v>
          </cell>
          <cell r="AK1244">
            <v>0</v>
          </cell>
          <cell r="AL1244" t="str">
            <v>91700</v>
          </cell>
          <cell r="AM1244" t="str">
            <v>29/04/2017 07 : 11 ARANTXA.MON : TCF129/04/2017 07 : 11 ARANTXA.MON : NP528/04/2017 04 : 08 201028 : SOLICITO PANEL OC-101011625/04/2017 04 : 05 LAURA.HERNA : ODSWTP</v>
          </cell>
          <cell r="AN1244" t="str">
            <v>3TE50G1523B0</v>
          </cell>
          <cell r="AO1244" t="str">
            <v>Smart</v>
          </cell>
          <cell r="AP1244" t="str">
            <v>Hisense</v>
          </cell>
          <cell r="AQ1244" t="str">
            <v>Android</v>
          </cell>
          <cell r="AR1244" t="str">
            <v>UHD 3840 X 2160</v>
          </cell>
          <cell r="AS1244" t="str">
            <v>3TE50G165140G165140M010</v>
          </cell>
          <cell r="AT1244">
            <v>164</v>
          </cell>
          <cell r="AU1244" t="str">
            <v>50H7GB</v>
          </cell>
          <cell r="AV1244" t="str">
            <v>3TE50G165140</v>
          </cell>
          <cell r="AW1244" t="str">
            <v>G165140</v>
          </cell>
          <cell r="AX1244" t="str">
            <v>M010</v>
          </cell>
          <cell r="AY1244">
            <v>74012626</v>
          </cell>
          <cell r="AZ1244">
            <v>51013545</v>
          </cell>
          <cell r="BA1244">
            <v>80150461</v>
          </cell>
        </row>
        <row r="1245">
          <cell r="D1245">
            <v>60316867</v>
          </cell>
          <cell r="E1245" t="str">
            <v>A</v>
          </cell>
          <cell r="F1245" t="str">
            <v>TV</v>
          </cell>
          <cell r="G1245" t="str">
            <v xml:space="preserve"> Rosario Fernandez Gutierrez</v>
          </cell>
          <cell r="H1245" t="str">
            <v>Cto Dalia norte #  9B. Fracc. Puente Moreno, Medellin, Ver. CP. 94274</v>
          </cell>
          <cell r="I1245">
            <v>2291737423</v>
          </cell>
          <cell r="J1245" t="str">
            <v>HISENSE</v>
          </cell>
          <cell r="K1245" t="str">
            <v>50K20DW</v>
          </cell>
          <cell r="L1245" t="str">
            <v>50G143291H11126</v>
          </cell>
          <cell r="M1245" t="str">
            <v>TR# 05058</v>
          </cell>
          <cell r="N1245">
            <v>7590.01</v>
          </cell>
          <cell r="O1245">
            <v>42155</v>
          </cell>
          <cell r="P1245">
            <v>42864</v>
          </cell>
          <cell r="Q1245">
            <v>201028</v>
          </cell>
          <cell r="R1245" t="str">
            <v>10/05/2017 04 : 56  ARANTXA.MON : Se autoriza NP5; numero de serie y ticket correcto
T173331 PANEL OC-1010444 Y T171496 PCB POWER  OC-1010445</v>
          </cell>
          <cell r="S1245" t="str">
            <v/>
          </cell>
          <cell r="T1245" t="str">
            <v xml:space="preserve"> Liliana Aguilera                 </v>
          </cell>
          <cell r="U1245" t="str">
            <v>2017-05-16</v>
          </cell>
          <cell r="V1245" t="str">
            <v>SUR</v>
          </cell>
          <cell r="W1245" t="str">
            <v>COMPLETADO</v>
          </cell>
          <cell r="X1245" t="str">
            <v>TALLER</v>
          </cell>
          <cell r="Y1245">
            <v>42849</v>
          </cell>
          <cell r="Z1245">
            <v>694</v>
          </cell>
          <cell r="AD1245" t="str">
            <v>Veracruz/ Frac Puente Moreno</v>
          </cell>
          <cell r="AE1245" t="str">
            <v>VER</v>
          </cell>
          <cell r="AF1245" t="str">
            <v>MX</v>
          </cell>
          <cell r="AG1245" t="str">
            <v>10416730</v>
          </cell>
          <cell r="AH1245" t="str">
            <v>ROSARIO FERNANDEZ GUTIERREZ</v>
          </cell>
          <cell r="AI1245" t="str">
            <v>9B Cto Dalia norte</v>
          </cell>
          <cell r="AJ1245" t="str">
            <v>2291737423</v>
          </cell>
          <cell r="AK1245">
            <v>0</v>
          </cell>
          <cell r="AL1245" t="str">
            <v>94274</v>
          </cell>
          <cell r="AM1245"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45" t="str">
            <v>1TE50B8NUSCB</v>
          </cell>
          <cell r="AO1245" t="str">
            <v>Smart</v>
          </cell>
          <cell r="AP1245" t="str">
            <v>Hisense</v>
          </cell>
          <cell r="AQ1245" t="str">
            <v>Opera</v>
          </cell>
          <cell r="AR1245" t="str">
            <v>FHD 1920 x 1080</v>
          </cell>
          <cell r="AS1245" t="str">
            <v>3TE50G165140G165140M010</v>
          </cell>
          <cell r="AT1245">
            <v>164</v>
          </cell>
          <cell r="AU1245" t="str">
            <v>50H7GB</v>
          </cell>
          <cell r="AV1245" t="str">
            <v>3TE50G165140</v>
          </cell>
          <cell r="AW1245" t="str">
            <v>G165140</v>
          </cell>
          <cell r="AX1245" t="str">
            <v>M010</v>
          </cell>
          <cell r="AY1245">
            <v>74012627</v>
          </cell>
          <cell r="AZ1245">
            <v>51013546</v>
          </cell>
          <cell r="BA1245">
            <v>80150462</v>
          </cell>
        </row>
        <row r="1246">
          <cell r="D1246">
            <v>60316787</v>
          </cell>
          <cell r="E1246" t="str">
            <v>A</v>
          </cell>
          <cell r="F1246" t="str">
            <v>TV</v>
          </cell>
          <cell r="G1246" t="str">
            <v xml:space="preserve"> MARIA DOLORES CONTRERAS MORALES</v>
          </cell>
          <cell r="H1246" t="str">
            <v>INDALESIO SAYAGO MZ10 LT 3.   COL. VICENTE LOMBARDO, VERACRUZ, VER. CP. 91809</v>
          </cell>
          <cell r="I1246">
            <v>2292899624</v>
          </cell>
          <cell r="J1246" t="str">
            <v>HISENSE</v>
          </cell>
          <cell r="K1246" t="str">
            <v>50K20DW</v>
          </cell>
          <cell r="L1246" t="str">
            <v>50G143291H07969</v>
          </cell>
          <cell r="M1246" t="str">
            <v>PAGARE</v>
          </cell>
          <cell r="N1246">
            <v>13494.9</v>
          </cell>
          <cell r="O1246" t="str">
            <v>S/N</v>
          </cell>
          <cell r="P1246">
            <v>42866</v>
          </cell>
          <cell r="Q1246">
            <v>201028</v>
          </cell>
          <cell r="R1246" t="str">
            <v>12/05/2017 06 : 43  ARANTXA.MON : Se autoriza NP5; numero de serie y ticket correcto
T173331 PANEL OC-1010603</v>
          </cell>
          <cell r="S1246" t="str">
            <v/>
          </cell>
          <cell r="T1246" t="str">
            <v xml:space="preserve"> Liliana Aguilera                 </v>
          </cell>
          <cell r="U1246" t="str">
            <v>2017-05-16</v>
          </cell>
          <cell r="V1246" t="str">
            <v>SUR</v>
          </cell>
          <cell r="W1246" t="str">
            <v>COMPLETADO</v>
          </cell>
          <cell r="X1246" t="str">
            <v>TALLER</v>
          </cell>
          <cell r="Y1246">
            <v>42846</v>
          </cell>
          <cell r="Z1246" t="e">
            <v>#VALUE!</v>
          </cell>
          <cell r="AD1246" t="str">
            <v>VERACRUZ/VICENTE LOMBARDO</v>
          </cell>
          <cell r="AE1246" t="str">
            <v>VER</v>
          </cell>
          <cell r="AF1246" t="str">
            <v>MX</v>
          </cell>
          <cell r="AG1246" t="str">
            <v>10255074</v>
          </cell>
          <cell r="AH1246" t="str">
            <v>MARIA DOLORES CONTRERAS MORALES</v>
          </cell>
          <cell r="AI1246" t="str">
            <v>LT3 INDALESIO SAYAGO MZ10</v>
          </cell>
          <cell r="AJ1246" t="str">
            <v>2292899624</v>
          </cell>
          <cell r="AK1246" t="str">
            <v>2292899624</v>
          </cell>
          <cell r="AL1246" t="str">
            <v>91809</v>
          </cell>
          <cell r="AM1246"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46" t="str">
            <v>1TE50B8NUSCB</v>
          </cell>
          <cell r="AO1246" t="str">
            <v>Smart</v>
          </cell>
          <cell r="AP1246" t="str">
            <v>Hisense</v>
          </cell>
          <cell r="AQ1246" t="str">
            <v>Opera</v>
          </cell>
          <cell r="AR1246" t="str">
            <v>FHD 1920 x 1080</v>
          </cell>
          <cell r="AS1246" t="str">
            <v>3TE50G165140G165140M010</v>
          </cell>
          <cell r="AT1246">
            <v>164</v>
          </cell>
          <cell r="AU1246" t="str">
            <v>50H7GB</v>
          </cell>
          <cell r="AV1246" t="str">
            <v>3TE50G165140</v>
          </cell>
          <cell r="AW1246" t="str">
            <v>G165140</v>
          </cell>
          <cell r="AX1246" t="str">
            <v>M010</v>
          </cell>
          <cell r="AY1246">
            <v>74012628</v>
          </cell>
          <cell r="AZ1246">
            <v>51013547</v>
          </cell>
          <cell r="BA1246">
            <v>80150555</v>
          </cell>
        </row>
        <row r="1247">
          <cell r="D1247">
            <v>60316117</v>
          </cell>
          <cell r="E1247" t="str">
            <v>A</v>
          </cell>
          <cell r="F1247" t="str">
            <v>TV</v>
          </cell>
          <cell r="G1247" t="str">
            <v xml:space="preserve"> Julio Alberto Castelan Rosas</v>
          </cell>
          <cell r="H1247" t="str">
            <v>Moises saenz #376-B. Ejido 1ro de mayo Norte. Boca del Rio, Ver.       CP 94297</v>
          </cell>
          <cell r="I1247">
            <v>2291022967</v>
          </cell>
          <cell r="J1247" t="str">
            <v>HISENSE</v>
          </cell>
          <cell r="K1247" t="str">
            <v>50H3</v>
          </cell>
          <cell r="L1247" t="str">
            <v>50J141308H02700</v>
          </cell>
          <cell r="M1247" t="str">
            <v>JRD/000148489</v>
          </cell>
          <cell r="N1247">
            <v>10401.1</v>
          </cell>
          <cell r="O1247">
            <v>42032</v>
          </cell>
          <cell r="P1247">
            <v>42849</v>
          </cell>
          <cell r="Q1247">
            <v>201028</v>
          </cell>
          <cell r="R1247" t="str">
            <v>26/04/2017 03 : 50  ARANTXA.MON : SE AUTORIZA NP5 POR MODOR COMPATIBLE  50H3/ 50K20
T173331 PANEL OC-1009933</v>
          </cell>
          <cell r="S1247" t="str">
            <v/>
          </cell>
          <cell r="T1247" t="str">
            <v xml:space="preserve"> Liliana Aguilera                 </v>
          </cell>
          <cell r="U1247" t="str">
            <v>2017-05-16</v>
          </cell>
          <cell r="V1247" t="str">
            <v>SUR</v>
          </cell>
          <cell r="W1247" t="str">
            <v>COMPLETADO</v>
          </cell>
          <cell r="X1247" t="str">
            <v>TALLER</v>
          </cell>
          <cell r="Y1247">
            <v>42843</v>
          </cell>
          <cell r="Z1247">
            <v>811</v>
          </cell>
          <cell r="AD1247" t="str">
            <v>boca del r./ejido 1ro de mayo Norte</v>
          </cell>
          <cell r="AE1247" t="str">
            <v>VER</v>
          </cell>
          <cell r="AF1247" t="str">
            <v>MX</v>
          </cell>
          <cell r="AG1247" t="str">
            <v>10416100</v>
          </cell>
          <cell r="AH1247" t="str">
            <v>JULIO ALBERTO CASTELAN ROSAS</v>
          </cell>
          <cell r="AI1247" t="str">
            <v>376-B moises saenz</v>
          </cell>
          <cell r="AJ1247" t="str">
            <v>044-2291022967</v>
          </cell>
          <cell r="AK1247">
            <v>0</v>
          </cell>
          <cell r="AL1247" t="str">
            <v>94297</v>
          </cell>
          <cell r="AM1247"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47" t="str">
            <v>3TE50J141202</v>
          </cell>
          <cell r="AO1247" t="e">
            <v>#N/A</v>
          </cell>
          <cell r="AP1247" t="e">
            <v>#N/A</v>
          </cell>
          <cell r="AQ1247" t="e">
            <v>#N/A</v>
          </cell>
          <cell r="AR1247" t="e">
            <v>#N/A</v>
          </cell>
          <cell r="AS1247" t="str">
            <v>3TE50G165140G165140M010</v>
          </cell>
          <cell r="AT1247">
            <v>164</v>
          </cell>
          <cell r="AU1247" t="str">
            <v>50H7GB</v>
          </cell>
          <cell r="AV1247" t="str">
            <v>3TE50G165140</v>
          </cell>
          <cell r="AW1247" t="str">
            <v>G165140</v>
          </cell>
          <cell r="AX1247" t="str">
            <v>M010</v>
          </cell>
          <cell r="AY1247">
            <v>74012629</v>
          </cell>
          <cell r="AZ1247">
            <v>51013548</v>
          </cell>
          <cell r="BA1247">
            <v>80150557</v>
          </cell>
        </row>
        <row r="1248">
          <cell r="D1248">
            <v>60312679</v>
          </cell>
          <cell r="E1248" t="str">
            <v>A</v>
          </cell>
          <cell r="F1248" t="str">
            <v>TV</v>
          </cell>
          <cell r="G1248" t="str">
            <v>Paola Alejandra Monter Gear</v>
          </cell>
          <cell r="H1248" t="str">
            <v>Alfonso valencia rios mnz 15 lt 12. Col. Libertad de expresión. Veracruz, Ver. CP 91726</v>
          </cell>
          <cell r="I1248">
            <v>2291743280</v>
          </cell>
          <cell r="J1248" t="str">
            <v>HISENSE</v>
          </cell>
          <cell r="K1248" t="str">
            <v>50H5B</v>
          </cell>
          <cell r="L1248" t="str">
            <v>50G160243H02856</v>
          </cell>
          <cell r="M1248" t="str">
            <v>0171 514020</v>
          </cell>
          <cell r="N1248">
            <v>12499</v>
          </cell>
          <cell r="O1248">
            <v>42627</v>
          </cell>
          <cell r="P1248">
            <v>42803</v>
          </cell>
          <cell r="Q1248">
            <v>201028</v>
          </cell>
          <cell r="R1248" t="str">
            <v>15/03/2017 06 : 40  JORGE.VAZ : NP5
T196102 PANEL OC-1008219</v>
          </cell>
          <cell r="S1248" t="str">
            <v/>
          </cell>
          <cell r="T1248" t="str">
            <v xml:space="preserve"> Liliana Aguilera                 </v>
          </cell>
          <cell r="U1248" t="str">
            <v>2017-05-16</v>
          </cell>
          <cell r="V1248" t="str">
            <v>SUR</v>
          </cell>
          <cell r="W1248" t="str">
            <v>COMPLETADO</v>
          </cell>
          <cell r="X1248" t="str">
            <v>TALLER</v>
          </cell>
          <cell r="Y1248">
            <v>42789</v>
          </cell>
          <cell r="Z1248">
            <v>162</v>
          </cell>
          <cell r="AD1248" t="str">
            <v>veracruz/col libertad de exprecion</v>
          </cell>
          <cell r="AE1248" t="str">
            <v>VER</v>
          </cell>
          <cell r="AF1248" t="str">
            <v>MX</v>
          </cell>
          <cell r="AG1248" t="str">
            <v>10412718</v>
          </cell>
          <cell r="AH1248" t="str">
            <v>PAOLA ALEJANDRA MONTER GEAR</v>
          </cell>
          <cell r="AI1248" t="str">
            <v>lt 12 alfonso valencia rios mnz 15</v>
          </cell>
          <cell r="AJ1248" t="str">
            <v>2291743280</v>
          </cell>
          <cell r="AK1248">
            <v>0</v>
          </cell>
          <cell r="AL1248" t="str">
            <v>91726</v>
          </cell>
          <cell r="AM1248"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48" t="str">
            <v>3TE50G151618</v>
          </cell>
          <cell r="AO1248" t="str">
            <v>Smart</v>
          </cell>
          <cell r="AP1248" t="str">
            <v>Hisense</v>
          </cell>
          <cell r="AQ1248" t="str">
            <v>Opera</v>
          </cell>
          <cell r="AR1248" t="str">
            <v>HD 1366 X 768</v>
          </cell>
          <cell r="AS1248" t="str">
            <v>3TE50G165140G165140M010</v>
          </cell>
          <cell r="AT1248">
            <v>164</v>
          </cell>
          <cell r="AU1248" t="str">
            <v>50H7GB</v>
          </cell>
          <cell r="AV1248" t="str">
            <v>3TE50G165140</v>
          </cell>
          <cell r="AW1248" t="str">
            <v>G165140</v>
          </cell>
          <cell r="AX1248" t="str">
            <v>M010</v>
          </cell>
          <cell r="AY1248">
            <v>74012632</v>
          </cell>
          <cell r="AZ1248">
            <v>51013551</v>
          </cell>
          <cell r="BA1248">
            <v>80150559</v>
          </cell>
        </row>
        <row r="1249">
          <cell r="D1249">
            <v>60311405</v>
          </cell>
          <cell r="E1249" t="str">
            <v>B</v>
          </cell>
          <cell r="F1249" t="str">
            <v>TV</v>
          </cell>
          <cell r="G1249" t="str">
            <v xml:space="preserve"> Ivan Saavedra</v>
          </cell>
          <cell r="H1249" t="str">
            <v>Opinion # 71. Col. Carranza, Boca del Rio, Ver. CP 91759</v>
          </cell>
          <cell r="I1249">
            <v>8333434176</v>
          </cell>
          <cell r="J1249" t="str">
            <v>HISENSE</v>
          </cell>
          <cell r="K1249" t="str">
            <v>65CU6200</v>
          </cell>
          <cell r="L1249" t="str">
            <v>65G1630A4H00113</v>
          </cell>
          <cell r="M1249" t="str">
            <v>19072</v>
          </cell>
          <cell r="N1249">
            <v>18499</v>
          </cell>
          <cell r="O1249">
            <v>42723</v>
          </cell>
          <cell r="P1249">
            <v>42788</v>
          </cell>
          <cell r="Q1249">
            <v>201028</v>
          </cell>
          <cell r="R1249" t="str">
            <v>18/03/2017 04 : 44  SERGIO.FER : TCFT - Reincidencia.</v>
          </cell>
          <cell r="S1249" t="str">
            <v/>
          </cell>
          <cell r="T1249" t="str">
            <v xml:space="preserve"> Liliana Aguilera                 </v>
          </cell>
          <cell r="U1249" t="str">
            <v>2017-05-16</v>
          </cell>
          <cell r="V1249" t="str">
            <v>SUR</v>
          </cell>
          <cell r="W1249" t="str">
            <v>COMPLETADO</v>
          </cell>
          <cell r="X1249" t="str">
            <v>TALLER</v>
          </cell>
          <cell r="Y1249">
            <v>42779</v>
          </cell>
          <cell r="Z1249">
            <v>56</v>
          </cell>
          <cell r="AD1249" t="str">
            <v>Boca del rio/Carranza</v>
          </cell>
          <cell r="AE1249" t="str">
            <v>VER</v>
          </cell>
          <cell r="AF1249" t="str">
            <v>MX</v>
          </cell>
          <cell r="AG1249" t="str">
            <v>10411197</v>
          </cell>
          <cell r="AH1249" t="str">
            <v>IVAN SAAVEDRA</v>
          </cell>
          <cell r="AI1249" t="str">
            <v>71 Opinio</v>
          </cell>
          <cell r="AJ1249" t="str">
            <v>8333434176</v>
          </cell>
          <cell r="AK1249">
            <v>0</v>
          </cell>
          <cell r="AL1249" t="str">
            <v>91759</v>
          </cell>
          <cell r="AM1249"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49" t="str">
            <v>3TE65G162918</v>
          </cell>
          <cell r="AO1249" t="e">
            <v>#N/A</v>
          </cell>
          <cell r="AP1249" t="e">
            <v>#N/A</v>
          </cell>
          <cell r="AQ1249" t="e">
            <v>#N/A</v>
          </cell>
          <cell r="AR1249" t="e">
            <v>#N/A</v>
          </cell>
          <cell r="AS1249" t="str">
            <v>3TE65G1630A6G1630A6M010</v>
          </cell>
          <cell r="AT1249">
            <v>2</v>
          </cell>
          <cell r="AU1249" t="str">
            <v>65CU6200</v>
          </cell>
          <cell r="AV1249" t="str">
            <v>3TE65G1630A6</v>
          </cell>
          <cell r="AW1249" t="str">
            <v>G1630A6</v>
          </cell>
          <cell r="AX1249" t="str">
            <v>M010</v>
          </cell>
          <cell r="AY1249">
            <v>74012633</v>
          </cell>
          <cell r="AZ1249">
            <v>51013552</v>
          </cell>
          <cell r="BA1249">
            <v>80150560</v>
          </cell>
        </row>
        <row r="1250">
          <cell r="D1250">
            <v>60308826</v>
          </cell>
          <cell r="E1250" t="str">
            <v>B</v>
          </cell>
          <cell r="F1250" t="str">
            <v>TV</v>
          </cell>
          <cell r="G1250" t="str">
            <v>Juan Burela Ultreda</v>
          </cell>
          <cell r="H1250" t="str">
            <v>Andador cebo num 80. Col infonavit buenavista, Veracruz, Ver. CP 91850</v>
          </cell>
          <cell r="I1250">
            <v>9388236</v>
          </cell>
          <cell r="J1250" t="str">
            <v>SHARP HISENSE</v>
          </cell>
          <cell r="K1250" t="str">
            <v>LC-40N5000U</v>
          </cell>
          <cell r="L1250" t="str">
            <v>40G1622K9H01278</v>
          </cell>
          <cell r="M1250" t="str">
            <v>21712</v>
          </cell>
          <cell r="N1250">
            <v>6399</v>
          </cell>
          <cell r="O1250">
            <v>43072</v>
          </cell>
          <cell r="P1250">
            <v>42791</v>
          </cell>
          <cell r="Q1250">
            <v>201028</v>
          </cell>
          <cell r="R1250" t="str">
            <v>28/01/2017 05 : 09  SERGIO.FER : TCFT - Reincidencia</v>
          </cell>
          <cell r="S1250" t="str">
            <v>En este caso enviaron el CF, pero presen</v>
          </cell>
          <cell r="T1250" t="str">
            <v xml:space="preserve"> Liliana Aguilera                 </v>
          </cell>
          <cell r="U1250" t="str">
            <v>2017-05-16</v>
          </cell>
          <cell r="V1250" t="str">
            <v>SUR</v>
          </cell>
          <cell r="W1250" t="str">
            <v>COMPLETADO</v>
          </cell>
          <cell r="X1250" t="str">
            <v>TALLER</v>
          </cell>
          <cell r="Y1250">
            <v>42747</v>
          </cell>
          <cell r="Z1250">
            <v>-325</v>
          </cell>
          <cell r="AA1250" t="str">
            <v>M010</v>
          </cell>
          <cell r="AD1250" t="str">
            <v>col infonavit buenavista/veracruz</v>
          </cell>
          <cell r="AE1250" t="str">
            <v>VER</v>
          </cell>
          <cell r="AF1250" t="str">
            <v>MX</v>
          </cell>
          <cell r="AG1250" t="str">
            <v>10409372</v>
          </cell>
          <cell r="AH1250" t="str">
            <v>JUAN BURELA ULTREDA</v>
          </cell>
          <cell r="AI1250" t="str">
            <v>andador cebo num 80</v>
          </cell>
          <cell r="AJ1250" t="str">
            <v>9388236</v>
          </cell>
          <cell r="AK1250">
            <v>0</v>
          </cell>
          <cell r="AL1250" t="str">
            <v>91850</v>
          </cell>
          <cell r="AM1250"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50" t="str">
            <v>3TE40G155275</v>
          </cell>
          <cell r="AO1250" t="str">
            <v>Smart</v>
          </cell>
          <cell r="AP1250" t="str">
            <v>Sharp</v>
          </cell>
          <cell r="AQ1250" t="str">
            <v>Opera</v>
          </cell>
          <cell r="AR1250" t="str">
            <v>FHD 1920 x 1080</v>
          </cell>
          <cell r="AS1250" t="str">
            <v>3TE50G155274G155274M010</v>
          </cell>
          <cell r="AT1250">
            <v>1</v>
          </cell>
          <cell r="AU1250" t="str">
            <v>LC-50N5000U</v>
          </cell>
          <cell r="AV1250" t="str">
            <v>3TE50G155274</v>
          </cell>
          <cell r="AW1250" t="str">
            <v>G155274</v>
          </cell>
          <cell r="AX1250" t="str">
            <v>M010</v>
          </cell>
          <cell r="AY1250">
            <v>74012634</v>
          </cell>
          <cell r="AZ1250">
            <v>51013553</v>
          </cell>
          <cell r="BA1250">
            <v>80150561</v>
          </cell>
        </row>
        <row r="1251">
          <cell r="D1251">
            <v>60317110</v>
          </cell>
          <cell r="E1251" t="str">
            <v xml:space="preserve">A   </v>
          </cell>
          <cell r="F1251" t="str">
            <v>TV</v>
          </cell>
          <cell r="G1251" t="str">
            <v>PATRICIO RAMIRO BAUTISTA DELGADO</v>
          </cell>
          <cell r="H1251" t="str">
            <v>EMPRESA # 31 INT.402</v>
          </cell>
          <cell r="I1251" t="str">
            <v>5538 1158 EXT.201921</v>
          </cell>
          <cell r="J1251" t="str">
            <v>SHARP</v>
          </cell>
          <cell r="K1251" t="str">
            <v>LC-43N6100U</v>
          </cell>
          <cell r="L1251" t="str">
            <v>43G1622K4H01472</v>
          </cell>
          <cell r="M1251">
            <v>8359</v>
          </cell>
          <cell r="N1251">
            <v>9999</v>
          </cell>
          <cell r="O1251">
            <v>42849</v>
          </cell>
          <cell r="P1251">
            <v>42851</v>
          </cell>
          <cell r="Q1251">
            <v>201057</v>
          </cell>
          <cell r="R1251" t="str">
            <v>28/04/2017 08 : 48  ARANTXA.MON : TCF1
28/04/2017 08 : 48  ARANTXA.MON : Se autoriza NP5; numero de serie y ticket correcto
27/04/2017 06 : 06 201057 : P1A: SE SOLICITA #T197028,PANEL,OC-1010053,26/04/2017</v>
          </cell>
          <cell r="S1251" t="str">
            <v xml:space="preserve"> EQUIPO EN CSA</v>
          </cell>
          <cell r="T1251" t="str">
            <v xml:space="preserve"> MARIBEL SASTRE HERNANDEZ         </v>
          </cell>
          <cell r="U1251" t="str">
            <v>2017-05-15</v>
          </cell>
          <cell r="V1251" t="str">
            <v>CENTRO</v>
          </cell>
          <cell r="W1251" t="str">
            <v>COMPLETADO</v>
          </cell>
          <cell r="X1251" t="str">
            <v>TALLER</v>
          </cell>
          <cell r="Y1251">
            <v>42851</v>
          </cell>
          <cell r="Z1251">
            <v>2</v>
          </cell>
          <cell r="AD1251" t="str">
            <v>Benito j / Miscuac</v>
          </cell>
          <cell r="AE1251" t="str">
            <v>DF</v>
          </cell>
          <cell r="AF1251" t="str">
            <v>MX</v>
          </cell>
          <cell r="AG1251" t="str">
            <v>10417037</v>
          </cell>
          <cell r="AH1251" t="str">
            <v>PATRICIO RAMIRO BAUTISTA DELAGADO</v>
          </cell>
          <cell r="AI1251" t="str">
            <v>31 Empresa interior 402</v>
          </cell>
          <cell r="AJ1251" t="str">
            <v>55381158 EXT 201921</v>
          </cell>
          <cell r="AK1251">
            <v>0</v>
          </cell>
          <cell r="AL1251" t="str">
            <v>03920</v>
          </cell>
          <cell r="AM1251"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51" t="str">
            <v>3TE43G154924</v>
          </cell>
          <cell r="AO1251" t="str">
            <v>Smart</v>
          </cell>
          <cell r="AP1251" t="str">
            <v>Sharp</v>
          </cell>
          <cell r="AQ1251" t="str">
            <v>Opera</v>
          </cell>
          <cell r="AR1251" t="str">
            <v>UHD 3840 X 2160</v>
          </cell>
          <cell r="AS1251" t="str">
            <v>3TE43G1622K4G1622K4M010</v>
          </cell>
          <cell r="AT1251">
            <v>2</v>
          </cell>
          <cell r="AU1251" t="str">
            <v>LC-43N6100U</v>
          </cell>
          <cell r="AV1251" t="str">
            <v>3TE43G1622K4</v>
          </cell>
          <cell r="AW1251" t="str">
            <v>G1622K4</v>
          </cell>
          <cell r="AX1251" t="str">
            <v>M010</v>
          </cell>
          <cell r="AY1251">
            <v>74012636</v>
          </cell>
          <cell r="AZ1251">
            <v>51013555</v>
          </cell>
          <cell r="BA1251">
            <v>80150565</v>
          </cell>
        </row>
        <row r="1252">
          <cell r="D1252">
            <v>60316829</v>
          </cell>
          <cell r="E1252" t="str">
            <v xml:space="preserve">A   </v>
          </cell>
          <cell r="F1252" t="str">
            <v>TV</v>
          </cell>
          <cell r="G1252" t="str">
            <v>VERONICA GARCIA</v>
          </cell>
          <cell r="H1252" t="str">
            <v>COYOACAN 1435 EDIF.C DEPTO.13,COL. DEL VALLE,BENITO JUAREZ CP 03100</v>
          </cell>
          <cell r="I1252" t="str">
            <v>1849 0817</v>
          </cell>
          <cell r="J1252" t="str">
            <v>HISENSE</v>
          </cell>
          <cell r="K1252" t="str">
            <v>32H5B2</v>
          </cell>
          <cell r="L1252" t="str">
            <v>32G162454H03446</v>
          </cell>
          <cell r="M1252" t="str">
            <v>TIQUET</v>
          </cell>
          <cell r="N1252">
            <v>0</v>
          </cell>
          <cell r="O1252">
            <v>42680</v>
          </cell>
          <cell r="P1252">
            <v>42850</v>
          </cell>
          <cell r="Q1252">
            <v>201057</v>
          </cell>
          <cell r="R1252" t="str">
            <v>05/05/2017 02 : 57  ARANTXA.MON : TCF1
05/05/2017 02 : 57  ARANTXA.MON : Se autoriza NP5; por correccion de documentos
26/04/2017 07 : 34 201057 : P1A: SE SOLICITA #T185960 PANEL, #T191148, PCB MAIN</v>
          </cell>
          <cell r="S1252" t="str">
            <v xml:space="preserve"> EQUIPO EN CSA</v>
          </cell>
          <cell r="T1252" t="str">
            <v xml:space="preserve"> MARIBEL SASTRE HERNANDEZ         </v>
          </cell>
          <cell r="U1252" t="str">
            <v>2017-05-15</v>
          </cell>
          <cell r="V1252" t="str">
            <v>CENTRO</v>
          </cell>
          <cell r="W1252" t="str">
            <v>COMPLETADO</v>
          </cell>
          <cell r="X1252" t="str">
            <v>TALLER</v>
          </cell>
          <cell r="Y1252">
            <v>42849</v>
          </cell>
          <cell r="Z1252">
            <v>169</v>
          </cell>
          <cell r="AD1252" t="str">
            <v>BENITO J./DEL VALLE</v>
          </cell>
          <cell r="AE1252" t="str">
            <v>DF</v>
          </cell>
          <cell r="AF1252" t="str">
            <v>MX</v>
          </cell>
          <cell r="AG1252" t="str">
            <v>10416749</v>
          </cell>
          <cell r="AH1252" t="str">
            <v>VERONICA GARCIA</v>
          </cell>
          <cell r="AI1252" t="str">
            <v>AV.COYOACAN 1435 EDIF.C DEPTO.13</v>
          </cell>
          <cell r="AJ1252" t="str">
            <v>55 1849 0817</v>
          </cell>
          <cell r="AK1252">
            <v>0</v>
          </cell>
          <cell r="AL1252" t="str">
            <v>03100</v>
          </cell>
          <cell r="AM1252"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52" t="str">
            <v>3TE32G155369</v>
          </cell>
          <cell r="AO1252" t="str">
            <v>Smart</v>
          </cell>
          <cell r="AP1252" t="str">
            <v>Hisense</v>
          </cell>
          <cell r="AQ1252" t="str">
            <v>Opera</v>
          </cell>
          <cell r="AR1252" t="str">
            <v>HD 1366 X 768</v>
          </cell>
          <cell r="AS1252" t="str">
            <v>3TE32G164485G164485M010</v>
          </cell>
          <cell r="AT1252">
            <v>28</v>
          </cell>
          <cell r="AU1252" t="str">
            <v>32H5B2</v>
          </cell>
          <cell r="AV1252" t="str">
            <v>3TE32G164485</v>
          </cell>
          <cell r="AW1252" t="str">
            <v>G164485</v>
          </cell>
          <cell r="AX1252" t="str">
            <v>M010</v>
          </cell>
          <cell r="AY1252">
            <v>74012638</v>
          </cell>
          <cell r="AZ1252">
            <v>51013557</v>
          </cell>
          <cell r="BA1252">
            <v>80150566</v>
          </cell>
        </row>
        <row r="1253">
          <cell r="D1253">
            <v>60317621</v>
          </cell>
          <cell r="E1253" t="str">
            <v xml:space="preserve">A   </v>
          </cell>
          <cell r="F1253" t="str">
            <v>TV</v>
          </cell>
          <cell r="G1253" t="str">
            <v>ROBERTO DE STEFANO ORTIZ</v>
          </cell>
          <cell r="H1253" t="str">
            <v xml:space="preserve">ASTURIAS 52,COL.ALAMOS,BENITO JUAREZ </v>
          </cell>
          <cell r="I1253" t="str">
            <v>55 2409 8622</v>
          </cell>
          <cell r="J1253" t="str">
            <v>HISENSE</v>
          </cell>
          <cell r="K1253" t="str">
            <v>50H5GB</v>
          </cell>
          <cell r="L1253" t="str">
            <v>50G150311H03922</v>
          </cell>
          <cell r="M1253">
            <v>31219</v>
          </cell>
          <cell r="N1253">
            <v>7699</v>
          </cell>
          <cell r="O1253">
            <v>42361</v>
          </cell>
          <cell r="P1253">
            <v>42859</v>
          </cell>
          <cell r="Q1253">
            <v>201057</v>
          </cell>
          <cell r="R1253" t="str">
            <v>06/05/2017 04 : 13  ARANTXA.MON : TCF1
06/05/2017 04 : 12  ARANTXA.MON : Se autoriza NP5; numero de serie y ticket correcto
05/05/2017 01 : 56 201057 : P1A: SE SOLICITA #T182406,PANEL,OC-1010331,04/05/2017</v>
          </cell>
          <cell r="S1253" t="str">
            <v xml:space="preserve"> EQUIPO EN CSA</v>
          </cell>
          <cell r="T1253" t="str">
            <v xml:space="preserve"> MARIBEL SASTRE HERNANDEZ         </v>
          </cell>
          <cell r="U1253" t="str">
            <v>2017-05-15</v>
          </cell>
          <cell r="V1253" t="str">
            <v>CENTRO</v>
          </cell>
          <cell r="W1253" t="str">
            <v>COMPLETADO</v>
          </cell>
          <cell r="X1253" t="str">
            <v>TALLER</v>
          </cell>
          <cell r="Y1253">
            <v>42858</v>
          </cell>
          <cell r="Z1253">
            <v>497</v>
          </cell>
          <cell r="AD1253" t="str">
            <v>BENITO J./ALAMOS</v>
          </cell>
          <cell r="AE1253" t="str">
            <v>DF</v>
          </cell>
          <cell r="AF1253" t="str">
            <v>MX</v>
          </cell>
          <cell r="AG1253" t="str">
            <v>10417540</v>
          </cell>
          <cell r="AH1253" t="str">
            <v>ROBERTO DE STEFANO ORTIZ</v>
          </cell>
          <cell r="AI1253" t="str">
            <v>ASTURIAS 52</v>
          </cell>
          <cell r="AJ1253" t="str">
            <v>55 2409 8622</v>
          </cell>
          <cell r="AK1253">
            <v>0</v>
          </cell>
          <cell r="AL1253" t="str">
            <v>03400</v>
          </cell>
          <cell r="AM1253"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53" t="str">
            <v>3TE50A144537</v>
          </cell>
          <cell r="AO1253" t="str">
            <v>Smart</v>
          </cell>
          <cell r="AP1253" t="str">
            <v>Hisense</v>
          </cell>
          <cell r="AQ1253" t="str">
            <v>Opera</v>
          </cell>
          <cell r="AR1253" t="str">
            <v>FHD 1920 x 1080</v>
          </cell>
          <cell r="AS1253" t="str">
            <v>3TE50G165140G165140M010</v>
          </cell>
          <cell r="AT1253">
            <v>164</v>
          </cell>
          <cell r="AU1253" t="str">
            <v>50H7GB</v>
          </cell>
          <cell r="AV1253" t="str">
            <v>3TE50G165140</v>
          </cell>
          <cell r="AW1253" t="str">
            <v>G165140</v>
          </cell>
          <cell r="AX1253" t="str">
            <v>M010</v>
          </cell>
          <cell r="AY1253">
            <v>74012639</v>
          </cell>
          <cell r="AZ1253">
            <v>51013558</v>
          </cell>
          <cell r="BA1253">
            <v>80150567</v>
          </cell>
        </row>
        <row r="1254">
          <cell r="D1254">
            <v>60316520</v>
          </cell>
          <cell r="E1254" t="str">
            <v xml:space="preserve">A   </v>
          </cell>
          <cell r="F1254" t="str">
            <v>TV</v>
          </cell>
          <cell r="G1254" t="str">
            <v>BIBIANA MORENO</v>
          </cell>
          <cell r="H1254" t="str">
            <v>TITLA NO.28,COL.AÑO DE JUAREZ,XOCHIMILCO CP16440</v>
          </cell>
          <cell r="I1254" t="str">
            <v xml:space="preserve">2157 2007 </v>
          </cell>
          <cell r="J1254" t="str">
            <v>HISENSE</v>
          </cell>
          <cell r="K1254" t="str">
            <v>55K680GWN</v>
          </cell>
          <cell r="L1254" t="str">
            <v>55G144290H00583</v>
          </cell>
          <cell r="M1254">
            <v>237988</v>
          </cell>
          <cell r="N1254">
            <v>0</v>
          </cell>
          <cell r="O1254">
            <v>42371</v>
          </cell>
          <cell r="P1254">
            <v>42850</v>
          </cell>
          <cell r="Q1254">
            <v>201057</v>
          </cell>
          <cell r="R1254" t="str">
            <v>26/04/2017 04 : 24  ARANTXA.MON : TCF1
26/04/2017 04 : 23  ARANTXA.MON : NP5
25/04/2017 21 : 51 201057 : P1A: SE SOLICITA #T175955,PANEL,OC-1009955,25/04/2017</v>
          </cell>
          <cell r="S1254" t="str">
            <v xml:space="preserve"> EQUIPO EN CSA</v>
          </cell>
          <cell r="T1254" t="str">
            <v xml:space="preserve"> MARIBEL SASTRE HERNANDEZ         </v>
          </cell>
          <cell r="U1254" t="str">
            <v>2017-05-15</v>
          </cell>
          <cell r="V1254" t="str">
            <v>CENTRO</v>
          </cell>
          <cell r="W1254" t="str">
            <v>COMPLETADO</v>
          </cell>
          <cell r="X1254" t="str">
            <v>TALLER</v>
          </cell>
          <cell r="Y1254">
            <v>42845</v>
          </cell>
          <cell r="Z1254">
            <v>474</v>
          </cell>
          <cell r="AD1254" t="str">
            <v>XOCHIMILCO/AÑO DE JAUREZ</v>
          </cell>
          <cell r="AE1254" t="str">
            <v>DF</v>
          </cell>
          <cell r="AF1254" t="str">
            <v>MX</v>
          </cell>
          <cell r="AG1254" t="str">
            <v>10416477</v>
          </cell>
          <cell r="AH1254" t="str">
            <v>BIBIANA MORENO</v>
          </cell>
          <cell r="AI1254" t="str">
            <v>TITLA NO.28</v>
          </cell>
          <cell r="AJ1254" t="str">
            <v>722 670 1716</v>
          </cell>
          <cell r="AK1254" t="str">
            <v>722 670 1716</v>
          </cell>
          <cell r="AL1254" t="str">
            <v>16440</v>
          </cell>
          <cell r="AM1254"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54" t="str">
            <v>3TE55G142919</v>
          </cell>
          <cell r="AO1254" t="str">
            <v>Smart</v>
          </cell>
          <cell r="AP1254" t="str">
            <v>Hisense</v>
          </cell>
          <cell r="AQ1254" t="str">
            <v>Opera</v>
          </cell>
          <cell r="AR1254" t="str">
            <v>UHD 3840 X 2160</v>
          </cell>
          <cell r="AS1254" t="str">
            <v>3TE55G1623K3G1623K3M010</v>
          </cell>
          <cell r="AT1254">
            <v>24</v>
          </cell>
          <cell r="AU1254" t="str">
            <v>55H7B</v>
          </cell>
          <cell r="AV1254" t="str">
            <v>3TE55G1623K3</v>
          </cell>
          <cell r="AW1254" t="str">
            <v>G1623K3</v>
          </cell>
          <cell r="AX1254" t="str">
            <v>M010</v>
          </cell>
          <cell r="AY1254">
            <v>74012640</v>
          </cell>
          <cell r="AZ1254">
            <v>51013559</v>
          </cell>
          <cell r="BA1254">
            <v>80150570</v>
          </cell>
        </row>
        <row r="1255">
          <cell r="D1255">
            <v>60317047</v>
          </cell>
          <cell r="E1255" t="str">
            <v xml:space="preserve">A   </v>
          </cell>
          <cell r="F1255" t="str">
            <v>TV</v>
          </cell>
          <cell r="G1255" t="str">
            <v>CONCEPCION SOLDERILLA</v>
          </cell>
          <cell r="H1255" t="str">
            <v>SEGUROS POSTALES # 16,COL.POSTAL,BENITO JUAREZ CP 03410</v>
          </cell>
          <cell r="I1255" t="str">
            <v>5590 6788</v>
          </cell>
          <cell r="J1255" t="str">
            <v>HISENSE</v>
          </cell>
          <cell r="K1255" t="str">
            <v>50K20DW</v>
          </cell>
          <cell r="L1255" t="str">
            <v>50J140464H00817</v>
          </cell>
          <cell r="M1255">
            <v>7446</v>
          </cell>
          <cell r="N1255">
            <v>8499</v>
          </cell>
          <cell r="O1255">
            <v>41895</v>
          </cell>
          <cell r="P1255">
            <v>42851</v>
          </cell>
          <cell r="Q1255">
            <v>201057</v>
          </cell>
          <cell r="R1255" t="str">
            <v>28/04/2017 08 : 20  ARANTXA.MON : TCF1
28/04/2017 08 : 20  ARANTXA.MON : Se autoriza NP5; numero de serie y ticket correcto
27/04/2017 01 : 30 201057 : P1A: SE SOLICITA #T173331,PANEL,OC-1010029,26/04/2017</v>
          </cell>
          <cell r="S1255" t="str">
            <v xml:space="preserve"> EQUIPO EN CSA</v>
          </cell>
          <cell r="T1255" t="str">
            <v xml:space="preserve"> MARIBEL SASTRE HERNANDEZ         </v>
          </cell>
          <cell r="U1255" t="str">
            <v>2017-05-15</v>
          </cell>
          <cell r="V1255" t="str">
            <v>CENTRO</v>
          </cell>
          <cell r="W1255" t="str">
            <v>COMPLETADO</v>
          </cell>
          <cell r="X1255" t="str">
            <v>TALLER</v>
          </cell>
          <cell r="Y1255">
            <v>42851</v>
          </cell>
          <cell r="Z1255">
            <v>956</v>
          </cell>
          <cell r="AD1255" t="str">
            <v>BENITO J./POSTAL</v>
          </cell>
          <cell r="AE1255" t="str">
            <v>DF</v>
          </cell>
          <cell r="AF1255" t="str">
            <v>MX</v>
          </cell>
          <cell r="AG1255" t="str">
            <v>10416966</v>
          </cell>
          <cell r="AH1255" t="str">
            <v>CONCEPCION SOLDERILLA</v>
          </cell>
          <cell r="AI1255" t="str">
            <v>SEGUROS POSTALES # 16</v>
          </cell>
          <cell r="AJ1255" t="str">
            <v>5590 6788</v>
          </cell>
          <cell r="AK1255">
            <v>0</v>
          </cell>
          <cell r="AL1255" t="str">
            <v>03410</v>
          </cell>
          <cell r="AM1255"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55" t="str">
            <v>1TE50B8NUSCB</v>
          </cell>
          <cell r="AO1255" t="str">
            <v>Smart</v>
          </cell>
          <cell r="AP1255" t="str">
            <v>Hisense</v>
          </cell>
          <cell r="AQ1255" t="str">
            <v>Opera</v>
          </cell>
          <cell r="AR1255" t="str">
            <v>FHD 1920 x 1080</v>
          </cell>
          <cell r="AS1255" t="str">
            <v>3TE50G165140G165140M010</v>
          </cell>
          <cell r="AT1255">
            <v>164</v>
          </cell>
          <cell r="AU1255" t="str">
            <v>50H7GB</v>
          </cell>
          <cell r="AV1255" t="str">
            <v>3TE50G165140</v>
          </cell>
          <cell r="AW1255" t="str">
            <v>G165140</v>
          </cell>
          <cell r="AX1255" t="str">
            <v>M010</v>
          </cell>
          <cell r="AY1255">
            <v>74012642</v>
          </cell>
          <cell r="AZ1255">
            <v>51013561</v>
          </cell>
          <cell r="BA1255">
            <v>80150571</v>
          </cell>
        </row>
        <row r="1256">
          <cell r="D1256">
            <v>60317576</v>
          </cell>
          <cell r="E1256" t="str">
            <v xml:space="preserve">A   </v>
          </cell>
          <cell r="F1256" t="str">
            <v>TV</v>
          </cell>
          <cell r="G1256" t="str">
            <v>JAVIER PEÑA</v>
          </cell>
          <cell r="H1256" t="str">
            <v>MARIANO ESCOBEDO # 425,COL.POLANCO,MIGUEL HIDALGO C.P. 11590</v>
          </cell>
          <cell r="I1256" t="str">
            <v>55 2216 9278</v>
          </cell>
          <cell r="J1256" t="str">
            <v>HISENSE</v>
          </cell>
          <cell r="K1256" t="str">
            <v>55H7B</v>
          </cell>
          <cell r="L1256" t="str">
            <v>55G163941H00311</v>
          </cell>
          <cell r="M1256">
            <v>0</v>
          </cell>
          <cell r="N1256">
            <v>0</v>
          </cell>
          <cell r="O1256">
            <v>0</v>
          </cell>
          <cell r="P1256">
            <v>42861</v>
          </cell>
          <cell r="Q1256">
            <v>201057</v>
          </cell>
          <cell r="R1256" t="str">
            <v>09/05/2017 04 : 03  ARANTXA.MON : TCF1
09/05/2017 04 : 03  ARANTXA.MON : Se autoriza NP5; numero de serie y ticket correcto
07/05/2017 04 : 09 201057 : P1A: SE SOLICITA #T203716,PANEL, OC-1010431,06/05/2017</v>
          </cell>
          <cell r="S1256" t="str">
            <v xml:space="preserve"> EQUIPO EN TIENDA</v>
          </cell>
          <cell r="T1256" t="str">
            <v xml:space="preserve"> MARIBEL SASTRE HERNANDEZ         </v>
          </cell>
          <cell r="U1256" t="str">
            <v>2017-05-15</v>
          </cell>
          <cell r="V1256" t="str">
            <v>CENTRO</v>
          </cell>
          <cell r="W1256" t="str">
            <v>COMPLETADO</v>
          </cell>
          <cell r="X1256" t="str">
            <v>TALLER</v>
          </cell>
          <cell r="Y1256">
            <v>42858</v>
          </cell>
          <cell r="Z1256">
            <v>42858</v>
          </cell>
          <cell r="AD1256" t="str">
            <v>miguel hidalgo /polanco</v>
          </cell>
          <cell r="AE1256" t="str">
            <v>DF</v>
          </cell>
          <cell r="AF1256" t="str">
            <v>MX</v>
          </cell>
          <cell r="AG1256" t="str">
            <v>10417386</v>
          </cell>
          <cell r="AH1256" t="str">
            <v>JAVIER PEÑA</v>
          </cell>
          <cell r="AI1256" t="str">
            <v>mariano escobedo num 425</v>
          </cell>
          <cell r="AJ1256" t="str">
            <v>0445522169278</v>
          </cell>
          <cell r="AK1256">
            <v>0</v>
          </cell>
          <cell r="AL1256" t="str">
            <v>11590</v>
          </cell>
          <cell r="AM1256"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56" t="str">
            <v>3TE55G1523B1</v>
          </cell>
          <cell r="AO1256" t="str">
            <v>Smart</v>
          </cell>
          <cell r="AP1256" t="str">
            <v>Hisense</v>
          </cell>
          <cell r="AQ1256" t="str">
            <v>Opera</v>
          </cell>
          <cell r="AR1256" t="str">
            <v>UHD 3840 X 2160</v>
          </cell>
          <cell r="AS1256" t="str">
            <v>3TE55G1623K3G1623K3M010</v>
          </cell>
          <cell r="AT1256">
            <v>24</v>
          </cell>
          <cell r="AU1256" t="str">
            <v>55H7B</v>
          </cell>
          <cell r="AV1256" t="str">
            <v>3TE55G1623K3</v>
          </cell>
          <cell r="AW1256" t="str">
            <v>G1623K3</v>
          </cell>
          <cell r="AX1256" t="str">
            <v>M010</v>
          </cell>
          <cell r="AY1256">
            <v>74012643</v>
          </cell>
          <cell r="AZ1256">
            <v>51013562</v>
          </cell>
          <cell r="BA1256">
            <v>80150573</v>
          </cell>
        </row>
        <row r="1257">
          <cell r="D1257">
            <v>60311391</v>
          </cell>
          <cell r="E1257" t="str">
            <v xml:space="preserve">A   </v>
          </cell>
          <cell r="F1257" t="str">
            <v>TV</v>
          </cell>
          <cell r="G1257" t="str">
            <v xml:space="preserve">REYNALDO FELIPE ARAICO VELAZQUEZ </v>
          </cell>
          <cell r="H1257" t="str">
            <v xml:space="preserve">ORION # 115 COL. EL SOL </v>
          </cell>
          <cell r="I1257">
            <v>442212399</v>
          </cell>
          <cell r="J1257" t="str">
            <v>HISENSE</v>
          </cell>
          <cell r="K1257" t="str">
            <v>50K20D</v>
          </cell>
          <cell r="L1257" t="str">
            <v>50G144843H02913</v>
          </cell>
          <cell r="M1257" t="str">
            <v>FQU169290</v>
          </cell>
          <cell r="N1257">
            <v>6114.44</v>
          </cell>
          <cell r="O1257">
            <v>42368</v>
          </cell>
          <cell r="P1257">
            <v>42781</v>
          </cell>
          <cell r="Q1257">
            <v>201608</v>
          </cell>
          <cell r="R1257" t="str">
            <v xml:space="preserve">REFACCION NO ENVIADA PANEL </v>
          </cell>
          <cell r="S1257" t="str">
            <v>EQUIPO EN CENTRO DE SERVICIO, SIN CAJA S</v>
          </cell>
          <cell r="T1257" t="str">
            <v xml:space="preserve">CAROLINA PEREA                    </v>
          </cell>
          <cell r="U1257" t="str">
            <v>2017-04-12</v>
          </cell>
          <cell r="V1257" t="str">
            <v>CENTRO</v>
          </cell>
          <cell r="W1257" t="str">
            <v>COMPLETADO</v>
          </cell>
          <cell r="X1257" t="str">
            <v>TALLER</v>
          </cell>
          <cell r="Y1257">
            <v>42779</v>
          </cell>
          <cell r="Z1257">
            <v>411</v>
          </cell>
          <cell r="AD1257" t="str">
            <v>QRO/EL SOL</v>
          </cell>
          <cell r="AE1257" t="str">
            <v>QRO</v>
          </cell>
          <cell r="AF1257" t="str">
            <v>MX</v>
          </cell>
          <cell r="AG1257" t="str">
            <v>10411904</v>
          </cell>
          <cell r="AH1257" t="str">
            <v>REYNALDO FELIPE ARAICO VELAZQUEZ</v>
          </cell>
          <cell r="AI1257" t="str">
            <v>ORION No. 115</v>
          </cell>
          <cell r="AJ1257" t="str">
            <v>442 2212399</v>
          </cell>
          <cell r="AK1257">
            <v>0</v>
          </cell>
          <cell r="AL1257" t="str">
            <v>76113</v>
          </cell>
          <cell r="AM1257"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57" t="str">
            <v>3TE50G132311</v>
          </cell>
          <cell r="AO1257" t="str">
            <v>Básica</v>
          </cell>
          <cell r="AP1257" t="str">
            <v>Hisense</v>
          </cell>
          <cell r="AQ1257" t="str">
            <v>Opera</v>
          </cell>
          <cell r="AR1257" t="str">
            <v>FHD 1920 x 1080</v>
          </cell>
          <cell r="AS1257" t="str">
            <v>3TE50G165140G165140M010</v>
          </cell>
          <cell r="AT1257">
            <v>164</v>
          </cell>
          <cell r="AU1257" t="str">
            <v>50H7GB</v>
          </cell>
          <cell r="AV1257" t="str">
            <v>3TE50G165140</v>
          </cell>
          <cell r="AW1257" t="str">
            <v>G165140</v>
          </cell>
          <cell r="AX1257" t="str">
            <v>M010</v>
          </cell>
          <cell r="AY1257">
            <v>74012645</v>
          </cell>
          <cell r="AZ1257">
            <v>51013564</v>
          </cell>
          <cell r="BA1257">
            <v>80150575</v>
          </cell>
        </row>
        <row r="1258">
          <cell r="D1258">
            <v>60311763</v>
          </cell>
          <cell r="E1258" t="str">
            <v xml:space="preserve">A   </v>
          </cell>
          <cell r="F1258" t="str">
            <v>TV</v>
          </cell>
          <cell r="G1258" t="str">
            <v>FERNANDA MUÑOZ PADILLA</v>
          </cell>
          <cell r="H1258" t="str">
            <v>BORBOLLON # 33 B EL COLORADO MARQUEZ</v>
          </cell>
          <cell r="I1258">
            <v>4422774418</v>
          </cell>
          <cell r="J1258" t="str">
            <v>HISENSE</v>
          </cell>
          <cell r="K1258" t="str">
            <v>48K20DW</v>
          </cell>
          <cell r="L1258" t="str">
            <v>48G1505B0H00109</v>
          </cell>
          <cell r="M1258" t="str">
            <v>CFDI6747</v>
          </cell>
          <cell r="N1258" t="str">
            <v>NO ESPECIFICA</v>
          </cell>
          <cell r="O1258">
            <v>42369</v>
          </cell>
          <cell r="P1258">
            <v>42784</v>
          </cell>
          <cell r="Q1258">
            <v>201608</v>
          </cell>
          <cell r="R1258" t="str">
            <v>REFACCION NO ENVIADA PCB MAIN</v>
          </cell>
          <cell r="S1258" t="str">
            <v xml:space="preserve">EQUIPO EN CENTRO DE SERVICIO, NO CUENTA </v>
          </cell>
          <cell r="T1258" t="str">
            <v xml:space="preserve">CAROLINA PEREA                    </v>
          </cell>
          <cell r="U1258" t="str">
            <v>2017-04-12</v>
          </cell>
          <cell r="V1258" t="str">
            <v>CENTRO</v>
          </cell>
          <cell r="W1258" t="str">
            <v>COMPLETADO</v>
          </cell>
          <cell r="X1258" t="str">
            <v>TALLER</v>
          </cell>
          <cell r="Y1258">
            <v>42782</v>
          </cell>
          <cell r="Z1258">
            <v>413</v>
          </cell>
          <cell r="AD1258" t="str">
            <v>El Marques / colorado</v>
          </cell>
          <cell r="AE1258" t="str">
            <v>QRO</v>
          </cell>
          <cell r="AF1258" t="str">
            <v>MX</v>
          </cell>
          <cell r="AG1258" t="str">
            <v>10374265</v>
          </cell>
          <cell r="AH1258" t="str">
            <v>FERNANDA MUÑOZ PADILLA</v>
          </cell>
          <cell r="AI1258" t="str">
            <v>Borbollon 33 B</v>
          </cell>
          <cell r="AJ1258" t="str">
            <v>4422774418</v>
          </cell>
          <cell r="AK1258" t="str">
            <v>4422774417</v>
          </cell>
          <cell r="AL1258" t="str">
            <v>76240</v>
          </cell>
          <cell r="AM1258"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58" t="str">
            <v>3TE48A150516</v>
          </cell>
          <cell r="AO1258" t="str">
            <v>Smart</v>
          </cell>
          <cell r="AP1258" t="str">
            <v>Hisense</v>
          </cell>
          <cell r="AQ1258" t="str">
            <v>Opera</v>
          </cell>
          <cell r="AR1258" t="str">
            <v>FHD 1920 x 1080</v>
          </cell>
          <cell r="AS1258" t="str">
            <v>3TE50G165140G165140M010</v>
          </cell>
          <cell r="AT1258">
            <v>164</v>
          </cell>
          <cell r="AU1258" t="str">
            <v>50H7GB</v>
          </cell>
          <cell r="AV1258" t="str">
            <v>3TE50G165140</v>
          </cell>
          <cell r="AW1258" t="str">
            <v>G165140</v>
          </cell>
          <cell r="AX1258" t="str">
            <v>M010</v>
          </cell>
          <cell r="AY1258">
            <v>74012647</v>
          </cell>
          <cell r="AZ1258">
            <v>51013566</v>
          </cell>
          <cell r="BA1258">
            <v>80150577</v>
          </cell>
        </row>
        <row r="1259">
          <cell r="D1259">
            <v>60317977</v>
          </cell>
          <cell r="E1259" t="str">
            <v xml:space="preserve">A   </v>
          </cell>
          <cell r="F1259" t="str">
            <v>TV</v>
          </cell>
          <cell r="G1259" t="str">
            <v xml:space="preserve">ANTONIO CAMARGO </v>
          </cell>
          <cell r="H1259" t="str">
            <v xml:space="preserve">VIRTUD # 121 EL PARQUE </v>
          </cell>
          <cell r="I1259">
            <v>4425197092</v>
          </cell>
          <cell r="J1259" t="str">
            <v xml:space="preserve">HISENSE </v>
          </cell>
          <cell r="K1259" t="str">
            <v>40D37</v>
          </cell>
          <cell r="L1259" t="str">
            <v>40M154304H00483</v>
          </cell>
          <cell r="M1259">
            <v>898</v>
          </cell>
          <cell r="N1259">
            <v>4999</v>
          </cell>
          <cell r="O1259">
            <v>42740</v>
          </cell>
          <cell r="P1259">
            <v>42866</v>
          </cell>
          <cell r="Q1259">
            <v>201608</v>
          </cell>
          <cell r="R1259" t="str">
            <v>11/05/2017  P1A: PCB MAIN # 188693 O.C. 1010604</v>
          </cell>
          <cell r="S1259" t="str">
            <v>EQUIPO EN CENTRO DE SERVICIO, SIN CAJA N</v>
          </cell>
          <cell r="T1259" t="str">
            <v xml:space="preserve">CAROLINA PEREA                    </v>
          </cell>
          <cell r="U1259" t="str">
            <v>2017-05-15</v>
          </cell>
          <cell r="V1259" t="str">
            <v>CENTRO</v>
          </cell>
          <cell r="W1259" t="str">
            <v>COMPLETADO</v>
          </cell>
          <cell r="X1259" t="str">
            <v>TALLER</v>
          </cell>
          <cell r="Y1259">
            <v>42863</v>
          </cell>
          <cell r="Z1259">
            <v>123</v>
          </cell>
          <cell r="AD1259" t="str">
            <v>Queretaro/El parque</v>
          </cell>
          <cell r="AE1259" t="str">
            <v>QRO</v>
          </cell>
          <cell r="AF1259" t="str">
            <v>MX</v>
          </cell>
          <cell r="AG1259" t="str">
            <v>10416929</v>
          </cell>
          <cell r="AH1259" t="str">
            <v>ANTONIO CAMARGO</v>
          </cell>
          <cell r="AI1259" t="str">
            <v>Virtud num 121</v>
          </cell>
          <cell r="AJ1259" t="str">
            <v>4425197092</v>
          </cell>
          <cell r="AK1259" t="str">
            <v>4425197092</v>
          </cell>
          <cell r="AL1259" t="str">
            <v>76148</v>
          </cell>
          <cell r="AM1259" t="str">
            <v>12/05/2017 06 : 44 ARANTXA.MON : TCF112/05/2017 06 : 44 ARANTXA.MON : Se autoriza NP5; numero de serie yticket correcto11/05/2017 01 : 47 201608 : P1A: PCB MAIN # 188693 O.C. 101060426/04/2017 04 : 58 ANA.ROSA : ODSWTPRDPLATEROS Y PEÑUELA</v>
          </cell>
          <cell r="AN1259" t="str">
            <v>3TE40G144668</v>
          </cell>
          <cell r="AO1259" t="str">
            <v>Básica</v>
          </cell>
          <cell r="AP1259" t="str">
            <v>Hisense</v>
          </cell>
          <cell r="AQ1259" t="str">
            <v>Opera</v>
          </cell>
          <cell r="AR1259" t="str">
            <v>FHD 1920 x 1080</v>
          </cell>
          <cell r="AS1259" t="str">
            <v>3TE40G163934G163934M010</v>
          </cell>
          <cell r="AT1259">
            <v>16</v>
          </cell>
          <cell r="AU1259" t="str">
            <v>40H5B2</v>
          </cell>
          <cell r="AV1259" t="str">
            <v>3TE40G163934</v>
          </cell>
          <cell r="AW1259" t="str">
            <v>G163934</v>
          </cell>
          <cell r="AX1259" t="str">
            <v>M010</v>
          </cell>
          <cell r="AY1259">
            <v>74012648</v>
          </cell>
          <cell r="AZ1259">
            <v>51013567</v>
          </cell>
          <cell r="BA1259">
            <v>80150579</v>
          </cell>
        </row>
        <row r="1260">
          <cell r="D1260">
            <v>60317333</v>
          </cell>
          <cell r="E1260" t="str">
            <v xml:space="preserve">A   </v>
          </cell>
          <cell r="F1260" t="str">
            <v>TV</v>
          </cell>
          <cell r="G1260" t="str">
            <v xml:space="preserve">CONCEPCION PEREZ </v>
          </cell>
          <cell r="H1260" t="str">
            <v xml:space="preserve">ANDADOR BELLADONA EDIF 100 DEPT 101 LOS PINOS CELAYA </v>
          </cell>
          <cell r="I1260">
            <v>4611262149</v>
          </cell>
          <cell r="J1260" t="str">
            <v xml:space="preserve">HISENSE </v>
          </cell>
          <cell r="K1260" t="str">
            <v>50H3</v>
          </cell>
          <cell r="L1260" t="str">
            <v>50J141308H01636</v>
          </cell>
          <cell r="M1260">
            <v>1920</v>
          </cell>
          <cell r="N1260">
            <v>12423.84</v>
          </cell>
          <cell r="O1260">
            <v>42009</v>
          </cell>
          <cell r="P1260">
            <v>42859</v>
          </cell>
          <cell r="Q1260">
            <v>201608</v>
          </cell>
          <cell r="R1260" t="str">
            <v>06/05/2017 00 P1A: PANEL # 173331 O.C. 1010407</v>
          </cell>
          <cell r="S1260" t="str">
            <v>EQUIPO EN CENTRO DE SERVICIO, SIN CAJA S</v>
          </cell>
          <cell r="T1260" t="str">
            <v xml:space="preserve">CAROLINA PEREA                    </v>
          </cell>
          <cell r="U1260" t="str">
            <v>2017-05-15</v>
          </cell>
          <cell r="V1260" t="str">
            <v>CENTRO</v>
          </cell>
          <cell r="W1260" t="str">
            <v>COMPLETADO</v>
          </cell>
          <cell r="X1260" t="str">
            <v>TALLER</v>
          </cell>
          <cell r="Y1260">
            <v>42853</v>
          </cell>
          <cell r="Z1260">
            <v>844</v>
          </cell>
          <cell r="AD1260" t="str">
            <v>celaya/los pinos</v>
          </cell>
          <cell r="AE1260" t="str">
            <v>GTO</v>
          </cell>
          <cell r="AF1260" t="str">
            <v>MX</v>
          </cell>
          <cell r="AG1260" t="str">
            <v>10417237</v>
          </cell>
          <cell r="AH1260" t="str">
            <v>CONCEPCION PEREZ</v>
          </cell>
          <cell r="AI1260" t="str">
            <v>Andador belladona edif.100 dep.101</v>
          </cell>
          <cell r="AJ1260" t="str">
            <v>044-4611262149</v>
          </cell>
          <cell r="AK1260">
            <v>0</v>
          </cell>
          <cell r="AL1260" t="str">
            <v>38050</v>
          </cell>
          <cell r="AM1260"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60" t="str">
            <v>3TE50J141202</v>
          </cell>
          <cell r="AO1260" t="e">
            <v>#N/A</v>
          </cell>
          <cell r="AP1260" t="e">
            <v>#N/A</v>
          </cell>
          <cell r="AQ1260" t="e">
            <v>#N/A</v>
          </cell>
          <cell r="AR1260" t="e">
            <v>#N/A</v>
          </cell>
          <cell r="AS1260" t="str">
            <v>3TE50G165140G165140M010</v>
          </cell>
          <cell r="AT1260">
            <v>164</v>
          </cell>
          <cell r="AU1260" t="str">
            <v>50H7GB</v>
          </cell>
          <cell r="AV1260" t="str">
            <v>3TE50G165140</v>
          </cell>
          <cell r="AW1260" t="str">
            <v>G165140</v>
          </cell>
          <cell r="AX1260" t="str">
            <v>M010</v>
          </cell>
          <cell r="AY1260">
            <v>74012649</v>
          </cell>
          <cell r="AZ1260">
            <v>51013568</v>
          </cell>
          <cell r="BA1260">
            <v>80150581</v>
          </cell>
        </row>
        <row r="1261">
          <cell r="D1261">
            <v>60317557</v>
          </cell>
          <cell r="E1261" t="str">
            <v xml:space="preserve">A   </v>
          </cell>
          <cell r="F1261" t="str">
            <v>TV</v>
          </cell>
          <cell r="G1261" t="str">
            <v>GERARDO CAZARES</v>
          </cell>
          <cell r="H1261" t="str">
            <v xml:space="preserve">MANUEL DOBLADO # 538 CENTRO CELAYA </v>
          </cell>
          <cell r="I1261">
            <v>4611306134</v>
          </cell>
          <cell r="J1261" t="str">
            <v xml:space="preserve">HISENSE </v>
          </cell>
          <cell r="K1261" t="str">
            <v>50K20DW</v>
          </cell>
          <cell r="L1261" t="str">
            <v>50G143291H07816</v>
          </cell>
          <cell r="M1261">
            <v>2810</v>
          </cell>
          <cell r="N1261">
            <v>10120.879999999999</v>
          </cell>
          <cell r="O1261">
            <v>42087</v>
          </cell>
          <cell r="P1261">
            <v>42860</v>
          </cell>
          <cell r="Q1261">
            <v>201608</v>
          </cell>
          <cell r="R1261" t="str">
            <v>05/05/17 P1A: PANEL 173331 O.C. 1010406</v>
          </cell>
          <cell r="S1261" t="str">
            <v>EQUIPO EN CENTRO DE SERVICIO, EN CAJA CO</v>
          </cell>
          <cell r="T1261" t="str">
            <v xml:space="preserve">CAROLINA PEREA                    </v>
          </cell>
          <cell r="U1261" t="str">
            <v>2017-05-15</v>
          </cell>
          <cell r="V1261" t="str">
            <v>CENTRO</v>
          </cell>
          <cell r="W1261" t="str">
            <v>COMPLETADO</v>
          </cell>
          <cell r="X1261" t="str">
            <v>TALLER</v>
          </cell>
          <cell r="Y1261">
            <v>42858</v>
          </cell>
          <cell r="Z1261">
            <v>771</v>
          </cell>
          <cell r="AD1261" t="str">
            <v>Celaya/Centro</v>
          </cell>
          <cell r="AE1261" t="str">
            <v>GTO</v>
          </cell>
          <cell r="AF1261" t="str">
            <v>MX</v>
          </cell>
          <cell r="AG1261" t="str">
            <v>10416524</v>
          </cell>
          <cell r="AH1261" t="str">
            <v>GERARDO CAZAREZ</v>
          </cell>
          <cell r="AI1261" t="str">
            <v>538 Manuel Doblado</v>
          </cell>
          <cell r="AJ1261" t="str">
            <v>4611306134</v>
          </cell>
          <cell r="AK1261">
            <v>0</v>
          </cell>
          <cell r="AL1261" t="str">
            <v>38000</v>
          </cell>
          <cell r="AM1261"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61" t="str">
            <v>1TE50B8NUSCB</v>
          </cell>
          <cell r="AO1261" t="str">
            <v>Smart</v>
          </cell>
          <cell r="AP1261" t="str">
            <v>Hisense</v>
          </cell>
          <cell r="AQ1261" t="str">
            <v>Opera</v>
          </cell>
          <cell r="AR1261" t="str">
            <v>FHD 1920 x 1080</v>
          </cell>
          <cell r="AS1261" t="str">
            <v>3TE50G165140G165140M010</v>
          </cell>
          <cell r="AT1261">
            <v>164</v>
          </cell>
          <cell r="AU1261" t="str">
            <v>50H7GB</v>
          </cell>
          <cell r="AV1261" t="str">
            <v>3TE50G165140</v>
          </cell>
          <cell r="AW1261" t="str">
            <v>G165140</v>
          </cell>
          <cell r="AX1261" t="str">
            <v>M010</v>
          </cell>
          <cell r="AY1261">
            <v>74012650</v>
          </cell>
          <cell r="AZ1261">
            <v>51013569</v>
          </cell>
          <cell r="BA1261">
            <v>80150582</v>
          </cell>
        </row>
        <row r="1262">
          <cell r="D1262">
            <v>60316570</v>
          </cell>
          <cell r="E1262" t="str">
            <v xml:space="preserve">A   </v>
          </cell>
          <cell r="F1262" t="str">
            <v>TV</v>
          </cell>
          <cell r="G1262" t="str">
            <v xml:space="preserve">LIVERPOOL TLALNEPANTLA </v>
          </cell>
          <cell r="H1262" t="str">
            <v>SOR JUANA INES DE LA CRUZ #280 TLALNEPANTLA INDUSTRIAL TLALNEPANTLA</v>
          </cell>
          <cell r="I1262" t="str">
            <v>1940-4300</v>
          </cell>
          <cell r="J1262" t="str">
            <v>HISENSE</v>
          </cell>
          <cell r="K1262" t="str">
            <v>55H9B</v>
          </cell>
          <cell r="L1262" t="str">
            <v>55G154827H00075</v>
          </cell>
          <cell r="M1262" t="str">
            <v>CARTA</v>
          </cell>
          <cell r="N1262" t="str">
            <v xml:space="preserve">NO INDICA </v>
          </cell>
          <cell r="O1262" t="str">
            <v>EQUIPO DE PISO</v>
          </cell>
          <cell r="P1262">
            <v>42851</v>
          </cell>
          <cell r="Q1262">
            <v>201010</v>
          </cell>
          <cell r="R1262" t="str">
            <v>28/04/2017 08 : 29  ARANTXA.MON : TCF1 28/04/2017 08 : 29  ARANTXA.MON : Se autoriza NP5; numero de serie yticket correcto
27/04/2017 02 : 16 201010 : P1: T189723 /PANEL/ OC-1010033 26/04/2017</v>
          </cell>
          <cell r="S1262" t="str">
            <v xml:space="preserve"> EQUIPO EN TIENDA </v>
          </cell>
          <cell r="T1262" t="str">
            <v xml:space="preserve">  DIGITAL SERVICE                 </v>
          </cell>
          <cell r="U1262" t="str">
            <v>2017-04-29</v>
          </cell>
          <cell r="V1262" t="str">
            <v>CENTRO</v>
          </cell>
          <cell r="W1262" t="str">
            <v>COMPLETADO</v>
          </cell>
          <cell r="X1262" t="str">
            <v>TALLER</v>
          </cell>
          <cell r="Y1262">
            <v>42846</v>
          </cell>
          <cell r="Z1262" t="e">
            <v>#VALUE!</v>
          </cell>
          <cell r="AD1262" t="str">
            <v>Tlalnepantla/ Industrial Tlalnepantla</v>
          </cell>
          <cell r="AE1262" t="str">
            <v>MEX</v>
          </cell>
          <cell r="AF1262" t="str">
            <v>MX</v>
          </cell>
          <cell r="AG1262" t="str">
            <v>10416507</v>
          </cell>
          <cell r="AH1262" t="str">
            <v>LIVERPOOL TLALNEPANTLA</v>
          </cell>
          <cell r="AI1262" t="str">
            <v>280 Sor Juana Ines de la Cruz</v>
          </cell>
          <cell r="AJ1262" t="str">
            <v>19404300</v>
          </cell>
          <cell r="AK1262">
            <v>0</v>
          </cell>
          <cell r="AL1262" t="str">
            <v>54033</v>
          </cell>
          <cell r="AM1262"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62" t="str">
            <v>3TE55G153334</v>
          </cell>
          <cell r="AO1262" t="str">
            <v>Smart</v>
          </cell>
          <cell r="AP1262" t="str">
            <v>Hisense</v>
          </cell>
          <cell r="AQ1262" t="str">
            <v>Opera</v>
          </cell>
          <cell r="AR1262" t="str">
            <v>UHD 3840 X 2160</v>
          </cell>
          <cell r="AS1262" t="str">
            <v>3TE55G155388G155388M010</v>
          </cell>
          <cell r="AT1262">
            <v>40</v>
          </cell>
          <cell r="AU1262" t="str">
            <v>55H9B</v>
          </cell>
          <cell r="AV1262" t="str">
            <v>3TE55G155388</v>
          </cell>
          <cell r="AW1262" t="str">
            <v>G155388</v>
          </cell>
          <cell r="AX1262" t="str">
            <v>M010</v>
          </cell>
          <cell r="AY1262">
            <v>74012652</v>
          </cell>
          <cell r="AZ1262">
            <v>51013571</v>
          </cell>
          <cell r="BA1262">
            <v>80150584</v>
          </cell>
        </row>
        <row r="1263">
          <cell r="D1263">
            <v>60316928</v>
          </cell>
          <cell r="E1263" t="str">
            <v xml:space="preserve">A   </v>
          </cell>
          <cell r="F1263" t="str">
            <v>TV</v>
          </cell>
          <cell r="G1263" t="str">
            <v>SEARS VALLEJO / HILDA LECUADA</v>
          </cell>
          <cell r="H1263" t="str">
            <v xml:space="preserve">PONIENTE 140 #656 AZCAPOTZALCO, INDUSTRIAL VALLEJO </v>
          </cell>
          <cell r="I1263" t="str">
            <v>5527-8000</v>
          </cell>
          <cell r="J1263" t="str">
            <v>HISENSE</v>
          </cell>
          <cell r="K1263" t="str">
            <v>55H9B</v>
          </cell>
          <cell r="L1263" t="str">
            <v>55G155388H00242</v>
          </cell>
          <cell r="M1263" t="str">
            <v>CARTA</v>
          </cell>
          <cell r="N1263" t="str">
            <v xml:space="preserve">NO INDICA </v>
          </cell>
          <cell r="O1263" t="str">
            <v>EQUIPO DE PISO</v>
          </cell>
          <cell r="P1263">
            <v>42851</v>
          </cell>
          <cell r="Q1263">
            <v>201010</v>
          </cell>
          <cell r="R1263" t="str">
            <v>28/04/2017 08 : 29  ARANTXA.MON : TCF1 28/04/2017 08 : 29  ARANTXA.MON : Se autoriza NP5; numero de serie yticket correcto
27/04/2017 02 : 16 201010 : P1: T189723 /PANEL/ OC-1010033 26/04/2017</v>
          </cell>
          <cell r="S1263" t="str">
            <v xml:space="preserve"> NINGUN ACCESORIO, SOLO EMPAQUE </v>
          </cell>
          <cell r="T1263" t="str">
            <v xml:space="preserve">  DIGITAL SERVICE                 </v>
          </cell>
          <cell r="U1263" t="str">
            <v>2017-04-29</v>
          </cell>
          <cell r="V1263" t="str">
            <v>CENTRO</v>
          </cell>
          <cell r="W1263" t="str">
            <v>COMPLETADO</v>
          </cell>
          <cell r="X1263" t="str">
            <v>TALLER</v>
          </cell>
          <cell r="Y1263">
            <v>42850</v>
          </cell>
          <cell r="Z1263" t="e">
            <v>#VALUE!</v>
          </cell>
          <cell r="AD1263" t="str">
            <v>AZCAPOTZALCO/INDUSTRIAL VALLEJO</v>
          </cell>
          <cell r="AE1263" t="str">
            <v>DF</v>
          </cell>
          <cell r="AF1263" t="str">
            <v>MX</v>
          </cell>
          <cell r="AG1263" t="str">
            <v>10209073</v>
          </cell>
          <cell r="AH1263" t="str">
            <v>HILDA LECUANA</v>
          </cell>
          <cell r="AI1263" t="str">
            <v>656 PONIENTE 140</v>
          </cell>
          <cell r="AJ1263" t="str">
            <v>52278000</v>
          </cell>
          <cell r="AK1263">
            <v>0</v>
          </cell>
          <cell r="AL1263" t="str">
            <v>02300</v>
          </cell>
          <cell r="AM1263"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63" t="str">
            <v>3TE55G153334</v>
          </cell>
          <cell r="AO1263" t="str">
            <v>Smart</v>
          </cell>
          <cell r="AP1263" t="str">
            <v>Hisense</v>
          </cell>
          <cell r="AQ1263" t="str">
            <v>Opera</v>
          </cell>
          <cell r="AR1263" t="str">
            <v>UHD 3840 X 2160</v>
          </cell>
          <cell r="AS1263" t="str">
            <v>3TE55G155388G155388M010</v>
          </cell>
          <cell r="AT1263">
            <v>40</v>
          </cell>
          <cell r="AU1263" t="str">
            <v>55H9B</v>
          </cell>
          <cell r="AV1263" t="str">
            <v>3TE55G155388</v>
          </cell>
          <cell r="AW1263" t="str">
            <v>G155388</v>
          </cell>
          <cell r="AX1263" t="str">
            <v>M010</v>
          </cell>
          <cell r="AY1263">
            <v>74012653</v>
          </cell>
          <cell r="AZ1263">
            <v>51013572</v>
          </cell>
          <cell r="BA1263">
            <v>80150586</v>
          </cell>
        </row>
        <row r="1264">
          <cell r="D1264">
            <v>60317122</v>
          </cell>
          <cell r="E1264" t="str">
            <v xml:space="preserve">A   </v>
          </cell>
          <cell r="F1264" t="str">
            <v>TV</v>
          </cell>
          <cell r="G1264" t="str">
            <v>MARIBEL VIDAL</v>
          </cell>
          <cell r="H1264" t="str">
            <v>CDA SANTA URSULA NO. 2 LT 2, SAN LORENZO TOTOLINGA</v>
          </cell>
          <cell r="I1264" t="str">
            <v>55 1933-8993</v>
          </cell>
          <cell r="J1264" t="str">
            <v>HISENSE</v>
          </cell>
          <cell r="K1264" t="str">
            <v>48H5</v>
          </cell>
          <cell r="L1264" t="str">
            <v>48J135009H02513</v>
          </cell>
          <cell r="M1264" t="str">
            <v>TICKET</v>
          </cell>
          <cell r="N1264">
            <v>6999</v>
          </cell>
          <cell r="O1264">
            <v>41800</v>
          </cell>
          <cell r="P1264">
            <v>42853</v>
          </cell>
          <cell r="Q1264">
            <v>201010</v>
          </cell>
          <cell r="R1264" t="str">
            <v>03/05/2017 06 : 37  ARANTXA.MON : Se autoriza NP5; numero de serie yticket correcto      02/05/2017
29/04/2017 06 : 58 201010 : P1: T172468 /PANEL/ OC-1010187 28/04/2017</v>
          </cell>
          <cell r="S1264" t="str">
            <v xml:space="preserve"> SE RECOGE SÓLO PANTALLA Y BASE; SIN NIN</v>
          </cell>
          <cell r="T1264" t="str">
            <v xml:space="preserve">  DIGITAL SERVICE                 </v>
          </cell>
          <cell r="U1264" t="str">
            <v>2017-05-03</v>
          </cell>
          <cell r="V1264" t="str">
            <v>CENTRO</v>
          </cell>
          <cell r="W1264" t="str">
            <v>COMPLETADO</v>
          </cell>
          <cell r="X1264" t="str">
            <v>TALLER</v>
          </cell>
          <cell r="Y1264">
            <v>42851</v>
          </cell>
          <cell r="Z1264">
            <v>1051</v>
          </cell>
          <cell r="AD1264" t="str">
            <v>Naucalpan/San lorenzo Totolinga</v>
          </cell>
          <cell r="AE1264" t="str">
            <v>MEX</v>
          </cell>
          <cell r="AF1264" t="str">
            <v>MX</v>
          </cell>
          <cell r="AG1264" t="str">
            <v>10415208</v>
          </cell>
          <cell r="AH1264" t="str">
            <v>MARIBEL VIDAL</v>
          </cell>
          <cell r="AI1264" t="str">
            <v>Cerrada sta ursula num 2 lt 2</v>
          </cell>
          <cell r="AJ1264" t="str">
            <v>5519338993</v>
          </cell>
          <cell r="AK1264">
            <v>0</v>
          </cell>
          <cell r="AL1264" t="str">
            <v>53460</v>
          </cell>
          <cell r="AM1264"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64" t="str">
            <v>3TE48J135166</v>
          </cell>
          <cell r="AO1264" t="e">
            <v>#N/A</v>
          </cell>
          <cell r="AP1264" t="e">
            <v>#N/A</v>
          </cell>
          <cell r="AQ1264" t="e">
            <v>#N/A</v>
          </cell>
          <cell r="AR1264" t="e">
            <v>#N/A</v>
          </cell>
          <cell r="AS1264" t="str">
            <v>3TE50G1653A3G1653A3M010</v>
          </cell>
          <cell r="AT1264">
            <v>2</v>
          </cell>
          <cell r="AU1264" t="str">
            <v>50H5C</v>
          </cell>
          <cell r="AV1264" t="str">
            <v>3TE50G1653A3</v>
          </cell>
          <cell r="AW1264" t="str">
            <v>G1653A3</v>
          </cell>
          <cell r="AX1264" t="str">
            <v>M010</v>
          </cell>
          <cell r="AY1264">
            <v>74012654</v>
          </cell>
          <cell r="AZ1264">
            <v>51013573</v>
          </cell>
          <cell r="BA1264">
            <v>80150597</v>
          </cell>
        </row>
        <row r="1265">
          <cell r="D1265">
            <v>60317000</v>
          </cell>
          <cell r="E1265" t="str">
            <v xml:space="preserve">A   </v>
          </cell>
          <cell r="F1265" t="str">
            <v>TV</v>
          </cell>
          <cell r="G1265" t="str">
            <v>JOSÉ MANUEL GONZÁLEZ</v>
          </cell>
          <cell r="H1265" t="str">
            <v>INDUSTRIA MILITAR LT 10 MZ S, SAN FERNANDO HUIXQUILUCAN</v>
          </cell>
          <cell r="I1265" t="str">
            <v>5815-9478</v>
          </cell>
          <cell r="J1265" t="str">
            <v>HISENSE</v>
          </cell>
          <cell r="K1265" t="str">
            <v>50K20DW</v>
          </cell>
          <cell r="L1265" t="str">
            <v>50G143292H00894</v>
          </cell>
          <cell r="M1265" t="str">
            <v>TICKET</v>
          </cell>
          <cell r="N1265">
            <v>11998.37</v>
          </cell>
          <cell r="O1265">
            <v>42191</v>
          </cell>
          <cell r="P1265">
            <v>42853</v>
          </cell>
          <cell r="Q1265">
            <v>201010</v>
          </cell>
          <cell r="R1265" t="str">
            <v>03/05/2017 06 : 35  ARANTXA.MON : Se autoriza NP5; numero de serie yticket TELMEX correcto    02/05/2017
29/04/2017 06 : 45 201010 : P1: T173331 /PANEL/ OC-1010189 28/04/2017</v>
          </cell>
          <cell r="S1265" t="str">
            <v xml:space="preserve"> SE RECOGE SÓLO PANTALLA Y BASE; SIN NIN</v>
          </cell>
          <cell r="T1265" t="str">
            <v xml:space="preserve">  DIGITAL SERVICE                 </v>
          </cell>
          <cell r="U1265" t="str">
            <v>2017-05-03</v>
          </cell>
          <cell r="V1265" t="str">
            <v>CENTRO</v>
          </cell>
          <cell r="W1265" t="str">
            <v>COMPLETADO</v>
          </cell>
          <cell r="X1265" t="str">
            <v>TALLER</v>
          </cell>
          <cell r="Y1265">
            <v>42850</v>
          </cell>
          <cell r="Z1265">
            <v>659</v>
          </cell>
          <cell r="AD1265" t="str">
            <v>SAN FERNANDO/ HUIXQUILUCAN</v>
          </cell>
          <cell r="AE1265" t="str">
            <v>MEX</v>
          </cell>
          <cell r="AF1265" t="str">
            <v>MX</v>
          </cell>
          <cell r="AG1265" t="str">
            <v>10416910</v>
          </cell>
          <cell r="AH1265" t="str">
            <v>GONZALES JOSE MANUEL</v>
          </cell>
          <cell r="AI1265" t="str">
            <v>LT 10 Industria militar MZ S</v>
          </cell>
          <cell r="AJ1265" t="str">
            <v>58159478</v>
          </cell>
          <cell r="AK1265">
            <v>0</v>
          </cell>
          <cell r="AL1265" t="str">
            <v>52765</v>
          </cell>
          <cell r="AM1265"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65" t="str">
            <v>1TE50B8NUSCB</v>
          </cell>
          <cell r="AO1265" t="str">
            <v>Smart</v>
          </cell>
          <cell r="AP1265" t="str">
            <v>Hisense</v>
          </cell>
          <cell r="AQ1265" t="str">
            <v>Opera</v>
          </cell>
          <cell r="AR1265" t="str">
            <v>FHD 1920 x 1080</v>
          </cell>
          <cell r="AS1265" t="str">
            <v>3TE50G165140G165140M010</v>
          </cell>
          <cell r="AT1265">
            <v>164</v>
          </cell>
          <cell r="AU1265" t="str">
            <v>50H7GB</v>
          </cell>
          <cell r="AV1265" t="str">
            <v>3TE50G165140</v>
          </cell>
          <cell r="AW1265" t="str">
            <v>G165140</v>
          </cell>
          <cell r="AX1265" t="str">
            <v>M010</v>
          </cell>
          <cell r="AY1265">
            <v>74012656</v>
          </cell>
          <cell r="AZ1265">
            <v>51013575</v>
          </cell>
          <cell r="BA1265">
            <v>80150600</v>
          </cell>
        </row>
        <row r="1266">
          <cell r="D1266">
            <v>60311080</v>
          </cell>
          <cell r="E1266" t="str">
            <v xml:space="preserve">A   </v>
          </cell>
          <cell r="F1266" t="str">
            <v>TV</v>
          </cell>
          <cell r="G1266" t="str">
            <v>VICENTE JOSE AGÜERO CABRERA</v>
          </cell>
          <cell r="H1266" t="str">
            <v>LA NIÑA 122 COL HDA COLON</v>
          </cell>
          <cell r="I1266">
            <v>4621076087</v>
          </cell>
          <cell r="J1266" t="str">
            <v>HISENSE</v>
          </cell>
          <cell r="K1266" t="str">
            <v>32K20DW</v>
          </cell>
          <cell r="L1266" t="str">
            <v>32J135308H00250</v>
          </cell>
          <cell r="M1266" t="str">
            <v>CARTA DE APLICACIÓN</v>
          </cell>
          <cell r="N1266" t="str">
            <v>N/A</v>
          </cell>
          <cell r="O1266" t="str">
            <v>N/A</v>
          </cell>
          <cell r="P1266" t="str">
            <v>N/A</v>
          </cell>
          <cell r="Q1266">
            <v>201055</v>
          </cell>
          <cell r="R1266" t="str">
            <v>18/02/2017 01 : 36  ERNESTO.HERN : TCF1 PANEL
18/02/2017 01 : 36  ERNESTO.HERN : NP5</v>
          </cell>
          <cell r="S1266" t="str">
            <v/>
          </cell>
          <cell r="T1266" t="str">
            <v xml:space="preserve">  VANESA AGUILAR VAZQUEZ          </v>
          </cell>
          <cell r="U1266" t="str">
            <v>2017-04-17</v>
          </cell>
          <cell r="V1266" t="str">
            <v>NORTE</v>
          </cell>
          <cell r="W1266" t="str">
            <v>COMPLETADO</v>
          </cell>
          <cell r="X1266" t="str">
            <v>TALLER</v>
          </cell>
          <cell r="Y1266">
            <v>42774</v>
          </cell>
          <cell r="Z1266" t="e">
            <v>#VALUE!</v>
          </cell>
          <cell r="AD1266" t="str">
            <v>col hacienda colon/irapuato</v>
          </cell>
          <cell r="AE1266" t="str">
            <v>GTO</v>
          </cell>
          <cell r="AF1266" t="str">
            <v>MX</v>
          </cell>
          <cell r="AG1266" t="str">
            <v>10411238</v>
          </cell>
          <cell r="AH1266" t="str">
            <v>VICENTE JOSE AGUERO CABRERA</v>
          </cell>
          <cell r="AI1266" t="str">
            <v>la niña num 122</v>
          </cell>
          <cell r="AJ1266" t="str">
            <v>4621076087</v>
          </cell>
          <cell r="AK1266" t="str">
            <v>4621076087</v>
          </cell>
          <cell r="AL1266" t="str">
            <v>36585</v>
          </cell>
          <cell r="AM1266"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66" t="str">
            <v>3TE32G143053</v>
          </cell>
          <cell r="AO1266" t="str">
            <v>Smart</v>
          </cell>
          <cell r="AP1266" t="str">
            <v>Hisense</v>
          </cell>
          <cell r="AQ1266" t="str">
            <v>Opera</v>
          </cell>
          <cell r="AR1266" t="str">
            <v>HD 1366 X 768</v>
          </cell>
          <cell r="AS1266" t="str">
            <v>3TE32G164485G164485M010</v>
          </cell>
          <cell r="AT1266">
            <v>28</v>
          </cell>
          <cell r="AU1266" t="str">
            <v>32H5B2</v>
          </cell>
          <cell r="AV1266" t="str">
            <v>3TE32G164485</v>
          </cell>
          <cell r="AW1266" t="str">
            <v>G164485</v>
          </cell>
          <cell r="AX1266" t="str">
            <v>M010</v>
          </cell>
          <cell r="AY1266">
            <v>74012657</v>
          </cell>
          <cell r="AZ1266">
            <v>51013576</v>
          </cell>
          <cell r="BA1266">
            <v>80150602</v>
          </cell>
        </row>
        <row r="1267">
          <cell r="D1267">
            <v>60308750</v>
          </cell>
          <cell r="E1267" t="str">
            <v xml:space="preserve">A   </v>
          </cell>
          <cell r="F1267" t="str">
            <v>TV</v>
          </cell>
          <cell r="G1267" t="str">
            <v>ALFREDO ALCOCER OJEDA</v>
          </cell>
          <cell r="H1267" t="str">
            <v>AVE.  JACARANDAS 911 ESPAÑITA</v>
          </cell>
          <cell r="I1267">
            <v>4626010360</v>
          </cell>
          <cell r="J1267" t="str">
            <v>HISENSE</v>
          </cell>
          <cell r="K1267" t="str">
            <v>50K20DW</v>
          </cell>
          <cell r="L1267" t="str">
            <v>50G143291H08171</v>
          </cell>
          <cell r="M1267" t="str">
            <v>CARTA DE APLICACIÓN</v>
          </cell>
          <cell r="N1267" t="str">
            <v>N/A</v>
          </cell>
          <cell r="O1267" t="str">
            <v>N/A</v>
          </cell>
          <cell r="P1267" t="str">
            <v>N/A</v>
          </cell>
          <cell r="Q1267">
            <v>201055</v>
          </cell>
          <cell r="R1267" t="str">
            <v>03/02/2017 22 : 21  MARCO.DIAZ : tcf174 74010574
25/01/2017 05 : 51  GERARDO.GRA : ODSWTP
18/01/2017 08 : 27  ERNESTO.HERN : TCF1
18/01/2017 08 : 27  ERNESTO.HERN : NP5</v>
          </cell>
          <cell r="S1267" t="str">
            <v/>
          </cell>
          <cell r="T1267" t="str">
            <v xml:space="preserve">  VANESA AGUILAR VAZQUEZ          </v>
          </cell>
          <cell r="U1267" t="str">
            <v>2017-05-15</v>
          </cell>
          <cell r="V1267" t="str">
            <v>NORTE</v>
          </cell>
          <cell r="W1267" t="str">
            <v>COMPLETADO</v>
          </cell>
          <cell r="X1267" t="str">
            <v>TALLER</v>
          </cell>
          <cell r="Y1267">
            <v>42746</v>
          </cell>
          <cell r="Z1267" t="e">
            <v>#VALUE!</v>
          </cell>
          <cell r="AD1267" t="str">
            <v>irapuato /españita</v>
          </cell>
          <cell r="AE1267" t="str">
            <v>GTO</v>
          </cell>
          <cell r="AF1267" t="str">
            <v>MX</v>
          </cell>
          <cell r="AG1267" t="str">
            <v>10409540</v>
          </cell>
          <cell r="AH1267" t="str">
            <v>ALFREDO ALCOCER OJEDA</v>
          </cell>
          <cell r="AI1267" t="str">
            <v>av jacarandas num 911</v>
          </cell>
          <cell r="AJ1267" t="str">
            <v>0444626010360</v>
          </cell>
          <cell r="AK1267">
            <v>0</v>
          </cell>
          <cell r="AL1267" t="str">
            <v>36610</v>
          </cell>
          <cell r="AM1267"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67" t="str">
            <v>1TE50B8NUSCB</v>
          </cell>
          <cell r="AO1267" t="str">
            <v>Smart</v>
          </cell>
          <cell r="AP1267" t="str">
            <v>Hisense</v>
          </cell>
          <cell r="AQ1267" t="str">
            <v>Opera</v>
          </cell>
          <cell r="AR1267" t="str">
            <v>FHD 1920 x 1080</v>
          </cell>
          <cell r="AS1267" t="str">
            <v>3TE50G165140G165140M010</v>
          </cell>
          <cell r="AT1267">
            <v>164</v>
          </cell>
          <cell r="AU1267" t="str">
            <v>50H7GB</v>
          </cell>
          <cell r="AV1267" t="str">
            <v>3TE50G165140</v>
          </cell>
          <cell r="AW1267" t="str">
            <v>G165140</v>
          </cell>
          <cell r="AX1267" t="str">
            <v>M010</v>
          </cell>
          <cell r="AY1267">
            <v>74012658</v>
          </cell>
          <cell r="AZ1267">
            <v>51013577</v>
          </cell>
          <cell r="BA1267">
            <v>80150606</v>
          </cell>
        </row>
        <row r="1268">
          <cell r="D1268">
            <v>60316818</v>
          </cell>
          <cell r="E1268" t="str">
            <v xml:space="preserve">A   </v>
          </cell>
          <cell r="F1268" t="str">
            <v>TV</v>
          </cell>
          <cell r="G1268" t="str">
            <v>CANDELARIO GUERRA MENDEZ</v>
          </cell>
          <cell r="H1268" t="str">
            <v>RANCHO COLON 261 INT 4</v>
          </cell>
          <cell r="I1268">
            <v>4622723137</v>
          </cell>
          <cell r="J1268" t="str">
            <v>HISENSE</v>
          </cell>
          <cell r="K1268" t="str">
            <v>50K20DW</v>
          </cell>
          <cell r="L1268" t="str">
            <v>50G144844H01993</v>
          </cell>
          <cell r="M1268" t="str">
            <v>CARTA DE APLICACIÓN</v>
          </cell>
          <cell r="N1268" t="str">
            <v>N/A</v>
          </cell>
          <cell r="O1268" t="str">
            <v>N/A</v>
          </cell>
          <cell r="P1268" t="str">
            <v>N/A</v>
          </cell>
          <cell r="Q1268">
            <v>201055</v>
          </cell>
          <cell r="R1268" t="str">
            <v>28/04/2017 08 : 26  ARANTXA.MON : TCF1
28/04/2017 08 : 26  ARANTXA.MON : Se autoriza NP5</v>
          </cell>
          <cell r="S1268" t="str">
            <v/>
          </cell>
          <cell r="T1268" t="str">
            <v xml:space="preserve">  VANESA AGUILAR VAZQUEZ          </v>
          </cell>
          <cell r="U1268" t="str">
            <v>2017-04-17</v>
          </cell>
          <cell r="V1268" t="str">
            <v>NORTE</v>
          </cell>
          <cell r="W1268" t="str">
            <v>COMPLETADO</v>
          </cell>
          <cell r="X1268" t="str">
            <v>TALLER</v>
          </cell>
          <cell r="Y1268">
            <v>42849</v>
          </cell>
          <cell r="Z1268" t="e">
            <v>#VALUE!</v>
          </cell>
          <cell r="AD1268" t="str">
            <v>Fracc. Rancho Colon/irapuato</v>
          </cell>
          <cell r="AE1268" t="str">
            <v>GTO</v>
          </cell>
          <cell r="AF1268" t="str">
            <v>MX</v>
          </cell>
          <cell r="AG1268" t="str">
            <v>10416522</v>
          </cell>
          <cell r="AH1268" t="str">
            <v>CALDELARIO GUERRA MENDEZ</v>
          </cell>
          <cell r="AI1268" t="str">
            <v>261 int 4</v>
          </cell>
          <cell r="AJ1268" t="str">
            <v>4622723137</v>
          </cell>
          <cell r="AK1268">
            <v>0</v>
          </cell>
          <cell r="AL1268" t="str">
            <v>36590</v>
          </cell>
          <cell r="AM1268"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68" t="str">
            <v>1TE50B8NUSCB</v>
          </cell>
          <cell r="AO1268" t="str">
            <v>Smart</v>
          </cell>
          <cell r="AP1268" t="str">
            <v>Hisense</v>
          </cell>
          <cell r="AQ1268" t="str">
            <v>Opera</v>
          </cell>
          <cell r="AR1268" t="str">
            <v>FHD 1920 x 1080</v>
          </cell>
          <cell r="AS1268" t="str">
            <v>3TE50G165140G165140M010</v>
          </cell>
          <cell r="AT1268">
            <v>164</v>
          </cell>
          <cell r="AU1268" t="str">
            <v>50H7GB</v>
          </cell>
          <cell r="AV1268" t="str">
            <v>3TE50G165140</v>
          </cell>
          <cell r="AW1268" t="str">
            <v>G165140</v>
          </cell>
          <cell r="AX1268" t="str">
            <v>M010</v>
          </cell>
          <cell r="AY1268">
            <v>74012659</v>
          </cell>
          <cell r="AZ1268">
            <v>51013578</v>
          </cell>
          <cell r="BA1268">
            <v>80150610</v>
          </cell>
        </row>
        <row r="1269">
          <cell r="D1269">
            <v>60317356</v>
          </cell>
          <cell r="E1269" t="str">
            <v xml:space="preserve">A   </v>
          </cell>
          <cell r="F1269" t="str">
            <v>TV</v>
          </cell>
          <cell r="G1269" t="str">
            <v>EMMA SALAS SOSA</v>
          </cell>
          <cell r="H1269" t="str">
            <v>CALLE MARIANO MATAMOROS N. 651 COLONIA TULCINGO CALERAS C.P 72100, PUEBLA, PUE.</v>
          </cell>
          <cell r="I1269">
            <v>2223500173</v>
          </cell>
          <cell r="J1269" t="str">
            <v>HISENSE</v>
          </cell>
          <cell r="K1269" t="str">
            <v>40D37</v>
          </cell>
          <cell r="L1269" t="str">
            <v>40M154303H01310</v>
          </cell>
          <cell r="M1269">
            <v>2282</v>
          </cell>
          <cell r="N1269">
            <v>4072.01</v>
          </cell>
          <cell r="O1269">
            <v>42745</v>
          </cell>
          <cell r="P1269">
            <v>42865</v>
          </cell>
          <cell r="Q1269">
            <v>201032</v>
          </cell>
          <cell r="R1269" t="str">
            <v>12/05/2017 06 : 48  ARANTXA.MON : Se autoriza NP5; numero de serie yticket correcto
11/05/2017 02 : 17 201032 : P1A: T188693 MAIN BOARD OC-1010610</v>
          </cell>
          <cell r="S1269" t="str">
            <v/>
          </cell>
          <cell r="T1269" t="str">
            <v xml:space="preserve">  ERIK ORTEGA MENDEZ              </v>
          </cell>
          <cell r="U1269" t="str">
            <v>2017/05/15</v>
          </cell>
          <cell r="V1269" t="str">
            <v>CENTRO</v>
          </cell>
          <cell r="W1269" t="str">
            <v>COMPLETADO</v>
          </cell>
          <cell r="X1269" t="str">
            <v>TALLER</v>
          </cell>
          <cell r="Y1269">
            <v>42853</v>
          </cell>
          <cell r="Z1269">
            <v>108</v>
          </cell>
          <cell r="AD1269" t="str">
            <v>Puebla/tulcingo Caleras</v>
          </cell>
          <cell r="AE1269" t="str">
            <v>PUE</v>
          </cell>
          <cell r="AF1269" t="str">
            <v>MX</v>
          </cell>
          <cell r="AG1269" t="str">
            <v>10417274</v>
          </cell>
          <cell r="AH1269" t="str">
            <v>EMMA SALAS SOSA</v>
          </cell>
          <cell r="AI1269" t="str">
            <v>651 Mariano Matamoros</v>
          </cell>
          <cell r="AJ1269" t="str">
            <v>2223500173</v>
          </cell>
          <cell r="AK1269">
            <v>0</v>
          </cell>
          <cell r="AL1269" t="str">
            <v>72000</v>
          </cell>
          <cell r="AM1269" t="str">
            <v>12/05/2017 06 : 48 ARANTXA.MON : TCF112/05/2017 06 : 48 ARANTXA.MON : Se autoriza NP5; numero de serie yticket correcto11/05/2017 02 : 17 201032 : P1A: T188693 MAIN BOARD OC-101061029/04/2017 04 : 54 GABRIELA.B : RD % EQUIPO YA SE ENCUENTRA EN CSA</v>
          </cell>
          <cell r="AN1269" t="str">
            <v>3TE40G144668</v>
          </cell>
          <cell r="AO1269" t="str">
            <v>Básica</v>
          </cell>
          <cell r="AP1269" t="str">
            <v>Hisense</v>
          </cell>
          <cell r="AQ1269" t="str">
            <v>Opera</v>
          </cell>
          <cell r="AR1269" t="str">
            <v>FHD 1920 x 1080</v>
          </cell>
          <cell r="AS1269" t="str">
            <v>3TE40G163934G163934M010</v>
          </cell>
          <cell r="AT1269">
            <v>16</v>
          </cell>
          <cell r="AU1269" t="str">
            <v>40H5B2</v>
          </cell>
          <cell r="AV1269" t="str">
            <v>3TE40G163934</v>
          </cell>
          <cell r="AW1269" t="str">
            <v>G163934</v>
          </cell>
          <cell r="AX1269" t="str">
            <v>M010</v>
          </cell>
          <cell r="AY1269">
            <v>74012660</v>
          </cell>
          <cell r="AZ1269">
            <v>51013579</v>
          </cell>
          <cell r="BA1269">
            <v>80150615</v>
          </cell>
        </row>
        <row r="1270">
          <cell r="D1270">
            <v>60313624</v>
          </cell>
          <cell r="E1270" t="str">
            <v xml:space="preserve">A   </v>
          </cell>
          <cell r="F1270" t="str">
            <v>TV</v>
          </cell>
          <cell r="G1270" t="str">
            <v>CARLOS MONTAÑEZ DE LEON</v>
          </cell>
          <cell r="H1270" t="str">
            <v>FRANCISCO NARRO 286 COL AUSTRALIA SALTILLO, COAHUILA C,P, 25088</v>
          </cell>
          <cell r="I1270">
            <v>8444890390</v>
          </cell>
          <cell r="J1270" t="str">
            <v>HISENSE</v>
          </cell>
          <cell r="K1270" t="str">
            <v>50K20DW</v>
          </cell>
          <cell r="L1270" t="str">
            <v>50G143291H15802</v>
          </cell>
          <cell r="M1270" t="str">
            <v>TELMEX 149556</v>
          </cell>
          <cell r="N1270" t="str">
            <v>11,483,12</v>
          </cell>
          <cell r="O1270">
            <v>42072</v>
          </cell>
          <cell r="P1270">
            <v>42805</v>
          </cell>
          <cell r="Q1270">
            <v>201017</v>
          </cell>
          <cell r="R1270" t="str">
            <v>28/03/17 02:20 ERNESTO.HERN NP5 PIA:173331, OC-1008652 PANEL, PIA:171496 OC-1008653 POWER</v>
          </cell>
          <cell r="S1270" t="str">
            <v/>
          </cell>
          <cell r="T1270" t="str">
            <v xml:space="preserve"> ROSALINA ALVAREZ DEL CASTILLO    </v>
          </cell>
          <cell r="U1270" t="str">
            <v>2017/04/12</v>
          </cell>
          <cell r="V1270" t="str">
            <v>NORTE</v>
          </cell>
          <cell r="W1270" t="str">
            <v>COMPLETADO</v>
          </cell>
          <cell r="X1270" t="str">
            <v>TALLER</v>
          </cell>
          <cell r="Y1270">
            <v>42802</v>
          </cell>
          <cell r="Z1270">
            <v>730</v>
          </cell>
          <cell r="AD1270" t="str">
            <v>Saltillo/Australia</v>
          </cell>
          <cell r="AE1270" t="str">
            <v>COA</v>
          </cell>
          <cell r="AF1270" t="str">
            <v>MX</v>
          </cell>
          <cell r="AG1270" t="str">
            <v>10413766</v>
          </cell>
          <cell r="AH1270" t="str">
            <v>CARLOS MONTAÑEZ DE LEON</v>
          </cell>
          <cell r="AI1270" t="str">
            <v>286 Francisco Narro</v>
          </cell>
          <cell r="AJ1270" t="str">
            <v>8441188818</v>
          </cell>
          <cell r="AK1270" t="str">
            <v>8441188818</v>
          </cell>
          <cell r="AL1270" t="str">
            <v>25088</v>
          </cell>
          <cell r="AM1270"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70" t="str">
            <v>1TE50B8NUSCB</v>
          </cell>
          <cell r="AO1270" t="str">
            <v>Smart</v>
          </cell>
          <cell r="AP1270" t="str">
            <v>Hisense</v>
          </cell>
          <cell r="AQ1270" t="str">
            <v>Opera</v>
          </cell>
          <cell r="AR1270" t="str">
            <v>FHD 1920 x 1080</v>
          </cell>
          <cell r="AS1270" t="str">
            <v>3TE50G165140G165140M010</v>
          </cell>
          <cell r="AT1270">
            <v>164</v>
          </cell>
          <cell r="AU1270" t="str">
            <v>50H7GB</v>
          </cell>
          <cell r="AV1270" t="str">
            <v>3TE50G165140</v>
          </cell>
          <cell r="AW1270" t="str">
            <v>G165140</v>
          </cell>
          <cell r="AX1270" t="str">
            <v>M010</v>
          </cell>
          <cell r="AY1270">
            <v>74012662</v>
          </cell>
          <cell r="AZ1270">
            <v>51013581</v>
          </cell>
          <cell r="BA1270">
            <v>80150622</v>
          </cell>
        </row>
        <row r="1271">
          <cell r="D1271">
            <v>60313248</v>
          </cell>
          <cell r="E1271" t="str">
            <v xml:space="preserve">A   </v>
          </cell>
          <cell r="F1271" t="str">
            <v>TV</v>
          </cell>
          <cell r="G1271" t="str">
            <v>ARTURO ALVARADO TREJO</v>
          </cell>
          <cell r="H1271" t="str">
            <v>MARAVILLAS 219 COL VALLE VERDE SALTILLO, COAHUILA C.P. 25194</v>
          </cell>
          <cell r="I1271">
            <v>8441315702</v>
          </cell>
          <cell r="J1271" t="str">
            <v>HISENSE</v>
          </cell>
          <cell r="K1271" t="str">
            <v>50H7SG</v>
          </cell>
          <cell r="L1271" t="str">
            <v>50G150589H01035</v>
          </cell>
          <cell r="M1271" t="str">
            <v>ELIZONDO 264654-6</v>
          </cell>
          <cell r="N1271">
            <v>8054</v>
          </cell>
          <cell r="O1271">
            <v>42797</v>
          </cell>
          <cell r="P1271">
            <v>42807</v>
          </cell>
          <cell r="Q1271">
            <v>201017</v>
          </cell>
          <cell r="R1271" t="str">
            <v>25/03/17 04:51 ERNESTO.HERN NP5 PIA:173331,OC-1008597 PANEL</v>
          </cell>
          <cell r="S1271" t="str">
            <v/>
          </cell>
          <cell r="T1271" t="str">
            <v xml:space="preserve"> ROSALINA ALVAREZ DEL CASTILLO    </v>
          </cell>
          <cell r="U1271" t="str">
            <v>2017/04/12</v>
          </cell>
          <cell r="V1271" t="str">
            <v>NORTE</v>
          </cell>
          <cell r="W1271" t="str">
            <v>COMPLETADO</v>
          </cell>
          <cell r="X1271" t="str">
            <v>TALLER</v>
          </cell>
          <cell r="Y1271">
            <v>42797</v>
          </cell>
          <cell r="Z1271">
            <v>0</v>
          </cell>
          <cell r="AD1271" t="str">
            <v>Saltillo/Valle verde</v>
          </cell>
          <cell r="AE1271" t="str">
            <v>COA</v>
          </cell>
          <cell r="AF1271" t="str">
            <v>MX</v>
          </cell>
          <cell r="AG1271" t="str">
            <v>10413596</v>
          </cell>
          <cell r="AH1271" t="str">
            <v>ARTURO ALVARADO TREJO</v>
          </cell>
          <cell r="AI1271" t="str">
            <v>219 Maravillas</v>
          </cell>
          <cell r="AJ1271" t="str">
            <v>8441315702</v>
          </cell>
          <cell r="AK1271">
            <v>0</v>
          </cell>
          <cell r="AL1271" t="str">
            <v>25194</v>
          </cell>
          <cell r="AM1271"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71" t="str">
            <v>3TE50A145036</v>
          </cell>
          <cell r="AO1271" t="str">
            <v>Smart</v>
          </cell>
          <cell r="AP1271" t="str">
            <v>Hisense</v>
          </cell>
          <cell r="AQ1271" t="str">
            <v>Android</v>
          </cell>
          <cell r="AR1271" t="str">
            <v>FHD 1920 x 1080</v>
          </cell>
          <cell r="AS1271" t="str">
            <v>3TE50G165140G165140M010</v>
          </cell>
          <cell r="AT1271">
            <v>164</v>
          </cell>
          <cell r="AU1271" t="str">
            <v>50H7GB</v>
          </cell>
          <cell r="AV1271" t="str">
            <v>3TE50G165140</v>
          </cell>
          <cell r="AW1271" t="str">
            <v>G165140</v>
          </cell>
          <cell r="AX1271" t="str">
            <v>M010</v>
          </cell>
          <cell r="AY1271">
            <v>74012663</v>
          </cell>
          <cell r="AZ1271">
            <v>51013582</v>
          </cell>
          <cell r="BA1271">
            <v>80150626</v>
          </cell>
        </row>
        <row r="1272">
          <cell r="D1272">
            <v>60306336</v>
          </cell>
          <cell r="E1272" t="str">
            <v xml:space="preserve">D </v>
          </cell>
          <cell r="F1272" t="str">
            <v>TV</v>
          </cell>
          <cell r="G1272" t="str">
            <v xml:space="preserve"> RAUL ESPINOZA DIAZ</v>
          </cell>
          <cell r="H1272" t="str">
            <v>BONDOJITO 245, COL. VICENTE VILLADA, C.P. 57710, NEZAHUALCOYOTL, EDO. MEX</v>
          </cell>
          <cell r="I1272" t="str">
            <v>044-5523683699</v>
          </cell>
          <cell r="J1272" t="str">
            <v>HISENSE</v>
          </cell>
          <cell r="K1272" t="str">
            <v>50H5GB</v>
          </cell>
          <cell r="L1272" t="str">
            <v>50G1622I7H01004</v>
          </cell>
          <cell r="M1272">
            <v>55053</v>
          </cell>
          <cell r="N1272">
            <v>7599</v>
          </cell>
          <cell r="O1272">
            <v>42587</v>
          </cell>
          <cell r="P1272">
            <v>42724</v>
          </cell>
          <cell r="Q1272">
            <v>201767</v>
          </cell>
          <cell r="R1272" t="str">
            <v>22/12/2016 06 : 44  ERNESTO.HERN : NP5</v>
          </cell>
          <cell r="S1272" t="str">
            <v>Se le autoriza cambio fisico, dedido a l</v>
          </cell>
          <cell r="T1272" t="str">
            <v xml:space="preserve"> Ana Lemus Moreno                 </v>
          </cell>
          <cell r="U1272" t="str">
            <v>2017-04-27</v>
          </cell>
          <cell r="V1272" t="str">
            <v>CENTRO</v>
          </cell>
          <cell r="W1272" t="str">
            <v>FIRMA</v>
          </cell>
          <cell r="X1272" t="str">
            <v>CLIENTE</v>
          </cell>
          <cell r="Y1272">
            <v>42720</v>
          </cell>
          <cell r="Z1272" t="e">
            <v>#N/A</v>
          </cell>
          <cell r="AA1272" t="str">
            <v>M010</v>
          </cell>
          <cell r="AD1272" t="str">
            <v>NEZAHUALCOYOTL/VICENTE VILLADA</v>
          </cell>
          <cell r="AE1272" t="str">
            <v>MEX</v>
          </cell>
          <cell r="AF1272" t="str">
            <v>MX</v>
          </cell>
          <cell r="AG1272" t="str">
            <v>10407063</v>
          </cell>
          <cell r="AH1272" t="str">
            <v>RAUL ESPINOZA DIAZ</v>
          </cell>
          <cell r="AI1272" t="str">
            <v>245 BONDOJITO</v>
          </cell>
          <cell r="AJ1272" t="str">
            <v>0445523683699</v>
          </cell>
          <cell r="AK1272" t="str">
            <v>5559231895</v>
          </cell>
          <cell r="AL1272" t="str">
            <v>57710</v>
          </cell>
          <cell r="AM1272"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72" t="str">
            <v>3TE50A144537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74009369</v>
          </cell>
          <cell r="AZ1272">
            <v>51011096</v>
          </cell>
          <cell r="BA1272">
            <v>80149508</v>
          </cell>
        </row>
        <row r="1273">
          <cell r="D1273">
            <v>60313024</v>
          </cell>
          <cell r="E1273" t="str">
            <v>A</v>
          </cell>
          <cell r="F1273" t="str">
            <v>TV</v>
          </cell>
          <cell r="G1273" t="str">
            <v>GLORIA ESCOBAR GOMEZ</v>
          </cell>
          <cell r="H1273" t="str">
            <v xml:space="preserve">Av mariscal num 22 / 30500 Tonala/Barrio </v>
          </cell>
          <cell r="I1273">
            <v>9666635962</v>
          </cell>
          <cell r="J1273" t="str">
            <v>HISENSE</v>
          </cell>
          <cell r="K1273" t="str">
            <v>50K20D</v>
          </cell>
          <cell r="L1273" t="str">
            <v>50g144843h05141</v>
          </cell>
          <cell r="M1273" t="str">
            <v>TIKET DE COMPRA</v>
          </cell>
          <cell r="N1273">
            <v>0</v>
          </cell>
          <cell r="O1273">
            <v>43015</v>
          </cell>
          <cell r="P1273">
            <v>42794</v>
          </cell>
          <cell r="Q1273">
            <v>200996</v>
          </cell>
          <cell r="R1273" t="str">
            <v>PANEL OC-1008340</v>
          </cell>
          <cell r="S1273" t="str">
            <v/>
          </cell>
          <cell r="T1273" t="str">
            <v xml:space="preserve">   MARITE DE CABALERO             </v>
          </cell>
          <cell r="U1273" t="str">
            <v>2017-04-19</v>
          </cell>
          <cell r="V1273" t="str">
            <v>SUR</v>
          </cell>
          <cell r="W1273" t="str">
            <v>COMPLETADO</v>
          </cell>
          <cell r="X1273" t="str">
            <v>TALLER</v>
          </cell>
          <cell r="Y1273">
            <v>42794</v>
          </cell>
          <cell r="Z1273">
            <v>-221</v>
          </cell>
          <cell r="AA1273" t="str">
            <v>M010</v>
          </cell>
          <cell r="AD1273" t="str">
            <v>Tonala/Barrio nuevo</v>
          </cell>
          <cell r="AE1273" t="str">
            <v>CHS</v>
          </cell>
          <cell r="AF1273" t="str">
            <v>MX</v>
          </cell>
          <cell r="AG1273" t="str">
            <v>10413285</v>
          </cell>
          <cell r="AH1273" t="str">
            <v>GLORIA ESCOBAR GOMEZ</v>
          </cell>
          <cell r="AI1273" t="str">
            <v>Av mariscal num 22</v>
          </cell>
          <cell r="AJ1273" t="str">
            <v>9666635962</v>
          </cell>
          <cell r="AK1273">
            <v>0</v>
          </cell>
          <cell r="AL1273" t="str">
            <v>30500</v>
          </cell>
          <cell r="AM1273"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73" t="str">
            <v>3TE50G132311</v>
          </cell>
          <cell r="AO1273" t="str">
            <v>Básica</v>
          </cell>
          <cell r="AP1273" t="str">
            <v>Hisense</v>
          </cell>
          <cell r="AQ1273" t="str">
            <v>Opera</v>
          </cell>
          <cell r="AR1273" t="str">
            <v>FHD 1920 x 1080</v>
          </cell>
          <cell r="AS1273" t="str">
            <v>3TE50G165140G165140M010</v>
          </cell>
          <cell r="AT1273">
            <v>45</v>
          </cell>
          <cell r="AU1273" t="str">
            <v>50H7GB</v>
          </cell>
          <cell r="AV1273" t="str">
            <v>3TE50G165140</v>
          </cell>
          <cell r="AW1273" t="str">
            <v>G165140</v>
          </cell>
          <cell r="AX1273" t="str">
            <v>M010</v>
          </cell>
          <cell r="AY1273">
            <v>74012496</v>
          </cell>
          <cell r="AZ1273">
            <v>51013422</v>
          </cell>
          <cell r="BA1273">
            <v>80149556</v>
          </cell>
        </row>
        <row r="1274">
          <cell r="D1274">
            <v>60314349</v>
          </cell>
          <cell r="E1274" t="str">
            <v>A</v>
          </cell>
          <cell r="F1274" t="str">
            <v>TV</v>
          </cell>
          <cell r="G1274" t="str">
            <v>MARIA TERESA CAMPOS</v>
          </cell>
          <cell r="H1274" t="str">
            <v>C. 14-A # 88 X 21                              CHUBURNA                                         MERIDA, YUCATAN</v>
          </cell>
          <cell r="I1274">
            <v>9992857089</v>
          </cell>
          <cell r="J1274" t="str">
            <v>HISENSE</v>
          </cell>
          <cell r="K1274" t="str">
            <v>SC-35A</v>
          </cell>
          <cell r="L1274" t="str">
            <v>1J0035000000TJ4ZV000038</v>
          </cell>
          <cell r="M1274" t="str">
            <v>6729 7986 1788 8117 8768 77</v>
          </cell>
          <cell r="N1274">
            <v>2090</v>
          </cell>
          <cell r="O1274">
            <v>42529</v>
          </cell>
          <cell r="P1274">
            <v>42816</v>
          </cell>
          <cell r="Q1274">
            <v>201470</v>
          </cell>
          <cell r="R1274" t="str">
            <v>FALTA DE REFACCIONES K103001000048/MAIN OC-1008988--K110005000010/MOD ENFRIAMIENTO OC-1008989   CF:30/03/2017 01 : 33  ERNESTO.HERN : NP5</v>
          </cell>
          <cell r="S1274" t="str">
            <v/>
          </cell>
          <cell r="T1274" t="str">
            <v xml:space="preserve">       Martha I. López Martín     </v>
          </cell>
          <cell r="U1274" t="str">
            <v>2017-04-21</v>
          </cell>
          <cell r="V1274" t="str">
            <v>SUR</v>
          </cell>
          <cell r="W1274" t="str">
            <v>COMPLETADO</v>
          </cell>
          <cell r="X1274" t="str">
            <v>TALLER</v>
          </cell>
          <cell r="Y1274">
            <v>42810</v>
          </cell>
          <cell r="Z1274">
            <v>281</v>
          </cell>
          <cell r="AA1274" t="str">
            <v>M010</v>
          </cell>
          <cell r="AD1274" t="str">
            <v>Merida/Chuburna</v>
          </cell>
          <cell r="AE1274" t="str">
            <v>YUC</v>
          </cell>
          <cell r="AF1274" t="str">
            <v>MX</v>
          </cell>
          <cell r="AG1274" t="str">
            <v>10414571</v>
          </cell>
          <cell r="AH1274" t="str">
            <v>MARIA TERESA CAMPOS</v>
          </cell>
          <cell r="AI1274" t="str">
            <v>88 c 14 a</v>
          </cell>
          <cell r="AJ1274" t="str">
            <v>9993707532</v>
          </cell>
          <cell r="AK1274" t="str">
            <v>9993707532</v>
          </cell>
          <cell r="AL1274" t="str">
            <v>97205</v>
          </cell>
          <cell r="AM1274"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74" t="str">
            <v>GJ0035WJB001</v>
          </cell>
          <cell r="AO1274" t="e">
            <v>#N/A</v>
          </cell>
          <cell r="AP1274" t="e">
            <v>#N/A</v>
          </cell>
          <cell r="AQ1274" t="e">
            <v>#N/A</v>
          </cell>
          <cell r="AR1274" t="e">
            <v>#N/A</v>
          </cell>
          <cell r="AS1274" t="str">
            <v>GJ0035WJB001SERVICEM010</v>
          </cell>
          <cell r="AT1274">
            <v>2</v>
          </cell>
          <cell r="AU1274" t="str">
            <v>SC-35A</v>
          </cell>
          <cell r="AV1274" t="str">
            <v>GJ0035WJB001</v>
          </cell>
          <cell r="AW1274" t="str">
            <v>SERVICE</v>
          </cell>
          <cell r="AX1274" t="str">
            <v>M010</v>
          </cell>
          <cell r="AY1274">
            <v>74012512</v>
          </cell>
          <cell r="AZ1274">
            <v>51013432</v>
          </cell>
          <cell r="BA1274">
            <v>80149009</v>
          </cell>
        </row>
        <row r="1275">
          <cell r="D1275">
            <v>60315545</v>
          </cell>
          <cell r="E1275" t="str">
            <v>A</v>
          </cell>
          <cell r="F1275" t="str">
            <v>TV</v>
          </cell>
          <cell r="G1275" t="str">
            <v>LUIS ABRAHAM RIVERA ROSADO</v>
          </cell>
          <cell r="H1275" t="str">
            <v>C. 17 # 189 X 14 Y 16                        GARCIA GINERES                           MERIDA, YUCATAN</v>
          </cell>
          <cell r="I1275">
            <v>9999479361</v>
          </cell>
          <cell r="J1275" t="str">
            <v>HISENSE</v>
          </cell>
          <cell r="K1275" t="str">
            <v>40H5B2</v>
          </cell>
          <cell r="L1275" t="str">
            <v>40G161180H00293</v>
          </cell>
          <cell r="M1275" t="str">
            <v>73301000 230806 161133</v>
          </cell>
          <cell r="N1275">
            <v>6499</v>
          </cell>
          <cell r="O1275">
            <v>42529</v>
          </cell>
          <cell r="P1275">
            <v>42831</v>
          </cell>
          <cell r="Q1275">
            <v>201470</v>
          </cell>
          <cell r="R1275" t="str">
            <v xml:space="preserve">FALTA DE REFACCIONES T191066/PANEL OC-1009458   CF:12/04/2017 01 : 26  ARANTXA.MON : NP5                    </v>
          </cell>
          <cell r="S1275" t="str">
            <v>IN CAJA, CABLE CORRIENTE INTEGRADO</v>
          </cell>
          <cell r="T1275" t="str">
            <v xml:space="preserve">       Martha I. López Martín     </v>
          </cell>
          <cell r="U1275" t="str">
            <v>2017-04-20</v>
          </cell>
          <cell r="V1275" t="str">
            <v>SUR</v>
          </cell>
          <cell r="W1275" t="str">
            <v>COMPLETADO</v>
          </cell>
          <cell r="X1275" t="str">
            <v>TALLER</v>
          </cell>
          <cell r="Y1275">
            <v>42831</v>
          </cell>
          <cell r="Z1275">
            <v>302</v>
          </cell>
          <cell r="AA1275" t="str">
            <v>M010</v>
          </cell>
          <cell r="AD1275" t="str">
            <v>MERIDA/GARCIA GINERES</v>
          </cell>
          <cell r="AE1275" t="str">
            <v>YUC</v>
          </cell>
          <cell r="AF1275" t="str">
            <v>MX</v>
          </cell>
          <cell r="AG1275" t="str">
            <v>10415526</v>
          </cell>
          <cell r="AH1275" t="str">
            <v>LUIS ABRAHAM RIVERA ROSADO</v>
          </cell>
          <cell r="AI1275" t="str">
            <v>198 17</v>
          </cell>
          <cell r="AJ1275" t="str">
            <v>999947-9361</v>
          </cell>
          <cell r="AK1275">
            <v>0</v>
          </cell>
          <cell r="AL1275" t="str">
            <v>97070</v>
          </cell>
          <cell r="AM1275"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75" t="str">
            <v>3TE40G155372</v>
          </cell>
          <cell r="AO1275" t="str">
            <v>Smart</v>
          </cell>
          <cell r="AP1275" t="str">
            <v>Hisense</v>
          </cell>
          <cell r="AQ1275" t="str">
            <v>Opera</v>
          </cell>
          <cell r="AR1275" t="str">
            <v>FHD 1920 x 1080</v>
          </cell>
          <cell r="AS1275" t="str">
            <v>3TE40G163934G163934M010</v>
          </cell>
          <cell r="AT1275">
            <v>0</v>
          </cell>
          <cell r="AU1275" t="str">
            <v>40H5B2</v>
          </cell>
          <cell r="AV1275" t="str">
            <v>3TE40G163934</v>
          </cell>
          <cell r="AW1275" t="str">
            <v>G163934</v>
          </cell>
          <cell r="AX1275" t="str">
            <v>M010</v>
          </cell>
          <cell r="AY1275">
            <v>74012513</v>
          </cell>
          <cell r="AZ1275">
            <v>51013433</v>
          </cell>
          <cell r="BA1275">
            <v>80149010</v>
          </cell>
        </row>
        <row r="1276">
          <cell r="D1276">
            <v>60317224</v>
          </cell>
          <cell r="E1276" t="str">
            <v>A</v>
          </cell>
          <cell r="F1276" t="str">
            <v>TV</v>
          </cell>
          <cell r="G1276" t="str">
            <v>MAYRA DOLORES HERNANDEZ SUAREZ</v>
          </cell>
          <cell r="H1276" t="str">
            <v>FRACC.HACIENDA,CALLE AZUCENA MAZA 9</v>
          </cell>
          <cell r="I1276">
            <v>9932901758</v>
          </cell>
          <cell r="J1276" t="str">
            <v>HISENSE</v>
          </cell>
          <cell r="K1276" t="str">
            <v>50K20DW</v>
          </cell>
          <cell r="L1276" t="str">
            <v>50G143065H00665</v>
          </cell>
          <cell r="M1276" t="str">
            <v>POLIZA</v>
          </cell>
          <cell r="N1276" t="str">
            <v>POLIZA</v>
          </cell>
          <cell r="O1276">
            <v>42050</v>
          </cell>
          <cell r="P1276">
            <v>42852</v>
          </cell>
          <cell r="Q1276">
            <v>202419</v>
          </cell>
          <cell r="R1276" t="str">
            <v>PEDIDO  OC-1010120</v>
          </cell>
          <cell r="S1276" t="str">
            <v/>
          </cell>
          <cell r="T1276" t="str">
            <v xml:space="preserve">                  RUBEN JUAREZ LEO</v>
          </cell>
          <cell r="U1276" t="str">
            <v>2017-04-20</v>
          </cell>
          <cell r="V1276" t="str">
            <v>SUR</v>
          </cell>
          <cell r="W1276" t="str">
            <v>COMPLETADO</v>
          </cell>
          <cell r="X1276" t="str">
            <v>TALLER</v>
          </cell>
          <cell r="Y1276">
            <v>42852</v>
          </cell>
          <cell r="Z1276">
            <v>802</v>
          </cell>
          <cell r="AD1276" t="str">
            <v>VILLAHERMOSA,FRACC BUENAVISTA</v>
          </cell>
          <cell r="AE1276" t="str">
            <v>TAB</v>
          </cell>
          <cell r="AF1276" t="str">
            <v>MX</v>
          </cell>
          <cell r="AG1276" t="str">
            <v>10417121</v>
          </cell>
          <cell r="AH1276" t="str">
            <v>MAYRA DOLORES HERNANDEZ SUAREZ</v>
          </cell>
          <cell r="AI1276" t="str">
            <v>AZUCENA MZA 19 LOT 9</v>
          </cell>
          <cell r="AJ1276" t="str">
            <v>9933593255</v>
          </cell>
          <cell r="AK1276">
            <v>0</v>
          </cell>
          <cell r="AL1276" t="str">
            <v>86250</v>
          </cell>
          <cell r="AM1276" t="str">
            <v>29/04/2017 07 : 13 ARANTXA.MON : TCF129/04/2017 07 : 13 ARANTXA.MON : NP528/04/2017 05 : 05 202419 : P1:SE SOLICITA PANEL Y TARJETA MAIN CONNO.DE PEDIDO OC-1010120.28/04/2017 02 : 48 LAURA.HERNA : ODSWTP</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74012544</v>
          </cell>
          <cell r="AZ1276">
            <v>51013463</v>
          </cell>
          <cell r="BA1276">
            <v>80149495</v>
          </cell>
        </row>
        <row r="1277">
          <cell r="D1277">
            <v>60316721</v>
          </cell>
          <cell r="E1277" t="str">
            <v>A</v>
          </cell>
          <cell r="F1277" t="str">
            <v>TV</v>
          </cell>
          <cell r="G1277" t="str">
            <v>EDUARDO ENRIQUE ALONSO</v>
          </cell>
          <cell r="H1277" t="str">
            <v>FRACC.LOMA LINDA,MACUSPANA TAB</v>
          </cell>
          <cell r="I1277">
            <v>9361018589</v>
          </cell>
          <cell r="J1277" t="str">
            <v>HISENSE</v>
          </cell>
          <cell r="K1277" t="str">
            <v>50H7GB</v>
          </cell>
          <cell r="L1277" t="str">
            <v>50G162156MH0066</v>
          </cell>
          <cell r="M1277">
            <v>1438</v>
          </cell>
          <cell r="N1277" t="str">
            <v>20.999.00</v>
          </cell>
          <cell r="O1277">
            <v>42644</v>
          </cell>
          <cell r="P1277">
            <v>42849</v>
          </cell>
          <cell r="Q1277">
            <v>202419</v>
          </cell>
          <cell r="R1277" t="str">
            <v xml:space="preserve">OC-1009936.
</v>
          </cell>
          <cell r="S1277" t="str">
            <v/>
          </cell>
          <cell r="T1277" t="str">
            <v xml:space="preserve">                          RUBEN JU</v>
          </cell>
          <cell r="U1277" t="str">
            <v>2017-04-20</v>
          </cell>
          <cell r="V1277" t="str">
            <v>SUR</v>
          </cell>
          <cell r="W1277" t="str">
            <v>COMPLETADO</v>
          </cell>
          <cell r="X1277" t="str">
            <v>TALLER</v>
          </cell>
          <cell r="Y1277">
            <v>42846</v>
          </cell>
          <cell r="Z1277">
            <v>202</v>
          </cell>
          <cell r="AD1277" t="str">
            <v>LOMA LINDA,MACUSPANA</v>
          </cell>
          <cell r="AE1277" t="str">
            <v>TAB</v>
          </cell>
          <cell r="AF1277" t="str">
            <v>MX</v>
          </cell>
          <cell r="AG1277" t="str">
            <v>10416673</v>
          </cell>
          <cell r="AH1277" t="str">
            <v>EDUARDO ENRIQUE ALONSO</v>
          </cell>
          <cell r="AI1277" t="str">
            <v>RIO MACUSPANA MZA9 LT 10</v>
          </cell>
          <cell r="AJ1277" t="str">
            <v>9361018589</v>
          </cell>
          <cell r="AK1277">
            <v>0</v>
          </cell>
          <cell r="AL1277" t="str">
            <v>86700</v>
          </cell>
          <cell r="AM1277"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77" t="str">
            <v>3TE50G1523B0</v>
          </cell>
          <cell r="AO1277" t="str">
            <v>Smart</v>
          </cell>
          <cell r="AP1277" t="str">
            <v>Hisense</v>
          </cell>
          <cell r="AQ1277" t="str">
            <v>Android</v>
          </cell>
          <cell r="AR1277" t="str">
            <v>UHD 3840 X 2160</v>
          </cell>
          <cell r="AS1277" t="str">
            <v>3TE50G165140G165140M010</v>
          </cell>
          <cell r="AT1277">
            <v>45</v>
          </cell>
          <cell r="AU1277" t="str">
            <v>50H7GB</v>
          </cell>
          <cell r="AV1277" t="str">
            <v>3TE50G165140</v>
          </cell>
          <cell r="AW1277" t="str">
            <v>G165140</v>
          </cell>
          <cell r="AX1277" t="str">
            <v>M010</v>
          </cell>
          <cell r="AY1277">
            <v>74012545</v>
          </cell>
          <cell r="AZ1277">
            <v>51013464</v>
          </cell>
          <cell r="BA1277">
            <v>80149496</v>
          </cell>
        </row>
        <row r="1278">
          <cell r="D1278">
            <v>60316038</v>
          </cell>
          <cell r="E1278" t="str">
            <v>A</v>
          </cell>
          <cell r="F1278" t="str">
            <v>TV</v>
          </cell>
          <cell r="G1278" t="str">
            <v>MARIA INES MURILLO</v>
          </cell>
          <cell r="H1278" t="str">
            <v>CALLE 4 S/N TEZONA PARAISO LA REFORMA CP95085</v>
          </cell>
          <cell r="I1278">
            <v>2787038345</v>
          </cell>
          <cell r="J1278" t="str">
            <v>HISENSE</v>
          </cell>
          <cell r="K1278" t="str">
            <v>50CU6000</v>
          </cell>
          <cell r="L1278" t="str">
            <v>50G162680H00469</v>
          </cell>
          <cell r="M1278" t="str">
            <v>FWCC45666</v>
          </cell>
          <cell r="N1278" t="str">
            <v>$ 7,326,,08</v>
          </cell>
          <cell r="O1278">
            <v>42692</v>
          </cell>
          <cell r="P1278">
            <v>42844</v>
          </cell>
          <cell r="Q1278">
            <v>201472</v>
          </cell>
          <cell r="R1278" t="str">
            <v>SE SOLICITA DISPLAY T205451  OC-1009749</v>
          </cell>
          <cell r="S1278" t="str">
            <v/>
          </cell>
          <cell r="T1278" t="str">
            <v xml:space="preserve"> LETICIA ROMERO O.                </v>
          </cell>
          <cell r="U1278" t="str">
            <v>2017-04-20</v>
          </cell>
          <cell r="V1278" t="str">
            <v>SUR</v>
          </cell>
          <cell r="W1278" t="str">
            <v>COMPLETADO</v>
          </cell>
          <cell r="X1278" t="str">
            <v>TALLER</v>
          </cell>
          <cell r="Y1278">
            <v>42842</v>
          </cell>
          <cell r="Z1278">
            <v>150</v>
          </cell>
          <cell r="AD1278" t="str">
            <v>Tezonapa/Paraiso la reforma</v>
          </cell>
          <cell r="AE1278" t="str">
            <v>VER</v>
          </cell>
          <cell r="AF1278" t="str">
            <v>MX</v>
          </cell>
          <cell r="AG1278" t="str">
            <v>10415685</v>
          </cell>
          <cell r="AH1278" t="str">
            <v>MARIA INES MURRILLO</v>
          </cell>
          <cell r="AI1278" t="str">
            <v>Calle 4 S/N</v>
          </cell>
          <cell r="AJ1278" t="str">
            <v>2781038345</v>
          </cell>
          <cell r="AK1278">
            <v>0</v>
          </cell>
          <cell r="AL1278" t="str">
            <v>95085</v>
          </cell>
          <cell r="AM1278"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78" t="str">
            <v>3TE50G162680</v>
          </cell>
          <cell r="AO1278" t="e">
            <v>#N/A</v>
          </cell>
          <cell r="AP1278" t="e">
            <v>#N/A</v>
          </cell>
          <cell r="AQ1278" t="e">
            <v>#N/A</v>
          </cell>
          <cell r="AR1278" t="e">
            <v>#N/A</v>
          </cell>
          <cell r="AS1278" t="str">
            <v>3TE55G1623K3G1623K3M010</v>
          </cell>
          <cell r="AT1278">
            <v>20</v>
          </cell>
          <cell r="AU1278" t="str">
            <v>55H7B</v>
          </cell>
          <cell r="AV1278" t="str">
            <v>3TE55G1623K3</v>
          </cell>
          <cell r="AW1278" t="str">
            <v>G1623K3</v>
          </cell>
          <cell r="AX1278" t="str">
            <v>M010</v>
          </cell>
          <cell r="AY1278">
            <v>74012733</v>
          </cell>
          <cell r="AZ1278">
            <v>51013651</v>
          </cell>
          <cell r="BA1278">
            <v>80151033</v>
          </cell>
        </row>
        <row r="1279">
          <cell r="D1279">
            <v>60288845</v>
          </cell>
          <cell r="E1279" t="str">
            <v xml:space="preserve">A   </v>
          </cell>
          <cell r="F1279" t="str">
            <v>TV</v>
          </cell>
          <cell r="G1279" t="str">
            <v>PABLO LEURA GALLARDO</v>
          </cell>
          <cell r="H1279" t="str">
            <v>AV. HIDALGO #804 COL. CENTRO  C.P. 78391 SAN LUIS POTOSI        SAN LUIS POTOSI</v>
          </cell>
          <cell r="I1279" t="str">
            <v>444 329 16 88</v>
          </cell>
          <cell r="J1279" t="str">
            <v>HISENSE</v>
          </cell>
          <cell r="K1279" t="str">
            <v>40D36</v>
          </cell>
          <cell r="L1279" t="str">
            <v>40M143006H01923</v>
          </cell>
          <cell r="M1279" t="str">
            <v>1986 2053 4639 4565 7329 18</v>
          </cell>
          <cell r="N1279">
            <v>4999</v>
          </cell>
          <cell r="O1279">
            <v>42219</v>
          </cell>
          <cell r="P1279">
            <v>42624</v>
          </cell>
          <cell r="Q1279">
            <v>200999</v>
          </cell>
          <cell r="R1279"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79" t="str">
            <v>QUIPO EN TALLER</v>
          </cell>
          <cell r="T1279" t="str">
            <v xml:space="preserve">  ANTONIO TORRES                  </v>
          </cell>
          <cell r="U1279">
            <v>42867</v>
          </cell>
          <cell r="V1279" t="str">
            <v>NORTE</v>
          </cell>
          <cell r="W1279" t="str">
            <v>COMPLETADO</v>
          </cell>
          <cell r="X1279" t="str">
            <v>TALLER</v>
          </cell>
          <cell r="Y1279" t="e">
            <v>#N/A</v>
          </cell>
          <cell r="Z1279" t="e">
            <v>#N/A</v>
          </cell>
          <cell r="AD1279" t="e">
            <v>#N/A</v>
          </cell>
          <cell r="AE1279" t="e">
            <v>#N/A</v>
          </cell>
          <cell r="AF1279" t="e">
            <v>#N/A</v>
          </cell>
          <cell r="AG1279" t="e">
            <v>#N/A</v>
          </cell>
          <cell r="AH1279" t="e">
            <v>#N/A</v>
          </cell>
          <cell r="AI1279" t="e">
            <v>#N/A</v>
          </cell>
          <cell r="AJ1279" t="e">
            <v>#N/A</v>
          </cell>
          <cell r="AK1279" t="e">
            <v>#N/A</v>
          </cell>
          <cell r="AL1279" t="e">
            <v>#N/A</v>
          </cell>
          <cell r="AM1279" t="e">
            <v>#N/A</v>
          </cell>
          <cell r="AN1279" t="str">
            <v>3TE40M141809</v>
          </cell>
          <cell r="AO1279" t="str">
            <v>Básica</v>
          </cell>
          <cell r="AP1279" t="str">
            <v>Hisense</v>
          </cell>
          <cell r="AQ1279" t="str">
            <v>Opera</v>
          </cell>
          <cell r="AR1279" t="str">
            <v>FHD 1920 x 1080</v>
          </cell>
          <cell r="AS1279" t="str">
            <v>3TE40G154775G154775M010</v>
          </cell>
          <cell r="AT1279">
            <v>7</v>
          </cell>
          <cell r="AU1279" t="str">
            <v>40H5B</v>
          </cell>
          <cell r="AV1279" t="str">
            <v>3TE40G154775</v>
          </cell>
          <cell r="AW1279" t="str">
            <v>G154775</v>
          </cell>
          <cell r="AX1279" t="str">
            <v>M010</v>
          </cell>
          <cell r="AY1279">
            <v>74012553</v>
          </cell>
          <cell r="AZ1279">
            <v>51013472</v>
          </cell>
          <cell r="BA1279">
            <v>80149552</v>
          </cell>
        </row>
        <row r="1280">
          <cell r="D1280">
            <v>60310275</v>
          </cell>
          <cell r="K1280" t="str">
            <v>50K20DW</v>
          </cell>
          <cell r="Q1280">
            <v>201074</v>
          </cell>
          <cell r="V1280" t="str">
            <v>CENTRO</v>
          </cell>
          <cell r="W1280" t="str">
            <v>COMPLETADO</v>
          </cell>
          <cell r="X1280" t="str">
            <v>TALLER</v>
          </cell>
          <cell r="Y1280">
            <v>42762</v>
          </cell>
          <cell r="Z1280">
            <v>42762</v>
          </cell>
          <cell r="AD1280" t="str">
            <v>san jose diego/apantepec</v>
          </cell>
          <cell r="AE1280" t="str">
            <v>TLX</v>
          </cell>
          <cell r="AF1280" t="str">
            <v>MX</v>
          </cell>
          <cell r="AG1280" t="str">
            <v>10410340</v>
          </cell>
          <cell r="AH1280" t="str">
            <v>JAQUELINE BERENICE RODRIGUEZ FALCON</v>
          </cell>
          <cell r="AI1280" t="str">
            <v>saturno lt 2 num 3</v>
          </cell>
          <cell r="AJ1280" t="str">
            <v>2414175275</v>
          </cell>
          <cell r="AK1280" t="str">
            <v>2414175275</v>
          </cell>
          <cell r="AL1280" t="str">
            <v>90490</v>
          </cell>
          <cell r="AM1280"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74012558</v>
          </cell>
          <cell r="AZ1280">
            <v>51013477</v>
          </cell>
          <cell r="BA1280">
            <v>80149896</v>
          </cell>
        </row>
        <row r="1281">
          <cell r="D1281">
            <v>60311593</v>
          </cell>
          <cell r="K1281" t="str">
            <v>50H5GB</v>
          </cell>
          <cell r="Q1281">
            <v>201074</v>
          </cell>
          <cell r="V1281" t="str">
            <v>CENTRO</v>
          </cell>
          <cell r="W1281" t="str">
            <v>COMPLETADO</v>
          </cell>
          <cell r="X1281" t="str">
            <v>TALLER</v>
          </cell>
          <cell r="Y1281">
            <v>42781</v>
          </cell>
          <cell r="Z1281">
            <v>42781</v>
          </cell>
          <cell r="AD1281" t="str">
            <v>Huamantla/Fracc la hiralda</v>
          </cell>
          <cell r="AE1281" t="str">
            <v>TLX</v>
          </cell>
          <cell r="AF1281" t="str">
            <v>MX</v>
          </cell>
          <cell r="AG1281" t="str">
            <v>10412082</v>
          </cell>
          <cell r="AH1281" t="str">
            <v>AUGUSTO MEDRANO MONTIEL</v>
          </cell>
          <cell r="AI1281" t="str">
            <v>San sebastian nu 14a</v>
          </cell>
          <cell r="AJ1281" t="str">
            <v>2471009281</v>
          </cell>
          <cell r="AK1281">
            <v>0</v>
          </cell>
          <cell r="AL1281" t="str">
            <v>90500</v>
          </cell>
          <cell r="AM1281"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81" t="str">
            <v>3TE50A144537</v>
          </cell>
          <cell r="AO1281" t="str">
            <v>Smart</v>
          </cell>
          <cell r="AP1281" t="str">
            <v>Hisense</v>
          </cell>
          <cell r="AQ1281" t="str">
            <v>Opera</v>
          </cell>
          <cell r="AR1281" t="str">
            <v>FHD 1920 x 1080</v>
          </cell>
          <cell r="AS1281" t="str">
            <v>3TE50G165140G165140M010</v>
          </cell>
          <cell r="AT1281">
            <v>45</v>
          </cell>
          <cell r="AU1281" t="str">
            <v>50H7GB</v>
          </cell>
          <cell r="AV1281" t="str">
            <v>3TE50G165140</v>
          </cell>
          <cell r="AW1281" t="str">
            <v>G165140</v>
          </cell>
          <cell r="AX1281" t="str">
            <v>M010</v>
          </cell>
          <cell r="AY1281">
            <v>74012559</v>
          </cell>
          <cell r="AZ1281">
            <v>51013478</v>
          </cell>
          <cell r="BA1281">
            <v>80149897</v>
          </cell>
        </row>
        <row r="1282">
          <cell r="D1282">
            <v>60311828</v>
          </cell>
          <cell r="K1282" t="str">
            <v>32H3B1</v>
          </cell>
          <cell r="Q1282">
            <v>201074</v>
          </cell>
          <cell r="V1282" t="str">
            <v>CENTRO</v>
          </cell>
          <cell r="W1282" t="str">
            <v>COMPLETADO</v>
          </cell>
          <cell r="X1282" t="str">
            <v>TALLER</v>
          </cell>
          <cell r="Y1282">
            <v>42783</v>
          </cell>
          <cell r="Z1282">
            <v>42783</v>
          </cell>
          <cell r="AD1282" t="str">
            <v>huamantla/san pablo sitl</v>
          </cell>
          <cell r="AE1282" t="str">
            <v>TLX</v>
          </cell>
          <cell r="AF1282" t="str">
            <v>MX</v>
          </cell>
          <cell r="AG1282" t="str">
            <v>10412337</v>
          </cell>
          <cell r="AH1282" t="str">
            <v>HUGO MOZO BAEZ</v>
          </cell>
          <cell r="AI1282" t="str">
            <v>sn conocido</v>
          </cell>
          <cell r="AJ1282" t="str">
            <v>2461025430</v>
          </cell>
          <cell r="AK1282">
            <v>0</v>
          </cell>
          <cell r="AL1282" t="str">
            <v>90500</v>
          </cell>
          <cell r="AM1282"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82" t="str">
            <v>3TE32G153442</v>
          </cell>
          <cell r="AO1282" t="str">
            <v>Básica</v>
          </cell>
          <cell r="AP1282" t="str">
            <v>Hisense</v>
          </cell>
          <cell r="AQ1282" t="str">
            <v>Opera</v>
          </cell>
          <cell r="AR1282" t="str">
            <v>HD 1366 X 768</v>
          </cell>
          <cell r="AS1282" t="str">
            <v>3TE32G154773G154773M010</v>
          </cell>
          <cell r="AT1282">
            <v>-1</v>
          </cell>
          <cell r="AU1282" t="str">
            <v>32H3B1</v>
          </cell>
          <cell r="AV1282" t="str">
            <v>3TE32G154773</v>
          </cell>
          <cell r="AW1282" t="str">
            <v>G154773</v>
          </cell>
          <cell r="AX1282" t="str">
            <v>M010</v>
          </cell>
          <cell r="AY1282">
            <v>74012560</v>
          </cell>
          <cell r="AZ1282">
            <v>51013479</v>
          </cell>
          <cell r="BA1282">
            <v>80149898</v>
          </cell>
        </row>
        <row r="1283">
          <cell r="D1283">
            <v>60314546</v>
          </cell>
          <cell r="K1283" t="str">
            <v>50K20D</v>
          </cell>
          <cell r="Q1283">
            <v>201074</v>
          </cell>
          <cell r="V1283" t="str">
            <v>CENTRO</v>
          </cell>
          <cell r="W1283" t="str">
            <v>COMPLETADO</v>
          </cell>
          <cell r="X1283" t="str">
            <v>TALLER</v>
          </cell>
          <cell r="Y1283">
            <v>42815</v>
          </cell>
          <cell r="Z1283">
            <v>42815</v>
          </cell>
          <cell r="AD1283" t="str">
            <v>Tlaxcala/CENTRO</v>
          </cell>
          <cell r="AE1283" t="str">
            <v>TLX</v>
          </cell>
          <cell r="AF1283" t="str">
            <v>MX</v>
          </cell>
          <cell r="AG1283" t="str">
            <v>10414760</v>
          </cell>
          <cell r="AH1283" t="str">
            <v>RACHID ZOAUAOUI</v>
          </cell>
          <cell r="AI1283" t="str">
            <v>AV. DOMINGO ARENAS NO 14 SECC2</v>
          </cell>
          <cell r="AJ1283" t="str">
            <v>00000000</v>
          </cell>
          <cell r="AK1283">
            <v>0</v>
          </cell>
          <cell r="AL1283" t="str">
            <v>90000</v>
          </cell>
          <cell r="AM1283"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83" t="str">
            <v>3TE50G132311</v>
          </cell>
          <cell r="AO1283" t="str">
            <v>Básica</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74012561</v>
          </cell>
          <cell r="AZ1283">
            <v>51013480</v>
          </cell>
          <cell r="BA1283">
            <v>80149901</v>
          </cell>
        </row>
        <row r="1284">
          <cell r="D1284">
            <v>60310047</v>
          </cell>
          <cell r="K1284" t="str">
            <v>50K20DW</v>
          </cell>
          <cell r="Q1284">
            <v>201024</v>
          </cell>
          <cell r="V1284" t="str">
            <v>NORTE</v>
          </cell>
          <cell r="W1284" t="str">
            <v>COMPLETADO</v>
          </cell>
          <cell r="X1284" t="str">
            <v>TALLER</v>
          </cell>
          <cell r="Y1284">
            <v>42760</v>
          </cell>
          <cell r="Z1284">
            <v>42760</v>
          </cell>
          <cell r="AD1284" t="str">
            <v>juarez/sta monica</v>
          </cell>
          <cell r="AE1284" t="str">
            <v>NL</v>
          </cell>
          <cell r="AF1284" t="str">
            <v>MX</v>
          </cell>
          <cell r="AG1284" t="str">
            <v>10409467</v>
          </cell>
          <cell r="AH1284" t="str">
            <v>ANGELICA SUSANA DE LEON DIAZ</v>
          </cell>
          <cell r="AI1284" t="str">
            <v>1008 juan gabriel %sn martin y fresno</v>
          </cell>
          <cell r="AJ1284" t="str">
            <v>8182583865</v>
          </cell>
          <cell r="AK1284" t="str">
            <v>8182583865</v>
          </cell>
          <cell r="AL1284" t="str">
            <v>67250</v>
          </cell>
          <cell r="AM1284"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84" t="str">
            <v>1TE50B8NUSCB</v>
          </cell>
          <cell r="AO1284" t="str">
            <v>Smart</v>
          </cell>
          <cell r="AP1284" t="str">
            <v>Hisense</v>
          </cell>
          <cell r="AQ1284" t="str">
            <v>Opera</v>
          </cell>
          <cell r="AR1284" t="str">
            <v>FHD 1920 x 1080</v>
          </cell>
          <cell r="AS1284" t="str">
            <v>3TE50G165140G165140M010</v>
          </cell>
          <cell r="AT1284">
            <v>45</v>
          </cell>
          <cell r="AU1284" t="str">
            <v>50H7GB</v>
          </cell>
          <cell r="AV1284" t="str">
            <v>3TE50G165140</v>
          </cell>
          <cell r="AW1284" t="str">
            <v>G165140</v>
          </cell>
          <cell r="AX1284" t="str">
            <v>M010</v>
          </cell>
          <cell r="AY1284">
            <v>74012566</v>
          </cell>
          <cell r="AZ1284">
            <v>51013485</v>
          </cell>
          <cell r="BA1284">
            <v>80149908</v>
          </cell>
        </row>
        <row r="1285">
          <cell r="D1285">
            <v>60307795</v>
          </cell>
          <cell r="E1285" t="str">
            <v>A</v>
          </cell>
          <cell r="F1285" t="str">
            <v>TV</v>
          </cell>
          <cell r="G1285" t="str">
            <v>PATRICIA CARDENAS ORNELAS</v>
          </cell>
          <cell r="H1285" t="str">
            <v>loma de montreal 627 colonia lomas del sur 45650. Tlajomulco, Jalisco</v>
          </cell>
          <cell r="I1285">
            <v>3310416191</v>
          </cell>
          <cell r="J1285" t="str">
            <v>HISENSE</v>
          </cell>
          <cell r="K1285" t="str">
            <v>50H7SG</v>
          </cell>
          <cell r="L1285" t="str">
            <v>50G162153MH1548</v>
          </cell>
          <cell r="M1285" t="str">
            <v>Ticket de compra</v>
          </cell>
          <cell r="N1285">
            <v>13331</v>
          </cell>
          <cell r="O1285">
            <v>42692</v>
          </cell>
          <cell r="P1285">
            <v>42744</v>
          </cell>
          <cell r="Q1285">
            <v>201076</v>
          </cell>
          <cell r="R1285" t="str">
            <v>No hay refacciones para surtir y realizar la reparacion del equipo
P1 T192673</v>
          </cell>
          <cell r="S1285" t="str">
            <v xml:space="preserve"> </v>
          </cell>
          <cell r="T1285" t="str">
            <v xml:space="preserve"> Carlos Muñiz                     </v>
          </cell>
          <cell r="U1285" t="str">
            <v>2017-05-16</v>
          </cell>
          <cell r="V1285" t="str">
            <v>SUR</v>
          </cell>
          <cell r="W1285" t="str">
            <v>COMPLETADO</v>
          </cell>
          <cell r="X1285" t="str">
            <v>TALLER</v>
          </cell>
          <cell r="Y1285">
            <v>42737</v>
          </cell>
          <cell r="Z1285">
            <v>45</v>
          </cell>
          <cell r="AD1285" t="str">
            <v>tlajomulco/col lomas dle sur</v>
          </cell>
          <cell r="AE1285" t="str">
            <v>JAL</v>
          </cell>
          <cell r="AF1285" t="str">
            <v>MX</v>
          </cell>
          <cell r="AG1285" t="str">
            <v>10408696</v>
          </cell>
          <cell r="AH1285" t="str">
            <v>PATRICIA CARDENAS</v>
          </cell>
          <cell r="AI1285" t="str">
            <v>627 lomas de monte real</v>
          </cell>
          <cell r="AJ1285" t="str">
            <v>3310416191</v>
          </cell>
          <cell r="AK1285">
            <v>0</v>
          </cell>
          <cell r="AL1285" t="str">
            <v>45650</v>
          </cell>
          <cell r="AM1285"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85" t="str">
            <v>3TE50A145036</v>
          </cell>
          <cell r="AO1285" t="str">
            <v>Smart</v>
          </cell>
          <cell r="AP1285" t="str">
            <v>Hisense</v>
          </cell>
          <cell r="AQ1285" t="str">
            <v>Android</v>
          </cell>
          <cell r="AR1285" t="str">
            <v>FHD 1920 x 1080</v>
          </cell>
          <cell r="AS1285" t="str">
            <v>3TE50G165140G165140M010</v>
          </cell>
          <cell r="AT1285">
            <v>45</v>
          </cell>
          <cell r="AU1285" t="str">
            <v>50H7GB</v>
          </cell>
          <cell r="AV1285" t="str">
            <v>3TE50G165140</v>
          </cell>
          <cell r="AW1285" t="str">
            <v>G165140</v>
          </cell>
          <cell r="AX1285" t="str">
            <v>M010</v>
          </cell>
          <cell r="AY1285">
            <v>74012572</v>
          </cell>
          <cell r="AZ1285">
            <v>51013491</v>
          </cell>
          <cell r="BA1285">
            <v>80149915</v>
          </cell>
        </row>
        <row r="1286">
          <cell r="D1286">
            <v>60310185</v>
          </cell>
          <cell r="E1286" t="str">
            <v>A</v>
          </cell>
          <cell r="F1286" t="str">
            <v>TV</v>
          </cell>
          <cell r="G1286" t="str">
            <v xml:space="preserve">MARCO VALENZUELA PONTONES                                                </v>
          </cell>
          <cell r="H1286" t="str">
            <v>EMILIANO ZAPATA 32, EL COLLI 45070, ZAPOPAN, JALISCO</v>
          </cell>
          <cell r="I1286">
            <v>3338080978</v>
          </cell>
          <cell r="J1286" t="str">
            <v>HISENSE</v>
          </cell>
          <cell r="K1286" t="str">
            <v>50K20DW</v>
          </cell>
          <cell r="L1286" t="str">
            <v xml:space="preserve">50G143064H01767 </v>
          </cell>
          <cell r="M1286" t="str">
            <v>Poliza sellada</v>
          </cell>
          <cell r="N1286" t="str">
            <v>SEALED WARRANTY</v>
          </cell>
          <cell r="O1286">
            <v>41960</v>
          </cell>
          <cell r="P1286">
            <v>42763</v>
          </cell>
          <cell r="Q1286">
            <v>201076</v>
          </cell>
          <cell r="R1286" t="str">
            <v>01/02/2017 01 : 23  ERNESTO.HERN : NP5
P1 T173331</v>
          </cell>
          <cell r="S1286" t="str">
            <v xml:space="preserve"> Comprobante no muestra el costo del pro</v>
          </cell>
          <cell r="T1286" t="str">
            <v xml:space="preserve"> Carlos Muñiz                     </v>
          </cell>
          <cell r="U1286" t="str">
            <v>2017-04-18</v>
          </cell>
          <cell r="V1286" t="str">
            <v>SUR</v>
          </cell>
          <cell r="W1286" t="str">
            <v>COMPLETADO</v>
          </cell>
          <cell r="X1286" t="str">
            <v>TALLER</v>
          </cell>
          <cell r="Y1286">
            <v>42761</v>
          </cell>
          <cell r="Z1286">
            <v>801</v>
          </cell>
          <cell r="AD1286" t="str">
            <v>Zapopan / Coli</v>
          </cell>
          <cell r="AE1286" t="str">
            <v>JAL</v>
          </cell>
          <cell r="AF1286" t="str">
            <v>MX</v>
          </cell>
          <cell r="AG1286" t="str">
            <v>10406944</v>
          </cell>
          <cell r="AH1286" t="str">
            <v>MARCO VALENZUELA PONTONES</v>
          </cell>
          <cell r="AI1286" t="str">
            <v>32 Emiliano zapata</v>
          </cell>
          <cell r="AJ1286" t="str">
            <v>3338080978</v>
          </cell>
          <cell r="AK1286">
            <v>0</v>
          </cell>
          <cell r="AL1286" t="str">
            <v>45070</v>
          </cell>
          <cell r="AM1286"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86" t="str">
            <v>1TE50B8NUSCB</v>
          </cell>
          <cell r="AO1286" t="str">
            <v>Smart</v>
          </cell>
          <cell r="AP1286" t="str">
            <v>Hisense</v>
          </cell>
          <cell r="AQ1286" t="str">
            <v>Opera</v>
          </cell>
          <cell r="AR1286" t="str">
            <v>FHD 1920 x 1080</v>
          </cell>
          <cell r="AS1286" t="str">
            <v>3TE50G165140G165140M010</v>
          </cell>
          <cell r="AT1286">
            <v>45</v>
          </cell>
          <cell r="AU1286" t="str">
            <v>50H7GB</v>
          </cell>
          <cell r="AV1286" t="str">
            <v>3TE50G165140</v>
          </cell>
          <cell r="AW1286" t="str">
            <v>G165140</v>
          </cell>
          <cell r="AX1286" t="str">
            <v>M010</v>
          </cell>
          <cell r="AY1286">
            <v>74012573</v>
          </cell>
          <cell r="AZ1286">
            <v>51013492</v>
          </cell>
          <cell r="BA1286">
            <v>80149916</v>
          </cell>
        </row>
        <row r="1287">
          <cell r="D1287">
            <v>60310928</v>
          </cell>
          <cell r="E1287" t="str">
            <v>A</v>
          </cell>
          <cell r="F1287" t="str">
            <v>TV</v>
          </cell>
          <cell r="G1287" t="str">
            <v xml:space="preserve">ANA MARGARITA RAMOS GOMEZ                                                 </v>
          </cell>
          <cell r="H1287" t="str">
            <v>ZACARIAS JIMON BASULTO 1494, EDUCADORES JALICIENSES 45404, TONALA, JALISCO</v>
          </cell>
          <cell r="I1287">
            <v>3319567796</v>
          </cell>
          <cell r="J1287" t="str">
            <v>HISENSE</v>
          </cell>
          <cell r="K1287" t="str">
            <v>32K20DW</v>
          </cell>
          <cell r="L1287" t="str">
            <v>32J134806H00936</v>
          </cell>
          <cell r="M1287" t="str">
            <v>Ticket de compra</v>
          </cell>
          <cell r="N1287">
            <v>3990</v>
          </cell>
          <cell r="O1287">
            <v>42023</v>
          </cell>
          <cell r="P1287">
            <v>42823</v>
          </cell>
          <cell r="Q1287">
            <v>201076</v>
          </cell>
          <cell r="R1287" t="str">
            <v>14/02/2017 04 : 18  ERNESTO.HERN : NP5
P1 T171937  09/02/2017 PANEL LCD</v>
          </cell>
          <cell r="S1287" t="str">
            <v xml:space="preserve"> </v>
          </cell>
          <cell r="T1287" t="str">
            <v xml:space="preserve"> Carlos Muñiz                     </v>
          </cell>
          <cell r="U1287" t="str">
            <v>2017-04-18</v>
          </cell>
          <cell r="V1287" t="str">
            <v>SUR</v>
          </cell>
          <cell r="W1287" t="str">
            <v>COMPLETADO</v>
          </cell>
          <cell r="X1287" t="str">
            <v>TALLER</v>
          </cell>
          <cell r="Y1287">
            <v>42773</v>
          </cell>
          <cell r="Z1287">
            <v>750</v>
          </cell>
          <cell r="AD1287" t="str">
            <v>Tonala/Educadores jaliciences</v>
          </cell>
          <cell r="AE1287" t="str">
            <v>JAL</v>
          </cell>
          <cell r="AF1287" t="str">
            <v>MX</v>
          </cell>
          <cell r="AG1287" t="str">
            <v>10411071</v>
          </cell>
          <cell r="AH1287" t="str">
            <v>ANA MARGARITA RAMOS GOMEZ</v>
          </cell>
          <cell r="AI1287" t="str">
            <v>1494 Zacarias Jimon Basulto</v>
          </cell>
          <cell r="AJ1287" t="str">
            <v>3319567796</v>
          </cell>
          <cell r="AK1287" t="str">
            <v>3319567796</v>
          </cell>
          <cell r="AL1287" t="str">
            <v>45404</v>
          </cell>
          <cell r="AM1287"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87" t="str">
            <v>3TE32G143053</v>
          </cell>
          <cell r="AO1287" t="str">
            <v>Smart</v>
          </cell>
          <cell r="AP1287" t="str">
            <v>Hisense</v>
          </cell>
          <cell r="AQ1287" t="str">
            <v>Opera</v>
          </cell>
          <cell r="AR1287" t="str">
            <v>HD 1366 X 768</v>
          </cell>
          <cell r="AS1287" t="str">
            <v>3TE32G163827G163827M010</v>
          </cell>
          <cell r="AT1287">
            <v>3</v>
          </cell>
          <cell r="AU1287" t="str">
            <v>32H5B2</v>
          </cell>
          <cell r="AV1287" t="str">
            <v>3TE32G163827</v>
          </cell>
          <cell r="AW1287" t="str">
            <v>G163827</v>
          </cell>
          <cell r="AX1287" t="str">
            <v>M010</v>
          </cell>
          <cell r="AY1287">
            <v>74012575</v>
          </cell>
          <cell r="AZ1287">
            <v>51013494</v>
          </cell>
          <cell r="BA1287">
            <v>80149874</v>
          </cell>
        </row>
        <row r="1288">
          <cell r="D1288">
            <v>60310090</v>
          </cell>
          <cell r="E1288" t="str">
            <v xml:space="preserve">A   </v>
          </cell>
          <cell r="F1288" t="str">
            <v>TV</v>
          </cell>
          <cell r="G1288" t="str">
            <v>MARIA CHAVEZ SOTO</v>
          </cell>
          <cell r="H1288" t="str">
            <v xml:space="preserve">TIBURON 8824, FOMERREY 25, MONTERREY </v>
          </cell>
          <cell r="I1288">
            <v>818306611</v>
          </cell>
          <cell r="J1288" t="str">
            <v>HISENSE</v>
          </cell>
          <cell r="K1288" t="str">
            <v>50H5GB</v>
          </cell>
          <cell r="L1288" t="str">
            <v>50G145322H02204</v>
          </cell>
          <cell r="M1288" t="str">
            <v xml:space="preserve">CARTA DE ACEPTACION </v>
          </cell>
          <cell r="N1288">
            <v>11999</v>
          </cell>
          <cell r="O1288">
            <v>42411</v>
          </cell>
          <cell r="P1288">
            <v>42765</v>
          </cell>
          <cell r="Q1288">
            <v>201024</v>
          </cell>
          <cell r="R1288" t="str">
            <v>02/02/17 07:34 ERNESTO HDZ NP5 P1 OC 1006866 MAIN BOARD 183771</v>
          </cell>
          <cell r="S1288" t="str">
            <v/>
          </cell>
          <cell r="T1288" t="str">
            <v xml:space="preserve">    SOFIA VAZQUEZ                 </v>
          </cell>
          <cell r="U1288" t="str">
            <v>2017-04-28</v>
          </cell>
          <cell r="V1288" t="str">
            <v>NORTE</v>
          </cell>
          <cell r="W1288" t="str">
            <v>COMPLETADO</v>
          </cell>
          <cell r="X1288" t="str">
            <v>TALLER</v>
          </cell>
          <cell r="Y1288">
            <v>42760</v>
          </cell>
          <cell r="Z1288">
            <v>349</v>
          </cell>
          <cell r="AD1288" t="str">
            <v>Monterre/Fomerrey 25 colinas san bernabe</v>
          </cell>
          <cell r="AE1288" t="str">
            <v>NL</v>
          </cell>
          <cell r="AF1288" t="str">
            <v>MX</v>
          </cell>
          <cell r="AG1288" t="str">
            <v>10410018</v>
          </cell>
          <cell r="AH1288" t="str">
            <v>MARIA CHAVEZ SOTO</v>
          </cell>
          <cell r="AI1288" t="str">
            <v>Tiburon num 8824</v>
          </cell>
          <cell r="AJ1288" t="str">
            <v>8183106611</v>
          </cell>
          <cell r="AK1288">
            <v>0</v>
          </cell>
          <cell r="AL1288" t="str">
            <v>64107</v>
          </cell>
          <cell r="AM1288"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88" t="str">
            <v>3TE50A144537</v>
          </cell>
          <cell r="AO1288" t="str">
            <v>Smart</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74012684</v>
          </cell>
          <cell r="AZ1288">
            <v>51013603</v>
          </cell>
          <cell r="BA1288">
            <v>80151034</v>
          </cell>
        </row>
        <row r="1289">
          <cell r="D1289">
            <v>60310123</v>
          </cell>
          <cell r="E1289" t="str">
            <v xml:space="preserve">A   </v>
          </cell>
          <cell r="F1289" t="str">
            <v>TV</v>
          </cell>
          <cell r="G1289" t="str">
            <v>MARTHA SAUCEDO LUNA</v>
          </cell>
          <cell r="H1289" t="str">
            <v>RIO LA SILLA 6002, AGUA NUEVA, GUADALUPE</v>
          </cell>
          <cell r="I1289" t="str">
            <v>83985234, 8119857202</v>
          </cell>
          <cell r="J1289" t="str">
            <v>HISENSE</v>
          </cell>
          <cell r="K1289" t="str">
            <v>50K20DW</v>
          </cell>
          <cell r="L1289" t="str">
            <v>50J140464H04754</v>
          </cell>
          <cell r="M1289" t="str">
            <v xml:space="preserve">TIKET </v>
          </cell>
          <cell r="N1289">
            <v>299.06</v>
          </cell>
          <cell r="O1289">
            <v>41852</v>
          </cell>
          <cell r="P1289">
            <v>42761</v>
          </cell>
          <cell r="Q1289">
            <v>201024</v>
          </cell>
          <cell r="R1289" t="str">
            <v>02/01/17 04:16 ERNESTO HDZ NP5 P1 OC 1006737 PANEL 173331</v>
          </cell>
          <cell r="S1289" t="str">
            <v/>
          </cell>
          <cell r="T1289" t="str">
            <v xml:space="preserve">    SOFIA VAZQUEZ                 </v>
          </cell>
          <cell r="U1289" t="str">
            <v>2017-04-28</v>
          </cell>
          <cell r="V1289" t="str">
            <v>NORTE</v>
          </cell>
          <cell r="W1289" t="str">
            <v>COMPLETADO</v>
          </cell>
          <cell r="X1289" t="str">
            <v>TALLER</v>
          </cell>
          <cell r="Y1289">
            <v>42761</v>
          </cell>
          <cell r="Z1289">
            <v>909</v>
          </cell>
          <cell r="AD1289" t="str">
            <v>GUADALUPE/AGUA NUEVA</v>
          </cell>
          <cell r="AE1289" t="str">
            <v>NL</v>
          </cell>
          <cell r="AF1289" t="str">
            <v>MX</v>
          </cell>
          <cell r="AG1289" t="str">
            <v>10409712</v>
          </cell>
          <cell r="AH1289" t="str">
            <v>MARTA SAUCEDO LUNA</v>
          </cell>
          <cell r="AI1289" t="str">
            <v>6002 RIO DE LA SILLA</v>
          </cell>
          <cell r="AJ1289" t="str">
            <v>83985234</v>
          </cell>
          <cell r="AK1289" t="str">
            <v>8119857202</v>
          </cell>
          <cell r="AL1289" t="str">
            <v>67180</v>
          </cell>
          <cell r="AM1289"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89" t="str">
            <v>1TE50B8NUSCB</v>
          </cell>
          <cell r="AO1289" t="str">
            <v>Smart</v>
          </cell>
          <cell r="AP1289" t="str">
            <v>Hisense</v>
          </cell>
          <cell r="AQ1289" t="str">
            <v>Opera</v>
          </cell>
          <cell r="AR1289" t="str">
            <v>FHD 1920 x 1080</v>
          </cell>
          <cell r="AS1289" t="str">
            <v>3TE50G165140G165140M010</v>
          </cell>
          <cell r="AT1289">
            <v>45</v>
          </cell>
          <cell r="AU1289" t="str">
            <v>50H7GB</v>
          </cell>
          <cell r="AV1289" t="str">
            <v>3TE50G165140</v>
          </cell>
          <cell r="AW1289" t="str">
            <v>G165140</v>
          </cell>
          <cell r="AX1289" t="str">
            <v>M010</v>
          </cell>
          <cell r="AY1289">
            <v>74012685</v>
          </cell>
          <cell r="AZ1289">
            <v>51013604</v>
          </cell>
          <cell r="BA1289">
            <v>80151037</v>
          </cell>
        </row>
        <row r="1290">
          <cell r="D1290">
            <v>60309186</v>
          </cell>
          <cell r="E1290" t="str">
            <v xml:space="preserve">A   </v>
          </cell>
          <cell r="F1290" t="str">
            <v>TV</v>
          </cell>
          <cell r="G1290" t="str">
            <v>HUGO VILLARREAL CAVAZOS</v>
          </cell>
          <cell r="H1290" t="str">
            <v>MINERVA 631, HERCULES, GUADALUPE</v>
          </cell>
          <cell r="I1290" t="str">
            <v>8183770392, 8184743491</v>
          </cell>
          <cell r="J1290" t="str">
            <v>HISENSE</v>
          </cell>
          <cell r="K1290" t="str">
            <v>50K20DW</v>
          </cell>
          <cell r="L1290" t="str">
            <v>50J140464H00529</v>
          </cell>
          <cell r="M1290" t="str">
            <v>TIKET</v>
          </cell>
          <cell r="N1290">
            <v>8499</v>
          </cell>
          <cell r="O1290">
            <v>41943</v>
          </cell>
          <cell r="P1290">
            <v>42752</v>
          </cell>
          <cell r="Q1290">
            <v>201024</v>
          </cell>
          <cell r="R1290" t="str">
            <v>01/20/17 06:05 ERNESTO HDZ NP5 P1A OC 1006234 PANEL 173331</v>
          </cell>
          <cell r="S1290" t="str">
            <v/>
          </cell>
          <cell r="T1290" t="str">
            <v xml:space="preserve">    SOFIA VAZQUEZ                 </v>
          </cell>
          <cell r="U1290" t="str">
            <v>2017-04-28</v>
          </cell>
          <cell r="V1290" t="str">
            <v>NORTE</v>
          </cell>
          <cell r="W1290" t="str">
            <v>COMPLETADO</v>
          </cell>
          <cell r="X1290" t="str">
            <v>TALLER</v>
          </cell>
          <cell r="Y1290">
            <v>42751</v>
          </cell>
          <cell r="Z1290">
            <v>808</v>
          </cell>
          <cell r="AD1290" t="str">
            <v>Guadalupe / hercules</v>
          </cell>
          <cell r="AE1290" t="str">
            <v>NL</v>
          </cell>
          <cell r="AF1290" t="str">
            <v>MX</v>
          </cell>
          <cell r="AG1290" t="str">
            <v>10388495</v>
          </cell>
          <cell r="AH1290" t="str">
            <v>HUGO VILLAREAL CABAZOS</v>
          </cell>
          <cell r="AI1290" t="str">
            <v>minerva num 631</v>
          </cell>
          <cell r="AJ1290" t="str">
            <v>0448184743491</v>
          </cell>
          <cell r="AK1290" t="str">
            <v>0448184743491</v>
          </cell>
          <cell r="AL1290" t="str">
            <v>67120</v>
          </cell>
          <cell r="AM1290"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90" t="str">
            <v>1TE50B8NUSCB</v>
          </cell>
          <cell r="AO1290" t="str">
            <v>Smart</v>
          </cell>
          <cell r="AP1290" t="str">
            <v>Hisense</v>
          </cell>
          <cell r="AQ1290" t="str">
            <v>Opera</v>
          </cell>
          <cell r="AR1290" t="str">
            <v>FHD 1920 x 1080</v>
          </cell>
          <cell r="AS1290" t="str">
            <v>3TE50G165140G165140M010</v>
          </cell>
          <cell r="AT1290">
            <v>45</v>
          </cell>
          <cell r="AU1290" t="str">
            <v>50H7GB</v>
          </cell>
          <cell r="AV1290" t="str">
            <v>3TE50G165140</v>
          </cell>
          <cell r="AW1290" t="str">
            <v>G165140</v>
          </cell>
          <cell r="AX1290" t="str">
            <v>M010</v>
          </cell>
          <cell r="AY1290">
            <v>74012687</v>
          </cell>
          <cell r="AZ1290">
            <v>51013606</v>
          </cell>
          <cell r="BA1290">
            <v>80151041</v>
          </cell>
        </row>
        <row r="1291">
          <cell r="D1291">
            <v>60310091</v>
          </cell>
          <cell r="E1291" t="str">
            <v xml:space="preserve">A   </v>
          </cell>
          <cell r="F1291" t="str">
            <v>TV</v>
          </cell>
          <cell r="G1291" t="str">
            <v>MARTIN AVALOS ROMERO</v>
          </cell>
          <cell r="H1291" t="str">
            <v>VILLAGRANDA 320, VILLA DEL PONIENTE, GARCIA</v>
          </cell>
          <cell r="I1291">
            <v>10968308</v>
          </cell>
          <cell r="J1291" t="str">
            <v>HISENSE</v>
          </cell>
          <cell r="K1291" t="str">
            <v>40K20D</v>
          </cell>
          <cell r="L1291" t="str">
            <v>40G143460H03432</v>
          </cell>
          <cell r="M1291" t="str">
            <v>TIKET</v>
          </cell>
          <cell r="N1291">
            <v>5761.05</v>
          </cell>
          <cell r="O1291">
            <v>41968</v>
          </cell>
          <cell r="P1291">
            <v>42765</v>
          </cell>
          <cell r="Q1291">
            <v>201024</v>
          </cell>
          <cell r="R1291" t="str">
            <v>02/04/17 06:27 ERNESTO HDZ NP5 P1 OC 1006921 MAIN BOARD 173417</v>
          </cell>
          <cell r="S1291" t="str">
            <v/>
          </cell>
          <cell r="T1291" t="str">
            <v xml:space="preserve">    SOFIA VAZQUEZ                 </v>
          </cell>
          <cell r="U1291" t="str">
            <v>2017-04-28</v>
          </cell>
          <cell r="V1291" t="str">
            <v>NORTE</v>
          </cell>
          <cell r="W1291" t="str">
            <v>COMPLETADO</v>
          </cell>
          <cell r="X1291" t="str">
            <v>TALLER</v>
          </cell>
          <cell r="Y1291">
            <v>42760</v>
          </cell>
          <cell r="Z1291">
            <v>792</v>
          </cell>
          <cell r="AD1291" t="str">
            <v>Garcia/Villas del poniente</v>
          </cell>
          <cell r="AE1291" t="str">
            <v>NL</v>
          </cell>
          <cell r="AF1291" t="str">
            <v>MX</v>
          </cell>
          <cell r="AG1291" t="str">
            <v>10410390</v>
          </cell>
          <cell r="AH1291" t="str">
            <v>MARTIN AVALOS ROMERO</v>
          </cell>
          <cell r="AI1291" t="str">
            <v>Villagranada num 320</v>
          </cell>
          <cell r="AJ1291" t="str">
            <v>10968308</v>
          </cell>
          <cell r="AK1291">
            <v>0</v>
          </cell>
          <cell r="AL1291" t="str">
            <v>64000</v>
          </cell>
          <cell r="AM1291"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91" t="str">
            <v>3TE40G134207</v>
          </cell>
          <cell r="AO1291" t="str">
            <v>Básica</v>
          </cell>
          <cell r="AP1291" t="str">
            <v>Hisense</v>
          </cell>
          <cell r="AQ1291" t="str">
            <v>Opera</v>
          </cell>
          <cell r="AR1291" t="str">
            <v>FHD 1920 x 1080</v>
          </cell>
          <cell r="AS1291" t="str">
            <v>3TE40G163934G163934M010</v>
          </cell>
          <cell r="AT1291">
            <v>0</v>
          </cell>
          <cell r="AU1291" t="str">
            <v>40H5B2</v>
          </cell>
          <cell r="AV1291" t="str">
            <v>3TE40G163934</v>
          </cell>
          <cell r="AW1291" t="str">
            <v>G163934</v>
          </cell>
          <cell r="AX1291" t="str">
            <v>M010</v>
          </cell>
          <cell r="AY1291">
            <v>74012691</v>
          </cell>
          <cell r="AZ1291">
            <v>51013610</v>
          </cell>
          <cell r="BA1291">
            <v>80151044</v>
          </cell>
        </row>
        <row r="1292">
          <cell r="D1292">
            <v>60308090</v>
          </cell>
          <cell r="E1292" t="str">
            <v xml:space="preserve">A   </v>
          </cell>
          <cell r="F1292" t="str">
            <v>TV</v>
          </cell>
          <cell r="G1292" t="str">
            <v xml:space="preserve">LEOBARDO PEREZ CASTILLO </v>
          </cell>
          <cell r="H1292" t="str">
            <v>AMAPOLA 505, VALLE DE LAS PALMAS, APODACA</v>
          </cell>
          <cell r="I1292" t="str">
            <v>11044131, 8120224434</v>
          </cell>
          <cell r="J1292" t="str">
            <v>HISENSE</v>
          </cell>
          <cell r="K1292" t="str">
            <v>50H7GB</v>
          </cell>
          <cell r="L1292" t="str">
            <v>50G1613C5MH5958</v>
          </cell>
          <cell r="M1292" t="str">
            <v>TIKET</v>
          </cell>
          <cell r="N1292">
            <v>9881</v>
          </cell>
          <cell r="O1292">
            <v>42694</v>
          </cell>
          <cell r="P1292">
            <v>42744</v>
          </cell>
          <cell r="Q1292">
            <v>201024</v>
          </cell>
          <cell r="R1292" t="str">
            <v>01/18/17 07:38 ERNESTO HDZ NP5 P1A OC 1006127 MAIN BOARD 192673</v>
          </cell>
          <cell r="S1292" t="str">
            <v/>
          </cell>
          <cell r="T1292" t="str">
            <v xml:space="preserve">    SOFIA VAZQUEZ                 </v>
          </cell>
          <cell r="U1292" t="str">
            <v>2017-04-28</v>
          </cell>
          <cell r="V1292" t="str">
            <v>NORTE</v>
          </cell>
          <cell r="W1292" t="str">
            <v>COMPLETADO</v>
          </cell>
          <cell r="X1292" t="str">
            <v>TALLER</v>
          </cell>
          <cell r="Y1292">
            <v>42740</v>
          </cell>
          <cell r="Z1292">
            <v>46</v>
          </cell>
          <cell r="AD1292" t="str">
            <v>APODACA/VALLE DE LAS PALMAS 3ER SEC</v>
          </cell>
          <cell r="AE1292" t="str">
            <v>NL</v>
          </cell>
          <cell r="AF1292" t="str">
            <v>MX</v>
          </cell>
          <cell r="AG1292" t="str">
            <v>10408605</v>
          </cell>
          <cell r="AH1292" t="str">
            <v>LEOBARDO PEREZ CASTILLO</v>
          </cell>
          <cell r="AI1292" t="str">
            <v>505 AMAPOLA</v>
          </cell>
          <cell r="AJ1292" t="str">
            <v>11044131</v>
          </cell>
          <cell r="AK1292" t="str">
            <v>8120224434</v>
          </cell>
          <cell r="AL1292" t="str">
            <v>66415</v>
          </cell>
          <cell r="AM1292"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92" t="str">
            <v>3TE50G1523B0</v>
          </cell>
          <cell r="AO1292" t="str">
            <v>Smart</v>
          </cell>
          <cell r="AP1292" t="str">
            <v>Hisense</v>
          </cell>
          <cell r="AQ1292" t="str">
            <v>Android</v>
          </cell>
          <cell r="AR1292" t="str">
            <v>UHD 3840 X 2160</v>
          </cell>
          <cell r="AS1292" t="str">
            <v>3TE50G165140G165140M010</v>
          </cell>
          <cell r="AT1292">
            <v>45</v>
          </cell>
          <cell r="AU1292" t="str">
            <v>50H7GB</v>
          </cell>
          <cell r="AV1292" t="str">
            <v>3TE50G165140</v>
          </cell>
          <cell r="AW1292" t="str">
            <v>G165140</v>
          </cell>
          <cell r="AX1292" t="str">
            <v>M010</v>
          </cell>
          <cell r="AY1292">
            <v>74012692</v>
          </cell>
          <cell r="AZ1292">
            <v>51013611</v>
          </cell>
          <cell r="BA1292">
            <v>80151046</v>
          </cell>
        </row>
        <row r="1293">
          <cell r="D1293">
            <v>60302259</v>
          </cell>
          <cell r="E1293" t="str">
            <v xml:space="preserve">A   </v>
          </cell>
          <cell r="F1293" t="str">
            <v>TV</v>
          </cell>
          <cell r="G1293" t="str">
            <v>MANUEL RAMIREZ TREVIÑO</v>
          </cell>
          <cell r="H1293" t="str">
            <v xml:space="preserve">PROFESORA DELFINA FLORE 5503, DEL MAESTRO, MONTERREY </v>
          </cell>
          <cell r="I1293">
            <v>8115715091</v>
          </cell>
          <cell r="J1293" t="str">
            <v>HISENSE</v>
          </cell>
          <cell r="K1293" t="str">
            <v>32H3B1</v>
          </cell>
          <cell r="L1293" t="str">
            <v>32G154773H01810</v>
          </cell>
          <cell r="M1293" t="str">
            <v>FACTURA</v>
          </cell>
          <cell r="N1293">
            <v>3288.58</v>
          </cell>
          <cell r="O1293">
            <v>42693</v>
          </cell>
          <cell r="P1293">
            <v>42676</v>
          </cell>
          <cell r="Q1293">
            <v>201024</v>
          </cell>
          <cell r="R1293" t="str">
            <v>11/12/16 02:26 ERNESTO HDZ NP5 P1 OC 1003365 MAIN BOARD 190877</v>
          </cell>
          <cell r="S1293" t="str">
            <v/>
          </cell>
          <cell r="T1293" t="str">
            <v xml:space="preserve">    SOFIA VAZQUEZ                 </v>
          </cell>
          <cell r="U1293" t="str">
            <v>2017-04-28</v>
          </cell>
          <cell r="V1293" t="str">
            <v>NORTE</v>
          </cell>
          <cell r="W1293" t="str">
            <v>COMPLETADO</v>
          </cell>
          <cell r="X1293" t="str">
            <v>TALLER</v>
          </cell>
          <cell r="Y1293" t="e">
            <v>#N/A</v>
          </cell>
          <cell r="Z1293" t="e">
            <v>#N/A</v>
          </cell>
          <cell r="AD1293" t="e">
            <v>#N/A</v>
          </cell>
          <cell r="AE1293" t="e">
            <v>#N/A</v>
          </cell>
          <cell r="AF1293" t="e">
            <v>#N/A</v>
          </cell>
          <cell r="AG1293" t="e">
            <v>#N/A</v>
          </cell>
          <cell r="AH1293" t="e">
            <v>#N/A</v>
          </cell>
          <cell r="AI1293" t="e">
            <v>#N/A</v>
          </cell>
          <cell r="AJ1293" t="e">
            <v>#N/A</v>
          </cell>
          <cell r="AK1293" t="e">
            <v>#N/A</v>
          </cell>
          <cell r="AL1293" t="e">
            <v>#N/A</v>
          </cell>
          <cell r="AM1293" t="e">
            <v>#N/A</v>
          </cell>
          <cell r="AN1293" t="str">
            <v>3TE32G153442</v>
          </cell>
          <cell r="AO1293" t="str">
            <v>Básica</v>
          </cell>
          <cell r="AP1293" t="str">
            <v>Hisense</v>
          </cell>
          <cell r="AQ1293" t="str">
            <v>Opera</v>
          </cell>
          <cell r="AR1293" t="str">
            <v>HD 1366 X 768</v>
          </cell>
          <cell r="AS1293" t="str">
            <v>3TE32G164478G164478M010</v>
          </cell>
          <cell r="AT1293">
            <v>3</v>
          </cell>
          <cell r="AU1293" t="str">
            <v>32H3B2</v>
          </cell>
          <cell r="AV1293" t="str">
            <v>3TE32G164478</v>
          </cell>
          <cell r="AW1293" t="str">
            <v>G164478</v>
          </cell>
          <cell r="AX1293" t="str">
            <v>M010</v>
          </cell>
          <cell r="AY1293">
            <v>74012637</v>
          </cell>
          <cell r="AZ1293">
            <v>51013556</v>
          </cell>
          <cell r="BA1293">
            <v>80151050</v>
          </cell>
        </row>
        <row r="1294">
          <cell r="D1294">
            <v>60305489</v>
          </cell>
          <cell r="E1294" t="str">
            <v xml:space="preserve">A   </v>
          </cell>
          <cell r="F1294" t="str">
            <v>TV</v>
          </cell>
          <cell r="G1294" t="str">
            <v>ADRIAN CASTILLO CASTILLO</v>
          </cell>
          <cell r="H1294" t="str">
            <v xml:space="preserve">HIDALGO 316, CENTRO, HIDALGO </v>
          </cell>
          <cell r="I1294">
            <v>8119886889</v>
          </cell>
          <cell r="J1294" t="str">
            <v>HISENSE</v>
          </cell>
          <cell r="K1294" t="str">
            <v>50H7GB</v>
          </cell>
          <cell r="L1294" t="str">
            <v>50G1622J1H00989</v>
          </cell>
          <cell r="M1294" t="str">
            <v>TIKET</v>
          </cell>
          <cell r="N1294">
            <v>15998.58</v>
          </cell>
          <cell r="O1294">
            <v>42664</v>
          </cell>
          <cell r="P1294">
            <v>42716</v>
          </cell>
          <cell r="Q1294">
            <v>201024</v>
          </cell>
          <cell r="R1294" t="str">
            <v>12/17/16 07:30 ERNESTO HDZ NP5 P1A OC 1004484 MAIN BOARD 193673</v>
          </cell>
          <cell r="S1294" t="str">
            <v/>
          </cell>
          <cell r="T1294" t="str">
            <v xml:space="preserve">    SOFIA VAZQUEZ                 </v>
          </cell>
          <cell r="U1294" t="str">
            <v>2017-04-28</v>
          </cell>
          <cell r="V1294" t="str">
            <v>NORTE</v>
          </cell>
          <cell r="W1294" t="str">
            <v>COMPLETADO</v>
          </cell>
          <cell r="X1294" t="str">
            <v>TALLER</v>
          </cell>
          <cell r="Y1294" t="e">
            <v>#N/A</v>
          </cell>
          <cell r="Z1294" t="e">
            <v>#N/A</v>
          </cell>
          <cell r="AD1294" t="e">
            <v>#N/A</v>
          </cell>
          <cell r="AE1294" t="e">
            <v>#N/A</v>
          </cell>
          <cell r="AF1294" t="e">
            <v>#N/A</v>
          </cell>
          <cell r="AG1294" t="e">
            <v>#N/A</v>
          </cell>
          <cell r="AH1294" t="e">
            <v>#N/A</v>
          </cell>
          <cell r="AI1294" t="e">
            <v>#N/A</v>
          </cell>
          <cell r="AJ1294" t="e">
            <v>#N/A</v>
          </cell>
          <cell r="AK1294" t="e">
            <v>#N/A</v>
          </cell>
          <cell r="AL1294" t="e">
            <v>#N/A</v>
          </cell>
          <cell r="AM1294" t="e">
            <v>#N/A</v>
          </cell>
          <cell r="AN1294" t="str">
            <v>3TE50G1523B0</v>
          </cell>
          <cell r="AO1294" t="str">
            <v>Smart</v>
          </cell>
          <cell r="AP1294" t="str">
            <v>Hisense</v>
          </cell>
          <cell r="AQ1294" t="str">
            <v>Android</v>
          </cell>
          <cell r="AR1294" t="str">
            <v>UHD 3840 X 2160</v>
          </cell>
          <cell r="AS1294" t="str">
            <v>3TE50G165140G165140M010</v>
          </cell>
          <cell r="AT1294">
            <v>45</v>
          </cell>
          <cell r="AU1294" t="str">
            <v>50H7GB</v>
          </cell>
          <cell r="AV1294" t="str">
            <v>3TE50G165140</v>
          </cell>
          <cell r="AW1294" t="str">
            <v>G165140</v>
          </cell>
          <cell r="AX1294" t="str">
            <v>M010</v>
          </cell>
          <cell r="AY1294">
            <v>74012651</v>
          </cell>
          <cell r="AZ1294">
            <v>51013570</v>
          </cell>
          <cell r="BA1294">
            <v>80151059</v>
          </cell>
        </row>
        <row r="1295">
          <cell r="D1295">
            <v>60307369</v>
          </cell>
          <cell r="E1295" t="str">
            <v xml:space="preserve">A   </v>
          </cell>
          <cell r="F1295" t="str">
            <v>TV</v>
          </cell>
          <cell r="G1295" t="str">
            <v>JORGE RODRIGUEZ</v>
          </cell>
          <cell r="H1295" t="str">
            <v>HITERION 301, COSMOPOLIS, APODACA</v>
          </cell>
          <cell r="I1295">
            <v>84529200</v>
          </cell>
          <cell r="J1295" t="str">
            <v>HISENSE</v>
          </cell>
          <cell r="K1295" t="str">
            <v>50H7GB</v>
          </cell>
          <cell r="L1295" t="str">
            <v>50G162155MH9101</v>
          </cell>
          <cell r="M1295" t="str">
            <v>TIKET</v>
          </cell>
          <cell r="N1295">
            <v>13331.89</v>
          </cell>
          <cell r="O1295">
            <v>42693</v>
          </cell>
          <cell r="P1295">
            <v>42734</v>
          </cell>
          <cell r="Q1295">
            <v>201024</v>
          </cell>
          <cell r="R1295" t="str">
            <v>01/17/17 06:28 ERNESTO HDZ NP5 P1 OC 1005415 T-CON BOARD 1149056</v>
          </cell>
          <cell r="S1295" t="str">
            <v/>
          </cell>
          <cell r="T1295" t="str">
            <v xml:space="preserve">    SOFIA VAZQUEZ                 </v>
          </cell>
          <cell r="U1295" t="str">
            <v>2017-04-28</v>
          </cell>
          <cell r="V1295" t="str">
            <v>NORTE</v>
          </cell>
          <cell r="W1295" t="str">
            <v>COMPLETADO</v>
          </cell>
          <cell r="X1295" t="str">
            <v>TALLER</v>
          </cell>
          <cell r="Y1295" t="e">
            <v>#N/A</v>
          </cell>
          <cell r="Z1295" t="e">
            <v>#N/A</v>
          </cell>
          <cell r="AD1295" t="e">
            <v>#N/A</v>
          </cell>
          <cell r="AE1295" t="e">
            <v>#N/A</v>
          </cell>
          <cell r="AF1295" t="e">
            <v>#N/A</v>
          </cell>
          <cell r="AG1295" t="e">
            <v>#N/A</v>
          </cell>
          <cell r="AH1295" t="e">
            <v>#N/A</v>
          </cell>
          <cell r="AI1295" t="e">
            <v>#N/A</v>
          </cell>
          <cell r="AJ1295" t="e">
            <v>#N/A</v>
          </cell>
          <cell r="AK1295" t="e">
            <v>#N/A</v>
          </cell>
          <cell r="AL1295" t="e">
            <v>#N/A</v>
          </cell>
          <cell r="AM1295" t="e">
            <v>#N/A</v>
          </cell>
          <cell r="AN1295" t="str">
            <v>3TE50G1523B0</v>
          </cell>
          <cell r="AO1295" t="str">
            <v>Smart</v>
          </cell>
          <cell r="AP1295" t="str">
            <v>Hisense</v>
          </cell>
          <cell r="AQ1295" t="str">
            <v>Android</v>
          </cell>
          <cell r="AR1295" t="str">
            <v>UHD 3840 X 2160</v>
          </cell>
          <cell r="AS1295" t="str">
            <v>3TE50G165140G165140M010</v>
          </cell>
          <cell r="AT1295">
            <v>45</v>
          </cell>
          <cell r="AU1295" t="str">
            <v>50H7GB</v>
          </cell>
          <cell r="AV1295" t="str">
            <v>3TE50G165140</v>
          </cell>
          <cell r="AW1295" t="str">
            <v>G165140</v>
          </cell>
          <cell r="AX1295" t="str">
            <v>M010</v>
          </cell>
          <cell r="AY1295">
            <v>74012655</v>
          </cell>
          <cell r="AZ1295">
            <v>51013574</v>
          </cell>
          <cell r="BA1295">
            <v>80151063</v>
          </cell>
        </row>
        <row r="1296">
          <cell r="D1296">
            <v>60317021</v>
          </cell>
          <cell r="E1296" t="str">
            <v xml:space="preserve">A   </v>
          </cell>
          <cell r="F1296" t="str">
            <v>TV</v>
          </cell>
          <cell r="G1296" t="str">
            <v>GERSON VALDEZ</v>
          </cell>
          <cell r="H1296" t="str">
            <v>KRISHNA 125 MZ 3 LOTE 1 AMPLIACION SANTA JULIA PACHUCA HIDALGO</v>
          </cell>
          <cell r="I1296">
            <v>7711147136</v>
          </cell>
          <cell r="J1296" t="str">
            <v>HISENSE</v>
          </cell>
          <cell r="K1296" t="str">
            <v>40K20DW</v>
          </cell>
          <cell r="L1296" t="str">
            <v>40G150586H01683</v>
          </cell>
          <cell r="M1296" t="str">
            <v>TIKET 380018635686618370208</v>
          </cell>
          <cell r="N1296">
            <v>5999</v>
          </cell>
          <cell r="O1296">
            <v>42169</v>
          </cell>
          <cell r="P1296">
            <v>42858</v>
          </cell>
          <cell r="Q1296">
            <v>201025</v>
          </cell>
          <cell r="R1296" t="str">
            <v>FALTA DE REFACCION NP5, TCF1 ARANTXA.MONT  4/5/2017</v>
          </cell>
          <cell r="S1296" t="str">
            <v>FALTA DE REFACCION</v>
          </cell>
          <cell r="T1296" t="str">
            <v>EUGENIO ZARATE               Fecha</v>
          </cell>
          <cell r="U1296" t="str">
            <v>2017/04/11</v>
          </cell>
          <cell r="V1296" t="str">
            <v>CENTRO</v>
          </cell>
          <cell r="W1296" t="str">
            <v>COMPLETADO</v>
          </cell>
          <cell r="X1296" t="str">
            <v>TALLER</v>
          </cell>
          <cell r="Y1296">
            <v>42850</v>
          </cell>
          <cell r="Z1296">
            <v>681</v>
          </cell>
          <cell r="AD1296" t="str">
            <v>pachuca /ampliacion santa julia</v>
          </cell>
          <cell r="AE1296" t="str">
            <v>HGO</v>
          </cell>
          <cell r="AF1296" t="str">
            <v>MX</v>
          </cell>
          <cell r="AG1296" t="str">
            <v>10416909</v>
          </cell>
          <cell r="AH1296" t="str">
            <v>GERSON VALDEZ</v>
          </cell>
          <cell r="AI1296" t="str">
            <v>krishna num 125 MZ 3 LT 1</v>
          </cell>
          <cell r="AJ1296" t="str">
            <v>7711147136</v>
          </cell>
          <cell r="AK1296">
            <v>0</v>
          </cell>
          <cell r="AL1296" t="str">
            <v>42080</v>
          </cell>
          <cell r="AM1296" t="str">
            <v>04/05/2017 04 : 36 ARANTXA.MON : TCF104/05/2017 04 : 34 ARANTXA.MON : Se autoriza NP5; numero de serie yticket correcto03/05/2017 06 : 26 201025 : P1 - DIGITAL MAIN 179489, O.C. 101024726/04/2017 02 : 27 GERARDO.GRA : ODSWTPRD...ENTRE CALLE IZTACCÍHUATL</v>
          </cell>
          <cell r="AN1296" t="str">
            <v>3TE40A144716</v>
          </cell>
          <cell r="AO1296" t="str">
            <v>Smart</v>
          </cell>
          <cell r="AP1296" t="str">
            <v>Hisense</v>
          </cell>
          <cell r="AQ1296" t="str">
            <v>Opera</v>
          </cell>
          <cell r="AR1296" t="str">
            <v>FHD 1920 x 1080</v>
          </cell>
          <cell r="AS1296" t="str">
            <v>3TE40G163934G163934M010</v>
          </cell>
          <cell r="AT1296">
            <v>0</v>
          </cell>
          <cell r="AU1296" t="str">
            <v>40H5B2</v>
          </cell>
          <cell r="AV1296" t="str">
            <v>3TE40G163934</v>
          </cell>
          <cell r="AW1296" t="str">
            <v>G163934</v>
          </cell>
          <cell r="AX1296" t="str">
            <v>M010</v>
          </cell>
          <cell r="AY1296">
            <v>74012661</v>
          </cell>
          <cell r="AZ1296">
            <v>51013580</v>
          </cell>
          <cell r="BA1296">
            <v>80151068</v>
          </cell>
        </row>
        <row r="1297">
          <cell r="D1297">
            <v>60317798</v>
          </cell>
          <cell r="E1297" t="str">
            <v xml:space="preserve">A   </v>
          </cell>
          <cell r="F1297" t="str">
            <v>TV</v>
          </cell>
          <cell r="G1297" t="str">
            <v>MARIA ORTEGA GUTIERREZ</v>
          </cell>
          <cell r="H1297" t="str">
            <v>AV 5 DE MAYO NO. 514 B SANTA JULIA PACHUCA HIDALGO</v>
          </cell>
          <cell r="I1297">
            <v>7711297349</v>
          </cell>
          <cell r="J1297" t="str">
            <v>HISENSE</v>
          </cell>
          <cell r="K1297" t="str">
            <v>32K20DW</v>
          </cell>
          <cell r="L1297" t="str">
            <v>32G143055H6525</v>
          </cell>
          <cell r="M1297" t="str">
            <v>TIKET  7116095587715683706662</v>
          </cell>
          <cell r="N1297">
            <v>3890</v>
          </cell>
          <cell r="O1297">
            <v>41987</v>
          </cell>
          <cell r="P1297">
            <v>42864</v>
          </cell>
          <cell r="Q1297">
            <v>201025</v>
          </cell>
          <cell r="R1297" t="str">
            <v>FALTA DE REFACCION NP5,TCF1, ARANTXA.MON, 10/5/2017</v>
          </cell>
          <cell r="S1297" t="str">
            <v>FALTA DE REFACCION</v>
          </cell>
          <cell r="T1297" t="str">
            <v>EUGENIO ZARATE               Fecha</v>
          </cell>
          <cell r="U1297" t="str">
            <v>2017/04/11</v>
          </cell>
          <cell r="V1297" t="str">
            <v>CENTRO</v>
          </cell>
          <cell r="W1297" t="str">
            <v>COMPLETADO</v>
          </cell>
          <cell r="X1297" t="str">
            <v>TALLER</v>
          </cell>
          <cell r="Y1297">
            <v>42860</v>
          </cell>
          <cell r="Z1297">
            <v>873</v>
          </cell>
          <cell r="AD1297" t="str">
            <v>Santa julia pachuca</v>
          </cell>
          <cell r="AE1297" t="str">
            <v>HGO</v>
          </cell>
          <cell r="AF1297" t="str">
            <v>MX</v>
          </cell>
          <cell r="AG1297" t="str">
            <v>10417130</v>
          </cell>
          <cell r="AH1297" t="str">
            <v>MARIA ORTEGA GUTIERREZ</v>
          </cell>
          <cell r="AI1297" t="str">
            <v>514-B Av 5 de mayo num</v>
          </cell>
          <cell r="AJ1297" t="str">
            <v>7711297349</v>
          </cell>
          <cell r="AK1297">
            <v>0</v>
          </cell>
          <cell r="AL1297" t="str">
            <v>42080</v>
          </cell>
          <cell r="AM1297" t="str">
            <v>10/05/2017 05 : 17 ARANTXA.MON : TCF110/05/2017 05 : 17 ARANTXA.MON : Se autoriza NP5; numero de serie yticket correcto09/05/2017 06 : 59 201025 : P1 - PANEL DISPLAY 179250, O.C. 101047728/04/2017 01 : 54 LUIS.D : ODSWTPVENUSTIANO CARRANZAFRENTE A CFE</v>
          </cell>
          <cell r="AN1297" t="str">
            <v>3TE32G143053</v>
          </cell>
          <cell r="AO1297" t="str">
            <v>Smart</v>
          </cell>
          <cell r="AP1297" t="str">
            <v>Hisense</v>
          </cell>
          <cell r="AQ1297" t="str">
            <v>Opera</v>
          </cell>
          <cell r="AR1297" t="str">
            <v>HD 1366 X 768</v>
          </cell>
          <cell r="AS1297" t="str">
            <v>3TE32G164485G164485M010</v>
          </cell>
          <cell r="AT1297">
            <v>44</v>
          </cell>
          <cell r="AU1297" t="str">
            <v>32H5B2</v>
          </cell>
          <cell r="AV1297" t="str">
            <v>3TE32G164485</v>
          </cell>
          <cell r="AW1297" t="str">
            <v>G164485</v>
          </cell>
          <cell r="AX1297" t="str">
            <v>M010</v>
          </cell>
          <cell r="AY1297">
            <v>74012666</v>
          </cell>
          <cell r="AZ1297">
            <v>51013585</v>
          </cell>
          <cell r="BA1297">
            <v>80151069</v>
          </cell>
        </row>
        <row r="1298">
          <cell r="D1298">
            <v>60318092</v>
          </cell>
          <cell r="E1298" t="str">
            <v xml:space="preserve">A   </v>
          </cell>
          <cell r="F1298" t="str">
            <v>TV</v>
          </cell>
          <cell r="G1298" t="str">
            <v>CARLOS ALBERTO DÍAZ AZUETA</v>
          </cell>
          <cell r="H1298" t="str">
            <v>BLVD. INSURGENTES NO. 332, ENTRE AZHUAI Y SIMÓN BOLIVAR FRACC. VILLA CAMPESTRE, GUASAVE, SIN. C.P. 81100</v>
          </cell>
          <cell r="I1298">
            <v>6871523549</v>
          </cell>
          <cell r="J1298" t="str">
            <v>HISENSE</v>
          </cell>
          <cell r="K1298" t="str">
            <v>50K20DW</v>
          </cell>
          <cell r="L1298" t="str">
            <v>50G143291H12359</v>
          </cell>
          <cell r="M1298" t="str">
            <v>CARTA HISENSE</v>
          </cell>
          <cell r="N1298">
            <v>0</v>
          </cell>
          <cell r="O1298">
            <v>42447</v>
          </cell>
          <cell r="P1298">
            <v>42866</v>
          </cell>
          <cell r="Q1298">
            <v>201056</v>
          </cell>
          <cell r="R1298" t="str">
            <v>13/05/2017 11:22 ARANTXA.MON SE AUTORIZA NP5 P1: T173331 PANEL OC-1010699</v>
          </cell>
          <cell r="S1298" t="str">
            <v>SIN ACCESORIOS NI MANUAL Y PÓLIZA</v>
          </cell>
          <cell r="T1298" t="str">
            <v xml:space="preserve">  LEOCADIO SÁNCHEZ CINCO          </v>
          </cell>
          <cell r="U1298" t="str">
            <v>2017-05-15</v>
          </cell>
          <cell r="V1298" t="str">
            <v>NORTE</v>
          </cell>
          <cell r="W1298" t="str">
            <v>COMPLETADO</v>
          </cell>
          <cell r="X1298" t="str">
            <v>TALLER</v>
          </cell>
          <cell r="Y1298">
            <v>42865</v>
          </cell>
          <cell r="Z1298">
            <v>418</v>
          </cell>
          <cell r="AD1298" t="str">
            <v>Guasave/Fracc villa campestre</v>
          </cell>
          <cell r="AE1298" t="str">
            <v>SIN</v>
          </cell>
          <cell r="AF1298" t="str">
            <v>MX</v>
          </cell>
          <cell r="AG1298" t="str">
            <v>10417275</v>
          </cell>
          <cell r="AH1298" t="str">
            <v>CARLOS ALBERTO DIAZ AZUETA</v>
          </cell>
          <cell r="AI1298" t="str">
            <v>Bulevard insurgentes num 332</v>
          </cell>
          <cell r="AJ1298" t="str">
            <v>6871523549</v>
          </cell>
          <cell r="AK1298">
            <v>0</v>
          </cell>
          <cell r="AL1298" t="str">
            <v>81100</v>
          </cell>
          <cell r="AM1298" t="str">
            <v>12/05/2017 06 : 36 201056 : P1: T173331 PANEL OC-1010699 11/MAYO/201710/05/2017 03 : 12 201056 : ENTREGA DE TV A CSA PARA DIAGNÓSTICO Y REPARACIÓN 09/MAYO/2017 13:12 HRS29/04/2017 04 : 53 ANA.ROSA : ODSWTP
RD
AZHUAI Y SIMON BOLIVAR</v>
          </cell>
          <cell r="AN1298" t="str">
            <v>1TE50B8NUSCB</v>
          </cell>
          <cell r="AO1298" t="str">
            <v>Smart</v>
          </cell>
          <cell r="AP1298" t="str">
            <v>Hisense</v>
          </cell>
          <cell r="AQ1298" t="str">
            <v>Opera</v>
          </cell>
          <cell r="AR1298" t="str">
            <v>FHD 1920 x 1080</v>
          </cell>
          <cell r="AS1298" t="str">
            <v>3TE50G165140G165140M010</v>
          </cell>
          <cell r="AT1298">
            <v>45</v>
          </cell>
          <cell r="AU1298" t="str">
            <v>50H7GB</v>
          </cell>
          <cell r="AV1298" t="str">
            <v>3TE50G165140</v>
          </cell>
          <cell r="AW1298" t="str">
            <v>G165140</v>
          </cell>
          <cell r="AX1298" t="str">
            <v>M010</v>
          </cell>
          <cell r="AY1298">
            <v>74012698</v>
          </cell>
          <cell r="AZ1298">
            <v>51013617</v>
          </cell>
          <cell r="BA1298">
            <v>80151071</v>
          </cell>
        </row>
        <row r="1299">
          <cell r="D1299">
            <v>60310878</v>
          </cell>
          <cell r="E1299" t="str">
            <v xml:space="preserve">A   </v>
          </cell>
          <cell r="F1299" t="str">
            <v>TV</v>
          </cell>
          <cell r="G1299" t="str">
            <v>CECILIA SALINAS</v>
          </cell>
          <cell r="H1299" t="str">
            <v>LERDO DE TEJADA 615, EL OBISPO, SAN PEDRO</v>
          </cell>
          <cell r="I1299">
            <v>83157336</v>
          </cell>
          <cell r="J1299" t="str">
            <v>HISENSE</v>
          </cell>
          <cell r="K1299" t="str">
            <v>50K20DW</v>
          </cell>
          <cell r="L1299" t="str">
            <v>50G1430G4H02107</v>
          </cell>
          <cell r="M1299" t="str">
            <v>POLIZA</v>
          </cell>
          <cell r="N1299">
            <v>0</v>
          </cell>
          <cell r="O1299">
            <v>41958</v>
          </cell>
          <cell r="P1299">
            <v>42804</v>
          </cell>
          <cell r="Q1299">
            <v>201024</v>
          </cell>
          <cell r="R1299" t="str">
            <v>10/02/17 6:58 ERNESTO HDZ NP5 P1A OC 10071065 PANEL 173331</v>
          </cell>
          <cell r="S1299" t="str">
            <v/>
          </cell>
          <cell r="T1299" t="str">
            <v xml:space="preserve">    SOFIA VAZQUEZ                 </v>
          </cell>
          <cell r="U1299" t="str">
            <v>2017-04-19</v>
          </cell>
          <cell r="V1299" t="str">
            <v>NORTE</v>
          </cell>
          <cell r="W1299" t="str">
            <v>COMPLETADO</v>
          </cell>
          <cell r="X1299" t="str">
            <v>TALLER</v>
          </cell>
          <cell r="Y1299">
            <v>42773</v>
          </cell>
          <cell r="Z1299">
            <v>815</v>
          </cell>
          <cell r="AD1299" t="str">
            <v>San pedro garza/El obispo</v>
          </cell>
          <cell r="AE1299" t="str">
            <v>NL</v>
          </cell>
          <cell r="AF1299" t="str">
            <v>MX</v>
          </cell>
          <cell r="AG1299" t="str">
            <v>10410863</v>
          </cell>
          <cell r="AH1299" t="str">
            <v>CECILIA SALINAS</v>
          </cell>
          <cell r="AI1299" t="str">
            <v>Sebastian lerdo de tejada no 625 letra a</v>
          </cell>
          <cell r="AJ1299" t="str">
            <v>83157336</v>
          </cell>
          <cell r="AK1299">
            <v>0</v>
          </cell>
          <cell r="AL1299" t="str">
            <v>66214</v>
          </cell>
          <cell r="AM1299"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99" t="str">
            <v>1TE50B8NUSCB</v>
          </cell>
          <cell r="AO1299" t="str">
            <v>Smart</v>
          </cell>
          <cell r="AP1299" t="str">
            <v>Hisense</v>
          </cell>
          <cell r="AQ1299" t="str">
            <v>Opera</v>
          </cell>
          <cell r="AR1299" t="str">
            <v>FHD 1920 x 1080</v>
          </cell>
          <cell r="AS1299" t="str">
            <v>3TE50G165140G165140M010</v>
          </cell>
          <cell r="AT1299">
            <v>45</v>
          </cell>
          <cell r="AU1299" t="str">
            <v>50H7GB</v>
          </cell>
          <cell r="AV1299" t="str">
            <v>3TE50G165140</v>
          </cell>
          <cell r="AW1299" t="str">
            <v>G165140</v>
          </cell>
          <cell r="AX1299" t="str">
            <v>M010</v>
          </cell>
          <cell r="AY1299">
            <v>74012700</v>
          </cell>
          <cell r="AZ1299">
            <v>51013619</v>
          </cell>
          <cell r="BA1299">
            <v>80151072</v>
          </cell>
        </row>
        <row r="1300">
          <cell r="D1300">
            <v>60317959</v>
          </cell>
          <cell r="E1300" t="str">
            <v xml:space="preserve">A   </v>
          </cell>
          <cell r="F1300" t="str">
            <v>TV</v>
          </cell>
          <cell r="G1300" t="str">
            <v>LIZBETH MORALES MARCELINO</v>
          </cell>
          <cell r="H1300" t="str">
            <v>COYOTE #411 COL. DIANA LAURA, ALTAMIRA, TAMPS.</v>
          </cell>
          <cell r="I1300">
            <v>8331538207</v>
          </cell>
          <cell r="J1300" t="str">
            <v>HISENSE</v>
          </cell>
          <cell r="K1300" t="str">
            <v>WSA1401P</v>
          </cell>
          <cell r="L1300" t="str">
            <v>1WC1403BMX0WFHDZD140552</v>
          </cell>
          <cell r="M1300">
            <v>5088</v>
          </cell>
          <cell r="N1300">
            <v>3690</v>
          </cell>
          <cell r="O1300">
            <v>42718</v>
          </cell>
          <cell r="P1300">
            <v>42983</v>
          </cell>
          <cell r="Q1300">
            <v>202245</v>
          </cell>
          <cell r="R1300">
            <v>0</v>
          </cell>
          <cell r="S1300" t="str">
            <v/>
          </cell>
          <cell r="T1300" t="str">
            <v xml:space="preserve">    Alfredo Pineda                </v>
          </cell>
          <cell r="U1300" t="str">
            <v>2017/05/11</v>
          </cell>
          <cell r="V1300" t="str">
            <v>NORTE</v>
          </cell>
          <cell r="W1300" t="str">
            <v>COMPLETADO</v>
          </cell>
          <cell r="X1300" t="str">
            <v>TALLER</v>
          </cell>
          <cell r="Y1300">
            <v>42863</v>
          </cell>
          <cell r="Z1300">
            <v>145</v>
          </cell>
          <cell r="AD1300" t="str">
            <v>col diana laura/altamira</v>
          </cell>
          <cell r="AE1300" t="str">
            <v>TMS</v>
          </cell>
          <cell r="AF1300" t="str">
            <v>MX</v>
          </cell>
          <cell r="AG1300" t="str">
            <v>10416509</v>
          </cell>
          <cell r="AH1300" t="str">
            <v>LIZBETH MORALES MARCELINO</v>
          </cell>
          <cell r="AI1300" t="str">
            <v>coyote 411</v>
          </cell>
          <cell r="AJ1300" t="str">
            <v>8331538207</v>
          </cell>
          <cell r="AK1300" t="str">
            <v>8332039582</v>
          </cell>
          <cell r="AL1300" t="str">
            <v>89602</v>
          </cell>
          <cell r="AM1300"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300" t="str">
            <v>GWE014WJB003</v>
          </cell>
          <cell r="AO1300" t="e">
            <v>#N/A</v>
          </cell>
          <cell r="AP1300" t="e">
            <v>#N/A</v>
          </cell>
          <cell r="AQ1300" t="e">
            <v>#N/A</v>
          </cell>
          <cell r="AR1300" t="e">
            <v>#N/A</v>
          </cell>
          <cell r="AS1300" t="str">
            <v>GWE014WJB003WH0HPM010</v>
          </cell>
          <cell r="AT1300">
            <v>0</v>
          </cell>
          <cell r="AU1300" t="str">
            <v>WSA1401P</v>
          </cell>
          <cell r="AV1300" t="str">
            <v>GWE014WJB003</v>
          </cell>
          <cell r="AW1300" t="str">
            <v>WH0HP</v>
          </cell>
          <cell r="AX1300" t="str">
            <v>M010</v>
          </cell>
          <cell r="AY1300">
            <v>74012674</v>
          </cell>
          <cell r="AZ1300">
            <v>51013593</v>
          </cell>
          <cell r="BA1300">
            <v>80151074</v>
          </cell>
        </row>
        <row r="1301">
          <cell r="D1301">
            <v>60316706</v>
          </cell>
          <cell r="E1301" t="str">
            <v xml:space="preserve">A  </v>
          </cell>
          <cell r="F1301" t="str">
            <v>TV</v>
          </cell>
          <cell r="G1301" t="str">
            <v xml:space="preserve">Rogelio Omar Villalba </v>
          </cell>
          <cell r="H1301" t="str">
            <v>priv. 20 de noviembre n. 3                Col. Centro                                            San Pablo Tepetzingo</v>
          </cell>
          <cell r="I1301">
            <v>2383740684</v>
          </cell>
          <cell r="J1301" t="str">
            <v>HISENSE</v>
          </cell>
          <cell r="K1301" t="str">
            <v>32D37</v>
          </cell>
          <cell r="L1301" t="str">
            <v>32G14466H00853</v>
          </cell>
          <cell r="M1301" t="str">
            <v>FAC.  662</v>
          </cell>
          <cell r="N1301" t="str">
            <v>$ 4 400.00</v>
          </cell>
          <cell r="O1301">
            <v>42829</v>
          </cell>
          <cell r="P1301">
            <v>42853</v>
          </cell>
          <cell r="Q1301">
            <v>201067</v>
          </cell>
          <cell r="R1301" t="str">
            <v xml:space="preserve">09/05/2017    ARANTXA.MON  NP5: P1: T179250, T173397/ OC1010434
</v>
          </cell>
          <cell r="S1301" t="str">
            <v xml:space="preserve">   Equipo  en taller.   Sin caja para em</v>
          </cell>
          <cell r="T1301" t="str">
            <v xml:space="preserve">   Rafael Ramirez                 </v>
          </cell>
          <cell r="U1301" t="str">
            <v>2017</v>
          </cell>
          <cell r="V1301" t="str">
            <v>CENTRO</v>
          </cell>
          <cell r="W1301" t="str">
            <v>COMPLETADO</v>
          </cell>
          <cell r="X1301" t="str">
            <v>TALLER</v>
          </cell>
          <cell r="Y1301">
            <v>42846</v>
          </cell>
          <cell r="Z1301">
            <v>17</v>
          </cell>
          <cell r="AD1301" t="str">
            <v>tehuacan/centro</v>
          </cell>
          <cell r="AE1301" t="str">
            <v>PUE</v>
          </cell>
          <cell r="AF1301" t="str">
            <v>MX</v>
          </cell>
          <cell r="AG1301" t="str">
            <v>10416451</v>
          </cell>
          <cell r="AH1301" t="str">
            <v>ROGELIO OMAR VILLALBA</v>
          </cell>
          <cell r="AI1301" t="str">
            <v>3 Priv. 20 de noviembre sn pablo tepetzingo</v>
          </cell>
          <cell r="AJ1301" t="str">
            <v>2382063862</v>
          </cell>
          <cell r="AK1301" t="str">
            <v>2382063862</v>
          </cell>
          <cell r="AL1301" t="str">
            <v>75859</v>
          </cell>
          <cell r="AM1301"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301" t="str">
            <v>3TE32A144508</v>
          </cell>
          <cell r="AO1301" t="str">
            <v>Básica</v>
          </cell>
          <cell r="AP1301" t="str">
            <v>Hisense</v>
          </cell>
          <cell r="AQ1301" t="str">
            <v>Opera</v>
          </cell>
          <cell r="AR1301" t="str">
            <v>HD 1366 X 768</v>
          </cell>
          <cell r="AS1301" t="str">
            <v>3TE32G164478G164478M010</v>
          </cell>
          <cell r="AT1301">
            <v>3</v>
          </cell>
          <cell r="AU1301" t="str">
            <v>32H3B2</v>
          </cell>
          <cell r="AV1301" t="str">
            <v>3TE32G164478</v>
          </cell>
          <cell r="AW1301" t="str">
            <v>G164478</v>
          </cell>
          <cell r="AX1301" t="str">
            <v>M010</v>
          </cell>
          <cell r="AY1301">
            <v>74012679</v>
          </cell>
          <cell r="AZ1301">
            <v>51013598</v>
          </cell>
          <cell r="BA1301">
            <v>80151075</v>
          </cell>
        </row>
        <row r="1302">
          <cell r="D1302">
            <v>60317377</v>
          </cell>
          <cell r="E1302" t="str">
            <v xml:space="preserve">A  </v>
          </cell>
          <cell r="F1302" t="str">
            <v>TV</v>
          </cell>
          <cell r="G1302" t="str">
            <v>BRAYAN ANGELES</v>
          </cell>
          <cell r="H1302" t="str">
            <v>C.15900 IXTACOMITAN, COL. CAFETALES,C.P. 31125 CHIHUAHUA, CHIHUAHUA</v>
          </cell>
          <cell r="I1302" t="str">
            <v>614 454 6521</v>
          </cell>
          <cell r="J1302" t="str">
            <v>HISENSE</v>
          </cell>
          <cell r="K1302" t="str">
            <v>48H5</v>
          </cell>
          <cell r="L1302" t="str">
            <v>48J135009H00869</v>
          </cell>
          <cell r="M1302" t="str">
            <v>TICKET DE COMPRA</v>
          </cell>
          <cell r="N1302">
            <v>6999</v>
          </cell>
          <cell r="O1302">
            <v>41649</v>
          </cell>
          <cell r="P1302">
            <v>42864</v>
          </cell>
          <cell r="Q1302">
            <v>202246</v>
          </cell>
          <cell r="R1302" t="str">
            <v xml:space="preserve">13/05/2017 10 : 12  ARANTXA.MON : TCF1
13/05/2017 10 : 12  ARANTXA.MON : Se autoriza NP5; numero de serie y ticket correcto
</v>
          </cell>
          <cell r="S1302" t="str">
            <v>Equipo llego a taller mediante paqueteri</v>
          </cell>
          <cell r="T1302" t="str">
            <v xml:space="preserve">  Idalia Loza 202246              </v>
          </cell>
          <cell r="U1302" t="str">
            <v>2017-05/16</v>
          </cell>
          <cell r="V1302" t="str">
            <v>NORTE</v>
          </cell>
          <cell r="W1302" t="str">
            <v>COMPLETADO</v>
          </cell>
          <cell r="X1302" t="str">
            <v>TALLER</v>
          </cell>
          <cell r="Y1302">
            <v>42854</v>
          </cell>
          <cell r="Z1302">
            <v>1205</v>
          </cell>
          <cell r="AD1302" t="str">
            <v>Chihuahua/Cafetales</v>
          </cell>
          <cell r="AE1302" t="str">
            <v>CHI</v>
          </cell>
          <cell r="AF1302" t="str">
            <v>MX</v>
          </cell>
          <cell r="AG1302" t="str">
            <v>10417265</v>
          </cell>
          <cell r="AH1302" t="str">
            <v>BRAYAN ANGELES</v>
          </cell>
          <cell r="AI1302" t="str">
            <v>15900 Ixtacomitan</v>
          </cell>
          <cell r="AJ1302" t="str">
            <v>0446144546521</v>
          </cell>
          <cell r="AK1302">
            <v>0</v>
          </cell>
          <cell r="AL1302" t="str">
            <v>31125</v>
          </cell>
          <cell r="AM1302"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302" t="str">
            <v>3TE48J135166</v>
          </cell>
          <cell r="AO1302" t="e">
            <v>#N/A</v>
          </cell>
          <cell r="AP1302" t="e">
            <v>#N/A</v>
          </cell>
          <cell r="AQ1302" t="e">
            <v>#N/A</v>
          </cell>
          <cell r="AR1302" t="e">
            <v>#N/A</v>
          </cell>
          <cell r="AS1302" t="str">
            <v>3TE50G165140G165140M010</v>
          </cell>
          <cell r="AT1302">
            <v>45</v>
          </cell>
          <cell r="AU1302" t="str">
            <v>50H7GB</v>
          </cell>
          <cell r="AV1302" t="str">
            <v>3TE50G165140</v>
          </cell>
          <cell r="AW1302" t="str">
            <v>G165140</v>
          </cell>
          <cell r="AX1302" t="str">
            <v>M010</v>
          </cell>
          <cell r="AY1302">
            <v>74012690</v>
          </cell>
          <cell r="AZ1302">
            <v>51013609</v>
          </cell>
          <cell r="BA1302">
            <v>80151077</v>
          </cell>
        </row>
        <row r="1303">
          <cell r="D1303">
            <v>60317701</v>
          </cell>
          <cell r="E1303" t="str">
            <v xml:space="preserve">A  </v>
          </cell>
          <cell r="F1303" t="str">
            <v>TV</v>
          </cell>
          <cell r="G1303" t="str">
            <v>LILIANA RODRIGUEZ MARTINEZ</v>
          </cell>
          <cell r="H1303" t="str">
            <v>C. HALCON 9818, COL. EL MARMOL 4</v>
          </cell>
          <cell r="I1303">
            <v>6562194840</v>
          </cell>
          <cell r="J1303" t="str">
            <v>HISENSE</v>
          </cell>
          <cell r="K1303" t="str">
            <v>50K20DW</v>
          </cell>
          <cell r="L1303" t="str">
            <v>50J140916H00242</v>
          </cell>
          <cell r="M1303" t="str">
            <v>CARTA DE ACEPTACION</v>
          </cell>
          <cell r="N1303">
            <v>7801.2</v>
          </cell>
          <cell r="O1303">
            <v>41857</v>
          </cell>
          <cell r="P1303">
            <v>42863</v>
          </cell>
          <cell r="Q1303">
            <v>202246</v>
          </cell>
          <cell r="R1303" t="str">
            <v xml:space="preserve">11/05/2017 06 : 00  ARANTXA.MON : TCF1
11/05/2017 06 : 00  ARANTXA.MON : Se autoriza NP5; numero de serie yticket correcto
</v>
          </cell>
          <cell r="S1303" t="str">
            <v/>
          </cell>
          <cell r="T1303" t="str">
            <v xml:space="preserve">  IDALIA LOZA 202246              </v>
          </cell>
          <cell r="U1303" t="str">
            <v>2017/05/15</v>
          </cell>
          <cell r="V1303" t="str">
            <v>NORTE</v>
          </cell>
          <cell r="W1303" t="str">
            <v>COMPLETADO</v>
          </cell>
          <cell r="X1303" t="str">
            <v>TALLER</v>
          </cell>
          <cell r="Y1303">
            <v>42859</v>
          </cell>
          <cell r="Z1303">
            <v>1002</v>
          </cell>
          <cell r="AD1303" t="str">
            <v>Cd juarez/El marmol 4</v>
          </cell>
          <cell r="AE1303" t="str">
            <v>CHI</v>
          </cell>
          <cell r="AF1303" t="str">
            <v>MX</v>
          </cell>
          <cell r="AG1303" t="str">
            <v>10413097</v>
          </cell>
          <cell r="AH1303" t="str">
            <v>LILIANA RODIGUEZ MARTINEZ</v>
          </cell>
          <cell r="AI1303" t="str">
            <v>Alcon num 9818</v>
          </cell>
          <cell r="AJ1303" t="str">
            <v>6562194840</v>
          </cell>
          <cell r="AK1303">
            <v>0</v>
          </cell>
          <cell r="AL1303" t="str">
            <v>32675</v>
          </cell>
          <cell r="AM1303"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303" t="str">
            <v>1TE50B8NUSCB</v>
          </cell>
          <cell r="AO1303" t="str">
            <v>Smart</v>
          </cell>
          <cell r="AP1303" t="str">
            <v>Hisense</v>
          </cell>
          <cell r="AQ1303" t="str">
            <v>Opera</v>
          </cell>
          <cell r="AR1303" t="str">
            <v>FHD 1920 x 1080</v>
          </cell>
          <cell r="AS1303" t="str">
            <v>3TE50G165140G165140M010</v>
          </cell>
          <cell r="AT1303">
            <v>45</v>
          </cell>
          <cell r="AU1303" t="str">
            <v>50H7GB</v>
          </cell>
          <cell r="AV1303" t="str">
            <v>3TE50G165140</v>
          </cell>
          <cell r="AW1303" t="str">
            <v>G165140</v>
          </cell>
          <cell r="AX1303" t="str">
            <v>M010</v>
          </cell>
          <cell r="AY1303">
            <v>74012693</v>
          </cell>
          <cell r="AZ1303">
            <v>51013612</v>
          </cell>
          <cell r="BA1303">
            <v>80151078</v>
          </cell>
        </row>
        <row r="1304">
          <cell r="D1304">
            <v>60317548</v>
          </cell>
          <cell r="E1304" t="str">
            <v xml:space="preserve">A  </v>
          </cell>
          <cell r="F1304" t="str">
            <v>TV</v>
          </cell>
          <cell r="G1304" t="str">
            <v>MIGUEL ANGEL HERNANDEZ LIMAS</v>
          </cell>
          <cell r="H1304" t="str">
            <v>LAS BAYAS #105 LA FORESTAL</v>
          </cell>
          <cell r="I1304">
            <v>6181314087</v>
          </cell>
          <cell r="J1304" t="str">
            <v>HISENSE</v>
          </cell>
          <cell r="K1304" t="str">
            <v>50K20DW</v>
          </cell>
          <cell r="L1304" t="str">
            <v>50G143291H08235</v>
          </cell>
          <cell r="M1304" t="str">
            <v>TELMEX</v>
          </cell>
          <cell r="N1304">
            <v>13310</v>
          </cell>
          <cell r="O1304">
            <v>42032</v>
          </cell>
          <cell r="P1304">
            <v>42860</v>
          </cell>
          <cell r="Q1304">
            <v>201034</v>
          </cell>
          <cell r="R1304" t="str">
            <v>06/05/2017 06 : 24  ARANTXA.MON : TCF1
06/05/2017 06 : 23  ARANTXA.MON : Se autoriza NP5; numero de serie yticket correcto
05/05/2017 02 : 46 201034 : P1 PENDIENTE POR PANEL OC-1010343</v>
          </cell>
          <cell r="S1304" t="str">
            <v/>
          </cell>
          <cell r="T1304" t="str">
            <v xml:space="preserve"> Arturo Olguin Quiñones           </v>
          </cell>
          <cell r="U1304" t="str">
            <v>2017-05-08</v>
          </cell>
          <cell r="V1304" t="str">
            <v>NORTE</v>
          </cell>
          <cell r="W1304" t="str">
            <v>COMPLETADO</v>
          </cell>
          <cell r="X1304" t="str">
            <v>TALLER</v>
          </cell>
          <cell r="Y1304">
            <v>42858</v>
          </cell>
          <cell r="Z1304">
            <v>826</v>
          </cell>
          <cell r="AD1304" t="str">
            <v>Durango/La Forestal</v>
          </cell>
          <cell r="AE1304" t="str">
            <v>DGO</v>
          </cell>
          <cell r="AF1304" t="str">
            <v>MX</v>
          </cell>
          <cell r="AG1304" t="str">
            <v>10417375</v>
          </cell>
          <cell r="AH1304" t="str">
            <v>MIGUEL ANGEL HERNANDEZ LIMAS</v>
          </cell>
          <cell r="AI1304" t="str">
            <v>105 La Bayas</v>
          </cell>
          <cell r="AJ1304" t="str">
            <v>6181314087</v>
          </cell>
          <cell r="AK1304">
            <v>0</v>
          </cell>
          <cell r="AL1304" t="str">
            <v>34217</v>
          </cell>
          <cell r="AM1304"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304" t="str">
            <v>1TE50B8NUSCB</v>
          </cell>
          <cell r="AO1304" t="str">
            <v>Smart</v>
          </cell>
          <cell r="AP1304" t="str">
            <v>Hisense</v>
          </cell>
          <cell r="AQ1304" t="str">
            <v>Opera</v>
          </cell>
          <cell r="AR1304" t="str">
            <v>FHD 1920 x 1080</v>
          </cell>
          <cell r="AS1304" t="str">
            <v>3TE50G165140G165140M010</v>
          </cell>
          <cell r="AT1304">
            <v>45</v>
          </cell>
          <cell r="AU1304" t="str">
            <v>50H7GB</v>
          </cell>
          <cell r="AV1304" t="str">
            <v>3TE50G165140</v>
          </cell>
          <cell r="AW1304" t="str">
            <v>G165140</v>
          </cell>
          <cell r="AX1304" t="str">
            <v>M010</v>
          </cell>
          <cell r="AY1304">
            <v>74012704</v>
          </cell>
          <cell r="AZ1304">
            <v>51013623</v>
          </cell>
          <cell r="BA1304">
            <v>80151082</v>
          </cell>
        </row>
        <row r="1305">
          <cell r="D1305">
            <v>60316929</v>
          </cell>
          <cell r="E1305" t="str">
            <v xml:space="preserve">A  </v>
          </cell>
          <cell r="F1305" t="str">
            <v>TV</v>
          </cell>
          <cell r="G1305" t="str">
            <v>JOSE MANUEL RODRIGUEZ MORENO</v>
          </cell>
          <cell r="H1305" t="str">
            <v>Leyes de reforma #327 Fracc Benito Juarez</v>
          </cell>
          <cell r="I1305">
            <v>6184554878</v>
          </cell>
          <cell r="J1305" t="str">
            <v>HISENSE</v>
          </cell>
          <cell r="K1305" t="str">
            <v>50K20DW</v>
          </cell>
          <cell r="L1305" t="str">
            <v>50G143291H01428</v>
          </cell>
          <cell r="M1305" t="str">
            <v>CARTA BIMBO</v>
          </cell>
          <cell r="N1305">
            <v>0</v>
          </cell>
          <cell r="O1305">
            <v>42812</v>
          </cell>
          <cell r="P1305">
            <v>42852</v>
          </cell>
          <cell r="Q1305">
            <v>201034</v>
          </cell>
          <cell r="R1305" t="str">
            <v>28/04/2017 08 : 18  ARANTXA.MON : TCF1
28/04/2017 08 : 17  ARANTXA.MON : Se autoriza NP5; numero de serie yticket correcto</v>
          </cell>
          <cell r="S1305" t="str">
            <v/>
          </cell>
          <cell r="T1305" t="str">
            <v xml:space="preserve">     Arturo Olguin Quiñones       </v>
          </cell>
          <cell r="U1305" t="str">
            <v>2017-05-08</v>
          </cell>
          <cell r="V1305" t="str">
            <v>NORTE</v>
          </cell>
          <cell r="W1305" t="str">
            <v>COMPLETADO</v>
          </cell>
          <cell r="X1305" t="str">
            <v>TALLER</v>
          </cell>
          <cell r="Y1305">
            <v>42850</v>
          </cell>
          <cell r="Z1305">
            <v>38</v>
          </cell>
          <cell r="AD1305" t="str">
            <v>Durango/Fracc Benito Juarez</v>
          </cell>
          <cell r="AE1305" t="str">
            <v>DGO</v>
          </cell>
          <cell r="AF1305" t="str">
            <v>MX</v>
          </cell>
          <cell r="AG1305" t="str">
            <v>10416748</v>
          </cell>
          <cell r="AH1305" t="str">
            <v>JOSE MANUEL RODRIGUEZ MORENO</v>
          </cell>
          <cell r="AI1305" t="str">
            <v>327 Leyes de reforma</v>
          </cell>
          <cell r="AJ1305" t="str">
            <v>6181278609</v>
          </cell>
          <cell r="AK1305" t="str">
            <v>6181278609</v>
          </cell>
          <cell r="AL1305" t="str">
            <v>34667</v>
          </cell>
          <cell r="AM1305"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305" t="str">
            <v>1TE50B8NUSCB</v>
          </cell>
          <cell r="AO1305" t="str">
            <v>Smart</v>
          </cell>
          <cell r="AP1305" t="str">
            <v>Hisense</v>
          </cell>
          <cell r="AQ1305" t="str">
            <v>Opera</v>
          </cell>
          <cell r="AR1305" t="str">
            <v>FHD 1920 x 1080</v>
          </cell>
          <cell r="AS1305" t="str">
            <v>3TE50G165140G165140M010</v>
          </cell>
          <cell r="AT1305">
            <v>45</v>
          </cell>
          <cell r="AU1305" t="str">
            <v>50H7GB</v>
          </cell>
          <cell r="AV1305" t="str">
            <v>3TE50G165140</v>
          </cell>
          <cell r="AW1305" t="str">
            <v>G165140</v>
          </cell>
          <cell r="AX1305" t="str">
            <v>M010</v>
          </cell>
          <cell r="AY1305">
            <v>74012705</v>
          </cell>
          <cell r="AZ1305">
            <v>51013624</v>
          </cell>
          <cell r="BA1305">
            <v>80151083</v>
          </cell>
        </row>
        <row r="1306">
          <cell r="D1306">
            <v>60316881</v>
          </cell>
          <cell r="E1306" t="str">
            <v xml:space="preserve">A  </v>
          </cell>
          <cell r="F1306" t="str">
            <v>TV</v>
          </cell>
          <cell r="G1306" t="str">
            <v>RAFAEL BECERRA PEREZ</v>
          </cell>
          <cell r="H1306" t="str">
            <v>PEZ TIGRE COTO 20 EDIF. F</v>
          </cell>
          <cell r="I1306">
            <v>1094267</v>
          </cell>
          <cell r="J1306" t="str">
            <v>HISENSE</v>
          </cell>
          <cell r="K1306" t="str">
            <v>50K20DW</v>
          </cell>
          <cell r="L1306" t="str">
            <v>50G144288H00220</v>
          </cell>
          <cell r="M1306" t="str">
            <v>TICKET</v>
          </cell>
          <cell r="N1306">
            <v>11998</v>
          </cell>
          <cell r="O1306">
            <v>42213</v>
          </cell>
          <cell r="P1306">
            <v>42849</v>
          </cell>
          <cell r="Q1306">
            <v>201023</v>
          </cell>
          <cell r="R1306" t="str">
            <v>FALLA: NO TIENE IMAGEN, PEDIDO DE 1) 173331-PANEL LCD, Y 1) 171496-POWER BOARD, CON EL OC1010079, NO SURTIDAS</v>
          </cell>
          <cell r="S1306" t="str">
            <v/>
          </cell>
          <cell r="T1306" t="str">
            <v xml:space="preserve">    GABRIELA RIVAS DELGADO        </v>
          </cell>
          <cell r="U1306" t="str">
            <v>2017-05-20</v>
          </cell>
          <cell r="V1306" t="str">
            <v>NORTE</v>
          </cell>
          <cell r="W1306" t="str">
            <v>COMPLETADO</v>
          </cell>
          <cell r="X1306" t="str">
            <v>TALLER</v>
          </cell>
          <cell r="Y1306">
            <v>42849</v>
          </cell>
          <cell r="Z1306">
            <v>636</v>
          </cell>
          <cell r="AD1306" t="str">
            <v>Bahia de ba/San vicenteFracc valle marle</v>
          </cell>
          <cell r="AE1306" t="str">
            <v>NAY</v>
          </cell>
          <cell r="AF1306" t="str">
            <v>MX</v>
          </cell>
          <cell r="AG1306" t="str">
            <v>10416654</v>
          </cell>
          <cell r="AH1306" t="str">
            <v>RAFAEL BECERRA PEREZ</v>
          </cell>
          <cell r="AI1306" t="str">
            <v>Pez tigre coto num 20 edf -F dep 5</v>
          </cell>
          <cell r="AJ1306" t="str">
            <v>3221094267</v>
          </cell>
          <cell r="AK1306">
            <v>0</v>
          </cell>
          <cell r="AL1306" t="str">
            <v>63737</v>
          </cell>
          <cell r="AM1306"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306" t="str">
            <v>1TE50B8NUSCB</v>
          </cell>
          <cell r="AO1306" t="str">
            <v>Smart</v>
          </cell>
          <cell r="AP1306" t="str">
            <v>Hisense</v>
          </cell>
          <cell r="AQ1306" t="str">
            <v>Opera</v>
          </cell>
          <cell r="AR1306" t="str">
            <v>FHD 1920 x 1080</v>
          </cell>
          <cell r="AS1306" t="str">
            <v>3TE50G165140G165140M010</v>
          </cell>
          <cell r="AT1306">
            <v>45</v>
          </cell>
          <cell r="AU1306" t="str">
            <v>50H7GB</v>
          </cell>
          <cell r="AV1306" t="str">
            <v>3TE50G165140</v>
          </cell>
          <cell r="AW1306" t="str">
            <v>G165140</v>
          </cell>
          <cell r="AX1306" t="str">
            <v>M010</v>
          </cell>
          <cell r="AY1306">
            <v>74012706</v>
          </cell>
          <cell r="AZ1306">
            <v>51013625</v>
          </cell>
          <cell r="BA1306">
            <v>80151084</v>
          </cell>
        </row>
        <row r="1307">
          <cell r="D1307">
            <v>60317921</v>
          </cell>
          <cell r="E1307" t="str">
            <v xml:space="preserve">A  </v>
          </cell>
          <cell r="F1307" t="str">
            <v>TV</v>
          </cell>
          <cell r="G1307" t="str">
            <v>JIMI DANIEL ECHEVERRIA VALBUENA</v>
          </cell>
          <cell r="H1307" t="str">
            <v>SINDICALISMO NO. 131 COL. SUTSEN</v>
          </cell>
          <cell r="I1307">
            <v>1439830</v>
          </cell>
          <cell r="J1307" t="str">
            <v>HISENSE</v>
          </cell>
          <cell r="K1307" t="str">
            <v>50K20D</v>
          </cell>
          <cell r="L1307" t="str">
            <v>50J40472H00163</v>
          </cell>
          <cell r="M1307" t="str">
            <v>TICKET</v>
          </cell>
          <cell r="N1307">
            <v>7499</v>
          </cell>
          <cell r="O1307">
            <v>41875</v>
          </cell>
          <cell r="P1307">
            <v>42863</v>
          </cell>
          <cell r="Q1307">
            <v>201023</v>
          </cell>
          <cell r="R1307" t="str">
            <v>FALLA: NO TIENE IMAGEN, SE REALIZO PEDIDO DE 1-173064-PANEL LCD, CON OC1010486, NO SURTIDO</v>
          </cell>
          <cell r="S1307" t="str">
            <v/>
          </cell>
          <cell r="T1307" t="str">
            <v xml:space="preserve">    GABRIELA RIVAS DELGADO        </v>
          </cell>
          <cell r="U1307" t="str">
            <v>2017-04-25</v>
          </cell>
          <cell r="V1307" t="str">
            <v>NORTE</v>
          </cell>
          <cell r="W1307" t="str">
            <v>COMPLETADO</v>
          </cell>
          <cell r="X1307" t="str">
            <v>TALLER</v>
          </cell>
          <cell r="Y1307">
            <v>42863</v>
          </cell>
          <cell r="Z1307">
            <v>988</v>
          </cell>
          <cell r="AD1307" t="str">
            <v>Tepic/Moctezuma</v>
          </cell>
          <cell r="AE1307" t="str">
            <v>NAY</v>
          </cell>
          <cell r="AF1307" t="str">
            <v>MX</v>
          </cell>
          <cell r="AG1307" t="str">
            <v>10417785</v>
          </cell>
          <cell r="AH1307" t="str">
            <v>MARIA GUADALUPE CONTRERAS ALCALA</v>
          </cell>
          <cell r="AI1307" t="str">
            <v>131 sindicalismo</v>
          </cell>
          <cell r="AJ1307" t="str">
            <v>3111353987</v>
          </cell>
          <cell r="AK1307" t="str">
            <v>3111353987</v>
          </cell>
          <cell r="AL1307" t="str">
            <v>63180</v>
          </cell>
          <cell r="AM1307" t="str">
            <v>10/05/2017 05 : 31 ARANTXA.MON : TCF110/05/2017 05 : 30 ARANTXA.MON : Se autoriza NP5; numero de serie yticket correcto09/05/2017 08 : 52 201023 : P1-173064-OC101048609/05/2017 00 : 08 SEMIRAMIS.M : ODSWTPRD/WMENTRE CALLESMADERO Y REVOLUCION SOCIALREINCIDENCIA 60303923</v>
          </cell>
          <cell r="AN1307" t="str">
            <v>3TE50G132311</v>
          </cell>
          <cell r="AO1307" t="str">
            <v>Básica</v>
          </cell>
          <cell r="AP1307" t="str">
            <v>Hisense</v>
          </cell>
          <cell r="AQ1307" t="str">
            <v>Opera</v>
          </cell>
          <cell r="AR1307" t="str">
            <v>FHD 1920 x 1080</v>
          </cell>
          <cell r="AS1307" t="str">
            <v>3TE50G165140G165140M010</v>
          </cell>
          <cell r="AT1307">
            <v>45</v>
          </cell>
          <cell r="AU1307" t="str">
            <v>50H7GB</v>
          </cell>
          <cell r="AV1307" t="str">
            <v>3TE50G165140</v>
          </cell>
          <cell r="AW1307" t="str">
            <v>G165140</v>
          </cell>
          <cell r="AX1307" t="str">
            <v>M010</v>
          </cell>
          <cell r="AY1307">
            <v>74012707</v>
          </cell>
          <cell r="AZ1307">
            <v>51013626</v>
          </cell>
          <cell r="BA1307">
            <v>80151085</v>
          </cell>
        </row>
        <row r="1308">
          <cell r="D1308">
            <v>60308923</v>
          </cell>
          <cell r="E1308" t="str">
            <v xml:space="preserve">A  </v>
          </cell>
          <cell r="F1308" t="str">
            <v>TV</v>
          </cell>
          <cell r="G1308" t="str">
            <v>ALBERTO JASSO</v>
          </cell>
          <cell r="H1308" t="str">
            <v>2DA CERRADA DE CONSTITUCIONALISTA COL. 5 DE FEBRERO,NICOLAS ROMERO,EDO DE MEX.</v>
          </cell>
          <cell r="I1308">
            <v>555468008</v>
          </cell>
          <cell r="J1308" t="str">
            <v>HISENSE</v>
          </cell>
          <cell r="K1308" t="str">
            <v>32K20D</v>
          </cell>
          <cell r="L1308" t="str">
            <v>32J135306H04305</v>
          </cell>
          <cell r="M1308" t="str">
            <v>TKT DE TELMEX</v>
          </cell>
          <cell r="N1308" t="str">
            <v>$2,870,97</v>
          </cell>
          <cell r="O1308">
            <v>41795</v>
          </cell>
          <cell r="P1308">
            <v>42765</v>
          </cell>
          <cell r="Q1308">
            <v>201612</v>
          </cell>
          <cell r="R1308" t="str">
            <v xml:space="preserve">01/02/2017 05 : 27  ERNESTO.HERN : TCF1
01/02/2017 05 : 26  ERNESTO.HERN : NP5
30/01/2017 03 : 20 201612 : P1 T 171979 OC-1006784  PANEL  </v>
          </cell>
          <cell r="S1308" t="str">
            <v/>
          </cell>
          <cell r="T1308" t="str">
            <v xml:space="preserve">        ADRIANA BONIFACIO REYES   </v>
          </cell>
          <cell r="U1308" t="str">
            <v>2017</v>
          </cell>
          <cell r="V1308" t="str">
            <v>CENTRO</v>
          </cell>
          <cell r="W1308" t="str">
            <v>COMPLETADO</v>
          </cell>
          <cell r="X1308" t="str">
            <v>TALLER</v>
          </cell>
          <cell r="Y1308">
            <v>42747</v>
          </cell>
          <cell r="Z1308">
            <v>952</v>
          </cell>
          <cell r="AD1308" t="str">
            <v>Nicolas Romero/5 de Febrero</v>
          </cell>
          <cell r="AE1308" t="str">
            <v>MEX</v>
          </cell>
          <cell r="AF1308" t="str">
            <v>MX</v>
          </cell>
          <cell r="AG1308" t="str">
            <v>10409650</v>
          </cell>
          <cell r="AH1308" t="str">
            <v>ALBERTO JASSO</v>
          </cell>
          <cell r="AI1308" t="str">
            <v>Segunda Cerrada de Constitucionalista No. 4</v>
          </cell>
          <cell r="AJ1308" t="str">
            <v>5554768008</v>
          </cell>
          <cell r="AK1308">
            <v>0</v>
          </cell>
          <cell r="AL1308" t="str">
            <v>54413</v>
          </cell>
          <cell r="AM1308"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308" t="str">
            <v>3TE32J134805</v>
          </cell>
          <cell r="AO1308" t="str">
            <v>Básica</v>
          </cell>
          <cell r="AP1308" t="str">
            <v>Hisense</v>
          </cell>
          <cell r="AQ1308" t="str">
            <v>?</v>
          </cell>
          <cell r="AR1308" t="str">
            <v>HD 1366 X 768</v>
          </cell>
          <cell r="AS1308" t="str">
            <v>3TE32G1633F1G1633F1M010</v>
          </cell>
          <cell r="AT1308">
            <v>0</v>
          </cell>
          <cell r="AU1308" t="str">
            <v>32H3B2</v>
          </cell>
          <cell r="AV1308" t="str">
            <v>3TE32G1633F1</v>
          </cell>
          <cell r="AW1308" t="str">
            <v>G1633F1</v>
          </cell>
          <cell r="AX1308" t="str">
            <v>M010</v>
          </cell>
          <cell r="AY1308">
            <v>74012708</v>
          </cell>
          <cell r="AZ1308">
            <v>51013627</v>
          </cell>
          <cell r="BA1308">
            <v>80151086</v>
          </cell>
        </row>
        <row r="1309">
          <cell r="D1309">
            <v>60318336</v>
          </cell>
          <cell r="E1309" t="str">
            <v xml:space="preserve">A  </v>
          </cell>
          <cell r="F1309" t="str">
            <v>TV</v>
          </cell>
          <cell r="G1309" t="str">
            <v>OBED ALARCON ISLAS</v>
          </cell>
          <cell r="H1309" t="str">
            <v>RETORNO DE LAS ROSAS NO. 24 FRACC. RINCON GUADALUPANO GUADALUPE, ZACATECAS</v>
          </cell>
          <cell r="I1309">
            <v>4921341026</v>
          </cell>
          <cell r="J1309" t="str">
            <v>HISENSE</v>
          </cell>
          <cell r="K1309" t="str">
            <v>50K20DW</v>
          </cell>
          <cell r="L1309" t="str">
            <v>50G143292H00708</v>
          </cell>
          <cell r="M1309" t="str">
            <v>TICKET TELEFONOS DE MEXICO</v>
          </cell>
          <cell r="N1309">
            <v>11998.37</v>
          </cell>
          <cell r="O1309">
            <v>42139</v>
          </cell>
          <cell r="P1309">
            <v>42867</v>
          </cell>
          <cell r="Q1309">
            <v>201038</v>
          </cell>
          <cell r="R1309" t="str">
            <v>16/05/2017  ARANTXA MON : NP5: NO. DE PARTE: 173331 NO. DE PEDIDO DE COMPRA: OC-1010736</v>
          </cell>
          <cell r="S1309" t="str">
            <v>NO HAY REFACCION Y POR ESO SE TRAMITO EL</v>
          </cell>
          <cell r="T1309" t="str">
            <v xml:space="preserve">   MARIO COVARRUBIAS              </v>
          </cell>
          <cell r="U1309" t="str">
            <v>2017</v>
          </cell>
          <cell r="V1309" t="str">
            <v>NORTE</v>
          </cell>
          <cell r="W1309" t="str">
            <v>COMPLETADO</v>
          </cell>
          <cell r="X1309" t="str">
            <v>TALLER</v>
          </cell>
          <cell r="Y1309" t="e">
            <v>#N/A</v>
          </cell>
          <cell r="Z1309" t="e">
            <v>#N/A</v>
          </cell>
          <cell r="AD1309" t="e">
            <v>#N/A</v>
          </cell>
          <cell r="AE1309" t="e">
            <v>#N/A</v>
          </cell>
          <cell r="AF1309" t="e">
            <v>#N/A</v>
          </cell>
          <cell r="AG1309" t="e">
            <v>#N/A</v>
          </cell>
          <cell r="AH1309" t="e">
            <v>#N/A</v>
          </cell>
          <cell r="AI1309" t="e">
            <v>#N/A</v>
          </cell>
          <cell r="AJ1309" t="e">
            <v>#N/A</v>
          </cell>
          <cell r="AK1309" t="e">
            <v>#N/A</v>
          </cell>
          <cell r="AL1309" t="e">
            <v>#N/A</v>
          </cell>
          <cell r="AM1309" t="e">
            <v>#N/A</v>
          </cell>
          <cell r="AN1309" t="str">
            <v>1TE50B8NUSCB</v>
          </cell>
          <cell r="AO1309" t="str">
            <v>Smart</v>
          </cell>
          <cell r="AP1309" t="str">
            <v>Hisense</v>
          </cell>
          <cell r="AQ1309" t="str">
            <v>Opera</v>
          </cell>
          <cell r="AR1309" t="str">
            <v>FHD 1920 x 1080</v>
          </cell>
          <cell r="AS1309" t="str">
            <v>3TE50G165140G165140M010</v>
          </cell>
          <cell r="AT1309">
            <v>45</v>
          </cell>
          <cell r="AU1309" t="str">
            <v>50H7GB</v>
          </cell>
          <cell r="AV1309" t="str">
            <v>3TE50G165140</v>
          </cell>
          <cell r="AW1309" t="str">
            <v>G165140</v>
          </cell>
          <cell r="AX1309" t="str">
            <v>M010</v>
          </cell>
          <cell r="AY1309">
            <v>74012709</v>
          </cell>
          <cell r="AZ1309">
            <v>51013628</v>
          </cell>
          <cell r="BA1309">
            <v>80151087</v>
          </cell>
        </row>
        <row r="1310">
          <cell r="D1310">
            <v>60310777</v>
          </cell>
          <cell r="E1310" t="str">
            <v xml:space="preserve">D </v>
          </cell>
          <cell r="F1310" t="str">
            <v>TV</v>
          </cell>
          <cell r="G1310" t="str">
            <v>Blanca Diaz</v>
          </cell>
          <cell r="H1310" t="str">
            <v>Lucio Cabañas No. 2898, Col. Ruben Jaramillo, C.P.31370, Chihuahua, Chihu.</v>
          </cell>
          <cell r="I1310">
            <v>6145411721</v>
          </cell>
          <cell r="J1310" t="str">
            <v>HISENSE</v>
          </cell>
          <cell r="K1310" t="str">
            <v>50K20DW</v>
          </cell>
          <cell r="L1310" t="str">
            <v>50G143291H07667</v>
          </cell>
          <cell r="M1310">
            <v>0</v>
          </cell>
          <cell r="N1310">
            <v>10120.879999999999</v>
          </cell>
          <cell r="O1310">
            <v>42076</v>
          </cell>
          <cell r="P1310">
            <v>42774</v>
          </cell>
          <cell r="Q1310">
            <v>202386</v>
          </cell>
          <cell r="R1310"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310" t="str">
            <v>Se le autoriza cambio fisico, dedido a l</v>
          </cell>
          <cell r="T1310" t="str">
            <v xml:space="preserve"> Ana Lemus Moreno                 </v>
          </cell>
          <cell r="U1310" t="str">
            <v>2017-05-16</v>
          </cell>
          <cell r="V1310" t="str">
            <v>CENTRO</v>
          </cell>
          <cell r="W1310" t="str">
            <v>COMPLETADO</v>
          </cell>
          <cell r="X1310" t="str">
            <v>CLIENTE</v>
          </cell>
          <cell r="Y1310">
            <v>42769</v>
          </cell>
          <cell r="Z1310">
            <v>693</v>
          </cell>
          <cell r="AD1310" t="str">
            <v>Chihuahua/Ruben Jaramillo</v>
          </cell>
          <cell r="AE1310" t="str">
            <v>CHI</v>
          </cell>
          <cell r="AF1310" t="str">
            <v>MX</v>
          </cell>
          <cell r="AG1310" t="str">
            <v>10411132</v>
          </cell>
          <cell r="AH1310" t="str">
            <v>BLANCA DIAZ</v>
          </cell>
          <cell r="AI1310" t="str">
            <v>Lucio Cabañas No. 2898</v>
          </cell>
          <cell r="AJ1310" t="str">
            <v>6145411721</v>
          </cell>
          <cell r="AK1310">
            <v>0</v>
          </cell>
          <cell r="AL1310" t="str">
            <v>31370</v>
          </cell>
          <cell r="AM1310"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310" t="str">
            <v>1TE50B8NUSCB</v>
          </cell>
          <cell r="AO1310" t="str">
            <v>Smart</v>
          </cell>
          <cell r="AP1310" t="str">
            <v>Hisense</v>
          </cell>
          <cell r="AQ1310" t="str">
            <v>Opera</v>
          </cell>
          <cell r="AR1310" t="str">
            <v>FHD 1920 x 1080</v>
          </cell>
          <cell r="AS1310" t="str">
            <v>3TE50G165140G165140M010</v>
          </cell>
          <cell r="AT1310">
            <v>45</v>
          </cell>
          <cell r="AU1310" t="str">
            <v>50H7GB</v>
          </cell>
          <cell r="AV1310" t="str">
            <v>3TE50G165140</v>
          </cell>
          <cell r="AW1310" t="str">
            <v>G165140</v>
          </cell>
          <cell r="AX1310" t="str">
            <v>M010</v>
          </cell>
          <cell r="AY1310">
            <v>74012710</v>
          </cell>
          <cell r="AZ1310">
            <v>51013629</v>
          </cell>
          <cell r="BA1310">
            <v>80151088</v>
          </cell>
        </row>
        <row r="1311">
          <cell r="D1311">
            <v>60308997</v>
          </cell>
          <cell r="E1311" t="str">
            <v xml:space="preserve">A  </v>
          </cell>
          <cell r="F1311" t="str">
            <v>TV</v>
          </cell>
          <cell r="G1311" t="str">
            <v>JORGE ARMANDO HERNANDEZ</v>
          </cell>
          <cell r="H1311" t="str">
            <v>FRANCISCO I MADERO 2733-A, PREDIO FRANCISCO I MADERO, MONTERREY</v>
          </cell>
          <cell r="I1311">
            <v>83116359</v>
          </cell>
          <cell r="J1311" t="str">
            <v>HISENSE</v>
          </cell>
          <cell r="K1311" t="str">
            <v>50K20DW</v>
          </cell>
          <cell r="L1311" t="str">
            <v>50G143291H05084</v>
          </cell>
          <cell r="M1311" t="str">
            <v>POLIZA</v>
          </cell>
          <cell r="N1311">
            <v>0</v>
          </cell>
          <cell r="O1311">
            <v>42072</v>
          </cell>
          <cell r="P1311">
            <v>42795</v>
          </cell>
          <cell r="Q1311">
            <v>201024</v>
          </cell>
          <cell r="R1311" t="str">
            <v>18/01/17 8:11 ERNESTO HDZ NP5 P1A OC 1006140 PANEL 173331</v>
          </cell>
          <cell r="S1311" t="str">
            <v/>
          </cell>
          <cell r="T1311" t="str">
            <v xml:space="preserve">    SOFIA VAZQUEZ                 </v>
          </cell>
          <cell r="U1311" t="str">
            <v>2017-05-16</v>
          </cell>
          <cell r="V1311" t="str">
            <v>NORTE</v>
          </cell>
          <cell r="W1311" t="str">
            <v>COMPLETADO</v>
          </cell>
          <cell r="X1311" t="str">
            <v>TALLER</v>
          </cell>
          <cell r="Y1311">
            <v>42748</v>
          </cell>
          <cell r="Z1311">
            <v>676</v>
          </cell>
          <cell r="AD1311" t="str">
            <v>monterrey/predio francisco I Madero</v>
          </cell>
          <cell r="AE1311" t="str">
            <v>NL</v>
          </cell>
          <cell r="AF1311" t="str">
            <v>MX</v>
          </cell>
          <cell r="AG1311" t="str">
            <v>10327138</v>
          </cell>
          <cell r="AH1311" t="str">
            <v>JORGE ARMANDO HERNANDEZ</v>
          </cell>
          <cell r="AI1311" t="str">
            <v>Francisco I Madero 2733-A</v>
          </cell>
          <cell r="AJ1311" t="str">
            <v>81833116359</v>
          </cell>
          <cell r="AK1311" t="str">
            <v>8122058723</v>
          </cell>
          <cell r="AL1311" t="str">
            <v>64560</v>
          </cell>
          <cell r="AM1311"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311" t="str">
            <v>1TE50B8NUSCB</v>
          </cell>
          <cell r="AO1311" t="str">
            <v>Smart</v>
          </cell>
          <cell r="AP1311" t="str">
            <v>Hisense</v>
          </cell>
          <cell r="AQ1311" t="str">
            <v>Opera</v>
          </cell>
          <cell r="AR1311" t="str">
            <v>FHD 1920 x 1080</v>
          </cell>
          <cell r="AS1311" t="str">
            <v>3TE50G165140G165140M010</v>
          </cell>
          <cell r="AT1311">
            <v>45</v>
          </cell>
          <cell r="AU1311" t="str">
            <v>50H7GB</v>
          </cell>
          <cell r="AV1311" t="str">
            <v>3TE50G165140</v>
          </cell>
          <cell r="AW1311" t="str">
            <v>G165140</v>
          </cell>
          <cell r="AX1311" t="str">
            <v>M010</v>
          </cell>
          <cell r="AY1311">
            <v>74012711</v>
          </cell>
          <cell r="AZ1311">
            <v>51013630</v>
          </cell>
          <cell r="BA1311">
            <v>80151089</v>
          </cell>
        </row>
        <row r="1312">
          <cell r="D1312">
            <v>60317011</v>
          </cell>
          <cell r="E1312" t="str">
            <v xml:space="preserve">A  </v>
          </cell>
          <cell r="F1312" t="str">
            <v>TV</v>
          </cell>
          <cell r="G1312" t="str">
            <v>GUILLERMO GUTIERREZ VARELA</v>
          </cell>
          <cell r="H1312" t="str">
            <v xml:space="preserve">LEGARRETA 529 SECTOR BILBAO, PASEO DE BERGEL, MONTERREY </v>
          </cell>
          <cell r="I1312" t="str">
            <v>811971549, 8122380384</v>
          </cell>
          <cell r="J1312" t="str">
            <v>HISENSE</v>
          </cell>
          <cell r="K1312" t="str">
            <v>50K20DW</v>
          </cell>
          <cell r="L1312" t="str">
            <v>50G143065H00832</v>
          </cell>
          <cell r="M1312" t="str">
            <v>POLIZA</v>
          </cell>
          <cell r="N1312">
            <v>0</v>
          </cell>
          <cell r="O1312">
            <v>42138</v>
          </cell>
          <cell r="P1312">
            <v>42851</v>
          </cell>
          <cell r="Q1312">
            <v>201024</v>
          </cell>
          <cell r="R1312" t="str">
            <v>27/04/17 ARANTXA NP5 P1A O.C. 1010127 PANEL 173331</v>
          </cell>
          <cell r="S1312" t="str">
            <v/>
          </cell>
          <cell r="T1312" t="str">
            <v xml:space="preserve">    SOFIA VAZQUEZ                 </v>
          </cell>
          <cell r="U1312" t="str">
            <v>2017-05-16</v>
          </cell>
          <cell r="V1312" t="str">
            <v>NORTE</v>
          </cell>
          <cell r="W1312" t="str">
            <v>COMPLETADO</v>
          </cell>
          <cell r="X1312" t="str">
            <v>TALLER</v>
          </cell>
          <cell r="Y1312">
            <v>42850</v>
          </cell>
          <cell r="Z1312">
            <v>712</v>
          </cell>
          <cell r="AD1312" t="str">
            <v>col paseo del bergel/monterrey</v>
          </cell>
          <cell r="AE1312" t="str">
            <v>NL</v>
          </cell>
          <cell r="AF1312" t="str">
            <v>MX</v>
          </cell>
          <cell r="AG1312" t="str">
            <v>10416068</v>
          </cell>
          <cell r="AH1312" t="str">
            <v>GUILLERMO GUTIERREZ VARELA</v>
          </cell>
          <cell r="AI1312" t="str">
            <v>legorreta 529</v>
          </cell>
          <cell r="AJ1312" t="str">
            <v>8122380384</v>
          </cell>
          <cell r="AK1312" t="str">
            <v>8122380384</v>
          </cell>
          <cell r="AL1312" t="str">
            <v>64988</v>
          </cell>
          <cell r="AM1312" t="str">
            <v>29/04/2017 07 : 17 ARANTXA.MON : TCF129/04/2017 07 : 17 ARANTXA.MON : NP528/04/2017 06 : 07 201024 : P1A:OC1010127,PANEL173331,27ABRIL201727/04/2017 23 : 13 201024 : SE ANEXA NOTA DE COMPRAY SE PASA AREVIISON18/04/2017 03 : 51 LAURA.HERNA : ODSWTPRD%ARRIETA Y BILVAOES UNA PRIVADA</v>
          </cell>
          <cell r="AN1312" t="str">
            <v>1TE50B8NUSCB</v>
          </cell>
          <cell r="AO1312" t="str">
            <v>Smart</v>
          </cell>
          <cell r="AP1312" t="str">
            <v>Hisense</v>
          </cell>
          <cell r="AQ1312" t="str">
            <v>Opera</v>
          </cell>
          <cell r="AR1312" t="str">
            <v>FHD 1920 x 1080</v>
          </cell>
          <cell r="AS1312" t="str">
            <v>3TE50G165140G165140M010</v>
          </cell>
          <cell r="AT1312">
            <v>45</v>
          </cell>
          <cell r="AU1312" t="str">
            <v>50H7GB</v>
          </cell>
          <cell r="AV1312" t="str">
            <v>3TE50G165140</v>
          </cell>
          <cell r="AW1312" t="str">
            <v>G165140</v>
          </cell>
          <cell r="AX1312" t="str">
            <v>M010</v>
          </cell>
          <cell r="AY1312">
            <v>74012712</v>
          </cell>
          <cell r="AZ1312">
            <v>51013631</v>
          </cell>
          <cell r="BA1312">
            <v>80151090</v>
          </cell>
        </row>
        <row r="1313">
          <cell r="D1313">
            <v>60317057</v>
          </cell>
          <cell r="E1313" t="str">
            <v xml:space="preserve">A  </v>
          </cell>
          <cell r="F1313" t="str">
            <v>TV</v>
          </cell>
          <cell r="G1313" t="str">
            <v>JAIME AVALOS ARELLANO</v>
          </cell>
          <cell r="H1313" t="str">
            <v>GRISCIDA 6008, VALLE INFONAVIT, MONTERREY</v>
          </cell>
          <cell r="I1313" t="str">
            <v>8183395369, 8186591567</v>
          </cell>
          <cell r="J1313" t="str">
            <v>HISENSE</v>
          </cell>
          <cell r="K1313" t="str">
            <v>50H5B2</v>
          </cell>
          <cell r="L1313" t="str">
            <v>50G161183H00236</v>
          </cell>
          <cell r="M1313" t="str">
            <v>28174-2</v>
          </cell>
          <cell r="N1313">
            <v>8821</v>
          </cell>
          <cell r="O1313">
            <v>42713</v>
          </cell>
          <cell r="P1313">
            <v>42852</v>
          </cell>
          <cell r="Q1313">
            <v>201024</v>
          </cell>
          <cell r="R1313" t="str">
            <v>04/29/17 7:38 ARANTXA NP5 P1A OC 1010148 PANEL 196102</v>
          </cell>
          <cell r="S1313" t="str">
            <v/>
          </cell>
          <cell r="T1313" t="str">
            <v xml:space="preserve">    SOFIA VAZQUEZ                 </v>
          </cell>
          <cell r="U1313" t="str">
            <v>2017-05-16</v>
          </cell>
          <cell r="V1313" t="str">
            <v>NORTE</v>
          </cell>
          <cell r="W1313" t="str">
            <v>COMPLETADO</v>
          </cell>
          <cell r="X1313" t="str">
            <v>TALLER</v>
          </cell>
          <cell r="Y1313">
            <v>42851</v>
          </cell>
          <cell r="Z1313">
            <v>138</v>
          </cell>
          <cell r="AD1313" t="str">
            <v>Monterrey / Valle 4 sec</v>
          </cell>
          <cell r="AE1313" t="str">
            <v>NL</v>
          </cell>
          <cell r="AF1313" t="str">
            <v>MX</v>
          </cell>
          <cell r="AG1313" t="str">
            <v>10416979</v>
          </cell>
          <cell r="AH1313" t="str">
            <v>JAIME ARELLANO</v>
          </cell>
          <cell r="AI1313" t="str">
            <v>6008 Grisclda</v>
          </cell>
          <cell r="AJ1313" t="str">
            <v>8183395369</v>
          </cell>
          <cell r="AK1313" t="str">
            <v>8186591567</v>
          </cell>
          <cell r="AL1313" t="str">
            <v>64350</v>
          </cell>
          <cell r="AM1313"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313" t="str">
            <v>3TE50G155377</v>
          </cell>
          <cell r="AO1313" t="str">
            <v>Smart</v>
          </cell>
          <cell r="AP1313" t="str">
            <v>Hisense</v>
          </cell>
          <cell r="AQ1313" t="str">
            <v>Opera</v>
          </cell>
          <cell r="AR1313" t="str">
            <v>FHD 1920 x 1080</v>
          </cell>
          <cell r="AS1313" t="str">
            <v>3TE50G165140G165140M010</v>
          </cell>
          <cell r="AT1313">
            <v>45</v>
          </cell>
          <cell r="AU1313" t="str">
            <v>50H7GB</v>
          </cell>
          <cell r="AV1313" t="str">
            <v>3TE50G165140</v>
          </cell>
          <cell r="AW1313" t="str">
            <v>G165140</v>
          </cell>
          <cell r="AX1313" t="str">
            <v>M010</v>
          </cell>
          <cell r="AY1313">
            <v>74012713</v>
          </cell>
          <cell r="AZ1313">
            <v>51013632</v>
          </cell>
          <cell r="BA1313">
            <v>80151091</v>
          </cell>
        </row>
        <row r="1314">
          <cell r="D1314">
            <v>60316421</v>
          </cell>
          <cell r="E1314" t="str">
            <v xml:space="preserve">A  </v>
          </cell>
          <cell r="F1314" t="str">
            <v>TV</v>
          </cell>
          <cell r="G1314" t="str">
            <v>MIGUEL FLORES</v>
          </cell>
          <cell r="H1314" t="str">
            <v>TRATADO DE LIBRE COMERCIOI 1000, PARQUE INDUSTRIAL STIVA, APODACA</v>
          </cell>
          <cell r="I1314">
            <v>8181450017</v>
          </cell>
          <cell r="J1314" t="str">
            <v>HISENSE</v>
          </cell>
          <cell r="K1314" t="str">
            <v>32H3B2</v>
          </cell>
          <cell r="L1314" t="str">
            <v>32G155366H02899</v>
          </cell>
          <cell r="M1314" t="str">
            <v>FACTURA</v>
          </cell>
          <cell r="N1314">
            <v>0</v>
          </cell>
          <cell r="O1314">
            <v>42494</v>
          </cell>
          <cell r="P1314">
            <v>42790</v>
          </cell>
          <cell r="Q1314">
            <v>201024</v>
          </cell>
          <cell r="R1314" t="str">
            <v>24/04/17 23:15 ARANTXA NP5 P1A OC 1009829 MAIN BOARD 187160</v>
          </cell>
          <cell r="S1314" t="str">
            <v/>
          </cell>
          <cell r="T1314" t="str">
            <v xml:space="preserve">    SOFIA VAZQUEZ                 </v>
          </cell>
          <cell r="U1314" t="str">
            <v>2017-05-16</v>
          </cell>
          <cell r="V1314" t="str">
            <v>NORTE</v>
          </cell>
          <cell r="W1314" t="str">
            <v>COMPLETADO</v>
          </cell>
          <cell r="X1314" t="str">
            <v>TALLER</v>
          </cell>
          <cell r="Y1314">
            <v>42845</v>
          </cell>
          <cell r="Z1314">
            <v>351</v>
          </cell>
          <cell r="AD1314" t="str">
            <v>apodaca /parque industrial stiva</v>
          </cell>
          <cell r="AE1314" t="str">
            <v>NL</v>
          </cell>
          <cell r="AF1314" t="str">
            <v>MX</v>
          </cell>
          <cell r="AG1314" t="str">
            <v>10405383</v>
          </cell>
          <cell r="AH1314" t="str">
            <v>MIGUEL FLORES</v>
          </cell>
          <cell r="AI1314" t="str">
            <v>tratado de libre comercio num 1000</v>
          </cell>
          <cell r="AJ1314" t="str">
            <v>01-8181450017</v>
          </cell>
          <cell r="AK1314">
            <v>0</v>
          </cell>
          <cell r="AL1314" t="str">
            <v>66626</v>
          </cell>
          <cell r="AM1314"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314" t="str">
            <v>3TE32G155364</v>
          </cell>
          <cell r="AO1314" t="str">
            <v>Básica</v>
          </cell>
          <cell r="AP1314" t="str">
            <v>Hisense</v>
          </cell>
          <cell r="AQ1314" t="str">
            <v>Opera</v>
          </cell>
          <cell r="AR1314" t="str">
            <v>HD 1366 X 768</v>
          </cell>
          <cell r="AS1314" t="str">
            <v>3TE32G164478G164478M010</v>
          </cell>
          <cell r="AT1314">
            <v>3</v>
          </cell>
          <cell r="AU1314" t="str">
            <v>32H3B2</v>
          </cell>
          <cell r="AV1314" t="str">
            <v>3TE32G164478</v>
          </cell>
          <cell r="AW1314" t="str">
            <v>G164478</v>
          </cell>
          <cell r="AX1314" t="str">
            <v>M010</v>
          </cell>
          <cell r="AY1314">
            <v>74012714</v>
          </cell>
          <cell r="AZ1314">
            <v>51013633</v>
          </cell>
          <cell r="BA1314">
            <v>80151093</v>
          </cell>
        </row>
        <row r="1315">
          <cell r="D1315">
            <v>60316348</v>
          </cell>
          <cell r="E1315" t="str">
            <v xml:space="preserve">A  </v>
          </cell>
          <cell r="F1315" t="str">
            <v>TV</v>
          </cell>
          <cell r="G1315" t="str">
            <v>IRMA ANGELICA AGUILAR</v>
          </cell>
          <cell r="H1315" t="str">
            <v xml:space="preserve">CALLE A 911, GUERRA, GUADALUPE </v>
          </cell>
          <cell r="I1315" t="str">
            <v>8124592294, 8115361592</v>
          </cell>
          <cell r="J1315" t="str">
            <v>HISENSE</v>
          </cell>
          <cell r="K1315" t="str">
            <v>50K20DW</v>
          </cell>
          <cell r="L1315" t="str">
            <v>50J140464H05147</v>
          </cell>
          <cell r="M1315" t="str">
            <v>67019-17</v>
          </cell>
          <cell r="N1315">
            <v>8559</v>
          </cell>
          <cell r="O1315">
            <v>42011</v>
          </cell>
          <cell r="P1315">
            <v>42846</v>
          </cell>
          <cell r="Q1315">
            <v>201024</v>
          </cell>
          <cell r="R1315" t="str">
            <v>27/04/17 8:20 ARANTXA NP5 P1A OC 1009974 PANEL 173331</v>
          </cell>
          <cell r="S1315" t="str">
            <v/>
          </cell>
          <cell r="T1315" t="str">
            <v xml:space="preserve">    SOFIA VAZQUEZ                 </v>
          </cell>
          <cell r="U1315" t="str">
            <v>2017-05-16</v>
          </cell>
          <cell r="V1315" t="str">
            <v>NORTE</v>
          </cell>
          <cell r="W1315" t="str">
            <v>COMPLETADO</v>
          </cell>
          <cell r="X1315" t="str">
            <v>TALLER</v>
          </cell>
          <cell r="Y1315">
            <v>42844</v>
          </cell>
          <cell r="Z1315">
            <v>833</v>
          </cell>
          <cell r="AD1315" t="str">
            <v>GPE/FRACC. GUERRA</v>
          </cell>
          <cell r="AE1315" t="str">
            <v>NL</v>
          </cell>
          <cell r="AF1315" t="str">
            <v>MX</v>
          </cell>
          <cell r="AG1315" t="str">
            <v>10252003</v>
          </cell>
          <cell r="AH1315" t="str">
            <v>IRMA ANGELICA AGUILAR GAMA</v>
          </cell>
          <cell r="AI1315" t="str">
            <v>CALLE A NO 911</v>
          </cell>
          <cell r="AJ1315" t="str">
            <v>8124592294</v>
          </cell>
          <cell r="AK1315" t="str">
            <v>8115361592</v>
          </cell>
          <cell r="AL1315" t="str">
            <v>67140</v>
          </cell>
          <cell r="AM1315"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315" t="str">
            <v>1TE50B8NUSCB</v>
          </cell>
          <cell r="AO1315" t="str">
            <v>Smart</v>
          </cell>
          <cell r="AP1315" t="str">
            <v>Hisense</v>
          </cell>
          <cell r="AQ1315" t="str">
            <v>Opera</v>
          </cell>
          <cell r="AR1315" t="str">
            <v>FHD 1920 x 1080</v>
          </cell>
          <cell r="AS1315" t="str">
            <v>3TE50G165140G165140M010</v>
          </cell>
          <cell r="AT1315">
            <v>45</v>
          </cell>
          <cell r="AU1315" t="str">
            <v>50H7GB</v>
          </cell>
          <cell r="AV1315" t="str">
            <v>3TE50G165140</v>
          </cell>
          <cell r="AW1315" t="str">
            <v>G165140</v>
          </cell>
          <cell r="AX1315" t="str">
            <v>M010</v>
          </cell>
          <cell r="AY1315">
            <v>74012715</v>
          </cell>
          <cell r="AZ1315">
            <v>51013634</v>
          </cell>
          <cell r="BA1315">
            <v>80151098</v>
          </cell>
        </row>
        <row r="1316">
          <cell r="D1316">
            <v>60316428</v>
          </cell>
          <cell r="E1316" t="str">
            <v xml:space="preserve">A  </v>
          </cell>
          <cell r="F1316" t="str">
            <v>TV</v>
          </cell>
          <cell r="G1316" t="str">
            <v>BARTOLO MARTINEZ PEREZ</v>
          </cell>
          <cell r="H1316" t="str">
            <v>SAN BARTOLOME 520, NUEVO TAMAULIPAS, GUADALUPE</v>
          </cell>
          <cell r="I1316" t="str">
            <v>10935288, 8186591516</v>
          </cell>
          <cell r="J1316" t="str">
            <v>HISENSE</v>
          </cell>
          <cell r="K1316" t="str">
            <v>50K20DW</v>
          </cell>
          <cell r="L1316" t="str">
            <v>50G143065H01394</v>
          </cell>
          <cell r="M1316" t="str">
            <v>TIKET</v>
          </cell>
          <cell r="N1316">
            <v>8153.41</v>
          </cell>
          <cell r="O1316">
            <v>42185</v>
          </cell>
          <cell r="P1316">
            <v>42846</v>
          </cell>
          <cell r="Q1316">
            <v>201024</v>
          </cell>
          <cell r="R1316" t="str">
            <v>27/04/17 8:18 ARANTXA NP5 P1A OC 1009973 PANEL 173331</v>
          </cell>
          <cell r="S1316" t="str">
            <v/>
          </cell>
          <cell r="T1316" t="str">
            <v xml:space="preserve">    SOFIA VAZQUEZ                 </v>
          </cell>
          <cell r="U1316" t="str">
            <v>2017-05-16</v>
          </cell>
          <cell r="V1316" t="str">
            <v>NORTE</v>
          </cell>
          <cell r="W1316" t="str">
            <v>COMPLETADO</v>
          </cell>
          <cell r="X1316" t="str">
            <v>TALLER</v>
          </cell>
          <cell r="Y1316">
            <v>42845</v>
          </cell>
          <cell r="Z1316">
            <v>660</v>
          </cell>
          <cell r="AD1316" t="str">
            <v>Gpe/nuevo tamaulipas</v>
          </cell>
          <cell r="AE1316" t="str">
            <v>NL</v>
          </cell>
          <cell r="AF1316" t="str">
            <v>MX</v>
          </cell>
          <cell r="AG1316" t="str">
            <v>10416281</v>
          </cell>
          <cell r="AH1316" t="str">
            <v>BARTOLO MARTINEZ PEREZ</v>
          </cell>
          <cell r="AI1316" t="str">
            <v>San bartolome 520</v>
          </cell>
          <cell r="AJ1316" t="str">
            <v>8186591516</v>
          </cell>
          <cell r="AK1316" t="str">
            <v>8186591516</v>
          </cell>
          <cell r="AL1316" t="str">
            <v>61200</v>
          </cell>
          <cell r="AM1316"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316" t="str">
            <v>1TE50B8NUSCB</v>
          </cell>
          <cell r="AO1316" t="str">
            <v>Smart</v>
          </cell>
          <cell r="AP1316" t="str">
            <v>Hisense</v>
          </cell>
          <cell r="AQ1316" t="str">
            <v>Opera</v>
          </cell>
          <cell r="AR1316" t="str">
            <v>FHD 1920 x 1080</v>
          </cell>
          <cell r="AS1316" t="str">
            <v>3TE50G165140G165140M010</v>
          </cell>
          <cell r="AT1316">
            <v>45</v>
          </cell>
          <cell r="AU1316" t="str">
            <v>50H7GB</v>
          </cell>
          <cell r="AV1316" t="str">
            <v>3TE50G165140</v>
          </cell>
          <cell r="AW1316" t="str">
            <v>G165140</v>
          </cell>
          <cell r="AX1316" t="str">
            <v>M010</v>
          </cell>
          <cell r="AY1316">
            <v>74012716</v>
          </cell>
          <cell r="AZ1316">
            <v>51013635</v>
          </cell>
          <cell r="BA1316">
            <v>80151101</v>
          </cell>
        </row>
        <row r="1317">
          <cell r="D1317">
            <v>60317054</v>
          </cell>
          <cell r="E1317" t="str">
            <v xml:space="preserve">A  </v>
          </cell>
          <cell r="F1317" t="str">
            <v>TV</v>
          </cell>
          <cell r="G1317" t="str">
            <v>FRANCISCO JAVIER RANGEL GONZALEZ</v>
          </cell>
          <cell r="H1317" t="str">
            <v>PRIV. JOSE ORTIZ DE DOMINGUEZ, ZAPATA, MONTERREY</v>
          </cell>
          <cell r="I1317">
            <v>8113721906</v>
          </cell>
          <cell r="J1317" t="str">
            <v>HISENSE</v>
          </cell>
          <cell r="K1317" t="str">
            <v>50K20DW</v>
          </cell>
          <cell r="L1317" t="str">
            <v>50G143064H02461</v>
          </cell>
          <cell r="M1317" t="str">
            <v>FACTURA</v>
          </cell>
          <cell r="N1317">
            <v>9774.15</v>
          </cell>
          <cell r="O1317">
            <v>42000</v>
          </cell>
          <cell r="P1317">
            <v>42857</v>
          </cell>
          <cell r="Q1317">
            <v>201024</v>
          </cell>
          <cell r="R1317" t="str">
            <v>05/05/17 6:07 ARANTXA NP5 P1A OC 1010297 PANEL 173331</v>
          </cell>
          <cell r="S1317" t="str">
            <v/>
          </cell>
          <cell r="T1317" t="str">
            <v xml:space="preserve">    SOFIA VAZQUEZ                 </v>
          </cell>
          <cell r="U1317" t="str">
            <v>2017-05-16</v>
          </cell>
          <cell r="V1317" t="str">
            <v>NORTE</v>
          </cell>
          <cell r="W1317" t="str">
            <v>COMPLETADO</v>
          </cell>
          <cell r="X1317" t="str">
            <v>TALLER</v>
          </cell>
          <cell r="Y1317">
            <v>42851</v>
          </cell>
          <cell r="Z1317">
            <v>851</v>
          </cell>
          <cell r="AD1317" t="str">
            <v>Zapata/Monterrey</v>
          </cell>
          <cell r="AE1317" t="str">
            <v>NL</v>
          </cell>
          <cell r="AF1317" t="str">
            <v>MX</v>
          </cell>
          <cell r="AG1317" t="str">
            <v>10416308</v>
          </cell>
          <cell r="AH1317" t="str">
            <v>FRANCISCO JAVIER RANGEL GONZALEZ</v>
          </cell>
          <cell r="AI1317" t="str">
            <v>46a Priv josefa Ortiz de Dominguez</v>
          </cell>
          <cell r="AJ1317" t="str">
            <v>8113721906</v>
          </cell>
          <cell r="AK1317">
            <v>0</v>
          </cell>
          <cell r="AL1317" t="str">
            <v>64390</v>
          </cell>
          <cell r="AM1317"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317" t="str">
            <v>1TE50B8NUSCB</v>
          </cell>
          <cell r="AO1317" t="str">
            <v>Smart</v>
          </cell>
          <cell r="AP1317" t="str">
            <v>Hisense</v>
          </cell>
          <cell r="AQ1317" t="str">
            <v>Opera</v>
          </cell>
          <cell r="AR1317" t="str">
            <v>FHD 1920 x 1080</v>
          </cell>
          <cell r="AS1317" t="str">
            <v>3TE50G165140G165140M010</v>
          </cell>
          <cell r="AT1317">
            <v>45</v>
          </cell>
          <cell r="AU1317" t="str">
            <v>50H7GB</v>
          </cell>
          <cell r="AV1317" t="str">
            <v>3TE50G165140</v>
          </cell>
          <cell r="AW1317" t="str">
            <v>G165140</v>
          </cell>
          <cell r="AX1317" t="str">
            <v>M010</v>
          </cell>
          <cell r="AY1317">
            <v>74012717</v>
          </cell>
          <cell r="AZ1317">
            <v>51013636</v>
          </cell>
          <cell r="BA1317">
            <v>80151105</v>
          </cell>
        </row>
        <row r="1318">
          <cell r="D1318">
            <v>60302410</v>
          </cell>
          <cell r="E1318" t="str">
            <v xml:space="preserve">A  </v>
          </cell>
          <cell r="F1318" t="str">
            <v>TV</v>
          </cell>
          <cell r="G1318" t="str">
            <v>FRANCISCO JAVIER SILVA</v>
          </cell>
          <cell r="H1318" t="str">
            <v>SIMON BOLIVAR 130, CENTRO, MONTEMORELOS</v>
          </cell>
          <cell r="I1318">
            <v>8261284548</v>
          </cell>
          <cell r="J1318" t="str">
            <v>HISENSE</v>
          </cell>
          <cell r="K1318" t="str">
            <v>32H5B2</v>
          </cell>
          <cell r="L1318" t="str">
            <v>32G155369H08211</v>
          </cell>
          <cell r="M1318" t="str">
            <v>TIKET</v>
          </cell>
          <cell r="N1318">
            <v>5998.5</v>
          </cell>
          <cell r="O1318">
            <v>42611</v>
          </cell>
          <cell r="P1318">
            <v>42685</v>
          </cell>
          <cell r="Q1318">
            <v>201024</v>
          </cell>
          <cell r="R1318" t="str">
            <v>18/11/16 2.45 ERNESTO HDZ NP5 P1A OC 1003661 MAIN BOARD 191148</v>
          </cell>
          <cell r="S1318" t="str">
            <v/>
          </cell>
          <cell r="T1318" t="str">
            <v xml:space="preserve">    SOFIA VAZQUEZ                 </v>
          </cell>
          <cell r="U1318" t="str">
            <v>2017-05-16</v>
          </cell>
          <cell r="V1318" t="str">
            <v>NORTE</v>
          </cell>
          <cell r="W1318" t="str">
            <v>COMPLETADO</v>
          </cell>
          <cell r="X1318" t="str">
            <v>TALLER</v>
          </cell>
          <cell r="Y1318" t="e">
            <v>#N/A</v>
          </cell>
          <cell r="Z1318" t="e">
            <v>#N/A</v>
          </cell>
          <cell r="AD1318" t="e">
            <v>#N/A</v>
          </cell>
          <cell r="AE1318" t="e">
            <v>#N/A</v>
          </cell>
          <cell r="AF1318" t="e">
            <v>#N/A</v>
          </cell>
          <cell r="AG1318" t="e">
            <v>#N/A</v>
          </cell>
          <cell r="AH1318" t="e">
            <v>#N/A</v>
          </cell>
          <cell r="AI1318" t="e">
            <v>#N/A</v>
          </cell>
          <cell r="AJ1318" t="e">
            <v>#N/A</v>
          </cell>
          <cell r="AK1318" t="e">
            <v>#N/A</v>
          </cell>
          <cell r="AL1318" t="e">
            <v>#N/A</v>
          </cell>
          <cell r="AM1318" t="e">
            <v>#N/A</v>
          </cell>
          <cell r="AN1318" t="str">
            <v>3TE32G155369</v>
          </cell>
          <cell r="AO1318" t="str">
            <v>Smart</v>
          </cell>
          <cell r="AP1318" t="str">
            <v>Hisense</v>
          </cell>
          <cell r="AQ1318" t="str">
            <v>Opera</v>
          </cell>
          <cell r="AR1318" t="str">
            <v>HD 1366 X 768</v>
          </cell>
          <cell r="AS1318" t="str">
            <v>3TE32G164485G164485M010</v>
          </cell>
          <cell r="AT1318">
            <v>44</v>
          </cell>
          <cell r="AU1318" t="str">
            <v>32H5B2</v>
          </cell>
          <cell r="AV1318" t="str">
            <v>3TE32G164485</v>
          </cell>
          <cell r="AW1318" t="str">
            <v>G164485</v>
          </cell>
          <cell r="AX1318" t="str">
            <v>M010</v>
          </cell>
          <cell r="AY1318">
            <v>74012718</v>
          </cell>
          <cell r="AZ1318">
            <v>51013637</v>
          </cell>
          <cell r="BA1318">
            <v>80151106</v>
          </cell>
        </row>
        <row r="1319">
          <cell r="D1319">
            <v>60316903</v>
          </cell>
          <cell r="E1319" t="str">
            <v xml:space="preserve">A  </v>
          </cell>
          <cell r="F1319" t="str">
            <v>TV</v>
          </cell>
          <cell r="G1319" t="str">
            <v>JUAN MANUEL TREVIÑO CASTILLO</v>
          </cell>
          <cell r="H1319" t="str">
            <v xml:space="preserve">SIERRA DEL FRAILE 146, LAS PUENTES 1ER SECTOR, SAN NICOLAS </v>
          </cell>
          <cell r="I1319" t="str">
            <v>8183765662, 8183760229</v>
          </cell>
          <cell r="J1319" t="str">
            <v>HISENSE</v>
          </cell>
          <cell r="K1319" t="str">
            <v>50K20DW</v>
          </cell>
          <cell r="L1319" t="str">
            <v>50G143291H13174</v>
          </cell>
          <cell r="M1319" t="str">
            <v>TIKET</v>
          </cell>
          <cell r="N1319">
            <v>11998.37</v>
          </cell>
          <cell r="O1319">
            <v>42186</v>
          </cell>
          <cell r="P1319">
            <v>42850</v>
          </cell>
          <cell r="Q1319">
            <v>201024</v>
          </cell>
          <cell r="R1319" t="str">
            <v>29/04/17 7:14 ARANTXA NP5 P1A OC. 101122 PANEL 173331</v>
          </cell>
          <cell r="S1319" t="str">
            <v/>
          </cell>
          <cell r="T1319" t="str">
            <v xml:space="preserve">    SOFIA VAZQUEZ                 </v>
          </cell>
          <cell r="U1319" t="str">
            <v>2017-05-16</v>
          </cell>
          <cell r="V1319" t="str">
            <v>NORTE</v>
          </cell>
          <cell r="W1319" t="str">
            <v>COMPLETADO</v>
          </cell>
          <cell r="X1319" t="str">
            <v>TALLER</v>
          </cell>
          <cell r="Y1319">
            <v>42849</v>
          </cell>
          <cell r="Z1319">
            <v>663</v>
          </cell>
          <cell r="AD1319" t="str">
            <v>san nocolas garza/ las fuentes 1er sec</v>
          </cell>
          <cell r="AE1319" t="str">
            <v>NL</v>
          </cell>
          <cell r="AF1319" t="str">
            <v>MX</v>
          </cell>
          <cell r="AG1319" t="str">
            <v>10416821</v>
          </cell>
          <cell r="AH1319" t="str">
            <v>JUAN MANUEL TREVIÑO CASTILLO</v>
          </cell>
          <cell r="AI1319" t="str">
            <v>sierra del fraile num 146</v>
          </cell>
          <cell r="AJ1319" t="str">
            <v>8183760229</v>
          </cell>
          <cell r="AK1319" t="str">
            <v>8183760229</v>
          </cell>
          <cell r="AL1319" t="str">
            <v>66460</v>
          </cell>
          <cell r="AM1319"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319" t="str">
            <v>1TE50B8NUSCB</v>
          </cell>
          <cell r="AO1319" t="str">
            <v>Smart</v>
          </cell>
          <cell r="AP1319" t="str">
            <v>Hisense</v>
          </cell>
          <cell r="AQ1319" t="str">
            <v>Opera</v>
          </cell>
          <cell r="AR1319" t="str">
            <v>FHD 1920 x 1080</v>
          </cell>
          <cell r="AS1319" t="str">
            <v>3TE50G165140G165140M010</v>
          </cell>
          <cell r="AT1319">
            <v>45</v>
          </cell>
          <cell r="AU1319" t="str">
            <v>50H7GB</v>
          </cell>
          <cell r="AV1319" t="str">
            <v>3TE50G165140</v>
          </cell>
          <cell r="AW1319" t="str">
            <v>G165140</v>
          </cell>
          <cell r="AX1319" t="str">
            <v>M010</v>
          </cell>
          <cell r="AY1319">
            <v>74012720</v>
          </cell>
          <cell r="AZ1319">
            <v>51013639</v>
          </cell>
          <cell r="BA1319">
            <v>80151112</v>
          </cell>
        </row>
        <row r="1320">
          <cell r="D1320">
            <v>60315791</v>
          </cell>
          <cell r="E1320" t="str">
            <v xml:space="preserve">A  </v>
          </cell>
          <cell r="F1320" t="str">
            <v>TV</v>
          </cell>
          <cell r="G1320" t="str">
            <v>SAN JUANA MORALES PALOMARES</v>
          </cell>
          <cell r="H1320" t="str">
            <v>COLIMA 922, INDEPENDENCIA, MONTERREY</v>
          </cell>
          <cell r="I1320" t="str">
            <v>83619382, 8110504177</v>
          </cell>
          <cell r="J1320" t="str">
            <v>HISENSE</v>
          </cell>
          <cell r="K1320" t="str">
            <v>50H7GB</v>
          </cell>
          <cell r="L1320" t="str">
            <v>50G162153MH00361</v>
          </cell>
          <cell r="M1320" t="str">
            <v>TIKET</v>
          </cell>
          <cell r="N1320">
            <v>13331.89</v>
          </cell>
          <cell r="O1320">
            <v>42693</v>
          </cell>
          <cell r="P1320">
            <v>42837</v>
          </cell>
          <cell r="Q1320">
            <v>201024</v>
          </cell>
          <cell r="R1320" t="str">
            <v>11/05/17 00:08 ARANTXA NP5 P1A. OC 1009702 MAIN BOARD 202712</v>
          </cell>
          <cell r="S1320" t="str">
            <v/>
          </cell>
          <cell r="T1320" t="str">
            <v xml:space="preserve">    SOFIA VAZQUEZ                 </v>
          </cell>
          <cell r="U1320" t="str">
            <v>2017-05-16</v>
          </cell>
          <cell r="V1320" t="str">
            <v>NORTE</v>
          </cell>
          <cell r="W1320" t="str">
            <v>COMPLETADO</v>
          </cell>
          <cell r="X1320" t="str">
            <v>TALLER</v>
          </cell>
          <cell r="Y1320">
            <v>42836</v>
          </cell>
          <cell r="Z1320">
            <v>143</v>
          </cell>
          <cell r="AD1320" t="str">
            <v>mty/independencia</v>
          </cell>
          <cell r="AE1320" t="str">
            <v>NL</v>
          </cell>
          <cell r="AF1320" t="str">
            <v>MX</v>
          </cell>
          <cell r="AG1320" t="str">
            <v>10415850</v>
          </cell>
          <cell r="AH1320" t="str">
            <v>SANJUANA MORALES PALOMARES</v>
          </cell>
          <cell r="AI1320" t="str">
            <v>colima 922</v>
          </cell>
          <cell r="AJ1320" t="str">
            <v>8110504177</v>
          </cell>
          <cell r="AK1320" t="str">
            <v>8110504177</v>
          </cell>
          <cell r="AL1320" t="str">
            <v>64720</v>
          </cell>
          <cell r="AM1320"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320" t="str">
            <v>3TE50G1523B0</v>
          </cell>
          <cell r="AO1320" t="str">
            <v>Smart</v>
          </cell>
          <cell r="AP1320" t="str">
            <v>Hisense</v>
          </cell>
          <cell r="AQ1320" t="str">
            <v>Android</v>
          </cell>
          <cell r="AR1320" t="str">
            <v>UHD 3840 X 2160</v>
          </cell>
          <cell r="AS1320" t="str">
            <v>3TE50G165140G165140M010</v>
          </cell>
          <cell r="AT1320">
            <v>45</v>
          </cell>
          <cell r="AU1320" t="str">
            <v>50H7GB</v>
          </cell>
          <cell r="AV1320" t="str">
            <v>3TE50G165140</v>
          </cell>
          <cell r="AW1320" t="str">
            <v>G165140</v>
          </cell>
          <cell r="AX1320" t="str">
            <v>M010</v>
          </cell>
          <cell r="AY1320">
            <v>74012721</v>
          </cell>
          <cell r="AZ1320">
            <v>51013640</v>
          </cell>
          <cell r="BA1320">
            <v>80151113</v>
          </cell>
        </row>
        <row r="1321">
          <cell r="D1321">
            <v>60316904</v>
          </cell>
          <cell r="E1321" t="str">
            <v xml:space="preserve">A  </v>
          </cell>
          <cell r="F1321" t="str">
            <v>TV</v>
          </cell>
          <cell r="G1321" t="str">
            <v>MARIA ADRIANA CHAVEZ ROSALES</v>
          </cell>
          <cell r="H1321" t="str">
            <v>COAHUILA 1264, INDEPENDENCIA, MONTERREY</v>
          </cell>
          <cell r="I1321" t="str">
            <v>8181903146, 8115246166</v>
          </cell>
          <cell r="J1321" t="str">
            <v>HISENSE</v>
          </cell>
          <cell r="K1321" t="str">
            <v>50K20DW</v>
          </cell>
          <cell r="L1321" t="str">
            <v>50G143291H05718</v>
          </cell>
          <cell r="M1321" t="str">
            <v>TIKET</v>
          </cell>
          <cell r="N1321">
            <v>13494.9</v>
          </cell>
          <cell r="O1321">
            <v>42114</v>
          </cell>
          <cell r="P1321">
            <v>42850</v>
          </cell>
          <cell r="Q1321">
            <v>201024</v>
          </cell>
          <cell r="R1321" t="str">
            <v>29/04/17 07:12 ARANTXA NP5 P1A OC. 1010119 PANEL 173331</v>
          </cell>
          <cell r="S1321" t="str">
            <v/>
          </cell>
          <cell r="T1321" t="str">
            <v xml:space="preserve">    SOFIA VAZQUEZ                 </v>
          </cell>
          <cell r="U1321" t="str">
            <v>2017-05-16</v>
          </cell>
          <cell r="V1321" t="str">
            <v>NORTE</v>
          </cell>
          <cell r="W1321" t="str">
            <v>COMPLETADO</v>
          </cell>
          <cell r="X1321" t="str">
            <v>TALLER</v>
          </cell>
          <cell r="Y1321">
            <v>42849</v>
          </cell>
          <cell r="Z1321">
            <v>735</v>
          </cell>
          <cell r="AD1321" t="str">
            <v>monterrey/independencia</v>
          </cell>
          <cell r="AE1321" t="str">
            <v>NL</v>
          </cell>
          <cell r="AF1321" t="str">
            <v>MX</v>
          </cell>
          <cell r="AG1321" t="str">
            <v>10416767</v>
          </cell>
          <cell r="AH1321" t="str">
            <v>MARIA ADRIANA CHAVES ROSALES</v>
          </cell>
          <cell r="AI1321" t="str">
            <v>coahuila num 1264</v>
          </cell>
          <cell r="AJ1321" t="str">
            <v>0448115246166</v>
          </cell>
          <cell r="AK1321" t="str">
            <v>0448115246166</v>
          </cell>
          <cell r="AL1321" t="str">
            <v>64720</v>
          </cell>
          <cell r="AM1321"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321" t="str">
            <v>1TE50B8NUSCB</v>
          </cell>
          <cell r="AO1321" t="str">
            <v>Smart</v>
          </cell>
          <cell r="AP1321" t="str">
            <v>Hisense</v>
          </cell>
          <cell r="AQ1321" t="str">
            <v>Opera</v>
          </cell>
          <cell r="AR1321" t="str">
            <v>FHD 1920 x 1080</v>
          </cell>
          <cell r="AS1321" t="str">
            <v>3TE50G165140G165140M010</v>
          </cell>
          <cell r="AT1321">
            <v>45</v>
          </cell>
          <cell r="AU1321" t="str">
            <v>50H7GB</v>
          </cell>
          <cell r="AV1321" t="str">
            <v>3TE50G165140</v>
          </cell>
          <cell r="AW1321" t="str">
            <v>G165140</v>
          </cell>
          <cell r="AX1321" t="str">
            <v>M010</v>
          </cell>
          <cell r="AY1321">
            <v>74012722</v>
          </cell>
          <cell r="AZ1321">
            <v>51013641</v>
          </cell>
          <cell r="BA1321">
            <v>80151115</v>
          </cell>
        </row>
        <row r="1322">
          <cell r="D1322">
            <v>60316986</v>
          </cell>
          <cell r="E1322" t="str">
            <v xml:space="preserve">A  </v>
          </cell>
          <cell r="F1322" t="str">
            <v>TV</v>
          </cell>
          <cell r="G1322" t="str">
            <v>RICARDO GUADALUPE MARTINEZ</v>
          </cell>
          <cell r="H1322" t="str">
            <v>5 DE MAYO 910, CANTERA, GUADALUPE</v>
          </cell>
          <cell r="I1322">
            <v>8115510000</v>
          </cell>
          <cell r="J1322" t="str">
            <v>HISENSE</v>
          </cell>
          <cell r="K1322" t="str">
            <v>40D37</v>
          </cell>
          <cell r="L1322" t="str">
            <v>40M154812H04745</v>
          </cell>
          <cell r="M1322" t="str">
            <v>273815-6</v>
          </cell>
          <cell r="N1322">
            <v>5419</v>
          </cell>
          <cell r="O1322">
            <v>42691</v>
          </cell>
          <cell r="P1322">
            <v>42850</v>
          </cell>
          <cell r="Q1322">
            <v>201024</v>
          </cell>
          <cell r="R1322" t="str">
            <v>28/04/2017  09:40 ARANTXA MON NP5 P1A: 10010107 PANEL, 188708</v>
          </cell>
          <cell r="S1322" t="str">
            <v/>
          </cell>
          <cell r="T1322" t="str">
            <v xml:space="preserve">    SOFIA VAZQUEZ                 </v>
          </cell>
          <cell r="U1322" t="str">
            <v>2017-05-16</v>
          </cell>
          <cell r="V1322" t="str">
            <v>NORTE</v>
          </cell>
          <cell r="W1322" t="str">
            <v>COMPLETADO</v>
          </cell>
          <cell r="X1322" t="str">
            <v>TALLER</v>
          </cell>
          <cell r="Y1322">
            <v>42850</v>
          </cell>
          <cell r="Z1322">
            <v>159</v>
          </cell>
          <cell r="AD1322" t="str">
            <v>col cantera/guadalupe</v>
          </cell>
          <cell r="AE1322" t="str">
            <v>NL</v>
          </cell>
          <cell r="AF1322" t="str">
            <v>MX</v>
          </cell>
          <cell r="AG1322" t="str">
            <v>10416761</v>
          </cell>
          <cell r="AH1322" t="str">
            <v>RICARDO GUADALUOE MARTINEZ ZALASAR</v>
          </cell>
          <cell r="AI1322" t="str">
            <v>cinco de mayo 910</v>
          </cell>
          <cell r="AJ1322" t="str">
            <v>8115510000</v>
          </cell>
          <cell r="AK1322">
            <v>0</v>
          </cell>
          <cell r="AL1322" t="str">
            <v>67150</v>
          </cell>
          <cell r="AM1322"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322" t="str">
            <v>3TE40G144668</v>
          </cell>
          <cell r="AO1322" t="str">
            <v>Básica</v>
          </cell>
          <cell r="AP1322" t="str">
            <v>Hisense</v>
          </cell>
          <cell r="AQ1322" t="str">
            <v>Opera</v>
          </cell>
          <cell r="AR1322" t="str">
            <v>FHD 1920 x 1080</v>
          </cell>
          <cell r="AS1322" t="str">
            <v>3TE40G163934G163934M010</v>
          </cell>
          <cell r="AT1322">
            <v>0</v>
          </cell>
          <cell r="AU1322" t="str">
            <v>40H5B2</v>
          </cell>
          <cell r="AV1322" t="str">
            <v>3TE40G163934</v>
          </cell>
          <cell r="AW1322" t="str">
            <v>G163934</v>
          </cell>
          <cell r="AX1322" t="str">
            <v>M010</v>
          </cell>
          <cell r="AY1322">
            <v>74012723</v>
          </cell>
          <cell r="AZ1322">
            <v>51013642</v>
          </cell>
          <cell r="BA1322">
            <v>80151117</v>
          </cell>
        </row>
        <row r="1323">
          <cell r="D1323">
            <v>60316781</v>
          </cell>
          <cell r="E1323" t="str">
            <v xml:space="preserve">A  </v>
          </cell>
          <cell r="F1323" t="str">
            <v>TV</v>
          </cell>
          <cell r="G1323" t="str">
            <v>ANGEL SABINO GONZALEZ MARTINEZ</v>
          </cell>
          <cell r="H1323" t="str">
            <v>PIRUL 601-A, EVANOS 4° SECTOR, APODACA</v>
          </cell>
          <cell r="I1323" t="str">
            <v>8112638028, 8121670867</v>
          </cell>
          <cell r="J1323" t="str">
            <v>HISENSE</v>
          </cell>
          <cell r="K1323" t="str">
            <v>50K20DW</v>
          </cell>
          <cell r="L1323" t="str">
            <v>50G144844H07089</v>
          </cell>
          <cell r="M1323" t="str">
            <v>190034-9</v>
          </cell>
          <cell r="N1323">
            <v>14434</v>
          </cell>
          <cell r="O1323">
            <v>42266</v>
          </cell>
          <cell r="P1323">
            <v>42849</v>
          </cell>
          <cell r="Q1323">
            <v>201024</v>
          </cell>
          <cell r="R1323" t="str">
            <v>27/04/17  8:36 ARANTXA NP5 P1A OC 1009985 PANEL 173331</v>
          </cell>
          <cell r="S1323" t="str">
            <v/>
          </cell>
          <cell r="T1323" t="str">
            <v xml:space="preserve">    SOFIA VAZQUEZ                 </v>
          </cell>
          <cell r="U1323" t="str">
            <v>2017-05-16</v>
          </cell>
          <cell r="V1323" t="str">
            <v>NORTE</v>
          </cell>
          <cell r="W1323" t="str">
            <v>COMPLETADO</v>
          </cell>
          <cell r="X1323" t="str">
            <v>TALLER</v>
          </cell>
          <cell r="Y1323">
            <v>42846</v>
          </cell>
          <cell r="Z1323">
            <v>580</v>
          </cell>
          <cell r="AD1323" t="str">
            <v>apodaca /evanos 4to sec</v>
          </cell>
          <cell r="AE1323" t="str">
            <v>NL</v>
          </cell>
          <cell r="AF1323" t="str">
            <v>MX</v>
          </cell>
          <cell r="AG1323" t="str">
            <v>10416712</v>
          </cell>
          <cell r="AH1323" t="str">
            <v>ANGEL SABINO GONZALEZ MARTINEZ</v>
          </cell>
          <cell r="AI1323" t="str">
            <v>pirul num 601</v>
          </cell>
          <cell r="AJ1323" t="str">
            <v>8121670867</v>
          </cell>
          <cell r="AK1323" t="str">
            <v>8121670867</v>
          </cell>
          <cell r="AL1323" t="str">
            <v>66612</v>
          </cell>
          <cell r="AM1323"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323" t="str">
            <v>1TE50B8NUSCB</v>
          </cell>
          <cell r="AO1323" t="str">
            <v>Smart</v>
          </cell>
          <cell r="AP1323" t="str">
            <v>Hisense</v>
          </cell>
          <cell r="AQ1323" t="str">
            <v>Opera</v>
          </cell>
          <cell r="AR1323" t="str">
            <v>FHD 1920 x 1080</v>
          </cell>
          <cell r="AS1323" t="str">
            <v>3TE50G165140G165140M010</v>
          </cell>
          <cell r="AT1323">
            <v>45</v>
          </cell>
          <cell r="AU1323" t="str">
            <v>50H7GB</v>
          </cell>
          <cell r="AV1323" t="str">
            <v>3TE50G165140</v>
          </cell>
          <cell r="AW1323" t="str">
            <v>G165140</v>
          </cell>
          <cell r="AX1323" t="str">
            <v>M010</v>
          </cell>
          <cell r="AY1323">
            <v>74012724</v>
          </cell>
          <cell r="AZ1323">
            <v>51013643</v>
          </cell>
          <cell r="BA1323">
            <v>80151119</v>
          </cell>
        </row>
        <row r="1324">
          <cell r="D1324">
            <v>60316456</v>
          </cell>
          <cell r="E1324" t="str">
            <v xml:space="preserve">A  </v>
          </cell>
          <cell r="F1324" t="str">
            <v>TV</v>
          </cell>
          <cell r="G1324" t="str">
            <v>MARIA CRISTINA BANDA</v>
          </cell>
          <cell r="H1324" t="str">
            <v>MANUEL DELGADO 3042, VICTORIA, MONTERREY</v>
          </cell>
          <cell r="I1324">
            <v>811198388</v>
          </cell>
          <cell r="J1324" t="str">
            <v>HISENSE</v>
          </cell>
          <cell r="K1324" t="str">
            <v>50K20DW</v>
          </cell>
          <cell r="L1324" t="str">
            <v>50G143064H02799</v>
          </cell>
          <cell r="M1324" t="str">
            <v>TIKET</v>
          </cell>
          <cell r="N1324">
            <v>10991.08</v>
          </cell>
          <cell r="O1324">
            <v>41808</v>
          </cell>
          <cell r="P1324">
            <v>42832</v>
          </cell>
          <cell r="Q1324">
            <v>201024</v>
          </cell>
          <cell r="R1324" t="str">
            <v>25/04/17 1:55 ARANTXA NP5 P1A OC 1009861 PANEL 173331</v>
          </cell>
          <cell r="S1324" t="str">
            <v/>
          </cell>
          <cell r="T1324" t="str">
            <v xml:space="preserve">    SOFIA VAZQUEZ                 </v>
          </cell>
          <cell r="U1324" t="str">
            <v>2017-05-16</v>
          </cell>
          <cell r="V1324" t="str">
            <v>NORTE</v>
          </cell>
          <cell r="W1324" t="str">
            <v>COMPLETADO</v>
          </cell>
          <cell r="X1324" t="str">
            <v>TALLER</v>
          </cell>
          <cell r="Y1324">
            <v>42845</v>
          </cell>
          <cell r="Z1324">
            <v>1037</v>
          </cell>
          <cell r="AD1324" t="str">
            <v>Monterrey/Victoria</v>
          </cell>
          <cell r="AE1324" t="str">
            <v>NL</v>
          </cell>
          <cell r="AF1324" t="str">
            <v>MX</v>
          </cell>
          <cell r="AG1324" t="str">
            <v>10415707</v>
          </cell>
          <cell r="AH1324" t="str">
            <v>MARIA CRISTINA BANDA</v>
          </cell>
          <cell r="AI1324" t="str">
            <v>3042 Manuel Delgado</v>
          </cell>
          <cell r="AJ1324" t="str">
            <v>8111918388</v>
          </cell>
          <cell r="AK1324">
            <v>0</v>
          </cell>
          <cell r="AL1324" t="str">
            <v>64520</v>
          </cell>
          <cell r="AM1324"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324" t="str">
            <v>1TE50B8NUSCB</v>
          </cell>
          <cell r="AO1324" t="str">
            <v>Smart</v>
          </cell>
          <cell r="AP1324" t="str">
            <v>Hisense</v>
          </cell>
          <cell r="AQ1324" t="str">
            <v>Opera</v>
          </cell>
          <cell r="AR1324" t="str">
            <v>FHD 1920 x 1080</v>
          </cell>
          <cell r="AS1324" t="str">
            <v>3TE50G165140G165140M010</v>
          </cell>
          <cell r="AT1324">
            <v>45</v>
          </cell>
          <cell r="AU1324" t="str">
            <v>50H7GB</v>
          </cell>
          <cell r="AV1324" t="str">
            <v>3TE50G165140</v>
          </cell>
          <cell r="AW1324" t="str">
            <v>G165140</v>
          </cell>
          <cell r="AX1324" t="str">
            <v>M010</v>
          </cell>
          <cell r="AY1324">
            <v>74012725</v>
          </cell>
          <cell r="AZ1324">
            <v>51013644</v>
          </cell>
          <cell r="BA1324">
            <v>80151120</v>
          </cell>
        </row>
        <row r="1325">
          <cell r="D1325">
            <v>60310865</v>
          </cell>
          <cell r="E1325" t="str">
            <v xml:space="preserve">A  </v>
          </cell>
          <cell r="F1325" t="str">
            <v>TV</v>
          </cell>
          <cell r="G1325" t="str">
            <v>JOSE ANGEL ROCHA</v>
          </cell>
          <cell r="H1325" t="str">
            <v>HIERRO 803, PARQUES TALAVERNA, SAN NICOLAS</v>
          </cell>
          <cell r="I1325" t="str">
            <v>818399623, 811513386</v>
          </cell>
          <cell r="J1325" t="str">
            <v>HISENSE</v>
          </cell>
          <cell r="K1325" t="str">
            <v>LC-43N4000M</v>
          </cell>
          <cell r="L1325" t="str">
            <v>43G162456H00786</v>
          </cell>
          <cell r="M1325" t="str">
            <v>TIKET</v>
          </cell>
          <cell r="N1325">
            <v>8798</v>
          </cell>
          <cell r="O1325">
            <v>42679</v>
          </cell>
          <cell r="P1325">
            <v>42803</v>
          </cell>
          <cell r="Q1325">
            <v>201024</v>
          </cell>
          <cell r="R1325" t="str">
            <v>10/02/17 7:01 ERNESTO HDZ NP5 P1A OC. 1007107 MAIN BOARD 204346</v>
          </cell>
          <cell r="S1325" t="str">
            <v/>
          </cell>
          <cell r="T1325" t="str">
            <v xml:space="preserve">    SOFIA VAZQUEZ                 </v>
          </cell>
          <cell r="U1325" t="str">
            <v>2017-05-16</v>
          </cell>
          <cell r="V1325" t="str">
            <v>NORTE</v>
          </cell>
          <cell r="W1325" t="str">
            <v>COMPLETADO</v>
          </cell>
          <cell r="X1325" t="str">
            <v>TALLER</v>
          </cell>
          <cell r="Y1325">
            <v>42773</v>
          </cell>
          <cell r="Z1325">
            <v>94</v>
          </cell>
          <cell r="AD1325" t="str">
            <v>sn nicolas de los g /arques la talaverna</v>
          </cell>
          <cell r="AE1325" t="str">
            <v>NL</v>
          </cell>
          <cell r="AF1325" t="str">
            <v>MX</v>
          </cell>
          <cell r="AG1325" t="str">
            <v>10411454</v>
          </cell>
          <cell r="AH1325" t="str">
            <v>JOSE ANGEL ROCHA</v>
          </cell>
          <cell r="AI1325" t="str">
            <v>hierro 803 %POTASIO Y SIDERITA</v>
          </cell>
          <cell r="AJ1325" t="str">
            <v>811513386</v>
          </cell>
          <cell r="AK1325" t="str">
            <v>811513386</v>
          </cell>
          <cell r="AL1325" t="str">
            <v>66473</v>
          </cell>
          <cell r="AM1325"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325" t="str">
            <v>3TE43G1622H2</v>
          </cell>
          <cell r="AO1325" t="e">
            <v>#N/A</v>
          </cell>
          <cell r="AP1325" t="e">
            <v>#N/A</v>
          </cell>
          <cell r="AQ1325" t="e">
            <v>#N/A</v>
          </cell>
          <cell r="AR1325" t="e">
            <v>#N/A</v>
          </cell>
          <cell r="AS1325" t="str">
            <v>3TE43G1701A4G1701A4M010</v>
          </cell>
          <cell r="AT1325">
            <v>4</v>
          </cell>
          <cell r="AU1325" t="str">
            <v>LC-43N4000M</v>
          </cell>
          <cell r="AV1325" t="str">
            <v>3TE43G1701A4</v>
          </cell>
          <cell r="AW1325" t="str">
            <v>G1701A4</v>
          </cell>
          <cell r="AX1325" t="str">
            <v>M010</v>
          </cell>
          <cell r="AY1325">
            <v>74012726</v>
          </cell>
          <cell r="AZ1325">
            <v>51013645</v>
          </cell>
          <cell r="BA1325">
            <v>80151122</v>
          </cell>
        </row>
        <row r="1326">
          <cell r="D1326">
            <v>60316810</v>
          </cell>
          <cell r="E1326" t="str">
            <v xml:space="preserve">A  </v>
          </cell>
          <cell r="F1326" t="str">
            <v>TV</v>
          </cell>
          <cell r="G1326" t="str">
            <v>JESUS ANTONIO NIÑO MARES</v>
          </cell>
          <cell r="H1326" t="str">
            <v xml:space="preserve">AV. CFE 218, INFONAVIT LOS ANGELES, MONTERREY </v>
          </cell>
          <cell r="I1326" t="str">
            <v>8183200936, 8115889336</v>
          </cell>
          <cell r="J1326" t="str">
            <v>HISENSE</v>
          </cell>
          <cell r="K1326" t="str">
            <v>50K20DW</v>
          </cell>
          <cell r="L1326" t="str">
            <v>50G143291H03294</v>
          </cell>
          <cell r="M1326" t="str">
            <v xml:space="preserve">CARTA DE ACEPTACION </v>
          </cell>
          <cell r="N1326">
            <v>13494.9</v>
          </cell>
          <cell r="O1326">
            <v>42131</v>
          </cell>
          <cell r="P1326">
            <v>42849</v>
          </cell>
          <cell r="Q1326">
            <v>201024</v>
          </cell>
          <cell r="R1326" t="str">
            <v>27/04/17 8:31 ARANTXA P1A: OC. 1009980 PANEL 173331</v>
          </cell>
          <cell r="S1326" t="str">
            <v/>
          </cell>
          <cell r="T1326" t="str">
            <v xml:space="preserve">    SOFIA VAZQUEZ                 </v>
          </cell>
          <cell r="U1326" t="str">
            <v>2017-05-16</v>
          </cell>
          <cell r="V1326" t="str">
            <v>NORTE</v>
          </cell>
          <cell r="W1326" t="str">
            <v>COMPLETADO</v>
          </cell>
          <cell r="X1326" t="str">
            <v>TALLER</v>
          </cell>
          <cell r="Y1326">
            <v>42846</v>
          </cell>
          <cell r="Z1326">
            <v>715</v>
          </cell>
          <cell r="AD1326" t="str">
            <v>Sn Nicolas/ Los Angeles 1er secctor</v>
          </cell>
          <cell r="AE1326" t="str">
            <v>NL</v>
          </cell>
          <cell r="AF1326" t="str">
            <v>MX</v>
          </cell>
          <cell r="AG1326" t="str">
            <v>10416404</v>
          </cell>
          <cell r="AH1326" t="str">
            <v>JESUS ANTONIO NIÑO MARES</v>
          </cell>
          <cell r="AI1326" t="str">
            <v>218 Av CFE</v>
          </cell>
          <cell r="AJ1326" t="str">
            <v>8115889336</v>
          </cell>
          <cell r="AK1326" t="str">
            <v>8115889336</v>
          </cell>
          <cell r="AL1326" t="str">
            <v>66475</v>
          </cell>
          <cell r="AM1326"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326" t="str">
            <v>1TE50B8NUSCB</v>
          </cell>
          <cell r="AO1326" t="str">
            <v>Smart</v>
          </cell>
          <cell r="AP1326" t="str">
            <v>Hisense</v>
          </cell>
          <cell r="AQ1326" t="str">
            <v>Opera</v>
          </cell>
          <cell r="AR1326" t="str">
            <v>FHD 1920 x 1080</v>
          </cell>
          <cell r="AS1326" t="str">
            <v>3TE50G165140G165140M010</v>
          </cell>
          <cell r="AT1326">
            <v>45</v>
          </cell>
          <cell r="AU1326" t="str">
            <v>50H7GB</v>
          </cell>
          <cell r="AV1326" t="str">
            <v>3TE50G165140</v>
          </cell>
          <cell r="AW1326" t="str">
            <v>G165140</v>
          </cell>
          <cell r="AX1326" t="str">
            <v>M010</v>
          </cell>
          <cell r="AY1326">
            <v>74012728</v>
          </cell>
          <cell r="AZ1326">
            <v>51013647</v>
          </cell>
          <cell r="BA1326">
            <v>80151124</v>
          </cell>
        </row>
        <row r="1327">
          <cell r="D1327">
            <v>60288598</v>
          </cell>
          <cell r="E1327" t="str">
            <v xml:space="preserve">A  </v>
          </cell>
          <cell r="F1327" t="str">
            <v>TV</v>
          </cell>
          <cell r="G1327" t="str">
            <v>JUAN MANUEL GONZALEZ JASSO</v>
          </cell>
          <cell r="H1327" t="str">
            <v>GOMEZ FARIAS 420, PABLO DE LOS SANTOS, SABINAS HIDALGO NL</v>
          </cell>
          <cell r="I1327">
            <v>8242424626</v>
          </cell>
          <cell r="J1327" t="str">
            <v>HISENSE</v>
          </cell>
          <cell r="K1327" t="str">
            <v>32K20DW</v>
          </cell>
          <cell r="L1327" t="str">
            <v>32J134806H01655</v>
          </cell>
          <cell r="M1327" t="str">
            <v>TIKET</v>
          </cell>
          <cell r="N1327">
            <v>99.07</v>
          </cell>
          <cell r="O1327">
            <v>41759</v>
          </cell>
          <cell r="P1327">
            <v>42625</v>
          </cell>
          <cell r="Q1327">
            <v>201024</v>
          </cell>
          <cell r="R1327" t="str">
            <v>20/09/16 23:50 ERNESTO HDZ NP5 P1A OC. 1001296 PANEL 171937 MAIN BOARD 168596</v>
          </cell>
          <cell r="S1327" t="str">
            <v/>
          </cell>
          <cell r="T1327" t="str">
            <v xml:space="preserve">    SOFIA VAZQUEZ                 </v>
          </cell>
          <cell r="U1327" t="str">
            <v>2017-05-16</v>
          </cell>
          <cell r="V1327" t="str">
            <v>NORTE</v>
          </cell>
          <cell r="W1327" t="str">
            <v>COMPLETADO</v>
          </cell>
          <cell r="X1327" t="str">
            <v>TALLER</v>
          </cell>
          <cell r="Y1327" t="e">
            <v>#N/A</v>
          </cell>
          <cell r="Z1327" t="e">
            <v>#N/A</v>
          </cell>
          <cell r="AD1327" t="e">
            <v>#N/A</v>
          </cell>
          <cell r="AE1327" t="e">
            <v>#N/A</v>
          </cell>
          <cell r="AF1327" t="e">
            <v>#N/A</v>
          </cell>
          <cell r="AG1327" t="e">
            <v>#N/A</v>
          </cell>
          <cell r="AH1327" t="e">
            <v>#N/A</v>
          </cell>
          <cell r="AI1327" t="e">
            <v>#N/A</v>
          </cell>
          <cell r="AJ1327" t="e">
            <v>#N/A</v>
          </cell>
          <cell r="AK1327" t="e">
            <v>#N/A</v>
          </cell>
          <cell r="AL1327" t="e">
            <v>#N/A</v>
          </cell>
          <cell r="AM1327" t="e">
            <v>#N/A</v>
          </cell>
          <cell r="AN1327" t="str">
            <v>3TE32G143053</v>
          </cell>
          <cell r="AO1327" t="str">
            <v>Smart</v>
          </cell>
          <cell r="AP1327" t="str">
            <v>Hisense</v>
          </cell>
          <cell r="AQ1327" t="str">
            <v>Opera</v>
          </cell>
          <cell r="AR1327" t="str">
            <v>HD 1366 X 768</v>
          </cell>
          <cell r="AS1327" t="str">
            <v>3TE32G164485G164485M010</v>
          </cell>
          <cell r="AT1327">
            <v>44</v>
          </cell>
          <cell r="AU1327" t="str">
            <v>32H5B2</v>
          </cell>
          <cell r="AV1327" t="str">
            <v>3TE32G164485</v>
          </cell>
          <cell r="AW1327" t="str">
            <v>G164485</v>
          </cell>
          <cell r="AX1327" t="str">
            <v>M010</v>
          </cell>
          <cell r="AY1327">
            <v>74012730</v>
          </cell>
          <cell r="AZ1327">
            <v>51013648</v>
          </cell>
          <cell r="BA1327">
            <v>80151128</v>
          </cell>
        </row>
        <row r="1328">
          <cell r="D1328">
            <v>60318063</v>
          </cell>
          <cell r="E1328" t="str">
            <v xml:space="preserve">A  </v>
          </cell>
          <cell r="F1328" t="str">
            <v>TV</v>
          </cell>
          <cell r="G1328" t="str">
            <v>ATANACIO SAMANIEGO DUARTE</v>
          </cell>
          <cell r="H1328" t="str">
            <v xml:space="preserve">MIXTECA 904, UNIDAD MODELO, MONTERREY </v>
          </cell>
          <cell r="I1328">
            <v>8114251279</v>
          </cell>
          <cell r="J1328" t="str">
            <v>HISENSE</v>
          </cell>
          <cell r="K1328" t="str">
            <v>32K21D</v>
          </cell>
          <cell r="L1328" t="str">
            <v>32J140473H01525</v>
          </cell>
          <cell r="M1328" t="str">
            <v>TIKET</v>
          </cell>
          <cell r="N1328">
            <v>98.9</v>
          </cell>
          <cell r="O1328">
            <v>41787</v>
          </cell>
          <cell r="P1328">
            <v>42866</v>
          </cell>
          <cell r="Q1328">
            <v>201024</v>
          </cell>
          <cell r="R1328" t="str">
            <v>04/05/2017 6:27 ARANTXA P1A OC. 1010577 CABLE LVDS</v>
          </cell>
          <cell r="S1328" t="str">
            <v/>
          </cell>
          <cell r="T1328" t="str">
            <v xml:space="preserve">    SOFIA VAZQUEZ                 </v>
          </cell>
          <cell r="U1328" t="str">
            <v>2017-05-16</v>
          </cell>
          <cell r="V1328" t="str">
            <v>NORTE</v>
          </cell>
          <cell r="W1328" t="str">
            <v>COMPLETADO</v>
          </cell>
          <cell r="X1328" t="str">
            <v>TALLER</v>
          </cell>
          <cell r="Y1328">
            <v>42864</v>
          </cell>
          <cell r="Z1328">
            <v>1077</v>
          </cell>
          <cell r="AD1328" t="str">
            <v>Monterrey/Unidad Modelo</v>
          </cell>
          <cell r="AE1328" t="str">
            <v>NL</v>
          </cell>
          <cell r="AF1328" t="str">
            <v>MX</v>
          </cell>
          <cell r="AG1328" t="str">
            <v>10411381</v>
          </cell>
          <cell r="AH1328" t="str">
            <v>ATANACIO SAMANIEGO DUARTE</v>
          </cell>
          <cell r="AI1328" t="str">
            <v>904 Mixteca</v>
          </cell>
          <cell r="AJ1328" t="str">
            <v>8114251279</v>
          </cell>
          <cell r="AK1328">
            <v>0</v>
          </cell>
          <cell r="AL1328" t="str">
            <v>64140</v>
          </cell>
          <cell r="AM1328"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328" t="str">
            <v>3TE32J140473</v>
          </cell>
          <cell r="AO1328" t="str">
            <v>Básica</v>
          </cell>
          <cell r="AP1328" t="str">
            <v>Hisense</v>
          </cell>
          <cell r="AQ1328" t="str">
            <v>Opera</v>
          </cell>
          <cell r="AR1328" t="str">
            <v>HD 1366 X 768</v>
          </cell>
          <cell r="AS1328" t="str">
            <v>3TE32G164478G164478M010</v>
          </cell>
          <cell r="AT1328">
            <v>3</v>
          </cell>
          <cell r="AU1328" t="str">
            <v>32H3B2</v>
          </cell>
          <cell r="AV1328" t="str">
            <v>3TE32G164478</v>
          </cell>
          <cell r="AW1328" t="str">
            <v>G164478</v>
          </cell>
          <cell r="AX1328" t="str">
            <v>M010</v>
          </cell>
          <cell r="AY1328">
            <v>74012731</v>
          </cell>
          <cell r="AZ1328">
            <v>51013649</v>
          </cell>
          <cell r="BA1328">
            <v>80151129</v>
          </cell>
        </row>
        <row r="1329">
          <cell r="D1329">
            <v>60317084</v>
          </cell>
          <cell r="E1329" t="str">
            <v xml:space="preserve">A  </v>
          </cell>
          <cell r="F1329" t="str">
            <v>TV</v>
          </cell>
          <cell r="G1329" t="str">
            <v xml:space="preserve">JAIME GONZALEZ HUERTA </v>
          </cell>
          <cell r="H1329" t="str">
            <v>RIO SONORA NO. 87 COL VALLE DORADO , ENSENADA B.C.</v>
          </cell>
          <cell r="I1329">
            <v>6461261167</v>
          </cell>
          <cell r="J1329" t="str">
            <v xml:space="preserve">HISENSE </v>
          </cell>
          <cell r="K1329" t="str">
            <v>50H3</v>
          </cell>
          <cell r="L1329" t="str">
            <v>50J141202H02279</v>
          </cell>
          <cell r="M1329" t="str">
            <v>TICKET 000032878</v>
          </cell>
          <cell r="N1329">
            <v>10401</v>
          </cell>
          <cell r="O1329">
            <v>42035</v>
          </cell>
          <cell r="P1329">
            <v>42872</v>
          </cell>
          <cell r="Q1329">
            <v>201015</v>
          </cell>
          <cell r="R1329" t="str">
            <v>06/05/2017 06 : 46  ARANTXA.MON : TCF1
06/05/2017 06 : 46  ARANTXA.MON : Se autoriza NP5; numero de serie y ticket correcto
05/05/2017 08 : 22 201015 : P1/ PANEL T173331 / OC - 1010395 PANEL</v>
          </cell>
          <cell r="S1329" t="str">
            <v>SE PIDIO PANEL Y NO LO SURTIERON</v>
          </cell>
          <cell r="T1329" t="str">
            <v xml:space="preserve">  Ricardo Sanchez Paniagua        </v>
          </cell>
          <cell r="U1329" t="str">
            <v>2017/05/17</v>
          </cell>
          <cell r="V1329" t="str">
            <v>NORTE</v>
          </cell>
          <cell r="W1329" t="str">
            <v>COMPLETADO</v>
          </cell>
          <cell r="X1329" t="str">
            <v>TALLER</v>
          </cell>
          <cell r="Y1329">
            <v>42851</v>
          </cell>
          <cell r="Z1329">
            <v>816</v>
          </cell>
          <cell r="AD1329" t="str">
            <v>Ensenada /Valle dorado</v>
          </cell>
          <cell r="AE1329" t="str">
            <v>BC</v>
          </cell>
          <cell r="AF1329" t="str">
            <v>MX</v>
          </cell>
          <cell r="AG1329" t="str">
            <v>10411223</v>
          </cell>
          <cell r="AH1329" t="str">
            <v>JAIME GONZÁLEZ HUERTA</v>
          </cell>
          <cell r="AI1329" t="str">
            <v>87 calle Río Sonora</v>
          </cell>
          <cell r="AJ1329" t="str">
            <v>044-6461261167</v>
          </cell>
          <cell r="AK1329">
            <v>0</v>
          </cell>
          <cell r="AL1329" t="str">
            <v>22890</v>
          </cell>
          <cell r="AM1329"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329" t="str">
            <v>3TE50J141202</v>
          </cell>
          <cell r="AO1329" t="e">
            <v>#N/A</v>
          </cell>
          <cell r="AP1329" t="e">
            <v>#N/A</v>
          </cell>
          <cell r="AQ1329" t="e">
            <v>#N/A</v>
          </cell>
          <cell r="AR1329" t="e">
            <v>#N/A</v>
          </cell>
          <cell r="AS1329" t="str">
            <v>3TE50G165140G165140M010</v>
          </cell>
          <cell r="AT1329">
            <v>45</v>
          </cell>
          <cell r="AU1329" t="str">
            <v>50H7GB</v>
          </cell>
          <cell r="AV1329" t="str">
            <v>3TE50G165140</v>
          </cell>
          <cell r="AW1329" t="str">
            <v>G165140</v>
          </cell>
          <cell r="AX1329" t="str">
            <v>M010</v>
          </cell>
          <cell r="AY1329">
            <v>74012732</v>
          </cell>
          <cell r="AZ1329">
            <v>51013650</v>
          </cell>
          <cell r="BA1329">
            <v>80151130</v>
          </cell>
        </row>
        <row r="1330">
          <cell r="D1330">
            <v>60319193</v>
          </cell>
          <cell r="E1330" t="str">
            <v xml:space="preserve">A  </v>
          </cell>
          <cell r="F1330" t="str">
            <v>TV</v>
          </cell>
          <cell r="G1330" t="str">
            <v>LUIS ALBERTO GONZALEZ OLIVARES</v>
          </cell>
          <cell r="H1330" t="str">
            <v>MANZANA C-1, COL. CENTRO, TUXPAN, NAY</v>
          </cell>
          <cell r="I1330">
            <v>3192320050</v>
          </cell>
          <cell r="J1330" t="str">
            <v>HISENSE</v>
          </cell>
          <cell r="K1330" t="str">
            <v>50K20D</v>
          </cell>
          <cell r="L1330" t="str">
            <v>50G150598H01027</v>
          </cell>
          <cell r="M1330">
            <v>1341</v>
          </cell>
          <cell r="N1330">
            <v>9060.35</v>
          </cell>
          <cell r="O1330">
            <v>42584</v>
          </cell>
          <cell r="P1330">
            <v>42804</v>
          </cell>
          <cell r="Q1330">
            <v>201023</v>
          </cell>
          <cell r="R1330" t="str">
            <v>16/03/2017 06 : 07  JORGE.VAZ : NP5
12/03/2017 02 : 29 201023 : P1-173064-PANEL LCD, 166794-POWER BOARD-OC1008489</v>
          </cell>
          <cell r="S1330" t="str">
            <v>FALLA: NO ENCIENDE, SE REALIZO PEDIDO DE</v>
          </cell>
          <cell r="T1330" t="str">
            <v xml:space="preserve">  GABRIELA RIVAS DELGADO          </v>
          </cell>
          <cell r="U1330" t="str">
            <v>2017-04-18</v>
          </cell>
          <cell r="V1330" t="str">
            <v>Norte</v>
          </cell>
          <cell r="W1330" t="str">
            <v>COMPLETADO</v>
          </cell>
          <cell r="X1330" t="str">
            <v>TALLER</v>
          </cell>
          <cell r="Y1330">
            <v>42804</v>
          </cell>
          <cell r="Z1330">
            <v>220</v>
          </cell>
          <cell r="AA1330" t="str">
            <v>M010</v>
          </cell>
          <cell r="AD1330" t="str">
            <v>Tuxpan/Centro</v>
          </cell>
          <cell r="AE1330" t="str">
            <v>NAY</v>
          </cell>
          <cell r="AF1330" t="str">
            <v>MX</v>
          </cell>
          <cell r="AG1330" t="str">
            <v>10414002</v>
          </cell>
          <cell r="AH1330" t="str">
            <v>LUIS ALBERTO GONZALEZ OLIVARES</v>
          </cell>
          <cell r="AI1330" t="str">
            <v>302 Sur Madero</v>
          </cell>
          <cell r="AJ1330" t="str">
            <v>3192320050</v>
          </cell>
          <cell r="AK1330">
            <v>0</v>
          </cell>
          <cell r="AL1330" t="str">
            <v>63200</v>
          </cell>
          <cell r="AM1330"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330" t="str">
            <v>3TE50G132311</v>
          </cell>
          <cell r="AO1330" t="str">
            <v>Básica</v>
          </cell>
          <cell r="AP1330" t="str">
            <v>Hisense</v>
          </cell>
          <cell r="AQ1330" t="str">
            <v>Opera</v>
          </cell>
          <cell r="AR1330" t="str">
            <v>FHD 1920 x 1080</v>
          </cell>
          <cell r="AS1330" t="str">
            <v>3TE50G165140G1651M010</v>
          </cell>
          <cell r="AT1330" t="e">
            <v>#N/A</v>
          </cell>
          <cell r="AU1330" t="str">
            <v>50H7GB</v>
          </cell>
          <cell r="AV1330" t="str">
            <v>3TE50G165140</v>
          </cell>
          <cell r="AW1330" t="str">
            <v>G1651</v>
          </cell>
          <cell r="AX1330" t="str">
            <v>M010</v>
          </cell>
          <cell r="AY1330">
            <v>74011895</v>
          </cell>
          <cell r="AZ1330">
            <v>51012824</v>
          </cell>
          <cell r="BA1330">
            <v>80141742</v>
          </cell>
        </row>
        <row r="1331">
          <cell r="D1331">
            <v>60310669</v>
          </cell>
          <cell r="E1331" t="str">
            <v>B</v>
          </cell>
          <cell r="F1331" t="str">
            <v>CELULAR</v>
          </cell>
          <cell r="G1331" t="str">
            <v>EstebanArredondoRosas</v>
          </cell>
          <cell r="H1331" t="str">
            <v>MatinAlonzoPunzonNo101,Reforma/VeracruzCP.91919</v>
          </cell>
          <cell r="I1331">
            <v>2291388593</v>
          </cell>
          <cell r="J1331" t="str">
            <v>HISENSE</v>
          </cell>
          <cell r="K1331" t="str">
            <v>C20</v>
          </cell>
          <cell r="L1331" t="str">
            <v>1MH75A91MX10D0H51Z5013C</v>
          </cell>
          <cell r="M1331">
            <v>2.02800114502016E+18</v>
          </cell>
          <cell r="N1331">
            <v>3799</v>
          </cell>
          <cell r="O1331">
            <v>42697</v>
          </cell>
          <cell r="P1331">
            <v>42767</v>
          </cell>
          <cell r="Q1331">
            <v>201709</v>
          </cell>
          <cell r="R1331" t="str">
            <v>CFOTORGADOPORSOPORTETECNICO(IRREPARABILIDAD)</v>
          </cell>
          <cell r="S1331" t="str">
            <v>EQUIPORAYADOCONPORTASIM</v>
          </cell>
          <cell r="T1331" t="str">
            <v>JuanFranciscoAlvizar</v>
          </cell>
          <cell r="U1331" t="str">
            <v>2017-04-17</v>
          </cell>
          <cell r="V1331" t="str">
            <v>CELULARES</v>
          </cell>
          <cell r="W1331" t="str">
            <v>COMPLETADO</v>
          </cell>
          <cell r="X1331" t="str">
            <v>TALLER</v>
          </cell>
          <cell r="Y1331">
            <v>42767</v>
          </cell>
          <cell r="Z1331">
            <v>70</v>
          </cell>
          <cell r="AA1331" t="str">
            <v>M010</v>
          </cell>
          <cell r="AD1331" t="str">
            <v>Reforma/Veracruz</v>
          </cell>
          <cell r="AE1331" t="str">
            <v>VER</v>
          </cell>
          <cell r="AF1331" t="str">
            <v>MX</v>
          </cell>
          <cell r="AG1331" t="str">
            <v>10410784</v>
          </cell>
          <cell r="AH1331" t="str">
            <v>ESTEBAN ARREDONDO ROSAS</v>
          </cell>
          <cell r="AI1331" t="str">
            <v>101 Matin Alonzo Punzon</v>
          </cell>
          <cell r="AJ1331" t="str">
            <v>2291388593</v>
          </cell>
          <cell r="AK1331">
            <v>0</v>
          </cell>
          <cell r="AL1331" t="str">
            <v>91919</v>
          </cell>
          <cell r="AM1331"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331" t="e">
            <v>#N/A</v>
          </cell>
          <cell r="AO1331" t="e">
            <v>#N/A</v>
          </cell>
          <cell r="AP1331" t="e">
            <v>#N/A</v>
          </cell>
          <cell r="AQ1331" t="e">
            <v>#N/A</v>
          </cell>
          <cell r="AR1331" t="e">
            <v>#N/A</v>
          </cell>
          <cell r="AS1331" t="str">
            <v/>
          </cell>
          <cell r="AT1331" t="e">
            <v>#N/A</v>
          </cell>
          <cell r="AY1331">
            <v>74012734</v>
          </cell>
          <cell r="AZ1331">
            <v>51013652</v>
          </cell>
          <cell r="BA1331">
            <v>80151109</v>
          </cell>
        </row>
        <row r="1332">
          <cell r="D1332">
            <v>60310935</v>
          </cell>
          <cell r="E1332" t="str">
            <v xml:space="preserve">A  </v>
          </cell>
          <cell r="F1332" t="str">
            <v>CELULAR</v>
          </cell>
          <cell r="G1332" t="str">
            <v>LuisEduardoVelazquez</v>
          </cell>
          <cell r="H1332" t="str">
            <v>mascorro523S.L.P/independencia,SLP,CP78330</v>
          </cell>
          <cell r="I1332" t="str">
            <v>044-4442396125</v>
          </cell>
          <cell r="J1332" t="str">
            <v>HISENSE</v>
          </cell>
          <cell r="K1332" t="str">
            <v>C20</v>
          </cell>
          <cell r="L1332" t="str">
            <v>1MH76A91MX10DOH2AH202A7</v>
          </cell>
          <cell r="M1332" t="str">
            <v>SFR/000209842</v>
          </cell>
          <cell r="N1332">
            <v>5998.52</v>
          </cell>
          <cell r="O1332">
            <v>42598</v>
          </cell>
          <cell r="P1332">
            <v>42769</v>
          </cell>
          <cell r="Q1332">
            <v>201709</v>
          </cell>
          <cell r="R1332" t="str">
            <v>CFPORFALTADEREFACCIONT1019758(PCBLOGIC),OC1007244</v>
          </cell>
          <cell r="S1332" t="str">
            <v>EQUIPORAYADOCONPORTASIM</v>
          </cell>
          <cell r="T1332" t="str">
            <v>JUANFRANCISCOALVIZAR</v>
          </cell>
          <cell r="U1332" t="str">
            <v>2017-04-18</v>
          </cell>
          <cell r="V1332" t="str">
            <v>CELULARES</v>
          </cell>
          <cell r="W1332" t="str">
            <v>COMPLETADO</v>
          </cell>
          <cell r="X1332" t="str">
            <v>TALLER</v>
          </cell>
          <cell r="Y1332">
            <v>42773</v>
          </cell>
          <cell r="Z1332">
            <v>171</v>
          </cell>
          <cell r="AA1332" t="str">
            <v>M010</v>
          </cell>
          <cell r="AD1332" t="str">
            <v>S.L.P/ independencia</v>
          </cell>
          <cell r="AE1332" t="str">
            <v>SLP</v>
          </cell>
          <cell r="AF1332" t="str">
            <v>MX</v>
          </cell>
          <cell r="AG1332" t="str">
            <v>10410283</v>
          </cell>
          <cell r="AH1332" t="str">
            <v>LUIS EDUARDO VELAZQUEZ</v>
          </cell>
          <cell r="AI1332" t="str">
            <v>mascorro 523</v>
          </cell>
          <cell r="AJ1332" t="str">
            <v>044-4442396125</v>
          </cell>
          <cell r="AK1332">
            <v>0</v>
          </cell>
          <cell r="AL1332" t="str">
            <v>78330</v>
          </cell>
          <cell r="AM1332"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332" t="e">
            <v>#N/A</v>
          </cell>
          <cell r="AO1332" t="e">
            <v>#N/A</v>
          </cell>
          <cell r="AP1332" t="e">
            <v>#N/A</v>
          </cell>
          <cell r="AQ1332" t="e">
            <v>#N/A</v>
          </cell>
          <cell r="AR1332" t="e">
            <v>#N/A</v>
          </cell>
          <cell r="AS1332" t="str">
            <v/>
          </cell>
          <cell r="AT1332" t="e">
            <v>#N/A</v>
          </cell>
          <cell r="AY1332">
            <v>74012735</v>
          </cell>
          <cell r="AZ1332">
            <v>51013653</v>
          </cell>
          <cell r="BA1332">
            <v>80151110</v>
          </cell>
        </row>
        <row r="1333">
          <cell r="D1333">
            <v>60313341</v>
          </cell>
          <cell r="E1333" t="str">
            <v>D</v>
          </cell>
          <cell r="F1333" t="str">
            <v>CELULAR</v>
          </cell>
          <cell r="G1333" t="str">
            <v>YahairaAlinaTorresHam</v>
          </cell>
          <cell r="H1333" t="str">
            <v>Calle129,número418,LetraAMerida/CincoColonias,YUC,CP.97280</v>
          </cell>
          <cell r="I1333">
            <v>9999293838</v>
          </cell>
          <cell r="J1333" t="str">
            <v>HISENSE</v>
          </cell>
          <cell r="K1333" t="str">
            <v>L675</v>
          </cell>
          <cell r="L1333" t="str">
            <v>1MH75AY1MX10D0HC3H2008C</v>
          </cell>
          <cell r="M1333" t="str">
            <v>PROFECO</v>
          </cell>
          <cell r="N1333">
            <v>1999</v>
          </cell>
          <cell r="O1333">
            <v>42573</v>
          </cell>
          <cell r="P1333">
            <v>42435</v>
          </cell>
          <cell r="Q1333">
            <v>201709</v>
          </cell>
          <cell r="R1333" t="str">
            <v>CFCASOPROFECO</v>
          </cell>
          <cell r="S1333" t="str">
            <v>EQUIPOMALTRATADOCONTAPA</v>
          </cell>
          <cell r="T1333" t="str">
            <v>JuanFranciscoAlvizar</v>
          </cell>
          <cell r="U1333" t="str">
            <v>2017-04-19</v>
          </cell>
          <cell r="V1333" t="str">
            <v>CELULARES</v>
          </cell>
          <cell r="W1333" t="str">
            <v>COMPLETADO</v>
          </cell>
          <cell r="X1333" t="str">
            <v>TALLER</v>
          </cell>
          <cell r="Y1333">
            <v>42800</v>
          </cell>
          <cell r="Z1333">
            <v>138</v>
          </cell>
          <cell r="AA1333" t="str">
            <v>M010</v>
          </cell>
          <cell r="AD1333" t="str">
            <v>Merida/Cinco Colonias</v>
          </cell>
          <cell r="AE1333" t="str">
            <v>YUC</v>
          </cell>
          <cell r="AF1333" t="str">
            <v>MX</v>
          </cell>
          <cell r="AG1333" t="str">
            <v>10413712</v>
          </cell>
          <cell r="AH1333" t="str">
            <v>YAHAIRA ALINA TORRES HAM</v>
          </cell>
          <cell r="AI1333" t="str">
            <v>Calle 129, número 418, Letra A,</v>
          </cell>
          <cell r="AJ1333" t="str">
            <v>9999041538</v>
          </cell>
          <cell r="AK1333" t="str">
            <v>9999041538</v>
          </cell>
          <cell r="AL1333" t="str">
            <v>97280</v>
          </cell>
          <cell r="AM1333"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333" t="e">
            <v>#N/A</v>
          </cell>
          <cell r="AO1333" t="e">
            <v>#N/A</v>
          </cell>
          <cell r="AP1333" t="e">
            <v>#N/A</v>
          </cell>
          <cell r="AQ1333" t="e">
            <v>#N/A</v>
          </cell>
          <cell r="AR1333" t="e">
            <v>#N/A</v>
          </cell>
          <cell r="AS1333" t="str">
            <v/>
          </cell>
          <cell r="AT1333" t="e">
            <v>#N/A</v>
          </cell>
          <cell r="AY1333">
            <v>74012736</v>
          </cell>
          <cell r="AZ1333">
            <v>51013654</v>
          </cell>
          <cell r="BA1333">
            <v>80151111</v>
          </cell>
        </row>
        <row r="1334">
          <cell r="D1334">
            <v>60313916</v>
          </cell>
          <cell r="E1334" t="str">
            <v>B</v>
          </cell>
          <cell r="F1334" t="str">
            <v>CELULAR</v>
          </cell>
          <cell r="G1334" t="str">
            <v>Juan Jose Niebla Medina</v>
          </cell>
          <cell r="H1334" t="str">
            <v>Venustiano carranza num 187 Culiacan/Benito juarez CP 80210</v>
          </cell>
          <cell r="I1334">
            <v>6672742270</v>
          </cell>
          <cell r="J1334" t="str">
            <v>HISENSE</v>
          </cell>
          <cell r="K1334" t="str">
            <v>C20</v>
          </cell>
          <cell r="L1334" t="str">
            <v>IMH75A91MX10D0H1BH20423</v>
          </cell>
          <cell r="M1334" t="str">
            <v>0002208808</v>
          </cell>
          <cell r="N1334">
            <v>4999</v>
          </cell>
          <cell r="O1334">
            <v>42684</v>
          </cell>
          <cell r="P1334">
            <v>42802</v>
          </cell>
          <cell r="Q1334">
            <v>201709</v>
          </cell>
          <cell r="R1334" t="str">
            <v xml:space="preserve">CF OTORGADO POR SOPORTE TECNICO (IRREPARABILIDAD) </v>
          </cell>
          <cell r="S1334" t="str">
            <v xml:space="preserve">EQUIPO RAYADO CON PORTA SIM </v>
          </cell>
          <cell r="T1334" t="str">
            <v xml:space="preserve"> JUAN FRANCISCO ALVIZAR           </v>
          </cell>
          <cell r="U1334" t="str">
            <v>2017-04-19</v>
          </cell>
          <cell r="V1334" t="str">
            <v>CELULARES</v>
          </cell>
          <cell r="W1334" t="str">
            <v>COMPLETADO</v>
          </cell>
          <cell r="X1334" t="str">
            <v>TALLER</v>
          </cell>
          <cell r="Y1334">
            <v>42804</v>
          </cell>
          <cell r="Z1334">
            <v>118</v>
          </cell>
          <cell r="AA1334" t="str">
            <v>M010</v>
          </cell>
          <cell r="AD1334" t="str">
            <v>Culiacan/Benito juarez</v>
          </cell>
          <cell r="AE1334" t="str">
            <v>SIN</v>
          </cell>
          <cell r="AF1334" t="str">
            <v>MX</v>
          </cell>
          <cell r="AG1334" t="str">
            <v>10406594</v>
          </cell>
          <cell r="AH1334" t="str">
            <v>JUAN JOSE NIEBLA MEDINA</v>
          </cell>
          <cell r="AI1334" t="str">
            <v>Venustiano carranza num 187</v>
          </cell>
          <cell r="AJ1334" t="str">
            <v>6672742270</v>
          </cell>
          <cell r="AK1334">
            <v>0</v>
          </cell>
          <cell r="AL1334" t="str">
            <v>80210</v>
          </cell>
          <cell r="AM1334"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334" t="e">
            <v>#N/A</v>
          </cell>
          <cell r="AO1334" t="e">
            <v>#N/A</v>
          </cell>
          <cell r="AP1334" t="e">
            <v>#N/A</v>
          </cell>
          <cell r="AQ1334" t="e">
            <v>#N/A</v>
          </cell>
          <cell r="AR1334" t="e">
            <v>#N/A</v>
          </cell>
          <cell r="AS1334" t="str">
            <v/>
          </cell>
          <cell r="AT1334" t="e">
            <v>#N/A</v>
          </cell>
          <cell r="AY1334">
            <v>74012737</v>
          </cell>
          <cell r="AZ1334">
            <v>51013655</v>
          </cell>
          <cell r="BA1334">
            <v>80151114</v>
          </cell>
        </row>
        <row r="1335">
          <cell r="D1335">
            <v>60312917</v>
          </cell>
          <cell r="E1335" t="str">
            <v xml:space="preserve">A  </v>
          </cell>
          <cell r="F1335" t="str">
            <v>CELULAR</v>
          </cell>
          <cell r="G1335" t="str">
            <v>Isaura Lucia Peralta Zalasar</v>
          </cell>
          <cell r="H1335" t="str">
            <v>privada del patio 115, fracc haciedas de hidalgo/pachuca de sot CP. 42082</v>
          </cell>
          <cell r="I1335">
            <v>7711333079</v>
          </cell>
          <cell r="J1335" t="str">
            <v>HISENSE</v>
          </cell>
          <cell r="K1335" t="str">
            <v>C20</v>
          </cell>
          <cell r="L1335" t="str">
            <v>1MH75A91MX10D0HEKZ500D2</v>
          </cell>
          <cell r="M1335">
            <v>46740855</v>
          </cell>
          <cell r="N1335">
            <v>8927.64</v>
          </cell>
          <cell r="O1335">
            <v>42768</v>
          </cell>
          <cell r="P1335">
            <v>42794</v>
          </cell>
          <cell r="Q1335">
            <v>201709</v>
          </cell>
          <cell r="R1335" t="str">
            <v xml:space="preserve">17/03/2017 00 : 55  ERNESTO.HERN : NP5
04/03/2017 02 : 38 201709 : P1. T1019760.   1008161
</v>
          </cell>
          <cell r="S1335" t="str">
            <v xml:space="preserve"> EQUIPO MALTRATADO CON PORTA SIM</v>
          </cell>
          <cell r="T1335" t="str">
            <v xml:space="preserve"> Juan Francisco Alvizar           </v>
          </cell>
          <cell r="U1335" t="str">
            <v>2017-04-18</v>
          </cell>
          <cell r="V1335" t="str">
            <v>CELULARES</v>
          </cell>
          <cell r="W1335" t="str">
            <v>COMPLETADO</v>
          </cell>
          <cell r="X1335" t="str">
            <v>TALLER</v>
          </cell>
          <cell r="Y1335">
            <v>42793</v>
          </cell>
          <cell r="Z1335">
            <v>26</v>
          </cell>
          <cell r="AA1335" t="str">
            <v>M010</v>
          </cell>
          <cell r="AD1335" t="str">
            <v>fracc haciedas de hidalgo/pachuca de sot</v>
          </cell>
          <cell r="AE1335" t="str">
            <v>HGO</v>
          </cell>
          <cell r="AF1335" t="str">
            <v>MX</v>
          </cell>
          <cell r="AG1335" t="str">
            <v>10412185</v>
          </cell>
          <cell r="AH1335" t="str">
            <v>ISAURA LUCIA PERALTA ZALASAR</v>
          </cell>
          <cell r="AI1335" t="str">
            <v>privada del patio 115</v>
          </cell>
          <cell r="AJ1335" t="str">
            <v>7713312886</v>
          </cell>
          <cell r="AK1335" t="str">
            <v>7713312886</v>
          </cell>
          <cell r="AL1335" t="str">
            <v>42082</v>
          </cell>
          <cell r="AM1335"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335" t="e">
            <v>#N/A</v>
          </cell>
          <cell r="AO1335" t="e">
            <v>#N/A</v>
          </cell>
          <cell r="AP1335" t="e">
            <v>#N/A</v>
          </cell>
          <cell r="AQ1335" t="e">
            <v>#N/A</v>
          </cell>
          <cell r="AR1335" t="e">
            <v>#N/A</v>
          </cell>
          <cell r="AS1335" t="str">
            <v/>
          </cell>
          <cell r="AT1335" t="e">
            <v>#N/A</v>
          </cell>
          <cell r="AY1335">
            <v>74012738</v>
          </cell>
          <cell r="AZ1335">
            <v>51013656</v>
          </cell>
          <cell r="BA1335">
            <v>80151116</v>
          </cell>
        </row>
        <row r="1336">
          <cell r="D1336">
            <v>60312904</v>
          </cell>
          <cell r="E1336" t="str">
            <v xml:space="preserve">A  </v>
          </cell>
          <cell r="F1336" t="str">
            <v>CELULAR</v>
          </cell>
          <cell r="G1336" t="str">
            <v xml:space="preserve">Juan Carlos Vazquez
</v>
          </cell>
          <cell r="H1336" t="str">
            <v>Francisco Gerrero Alcocha No. 202, Fracc Loma Verde/Leon CP. 37295</v>
          </cell>
          <cell r="I1336">
            <v>4777711524</v>
          </cell>
          <cell r="J1336" t="str">
            <v>HISENSE</v>
          </cell>
          <cell r="K1336" t="str">
            <v>C20</v>
          </cell>
          <cell r="L1336" t="str">
            <v>1MS75CE9MX10D0HTKT10808</v>
          </cell>
          <cell r="M1336">
            <v>9552</v>
          </cell>
          <cell r="N1336">
            <v>4500.1899999999996</v>
          </cell>
          <cell r="O1336">
            <v>42649</v>
          </cell>
          <cell r="P1336">
            <v>42794</v>
          </cell>
          <cell r="Q1336">
            <v>201709</v>
          </cell>
          <cell r="R1336" t="str">
            <v xml:space="preserve">17/03/2017 00 : 41  ERNESTO.HERN : NP5
04/03/2017 02 : 41 201709 : P1. T1019762.   1008161
</v>
          </cell>
          <cell r="S1336" t="str">
            <v xml:space="preserve"> EQUIPO MALTRATADO CON PORTA SIM</v>
          </cell>
          <cell r="T1336" t="str">
            <v xml:space="preserve"> Juan Francisco Alvizar           </v>
          </cell>
          <cell r="U1336" t="str">
            <v>2017-04-18</v>
          </cell>
          <cell r="V1336" t="str">
            <v>CELULARES</v>
          </cell>
          <cell r="W1336" t="str">
            <v>COMPLETADO</v>
          </cell>
          <cell r="X1336" t="str">
            <v>TALLER</v>
          </cell>
          <cell r="Y1336">
            <v>42793</v>
          </cell>
          <cell r="Z1336">
            <v>145</v>
          </cell>
          <cell r="AA1336" t="str">
            <v>M010</v>
          </cell>
          <cell r="AD1336" t="str">
            <v>Fracc Loma Verde/Leon</v>
          </cell>
          <cell r="AE1336" t="str">
            <v>GTO</v>
          </cell>
          <cell r="AF1336" t="str">
            <v>MX</v>
          </cell>
          <cell r="AG1336" t="str">
            <v>10408404</v>
          </cell>
          <cell r="AH1336" t="str">
            <v>JUAN CARLOS VAZQUEZ</v>
          </cell>
          <cell r="AI1336" t="str">
            <v>202 Francisco Gerrero Alcocha</v>
          </cell>
          <cell r="AJ1336" t="str">
            <v>4777711524</v>
          </cell>
          <cell r="AK1336">
            <v>0</v>
          </cell>
          <cell r="AL1336" t="str">
            <v>37295</v>
          </cell>
          <cell r="AM1336"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336" t="e">
            <v>#N/A</v>
          </cell>
          <cell r="AO1336" t="e">
            <v>#N/A</v>
          </cell>
          <cell r="AP1336" t="e">
            <v>#N/A</v>
          </cell>
          <cell r="AQ1336" t="e">
            <v>#N/A</v>
          </cell>
          <cell r="AR1336" t="e">
            <v>#N/A</v>
          </cell>
          <cell r="AS1336" t="str">
            <v/>
          </cell>
          <cell r="AT1336" t="e">
            <v>#N/A</v>
          </cell>
          <cell r="AY1336">
            <v>74012739</v>
          </cell>
          <cell r="AZ1336">
            <v>51013657</v>
          </cell>
          <cell r="BA1336">
            <v>80151118</v>
          </cell>
        </row>
        <row r="1337">
          <cell r="D1337">
            <v>60312564</v>
          </cell>
          <cell r="E1337" t="str">
            <v xml:space="preserve">A  </v>
          </cell>
          <cell r="F1337" t="str">
            <v>CELULAR</v>
          </cell>
          <cell r="G1337" t="str">
            <v>Martha Patricia Rangel Martinez</v>
          </cell>
          <cell r="H1337" t="str">
            <v>Venustiano Carranza Mz. 1 Lote 69, Ecatepec/Jardines de Xalostoc CP. 55330</v>
          </cell>
          <cell r="I1337">
            <v>445544778284</v>
          </cell>
          <cell r="J1337" t="str">
            <v>HISENSE</v>
          </cell>
          <cell r="K1337" t="str">
            <v>C20</v>
          </cell>
          <cell r="L1337" t="str">
            <v>1MH75A91MX10B0H2AH20533</v>
          </cell>
          <cell r="M1337">
            <v>38357561</v>
          </cell>
          <cell r="N1337">
            <v>5998.68</v>
          </cell>
          <cell r="O1337">
            <v>42628</v>
          </cell>
          <cell r="P1337">
            <v>42789</v>
          </cell>
          <cell r="Q1337">
            <v>201709</v>
          </cell>
          <cell r="R1337" t="str">
            <v xml:space="preserve">15/03/2017 06 : 00  ARANTXA.MON : NP5
01/03/2017 06 : 02 201709 : P1. T1019758.  1008010
EQUIPO PENDIENTE POR PARTE ( PCB LOGIC )
</v>
          </cell>
          <cell r="S1337" t="str">
            <v>EQUIPO MALTRATDO CON PORTA SIM</v>
          </cell>
          <cell r="T1337" t="str">
            <v xml:space="preserve"> Juan Francisco Alvizar           </v>
          </cell>
          <cell r="U1337" t="str">
            <v>2017-04-17</v>
          </cell>
          <cell r="V1337" t="str">
            <v>CELULARES</v>
          </cell>
          <cell r="W1337" t="str">
            <v>COMPLETADO</v>
          </cell>
          <cell r="X1337" t="str">
            <v>TALLER</v>
          </cell>
          <cell r="Y1337">
            <v>42788</v>
          </cell>
          <cell r="Z1337">
            <v>161</v>
          </cell>
          <cell r="AA1337" t="str">
            <v>M010</v>
          </cell>
          <cell r="AD1337" t="str">
            <v>Ecatepec/Jardines de Xalostoc</v>
          </cell>
          <cell r="AE1337" t="str">
            <v>MEX</v>
          </cell>
          <cell r="AF1337" t="str">
            <v>MX</v>
          </cell>
          <cell r="AG1337" t="str">
            <v>10412238</v>
          </cell>
          <cell r="AH1337" t="str">
            <v>MARTHA PATRICIA RANGEL MARTINEZ</v>
          </cell>
          <cell r="AI1337" t="str">
            <v>Venustiano Carranza Mz. 1 Lote 69</v>
          </cell>
          <cell r="AJ1337" t="str">
            <v>0445544778284</v>
          </cell>
          <cell r="AK1337">
            <v>0</v>
          </cell>
          <cell r="AL1337" t="str">
            <v>55330</v>
          </cell>
          <cell r="AM1337"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337" t="e">
            <v>#N/A</v>
          </cell>
          <cell r="AO1337" t="e">
            <v>#N/A</v>
          </cell>
          <cell r="AP1337" t="e">
            <v>#N/A</v>
          </cell>
          <cell r="AQ1337" t="e">
            <v>#N/A</v>
          </cell>
          <cell r="AR1337" t="e">
            <v>#N/A</v>
          </cell>
          <cell r="AS1337" t="str">
            <v/>
          </cell>
          <cell r="AT1337" t="e">
            <v>#N/A</v>
          </cell>
          <cell r="AY1337">
            <v>74012740</v>
          </cell>
          <cell r="AZ1337">
            <v>51013658</v>
          </cell>
          <cell r="BA1337">
            <v>80151121</v>
          </cell>
        </row>
        <row r="1338">
          <cell r="D1338">
            <v>60312171</v>
          </cell>
          <cell r="E1338" t="str">
            <v>A</v>
          </cell>
          <cell r="F1338" t="str">
            <v>CELULAR</v>
          </cell>
          <cell r="G1338" t="str">
            <v>Jose Valentin Frias Alvarez</v>
          </cell>
          <cell r="H1338" t="str">
            <v>Agronomos No. 30, Centro/Gaviota Sur Sector San Jose CP. 86090</v>
          </cell>
          <cell r="I1338" t="str">
            <v xml:space="preserve">99-31-70-58-38 </v>
          </cell>
          <cell r="J1338" t="str">
            <v>HISENSE</v>
          </cell>
          <cell r="K1338" t="str">
            <v>C20</v>
          </cell>
          <cell r="L1338" t="str">
            <v>1MH75A91MX10B0H15H20394</v>
          </cell>
          <cell r="M1338">
            <v>161140571</v>
          </cell>
          <cell r="N1338">
            <v>4999</v>
          </cell>
          <cell r="O1338">
            <v>42520</v>
          </cell>
          <cell r="P1338">
            <v>42788</v>
          </cell>
          <cell r="Q1338">
            <v>201709</v>
          </cell>
          <cell r="R1338" t="str">
            <v xml:space="preserve">16/03/2017 23 : 35  ERNESTO.HERN : TCF1
16/03/2017 23 : 35  ERNESTO.HERN : NP5
</v>
          </cell>
          <cell r="S1338" t="str">
            <v>EQUIPO MALTRATDO CON PORTA SIM</v>
          </cell>
          <cell r="T1338" t="str">
            <v xml:space="preserve"> Juan Francisco Alvizar           </v>
          </cell>
          <cell r="U1338" t="str">
            <v>2017-04-17</v>
          </cell>
          <cell r="V1338" t="str">
            <v>CELULARES</v>
          </cell>
          <cell r="W1338" t="str">
            <v>COMPLETADO</v>
          </cell>
          <cell r="X1338" t="str">
            <v>TALLER</v>
          </cell>
          <cell r="Y1338">
            <v>42787</v>
          </cell>
          <cell r="Z1338">
            <v>268</v>
          </cell>
          <cell r="AA1338" t="str">
            <v>M010</v>
          </cell>
          <cell r="AD1338" t="str">
            <v>Centro/Gaviota Sur Sector San Jose</v>
          </cell>
          <cell r="AE1338" t="str">
            <v>TAB</v>
          </cell>
          <cell r="AF1338" t="str">
            <v>MX</v>
          </cell>
          <cell r="AG1338" t="str">
            <v>10411788</v>
          </cell>
          <cell r="AH1338" t="str">
            <v>JOSE VALENTIN FRIAS ALVAREZ</v>
          </cell>
          <cell r="AI1338" t="str">
            <v>Agronomos No. 30</v>
          </cell>
          <cell r="AJ1338" t="str">
            <v>99-31-70-58-38</v>
          </cell>
          <cell r="AK1338">
            <v>0</v>
          </cell>
          <cell r="AL1338" t="str">
            <v>86090</v>
          </cell>
          <cell r="AM1338"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338" t="e">
            <v>#N/A</v>
          </cell>
          <cell r="AO1338" t="e">
            <v>#N/A</v>
          </cell>
          <cell r="AP1338" t="e">
            <v>#N/A</v>
          </cell>
          <cell r="AQ1338" t="e">
            <v>#N/A</v>
          </cell>
          <cell r="AR1338" t="e">
            <v>#N/A</v>
          </cell>
          <cell r="AS1338" t="str">
            <v/>
          </cell>
          <cell r="AT1338" t="e">
            <v>#N/A</v>
          </cell>
          <cell r="AY1338">
            <v>74012741</v>
          </cell>
          <cell r="AZ1338">
            <v>51013659</v>
          </cell>
          <cell r="BA1338">
            <v>80151123</v>
          </cell>
        </row>
        <row r="1339">
          <cell r="D1339">
            <v>60312178</v>
          </cell>
          <cell r="E1339" t="str">
            <v>A</v>
          </cell>
          <cell r="F1339" t="str">
            <v>CELULAR</v>
          </cell>
          <cell r="G1339" t="str">
            <v>Rodolfo Guzman</v>
          </cell>
          <cell r="H1339" t="str">
            <v>Callejon altotonga nu 178-intd, Veracruz/Formando hogar CP. 91897</v>
          </cell>
          <cell r="I1339">
            <v>9391625</v>
          </cell>
          <cell r="J1339" t="str">
            <v>HISENSE</v>
          </cell>
          <cell r="K1339" t="str">
            <v>C20</v>
          </cell>
          <cell r="L1339" t="str">
            <v>1MH75A91MX10D0H51Z502SO</v>
          </cell>
          <cell r="M1339">
            <v>45620814</v>
          </cell>
          <cell r="N1339">
            <v>7295.94</v>
          </cell>
          <cell r="O1339">
            <v>42655</v>
          </cell>
          <cell r="P1339">
            <v>42788</v>
          </cell>
          <cell r="Q1339">
            <v>201709</v>
          </cell>
          <cell r="R1339" t="str">
            <v>15/03/2017 05 : 54  ARANTXA.MON : TCF1
15/03/2017 05 : 54  ARANTXA.MON : NP5</v>
          </cell>
          <cell r="S1339" t="str">
            <v>EQUIPO MALTRATDO CON PORTA SIM</v>
          </cell>
          <cell r="T1339" t="str">
            <v xml:space="preserve"> Juan Francisco Alvizar           </v>
          </cell>
          <cell r="U1339" t="str">
            <v>2017-04-17</v>
          </cell>
          <cell r="V1339" t="str">
            <v>CELULARES</v>
          </cell>
          <cell r="W1339" t="str">
            <v>COMPLETADO</v>
          </cell>
          <cell r="X1339" t="str">
            <v>TALLER</v>
          </cell>
          <cell r="Y1339">
            <v>42787</v>
          </cell>
          <cell r="Z1339">
            <v>133</v>
          </cell>
          <cell r="AA1339" t="str">
            <v>M010</v>
          </cell>
          <cell r="AD1339" t="str">
            <v>Veracruz/Formando hogar</v>
          </cell>
          <cell r="AE1339" t="str">
            <v>VER</v>
          </cell>
          <cell r="AF1339" t="str">
            <v>MX</v>
          </cell>
          <cell r="AG1339" t="str">
            <v>10411852</v>
          </cell>
          <cell r="AH1339" t="str">
            <v>RODOLFO GUZMAN</v>
          </cell>
          <cell r="AI1339" t="str">
            <v>Callejon altotonga nu 178-intd</v>
          </cell>
          <cell r="AJ1339" t="str">
            <v>9391625</v>
          </cell>
          <cell r="AK1339">
            <v>0</v>
          </cell>
          <cell r="AL1339" t="str">
            <v>91897</v>
          </cell>
          <cell r="AM1339"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339" t="e">
            <v>#N/A</v>
          </cell>
          <cell r="AO1339" t="e">
            <v>#N/A</v>
          </cell>
          <cell r="AP1339" t="e">
            <v>#N/A</v>
          </cell>
          <cell r="AQ1339" t="e">
            <v>#N/A</v>
          </cell>
          <cell r="AR1339" t="e">
            <v>#N/A</v>
          </cell>
          <cell r="AS1339" t="str">
            <v/>
          </cell>
          <cell r="AT1339" t="e">
            <v>#N/A</v>
          </cell>
          <cell r="AY1339">
            <v>74012742</v>
          </cell>
          <cell r="AZ1339">
            <v>51013660</v>
          </cell>
          <cell r="BA1339">
            <v>80151125</v>
          </cell>
        </row>
        <row r="1340">
          <cell r="D1340">
            <v>60314647</v>
          </cell>
          <cell r="E1340" t="str">
            <v xml:space="preserve">A </v>
          </cell>
          <cell r="F1340" t="str">
            <v>CELULAR</v>
          </cell>
          <cell r="G1340" t="str">
            <v>Christian M Torres Yañez</v>
          </cell>
          <cell r="H1340" t="str">
            <v>Calle San Francisco de Asis mz3 lt 7 cordoba/col antorchista secc A CP. 94542</v>
          </cell>
          <cell r="I1340" t="str">
            <v xml:space="preserve">044-3312513039 </v>
          </cell>
          <cell r="J1340" t="str">
            <v>HISENSE</v>
          </cell>
          <cell r="K1340" t="str">
            <v>E51</v>
          </cell>
          <cell r="L1340" t="str">
            <v>1MH65ACAMX10D0JFSH206C0</v>
          </cell>
          <cell r="M1340">
            <v>44185563</v>
          </cell>
          <cell r="N1340">
            <v>3331.92</v>
          </cell>
          <cell r="O1340">
            <v>42548</v>
          </cell>
          <cell r="P1340">
            <v>42817</v>
          </cell>
          <cell r="Q1340">
            <v>201709</v>
          </cell>
          <cell r="R1340" t="str">
            <v>30/03/2017 02 : 59  ERNESTO.HERN : NP5
27/03/2017 23 : 17 201709 : P1. T10214200      1009092
EQUIPO PENDIENTE POR PARTE ( DISPLAY TOUCH NEGRO )</v>
          </cell>
          <cell r="S1340" t="str">
            <v>EQUIPO MALTRADO CON BATERIA Y TAPA</v>
          </cell>
          <cell r="T1340" t="str">
            <v xml:space="preserve"> JUAN FRANCISCO ALZIVAR           </v>
          </cell>
          <cell r="U1340" t="str">
            <v>2017-04-20</v>
          </cell>
          <cell r="V1340" t="str">
            <v>CELULARES</v>
          </cell>
          <cell r="W1340" t="str">
            <v>COMPLETADO</v>
          </cell>
          <cell r="X1340" t="str">
            <v>TALLER</v>
          </cell>
          <cell r="Y1340">
            <v>42816</v>
          </cell>
          <cell r="Z1340">
            <v>268</v>
          </cell>
          <cell r="AA1340" t="str">
            <v>M010</v>
          </cell>
          <cell r="AD1340" t="str">
            <v>cordoba/col antorchista secc A</v>
          </cell>
          <cell r="AE1340" t="str">
            <v>VER</v>
          </cell>
          <cell r="AF1340" t="str">
            <v>MX</v>
          </cell>
          <cell r="AG1340" t="str">
            <v>10414006</v>
          </cell>
          <cell r="AH1340" t="str">
            <v>CHRISTIAN M TORRES YAÑEZ</v>
          </cell>
          <cell r="AI1340" t="str">
            <v>mz3 lt 7 Calle San Francisco de Asis</v>
          </cell>
          <cell r="AJ1340" t="str">
            <v>5548206551</v>
          </cell>
          <cell r="AK1340">
            <v>0</v>
          </cell>
          <cell r="AL1340" t="str">
            <v>94542</v>
          </cell>
          <cell r="AM1340"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340" t="str">
            <v>GMS020NHB000</v>
          </cell>
          <cell r="AO1340" t="e">
            <v>#N/A</v>
          </cell>
          <cell r="AP1340" t="e">
            <v>#N/A</v>
          </cell>
          <cell r="AQ1340" t="e">
            <v>#N/A</v>
          </cell>
          <cell r="AR1340" t="e">
            <v>#N/A</v>
          </cell>
          <cell r="AS1340" t="e">
            <v>#N/A</v>
          </cell>
          <cell r="AT1340" t="e">
            <v>#N/A</v>
          </cell>
          <cell r="AV1340" t="str">
            <v>GMS051NJE000</v>
          </cell>
          <cell r="AW1340" t="e">
            <v>#N/A</v>
          </cell>
          <cell r="AY1340">
            <v>74012743</v>
          </cell>
          <cell r="AZ1340">
            <v>51013661</v>
          </cell>
          <cell r="BA1340">
            <v>80151127</v>
          </cell>
        </row>
        <row r="1341">
          <cell r="D1341">
            <v>60315200</v>
          </cell>
          <cell r="E1341" t="str">
            <v>B</v>
          </cell>
          <cell r="F1341" t="str">
            <v>CELULAR</v>
          </cell>
          <cell r="G1341" t="str">
            <v>Martin Eulogio Flores Chavez CP. 66750</v>
          </cell>
          <cell r="H1341" t="str">
            <v>barcelona 206, doctor gonzalez /buenos aires</v>
          </cell>
          <cell r="I1341">
            <v>8252410086</v>
          </cell>
          <cell r="J1341" t="str">
            <v>HISENSE</v>
          </cell>
          <cell r="K1341" t="str">
            <v>C20</v>
          </cell>
          <cell r="L1341" t="str">
            <v>1MH75A91MX10DCHDYZ502AC</v>
          </cell>
          <cell r="M1341">
            <v>46646975</v>
          </cell>
          <cell r="N1341">
            <v>6898.58</v>
          </cell>
          <cell r="O1341">
            <v>42632</v>
          </cell>
          <cell r="P1341">
            <v>42825</v>
          </cell>
          <cell r="Q1341">
            <v>201709</v>
          </cell>
          <cell r="R1341" t="str">
            <v>04/04/2017 01 : 04  ROGER.R : TCF1
04/04/2017 01 : 03  ROGER.R : TCFT - Irreparabilidad. 11/04/2017 23 : 52  MARCO.DIAZ : TCFINV, TCFCN se pasa a devolucion por falta de producto TCFDEV. dmc</v>
          </cell>
          <cell r="S1341" t="str">
            <v>EQUIPO MALTRADO CON PORTA SIM</v>
          </cell>
          <cell r="T1341" t="str">
            <v xml:space="preserve"> JUAN FRANCISCO ALZIVAR           </v>
          </cell>
          <cell r="U1341" t="str">
            <v>2017-04-20</v>
          </cell>
          <cell r="V1341" t="str">
            <v>CELULARES</v>
          </cell>
          <cell r="W1341" t="str">
            <v>COMPLETADO</v>
          </cell>
          <cell r="X1341" t="str">
            <v>TALLER</v>
          </cell>
          <cell r="Y1341">
            <v>42824</v>
          </cell>
          <cell r="Z1341">
            <v>192</v>
          </cell>
          <cell r="AA1341" t="str">
            <v>M010</v>
          </cell>
          <cell r="AD1341" t="str">
            <v>doctor gonzalez /buenos aires</v>
          </cell>
          <cell r="AE1341" t="str">
            <v>NL</v>
          </cell>
          <cell r="AF1341" t="str">
            <v>MX</v>
          </cell>
          <cell r="AG1341" t="str">
            <v>10401273</v>
          </cell>
          <cell r="AH1341" t="str">
            <v>MARTIN EULOGIO FLORES CHAVEZ</v>
          </cell>
          <cell r="AI1341" t="str">
            <v>barcelona 206</v>
          </cell>
          <cell r="AJ1341" t="str">
            <v>8252410086</v>
          </cell>
          <cell r="AK1341">
            <v>0</v>
          </cell>
          <cell r="AL1341" t="str">
            <v>66750</v>
          </cell>
          <cell r="AM1341"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41" t="e">
            <v>#N/A</v>
          </cell>
          <cell r="AO1341" t="e">
            <v>#N/A</v>
          </cell>
          <cell r="AP1341" t="e">
            <v>#N/A</v>
          </cell>
          <cell r="AQ1341" t="e">
            <v>#N/A</v>
          </cell>
          <cell r="AR1341" t="e">
            <v>#N/A</v>
          </cell>
          <cell r="AS1341" t="str">
            <v/>
          </cell>
          <cell r="AT1341" t="e">
            <v>#N/A</v>
          </cell>
          <cell r="AY1341">
            <v>74012744</v>
          </cell>
          <cell r="AZ1341">
            <v>51013662</v>
          </cell>
          <cell r="BA1341">
            <v>80151133</v>
          </cell>
        </row>
        <row r="1342">
          <cell r="D1342">
            <v>60315385</v>
          </cell>
          <cell r="E1342" t="str">
            <v>B</v>
          </cell>
          <cell r="F1342" t="str">
            <v>CELULAR</v>
          </cell>
          <cell r="G1342" t="str">
            <v>Carlos Lopez</v>
          </cell>
          <cell r="H1342" t="str">
            <v>63B No 323, Mérida/Frac Magnolias CP. 97203</v>
          </cell>
          <cell r="I1342">
            <v>449992713667</v>
          </cell>
          <cell r="J1342" t="str">
            <v>HISENSE</v>
          </cell>
          <cell r="K1342" t="str">
            <v>C20</v>
          </cell>
          <cell r="L1342" t="str">
            <v>1MH75A91MX10D0H2AH2068E</v>
          </cell>
          <cell r="M1342">
            <v>7.3300200260806099E+19</v>
          </cell>
          <cell r="N1342">
            <v>4399</v>
          </cell>
          <cell r="O1342">
            <v>42588</v>
          </cell>
          <cell r="P1342">
            <v>42829</v>
          </cell>
          <cell r="Q1342">
            <v>201709</v>
          </cell>
          <cell r="R1342" t="str">
            <v>06/04/2017 22 : 33  ROGER.R : TCFT - Irreparabilidad. 11/04/2017 23 : 55  MARCO.DIAZ : TCFINV, TCFCN se pasa a devolucion por falta de producto TCFDEV</v>
          </cell>
          <cell r="S1342" t="str">
            <v>EQUIPO MALTRADO CON PORTA SIM</v>
          </cell>
          <cell r="T1342" t="str">
            <v xml:space="preserve"> JUAN FRANCISCO ALZIVAR           </v>
          </cell>
          <cell r="U1342" t="str">
            <v>2017-04-21</v>
          </cell>
          <cell r="V1342" t="str">
            <v>CELULARES</v>
          </cell>
          <cell r="W1342" t="str">
            <v>COMPLETADO</v>
          </cell>
          <cell r="X1342" t="str">
            <v>TALLER</v>
          </cell>
          <cell r="Y1342">
            <v>42828</v>
          </cell>
          <cell r="Z1342">
            <v>240</v>
          </cell>
          <cell r="AA1342" t="str">
            <v>M010</v>
          </cell>
          <cell r="AD1342" t="str">
            <v>Mérida/Frac Magnolias</v>
          </cell>
          <cell r="AE1342" t="str">
            <v>YUC</v>
          </cell>
          <cell r="AF1342" t="str">
            <v>MX</v>
          </cell>
          <cell r="AG1342" t="str">
            <v>10415343</v>
          </cell>
          <cell r="AH1342" t="str">
            <v>CARLOS LOPEZ</v>
          </cell>
          <cell r="AI1342" t="str">
            <v>323 63B</v>
          </cell>
          <cell r="AJ1342" t="str">
            <v>0449992713667</v>
          </cell>
          <cell r="AK1342">
            <v>0</v>
          </cell>
          <cell r="AL1342" t="str">
            <v>97203</v>
          </cell>
          <cell r="AM1342"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42" t="e">
            <v>#N/A</v>
          </cell>
          <cell r="AO1342" t="e">
            <v>#N/A</v>
          </cell>
          <cell r="AP1342" t="e">
            <v>#N/A</v>
          </cell>
          <cell r="AQ1342" t="e">
            <v>#N/A</v>
          </cell>
          <cell r="AR1342" t="e">
            <v>#N/A</v>
          </cell>
          <cell r="AS1342" t="str">
            <v/>
          </cell>
          <cell r="AT1342" t="e">
            <v>#N/A</v>
          </cell>
          <cell r="AY1342">
            <v>74012745</v>
          </cell>
          <cell r="AZ1342">
            <v>51013663</v>
          </cell>
          <cell r="BA1342">
            <v>80151135</v>
          </cell>
        </row>
        <row r="1343">
          <cell r="D1343">
            <v>60315656</v>
          </cell>
          <cell r="E1343" t="str">
            <v xml:space="preserve">A </v>
          </cell>
          <cell r="F1343" t="str">
            <v>CELULAR</v>
          </cell>
          <cell r="G1343" t="str">
            <v>Maria del Carmen Castell Anguiano</v>
          </cell>
          <cell r="H1343" t="str">
            <v>AV. J. MERCED CABRERA 1200  LA COMARCA/VILLA DE ALVAREZ CP 28989</v>
          </cell>
          <cell r="I1343">
            <v>3123163500</v>
          </cell>
          <cell r="J1343" t="str">
            <v>HISENSE</v>
          </cell>
          <cell r="K1343" t="str">
            <v>C20</v>
          </cell>
          <cell r="L1343" t="str">
            <v>S/N</v>
          </cell>
          <cell r="M1343">
            <v>4500436955</v>
          </cell>
          <cell r="N1343">
            <v>3102.76</v>
          </cell>
          <cell r="O1343">
            <v>42727</v>
          </cell>
          <cell r="P1343">
            <v>42833</v>
          </cell>
          <cell r="Q1343">
            <v>201709</v>
          </cell>
          <cell r="R1343" t="str">
            <v>12/04/2017 03 : 39  ARANTXA.MON : NP5
11/04/2017 07 : 05 201709 : P1.  T1019758.    1009531
EQUIPO PENDIENTE POR PARTE ( PCB LOGIC )</v>
          </cell>
          <cell r="S1343" t="str">
            <v xml:space="preserve">EQUIPO MALTRADO CON PORTA SIM </v>
          </cell>
          <cell r="T1343" t="str">
            <v xml:space="preserve"> JUAN FRANCISCO ALZIVAR           </v>
          </cell>
          <cell r="U1343" t="str">
            <v>2017-04-21</v>
          </cell>
          <cell r="V1343" t="str">
            <v>CELULARES</v>
          </cell>
          <cell r="W1343" t="str">
            <v>COMPLETADO</v>
          </cell>
          <cell r="X1343" t="str">
            <v>TALLER</v>
          </cell>
          <cell r="Y1343">
            <v>42832</v>
          </cell>
          <cell r="Z1343">
            <v>105</v>
          </cell>
          <cell r="AA1343" t="str">
            <v>M010</v>
          </cell>
          <cell r="AD1343" t="str">
            <v>LA COMARCA/VILLA DE ALVAREZ</v>
          </cell>
          <cell r="AE1343" t="str">
            <v>COL</v>
          </cell>
          <cell r="AF1343" t="str">
            <v>MX</v>
          </cell>
          <cell r="AG1343" t="str">
            <v>10415451</v>
          </cell>
          <cell r="AH1343" t="str">
            <v>MARIA DEL CARMEN CASTELL ANGUIANO</v>
          </cell>
          <cell r="AI1343" t="str">
            <v>AV. J. MERCED CABRERA 1200</v>
          </cell>
          <cell r="AJ1343" t="str">
            <v>3123163500</v>
          </cell>
          <cell r="AK1343">
            <v>0</v>
          </cell>
          <cell r="AL1343" t="str">
            <v>28989</v>
          </cell>
          <cell r="AM1343"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43" t="e">
            <v>#N/A</v>
          </cell>
          <cell r="AO1343" t="e">
            <v>#N/A</v>
          </cell>
          <cell r="AP1343" t="e">
            <v>#N/A</v>
          </cell>
          <cell r="AQ1343" t="e">
            <v>#N/A</v>
          </cell>
          <cell r="AR1343" t="e">
            <v>#N/A</v>
          </cell>
          <cell r="AS1343" t="str">
            <v/>
          </cell>
          <cell r="AT1343" t="e">
            <v>#N/A</v>
          </cell>
          <cell r="AY1343">
            <v>74012746</v>
          </cell>
          <cell r="AZ1343">
            <v>51013664</v>
          </cell>
          <cell r="BA1343">
            <v>80151136</v>
          </cell>
        </row>
        <row r="1344">
          <cell r="D1344">
            <v>60314141</v>
          </cell>
          <cell r="E1344" t="str">
            <v>B</v>
          </cell>
          <cell r="F1344" t="str">
            <v>CELULAR</v>
          </cell>
          <cell r="G1344" t="str">
            <v>Obet Alvarez Sanchez</v>
          </cell>
          <cell r="H1344" t="str">
            <v xml:space="preserve"> allende 2289 veracruz/ col centro C.P 91700</v>
          </cell>
          <cell r="I1344">
            <v>2299318795</v>
          </cell>
          <cell r="J1344" t="str">
            <v>HISENSE</v>
          </cell>
          <cell r="K1344" t="str">
            <v>C20</v>
          </cell>
          <cell r="L1344" t="str">
            <v>1MH75A91MX10D0H1BH203EE</v>
          </cell>
          <cell r="M1344" t="str">
            <v>TICKET</v>
          </cell>
          <cell r="N1344">
            <v>4500.1899999999996</v>
          </cell>
          <cell r="O1344">
            <v>42599</v>
          </cell>
          <cell r="P1344">
            <v>42809</v>
          </cell>
          <cell r="Q1344">
            <v>201709</v>
          </cell>
          <cell r="R1344" t="str">
            <v>23/03/2017 04 : 52  ROGER.R : TCFT - Irreparabilidad.</v>
          </cell>
          <cell r="S1344" t="str">
            <v>EQUIPO RAYADO</v>
          </cell>
          <cell r="T1344" t="str">
            <v xml:space="preserve">JUAN FRANCISCO ALVIZAR            </v>
          </cell>
          <cell r="U1344">
            <v>42844</v>
          </cell>
          <cell r="V1344" t="str">
            <v>CELULARES</v>
          </cell>
          <cell r="W1344" t="str">
            <v>COMPLETADO</v>
          </cell>
          <cell r="X1344" t="str">
            <v>TALLER</v>
          </cell>
          <cell r="Y1344">
            <v>42808</v>
          </cell>
          <cell r="Z1344">
            <v>209</v>
          </cell>
          <cell r="AA1344" t="str">
            <v>M010</v>
          </cell>
          <cell r="AD1344" t="str">
            <v>veracruz/ col centro</v>
          </cell>
          <cell r="AE1344" t="str">
            <v>VER</v>
          </cell>
          <cell r="AF1344" t="str">
            <v>MX</v>
          </cell>
          <cell r="AG1344" t="str">
            <v>10412628</v>
          </cell>
          <cell r="AH1344" t="str">
            <v>OBET ALVAREZ SANCHEZ</v>
          </cell>
          <cell r="AI1344" t="str">
            <v>2289 allende</v>
          </cell>
          <cell r="AJ1344" t="str">
            <v>22/99318795</v>
          </cell>
          <cell r="AK1344">
            <v>0</v>
          </cell>
          <cell r="AL1344" t="str">
            <v>91700</v>
          </cell>
          <cell r="AM1344"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44" t="e">
            <v>#N/A</v>
          </cell>
          <cell r="AO1344" t="e">
            <v>#N/A</v>
          </cell>
          <cell r="AP1344" t="e">
            <v>#N/A</v>
          </cell>
          <cell r="AQ1344" t="e">
            <v>#N/A</v>
          </cell>
          <cell r="AR1344" t="e">
            <v>#N/A</v>
          </cell>
          <cell r="AS1344" t="str">
            <v/>
          </cell>
          <cell r="AT1344" t="e">
            <v>#N/A</v>
          </cell>
          <cell r="AY1344">
            <v>74012747</v>
          </cell>
          <cell r="AZ1344">
            <v>51013665</v>
          </cell>
          <cell r="BA1344">
            <v>80151137</v>
          </cell>
        </row>
        <row r="1345">
          <cell r="D1345">
            <v>60312841</v>
          </cell>
          <cell r="E1345" t="str">
            <v>UK</v>
          </cell>
          <cell r="F1345" t="str">
            <v>TV</v>
          </cell>
          <cell r="G1345" t="str">
            <v>GUILLERMO JIMENEZ BRISEÑO</v>
          </cell>
          <cell r="H1345" t="str">
            <v>SAN FRANCISCO 32 GUADALAJARA/SANTA ROSA DEL VALLE</v>
          </cell>
          <cell r="I1345" t="str">
            <v>3331640218 - 3310253234</v>
          </cell>
          <cell r="J1345" t="str">
            <v>HISENSE</v>
          </cell>
          <cell r="K1345" t="str">
            <v>50K20DW</v>
          </cell>
          <cell r="L1345" t="str">
            <v>50G143292H02759</v>
          </cell>
          <cell r="M1345" t="str">
            <v xml:space="preserve">CARTA BIMBO </v>
          </cell>
          <cell r="N1345">
            <v>0</v>
          </cell>
          <cell r="O1345">
            <v>42095</v>
          </cell>
          <cell r="P1345">
            <v>42794</v>
          </cell>
          <cell r="Q1345">
            <v>201109</v>
          </cell>
          <cell r="R1345" t="str">
            <v>FALTA DE REFACCIONES 173331 oc-1007985</v>
          </cell>
          <cell r="S1345" t="str">
            <v>CLIENTE ENTREGA EQUIPO SIN ACCESORIOS, U</v>
          </cell>
          <cell r="T1345" t="str">
            <v xml:space="preserve">YURIANA HERNADEZ HERRERA          </v>
          </cell>
          <cell r="U1345" t="str">
            <v>2017-ABRIL</v>
          </cell>
          <cell r="W1345" t="str">
            <v>COMPLETADO</v>
          </cell>
          <cell r="X1345" t="str">
            <v>TALLER</v>
          </cell>
          <cell r="Y1345">
            <v>42790</v>
          </cell>
          <cell r="Z1345">
            <v>699</v>
          </cell>
          <cell r="AA1345" t="str">
            <v>M012</v>
          </cell>
          <cell r="AD1345" t="str">
            <v>Guadalajara/Sta Rosa del valle</v>
          </cell>
          <cell r="AE1345" t="str">
            <v>JAL</v>
          </cell>
          <cell r="AF1345" t="str">
            <v>MX</v>
          </cell>
          <cell r="AG1345" t="str">
            <v>10412848</v>
          </cell>
          <cell r="AH1345" t="str">
            <v>GUILLERMO JIMENEZ BRISEÑO</v>
          </cell>
          <cell r="AI1345" t="str">
            <v>32 Sn Francisco</v>
          </cell>
          <cell r="AJ1345" t="str">
            <v>3310253234</v>
          </cell>
          <cell r="AK1345" t="str">
            <v>3310253234</v>
          </cell>
          <cell r="AL1345" t="str">
            <v>45690</v>
          </cell>
          <cell r="AM1345"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45" t="str">
            <v>1TE50B8NUSCB</v>
          </cell>
          <cell r="AO1345" t="str">
            <v>Smart</v>
          </cell>
          <cell r="AP1345" t="str">
            <v>Hisense</v>
          </cell>
          <cell r="AQ1345" t="str">
            <v>Opera</v>
          </cell>
          <cell r="AR1345" t="str">
            <v>FHD 1920 x 1080</v>
          </cell>
          <cell r="AS1345" t="str">
            <v>3TE50G165140G165140M010</v>
          </cell>
          <cell r="AT1345">
            <v>0</v>
          </cell>
          <cell r="AU1345" t="str">
            <v>50H7GB</v>
          </cell>
          <cell r="AV1345" t="str">
            <v>3TE50G165140</v>
          </cell>
          <cell r="AW1345" t="str">
            <v>G165140</v>
          </cell>
          <cell r="AX1345" t="str">
            <v>M010</v>
          </cell>
          <cell r="AY1345">
            <v>74011861</v>
          </cell>
          <cell r="AZ1345">
            <v>51012791</v>
          </cell>
          <cell r="BA1345">
            <v>80149768</v>
          </cell>
        </row>
        <row r="1346">
          <cell r="D1346">
            <v>60312757</v>
          </cell>
          <cell r="E1346" t="str">
            <v xml:space="preserve">A </v>
          </cell>
          <cell r="F1346" t="str">
            <v>TV</v>
          </cell>
          <cell r="G1346" t="str">
            <v>FERNANDO ESTRADA GARCIA</v>
          </cell>
          <cell r="H1346" t="str">
            <v xml:space="preserve">Metepec/Izcalli Cuautemoc I I
Street: 
Geranios
 186 Postal Code: 52176
</v>
          </cell>
          <cell r="I1346" t="str">
            <v xml:space="preserve">7222296251   7222296251 </v>
          </cell>
          <cell r="J1346" t="str">
            <v>HISENSE</v>
          </cell>
          <cell r="K1346" t="str">
            <v>50K20DW</v>
          </cell>
          <cell r="L1346" t="str">
            <v>50G143292H09796</v>
          </cell>
          <cell r="M1346" t="str">
            <v>CARTA BIMBO</v>
          </cell>
          <cell r="N1346">
            <v>0</v>
          </cell>
          <cell r="O1346" t="str">
            <v>CARTA BIMBO</v>
          </cell>
          <cell r="P1346">
            <v>42794</v>
          </cell>
          <cell r="Q1346">
            <v>201612</v>
          </cell>
          <cell r="R1346" t="str">
            <v xml:space="preserve">DEMORA EN LLEGADA DE REFACIONES  01/03/2017 04 : 38 201612 : P1: T 173331 OC1008020EN ESPERA DEREFACCIONES  NAC  NO SE PUEDE ADJUNTAR FORMATO RMA
</v>
          </cell>
          <cell r="S1346" t="str">
            <v>EQUIPO EN DOMICILIO DE CLIENTE</v>
          </cell>
          <cell r="T1346" t="str">
            <v xml:space="preserve">      ADRIANA BINIFACIO REYES     </v>
          </cell>
          <cell r="U1346" t="str">
            <v>2017-04-24</v>
          </cell>
          <cell r="V1346" t="str">
            <v>CENTRO</v>
          </cell>
          <cell r="W1346" t="str">
            <v>COMPLETADO</v>
          </cell>
          <cell r="X1346" t="str">
            <v>CLIENTE</v>
          </cell>
          <cell r="Y1346">
            <v>42789</v>
          </cell>
          <cell r="AA1346" t="str">
            <v>M010</v>
          </cell>
          <cell r="AD1346" t="str">
            <v>Metepec/Izcalli Cuautemoc I I</v>
          </cell>
          <cell r="AE1346" t="str">
            <v>MEX</v>
          </cell>
          <cell r="AF1346" t="str">
            <v>MX</v>
          </cell>
          <cell r="AG1346" t="str">
            <v>10411830</v>
          </cell>
          <cell r="AH1346" t="str">
            <v>FERNANDO ESTRADA GARCIA</v>
          </cell>
          <cell r="AI1346" t="str">
            <v>186 Geranios</v>
          </cell>
          <cell r="AJ1346" t="str">
            <v>7222296251</v>
          </cell>
          <cell r="AK1346">
            <v>0</v>
          </cell>
          <cell r="AL1346" t="str">
            <v>52176</v>
          </cell>
          <cell r="AM1346"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46" t="str">
            <v>1TE50B8NUSCB</v>
          </cell>
          <cell r="AO1346" t="str">
            <v>Smart</v>
          </cell>
          <cell r="AP1346" t="str">
            <v>Hisense</v>
          </cell>
          <cell r="AQ1346" t="str">
            <v>Opera</v>
          </cell>
          <cell r="AR1346" t="str">
            <v>FHD 1920 x 1080</v>
          </cell>
          <cell r="AS1346" t="str">
            <v>3TE50G1644B1G1644B1M010</v>
          </cell>
          <cell r="AT1346">
            <v>0</v>
          </cell>
          <cell r="AU1346" t="str">
            <v>50H7GB</v>
          </cell>
          <cell r="AV1346" t="str">
            <v>3TE50G1644B1</v>
          </cell>
          <cell r="AW1346" t="str">
            <v>G1644B1</v>
          </cell>
          <cell r="AX1346" t="str">
            <v>M010</v>
          </cell>
          <cell r="AY1346">
            <v>74012231</v>
          </cell>
          <cell r="AZ1346">
            <v>51013161</v>
          </cell>
          <cell r="BA1346">
            <v>80147841</v>
          </cell>
        </row>
        <row r="1347">
          <cell r="D1347">
            <v>60295916</v>
          </cell>
          <cell r="E1347" t="str">
            <v xml:space="preserve">A  </v>
          </cell>
          <cell r="F1347" t="str">
            <v>TV</v>
          </cell>
          <cell r="G1347" t="str">
            <v>TELMEX</v>
          </cell>
          <cell r="H1347" t="str">
            <v>PASEOS DE LOS LIRIOS ETAPA 19, EDIFICIO 2 DPTO, UH LA CAMPESTRE, JIUTEPEC MORELOS</v>
          </cell>
          <cell r="I1347">
            <v>7773190133</v>
          </cell>
          <cell r="J1347" t="str">
            <v>HISENSE</v>
          </cell>
          <cell r="K1347" t="str">
            <v>50K20DG</v>
          </cell>
          <cell r="L1347" t="str">
            <v>50G150310H02613</v>
          </cell>
          <cell r="M1347" t="str">
            <v>CIV/000120215</v>
          </cell>
          <cell r="N1347">
            <v>17875.55</v>
          </cell>
          <cell r="O1347">
            <v>42322</v>
          </cell>
          <cell r="P1347">
            <v>42825</v>
          </cell>
          <cell r="Q1347">
            <v>201069</v>
          </cell>
          <cell r="R1347" t="str">
            <v>NO EXISTENCIA DE PZA T191066</v>
          </cell>
          <cell r="S1347" t="str">
            <v>EQUIPO DAÑADO EN DOMICILIO DE CLIENTE (Z</v>
          </cell>
          <cell r="T1347" t="str">
            <v xml:space="preserve"> ESTEPHANIA TOREES                </v>
          </cell>
          <cell r="U1347" t="str">
            <v>2017/04/18</v>
          </cell>
          <cell r="V1347" t="str">
            <v>CENTRO</v>
          </cell>
          <cell r="W1347" t="str">
            <v>COMPLETADO</v>
          </cell>
          <cell r="X1347" t="str">
            <v>CLIENTE</v>
          </cell>
          <cell r="Y1347">
            <v>42648</v>
          </cell>
          <cell r="Z1347">
            <v>503</v>
          </cell>
          <cell r="AA1347" t="str">
            <v>M012</v>
          </cell>
          <cell r="AD1347" t="str">
            <v>jiutepec/unid. campestre</v>
          </cell>
          <cell r="AE1347" t="str">
            <v>MOR</v>
          </cell>
          <cell r="AF1347" t="str">
            <v>MX</v>
          </cell>
          <cell r="AG1347" t="str">
            <v>10395221</v>
          </cell>
          <cell r="AH1347" t="str">
            <v>DORA ISELA TRUJILLO FLORES</v>
          </cell>
          <cell r="AI1347" t="str">
            <v>Paseos de los lirios etapa 19 edif 2 dep 204</v>
          </cell>
          <cell r="AJ1347" t="str">
            <v>7351054134</v>
          </cell>
          <cell r="AK1347" t="str">
            <v>7351054134</v>
          </cell>
          <cell r="AL1347" t="str">
            <v>62570</v>
          </cell>
          <cell r="AM1347"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47" t="str">
            <v>3TE50G134403</v>
          </cell>
          <cell r="AO1347" t="e">
            <v>#N/A</v>
          </cell>
          <cell r="AP1347" t="e">
            <v>#N/A</v>
          </cell>
          <cell r="AQ1347" t="e">
            <v>#N/A</v>
          </cell>
          <cell r="AR1347" t="e">
            <v>#N/A</v>
          </cell>
          <cell r="AS1347" t="str">
            <v>3TE50G165140G165140M010</v>
          </cell>
          <cell r="AT1347">
            <v>0</v>
          </cell>
          <cell r="AU1347" t="str">
            <v>50H7GB</v>
          </cell>
          <cell r="AV1347" t="str">
            <v>3TE50G165140</v>
          </cell>
          <cell r="AW1347" t="str">
            <v>G165140</v>
          </cell>
          <cell r="AX1347" t="str">
            <v>M010</v>
          </cell>
          <cell r="AY1347">
            <v>74012550</v>
          </cell>
          <cell r="AZ1347">
            <v>51013469</v>
          </cell>
          <cell r="BA1347">
            <v>80149532</v>
          </cell>
        </row>
        <row r="1348">
          <cell r="D1348">
            <v>60302341</v>
          </cell>
          <cell r="E1348" t="str">
            <v xml:space="preserve">D </v>
          </cell>
          <cell r="F1348" t="str">
            <v>TV</v>
          </cell>
          <cell r="G1348" t="str">
            <v>Pascual Carrillo</v>
          </cell>
          <cell r="H1348" t="str">
            <v>Frambollan num 51, Col. Infonavit buena vista, C.P.91850, Veracruz, Ver.</v>
          </cell>
          <cell r="I1348">
            <v>2291619336</v>
          </cell>
          <cell r="J1348" t="str">
            <v>HISENSE</v>
          </cell>
          <cell r="K1348" t="str">
            <v>40K21DW</v>
          </cell>
          <cell r="L1348" t="str">
            <v>40J140476H00620</v>
          </cell>
          <cell r="M1348" t="str">
            <v>CARTA FACTURA</v>
          </cell>
          <cell r="N1348">
            <v>5999</v>
          </cell>
          <cell r="O1348">
            <v>42669</v>
          </cell>
          <cell r="P1348">
            <v>42678</v>
          </cell>
          <cell r="Q1348">
            <v>201028</v>
          </cell>
          <cell r="R1348" t="str">
            <v>13/11/2016 04 : 38  ERNESTO.HERN : NP5</v>
          </cell>
          <cell r="S1348" t="str">
            <v>Se le autoriza cambio fisico, dedido a l</v>
          </cell>
          <cell r="T1348" t="str">
            <v xml:space="preserve"> Ana Lemus Moreno                 </v>
          </cell>
          <cell r="U1348" t="str">
            <v>2017-04-27</v>
          </cell>
          <cell r="V1348" t="str">
            <v>CENTRO</v>
          </cell>
          <cell r="W1348" t="str">
            <v>FIRMA</v>
          </cell>
          <cell r="X1348" t="str">
            <v>CLIENTE</v>
          </cell>
          <cell r="Y1348">
            <v>42676</v>
          </cell>
          <cell r="AA1348" t="str">
            <v>M012</v>
          </cell>
          <cell r="AD1348" t="str">
            <v>Veracruz/Infonavit buena vista</v>
          </cell>
          <cell r="AE1348" t="str">
            <v>VER</v>
          </cell>
          <cell r="AF1348" t="str">
            <v>MX</v>
          </cell>
          <cell r="AG1348" t="str">
            <v>10402803</v>
          </cell>
          <cell r="AH1348" t="str">
            <v>PASCUAL CARRILLO</v>
          </cell>
          <cell r="AI1348" t="str">
            <v>Frambollan num 51</v>
          </cell>
          <cell r="AJ1348" t="str">
            <v>2291619336</v>
          </cell>
          <cell r="AK1348">
            <v>0</v>
          </cell>
          <cell r="AL1348" t="str">
            <v>91850</v>
          </cell>
          <cell r="AM1348"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48" t="str">
            <v>3TE40J140476</v>
          </cell>
          <cell r="AO1348" t="str">
            <v>Smart</v>
          </cell>
          <cell r="AP1348" t="str">
            <v>Hisense</v>
          </cell>
          <cell r="AQ1348" t="str">
            <v>Opera</v>
          </cell>
          <cell r="AR1348" t="str">
            <v>HD 1366 X 768</v>
          </cell>
          <cell r="AS1348" t="str">
            <v>3TE40G154775G154775M010</v>
          </cell>
          <cell r="AT1348">
            <v>0</v>
          </cell>
          <cell r="AU1348" t="str">
            <v>40H5B</v>
          </cell>
          <cell r="AV1348" t="str">
            <v>3TE40G154775</v>
          </cell>
          <cell r="AW1348" t="str">
            <v>G154775</v>
          </cell>
          <cell r="AX1348" t="str">
            <v>M010</v>
          </cell>
          <cell r="AY1348">
            <v>74012551</v>
          </cell>
          <cell r="AZ1348">
            <v>51013470</v>
          </cell>
          <cell r="BA1348">
            <v>80149533</v>
          </cell>
        </row>
        <row r="1349">
          <cell r="D1349">
            <v>60301806</v>
          </cell>
          <cell r="E1349" t="str">
            <v xml:space="preserve">D </v>
          </cell>
          <cell r="F1349" t="str">
            <v>TV</v>
          </cell>
          <cell r="G1349" t="str">
            <v>Jose Luis Rojo Tapia</v>
          </cell>
          <cell r="H1349" t="str">
            <v>La comunidad 14, Col. la comunidad, C.P. 56700, tlalmanalco Edo. Mex</v>
          </cell>
          <cell r="I1349">
            <v>5979777681</v>
          </cell>
          <cell r="J1349" t="str">
            <v>HISENSE</v>
          </cell>
          <cell r="K1349" t="str">
            <v>43H7C</v>
          </cell>
          <cell r="L1349" t="str">
            <v>43G160588H00837</v>
          </cell>
          <cell r="M1349">
            <v>304230</v>
          </cell>
          <cell r="N1349">
            <v>9331</v>
          </cell>
          <cell r="O1349">
            <v>42586</v>
          </cell>
          <cell r="P1349">
            <v>42674</v>
          </cell>
          <cell r="Q1349">
            <v>201767</v>
          </cell>
          <cell r="R1349" t="str">
            <v>03/11/2016 06 : 33  ERNESTO.HERN : NP5</v>
          </cell>
          <cell r="S1349" t="str">
            <v>Se le autoriza cambio fisico, dedido a l</v>
          </cell>
          <cell r="T1349" t="str">
            <v xml:space="preserve"> Ana Lemus Moreno                 </v>
          </cell>
          <cell r="U1349" t="str">
            <v>2017-04-28</v>
          </cell>
          <cell r="V1349" t="str">
            <v>CENTRO</v>
          </cell>
          <cell r="W1349" t="str">
            <v>COMPLETADO</v>
          </cell>
          <cell r="X1349" t="str">
            <v>CLIENTE</v>
          </cell>
          <cell r="Y1349">
            <v>42670</v>
          </cell>
          <cell r="Z1349" t="e">
            <v>#N/A</v>
          </cell>
          <cell r="AA1349" t="str">
            <v>M010</v>
          </cell>
          <cell r="AD1349" t="str">
            <v>tlalmanalco/la comunidad</v>
          </cell>
          <cell r="AE1349" t="str">
            <v>MEX</v>
          </cell>
          <cell r="AF1349" t="str">
            <v>MX</v>
          </cell>
          <cell r="AG1349" t="str">
            <v>10401738</v>
          </cell>
          <cell r="AH1349" t="str">
            <v>JOSE LUIS ROJO TAPIA</v>
          </cell>
          <cell r="AI1349" t="str">
            <v>La comunidad 14</v>
          </cell>
          <cell r="AJ1349" t="str">
            <v>5529078636</v>
          </cell>
          <cell r="AK1349" t="str">
            <v>5529078636</v>
          </cell>
          <cell r="AL1349" t="str">
            <v>56700</v>
          </cell>
          <cell r="AM1349"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49" t="str">
            <v>3TE43G154905</v>
          </cell>
          <cell r="AO1349" t="str">
            <v>Smart</v>
          </cell>
          <cell r="AP1349" t="str">
            <v>Hisense</v>
          </cell>
          <cell r="AQ1349" t="str">
            <v>Opera</v>
          </cell>
          <cell r="AR1349" t="str">
            <v>UHD 3840 X 2160</v>
          </cell>
          <cell r="AS1349" t="str">
            <v>3TE43G1618P0MG1618P0MM010</v>
          </cell>
          <cell r="AT1349">
            <v>0</v>
          </cell>
          <cell r="AU1349" t="str">
            <v>43H7C</v>
          </cell>
          <cell r="AV1349" t="str">
            <v>3TE43G1618P0M</v>
          </cell>
          <cell r="AW1349" t="str">
            <v>G1618P0M</v>
          </cell>
          <cell r="AX1349" t="str">
            <v>M010</v>
          </cell>
          <cell r="AY1349">
            <v>74012552</v>
          </cell>
          <cell r="AZ1349">
            <v>51013471</v>
          </cell>
          <cell r="BA1349">
            <v>80149536</v>
          </cell>
        </row>
        <row r="1350">
          <cell r="D1350">
            <v>60316163</v>
          </cell>
          <cell r="E1350" t="str">
            <v>A</v>
          </cell>
          <cell r="F1350" t="str">
            <v>TV</v>
          </cell>
          <cell r="G1350" t="str">
            <v xml:space="preserve">EFRAIN JIMENEZ HIDALGO </v>
          </cell>
          <cell r="H1350" t="str">
            <v>AMANECER 1300 GUADALAJARA/EL ROSIO</v>
          </cell>
          <cell r="I1350">
            <v>3312666310</v>
          </cell>
          <cell r="J1350" t="str">
            <v>HISENSE</v>
          </cell>
          <cell r="K1350" t="str">
            <v>55H7B</v>
          </cell>
          <cell r="L1350" t="str">
            <v>55G1623K2H00078</v>
          </cell>
          <cell r="M1350" t="str">
            <v xml:space="preserve">TICKET DE COMPRA </v>
          </cell>
          <cell r="N1350">
            <v>11999</v>
          </cell>
          <cell r="O1350">
            <v>42670</v>
          </cell>
          <cell r="P1350">
            <v>42844</v>
          </cell>
          <cell r="Q1350">
            <v>201109</v>
          </cell>
          <cell r="R1350" t="str">
            <v>FALTA DE REFACCIONES 203716 OC-1009705</v>
          </cell>
          <cell r="S1350" t="str">
            <v>CLIENTE ENTREGA EQUIPO SIN ACCESORIOS UN</v>
          </cell>
          <cell r="T1350" t="str">
            <v>YURIANA HERNANDEZ HERRERA</v>
          </cell>
          <cell r="U1350" t="str">
            <v>2017-ABRIL</v>
          </cell>
          <cell r="V1350" t="str">
            <v>SUR</v>
          </cell>
          <cell r="W1350" t="str">
            <v>COMPLETADO</v>
          </cell>
          <cell r="X1350" t="str">
            <v>TALLER</v>
          </cell>
          <cell r="Y1350">
            <v>42843</v>
          </cell>
          <cell r="Z1350">
            <v>173</v>
          </cell>
          <cell r="AA1350" t="str">
            <v>M010</v>
          </cell>
          <cell r="AD1350" t="str">
            <v>Guadalajara/El rocio</v>
          </cell>
          <cell r="AE1350" t="str">
            <v>JAL</v>
          </cell>
          <cell r="AF1350" t="str">
            <v>MX</v>
          </cell>
          <cell r="AG1350" t="str">
            <v>10415551</v>
          </cell>
          <cell r="AH1350" t="str">
            <v>EFRAIN JIMENEZ HIDALGO</v>
          </cell>
          <cell r="AI1350" t="str">
            <v>1300 Amanecer</v>
          </cell>
          <cell r="AJ1350" t="str">
            <v>3312666310</v>
          </cell>
          <cell r="AK1350">
            <v>0</v>
          </cell>
          <cell r="AL1350" t="str">
            <v>44977</v>
          </cell>
          <cell r="AM1350"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50" t="str">
            <v>3TE55G1523B1</v>
          </cell>
          <cell r="AO1350" t="str">
            <v>Smart</v>
          </cell>
          <cell r="AP1350" t="str">
            <v>Hisense</v>
          </cell>
          <cell r="AQ1350" t="str">
            <v>Opera</v>
          </cell>
          <cell r="AR1350" t="str">
            <v>UHD 3840 X 2160</v>
          </cell>
          <cell r="AS1350" t="str">
            <v>3TE55G164499G164499M010</v>
          </cell>
          <cell r="AT1350">
            <v>0</v>
          </cell>
          <cell r="AU1350" t="str">
            <v>55H7B</v>
          </cell>
          <cell r="AV1350" t="str">
            <v>3TE55G164499</v>
          </cell>
          <cell r="AW1350" t="str">
            <v>G164499</v>
          </cell>
          <cell r="AX1350" t="str">
            <v>M010</v>
          </cell>
          <cell r="AY1350">
            <v>74012413</v>
          </cell>
          <cell r="AZ1350">
            <v>51013339</v>
          </cell>
          <cell r="BA1350">
            <v>80148545</v>
          </cell>
        </row>
        <row r="1351">
          <cell r="D1351">
            <v>60317479</v>
          </cell>
          <cell r="E1351" t="str">
            <v xml:space="preserve">A   </v>
          </cell>
          <cell r="F1351" t="str">
            <v>TV</v>
          </cell>
          <cell r="G1351" t="str">
            <v xml:space="preserve">EDITH MENDOZA </v>
          </cell>
          <cell r="H1351" t="str">
            <v>6TA PRIV DE MOCTEZUMA Nº 1, REFORMA CHIAUTEMPAN TLAXCALA</v>
          </cell>
          <cell r="I1351" t="str">
            <v>246 464 8605</v>
          </cell>
          <cell r="J1351" t="str">
            <v>HISENSE</v>
          </cell>
          <cell r="K1351" t="str">
            <v>50K20DW</v>
          </cell>
          <cell r="L1351" t="str">
            <v>50G144844H06557</v>
          </cell>
          <cell r="M1351">
            <v>13519</v>
          </cell>
          <cell r="N1351">
            <v>1009</v>
          </cell>
          <cell r="O1351">
            <v>42523</v>
          </cell>
          <cell r="P1351">
            <v>42860</v>
          </cell>
          <cell r="Q1351">
            <v>201074</v>
          </cell>
          <cell r="R1351">
            <v>0</v>
          </cell>
          <cell r="S1351" t="str">
            <v>EQUIPO SIN BASE Y SIN ACCESORIOS</v>
          </cell>
          <cell r="T1351" t="str">
            <v xml:space="preserve"> ALMA JUAREZ                      </v>
          </cell>
          <cell r="U1351" t="str">
            <v>2017-05-09</v>
          </cell>
          <cell r="V1351" t="str">
            <v>NORTE</v>
          </cell>
          <cell r="W1351" t="str">
            <v>COMPLETADO</v>
          </cell>
          <cell r="X1351" t="str">
            <v>TALLER</v>
          </cell>
          <cell r="Y1351">
            <v>42857</v>
          </cell>
          <cell r="Z1351">
            <v>334</v>
          </cell>
          <cell r="AD1351" t="str">
            <v>santaana Chiautempan/reforma</v>
          </cell>
          <cell r="AE1351" t="str">
            <v>TLX</v>
          </cell>
          <cell r="AF1351" t="str">
            <v>MX</v>
          </cell>
          <cell r="AG1351" t="str">
            <v>10417396</v>
          </cell>
          <cell r="AH1351" t="str">
            <v>EDITH MENDOZA</v>
          </cell>
          <cell r="AI1351" t="str">
            <v>1 6ta priv. de moctezuma</v>
          </cell>
          <cell r="AJ1351" t="str">
            <v>2464648605</v>
          </cell>
          <cell r="AK1351">
            <v>0</v>
          </cell>
          <cell r="AL1351" t="str">
            <v>90800</v>
          </cell>
          <cell r="AM1351"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51" t="str">
            <v>1TE50B8NUSCB</v>
          </cell>
          <cell r="AO1351" t="str">
            <v>Smart</v>
          </cell>
          <cell r="AP1351" t="str">
            <v>Hisense</v>
          </cell>
          <cell r="AQ1351" t="str">
            <v>Opera</v>
          </cell>
          <cell r="AR1351" t="str">
            <v>FHD 1920 x 1080</v>
          </cell>
          <cell r="AS1351" t="str">
            <v>3TE50G165140G165140M010</v>
          </cell>
          <cell r="AT1351">
            <v>0</v>
          </cell>
          <cell r="AU1351" t="str">
            <v>50H7GB</v>
          </cell>
          <cell r="AV1351" t="str">
            <v>3TE50G165140</v>
          </cell>
          <cell r="AW1351" t="str">
            <v>G165140</v>
          </cell>
          <cell r="AX1351" t="str">
            <v>M010</v>
          </cell>
          <cell r="AY1351">
            <v>74012521</v>
          </cell>
          <cell r="AZ1351">
            <v>51013440</v>
          </cell>
          <cell r="BA1351">
            <v>80149017</v>
          </cell>
        </row>
        <row r="1352">
          <cell r="D1352">
            <v>60288618</v>
          </cell>
          <cell r="E1352" t="str">
            <v>A</v>
          </cell>
          <cell r="F1352" t="str">
            <v>TV</v>
          </cell>
          <cell r="G1352" t="str">
            <v>JOSE LUIS PERALTA DE LA O</v>
          </cell>
          <cell r="H1352" t="str">
            <v>MZA 5,AV.PLAZA PRINCIPAL LOTE 1,NACAJUCA TAB.</v>
          </cell>
          <cell r="I1352">
            <v>9143378009</v>
          </cell>
          <cell r="J1352" t="str">
            <v>HISENSE</v>
          </cell>
          <cell r="K1352" t="str">
            <v>48H5</v>
          </cell>
          <cell r="L1352" t="str">
            <v>48J135154H03778</v>
          </cell>
          <cell r="M1352">
            <v>6701</v>
          </cell>
          <cell r="N1352">
            <v>5990</v>
          </cell>
          <cell r="O1352">
            <v>41649</v>
          </cell>
          <cell r="P1352">
            <v>42621</v>
          </cell>
          <cell r="Q1352">
            <v>202419</v>
          </cell>
          <cell r="R1352" t="str">
            <v>26/09/2016 09 : 50  ERNESTO.HERN : NP5
21/09/2016 07 : 27 202419 : P2:SE SOLIITA TARJETA MAIN NO.DE PARTE 180378</v>
          </cell>
          <cell r="S1352" t="str">
            <v>Cambio físico no entregado en 2 ocasione</v>
          </cell>
          <cell r="T1352" t="str">
            <v xml:space="preserve">                 RUBEN JUAREZ     </v>
          </cell>
          <cell r="U1352" t="str">
            <v>2017-04-20</v>
          </cell>
          <cell r="V1352" t="str">
            <v>SUR</v>
          </cell>
          <cell r="W1352" t="str">
            <v>COMPLETADO</v>
          </cell>
          <cell r="X1352" t="str">
            <v>TALLER</v>
          </cell>
          <cell r="Y1352" t="e">
            <v>#N/A</v>
          </cell>
          <cell r="Z1352" t="e">
            <v>#N/A</v>
          </cell>
          <cell r="AD1352" t="e">
            <v>#N/A</v>
          </cell>
          <cell r="AE1352" t="e">
            <v>#N/A</v>
          </cell>
          <cell r="AF1352" t="e">
            <v>#N/A</v>
          </cell>
          <cell r="AG1352" t="e">
            <v>#N/A</v>
          </cell>
          <cell r="AH1352" t="e">
            <v>#N/A</v>
          </cell>
          <cell r="AI1352" t="e">
            <v>#N/A</v>
          </cell>
          <cell r="AJ1352" t="e">
            <v>#N/A</v>
          </cell>
          <cell r="AK1352" t="e">
            <v>#N/A</v>
          </cell>
          <cell r="AL1352" t="e">
            <v>#N/A</v>
          </cell>
          <cell r="AM1352" t="e">
            <v>#N/A</v>
          </cell>
          <cell r="AN1352" t="str">
            <v>3TE48J135166</v>
          </cell>
          <cell r="AO1352" t="e">
            <v>#N/A</v>
          </cell>
          <cell r="AP1352" t="e">
            <v>#N/A</v>
          </cell>
          <cell r="AQ1352" t="e">
            <v>#N/A</v>
          </cell>
          <cell r="AR1352" t="e">
            <v>#N/A</v>
          </cell>
          <cell r="AS1352" t="str">
            <v>3TE50G165140G165140M010</v>
          </cell>
          <cell r="AT1352">
            <v>0</v>
          </cell>
          <cell r="AU1352" t="str">
            <v>50H7GB</v>
          </cell>
          <cell r="AV1352" t="str">
            <v>3TE50G165140</v>
          </cell>
          <cell r="AW1352" t="str">
            <v>G165140</v>
          </cell>
          <cell r="AX1352" t="str">
            <v>M010</v>
          </cell>
          <cell r="AY1352">
            <v>74012543</v>
          </cell>
          <cell r="AZ1352">
            <v>51013462</v>
          </cell>
          <cell r="BA1352">
            <v>80149493</v>
          </cell>
        </row>
        <row r="1353">
          <cell r="D1353">
            <v>60285872</v>
          </cell>
          <cell r="E1353" t="str">
            <v>E</v>
          </cell>
          <cell r="F1353" t="str">
            <v>TV</v>
          </cell>
          <cell r="G1353" t="str">
            <v>JUAN ESPINOZA</v>
          </cell>
          <cell r="H1353" t="str">
            <v>ANDADOR CAOBA MZNA. 34, COL. RACC. BOSQUES DE SALOYA</v>
          </cell>
          <cell r="I1353">
            <v>31321209</v>
          </cell>
          <cell r="J1353" t="str">
            <v>HISENSE</v>
          </cell>
          <cell r="K1353" t="str">
            <v>50K20DW</v>
          </cell>
          <cell r="L1353" t="str">
            <v>50G143066H00727</v>
          </cell>
          <cell r="M1353">
            <v>6701</v>
          </cell>
          <cell r="N1353">
            <v>8499</v>
          </cell>
          <cell r="O1353">
            <v>41995</v>
          </cell>
          <cell r="P1353">
            <v>42612</v>
          </cell>
          <cell r="Q1353">
            <v>202419</v>
          </cell>
          <cell r="R1353" t="str">
            <v>13/09/2016 23 : 30  SULIKEY.VIL : TCF2*MODELO 50H5B2*SERIE 50G155377H01372*F. EMBARQUE 13/09/2016*CARSSA*SHIPPING S-00030193
EQUIPO SE EMBARCO PERO JAMAS SE ENTREGO</v>
          </cell>
          <cell r="S1353" t="str">
            <v/>
          </cell>
          <cell r="T1353" t="str">
            <v>RUBEN JUAREZ</v>
          </cell>
          <cell r="U1353" t="str">
            <v>2017-04-20</v>
          </cell>
          <cell r="V1353" t="str">
            <v>SUR</v>
          </cell>
          <cell r="W1353" t="str">
            <v>COMPLETADO</v>
          </cell>
          <cell r="X1353" t="str">
            <v>TALLER</v>
          </cell>
          <cell r="Y1353" t="e">
            <v>#N/A</v>
          </cell>
          <cell r="Z1353" t="e">
            <v>#N/A</v>
          </cell>
          <cell r="AD1353" t="e">
            <v>#N/A</v>
          </cell>
          <cell r="AE1353" t="e">
            <v>#N/A</v>
          </cell>
          <cell r="AF1353" t="e">
            <v>#N/A</v>
          </cell>
          <cell r="AG1353" t="e">
            <v>#N/A</v>
          </cell>
          <cell r="AH1353" t="e">
            <v>#N/A</v>
          </cell>
          <cell r="AI1353" t="e">
            <v>#N/A</v>
          </cell>
          <cell r="AJ1353" t="e">
            <v>#N/A</v>
          </cell>
          <cell r="AK1353" t="e">
            <v>#N/A</v>
          </cell>
          <cell r="AL1353" t="e">
            <v>#N/A</v>
          </cell>
          <cell r="AM1353" t="e">
            <v>#N/A</v>
          </cell>
          <cell r="AN1353" t="str">
            <v>1TE50B8NUSCB</v>
          </cell>
          <cell r="AO1353" t="str">
            <v>Smart</v>
          </cell>
          <cell r="AP1353" t="str">
            <v>Hisense</v>
          </cell>
          <cell r="AQ1353" t="str">
            <v>Opera</v>
          </cell>
          <cell r="AR1353" t="str">
            <v>FHD 1920 x 1080</v>
          </cell>
          <cell r="AS1353" t="str">
            <v>3TE50G165140G165140M010</v>
          </cell>
          <cell r="AT1353">
            <v>0</v>
          </cell>
          <cell r="AU1353" t="str">
            <v>50H7GB</v>
          </cell>
          <cell r="AV1353" t="str">
            <v>3TE50G165140</v>
          </cell>
          <cell r="AW1353" t="str">
            <v>G165140</v>
          </cell>
          <cell r="AX1353" t="str">
            <v>M010</v>
          </cell>
          <cell r="AY1353">
            <v>74012549</v>
          </cell>
          <cell r="AZ1353">
            <v>51013468</v>
          </cell>
          <cell r="BA1353">
            <v>80149764</v>
          </cell>
        </row>
        <row r="1354">
          <cell r="D1354">
            <v>60311860</v>
          </cell>
          <cell r="E1354" t="str">
            <v xml:space="preserve">A   </v>
          </cell>
          <cell r="F1354" t="str">
            <v>TV</v>
          </cell>
          <cell r="G1354" t="str">
            <v>LUCINO TOVAR SANCHEZ</v>
          </cell>
          <cell r="H1354" t="str">
            <v>PUERTO MARQUEZ #107               COL. PRADOS 3A. C.P. 78394         SAN LUIS POTOSI, SAN LUIS POTOSI</v>
          </cell>
          <cell r="I1354" t="str">
            <v>444 256 39 44</v>
          </cell>
          <cell r="J1354" t="str">
            <v>HISENSE</v>
          </cell>
          <cell r="K1354" t="str">
            <v>43H7C</v>
          </cell>
          <cell r="L1354" t="str">
            <v>43G1618P0MH0214</v>
          </cell>
          <cell r="M1354" t="str">
            <v>SFR-000214417</v>
          </cell>
          <cell r="N1354">
            <v>15998.58</v>
          </cell>
          <cell r="O1354">
            <v>42765</v>
          </cell>
          <cell r="P1354">
            <v>42785</v>
          </cell>
          <cell r="Q1354">
            <v>200999</v>
          </cell>
          <cell r="R1354"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54" t="str">
            <v>QUIPO EN TALLER</v>
          </cell>
          <cell r="T1354" t="str">
            <v xml:space="preserve">  ANTONIO TORRES                  </v>
          </cell>
          <cell r="U1354">
            <v>42867</v>
          </cell>
          <cell r="V1354" t="str">
            <v>NORTE</v>
          </cell>
          <cell r="W1354" t="str">
            <v>COMPLETADO</v>
          </cell>
          <cell r="X1354" t="str">
            <v>TALLER</v>
          </cell>
          <cell r="Y1354">
            <v>42783</v>
          </cell>
          <cell r="Z1354">
            <v>18</v>
          </cell>
          <cell r="AD1354" t="str">
            <v>prados tercera ampl/sn luis potosi</v>
          </cell>
          <cell r="AE1354" t="str">
            <v>SLP</v>
          </cell>
          <cell r="AF1354" t="str">
            <v>MX</v>
          </cell>
          <cell r="AG1354" t="str">
            <v>10412229</v>
          </cell>
          <cell r="AH1354" t="str">
            <v>LUCINO TOVAR SANCHEZ</v>
          </cell>
          <cell r="AI1354" t="str">
            <v>puerto marquez 107</v>
          </cell>
          <cell r="AJ1354" t="str">
            <v>4442563944</v>
          </cell>
          <cell r="AK1354">
            <v>0</v>
          </cell>
          <cell r="AL1354" t="str">
            <v>78394</v>
          </cell>
          <cell r="AM1354"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54" t="str">
            <v>3TE43G154905</v>
          </cell>
          <cell r="AO1354" t="str">
            <v>Smart</v>
          </cell>
          <cell r="AP1354" t="str">
            <v>Hisense</v>
          </cell>
          <cell r="AQ1354" t="str">
            <v>Opera</v>
          </cell>
          <cell r="AR1354" t="str">
            <v>UHD 3840 X 2160</v>
          </cell>
          <cell r="AS1354" t="str">
            <v>3TE43G1618P0MG1618P0MM010</v>
          </cell>
          <cell r="AT1354">
            <v>0</v>
          </cell>
          <cell r="AU1354" t="str">
            <v>43H7C</v>
          </cell>
          <cell r="AV1354" t="str">
            <v>3TE43G1618P0M</v>
          </cell>
          <cell r="AW1354" t="str">
            <v>G1618P0M</v>
          </cell>
          <cell r="AX1354" t="str">
            <v>M010</v>
          </cell>
          <cell r="AY1354">
            <v>74012554</v>
          </cell>
          <cell r="AZ1354">
            <v>51013473</v>
          </cell>
          <cell r="BA1354">
            <v>80149892</v>
          </cell>
        </row>
        <row r="1355">
          <cell r="D1355">
            <v>60315686</v>
          </cell>
          <cell r="E1355" t="str">
            <v xml:space="preserve">A   </v>
          </cell>
          <cell r="F1355" t="str">
            <v>TV</v>
          </cell>
          <cell r="G1355" t="str">
            <v>MARIA FRANCISCA ESCALANTE RODRIGUEZ</v>
          </cell>
          <cell r="H1355" t="str">
            <v>AND. FELIPE CARRILLO PUERTO #603 COL. AZALEAS C.P. 78436              SAN LUIS POTOSI, SAN LUIS POTOSI</v>
          </cell>
          <cell r="I1355" t="str">
            <v>444 116 75 90</v>
          </cell>
          <cell r="J1355" t="str">
            <v>HISENSE</v>
          </cell>
          <cell r="K1355" t="str">
            <v>40H5B2</v>
          </cell>
          <cell r="L1355" t="str">
            <v>40G163167H00641</v>
          </cell>
          <cell r="M1355" t="str">
            <v>DIVE2060</v>
          </cell>
          <cell r="N1355">
            <v>0.01</v>
          </cell>
          <cell r="O1355">
            <v>42810</v>
          </cell>
          <cell r="P1355">
            <v>42833</v>
          </cell>
          <cell r="Q1355">
            <v>200999</v>
          </cell>
          <cell r="R1355" t="str">
            <v>13/04/2017 06 : 42  ERNESTO.HERN : TCF1
13/04/2017 06 : 42  ERNESTO.HERN : NP5
12/04/2017 06 : 38  MARIA.EUGENI : DGR
12/04/2017 03 : 01  ARANTXA.MON : EL DOCUMENTO NO ES VALIDO
09/04/2017 03 : 52 200999 : P1. T202916 MAIN Y T202232 PANEL 08/04/2017 PREDIAGNOSTICO.- OC-1009492</v>
          </cell>
          <cell r="S1355" t="str">
            <v>QUIPO EN TALLER</v>
          </cell>
          <cell r="T1355" t="str">
            <v xml:space="preserve">  ANTONIO TORRES                  </v>
          </cell>
          <cell r="U1355">
            <v>42867</v>
          </cell>
          <cell r="V1355" t="str">
            <v>NORTE</v>
          </cell>
          <cell r="W1355" t="str">
            <v>COMPLETADO</v>
          </cell>
          <cell r="X1355" t="str">
            <v>TALLER</v>
          </cell>
          <cell r="Y1355">
            <v>42832</v>
          </cell>
          <cell r="Z1355">
            <v>22</v>
          </cell>
          <cell r="AD1355" t="str">
            <v>San Luis Potosi/Azaleas</v>
          </cell>
          <cell r="AE1355" t="str">
            <v>SLP</v>
          </cell>
          <cell r="AF1355" t="str">
            <v>MX</v>
          </cell>
          <cell r="AG1355" t="str">
            <v>10415720</v>
          </cell>
          <cell r="AH1355" t="str">
            <v>MARIA FRANCISCA ESCALANTE RODRIGUEZ</v>
          </cell>
          <cell r="AI1355" t="str">
            <v>603 AND FELIPE CARRILLO PUERTO</v>
          </cell>
          <cell r="AJ1355" t="str">
            <v>4443500897</v>
          </cell>
          <cell r="AK1355" t="str">
            <v>4443500897</v>
          </cell>
          <cell r="AL1355" t="str">
            <v>78436</v>
          </cell>
          <cell r="AM1355"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55" t="str">
            <v>3TE40G155372</v>
          </cell>
          <cell r="AO1355" t="str">
            <v>Smart</v>
          </cell>
          <cell r="AP1355" t="str">
            <v>Hisense</v>
          </cell>
          <cell r="AQ1355" t="str">
            <v>Opera</v>
          </cell>
          <cell r="AR1355" t="str">
            <v>FHD 1920 x 1080</v>
          </cell>
          <cell r="AS1355" t="str">
            <v>3TE40G163934G163934M010</v>
          </cell>
          <cell r="AT1355">
            <v>0</v>
          </cell>
          <cell r="AU1355" t="str">
            <v>40H5B2</v>
          </cell>
          <cell r="AV1355" t="str">
            <v>3TE40G163934</v>
          </cell>
          <cell r="AW1355" t="str">
            <v>G163934</v>
          </cell>
          <cell r="AX1355" t="str">
            <v>M010</v>
          </cell>
          <cell r="AY1355">
            <v>74012555</v>
          </cell>
          <cell r="AZ1355">
            <v>51013474</v>
          </cell>
          <cell r="BA1355">
            <v>80149893</v>
          </cell>
        </row>
        <row r="1356">
          <cell r="D1356">
            <v>60311076</v>
          </cell>
          <cell r="E1356" t="str">
            <v xml:space="preserve">D </v>
          </cell>
          <cell r="F1356" t="str">
            <v>TV</v>
          </cell>
          <cell r="G1356" t="str">
            <v>Teresa Reyes Islas</v>
          </cell>
          <cell r="H1356" t="str">
            <v>poniente 27 num 435, Col. poniente 27 num 435, C.P.57820, Nezahualcoyotl, Edo. Mex.</v>
          </cell>
          <cell r="I1356">
            <v>5530814637</v>
          </cell>
          <cell r="J1356" t="str">
            <v>HISENSE</v>
          </cell>
          <cell r="K1356" t="str">
            <v>32H5B</v>
          </cell>
          <cell r="L1356" t="str">
            <v>32G155371H03201</v>
          </cell>
          <cell r="M1356">
            <v>207863</v>
          </cell>
          <cell r="N1356">
            <v>5998.59</v>
          </cell>
          <cell r="O1356">
            <v>42615</v>
          </cell>
          <cell r="P1356">
            <v>42774</v>
          </cell>
          <cell r="Q1356">
            <v>201767</v>
          </cell>
          <cell r="R1356" t="str">
            <v>15/02/2017 05 : 22  ERNESTO.HERN : NP5</v>
          </cell>
          <cell r="S1356" t="str">
            <v>Se le autoriza cambio fisico, dedido a l</v>
          </cell>
          <cell r="T1356" t="str">
            <v xml:space="preserve"> Ana Lemus Moreno                 </v>
          </cell>
          <cell r="U1356">
            <v>42865</v>
          </cell>
          <cell r="V1356" t="str">
            <v>CENTRO</v>
          </cell>
          <cell r="W1356" t="str">
            <v>COMPLETADO</v>
          </cell>
          <cell r="X1356" t="str">
            <v>CLIENTE</v>
          </cell>
          <cell r="Y1356">
            <v>42774</v>
          </cell>
          <cell r="Z1356">
            <v>159</v>
          </cell>
          <cell r="AD1356" t="str">
            <v>col la perla/cd nezahualcotl</v>
          </cell>
          <cell r="AE1356" t="str">
            <v>MEX</v>
          </cell>
          <cell r="AF1356" t="str">
            <v>MX</v>
          </cell>
          <cell r="AG1356" t="str">
            <v>10410122</v>
          </cell>
          <cell r="AH1356" t="str">
            <v>TERESA REYES ISLAS</v>
          </cell>
          <cell r="AI1356" t="str">
            <v>poniente 27 num 435</v>
          </cell>
          <cell r="AJ1356" t="str">
            <v>51131084</v>
          </cell>
          <cell r="AK1356" t="str">
            <v>51131084</v>
          </cell>
          <cell r="AL1356" t="str">
            <v>57820</v>
          </cell>
          <cell r="AM1356"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56" t="str">
            <v>3TE32A150815</v>
          </cell>
          <cell r="AO1356" t="str">
            <v>Smart</v>
          </cell>
          <cell r="AP1356" t="str">
            <v>Hisense</v>
          </cell>
          <cell r="AQ1356" t="str">
            <v>Opera</v>
          </cell>
          <cell r="AR1356" t="str">
            <v>HD 1366 X 768</v>
          </cell>
          <cell r="AS1356" t="str">
            <v>3TE32G163827G163827M010</v>
          </cell>
          <cell r="AT1356">
            <v>0</v>
          </cell>
          <cell r="AU1356" t="str">
            <v>32H5B2</v>
          </cell>
          <cell r="AV1356" t="str">
            <v>3TE32G163827</v>
          </cell>
          <cell r="AW1356" t="str">
            <v>G163827</v>
          </cell>
          <cell r="AX1356" t="str">
            <v>M010</v>
          </cell>
          <cell r="AY1356">
            <v>74012556</v>
          </cell>
          <cell r="AZ1356">
            <v>51013475</v>
          </cell>
          <cell r="BA1356">
            <v>80149894</v>
          </cell>
        </row>
        <row r="1357">
          <cell r="D1357">
            <v>60302049</v>
          </cell>
          <cell r="E1357" t="str">
            <v xml:space="preserve">D </v>
          </cell>
          <cell r="F1357" t="str">
            <v>TV</v>
          </cell>
          <cell r="G1357" t="str">
            <v>David Rivera Baldivia</v>
          </cell>
          <cell r="H1357" t="str">
            <v>wichili 55 cantera del peñon 4N, Int. 4, Col. el paraiso, C.P.09230, Iztapalapa, CDMX</v>
          </cell>
          <cell r="I1357" t="str">
            <v>044-5568089950</v>
          </cell>
          <cell r="J1357" t="str">
            <v>HISENSE</v>
          </cell>
          <cell r="K1357" t="str">
            <v>50K20D</v>
          </cell>
          <cell r="L1357" t="str">
            <v>50J140472H03258</v>
          </cell>
          <cell r="M1357" t="str">
            <v>S/N</v>
          </cell>
          <cell r="N1357">
            <v>7999</v>
          </cell>
          <cell r="O1357">
            <v>41764</v>
          </cell>
          <cell r="P1357">
            <v>42675</v>
          </cell>
          <cell r="Q1357">
            <v>201767</v>
          </cell>
          <cell r="R1357" t="str">
            <v>05/11/2016 12 : 53  ERNESTO.HERN : NP5</v>
          </cell>
          <cell r="S1357" t="str">
            <v>Se le autoriza cambio fisico, dedido a f</v>
          </cell>
          <cell r="T1357" t="str">
            <v xml:space="preserve"> Ana Lemus Moreno                 </v>
          </cell>
          <cell r="U1357">
            <v>42865</v>
          </cell>
          <cell r="V1357" t="str">
            <v>CENTRO</v>
          </cell>
          <cell r="W1357" t="str">
            <v>COMPLETADO</v>
          </cell>
          <cell r="X1357" t="str">
            <v>CLIENTE</v>
          </cell>
          <cell r="Y1357" t="e">
            <v>#N/A</v>
          </cell>
          <cell r="Z1357" t="e">
            <v>#N/A</v>
          </cell>
          <cell r="AD1357" t="e">
            <v>#N/A</v>
          </cell>
          <cell r="AE1357" t="e">
            <v>#N/A</v>
          </cell>
          <cell r="AF1357" t="e">
            <v>#N/A</v>
          </cell>
          <cell r="AG1357" t="e">
            <v>#N/A</v>
          </cell>
          <cell r="AH1357" t="e">
            <v>#N/A</v>
          </cell>
          <cell r="AI1357" t="e">
            <v>#N/A</v>
          </cell>
          <cell r="AJ1357" t="e">
            <v>#N/A</v>
          </cell>
          <cell r="AK1357" t="e">
            <v>#N/A</v>
          </cell>
          <cell r="AL1357" t="e">
            <v>#N/A</v>
          </cell>
          <cell r="AM1357" t="e">
            <v>#N/A</v>
          </cell>
          <cell r="AN1357" t="str">
            <v>3TE50G132311</v>
          </cell>
          <cell r="AO1357" t="str">
            <v>Básica</v>
          </cell>
          <cell r="AP1357" t="str">
            <v>Hisense</v>
          </cell>
          <cell r="AQ1357" t="str">
            <v>Opera</v>
          </cell>
          <cell r="AR1357" t="str">
            <v>FHD 1920 x 1080</v>
          </cell>
          <cell r="AS1357" t="str">
            <v>3TE50G165140G165140M010</v>
          </cell>
          <cell r="AT1357">
            <v>0</v>
          </cell>
          <cell r="AU1357" t="str">
            <v>50H7GB</v>
          </cell>
          <cell r="AV1357" t="str">
            <v>3TE50G165140</v>
          </cell>
          <cell r="AW1357" t="str">
            <v>G165140</v>
          </cell>
          <cell r="AX1357" t="str">
            <v>M010</v>
          </cell>
          <cell r="AY1357">
            <v>74012557</v>
          </cell>
          <cell r="AZ1357">
            <v>51013476</v>
          </cell>
          <cell r="BA1357">
            <v>80149895</v>
          </cell>
        </row>
        <row r="1358">
          <cell r="D1358">
            <v>60313255</v>
          </cell>
          <cell r="K1358" t="str">
            <v>50K20DW</v>
          </cell>
          <cell r="Q1358">
            <v>201767</v>
          </cell>
          <cell r="V1358" t="str">
            <v>CENTRO</v>
          </cell>
          <cell r="W1358" t="str">
            <v>COMPLETADO</v>
          </cell>
          <cell r="X1358" t="str">
            <v>TALLER</v>
          </cell>
          <cell r="Y1358">
            <v>42797</v>
          </cell>
          <cell r="Z1358">
            <v>42797</v>
          </cell>
          <cell r="AD1358" t="str">
            <v>Cuahutemoc/centro</v>
          </cell>
          <cell r="AE1358" t="str">
            <v>DF</v>
          </cell>
          <cell r="AF1358" t="str">
            <v>MX</v>
          </cell>
          <cell r="AG1358" t="str">
            <v>10412426</v>
          </cell>
          <cell r="AH1358" t="str">
            <v>ISIS ARIADNA RANGEL</v>
          </cell>
          <cell r="AI1358" t="str">
            <v>republica de cuba 23 int.102</v>
          </cell>
          <cell r="AJ1358" t="str">
            <v>044-5540794325</v>
          </cell>
          <cell r="AK1358">
            <v>0</v>
          </cell>
          <cell r="AL1358" t="str">
            <v>06010</v>
          </cell>
          <cell r="AM1358"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58" t="str">
            <v>1TE50B8NUSCB</v>
          </cell>
          <cell r="AO1358" t="str">
            <v>Smart</v>
          </cell>
          <cell r="AP1358" t="str">
            <v>Hisense</v>
          </cell>
          <cell r="AQ1358" t="str">
            <v>Opera</v>
          </cell>
          <cell r="AR1358" t="str">
            <v>FHD 1920 x 1080</v>
          </cell>
          <cell r="AS1358" t="str">
            <v>3TE50G165140G165140M010</v>
          </cell>
          <cell r="AT1358">
            <v>0</v>
          </cell>
          <cell r="AU1358" t="str">
            <v>50H7GB</v>
          </cell>
          <cell r="AV1358" t="str">
            <v>3TE50G165140</v>
          </cell>
          <cell r="AW1358" t="str">
            <v>G165140</v>
          </cell>
          <cell r="AX1358" t="str">
            <v>M010</v>
          </cell>
          <cell r="AY1358">
            <v>74012562</v>
          </cell>
          <cell r="AZ1358">
            <v>51013481</v>
          </cell>
          <cell r="BA1358">
            <v>80149902</v>
          </cell>
        </row>
        <row r="1359">
          <cell r="D1359">
            <v>60313457</v>
          </cell>
          <cell r="K1359" t="str">
            <v>50K20DW</v>
          </cell>
          <cell r="Q1359">
            <v>201767</v>
          </cell>
          <cell r="V1359" t="str">
            <v>CENTRO</v>
          </cell>
          <cell r="W1359" t="str">
            <v>COMPLETADO</v>
          </cell>
          <cell r="X1359" t="str">
            <v>TALLER</v>
          </cell>
          <cell r="Y1359">
            <v>42801</v>
          </cell>
          <cell r="Z1359">
            <v>42801</v>
          </cell>
          <cell r="AD1359" t="str">
            <v>GAM/progreso nacional</v>
          </cell>
          <cell r="AE1359" t="str">
            <v>DF</v>
          </cell>
          <cell r="AF1359" t="str">
            <v>MX</v>
          </cell>
          <cell r="AG1359" t="str">
            <v>10413775</v>
          </cell>
          <cell r="AH1359" t="str">
            <v>ENRIQUE GARCIA ANDRADE</v>
          </cell>
          <cell r="AI1359" t="str">
            <v>30 calle 26 int 2</v>
          </cell>
          <cell r="AJ1359" t="str">
            <v>5568562420</v>
          </cell>
          <cell r="AK1359" t="str">
            <v>5568562420</v>
          </cell>
          <cell r="AL1359" t="str">
            <v>07600</v>
          </cell>
          <cell r="AM1359"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59" t="str">
            <v>1TE50B8NUSCB</v>
          </cell>
          <cell r="AO1359" t="str">
            <v>Smart</v>
          </cell>
          <cell r="AP1359" t="str">
            <v>Hisense</v>
          </cell>
          <cell r="AQ1359" t="str">
            <v>Opera</v>
          </cell>
          <cell r="AR1359" t="str">
            <v>FHD 1920 x 1080</v>
          </cell>
          <cell r="AS1359" t="str">
            <v>3TE50G165140G165140M010</v>
          </cell>
          <cell r="AT1359">
            <v>0</v>
          </cell>
          <cell r="AU1359" t="str">
            <v>50H7GB</v>
          </cell>
          <cell r="AV1359" t="str">
            <v>3TE50G165140</v>
          </cell>
          <cell r="AW1359" t="str">
            <v>G165140</v>
          </cell>
          <cell r="AX1359" t="str">
            <v>M010</v>
          </cell>
          <cell r="AY1359">
            <v>74012563</v>
          </cell>
          <cell r="AZ1359">
            <v>51013482</v>
          </cell>
          <cell r="BA1359">
            <v>80149903</v>
          </cell>
        </row>
        <row r="1360">
          <cell r="D1360">
            <v>60315027</v>
          </cell>
          <cell r="K1360" t="str">
            <v>50H5GB</v>
          </cell>
          <cell r="Q1360">
            <v>201767</v>
          </cell>
          <cell r="V1360" t="str">
            <v>CENTRO</v>
          </cell>
          <cell r="W1360" t="str">
            <v>COMPLETADO</v>
          </cell>
          <cell r="X1360" t="str">
            <v>TALLER</v>
          </cell>
          <cell r="Y1360">
            <v>42821</v>
          </cell>
          <cell r="Z1360">
            <v>42821</v>
          </cell>
          <cell r="AD1360" t="str">
            <v>agua acul/nezahualcoyotl</v>
          </cell>
          <cell r="AE1360" t="str">
            <v>MEX</v>
          </cell>
          <cell r="AF1360" t="str">
            <v>MX</v>
          </cell>
          <cell r="AG1360" t="str">
            <v>10414985</v>
          </cell>
          <cell r="AH1360" t="str">
            <v>CATALINA MUÑOZ LUNA</v>
          </cell>
          <cell r="AI1360" t="str">
            <v>xochimilco num 76</v>
          </cell>
          <cell r="AJ1360" t="str">
            <v>0445549347292</v>
          </cell>
          <cell r="AK1360" t="str">
            <v>0445549347292</v>
          </cell>
          <cell r="AL1360" t="str">
            <v>57500</v>
          </cell>
          <cell r="AM1360"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60" t="str">
            <v>3TE50A144537</v>
          </cell>
          <cell r="AO1360" t="str">
            <v>Smart</v>
          </cell>
          <cell r="AP1360" t="str">
            <v>Hisense</v>
          </cell>
          <cell r="AQ1360" t="str">
            <v>Opera</v>
          </cell>
          <cell r="AR1360" t="str">
            <v>FHD 1920 x 1080</v>
          </cell>
          <cell r="AS1360" t="str">
            <v>3TE50G165140G165140M010</v>
          </cell>
          <cell r="AT1360">
            <v>0</v>
          </cell>
          <cell r="AU1360" t="str">
            <v>50H7GB</v>
          </cell>
          <cell r="AV1360" t="str">
            <v>3TE50G165140</v>
          </cell>
          <cell r="AW1360" t="str">
            <v>G165140</v>
          </cell>
          <cell r="AX1360" t="str">
            <v>M010</v>
          </cell>
          <cell r="AY1360">
            <v>74012564</v>
          </cell>
          <cell r="AZ1360">
            <v>51013483</v>
          </cell>
          <cell r="BA1360">
            <v>80149905</v>
          </cell>
        </row>
        <row r="1361">
          <cell r="D1361">
            <v>60309156</v>
          </cell>
          <cell r="K1361" t="str">
            <v>50K20DW</v>
          </cell>
          <cell r="Q1361">
            <v>201024</v>
          </cell>
          <cell r="V1361" t="str">
            <v>NORTE</v>
          </cell>
          <cell r="W1361" t="str">
            <v>COMPLETADO</v>
          </cell>
          <cell r="X1361" t="str">
            <v>TALLER</v>
          </cell>
          <cell r="Y1361">
            <v>42751</v>
          </cell>
          <cell r="Z1361">
            <v>42751</v>
          </cell>
          <cell r="AD1361" t="str">
            <v>Monterrey/Cumbres 1er sector</v>
          </cell>
          <cell r="AE1361" t="str">
            <v>NL</v>
          </cell>
          <cell r="AF1361" t="str">
            <v>MX</v>
          </cell>
          <cell r="AG1361" t="str">
            <v>10409903</v>
          </cell>
          <cell r="AH1361" t="str">
            <v>NORMA ESTRADA NUÑES</v>
          </cell>
          <cell r="AI1361" t="str">
            <v>Paseo del churubusco num 294</v>
          </cell>
          <cell r="AJ1361" t="str">
            <v>8183702604</v>
          </cell>
          <cell r="AK1361">
            <v>0</v>
          </cell>
          <cell r="AL1361" t="str">
            <v>64610</v>
          </cell>
          <cell r="AM1361"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61" t="str">
            <v>1TE50B8NUSCB</v>
          </cell>
          <cell r="AO1361" t="str">
            <v>Smart</v>
          </cell>
          <cell r="AP1361" t="str">
            <v>Hisense</v>
          </cell>
          <cell r="AQ1361" t="str">
            <v>Opera</v>
          </cell>
          <cell r="AR1361" t="str">
            <v>FHD 1920 x 1080</v>
          </cell>
          <cell r="AS1361" t="str">
            <v>3TE50G165140G165140M010</v>
          </cell>
          <cell r="AT1361">
            <v>0</v>
          </cell>
          <cell r="AU1361" t="str">
            <v>50H7GB</v>
          </cell>
          <cell r="AV1361" t="str">
            <v>3TE50G165140</v>
          </cell>
          <cell r="AW1361" t="str">
            <v>G165140</v>
          </cell>
          <cell r="AX1361" t="str">
            <v>M010</v>
          </cell>
          <cell r="AY1361">
            <v>74012565</v>
          </cell>
          <cell r="AZ1361">
            <v>51013484</v>
          </cell>
          <cell r="BA1361">
            <v>80149907</v>
          </cell>
        </row>
        <row r="1362">
          <cell r="D1362">
            <v>60310585</v>
          </cell>
          <cell r="K1362" t="str">
            <v>50K20DW</v>
          </cell>
          <cell r="Q1362">
            <v>201021</v>
          </cell>
          <cell r="V1362" t="str">
            <v>NORTE</v>
          </cell>
          <cell r="W1362" t="str">
            <v>COMPLETADO</v>
          </cell>
          <cell r="X1362" t="str">
            <v>TALLER</v>
          </cell>
          <cell r="Y1362">
            <v>42766</v>
          </cell>
          <cell r="Z1362">
            <v>42766</v>
          </cell>
          <cell r="AD1362" t="str">
            <v>Mazatlan/Libertad de expresion</v>
          </cell>
          <cell r="AE1362" t="str">
            <v>SIN</v>
          </cell>
          <cell r="AF1362" t="str">
            <v>MX</v>
          </cell>
          <cell r="AG1362" t="str">
            <v>10411119</v>
          </cell>
          <cell r="AH1362" t="str">
            <v>LUIS ALBERTO PEDRAZA RENDON</v>
          </cell>
          <cell r="AI1362" t="str">
            <v>Marialena gomez lt 10 mz 2</v>
          </cell>
          <cell r="AJ1362" t="str">
            <v>6692460341</v>
          </cell>
          <cell r="AK1362" t="str">
            <v>6692460341</v>
          </cell>
          <cell r="AL1362" t="str">
            <v>82127</v>
          </cell>
          <cell r="AM1362"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62" t="str">
            <v>1TE50B8NUSCB</v>
          </cell>
          <cell r="AO1362" t="str">
            <v>Smart</v>
          </cell>
          <cell r="AP1362" t="str">
            <v>Hisense</v>
          </cell>
          <cell r="AQ1362" t="str">
            <v>Opera</v>
          </cell>
          <cell r="AR1362" t="str">
            <v>FHD 1920 x 1080</v>
          </cell>
          <cell r="AS1362" t="str">
            <v>3TE50G165140G165140M010</v>
          </cell>
          <cell r="AT1362">
            <v>0</v>
          </cell>
          <cell r="AU1362" t="str">
            <v>50H7GB</v>
          </cell>
          <cell r="AV1362" t="str">
            <v>3TE50G165140</v>
          </cell>
          <cell r="AW1362" t="str">
            <v>G165140</v>
          </cell>
          <cell r="AX1362" t="str">
            <v>M010</v>
          </cell>
          <cell r="AY1362">
            <v>74012567</v>
          </cell>
          <cell r="AZ1362">
            <v>51013486</v>
          </cell>
          <cell r="BA1362">
            <v>80149909</v>
          </cell>
        </row>
        <row r="1363">
          <cell r="D1363">
            <v>60313052</v>
          </cell>
          <cell r="K1363" t="str">
            <v>50H5B</v>
          </cell>
          <cell r="Q1363">
            <v>201021</v>
          </cell>
          <cell r="V1363" t="str">
            <v>NORTE</v>
          </cell>
          <cell r="W1363" t="str">
            <v>COMPLETADO</v>
          </cell>
          <cell r="X1363" t="str">
            <v>TALLER</v>
          </cell>
          <cell r="Y1363">
            <v>42794</v>
          </cell>
          <cell r="Z1363">
            <v>42794</v>
          </cell>
          <cell r="AD1363" t="str">
            <v>Mazatlan/Hacienda Victoria</v>
          </cell>
          <cell r="AE1363" t="str">
            <v>SIN</v>
          </cell>
          <cell r="AF1363" t="str">
            <v>MX</v>
          </cell>
          <cell r="AG1363" t="str">
            <v>10413386</v>
          </cell>
          <cell r="AH1363" t="str">
            <v>LORENZO OSUNA</v>
          </cell>
          <cell r="AI1363" t="str">
            <v>Kiosko 6813</v>
          </cell>
          <cell r="AJ1363" t="str">
            <v>6691893004</v>
          </cell>
          <cell r="AK1363">
            <v>0</v>
          </cell>
          <cell r="AL1363" t="str">
            <v>82195</v>
          </cell>
          <cell r="AM1363"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63" t="str">
            <v>3TE50G151618</v>
          </cell>
          <cell r="AO1363" t="str">
            <v>Smart</v>
          </cell>
          <cell r="AP1363" t="str">
            <v>Hisense</v>
          </cell>
          <cell r="AQ1363" t="str">
            <v>Opera</v>
          </cell>
          <cell r="AR1363" t="str">
            <v>HD 1366 X 768</v>
          </cell>
          <cell r="AS1363" t="str">
            <v>3TE50G1653A3G1653A3M010</v>
          </cell>
          <cell r="AT1363">
            <v>0</v>
          </cell>
          <cell r="AU1363" t="str">
            <v>50H5C</v>
          </cell>
          <cell r="AV1363" t="str">
            <v>3TE50G1653A3</v>
          </cell>
          <cell r="AW1363" t="str">
            <v>G1653A3</v>
          </cell>
          <cell r="AX1363" t="str">
            <v>M010</v>
          </cell>
          <cell r="AY1363">
            <v>74012568</v>
          </cell>
          <cell r="AZ1363">
            <v>51013487</v>
          </cell>
          <cell r="BA1363">
            <v>80149910</v>
          </cell>
        </row>
        <row r="1364">
          <cell r="D1364">
            <v>60315572</v>
          </cell>
          <cell r="K1364" t="str">
            <v>50K20DW</v>
          </cell>
          <cell r="Q1364">
            <v>201015</v>
          </cell>
          <cell r="V1364" t="str">
            <v>NORTE</v>
          </cell>
          <cell r="W1364" t="str">
            <v>COMPLETADO</v>
          </cell>
          <cell r="X1364" t="str">
            <v>TALLER</v>
          </cell>
          <cell r="Y1364">
            <v>42831</v>
          </cell>
          <cell r="Z1364">
            <v>42831</v>
          </cell>
          <cell r="AD1364" t="str">
            <v>ensenada/popular 89</v>
          </cell>
          <cell r="AE1364" t="str">
            <v>BC</v>
          </cell>
          <cell r="AF1364" t="str">
            <v>MX</v>
          </cell>
          <cell r="AG1364" t="str">
            <v>10321629</v>
          </cell>
          <cell r="AH1364" t="str">
            <v>CESAR VARGAS</v>
          </cell>
          <cell r="AI1364" t="str">
            <v>Punta entrada mz197 lt18-A</v>
          </cell>
          <cell r="AJ1364" t="str">
            <v>6461305127</v>
          </cell>
          <cell r="AK1364">
            <v>0</v>
          </cell>
          <cell r="AL1364" t="str">
            <v>22800</v>
          </cell>
          <cell r="AM1364"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64" t="str">
            <v>1TE50B8NUSCB</v>
          </cell>
          <cell r="AO1364" t="str">
            <v>Smart</v>
          </cell>
          <cell r="AP1364" t="str">
            <v>Hisense</v>
          </cell>
          <cell r="AQ1364" t="str">
            <v>Opera</v>
          </cell>
          <cell r="AR1364" t="str">
            <v>FHD 1920 x 1080</v>
          </cell>
          <cell r="AS1364" t="str">
            <v>3TE50G165140G165140M010</v>
          </cell>
          <cell r="AT1364">
            <v>0</v>
          </cell>
          <cell r="AU1364" t="str">
            <v>50H7GB</v>
          </cell>
          <cell r="AV1364" t="str">
            <v>3TE50G165140</v>
          </cell>
          <cell r="AW1364" t="str">
            <v>G165140</v>
          </cell>
          <cell r="AX1364" t="str">
            <v>M010</v>
          </cell>
          <cell r="AY1364">
            <v>74012569</v>
          </cell>
          <cell r="AZ1364">
            <v>51013488</v>
          </cell>
          <cell r="BA1364">
            <v>80149911</v>
          </cell>
        </row>
        <row r="1365">
          <cell r="D1365">
            <v>60314766</v>
          </cell>
          <cell r="K1365" t="str">
            <v>50K20DW</v>
          </cell>
          <cell r="Q1365">
            <v>202246</v>
          </cell>
          <cell r="V1365" t="str">
            <v>NORTE</v>
          </cell>
          <cell r="W1365" t="str">
            <v>COMPLETADO</v>
          </cell>
          <cell r="X1365" t="str">
            <v>TALLER</v>
          </cell>
          <cell r="Y1365">
            <v>42817</v>
          </cell>
          <cell r="Z1365">
            <v>42817</v>
          </cell>
          <cell r="AD1365" t="str">
            <v>CD Juarez / 16 Septiembre</v>
          </cell>
          <cell r="AE1365" t="str">
            <v>CHI</v>
          </cell>
          <cell r="AF1365" t="str">
            <v>MX</v>
          </cell>
          <cell r="AG1365" t="str">
            <v>10414791</v>
          </cell>
          <cell r="AH1365" t="str">
            <v>DORA ELIZABETH ALVARADO REYES</v>
          </cell>
          <cell r="AI1365" t="str">
            <v>4925 Isla 6tazmania</v>
          </cell>
          <cell r="AJ1365" t="str">
            <v>63393386099</v>
          </cell>
          <cell r="AK1365" t="str">
            <v>6563526666</v>
          </cell>
          <cell r="AL1365" t="str">
            <v>32210</v>
          </cell>
          <cell r="AM1365"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65" t="str">
            <v>1TE50B8NUSCB</v>
          </cell>
          <cell r="AO1365" t="str">
            <v>Smart</v>
          </cell>
          <cell r="AP1365" t="str">
            <v>Hisense</v>
          </cell>
          <cell r="AQ1365" t="str">
            <v>Opera</v>
          </cell>
          <cell r="AR1365" t="str">
            <v>FHD 1920 x 1080</v>
          </cell>
          <cell r="AS1365" t="str">
            <v>3TE50G165140G165140M010</v>
          </cell>
          <cell r="AT1365">
            <v>0</v>
          </cell>
          <cell r="AU1365" t="str">
            <v>50H7GB</v>
          </cell>
          <cell r="AV1365" t="str">
            <v>3TE50G165140</v>
          </cell>
          <cell r="AW1365" t="str">
            <v>G165140</v>
          </cell>
          <cell r="AX1365" t="str">
            <v>M010</v>
          </cell>
          <cell r="AY1365">
            <v>74012571</v>
          </cell>
          <cell r="AZ1365">
            <v>51013490</v>
          </cell>
          <cell r="BA1365">
            <v>80149913</v>
          </cell>
        </row>
        <row r="1366">
          <cell r="D1366">
            <v>60307412</v>
          </cell>
          <cell r="K1366" t="str">
            <v>40H5B</v>
          </cell>
          <cell r="Q1366">
            <v>201076</v>
          </cell>
          <cell r="V1366" t="str">
            <v>SUR</v>
          </cell>
          <cell r="W1366" t="str">
            <v>COMPLETADO</v>
          </cell>
          <cell r="X1366" t="str">
            <v>TALLER</v>
          </cell>
          <cell r="Y1366" t="e">
            <v>#N/A</v>
          </cell>
          <cell r="Z1366" t="e">
            <v>#N/A</v>
          </cell>
          <cell r="AD1366" t="e">
            <v>#N/A</v>
          </cell>
          <cell r="AE1366" t="e">
            <v>#N/A</v>
          </cell>
          <cell r="AF1366" t="e">
            <v>#N/A</v>
          </cell>
          <cell r="AG1366" t="e">
            <v>#N/A</v>
          </cell>
          <cell r="AH1366" t="e">
            <v>#N/A</v>
          </cell>
          <cell r="AI1366" t="e">
            <v>#N/A</v>
          </cell>
          <cell r="AJ1366" t="e">
            <v>#N/A</v>
          </cell>
          <cell r="AK1366" t="e">
            <v>#N/A</v>
          </cell>
          <cell r="AL1366" t="e">
            <v>#N/A</v>
          </cell>
          <cell r="AM1366" t="e">
            <v>#N/A</v>
          </cell>
          <cell r="AN1366" t="str">
            <v>3TE40A144535</v>
          </cell>
          <cell r="AO1366" t="str">
            <v>Smart</v>
          </cell>
          <cell r="AP1366" t="str">
            <v>Hisense</v>
          </cell>
          <cell r="AQ1366" t="str">
            <v>Opera</v>
          </cell>
          <cell r="AR1366" t="str">
            <v>FHD 1920 x 1080</v>
          </cell>
          <cell r="AS1366" t="str">
            <v>3TE40G154775G154775M010</v>
          </cell>
          <cell r="AT1366">
            <v>0</v>
          </cell>
          <cell r="AU1366" t="str">
            <v>40H5B</v>
          </cell>
          <cell r="AV1366" t="str">
            <v>3TE40G154775</v>
          </cell>
          <cell r="AW1366" t="str">
            <v>G154775</v>
          </cell>
          <cell r="AX1366" t="str">
            <v>M010</v>
          </cell>
          <cell r="AY1366">
            <v>74009799</v>
          </cell>
          <cell r="AZ1366">
            <v>51012008</v>
          </cell>
          <cell r="BA1366">
            <v>80149914</v>
          </cell>
        </row>
        <row r="1367">
          <cell r="D1367">
            <v>60310218</v>
          </cell>
          <cell r="K1367" t="str">
            <v>50H5GB</v>
          </cell>
          <cell r="Q1367">
            <v>201076</v>
          </cell>
          <cell r="V1367" t="str">
            <v>SUR</v>
          </cell>
          <cell r="W1367" t="str">
            <v>COMPLETADO</v>
          </cell>
          <cell r="X1367" t="str">
            <v>TALLER</v>
          </cell>
          <cell r="Y1367">
            <v>42762</v>
          </cell>
          <cell r="Z1367">
            <v>42762</v>
          </cell>
          <cell r="AD1367" t="str">
            <v>col parques de tequistan/zapopan</v>
          </cell>
          <cell r="AE1367" t="str">
            <v>JAL</v>
          </cell>
          <cell r="AF1367" t="str">
            <v>MX</v>
          </cell>
          <cell r="AG1367" t="str">
            <v>10409533</v>
          </cell>
          <cell r="AH1367" t="str">
            <v>EFREN RUIZ HERNANDEZ</v>
          </cell>
          <cell r="AI1367" t="str">
            <v>av san mateo 1345 int 24</v>
          </cell>
          <cell r="AJ1367" t="str">
            <v>36851579</v>
          </cell>
          <cell r="AK1367">
            <v>0</v>
          </cell>
          <cell r="AL1367" t="str">
            <v>45200</v>
          </cell>
          <cell r="AM1367"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67" t="str">
            <v>3TE50A144537</v>
          </cell>
          <cell r="AO1367" t="str">
            <v>Smart</v>
          </cell>
          <cell r="AP1367" t="str">
            <v>Hisense</v>
          </cell>
          <cell r="AQ1367" t="str">
            <v>Opera</v>
          </cell>
          <cell r="AR1367" t="str">
            <v>FHD 1920 x 1080</v>
          </cell>
          <cell r="AS1367" t="str">
            <v>3TE50G165140G165140M010</v>
          </cell>
          <cell r="AT1367">
            <v>0</v>
          </cell>
          <cell r="AU1367" t="str">
            <v>50H7GB</v>
          </cell>
          <cell r="AV1367" t="str">
            <v>3TE50G165140</v>
          </cell>
          <cell r="AW1367" t="str">
            <v>G165140</v>
          </cell>
          <cell r="AX1367" t="str">
            <v>M010</v>
          </cell>
          <cell r="AY1367">
            <v>74012574</v>
          </cell>
          <cell r="AZ1367">
            <v>51013493</v>
          </cell>
          <cell r="BA1367">
            <v>80149870</v>
          </cell>
        </row>
        <row r="1368">
          <cell r="D1368">
            <v>60311893</v>
          </cell>
          <cell r="K1368" t="str">
            <v>50H7GB</v>
          </cell>
          <cell r="Q1368">
            <v>201472</v>
          </cell>
          <cell r="V1368" t="str">
            <v>SUR</v>
          </cell>
          <cell r="W1368" t="str">
            <v>COMPLETADO</v>
          </cell>
          <cell r="X1368" t="str">
            <v>TALLER</v>
          </cell>
          <cell r="Y1368">
            <v>42783</v>
          </cell>
          <cell r="Z1368">
            <v>42783</v>
          </cell>
          <cell r="AD1368" t="str">
            <v>Rio Blanco / Modelo</v>
          </cell>
          <cell r="AE1368" t="str">
            <v>VER</v>
          </cell>
          <cell r="AF1368" t="str">
            <v>MX</v>
          </cell>
          <cell r="AG1368" t="str">
            <v>10411989</v>
          </cell>
          <cell r="AH1368" t="str">
            <v>MARIA IRAN ZUÑIGA PEREZ</v>
          </cell>
          <cell r="AI1368" t="str">
            <v>7 A Av Guadalupe Victoria</v>
          </cell>
          <cell r="AJ1368" t="str">
            <v>2721235232</v>
          </cell>
          <cell r="AK1368">
            <v>0</v>
          </cell>
          <cell r="AL1368" t="str">
            <v>94733</v>
          </cell>
          <cell r="AM1368"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68" t="str">
            <v>3TE50G1523B0</v>
          </cell>
          <cell r="AO1368" t="str">
            <v>Smart</v>
          </cell>
          <cell r="AP1368" t="str">
            <v>Hisense</v>
          </cell>
          <cell r="AQ1368" t="str">
            <v>Android</v>
          </cell>
          <cell r="AR1368" t="str">
            <v>UHD 3840 X 2160</v>
          </cell>
          <cell r="AS1368" t="str">
            <v>3TE50G165140G165140M010</v>
          </cell>
          <cell r="AT1368">
            <v>0</v>
          </cell>
          <cell r="AU1368" t="str">
            <v>50H7GB</v>
          </cell>
          <cell r="AV1368" t="str">
            <v>3TE50G165140</v>
          </cell>
          <cell r="AW1368" t="str">
            <v>G165140</v>
          </cell>
          <cell r="AX1368" t="str">
            <v>M010</v>
          </cell>
          <cell r="AY1368">
            <v>74012576</v>
          </cell>
          <cell r="AZ1368">
            <v>51013495</v>
          </cell>
          <cell r="BA1368">
            <v>80149877</v>
          </cell>
        </row>
        <row r="1369">
          <cell r="D1369">
            <v>60318237</v>
          </cell>
          <cell r="E1369" t="str">
            <v>A</v>
          </cell>
          <cell r="F1369" t="str">
            <v>TV</v>
          </cell>
          <cell r="G1369" t="str">
            <v>JOSE LUIS CERVANTES</v>
          </cell>
          <cell r="H1369" t="str">
            <v>C. DEL PALMAR S/N, COL. MIRAMAR</v>
          </cell>
          <cell r="I1369">
            <v>7442941034</v>
          </cell>
          <cell r="J1369" t="str">
            <v>HISENSE</v>
          </cell>
          <cell r="K1369" t="str">
            <v>50K20DW</v>
          </cell>
          <cell r="L1369" t="str">
            <v>50G143067H00418</v>
          </cell>
          <cell r="M1369" t="str">
            <v>CARTA BIMBO</v>
          </cell>
          <cell r="N1369">
            <v>0</v>
          </cell>
          <cell r="O1369">
            <v>42095</v>
          </cell>
          <cell r="P1369">
            <v>42867</v>
          </cell>
          <cell r="Q1369">
            <v>201610</v>
          </cell>
          <cell r="R1369" t="str">
            <v>HISENSE NO CUENTA CON PANEL (173331)</v>
          </cell>
          <cell r="S1369" t="str">
            <v/>
          </cell>
          <cell r="T1369" t="str">
            <v xml:space="preserve"> MAYRA HERNENDEZ BERNAL           </v>
          </cell>
          <cell r="U1369" t="str">
            <v>2017-05-16</v>
          </cell>
          <cell r="V1369" t="str">
            <v>SUR</v>
          </cell>
          <cell r="W1369" t="str">
            <v>COMPLETADO</v>
          </cell>
          <cell r="X1369" t="str">
            <v>TALLER</v>
          </cell>
          <cell r="Y1369">
            <v>42866</v>
          </cell>
          <cell r="Z1369">
            <v>771</v>
          </cell>
          <cell r="AD1369" t="str">
            <v>Acapulco/Miramar</v>
          </cell>
          <cell r="AE1369" t="str">
            <v>GRO</v>
          </cell>
          <cell r="AF1369" t="str">
            <v>MX</v>
          </cell>
          <cell r="AG1369" t="str">
            <v>10415671</v>
          </cell>
          <cell r="AH1369" t="str">
            <v>JOSE LUIS CERVANTES</v>
          </cell>
          <cell r="AI1369" t="str">
            <v>Del Palmar S/N</v>
          </cell>
          <cell r="AJ1369" t="str">
            <v>0447421053275</v>
          </cell>
          <cell r="AK1369">
            <v>0</v>
          </cell>
          <cell r="AL1369" t="str">
            <v>39300</v>
          </cell>
          <cell r="AM1369"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69" t="str">
            <v>1TE50B8NUSCB</v>
          </cell>
          <cell r="AO1369" t="str">
            <v>Smart</v>
          </cell>
          <cell r="AP1369" t="str">
            <v>Hisense</v>
          </cell>
          <cell r="AQ1369" t="str">
            <v>Opera</v>
          </cell>
          <cell r="AR1369" t="str">
            <v>FHD 1920 x 1080</v>
          </cell>
          <cell r="AS1369" t="str">
            <v>3TE50G1644B1G1644B1M010</v>
          </cell>
          <cell r="AT1369">
            <v>0</v>
          </cell>
          <cell r="AU1369" t="str">
            <v>50H7GB</v>
          </cell>
          <cell r="AV1369" t="str">
            <v>3TE50G1644B1</v>
          </cell>
          <cell r="AW1369" t="str">
            <v>G1644B1</v>
          </cell>
          <cell r="AX1369" t="str">
            <v>M010</v>
          </cell>
          <cell r="AY1369">
            <v>74012584</v>
          </cell>
          <cell r="AZ1369">
            <v>51013503</v>
          </cell>
          <cell r="BA1369">
            <v>80150386</v>
          </cell>
        </row>
        <row r="1370">
          <cell r="D1370">
            <v>60311144</v>
          </cell>
          <cell r="E1370" t="str">
            <v xml:space="preserve">A  </v>
          </cell>
          <cell r="F1370" t="str">
            <v>TV</v>
          </cell>
          <cell r="G1370" t="str">
            <v>Dario Trinidad</v>
          </cell>
          <cell r="H1370" t="str">
            <v>Sn Juan de Dios #109 San Lorenzo Huipulco Delg. Tlalpan C.P. 14370</v>
          </cell>
          <cell r="I1370">
            <v>67985863</v>
          </cell>
          <cell r="J1370" t="str">
            <v xml:space="preserve"> SHARP HISENSE</v>
          </cell>
          <cell r="K1370" t="str">
            <v>LC-43N4000M</v>
          </cell>
          <cell r="L1370" t="str">
            <v>43G1622H2H00684</v>
          </cell>
          <cell r="M1370" t="str">
            <v>C-958766 FACTURA BEST BUY STORES S. DE R.L. DE C.V. / Folio fiscal a2a76d4c-5318-456c-a3fb-9bfbabfd9024</v>
          </cell>
          <cell r="N1370">
            <v>5430.17</v>
          </cell>
          <cell r="O1370">
            <v>42698</v>
          </cell>
          <cell r="P1370">
            <v>42777</v>
          </cell>
          <cell r="Q1370">
            <v>201767</v>
          </cell>
          <cell r="R1370" t="str">
            <v>15/02/2017 05 : 26  ERNESTO.HERN : NP5 / P1A: 204346 MAIN     11-2-2017  OC-1007330</v>
          </cell>
          <cell r="S1370" t="str">
            <v>EQUIPO DAÑADO EN DOMICILIO DE CLIENTE</v>
          </cell>
          <cell r="T1370" t="str">
            <v xml:space="preserve">   RENE ARIAS                     </v>
          </cell>
          <cell r="U1370" t="str">
            <v>2017-04-10</v>
          </cell>
          <cell r="V1370" t="str">
            <v>CENTRO</v>
          </cell>
          <cell r="W1370" t="str">
            <v>COMPLETADO</v>
          </cell>
          <cell r="X1370" t="str">
            <v>CLIENTE</v>
          </cell>
          <cell r="Y1370">
            <v>42775</v>
          </cell>
          <cell r="Z1370">
            <v>79</v>
          </cell>
          <cell r="AA1370" t="str">
            <v>M010</v>
          </cell>
          <cell r="AD1370" t="str">
            <v>Tlalpan/Sn Lorenzao Huipulco</v>
          </cell>
          <cell r="AE1370" t="str">
            <v>DF</v>
          </cell>
          <cell r="AF1370" t="str">
            <v>MX</v>
          </cell>
          <cell r="AG1370" t="str">
            <v>10411690</v>
          </cell>
          <cell r="AH1370" t="str">
            <v>DARIO TRINIDAD</v>
          </cell>
          <cell r="AI1370" t="str">
            <v>109 Sn Juan de Dios</v>
          </cell>
          <cell r="AJ1370" t="str">
            <v>67985863</v>
          </cell>
          <cell r="AK1370">
            <v>0</v>
          </cell>
          <cell r="AL1370" t="str">
            <v>14370</v>
          </cell>
          <cell r="AM1370"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70" t="str">
            <v>3TE43G1622H2</v>
          </cell>
          <cell r="AO1370" t="e">
            <v>#N/A</v>
          </cell>
          <cell r="AP1370" t="e">
            <v>#N/A</v>
          </cell>
          <cell r="AQ1370" t="e">
            <v>#N/A</v>
          </cell>
          <cell r="AR1370" t="e">
            <v>#N/A</v>
          </cell>
          <cell r="AS1370" t="str">
            <v>3TE43G1701A4G1701A4M010</v>
          </cell>
          <cell r="AT1370">
            <v>0</v>
          </cell>
          <cell r="AU1370" t="str">
            <v>LC-43N4000M</v>
          </cell>
          <cell r="AV1370" t="str">
            <v>3TE43G1701A4</v>
          </cell>
          <cell r="AW1370" t="str">
            <v>G1701A4</v>
          </cell>
          <cell r="AX1370" t="str">
            <v>M010</v>
          </cell>
          <cell r="AY1370">
            <v>74011346</v>
          </cell>
          <cell r="AZ1370">
            <v>51008638</v>
          </cell>
          <cell r="BA1370">
            <v>80148477</v>
          </cell>
        </row>
        <row r="1371">
          <cell r="D1371">
            <v>60312665</v>
          </cell>
          <cell r="E1371" t="str">
            <v xml:space="preserve">A  </v>
          </cell>
          <cell r="F1371" t="str">
            <v>TV</v>
          </cell>
          <cell r="G1371" t="str">
            <v>LIDIA CASTRO ROMERO</v>
          </cell>
          <cell r="H1371" t="str">
            <v>AV PRINCIPAL 1707 ZAPOPAN JARDINES DEL VERGEL</v>
          </cell>
          <cell r="I1371" t="str">
            <v>3333660287 - 3316281506</v>
          </cell>
          <cell r="J1371" t="str">
            <v>HISENSE</v>
          </cell>
          <cell r="K1371" t="str">
            <v>50K20D</v>
          </cell>
          <cell r="L1371" t="str">
            <v>50G134403H00D06</v>
          </cell>
          <cell r="M1371">
            <v>0</v>
          </cell>
          <cell r="N1371">
            <v>0</v>
          </cell>
          <cell r="P1371">
            <v>0</v>
          </cell>
          <cell r="Q1371">
            <v>201109</v>
          </cell>
          <cell r="R1371" t="str">
            <v>FALTA DE REFACCIONES 173064 oc-1007847</v>
          </cell>
          <cell r="S1371" t="str">
            <v/>
          </cell>
          <cell r="T1371" t="str">
            <v xml:space="preserve">   YURIANA HERNANDEZ HERRERA      </v>
          </cell>
          <cell r="U1371" t="str">
            <v>2017-ABRIL</v>
          </cell>
          <cell r="W1371" t="str">
            <v>COMPLETADO</v>
          </cell>
          <cell r="X1371" t="str">
            <v>TALLER</v>
          </cell>
          <cell r="Y1371">
            <v>42788</v>
          </cell>
          <cell r="Z1371">
            <v>0</v>
          </cell>
          <cell r="AA1371" t="str">
            <v>M010</v>
          </cell>
          <cell r="AD1371" t="str">
            <v>Zapopan/Jardines del Vergel</v>
          </cell>
          <cell r="AE1371" t="str">
            <v>JAL</v>
          </cell>
          <cell r="AF1371" t="str">
            <v>MX</v>
          </cell>
          <cell r="AG1371" t="str">
            <v>10411133</v>
          </cell>
          <cell r="AH1371" t="str">
            <v>LIDIA CASTRO ROMERO</v>
          </cell>
          <cell r="AI1371" t="str">
            <v>1707 Av Principal</v>
          </cell>
          <cell r="AJ1371" t="str">
            <v>3316281506</v>
          </cell>
          <cell r="AK1371" t="str">
            <v>3316281506</v>
          </cell>
          <cell r="AL1371" t="str">
            <v>45180</v>
          </cell>
          <cell r="AM1371"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71" t="str">
            <v>3TE50G134403</v>
          </cell>
          <cell r="AO1371" t="str">
            <v>Básica</v>
          </cell>
          <cell r="AP1371" t="str">
            <v>Hisense</v>
          </cell>
          <cell r="AQ1371" t="str">
            <v>Opera</v>
          </cell>
          <cell r="AR1371" t="str">
            <v>FHD 1920 x 1080</v>
          </cell>
          <cell r="AS1371" t="str">
            <v>3TE50G165140G165140M010</v>
          </cell>
          <cell r="AT1371">
            <v>0</v>
          </cell>
          <cell r="AU1371" t="str">
            <v>50H7GB</v>
          </cell>
          <cell r="AV1371" t="str">
            <v>3TE50G165140</v>
          </cell>
          <cell r="AW1371" t="str">
            <v>G165140</v>
          </cell>
          <cell r="AX1371" t="str">
            <v>M010</v>
          </cell>
          <cell r="AY1371">
            <v>74011905</v>
          </cell>
          <cell r="AZ1371">
            <v>51012834</v>
          </cell>
          <cell r="BA1371">
            <v>80141471</v>
          </cell>
        </row>
        <row r="1372">
          <cell r="D1372">
            <v>60313769</v>
          </cell>
          <cell r="E1372" t="str">
            <v xml:space="preserve">A  </v>
          </cell>
          <cell r="F1372" t="str">
            <v>TV</v>
          </cell>
          <cell r="G1372" t="str">
            <v>BRENDA MARTINEZ</v>
          </cell>
          <cell r="H1372" t="str">
            <v>JILGUERO 354 COL. COLORINES     C.P. 78389 SAN LUIS POTOSI        SAN LUIS POTOSI</v>
          </cell>
          <cell r="I1372" t="str">
            <v>444 839 44 40</v>
          </cell>
          <cell r="J1372" t="str">
            <v>HISENSE</v>
          </cell>
          <cell r="K1372" t="str">
            <v>40K20DW</v>
          </cell>
          <cell r="L1372" t="str">
            <v>40G144840H01387</v>
          </cell>
          <cell r="M1372" t="str">
            <v>SFR/000198675</v>
          </cell>
          <cell r="N1372">
            <v>9998.42</v>
          </cell>
          <cell r="O1372">
            <v>42206</v>
          </cell>
          <cell r="P1372">
            <v>42810</v>
          </cell>
          <cell r="Q1372">
            <v>200999</v>
          </cell>
          <cell r="R1372" t="str">
            <v xml:space="preserve">
30/03/2017 01 : 01  ARANTXA.MON : TCF1
30/03/2017 01 : 00  ARANTXA.MON : NP5
29/03/2017 06 : 03  MARIA.EUGENI : SEG: REFACCIONES
SEG: OC- Solicitud correcta en Open Bravo.
18/03/2017 00 : 59 200999 : P1 T179489 TARJETA MAIN OC-1008775.-</v>
          </cell>
          <cell r="S1372" t="str">
            <v>QUIPO EN TALLER</v>
          </cell>
          <cell r="T1372" t="str">
            <v xml:space="preserve">  ANTONIO TORRES                  </v>
          </cell>
          <cell r="U1372" t="str">
            <v>2017-04-20</v>
          </cell>
          <cell r="V1372" t="str">
            <v>Norte</v>
          </cell>
          <cell r="W1372" t="str">
            <v>COMPLETADO</v>
          </cell>
          <cell r="X1372" t="str">
            <v>TALLER</v>
          </cell>
          <cell r="Y1372">
            <v>42803</v>
          </cell>
          <cell r="Z1372">
            <v>604</v>
          </cell>
          <cell r="AA1372" t="str">
            <v>M012</v>
          </cell>
          <cell r="AD1372" t="str">
            <v>SLP / Colorines</v>
          </cell>
          <cell r="AE1372" t="str">
            <v>SLP</v>
          </cell>
          <cell r="AF1372" t="str">
            <v>MX</v>
          </cell>
          <cell r="AG1372" t="str">
            <v>10413941</v>
          </cell>
          <cell r="AH1372" t="str">
            <v>BRENDA MARTINEZ</v>
          </cell>
          <cell r="AI1372" t="str">
            <v>354 Jilgero</v>
          </cell>
          <cell r="AJ1372" t="str">
            <v>4448394440</v>
          </cell>
          <cell r="AK1372">
            <v>0</v>
          </cell>
          <cell r="AL1372" t="str">
            <v>78389</v>
          </cell>
          <cell r="AM1372"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72" t="str">
            <v>3TE40A144716</v>
          </cell>
          <cell r="AO1372" t="str">
            <v>Smart</v>
          </cell>
          <cell r="AP1372" t="str">
            <v>Hisense</v>
          </cell>
          <cell r="AQ1372" t="str">
            <v>Opera</v>
          </cell>
          <cell r="AR1372" t="str">
            <v>FHD 1920 x 1080</v>
          </cell>
          <cell r="AS1372" t="str">
            <v>GTE40G151184CRMM012</v>
          </cell>
          <cell r="AT1372">
            <v>0</v>
          </cell>
          <cell r="AU1372" t="str">
            <v>40K20DW</v>
          </cell>
          <cell r="AV1372" t="str">
            <v>GTE40G151184</v>
          </cell>
          <cell r="AW1372" t="str">
            <v>CRM</v>
          </cell>
          <cell r="AX1372" t="str">
            <v>M012</v>
          </cell>
          <cell r="AY1372">
            <v>74011910</v>
          </cell>
          <cell r="AZ1372">
            <v>51012839</v>
          </cell>
          <cell r="BA1372">
            <v>80147186</v>
          </cell>
        </row>
        <row r="1373">
          <cell r="D1373">
            <v>60311962</v>
          </cell>
          <cell r="E1373" t="str">
            <v xml:space="preserve">A  </v>
          </cell>
          <cell r="F1373" t="str">
            <v>TV</v>
          </cell>
          <cell r="G1373" t="str">
            <v xml:space="preserve">OSCAR ZUÑIGA </v>
          </cell>
          <cell r="H1373" t="str">
            <v>LOMSAS SAN MATEO 90 FRACCIONAMIENTO LOMAS SAN AGUSTIN/TLAJOMULCO</v>
          </cell>
          <cell r="I1373">
            <v>33183664</v>
          </cell>
          <cell r="J1373" t="str">
            <v>HISENSE</v>
          </cell>
          <cell r="K1373" t="str">
            <v>40K21DW</v>
          </cell>
          <cell r="L1373" t="str">
            <v>40J140479H00589</v>
          </cell>
          <cell r="M1373" t="str">
            <v>IWAEH27143</v>
          </cell>
          <cell r="N1373">
            <v>5999</v>
          </cell>
          <cell r="O1373">
            <v>41861</v>
          </cell>
          <cell r="P1373">
            <v>42789</v>
          </cell>
          <cell r="Q1373">
            <v>201109</v>
          </cell>
          <cell r="R1373" t="str">
            <v>FALTA DE REFACCIONES 172750 oc-1007793</v>
          </cell>
          <cell r="S1373" t="str">
            <v>CLIENTE ENTREGA UNICAMENTE TV SIN ACCESO</v>
          </cell>
          <cell r="T1373" t="str">
            <v xml:space="preserve">  YURIANA HERNANDEZ HERRERA       </v>
          </cell>
          <cell r="U1373" t="str">
            <v>2017-ABRIL</v>
          </cell>
          <cell r="W1373" t="str">
            <v>COMPLETADO</v>
          </cell>
          <cell r="X1373" t="str">
            <v>TALLER</v>
          </cell>
          <cell r="Y1373">
            <v>42786</v>
          </cell>
          <cell r="Z1373">
            <v>928</v>
          </cell>
          <cell r="AA1373" t="str">
            <v>M012</v>
          </cell>
          <cell r="AD1373" t="str">
            <v>Fracc Lomas de San agusjtin/Tlajomulco</v>
          </cell>
          <cell r="AE1373" t="str">
            <v>JAL</v>
          </cell>
          <cell r="AF1373" t="str">
            <v>MX</v>
          </cell>
          <cell r="AG1373" t="str">
            <v>10411181</v>
          </cell>
          <cell r="AH1373" t="str">
            <v>OSCAR ZUÑIGA</v>
          </cell>
          <cell r="AI1373" t="str">
            <v>90 Lomas San Mateo</v>
          </cell>
          <cell r="AJ1373" t="str">
            <v>33183664</v>
          </cell>
          <cell r="AK1373">
            <v>0</v>
          </cell>
          <cell r="AL1373" t="str">
            <v>45645</v>
          </cell>
          <cell r="AM1373"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73" t="str">
            <v>3TE40J140476</v>
          </cell>
          <cell r="AO1373" t="str">
            <v>Smart</v>
          </cell>
          <cell r="AP1373" t="str">
            <v>Hisense</v>
          </cell>
          <cell r="AQ1373" t="str">
            <v>Opera</v>
          </cell>
          <cell r="AR1373" t="str">
            <v>HD 1366 X 768</v>
          </cell>
          <cell r="AS1373" t="str">
            <v>GTE40G153352CRMM012</v>
          </cell>
          <cell r="AT1373">
            <v>0</v>
          </cell>
          <cell r="AU1373" t="str">
            <v>40H5B</v>
          </cell>
          <cell r="AV1373" t="str">
            <v>GTE40G153352</v>
          </cell>
          <cell r="AW1373" t="str">
            <v>CRM</v>
          </cell>
          <cell r="AX1373" t="str">
            <v>M012</v>
          </cell>
          <cell r="AY1373">
            <v>74011924</v>
          </cell>
          <cell r="AZ1373">
            <v>51012853</v>
          </cell>
          <cell r="BA1373">
            <v>80147189</v>
          </cell>
        </row>
        <row r="1374">
          <cell r="D1374">
            <v>60313001</v>
          </cell>
          <cell r="E1374" t="str">
            <v xml:space="preserve">A  </v>
          </cell>
          <cell r="F1374" t="str">
            <v>TV</v>
          </cell>
          <cell r="G1374" t="str">
            <v>ALEJANDRO MARTIN CANO MARTINEZ</v>
          </cell>
          <cell r="H1374" t="str">
            <v>LOMAS CDA PONIENTE 62 TLAJOMULCO/LOMAS DE SAN AGUSTIN</v>
          </cell>
          <cell r="I1374" t="str">
            <v>3336870209- 3320623256</v>
          </cell>
          <cell r="J1374" t="str">
            <v>HISENSE</v>
          </cell>
          <cell r="K1374" t="str">
            <v>50K20DW</v>
          </cell>
          <cell r="L1374" t="str">
            <v>50J140464H03260</v>
          </cell>
          <cell r="M1374" t="str">
            <v>CARTA DE ACEPTACION</v>
          </cell>
          <cell r="N1374">
            <v>0</v>
          </cell>
          <cell r="O1374">
            <v>41915</v>
          </cell>
          <cell r="P1374">
            <v>42796</v>
          </cell>
          <cell r="Q1374">
            <v>201109</v>
          </cell>
          <cell r="R1374" t="str">
            <v>FALTA DE REFACCIONES 173331 oc-1008069</v>
          </cell>
          <cell r="S1374" t="str">
            <v>CLIENTE ENTREGA EQUPO SIN ACCESOROS UNIC</v>
          </cell>
          <cell r="T1374" t="str">
            <v xml:space="preserve">    YURIANA HERNADEZ HERRERA      </v>
          </cell>
          <cell r="U1374" t="str">
            <v>2017-ABRIL</v>
          </cell>
          <cell r="W1374" t="str">
            <v>COMPLETADO</v>
          </cell>
          <cell r="X1374" t="str">
            <v>TALLER</v>
          </cell>
          <cell r="Y1374">
            <v>42793</v>
          </cell>
          <cell r="Z1374">
            <v>881</v>
          </cell>
          <cell r="AA1374" t="str">
            <v>M012</v>
          </cell>
          <cell r="AD1374" t="str">
            <v>Tlajomulco/Lomas de Sn Agustin</v>
          </cell>
          <cell r="AE1374" t="str">
            <v>JAL</v>
          </cell>
          <cell r="AF1374" t="str">
            <v>MX</v>
          </cell>
          <cell r="AG1374" t="str">
            <v>10412462</v>
          </cell>
          <cell r="AH1374" t="str">
            <v>ALEJANDRO MARTIN CANO MARTINEZ</v>
          </cell>
          <cell r="AI1374" t="str">
            <v>62 Lomas Cda Pte</v>
          </cell>
          <cell r="AJ1374" t="str">
            <v>3320623256</v>
          </cell>
          <cell r="AK1374" t="str">
            <v>3320623256</v>
          </cell>
          <cell r="AL1374" t="str">
            <v>45650</v>
          </cell>
          <cell r="AM1374"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74" t="str">
            <v>1TE50B8NUSCB</v>
          </cell>
          <cell r="AO1374" t="str">
            <v>Smart</v>
          </cell>
          <cell r="AP1374" t="str">
            <v>Hisense</v>
          </cell>
          <cell r="AQ1374" t="str">
            <v>Opera</v>
          </cell>
          <cell r="AR1374" t="str">
            <v>FHD 1920 x 1080</v>
          </cell>
          <cell r="AS1374" t="str">
            <v>GTE50G1523B0CRMM012</v>
          </cell>
          <cell r="AT1374">
            <v>0</v>
          </cell>
          <cell r="AU1374" t="str">
            <v>50H7GB</v>
          </cell>
          <cell r="AV1374" t="str">
            <v>GTE50G1523B0</v>
          </cell>
          <cell r="AW1374" t="str">
            <v>CRM</v>
          </cell>
          <cell r="AX1374" t="str">
            <v>M012</v>
          </cell>
          <cell r="AY1374">
            <v>74012039</v>
          </cell>
          <cell r="AZ1374">
            <v>51012965</v>
          </cell>
          <cell r="BA1374">
            <v>80147196</v>
          </cell>
        </row>
        <row r="1375">
          <cell r="D1375">
            <v>60311324</v>
          </cell>
          <cell r="E1375" t="str">
            <v>A</v>
          </cell>
          <cell r="F1375" t="str">
            <v>TV</v>
          </cell>
          <cell r="G1375" t="str">
            <v>LUIS OLMOS</v>
          </cell>
          <cell r="H1375" t="str">
            <v>C. AGUA POTABLE #311, FRACC. AGUA CLARA.  JESUS MARIA, AGUASCALIENTES.</v>
          </cell>
          <cell r="I1375" t="str">
            <v>449 963 5040</v>
          </cell>
          <cell r="J1375" t="str">
            <v>HISENSE</v>
          </cell>
          <cell r="K1375" t="str">
            <v>32K20D</v>
          </cell>
          <cell r="L1375" t="str">
            <v>32J141011H01886</v>
          </cell>
          <cell r="M1375" t="str">
            <v>VID 000156752</v>
          </cell>
          <cell r="N1375">
            <v>0</v>
          </cell>
          <cell r="O1375">
            <v>41799</v>
          </cell>
          <cell r="P1375" t="str">
            <v>13/FEB/2017</v>
          </cell>
          <cell r="Q1375">
            <v>202465</v>
          </cell>
          <cell r="R1375" t="str">
            <v>16/02/2017 00 : 29  ERNESTO.HERN : TCF1
16/02/2017 00 : 29  ERNESTO.HERN : NP5
14/02/2017 07 : 09 202465 : P1: OC-1007366  T171979</v>
          </cell>
          <cell r="S1375" t="str">
            <v/>
          </cell>
          <cell r="T1375" t="str">
            <v xml:space="preserve">                                  </v>
          </cell>
          <cell r="U1375" t="str">
            <v xml:space="preserve">SIN OC: </v>
          </cell>
          <cell r="V1375" t="str">
            <v>Norte</v>
          </cell>
          <cell r="W1375" t="str">
            <v>COMPLETADO</v>
          </cell>
          <cell r="X1375" t="str">
            <v>TALLER</v>
          </cell>
          <cell r="Y1375">
            <v>42776</v>
          </cell>
          <cell r="Z1375">
            <v>977</v>
          </cell>
          <cell r="AA1375" t="str">
            <v>M012</v>
          </cell>
          <cell r="AD1375" t="str">
            <v>jesus maria/col agua clara</v>
          </cell>
          <cell r="AE1375" t="str">
            <v>AGS</v>
          </cell>
          <cell r="AF1375" t="str">
            <v>MX</v>
          </cell>
          <cell r="AG1375" t="str">
            <v>10411620</v>
          </cell>
          <cell r="AH1375" t="str">
            <v>LUIS OLMOS SOTO</v>
          </cell>
          <cell r="AI1375" t="str">
            <v>311 agau potlable</v>
          </cell>
          <cell r="AJ1375" t="str">
            <v>4499635040</v>
          </cell>
          <cell r="AK1375">
            <v>0</v>
          </cell>
          <cell r="AL1375" t="str">
            <v>20900</v>
          </cell>
          <cell r="AM1375"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75" t="str">
            <v>3TE32J134805</v>
          </cell>
          <cell r="AO1375" t="str">
            <v>Básica</v>
          </cell>
          <cell r="AP1375" t="str">
            <v>Hisense</v>
          </cell>
          <cell r="AQ1375" t="str">
            <v>?</v>
          </cell>
          <cell r="AR1375" t="str">
            <v>HD 1366 X 768</v>
          </cell>
          <cell r="AS1375" t="str">
            <v>3TE32G155365CRMM012</v>
          </cell>
          <cell r="AT1375">
            <v>0</v>
          </cell>
          <cell r="AU1375" t="str">
            <v>32H3B2</v>
          </cell>
          <cell r="AV1375" t="str">
            <v>3TE32G155365</v>
          </cell>
          <cell r="AW1375" t="str">
            <v>CRM</v>
          </cell>
          <cell r="AX1375" t="str">
            <v>M012</v>
          </cell>
          <cell r="AY1375">
            <v>74012186</v>
          </cell>
          <cell r="AZ1375">
            <v>51013113</v>
          </cell>
          <cell r="BA1375">
            <v>80147199</v>
          </cell>
        </row>
        <row r="1376">
          <cell r="D1376">
            <v>60311036</v>
          </cell>
          <cell r="E1376" t="str">
            <v>A</v>
          </cell>
          <cell r="F1376" t="str">
            <v>TV</v>
          </cell>
          <cell r="G1376" t="str">
            <v>SIMON CASTRO LEDEZMA</v>
          </cell>
          <cell r="H1376" t="str">
            <v>ENRIQUE FLORES MAGON 558 RICARDO FLORES MAGON SALTILLO, COAHUILA C.P. 25088</v>
          </cell>
          <cell r="I1376">
            <v>8441215413</v>
          </cell>
          <cell r="J1376" t="str">
            <v>HISENSE</v>
          </cell>
          <cell r="K1376" t="str">
            <v>40K20D</v>
          </cell>
          <cell r="L1376" t="str">
            <v>40G143461H03978</v>
          </cell>
          <cell r="M1376" t="str">
            <v>POLIZA GARANTIA</v>
          </cell>
          <cell r="N1376">
            <v>0</v>
          </cell>
          <cell r="O1376">
            <v>42019</v>
          </cell>
          <cell r="P1376">
            <v>42781</v>
          </cell>
          <cell r="Q1376">
            <v>201017</v>
          </cell>
          <cell r="R1376" t="str">
            <v>18/02/2017 04 : 00  ERNESTO.HERN : TCF1
18/02/2017 03 : 59  ERNESTO.HERN : NP5
17/02/2017 00 : 40 201017 : P1A:173417,OC-1007509</v>
          </cell>
          <cell r="S1376" t="str">
            <v/>
          </cell>
          <cell r="T1376" t="str">
            <v xml:space="preserve"> ROSALINA ALVAREZ DEL CASTILLO    </v>
          </cell>
          <cell r="U1376" t="str">
            <v>2017/04/24</v>
          </cell>
          <cell r="V1376" t="str">
            <v>Norte</v>
          </cell>
          <cell r="W1376" t="str">
            <v>COMPLETADO</v>
          </cell>
          <cell r="X1376" t="str">
            <v>TALLER</v>
          </cell>
          <cell r="Y1376">
            <v>42774</v>
          </cell>
          <cell r="Z1376">
            <v>755</v>
          </cell>
          <cell r="AA1376" t="str">
            <v>M012</v>
          </cell>
          <cell r="AD1376" t="str">
            <v>saltillo /ricardo flores magon</v>
          </cell>
          <cell r="AE1376" t="str">
            <v>COA</v>
          </cell>
          <cell r="AF1376" t="str">
            <v>MX</v>
          </cell>
          <cell r="AG1376" t="str">
            <v>10411589</v>
          </cell>
          <cell r="AH1376" t="str">
            <v>SIMON CASTRO LEDEZMA</v>
          </cell>
          <cell r="AI1376" t="str">
            <v>enrique flores magon num 558</v>
          </cell>
          <cell r="AJ1376" t="str">
            <v>444356166</v>
          </cell>
          <cell r="AK1376" t="str">
            <v>0448441215413</v>
          </cell>
          <cell r="AL1376" t="str">
            <v>25088</v>
          </cell>
          <cell r="AM1376"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76" t="str">
            <v>3TE40G134207</v>
          </cell>
          <cell r="AO1376" t="str">
            <v>Básica</v>
          </cell>
          <cell r="AP1376" t="str">
            <v>Hisense</v>
          </cell>
          <cell r="AQ1376" t="str">
            <v>Opera</v>
          </cell>
          <cell r="AR1376" t="str">
            <v>FHD 1920 x 1080</v>
          </cell>
          <cell r="AS1376" t="str">
            <v>GTE40G151184CRMM012</v>
          </cell>
          <cell r="AT1376">
            <v>0</v>
          </cell>
          <cell r="AU1376" t="str">
            <v>40K20DW</v>
          </cell>
          <cell r="AV1376" t="str">
            <v>GTE40G151184</v>
          </cell>
          <cell r="AW1376" t="str">
            <v>CRM</v>
          </cell>
          <cell r="AX1376" t="str">
            <v>M012</v>
          </cell>
          <cell r="AY1376">
            <v>74012189</v>
          </cell>
          <cell r="AZ1376">
            <v>51013116</v>
          </cell>
          <cell r="BA1376">
            <v>80147200</v>
          </cell>
        </row>
        <row r="1377">
          <cell r="D1377">
            <v>60311241</v>
          </cell>
          <cell r="E1377" t="str">
            <v>A</v>
          </cell>
          <cell r="F1377" t="str">
            <v>TV</v>
          </cell>
          <cell r="G1377" t="str">
            <v>HUGO CASTILLO LUNA</v>
          </cell>
          <cell r="H1377" t="str">
            <v>SAUCE 2464 COL IGNACIO ZARAGOZA SALTILLO, COAHUILA C.P. 25016</v>
          </cell>
          <cell r="I1377">
            <v>8444133323</v>
          </cell>
          <cell r="J1377" t="str">
            <v>HISENSE</v>
          </cell>
          <cell r="K1377" t="str">
            <v>40K20DW</v>
          </cell>
          <cell r="L1377" t="str">
            <v>40G143553H03095</v>
          </cell>
          <cell r="M1377" t="str">
            <v>146859</v>
          </cell>
          <cell r="N1377">
            <v>5760.85</v>
          </cell>
          <cell r="O1377">
            <v>42011</v>
          </cell>
          <cell r="P1377">
            <v>42777</v>
          </cell>
          <cell r="Q1377">
            <v>201017</v>
          </cell>
          <cell r="R1377" t="str">
            <v>15/02/17 23:08 ERNESTO.HERN NP5 PIA:172750,OC-1007343 PANEL</v>
          </cell>
          <cell r="S1377" t="str">
            <v/>
          </cell>
          <cell r="T1377" t="str">
            <v xml:space="preserve"> ROSALINA ALVAREZ DEL CASTILLO    </v>
          </cell>
          <cell r="U1377" t="str">
            <v>2017/04/21</v>
          </cell>
          <cell r="V1377" t="str">
            <v>Norte</v>
          </cell>
          <cell r="W1377" t="str">
            <v>COMPLETADO</v>
          </cell>
          <cell r="X1377" t="str">
            <v>TALLER</v>
          </cell>
          <cell r="Y1377">
            <v>42775</v>
          </cell>
          <cell r="Z1377">
            <v>764</v>
          </cell>
          <cell r="AA1377" t="str">
            <v>M012</v>
          </cell>
          <cell r="AD1377" t="str">
            <v>Saltillo/Ignacio Zaragoza</v>
          </cell>
          <cell r="AE1377" t="str">
            <v>COA</v>
          </cell>
          <cell r="AF1377" t="str">
            <v>MX</v>
          </cell>
          <cell r="AG1377" t="str">
            <v>10410929</v>
          </cell>
          <cell r="AH1377" t="str">
            <v>HUGO CASTILLO LUNA</v>
          </cell>
          <cell r="AI1377" t="str">
            <v>2464 Sauce</v>
          </cell>
          <cell r="AJ1377" t="str">
            <v>8441967889</v>
          </cell>
          <cell r="AK1377" t="str">
            <v>8441967889</v>
          </cell>
          <cell r="AL1377" t="str">
            <v>25016</v>
          </cell>
          <cell r="AM1377" t="str">
            <v>22/02/2017 07 : 19 MARCO.DIAZ : TCF1PU CSA15/02/2017 23 : 09 ERNESTO.HERN : TCF115/02/2017 23 : 08 ERNESTO.HERN : NP514/02/2017 01 : 26 201017 : PANEL OC-100734311/02/2017 08 : 50 201017 : V1:11-02-1710/02/2017 09 : 36 SEMIRAMIS.M : ODSWTPRD/TELMEXENTRE LAS CALLES ACASIA Y CIPRES</v>
          </cell>
          <cell r="AN1377" t="str">
            <v>3TE40A144716</v>
          </cell>
          <cell r="AO1377" t="str">
            <v>Smart</v>
          </cell>
          <cell r="AP1377" t="str">
            <v>Hisense</v>
          </cell>
          <cell r="AQ1377" t="str">
            <v>Opera</v>
          </cell>
          <cell r="AR1377" t="str">
            <v>FHD 1920 x 1080</v>
          </cell>
          <cell r="AS1377" t="str">
            <v>GTE40G151184CRMM012</v>
          </cell>
          <cell r="AT1377">
            <v>0</v>
          </cell>
          <cell r="AU1377" t="str">
            <v>40K20DW</v>
          </cell>
          <cell r="AV1377" t="str">
            <v>GTE40G151184</v>
          </cell>
          <cell r="AW1377" t="str">
            <v>CRM</v>
          </cell>
          <cell r="AX1377" t="str">
            <v>M012</v>
          </cell>
          <cell r="AY1377">
            <v>74012192</v>
          </cell>
          <cell r="AZ1377">
            <v>51013122</v>
          </cell>
          <cell r="BA1377">
            <v>80147201</v>
          </cell>
        </row>
        <row r="1378">
          <cell r="D1378">
            <v>60313050</v>
          </cell>
          <cell r="E1378" t="str">
            <v>A</v>
          </cell>
          <cell r="F1378" t="str">
            <v>TV</v>
          </cell>
          <cell r="G1378" t="str">
            <v>FRANCISCO RODRIGUEZ CUEVAS</v>
          </cell>
          <cell r="H1378" t="str">
            <v>PRIVADA CEDROS 177 COL PRIV LA TORRE SALTILLO, COAHUILA C.P. 25016</v>
          </cell>
          <cell r="I1378">
            <v>8444130479</v>
          </cell>
          <cell r="J1378" t="str">
            <v>HISENSE</v>
          </cell>
          <cell r="K1378" t="str">
            <v>40K20DW</v>
          </cell>
          <cell r="L1378" t="str">
            <v>40G144840H02040</v>
          </cell>
          <cell r="M1378" t="str">
            <v>318370</v>
          </cell>
          <cell r="N1378">
            <v>9998.42</v>
          </cell>
          <cell r="O1378">
            <v>42212</v>
          </cell>
          <cell r="P1378">
            <v>42795</v>
          </cell>
          <cell r="Q1378">
            <v>201017</v>
          </cell>
          <cell r="R1378" t="str">
            <v>16/03/17 23:48 ERNESTO.HERN NP5 PIA:179489,OC-1008103 MAIN</v>
          </cell>
          <cell r="S1378" t="str">
            <v/>
          </cell>
          <cell r="T1378" t="str">
            <v xml:space="preserve"> ROSALINA ALVAREZ DEL CASTILLO    </v>
          </cell>
          <cell r="U1378" t="str">
            <v>2017/04/21</v>
          </cell>
          <cell r="V1378" t="str">
            <v>Norte</v>
          </cell>
          <cell r="W1378" t="str">
            <v>COMPLETADO</v>
          </cell>
          <cell r="X1378" t="str">
            <v>TALLER</v>
          </cell>
          <cell r="Y1378">
            <v>42794</v>
          </cell>
          <cell r="Z1378">
            <v>582</v>
          </cell>
          <cell r="AA1378" t="str">
            <v>M012</v>
          </cell>
          <cell r="AD1378" t="str">
            <v>SALTILLO/PRIV LA TORRE</v>
          </cell>
          <cell r="AE1378" t="str">
            <v>COA</v>
          </cell>
          <cell r="AF1378" t="str">
            <v>MX</v>
          </cell>
          <cell r="AG1378" t="str">
            <v>10402412</v>
          </cell>
          <cell r="AH1378" t="str">
            <v>FRANCISCO RODRIGUEZ CUEVAS</v>
          </cell>
          <cell r="AI1378" t="str">
            <v>177 PRIV CEDROS</v>
          </cell>
          <cell r="AJ1378" t="str">
            <v>8444130479</v>
          </cell>
          <cell r="AK1378" t="str">
            <v>8441616675</v>
          </cell>
          <cell r="AL1378" t="str">
            <v>25016</v>
          </cell>
          <cell r="AM1378"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78" t="str">
            <v>3TE40A144716</v>
          </cell>
          <cell r="AO1378" t="str">
            <v>Smart</v>
          </cell>
          <cell r="AP1378" t="str">
            <v>Hisense</v>
          </cell>
          <cell r="AQ1378" t="str">
            <v>Opera</v>
          </cell>
          <cell r="AR1378" t="str">
            <v>FHD 1920 x 1080</v>
          </cell>
          <cell r="AS1378" t="str">
            <v>GTE40G151184CRMM012</v>
          </cell>
          <cell r="AT1378">
            <v>0</v>
          </cell>
          <cell r="AU1378" t="str">
            <v>40K20DW</v>
          </cell>
          <cell r="AV1378" t="str">
            <v>GTE40G151184</v>
          </cell>
          <cell r="AW1378" t="str">
            <v>CRM</v>
          </cell>
          <cell r="AX1378" t="str">
            <v>M012</v>
          </cell>
          <cell r="AY1378">
            <v>74012193</v>
          </cell>
          <cell r="AZ1378">
            <v>51013123</v>
          </cell>
          <cell r="BA1378">
            <v>80147202</v>
          </cell>
        </row>
        <row r="1379">
          <cell r="D1379">
            <v>60317209</v>
          </cell>
          <cell r="E1379" t="str">
            <v xml:space="preserve">D </v>
          </cell>
          <cell r="F1379" t="str">
            <v>TV</v>
          </cell>
          <cell r="G1379" t="str">
            <v>Yahaira Cristina Beltran Magaña</v>
          </cell>
          <cell r="H1379" t="str">
            <v xml:space="preserve">Calle 11-A, número 647, Col. Residencial Pensiones, C.P.97217, Merida, Yucatan </v>
          </cell>
          <cell r="I1379">
            <v>9991633175</v>
          </cell>
          <cell r="J1379" t="str">
            <v>HISENSE</v>
          </cell>
          <cell r="K1379" t="str">
            <v>40H5B</v>
          </cell>
          <cell r="L1379" t="str">
            <v>S/N</v>
          </cell>
          <cell r="M1379" t="str">
            <v>EB11168</v>
          </cell>
          <cell r="N1379">
            <v>5499</v>
          </cell>
          <cell r="O1379">
            <v>42735</v>
          </cell>
          <cell r="P1379" t="str">
            <v>S/N</v>
          </cell>
          <cell r="Q1379">
            <v>201678</v>
          </cell>
          <cell r="R1379" t="str">
            <v>28/04/2017 01 : 44  ANA.LAURA : TCFL</v>
          </cell>
          <cell r="S1379" t="str">
            <v>Se le autoriza cambio físico, debido a q</v>
          </cell>
          <cell r="T1379" t="str">
            <v xml:space="preserve"> Ana Lemus Moreno                 </v>
          </cell>
          <cell r="U1379" t="str">
            <v>2017-04-27</v>
          </cell>
          <cell r="V1379" t="str">
            <v>CENTRO</v>
          </cell>
          <cell r="W1379" t="str">
            <v>FIRMA</v>
          </cell>
          <cell r="X1379" t="str">
            <v>CLIENTE</v>
          </cell>
          <cell r="Y1379">
            <v>42852</v>
          </cell>
          <cell r="Z1379">
            <v>117</v>
          </cell>
          <cell r="AA1379" t="str">
            <v>M010</v>
          </cell>
          <cell r="AD1379" t="str">
            <v>Merida/Residencial Pensiones</v>
          </cell>
          <cell r="AE1379" t="str">
            <v>YUC</v>
          </cell>
          <cell r="AF1379" t="str">
            <v>MX</v>
          </cell>
          <cell r="AG1379" t="str">
            <v>10417129</v>
          </cell>
          <cell r="AH1379" t="str">
            <v>YAHAIRA CRISTINA BELTRAN MAGAÑA</v>
          </cell>
          <cell r="AI1379" t="str">
            <v>Calle 11-A, número 647 entre calles diagonal 23 y 21</v>
          </cell>
          <cell r="AJ1379" t="str">
            <v>9981013145</v>
          </cell>
          <cell r="AK1379" t="str">
            <v>9981013145</v>
          </cell>
          <cell r="AL1379" t="str">
            <v>97217</v>
          </cell>
          <cell r="AM1379"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79" t="str">
            <v>3TE40A144535</v>
          </cell>
          <cell r="AO1379" t="str">
            <v>Smart</v>
          </cell>
          <cell r="AP1379" t="str">
            <v>Hisense</v>
          </cell>
          <cell r="AQ1379" t="str">
            <v>Opera</v>
          </cell>
          <cell r="AR1379" t="str">
            <v>FHD 1920 x 1080</v>
          </cell>
          <cell r="AS1379" t="str">
            <v>3TE40G163934G163934M010</v>
          </cell>
          <cell r="AT1379">
            <v>0</v>
          </cell>
          <cell r="AU1379" t="str">
            <v>40H5B2</v>
          </cell>
          <cell r="AV1379" t="str">
            <v>3TE40G163934</v>
          </cell>
          <cell r="AW1379" t="str">
            <v>G163934</v>
          </cell>
          <cell r="AX1379" t="str">
            <v>M010</v>
          </cell>
          <cell r="AY1379">
            <v>74012407</v>
          </cell>
          <cell r="AZ1379">
            <v>51013334</v>
          </cell>
          <cell r="BA1379">
            <v>80150373</v>
          </cell>
        </row>
        <row r="1380">
          <cell r="D1380">
            <v>60312415</v>
          </cell>
          <cell r="E1380" t="str">
            <v>A</v>
          </cell>
          <cell r="F1380" t="str">
            <v>TV</v>
          </cell>
          <cell r="G1380" t="str">
            <v>BALDEMAR ASTILLA REYES</v>
          </cell>
          <cell r="H1380" t="str">
            <v>ALDAMA 7, COL. CENTRO CHIGNAHUAPAN, PUEBLA C.P.73300</v>
          </cell>
          <cell r="I1380">
            <v>7971071073</v>
          </cell>
          <cell r="J1380" t="str">
            <v>HISENSE</v>
          </cell>
          <cell r="K1380" t="str">
            <v>50H7GB</v>
          </cell>
          <cell r="L1380" t="str">
            <v>50G172156MH0443</v>
          </cell>
          <cell r="M1380" t="str">
            <v>1249-011772</v>
          </cell>
          <cell r="N1380">
            <v>8999</v>
          </cell>
          <cell r="O1380">
            <v>42324</v>
          </cell>
          <cell r="P1380">
            <v>42766</v>
          </cell>
          <cell r="Q1380">
            <v>200995</v>
          </cell>
          <cell r="R1380" t="str">
            <v xml:space="preserve"> T182406 PANEL OC-1006871  31/01/2017                   NP5 2/02/2017 ERNESTO HERN.</v>
          </cell>
          <cell r="S1380" t="str">
            <v>LA PANTALLA LA TIENE EL CLIENTE, HEMOS H</v>
          </cell>
          <cell r="T1380" t="str">
            <v xml:space="preserve"> ALMA RAMIREZ                     </v>
          </cell>
          <cell r="U1380" t="str">
            <v>2017-04-27</v>
          </cell>
          <cell r="V1380" t="str">
            <v>CENTRO</v>
          </cell>
          <cell r="W1380" t="str">
            <v>FIRMA</v>
          </cell>
          <cell r="X1380" t="str">
            <v>CLIENTE</v>
          </cell>
          <cell r="Y1380">
            <v>42788</v>
          </cell>
          <cell r="Z1380">
            <v>464</v>
          </cell>
          <cell r="AA1380" t="str">
            <v>M010</v>
          </cell>
          <cell r="AD1380" t="str">
            <v>Chignahuapan/Centro</v>
          </cell>
          <cell r="AE1380" t="str">
            <v>PUE</v>
          </cell>
          <cell r="AF1380" t="str">
            <v>MX</v>
          </cell>
          <cell r="AG1380" t="str">
            <v>10412604</v>
          </cell>
          <cell r="AH1380" t="str">
            <v>BALDEMAR CASTILLA REYES</v>
          </cell>
          <cell r="AI1380" t="str">
            <v>7 Aldama</v>
          </cell>
          <cell r="AJ1380" t="str">
            <v>7971071073</v>
          </cell>
          <cell r="AK1380">
            <v>0</v>
          </cell>
          <cell r="AL1380" t="str">
            <v>73300</v>
          </cell>
          <cell r="AM1380"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80" t="str">
            <v>3TE50G1523B0</v>
          </cell>
          <cell r="AO1380" t="str">
            <v>Smart</v>
          </cell>
          <cell r="AP1380" t="str">
            <v>Hisense</v>
          </cell>
          <cell r="AQ1380" t="str">
            <v>Android</v>
          </cell>
          <cell r="AR1380" t="str">
            <v>UHD 3840 X 2160</v>
          </cell>
          <cell r="AS1380" t="str">
            <v>3TE50G165140G165140M010</v>
          </cell>
          <cell r="AT1380">
            <v>0</v>
          </cell>
          <cell r="AU1380" t="str">
            <v>50H7GB</v>
          </cell>
          <cell r="AV1380" t="str">
            <v>3TE50G165140</v>
          </cell>
          <cell r="AW1380" t="str">
            <v>G165140</v>
          </cell>
          <cell r="AX1380" t="str">
            <v>M010</v>
          </cell>
          <cell r="AY1380">
            <v>74012345</v>
          </cell>
          <cell r="AZ1380">
            <v>51013269</v>
          </cell>
          <cell r="BA1380">
            <v>80147861</v>
          </cell>
        </row>
        <row r="1381">
          <cell r="D1381">
            <v>60316563</v>
          </cell>
          <cell r="E1381" t="str">
            <v xml:space="preserve">A   </v>
          </cell>
          <cell r="F1381" t="str">
            <v>TV</v>
          </cell>
          <cell r="G1381" t="str">
            <v>NICOLAS HERNANDEZ PEDRAZA</v>
          </cell>
          <cell r="H1381" t="str">
            <v xml:space="preserve">MAZANILLA 1, LOMA BONITA TLAXCALA </v>
          </cell>
          <cell r="I1381" t="str">
            <v>246192 98 32</v>
          </cell>
          <cell r="J1381" t="str">
            <v>HISENSE</v>
          </cell>
          <cell r="K1381" t="str">
            <v>50H5GB</v>
          </cell>
          <cell r="L1381" t="str">
            <v>50G150309H00487</v>
          </cell>
          <cell r="M1381">
            <v>0</v>
          </cell>
          <cell r="N1381">
            <v>0</v>
          </cell>
          <cell r="O1381">
            <v>42547</v>
          </cell>
          <cell r="P1381">
            <v>42857</v>
          </cell>
          <cell r="Q1381">
            <v>201074</v>
          </cell>
          <cell r="R1381">
            <v>0</v>
          </cell>
          <cell r="S1381" t="str">
            <v>EQUIPO CON BASE Y SIN ACCESORIOS</v>
          </cell>
          <cell r="T1381" t="str">
            <v xml:space="preserve"> ALMA JUAREZ                      </v>
          </cell>
          <cell r="U1381" t="str">
            <v>2017-05-09</v>
          </cell>
          <cell r="V1381" t="str">
            <v>NORTE</v>
          </cell>
          <cell r="W1381" t="str">
            <v>COMPLETADO</v>
          </cell>
          <cell r="X1381" t="str">
            <v>TALLER</v>
          </cell>
          <cell r="Y1381">
            <v>42845</v>
          </cell>
          <cell r="Z1381">
            <v>298</v>
          </cell>
          <cell r="AD1381" t="str">
            <v>LOMA BONITA, TLAXCALA</v>
          </cell>
          <cell r="AE1381" t="str">
            <v>TLX</v>
          </cell>
          <cell r="AF1381" t="str">
            <v>MX</v>
          </cell>
          <cell r="AG1381" t="str">
            <v>10416502</v>
          </cell>
          <cell r="AH1381" t="str">
            <v>NICOLAS HERNANDEZ PEDRAZA</v>
          </cell>
          <cell r="AI1381" t="str">
            <v>1 MANZANILLA</v>
          </cell>
          <cell r="AJ1381" t="str">
            <v>2464628668</v>
          </cell>
          <cell r="AK1381" t="str">
            <v>2464628668</v>
          </cell>
          <cell r="AL1381" t="str">
            <v>90090</v>
          </cell>
          <cell r="AM1381"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81" t="str">
            <v>3TE50A144537</v>
          </cell>
          <cell r="AO1381" t="str">
            <v>Smart</v>
          </cell>
          <cell r="AP1381" t="str">
            <v>Hisense</v>
          </cell>
          <cell r="AQ1381" t="str">
            <v>Opera</v>
          </cell>
          <cell r="AR1381" t="str">
            <v>FHD 1920 x 1080</v>
          </cell>
          <cell r="AS1381" t="str">
            <v>GTE50G1523B0CRMM012</v>
          </cell>
          <cell r="AT1381">
            <v>0</v>
          </cell>
          <cell r="AU1381" t="str">
            <v>50H7GB</v>
          </cell>
          <cell r="AV1381" t="str">
            <v>GTE50G1523B0</v>
          </cell>
          <cell r="AW1381" t="str">
            <v>CRM</v>
          </cell>
          <cell r="AX1381" t="str">
            <v>M012</v>
          </cell>
          <cell r="AY1381">
            <v>74012520</v>
          </cell>
          <cell r="AZ1381">
            <v>51013439</v>
          </cell>
          <cell r="BA1381">
            <v>80149015</v>
          </cell>
        </row>
        <row r="1382">
          <cell r="D1382">
            <v>60311888</v>
          </cell>
          <cell r="K1382" t="str">
            <v>50H5B</v>
          </cell>
          <cell r="Q1382">
            <v>201015</v>
          </cell>
          <cell r="V1382" t="str">
            <v>NORTE</v>
          </cell>
          <cell r="W1382" t="str">
            <v>COMPLETADO</v>
          </cell>
          <cell r="X1382" t="str">
            <v>TALLER</v>
          </cell>
          <cell r="Y1382">
            <v>42783</v>
          </cell>
          <cell r="Z1382">
            <v>42783</v>
          </cell>
          <cell r="AD1382" t="str">
            <v>Playa rosarito/Popotla</v>
          </cell>
          <cell r="AE1382" t="str">
            <v>BC</v>
          </cell>
          <cell r="AF1382" t="str">
            <v>MX</v>
          </cell>
          <cell r="AG1382" t="str">
            <v>10412204</v>
          </cell>
          <cell r="AH1382" t="str">
            <v>INMOVILARIA BAJA MAR</v>
          </cell>
          <cell r="AI1382" t="str">
            <v>Carretera libre tijuana ensenada num 34000</v>
          </cell>
          <cell r="AJ1382" t="str">
            <v>6616121501</v>
          </cell>
          <cell r="AK1382">
            <v>0</v>
          </cell>
          <cell r="AL1382" t="str">
            <v>22710</v>
          </cell>
          <cell r="AM1382"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82" t="str">
            <v>3TE50G151618</v>
          </cell>
          <cell r="AO1382" t="str">
            <v>Smart</v>
          </cell>
          <cell r="AP1382" t="str">
            <v>Hisense</v>
          </cell>
          <cell r="AQ1382" t="str">
            <v>Opera</v>
          </cell>
          <cell r="AR1382" t="str">
            <v>HD 1366 X 768</v>
          </cell>
          <cell r="AS1382" t="str">
            <v>3TE50G165140G165140M010</v>
          </cell>
          <cell r="AT1382">
            <v>0</v>
          </cell>
          <cell r="AU1382" t="str">
            <v>50H7GB</v>
          </cell>
          <cell r="AV1382" t="str">
            <v>3TE50G165140</v>
          </cell>
          <cell r="AW1382" t="str">
            <v>G165140</v>
          </cell>
          <cell r="AX1382" t="str">
            <v>M010</v>
          </cell>
          <cell r="AY1382">
            <v>74012577</v>
          </cell>
          <cell r="AZ1382">
            <v>51013496</v>
          </cell>
          <cell r="BA1382">
            <v>80152337</v>
          </cell>
        </row>
        <row r="1383">
          <cell r="D1383">
            <v>60310242</v>
          </cell>
          <cell r="F1383" t="str">
            <v>TV</v>
          </cell>
          <cell r="K1383" t="str">
            <v>40H5B</v>
          </cell>
          <cell r="Q1383">
            <v>201054</v>
          </cell>
          <cell r="W1383" t="str">
            <v>COMPLETADO</v>
          </cell>
          <cell r="X1383" t="str">
            <v>TALLER</v>
          </cell>
          <cell r="Y1383">
            <v>42762</v>
          </cell>
          <cell r="Z1383">
            <v>42762</v>
          </cell>
          <cell r="AD1383" t="str">
            <v>coatzacoalcos /frac paraiso las dunas</v>
          </cell>
          <cell r="AE1383" t="str">
            <v>VER</v>
          </cell>
          <cell r="AF1383" t="str">
            <v>MX</v>
          </cell>
          <cell r="AG1383" t="str">
            <v>10410959</v>
          </cell>
          <cell r="AH1383" t="str">
            <v>ADOLFO CANDELARIA CRUZ</v>
          </cell>
          <cell r="AI1383" t="str">
            <v>calle manati num 330</v>
          </cell>
          <cell r="AJ1383" t="str">
            <v>9212354919</v>
          </cell>
          <cell r="AK1383">
            <v>0</v>
          </cell>
          <cell r="AL1383" t="str">
            <v>96535</v>
          </cell>
          <cell r="AM1383"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83" t="str">
            <v>3TE40A144535</v>
          </cell>
          <cell r="AO1383" t="str">
            <v>Smart</v>
          </cell>
          <cell r="AP1383" t="str">
            <v>Hisense</v>
          </cell>
          <cell r="AQ1383" t="str">
            <v>Opera</v>
          </cell>
          <cell r="AR1383" t="str">
            <v>FHD 1920 x 1080</v>
          </cell>
          <cell r="AS1383" t="str">
            <v>3TE40G163934G163934M010</v>
          </cell>
          <cell r="AT1383">
            <v>0</v>
          </cell>
          <cell r="AU1383" t="str">
            <v>40H5B2</v>
          </cell>
          <cell r="AV1383" t="str">
            <v>3TE40G163934</v>
          </cell>
          <cell r="AW1383" t="str">
            <v>G163934</v>
          </cell>
          <cell r="AX1383" t="str">
            <v>M010</v>
          </cell>
          <cell r="AY1383">
            <v>74012581</v>
          </cell>
          <cell r="AZ1383">
            <v>51013500</v>
          </cell>
          <cell r="BA1383">
            <v>80150382</v>
          </cell>
        </row>
        <row r="1384">
          <cell r="D1384">
            <v>60312794</v>
          </cell>
          <cell r="E1384" t="str">
            <v>A</v>
          </cell>
          <cell r="F1384" t="str">
            <v>TV</v>
          </cell>
          <cell r="G1384" t="str">
            <v>Anacaren Alcantara Dominguez</v>
          </cell>
          <cell r="H1384" t="str">
            <v>Boulevard a. ruiz cortinez s/n. Costa verde, Boca del rio, Ver.                  CP  94290</v>
          </cell>
          <cell r="I1384">
            <v>2299219634</v>
          </cell>
          <cell r="J1384" t="str">
            <v>HISENSE</v>
          </cell>
          <cell r="K1384" t="str">
            <v>32H5B2</v>
          </cell>
          <cell r="L1384" t="str">
            <v>32G1632E8H02888</v>
          </cell>
          <cell r="M1384" t="str">
            <v>Equipo de Piso</v>
          </cell>
          <cell r="N1384" t="str">
            <v>Equipo de Piso</v>
          </cell>
          <cell r="O1384" t="str">
            <v>Equipo de Piso</v>
          </cell>
          <cell r="P1384">
            <v>42803</v>
          </cell>
          <cell r="Q1384">
            <v>201028</v>
          </cell>
          <cell r="R1384" t="str">
            <v>16/03/2017 03 : 07  JORGE.VAZ : NP5
T206937 PANEL OC-1008294</v>
          </cell>
          <cell r="S1384" t="str">
            <v/>
          </cell>
          <cell r="T1384" t="str">
            <v xml:space="preserve"> Liliana Aguilera                 </v>
          </cell>
          <cell r="U1384" t="str">
            <v>2017-05-16</v>
          </cell>
          <cell r="V1384" t="str">
            <v>SUR</v>
          </cell>
          <cell r="W1384" t="str">
            <v>COMPLETADO</v>
          </cell>
          <cell r="X1384" t="str">
            <v>TALLER</v>
          </cell>
          <cell r="Y1384">
            <v>42790</v>
          </cell>
          <cell r="Z1384" t="e">
            <v>#VALUE!</v>
          </cell>
          <cell r="AD1384" t="str">
            <v>boca del rio/costa verde</v>
          </cell>
          <cell r="AE1384" t="str">
            <v>VER</v>
          </cell>
          <cell r="AF1384" t="str">
            <v>MX</v>
          </cell>
          <cell r="AG1384" t="str">
            <v>10412175</v>
          </cell>
          <cell r="AH1384" t="str">
            <v>ANACAREN ALCANTARA DOMINGUEZ</v>
          </cell>
          <cell r="AI1384" t="str">
            <v>Boulevard a. ruiz cortinez s/n</v>
          </cell>
          <cell r="AJ1384" t="str">
            <v>2299219634</v>
          </cell>
          <cell r="AK1384">
            <v>0</v>
          </cell>
          <cell r="AL1384" t="str">
            <v>94290</v>
          </cell>
          <cell r="AM1384"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84" t="str">
            <v>3TE32G155369</v>
          </cell>
          <cell r="AO1384" t="str">
            <v>Smart</v>
          </cell>
          <cell r="AP1384" t="str">
            <v>Hisense</v>
          </cell>
          <cell r="AQ1384" t="str">
            <v>Opera</v>
          </cell>
          <cell r="AR1384" t="str">
            <v>HD 1366 X 768</v>
          </cell>
          <cell r="AS1384" t="str">
            <v>3TE32G164485G164485M010</v>
          </cell>
          <cell r="AT1384">
            <v>0</v>
          </cell>
          <cell r="AU1384" t="str">
            <v>32H5B2</v>
          </cell>
          <cell r="AV1384" t="str">
            <v>3TE32G164485</v>
          </cell>
          <cell r="AW1384" t="str">
            <v>G164485</v>
          </cell>
          <cell r="AX1384" t="str">
            <v>M010</v>
          </cell>
          <cell r="AY1384">
            <v>74012630</v>
          </cell>
          <cell r="AZ1384">
            <v>51013549</v>
          </cell>
          <cell r="BA1384">
            <v>80150558</v>
          </cell>
        </row>
        <row r="1385">
          <cell r="D1385">
            <v>60317151</v>
          </cell>
          <cell r="E1385" t="str">
            <v xml:space="preserve">     A  </v>
          </cell>
          <cell r="F1385" t="str">
            <v>TV</v>
          </cell>
          <cell r="G1385" t="str">
            <v>ANGEL FRANCISCO SANCHEZ VELAZQUEZ</v>
          </cell>
          <cell r="H1385" t="str">
            <v>7 NORTE EDIF Z INT 2 COLONIA INFONAVIT SAN PEDRO C.P 72210, PUEBLA, PUE.</v>
          </cell>
          <cell r="I1385" t="str">
            <v>9514376632-2227431746</v>
          </cell>
          <cell r="J1385" t="str">
            <v>HISENSE</v>
          </cell>
          <cell r="K1385" t="str">
            <v>32K20D</v>
          </cell>
          <cell r="L1385" t="str">
            <v>32J140915H04763</v>
          </cell>
          <cell r="M1385">
            <v>41380</v>
          </cell>
          <cell r="N1385">
            <v>4349</v>
          </cell>
          <cell r="O1385">
            <v>41864</v>
          </cell>
          <cell r="P1385">
            <v>42859</v>
          </cell>
          <cell r="Q1385">
            <v>201032</v>
          </cell>
          <cell r="R1385" t="str">
            <v>13/05/2017 10 : 21  ARANTXA.MON : Se autoriza NP5; numero de serie yticket correcto
12/05/2017 03 : 35 201032 : P1A: T171979 PANEL LED OC-1010668</v>
          </cell>
          <cell r="S1385" t="str">
            <v xml:space="preserve"> SE SOLICITA CAJA PARA RETORNO DE EQUIPO</v>
          </cell>
          <cell r="T1385" t="str">
            <v xml:space="preserve"> ERIK ORTEGA MÉNDEZ               </v>
          </cell>
          <cell r="U1385">
            <v>42878</v>
          </cell>
          <cell r="V1385" t="str">
            <v>CENTRO</v>
          </cell>
          <cell r="X1385" t="str">
            <v>TALLER</v>
          </cell>
          <cell r="Y1385">
            <v>42852</v>
          </cell>
          <cell r="AD1385" t="str">
            <v>infonvit san pedro/puebla</v>
          </cell>
          <cell r="AE1385" t="str">
            <v>PUE</v>
          </cell>
          <cell r="AF1385" t="str">
            <v>MX</v>
          </cell>
          <cell r="AG1385" t="str">
            <v>10416973</v>
          </cell>
          <cell r="AH1385" t="str">
            <v>ANGEL FRANCISCO SANCHEZ VELAZQUEZ</v>
          </cell>
          <cell r="AI1385" t="str">
            <v>7 norte edf z int 2</v>
          </cell>
          <cell r="AJ1385" t="str">
            <v>2227431746</v>
          </cell>
          <cell r="AK1385" t="str">
            <v>2227431746</v>
          </cell>
          <cell r="AL1385" t="str">
            <v>72210</v>
          </cell>
          <cell r="AM1385"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85" t="str">
            <v>3TE32J134805</v>
          </cell>
          <cell r="AS1385" t="str">
            <v>GTE32G151950CRMM012</v>
          </cell>
          <cell r="AT1385" t="str">
            <v>0</v>
          </cell>
          <cell r="AU1385" t="str">
            <v>32H5B</v>
          </cell>
          <cell r="AV1385" t="str">
            <v>GTE32G151950</v>
          </cell>
          <cell r="AW1385" t="str">
            <v>CRM</v>
          </cell>
          <cell r="AX1385" t="str">
            <v>M012</v>
          </cell>
          <cell r="AY1385">
            <v>74012828</v>
          </cell>
          <cell r="AZ1385">
            <v>51013743</v>
          </cell>
          <cell r="BA1385">
            <v>80152380</v>
          </cell>
        </row>
        <row r="1386">
          <cell r="D1386">
            <v>60315402</v>
          </cell>
          <cell r="E1386" t="str">
            <v>A</v>
          </cell>
          <cell r="F1386" t="str">
            <v>TV</v>
          </cell>
          <cell r="G1386" t="str">
            <v xml:space="preserve">LUIS PATRICIO VICENTE </v>
          </cell>
          <cell r="H1386" t="str">
            <v>SINALOA NO. 107 COL. PROGRESO</v>
          </cell>
          <cell r="I1386">
            <v>2281128257</v>
          </cell>
          <cell r="J1386" t="str">
            <v>HISENSE</v>
          </cell>
          <cell r="K1386" t="str">
            <v>32K20D</v>
          </cell>
          <cell r="L1386" t="str">
            <v>32J135308H00202</v>
          </cell>
          <cell r="M1386" t="str">
            <v>TICKET 000759880</v>
          </cell>
          <cell r="N1386">
            <v>98.9</v>
          </cell>
          <cell r="O1386">
            <v>41759</v>
          </cell>
          <cell r="P1386">
            <v>42829</v>
          </cell>
          <cell r="Q1386">
            <v>201068</v>
          </cell>
          <cell r="R1386" t="str">
            <v xml:space="preserve">PANEL (171979) OC-1009570
</v>
          </cell>
          <cell r="S1386" t="str">
            <v/>
          </cell>
          <cell r="T1386" t="str">
            <v xml:space="preserve"> KAREN BAUTISTA       Fecha de Apl</v>
          </cell>
          <cell r="U1386">
            <v>42874</v>
          </cell>
          <cell r="V1386" t="str">
            <v>SUR</v>
          </cell>
          <cell r="Y1386">
            <v>42829</v>
          </cell>
          <cell r="AD1386" t="str">
            <v>progreso/xalapa</v>
          </cell>
          <cell r="AE1386" t="str">
            <v>VER</v>
          </cell>
          <cell r="AF1386" t="str">
            <v>MX</v>
          </cell>
          <cell r="AG1386" t="str">
            <v>10398559</v>
          </cell>
          <cell r="AH1386" t="str">
            <v>LUIS PATRICIO VICENTE</v>
          </cell>
          <cell r="AI1386" t="str">
            <v>sinaloa 107</v>
          </cell>
          <cell r="AJ1386" t="str">
            <v>2281128257</v>
          </cell>
          <cell r="AK1386">
            <v>0</v>
          </cell>
          <cell r="AL1386" t="str">
            <v>91130</v>
          </cell>
          <cell r="AM1386"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86" t="str">
            <v>3TE32J134805</v>
          </cell>
          <cell r="AS1386" t="str">
            <v>GTE32G151950CRMM012</v>
          </cell>
          <cell r="AT1386" t="str">
            <v>0</v>
          </cell>
          <cell r="AU1386" t="str">
            <v>32H5B</v>
          </cell>
          <cell r="AV1386" t="str">
            <v>GTE32G151950</v>
          </cell>
          <cell r="AW1386" t="str">
            <v>CRM</v>
          </cell>
          <cell r="AX1386" t="str">
            <v>M012</v>
          </cell>
          <cell r="AY1386">
            <v>74012832</v>
          </cell>
          <cell r="AZ1386">
            <v>51013747</v>
          </cell>
          <cell r="BA1386">
            <v>80152386</v>
          </cell>
        </row>
        <row r="1387">
          <cell r="D1387">
            <v>60313823</v>
          </cell>
          <cell r="E1387" t="str">
            <v xml:space="preserve">A  </v>
          </cell>
          <cell r="F1387" t="str">
            <v>TV</v>
          </cell>
          <cell r="G1387" t="str">
            <v>MARCO ANTONIO RODRIGUEZ BENITEZ</v>
          </cell>
          <cell r="H1387" t="str">
            <v>CALLE 31 NUM 150 COL. EL SOL; MUNICIPIO NEZAHUALCOYOTL CP 57200</v>
          </cell>
          <cell r="I1387" t="str">
            <v>57351660 - 5544830116</v>
          </cell>
          <cell r="J1387" t="str">
            <v>HISENSE</v>
          </cell>
          <cell r="K1387" t="str">
            <v>32H3B1</v>
          </cell>
          <cell r="L1387" t="str">
            <v>32G154504H04886</v>
          </cell>
          <cell r="M1387" t="str">
            <v>MUEBLERIA RADA, SA DE CV TICKET T-60947</v>
          </cell>
          <cell r="N1387">
            <v>3155</v>
          </cell>
          <cell r="O1387">
            <v>42408</v>
          </cell>
          <cell r="P1387">
            <v>42809</v>
          </cell>
          <cell r="Q1387">
            <v>201767</v>
          </cell>
          <cell r="R1387" t="str">
            <v>28/03/2017 04 : 20  ERNESTO.HERN : NP5 / P1A: 187160 MAIN   15-03-2017   OC-1008704</v>
          </cell>
          <cell r="S1387" t="str">
            <v>EQUIPO DAÑADO EN DOMICILIO DE CLIENTE</v>
          </cell>
          <cell r="T1387" t="str">
            <v xml:space="preserve">   ABRAHAM LAZCANO                </v>
          </cell>
          <cell r="U1387" t="str">
            <v>2017-04-10</v>
          </cell>
          <cell r="V1387" t="str">
            <v>Centro</v>
          </cell>
          <cell r="W1387" t="str">
            <v>COMPLETADO</v>
          </cell>
          <cell r="X1387" t="str">
            <v>CLIENTE</v>
          </cell>
          <cell r="Y1387">
            <v>42804</v>
          </cell>
          <cell r="Z1387">
            <v>401</v>
          </cell>
          <cell r="AA1387" t="str">
            <v>M012</v>
          </cell>
          <cell r="AB1387" t="str">
            <v>T187160/Tarjeta Principal Madre - MAIN BOARD</v>
          </cell>
          <cell r="AC1387" t="str">
            <v>OC-1008704</v>
          </cell>
          <cell r="AD1387" t="str">
            <v>cd. nezahualcoyotl/col. el sol</v>
          </cell>
          <cell r="AE1387" t="str">
            <v>MEX</v>
          </cell>
          <cell r="AF1387" t="str">
            <v>MX</v>
          </cell>
          <cell r="AG1387" t="str">
            <v>10414040</v>
          </cell>
          <cell r="AH1387" t="str">
            <v>MARCO ANTONIO RODRIGUEZ BENITEZ</v>
          </cell>
          <cell r="AI1387" t="str">
            <v>150 Calle 31</v>
          </cell>
          <cell r="AJ1387" t="str">
            <v>5544830116</v>
          </cell>
          <cell r="AK1387" t="str">
            <v>5544830116</v>
          </cell>
          <cell r="AL1387" t="str">
            <v>57200</v>
          </cell>
          <cell r="AM1387"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87" t="str">
            <v>3TE32G153442</v>
          </cell>
          <cell r="AO1387" t="str">
            <v>Básica</v>
          </cell>
          <cell r="AP1387" t="str">
            <v>Hisense</v>
          </cell>
          <cell r="AQ1387" t="str">
            <v>Opera</v>
          </cell>
          <cell r="AR1387" t="str">
            <v>HD 1366 X 768</v>
          </cell>
          <cell r="AS1387" t="str">
            <v>3TE32G155365CRMM012</v>
          </cell>
          <cell r="AT1387">
            <v>1</v>
          </cell>
          <cell r="AU1387" t="str">
            <v>32H3B2</v>
          </cell>
          <cell r="AV1387" t="str">
            <v>3TE32G155365</v>
          </cell>
          <cell r="AW1387" t="str">
            <v>CRM</v>
          </cell>
          <cell r="AX1387" t="str">
            <v>M012</v>
          </cell>
          <cell r="AY1387">
            <v>74011465</v>
          </cell>
          <cell r="AZ1387">
            <v>51012398</v>
          </cell>
          <cell r="BA1387">
            <v>80146662</v>
          </cell>
        </row>
        <row r="1388">
          <cell r="D1388">
            <v>60316128</v>
          </cell>
          <cell r="E1388" t="str">
            <v xml:space="preserve">A </v>
          </cell>
          <cell r="F1388" t="str">
            <v>TV</v>
          </cell>
          <cell r="G1388" t="str">
            <v>Carmen Molina Martinez</v>
          </cell>
          <cell r="H1388" t="str">
            <v>CHIMENEA #153 MZ. 19 LT. 21, HDA. CONSTITLAN, CHOCOLOAPAN, C.P. 56386</v>
          </cell>
          <cell r="I1388" t="str">
            <v>59330359 / 5549682642</v>
          </cell>
          <cell r="J1388" t="str">
            <v>HISENSE</v>
          </cell>
          <cell r="K1388" t="str">
            <v>50K20DW</v>
          </cell>
          <cell r="L1388" t="str">
            <v>50J140464H00190</v>
          </cell>
          <cell r="M1388" t="str">
            <v xml:space="preserve">CARTA ACEPTACION TIENDA TELMEX SANTA MARTHA </v>
          </cell>
          <cell r="N1388" t="str">
            <v xml:space="preserve">CARTA ACEPTACION </v>
          </cell>
          <cell r="O1388">
            <v>41909</v>
          </cell>
          <cell r="P1388">
            <v>42847</v>
          </cell>
          <cell r="Q1388">
            <v>201767</v>
          </cell>
          <cell r="R1388" t="str">
            <v>25/04/2017 03 : 25  ARANTXA.MON : NP5 / P1A: 173331 PANEL   22-04-2017   OC-1009908</v>
          </cell>
          <cell r="S1388" t="str">
            <v>EQUIPO DAÑADO EN DOMICILIO DE CLIENTE</v>
          </cell>
          <cell r="T1388" t="str">
            <v xml:space="preserve">   RENE ARIAS                     </v>
          </cell>
          <cell r="U1388" t="str">
            <v>2017-05-02</v>
          </cell>
          <cell r="V1388" t="str">
            <v>CENTRO</v>
          </cell>
          <cell r="W1388" t="str">
            <v>COMPLETADO</v>
          </cell>
          <cell r="X1388" t="str">
            <v>CLIENTE</v>
          </cell>
          <cell r="Y1388">
            <v>42843</v>
          </cell>
          <cell r="Z1388">
            <v>934</v>
          </cell>
          <cell r="AA1388" t="str">
            <v>M010</v>
          </cell>
          <cell r="AD1388" t="str">
            <v>chicoloapan/hda constitlan</v>
          </cell>
          <cell r="AE1388" t="str">
            <v>MEX</v>
          </cell>
          <cell r="AF1388" t="str">
            <v>MX</v>
          </cell>
          <cell r="AG1388" t="str">
            <v>10416091</v>
          </cell>
          <cell r="AH1388" t="str">
            <v>CARMEN MOLINA MARTINEZ</v>
          </cell>
          <cell r="AI1388" t="str">
            <v>lote 21 chimenea MZNA 19 casa 153</v>
          </cell>
          <cell r="AJ1388" t="str">
            <v>59330359</v>
          </cell>
          <cell r="AK1388" t="str">
            <v>0445549682642</v>
          </cell>
          <cell r="AL1388" t="str">
            <v>56386</v>
          </cell>
          <cell r="AM1388"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88" t="str">
            <v>1TE50B8NUSCB</v>
          </cell>
          <cell r="AO1388" t="str">
            <v>Smart</v>
          </cell>
          <cell r="AP1388" t="str">
            <v>Hisense</v>
          </cell>
          <cell r="AQ1388" t="str">
            <v>Opera</v>
          </cell>
          <cell r="AR1388" t="str">
            <v>FHD 1920 x 1080</v>
          </cell>
          <cell r="AS1388" t="str">
            <v>3TE55G161437CRMM012</v>
          </cell>
          <cell r="AT1388" t="str">
            <v>0</v>
          </cell>
          <cell r="AU1388" t="str">
            <v>55H5C</v>
          </cell>
          <cell r="AV1388" t="str">
            <v>3TE55G161437</v>
          </cell>
          <cell r="AW1388" t="str">
            <v>CRM</v>
          </cell>
          <cell r="AX1388" t="str">
            <v>M012</v>
          </cell>
          <cell r="AY1388">
            <v>74012499</v>
          </cell>
          <cell r="AZ1388">
            <v>51013425</v>
          </cell>
          <cell r="BA1388">
            <v>80149762</v>
          </cell>
        </row>
        <row r="1389">
          <cell r="D1389">
            <v>60316258</v>
          </cell>
          <cell r="E1389" t="str">
            <v>A</v>
          </cell>
          <cell r="F1389" t="str">
            <v>TV</v>
          </cell>
          <cell r="G1389" t="str">
            <v>Javier Osorio Andrade</v>
          </cell>
          <cell r="H1389" t="str">
            <v>CALLE 37 #122, COL. EL SOL, NEZAHUALCOYOTL, C.P. 57200</v>
          </cell>
          <cell r="I1389">
            <v>57359215</v>
          </cell>
          <cell r="J1389" t="str">
            <v>HISENSE</v>
          </cell>
          <cell r="K1389" t="str">
            <v>32K21DW</v>
          </cell>
          <cell r="L1389" t="str">
            <v>32J140475H01255</v>
          </cell>
          <cell r="M1389" t="str">
            <v>PEDIDO 35608 DOC. REF L 6198 TICKET TIENDA RADA</v>
          </cell>
          <cell r="N1389">
            <v>2331.9</v>
          </cell>
          <cell r="O1389">
            <v>41849</v>
          </cell>
          <cell r="P1389">
            <v>42851</v>
          </cell>
          <cell r="Q1389">
            <v>201767</v>
          </cell>
          <cell r="R1389" t="str">
            <v>27/04/2017 09 : 03  ARANTXA.MON : Se autoriza NP5; numero de serie yticket correcto / P1A: 171937 PANEL   26-04-2017   OC-1010011</v>
          </cell>
          <cell r="S1389" t="str">
            <v>EQUIPO DAÑADO EN DOMICILIO DE CLIENTE</v>
          </cell>
          <cell r="T1389" t="str">
            <v xml:space="preserve">   RENE ARIAS                     </v>
          </cell>
          <cell r="U1389" t="str">
            <v>2017-05-02</v>
          </cell>
          <cell r="V1389" t="str">
            <v>CENTRO</v>
          </cell>
          <cell r="W1389" t="str">
            <v>COMPLETADO</v>
          </cell>
          <cell r="X1389" t="str">
            <v>CLIENTE</v>
          </cell>
          <cell r="Y1389">
            <v>42844</v>
          </cell>
          <cell r="Z1389">
            <v>995</v>
          </cell>
          <cell r="AA1389" t="str">
            <v>M012</v>
          </cell>
          <cell r="AD1389" t="str">
            <v>Nezahualcoyotl/El sol</v>
          </cell>
          <cell r="AE1389" t="str">
            <v>MEX</v>
          </cell>
          <cell r="AF1389" t="str">
            <v>MX</v>
          </cell>
          <cell r="AG1389" t="str">
            <v>10415812</v>
          </cell>
          <cell r="AH1389" t="str">
            <v>JAVIER OSORIO ANDRADE</v>
          </cell>
          <cell r="AI1389" t="str">
            <v>Calle 37 num 122</v>
          </cell>
          <cell r="AJ1389" t="str">
            <v>57359215</v>
          </cell>
          <cell r="AK1389">
            <v>0</v>
          </cell>
          <cell r="AL1389" t="str">
            <v>57200</v>
          </cell>
          <cell r="AM1389"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89" t="str">
            <v>3TE32J140475</v>
          </cell>
          <cell r="AO1389" t="str">
            <v>Smart</v>
          </cell>
          <cell r="AP1389" t="str">
            <v>Hisense</v>
          </cell>
          <cell r="AQ1389" t="str">
            <v>Opera</v>
          </cell>
          <cell r="AR1389" t="str">
            <v>HD 1366 X 768</v>
          </cell>
          <cell r="AS1389" t="str">
            <v>GTE32G151950CRMM012</v>
          </cell>
          <cell r="AT1389" t="str">
            <v>0</v>
          </cell>
          <cell r="AU1389" t="str">
            <v>32H5B</v>
          </cell>
          <cell r="AV1389" t="str">
            <v>GTE32G151950</v>
          </cell>
          <cell r="AW1389" t="str">
            <v>CRM</v>
          </cell>
          <cell r="AX1389" t="str">
            <v>M012</v>
          </cell>
          <cell r="AY1389">
            <v>74012500</v>
          </cell>
          <cell r="AZ1389">
            <v>51013426</v>
          </cell>
          <cell r="BA1389">
            <v>80149003</v>
          </cell>
        </row>
        <row r="1390">
          <cell r="D1390">
            <v>60316273</v>
          </cell>
          <cell r="E1390" t="str">
            <v>A</v>
          </cell>
          <cell r="F1390" t="str">
            <v>TV</v>
          </cell>
          <cell r="G1390" t="str">
            <v>Jose Abel Sabino Rojas</v>
          </cell>
          <cell r="H1390" t="str">
            <v>SUR 155 NUM. 2110, COL. RAMOS MILLAN, DEL. IZTACALCO, C.P. 08000</v>
          </cell>
          <cell r="I1390">
            <v>56486985</v>
          </cell>
          <cell r="J1390" t="str">
            <v>HISENSE</v>
          </cell>
          <cell r="K1390" t="str">
            <v>50K20DW</v>
          </cell>
          <cell r="L1390" t="str">
            <v>50J140464H03201</v>
          </cell>
          <cell r="M1390" t="str">
            <v xml:space="preserve">MX /  000166860 TICHET DE COMPRA TIENDA TELMEX S.A DE C.V. </v>
          </cell>
          <cell r="N1390">
            <v>10120.950000000001</v>
          </cell>
          <cell r="O1390">
            <v>41880</v>
          </cell>
          <cell r="P1390">
            <v>42850</v>
          </cell>
          <cell r="Q1390">
            <v>201767</v>
          </cell>
          <cell r="R1390" t="str">
            <v>27/04/2017 08 : 55  ARANTXA.MON : Se autoriza NP5; numero de serie yticket correcto / P1A:173331 PANELC       171496 POWER  25-04-2017   OC-1010006</v>
          </cell>
          <cell r="S1390" t="str">
            <v>EQUIPO DAÑADO EN DOMICILIO DE CLIENTE</v>
          </cell>
          <cell r="T1390" t="str">
            <v xml:space="preserve">   RENE ARIAS                     </v>
          </cell>
          <cell r="U1390" t="str">
            <v>2017-05-02</v>
          </cell>
          <cell r="V1390" t="str">
            <v>CENTRO</v>
          </cell>
          <cell r="W1390" t="str">
            <v>COMPLETADO</v>
          </cell>
          <cell r="X1390" t="str">
            <v>CLIENTE</v>
          </cell>
          <cell r="Y1390">
            <v>42844</v>
          </cell>
          <cell r="Z1390">
            <v>964</v>
          </cell>
          <cell r="AA1390" t="str">
            <v>M010</v>
          </cell>
          <cell r="AD1390" t="str">
            <v>iztacalco /ramos millan</v>
          </cell>
          <cell r="AE1390" t="str">
            <v>DF</v>
          </cell>
          <cell r="AF1390" t="str">
            <v>MX</v>
          </cell>
          <cell r="AG1390" t="str">
            <v>10315195</v>
          </cell>
          <cell r="AH1390" t="str">
            <v>JOSE ABEL SABINO ROJAS</v>
          </cell>
          <cell r="AI1390" t="str">
            <v>sur 155 num 2110</v>
          </cell>
          <cell r="AJ1390" t="str">
            <v>56486985</v>
          </cell>
          <cell r="AK1390">
            <v>0</v>
          </cell>
          <cell r="AL1390" t="str">
            <v>08000</v>
          </cell>
          <cell r="AM1390"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90" t="str">
            <v>1TE50B8NUSCB</v>
          </cell>
          <cell r="AO1390" t="str">
            <v>Smart</v>
          </cell>
          <cell r="AP1390" t="str">
            <v>Hisense</v>
          </cell>
          <cell r="AQ1390" t="str">
            <v>Opera</v>
          </cell>
          <cell r="AR1390" t="str">
            <v>FHD 1920 x 1080</v>
          </cell>
          <cell r="AS1390" t="str">
            <v>3TE55G161437CRMM012</v>
          </cell>
          <cell r="AT1390" t="str">
            <v>0</v>
          </cell>
          <cell r="AU1390" t="str">
            <v>55H5C</v>
          </cell>
          <cell r="AV1390" t="str">
            <v>3TE55G161437</v>
          </cell>
          <cell r="AW1390" t="str">
            <v>CRM</v>
          </cell>
          <cell r="AX1390" t="str">
            <v>M012</v>
          </cell>
          <cell r="AY1390">
            <v>74012501</v>
          </cell>
          <cell r="AZ1390">
            <v>51013427</v>
          </cell>
          <cell r="BA1390">
            <v>80149004</v>
          </cell>
        </row>
        <row r="1391">
          <cell r="D1391">
            <v>60317320</v>
          </cell>
          <cell r="E1391" t="str">
            <v xml:space="preserve">A   </v>
          </cell>
          <cell r="F1391" t="str">
            <v>TV</v>
          </cell>
          <cell r="G1391" t="str">
            <v>MARIA DE LOS ANGELES MORALES ACOSTA</v>
          </cell>
          <cell r="H1391" t="str">
            <v>CALLE ESTAÑO NO. 104 COL. ESTRELLA DE ORO ZACATECAS, ZAC.</v>
          </cell>
          <cell r="I1391">
            <v>4927684305</v>
          </cell>
          <cell r="J1391" t="str">
            <v>HISENSE</v>
          </cell>
          <cell r="K1391" t="str">
            <v>50K20D</v>
          </cell>
          <cell r="L1391" t="str">
            <v>50G144843H05121</v>
          </cell>
          <cell r="M1391" t="str">
            <v xml:space="preserve">CARTA ACEPTACIÓN </v>
          </cell>
          <cell r="N1391">
            <v>7801</v>
          </cell>
          <cell r="O1391">
            <v>42163</v>
          </cell>
          <cell r="P1391">
            <v>42853</v>
          </cell>
          <cell r="Q1391">
            <v>201038</v>
          </cell>
          <cell r="R1391" t="str">
            <v>29/04/2017  ARANTXA MON : NP5: NO. DE PEDIDO DE PANEL: OC-1010168</v>
          </cell>
          <cell r="S1391" t="str">
            <v>NO HAY REFACCION Y POR ESO SE TRAMITO EL</v>
          </cell>
          <cell r="T1391" t="str">
            <v xml:space="preserve">   MARIO COVARRUBIAS              </v>
          </cell>
          <cell r="U1391" t="str">
            <v>2017-05-04</v>
          </cell>
          <cell r="V1391" t="str">
            <v>NORTE</v>
          </cell>
          <cell r="W1391" t="str">
            <v>COMPLETADO</v>
          </cell>
          <cell r="X1391" t="str">
            <v>CLIENTE</v>
          </cell>
          <cell r="Y1391">
            <v>42853</v>
          </cell>
          <cell r="Z1391">
            <v>690</v>
          </cell>
          <cell r="AA1391" t="str">
            <v>M012</v>
          </cell>
          <cell r="AD1391" t="str">
            <v>col. estrella de oro/Zacatecas</v>
          </cell>
          <cell r="AE1391" t="str">
            <v>ZAC</v>
          </cell>
          <cell r="AF1391" t="str">
            <v>MX</v>
          </cell>
          <cell r="AG1391" t="str">
            <v>10417236</v>
          </cell>
          <cell r="AH1391" t="str">
            <v>MARIA DE LOS ANGELES MORALES ACOSTA</v>
          </cell>
          <cell r="AI1391" t="str">
            <v>104 Calle estaño</v>
          </cell>
          <cell r="AJ1391" t="str">
            <v>4927684305</v>
          </cell>
          <cell r="AK1391">
            <v>0</v>
          </cell>
          <cell r="AL1391" t="str">
            <v>98087</v>
          </cell>
          <cell r="AM1391"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91" t="str">
            <v>3TE50G132311</v>
          </cell>
          <cell r="AO1391" t="str">
            <v>Básica</v>
          </cell>
          <cell r="AP1391" t="str">
            <v>Hisense</v>
          </cell>
          <cell r="AQ1391" t="str">
            <v>Opera</v>
          </cell>
          <cell r="AR1391" t="str">
            <v>FHD 1920 x 1080</v>
          </cell>
          <cell r="AS1391" t="str">
            <v>GTE50G151618CRMM012</v>
          </cell>
          <cell r="AT1391">
            <v>1</v>
          </cell>
          <cell r="AU1391" t="str">
            <v>50H5B</v>
          </cell>
          <cell r="AV1391" t="str">
            <v>GTE50G151618</v>
          </cell>
          <cell r="AW1391" t="str">
            <v>CRM</v>
          </cell>
          <cell r="AX1391" t="str">
            <v>M012</v>
          </cell>
          <cell r="AY1391">
            <v>74012464</v>
          </cell>
          <cell r="AZ1391">
            <v>51013390</v>
          </cell>
          <cell r="BA1391">
            <v>80147223</v>
          </cell>
        </row>
        <row r="1392">
          <cell r="D1392">
            <v>60310425</v>
          </cell>
          <cell r="E1392" t="str">
            <v>A</v>
          </cell>
          <cell r="F1392" t="str">
            <v>TV</v>
          </cell>
          <cell r="G1392" t="str">
            <v xml:space="preserve">ROSAURA RAZO HIDALGO </v>
          </cell>
          <cell r="H1392" t="str">
            <v>HIDALGO 583 CENTRO LA BARCA JAL</v>
          </cell>
          <cell r="I1392">
            <v>3939368799</v>
          </cell>
          <cell r="J1392" t="str">
            <v>HISENSE</v>
          </cell>
          <cell r="K1392" t="str">
            <v>50K20D</v>
          </cell>
          <cell r="L1392" t="str">
            <v xml:space="preserve">50J140916H00852  </v>
          </cell>
          <cell r="M1392" t="str">
            <v>TICKET</v>
          </cell>
          <cell r="N1392">
            <v>7801</v>
          </cell>
          <cell r="O1392">
            <v>41876</v>
          </cell>
          <cell r="P1392">
            <v>42770</v>
          </cell>
          <cell r="Q1392">
            <v>201076</v>
          </cell>
          <cell r="R1392" t="str">
            <v>10/02/2017 06 : 09  ERNESTO.HERN : NP5
09/02/2017 05 : 13 201076 : P1 OC-1007084 PANEL LCD</v>
          </cell>
          <cell r="S1392" t="str">
            <v xml:space="preserve"> </v>
          </cell>
          <cell r="T1392" t="str">
            <v xml:space="preserve"> Carlos Muñiz                     </v>
          </cell>
          <cell r="U1392" t="str">
            <v>2017-05-15</v>
          </cell>
          <cell r="V1392" t="str">
            <v>SUR</v>
          </cell>
          <cell r="W1392" t="str">
            <v>COMPLETADO</v>
          </cell>
          <cell r="X1392" t="str">
            <v>TALLER</v>
          </cell>
          <cell r="Y1392">
            <v>42765</v>
          </cell>
          <cell r="Z1392">
            <v>889</v>
          </cell>
          <cell r="AD1392" t="str">
            <v>centro/la barca</v>
          </cell>
          <cell r="AE1392" t="str">
            <v>JAL</v>
          </cell>
          <cell r="AF1392" t="str">
            <v>MX</v>
          </cell>
          <cell r="AG1392" t="str">
            <v>10384012</v>
          </cell>
          <cell r="AH1392" t="str">
            <v>ROSAURA RAFIA HIDALGO</v>
          </cell>
          <cell r="AI1392" t="str">
            <v>583-A hidalgo</v>
          </cell>
          <cell r="AJ1392" t="str">
            <v>3939368799</v>
          </cell>
          <cell r="AK1392">
            <v>0</v>
          </cell>
          <cell r="AL1392" t="str">
            <v>47910</v>
          </cell>
          <cell r="AM1392"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92" t="str">
            <v>3TE50G132311</v>
          </cell>
          <cell r="AO1392" t="str">
            <v>Básica</v>
          </cell>
          <cell r="AP1392" t="str">
            <v>Hisense</v>
          </cell>
          <cell r="AQ1392" t="str">
            <v>Opera</v>
          </cell>
          <cell r="AR1392" t="str">
            <v>FHD 1920 x 1080</v>
          </cell>
          <cell r="AS1392" t="str">
            <v>3TE50G154819CRMM012</v>
          </cell>
          <cell r="AT1392" t="str">
            <v>0</v>
          </cell>
          <cell r="AU1392" t="str">
            <v>50H5B</v>
          </cell>
          <cell r="AV1392" t="str">
            <v>3TE50G154819</v>
          </cell>
          <cell r="AW1392" t="str">
            <v>CRM</v>
          </cell>
          <cell r="AX1392" t="str">
            <v>M012</v>
          </cell>
          <cell r="AY1392">
            <v>74012590</v>
          </cell>
          <cell r="AZ1392">
            <v>51013509</v>
          </cell>
          <cell r="BA1392">
            <v>80150403</v>
          </cell>
        </row>
        <row r="1393">
          <cell r="D1393">
            <v>60314136</v>
          </cell>
          <cell r="E1393" t="str">
            <v>B</v>
          </cell>
          <cell r="F1393" t="str">
            <v>CELULAR</v>
          </cell>
          <cell r="G1393" t="str">
            <v>Martin Aparicio Galvan</v>
          </cell>
          <cell r="H1393" t="str">
            <v>2 de Agosto s/n Iztapalapa/Campamento 2  de Oct</v>
          </cell>
          <cell r="I1393">
            <v>5566769776</v>
          </cell>
          <cell r="J1393" t="str">
            <v>HISENSE</v>
          </cell>
          <cell r="K1393" t="str">
            <v>C20</v>
          </cell>
          <cell r="L1393" t="str">
            <v>1MH75A91MX10D0HEKZ50165</v>
          </cell>
          <cell r="M1393" t="str">
            <v>TICKET</v>
          </cell>
          <cell r="N1393">
            <v>4499</v>
          </cell>
          <cell r="O1393">
            <v>43078</v>
          </cell>
          <cell r="P1393">
            <v>42809</v>
          </cell>
          <cell r="Q1393">
            <v>201709</v>
          </cell>
          <cell r="R1393" t="str">
            <v>23/03/2017 05 : 14  ROGER.R : TCFT - Irreparabilidad.</v>
          </cell>
          <cell r="S1393" t="str">
            <v xml:space="preserve">EQUIPO RAYADO, PORTA SIM </v>
          </cell>
          <cell r="T1393" t="str">
            <v xml:space="preserve">JUAN FRANCISCO ALVIZAR            </v>
          </cell>
          <cell r="U1393">
            <v>42844</v>
          </cell>
          <cell r="V1393" t="str">
            <v>CELULARES</v>
          </cell>
          <cell r="W1393" t="str">
            <v>COMPLETADO</v>
          </cell>
          <cell r="X1393" t="str">
            <v>TALLER</v>
          </cell>
          <cell r="Y1393">
            <v>42808</v>
          </cell>
          <cell r="Z1393">
            <v>-270</v>
          </cell>
          <cell r="AA1393" t="str">
            <v>M010</v>
          </cell>
          <cell r="AD1393" t="str">
            <v>Iztapalapa/Campamento 2 de Oct</v>
          </cell>
          <cell r="AE1393" t="str">
            <v>DF</v>
          </cell>
          <cell r="AF1393" t="str">
            <v>MX</v>
          </cell>
          <cell r="AG1393" t="str">
            <v>10411930</v>
          </cell>
          <cell r="AH1393" t="str">
            <v>MARTIN APARICIO GALVAN</v>
          </cell>
          <cell r="AI1393" t="str">
            <v>12 2 de Agosto</v>
          </cell>
          <cell r="AJ1393" t="str">
            <v>5566769776</v>
          </cell>
          <cell r="AK1393">
            <v>0</v>
          </cell>
          <cell r="AL1393" t="str">
            <v>08930</v>
          </cell>
          <cell r="AM1393"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93" t="e">
            <v>#N/A</v>
          </cell>
          <cell r="AO1393">
            <v>0</v>
          </cell>
          <cell r="AP1393" t="e">
            <v>#N/A</v>
          </cell>
          <cell r="AQ1393" t="e">
            <v>#N/A</v>
          </cell>
          <cell r="AR1393" t="e">
            <v>#N/A</v>
          </cell>
          <cell r="AS1393" t="str">
            <v/>
          </cell>
          <cell r="AT1393" t="e">
            <v>#N/A</v>
          </cell>
          <cell r="AY1393">
            <v>74012857</v>
          </cell>
          <cell r="AZ1393">
            <v>51013779</v>
          </cell>
          <cell r="BA1393">
            <v>80152955</v>
          </cell>
        </row>
        <row r="1394">
          <cell r="D1394">
            <v>60317839</v>
          </cell>
          <cell r="E1394" t="str">
            <v>A</v>
          </cell>
          <cell r="F1394" t="str">
            <v>TV</v>
          </cell>
          <cell r="G1394" t="str">
            <v>Martin Aguilar Bustamante</v>
          </cell>
          <cell r="H1394" t="str">
            <v>Col. Jardines de Payo Obispo, calle Cochuan #801 esquina Conil C-P 77082</v>
          </cell>
          <cell r="I1394">
            <v>9838359238</v>
          </cell>
          <cell r="J1394" t="str">
            <v>HISENSE</v>
          </cell>
          <cell r="K1394" t="str">
            <v>32H5B</v>
          </cell>
          <cell r="L1394" t="str">
            <v>32G153355H03062</v>
          </cell>
          <cell r="M1394" t="str">
            <v>0201 811607</v>
          </cell>
          <cell r="N1394">
            <v>4487</v>
          </cell>
          <cell r="O1394">
            <v>42541</v>
          </cell>
          <cell r="P1394">
            <v>42860</v>
          </cell>
          <cell r="Q1394">
            <v>201154</v>
          </cell>
          <cell r="R1394" t="str">
            <v>CF por Falta de partes, Tarjeta Principal dañado (MAIN), no abre las aplicaciones, (NP:T185606)</v>
          </cell>
          <cell r="S1394" t="str">
            <v/>
          </cell>
          <cell r="T1394" t="str">
            <v xml:space="preserve"> ADRIANA BEATRIZ BALAM HERNANDEZ  </v>
          </cell>
          <cell r="U1394">
            <v>42880</v>
          </cell>
          <cell r="V1394" t="str">
            <v>SUR</v>
          </cell>
          <cell r="AN1394" t="str">
            <v>3TE32A150815</v>
          </cell>
          <cell r="AO1394">
            <v>0</v>
          </cell>
          <cell r="AS1394" t="str">
            <v>3TE32G164485G164485M010</v>
          </cell>
          <cell r="AT1394">
            <v>4</v>
          </cell>
          <cell r="AU1394" t="str">
            <v>32H5B2</v>
          </cell>
          <cell r="AV1394" t="str">
            <v>3TE32G164485</v>
          </cell>
          <cell r="AW1394" t="str">
            <v>G164485</v>
          </cell>
          <cell r="AX1394" t="str">
            <v>M010</v>
          </cell>
          <cell r="AY1394">
            <v>74012844</v>
          </cell>
          <cell r="AZ1394">
            <v>51013766</v>
          </cell>
          <cell r="BA1394">
            <v>80153365</v>
          </cell>
        </row>
        <row r="1395">
          <cell r="D1395">
            <v>60317812</v>
          </cell>
          <cell r="E1395" t="str">
            <v>A</v>
          </cell>
          <cell r="F1395" t="str">
            <v>TV</v>
          </cell>
          <cell r="G1395" t="str">
            <v>THELMA HERNANDEZ VILLALOBOS</v>
          </cell>
          <cell r="H1395" t="str">
            <v>DR.ARTIGAS # 487</v>
          </cell>
          <cell r="I1395">
            <v>2949420572</v>
          </cell>
          <cell r="J1395" t="str">
            <v>HISENSE</v>
          </cell>
          <cell r="K1395" t="str">
            <v>40K20DW</v>
          </cell>
          <cell r="L1395" t="str">
            <v>40G145155H00560</v>
          </cell>
          <cell r="M1395" t="str">
            <v>CARTA DE ACEPTACION DE TELMEX</v>
          </cell>
          <cell r="N1395">
            <v>7498.81</v>
          </cell>
          <cell r="O1395">
            <v>42229</v>
          </cell>
          <cell r="P1395">
            <v>42861</v>
          </cell>
          <cell r="Q1395">
            <v>201052</v>
          </cell>
          <cell r="R1395" t="str">
            <v>OC-1010410
T179489/MAIN BOARD</v>
          </cell>
          <cell r="S1395" t="str">
            <v/>
          </cell>
          <cell r="T1395" t="str">
            <v xml:space="preserve"> ing. Alvaro Aguirre López        </v>
          </cell>
          <cell r="U1395">
            <v>42880</v>
          </cell>
          <cell r="V1395" t="str">
            <v>SUR</v>
          </cell>
          <cell r="AN1395" t="str">
            <v>3TE40A144716</v>
          </cell>
          <cell r="AO1395">
            <v>0</v>
          </cell>
          <cell r="AS1395" t="str">
            <v>GTE40G153352CRMM012</v>
          </cell>
          <cell r="AT1395">
            <v>1</v>
          </cell>
          <cell r="AU1395" t="str">
            <v>40H5B</v>
          </cell>
          <cell r="AV1395" t="str">
            <v>GTE40G153352</v>
          </cell>
          <cell r="AW1395" t="str">
            <v>CRM</v>
          </cell>
          <cell r="AX1395" t="str">
            <v>M012</v>
          </cell>
          <cell r="AY1395">
            <v>74012845</v>
          </cell>
          <cell r="AZ1395">
            <v>51013767</v>
          </cell>
          <cell r="BA1395">
            <v>80153368</v>
          </cell>
        </row>
        <row r="1396">
          <cell r="D1396">
            <v>60294012</v>
          </cell>
          <cell r="E1396" t="str">
            <v>A</v>
          </cell>
          <cell r="F1396" t="str">
            <v>TV</v>
          </cell>
          <cell r="G1396" t="str">
            <v>IRVING RIVERA</v>
          </cell>
          <cell r="H1396" t="str">
            <v>CDA. DE MORELOS 37-3 BARRIO DE SAN MIGUEL</v>
          </cell>
          <cell r="I1396">
            <v>7626221620</v>
          </cell>
          <cell r="J1396" t="str">
            <v>HISENSE</v>
          </cell>
          <cell r="K1396" t="str">
            <v>55H6SG</v>
          </cell>
          <cell r="L1396" t="str">
            <v>55J135006H01089</v>
          </cell>
          <cell r="M1396" t="str">
            <v>TAX/000084791</v>
          </cell>
          <cell r="N1396">
            <v>12441.34</v>
          </cell>
          <cell r="O1396">
            <v>41932</v>
          </cell>
          <cell r="P1396">
            <v>42659</v>
          </cell>
          <cell r="Q1396">
            <v>201611</v>
          </cell>
          <cell r="R1396" t="str">
            <v>FALTA DE REFACCION (panel 50")
OC-1002563</v>
          </cell>
          <cell r="S1396" t="str">
            <v/>
          </cell>
          <cell r="T1396" t="str">
            <v xml:space="preserve"> ELODIA MARTINEZ                  </v>
          </cell>
          <cell r="U1396">
            <v>42880</v>
          </cell>
          <cell r="V1396" t="str">
            <v>SUR</v>
          </cell>
          <cell r="AN1396" t="str">
            <v>3TE55J135173</v>
          </cell>
          <cell r="AO1396">
            <v>0</v>
          </cell>
          <cell r="AS1396" t="str">
            <v>3TE55G154014MG154014MM010</v>
          </cell>
          <cell r="AT1396">
            <v>3</v>
          </cell>
          <cell r="AU1396" t="str">
            <v>55H6B</v>
          </cell>
          <cell r="AV1396" t="str">
            <v>3TE55G154014M</v>
          </cell>
          <cell r="AW1396" t="str">
            <v>G154014M</v>
          </cell>
          <cell r="AX1396" t="str">
            <v>M010</v>
          </cell>
          <cell r="AY1396">
            <v>74012846</v>
          </cell>
          <cell r="AZ1396">
            <v>51013768</v>
          </cell>
          <cell r="BA1396">
            <v>80153369</v>
          </cell>
        </row>
        <row r="1397">
          <cell r="D1397">
            <v>60317016</v>
          </cell>
          <cell r="E1397" t="str">
            <v>A</v>
          </cell>
          <cell r="F1397" t="str">
            <v>TV</v>
          </cell>
          <cell r="G1397" t="str">
            <v>JOSUE CAMPOS</v>
          </cell>
          <cell r="H1397" t="str">
            <v xml:space="preserve">MENORCA NO. 37-A LOMAS DE CASA BLANCA </v>
          </cell>
          <cell r="I1397">
            <v>2281131655</v>
          </cell>
          <cell r="J1397" t="str">
            <v>HISENSE</v>
          </cell>
          <cell r="K1397" t="str">
            <v>40H5B2</v>
          </cell>
          <cell r="L1397" t="str">
            <v>40G1635C7H00462</v>
          </cell>
          <cell r="M1397" t="str">
            <v>TICKET 71900202621203162037</v>
          </cell>
          <cell r="N1397" t="str">
            <v>5,290,51</v>
          </cell>
          <cell r="O1397">
            <v>42441</v>
          </cell>
          <cell r="P1397" t="str">
            <v>04/21/2017</v>
          </cell>
          <cell r="Q1397">
            <v>201068</v>
          </cell>
          <cell r="R1397" t="str">
            <v>OC-1010159</v>
          </cell>
          <cell r="S1397" t="str">
            <v/>
          </cell>
          <cell r="T1397" t="str">
            <v xml:space="preserve"> KAREN BAUTISTA                   </v>
          </cell>
          <cell r="U1397">
            <v>42880</v>
          </cell>
          <cell r="V1397" t="str">
            <v>SUR</v>
          </cell>
          <cell r="AN1397" t="str">
            <v>3TE40G155372</v>
          </cell>
          <cell r="AO1397">
            <v>0</v>
          </cell>
          <cell r="AS1397" t="str">
            <v>3TE40G164489G164489M010</v>
          </cell>
          <cell r="AT1397">
            <v>1</v>
          </cell>
          <cell r="AU1397" t="str">
            <v>40H5B2</v>
          </cell>
          <cell r="AV1397" t="str">
            <v>3TE40G164489</v>
          </cell>
          <cell r="AW1397" t="str">
            <v>G164489</v>
          </cell>
          <cell r="AX1397" t="str">
            <v>M010</v>
          </cell>
          <cell r="AY1397">
            <v>74012847</v>
          </cell>
          <cell r="AZ1397">
            <v>51013769</v>
          </cell>
          <cell r="BA1397">
            <v>80153370</v>
          </cell>
        </row>
        <row r="1398">
          <cell r="D1398">
            <v>60316583</v>
          </cell>
          <cell r="E1398" t="str">
            <v>A</v>
          </cell>
          <cell r="F1398" t="str">
            <v>TV</v>
          </cell>
          <cell r="G1398" t="str">
            <v>ESTEBAN SALAZAR</v>
          </cell>
          <cell r="H1398" t="str">
            <v>EDUARDO CORONEL NO. 106 COL. 2 DE ABRIL</v>
          </cell>
          <cell r="I1398">
            <v>2288171856</v>
          </cell>
          <cell r="J1398" t="str">
            <v>HISENSE</v>
          </cell>
          <cell r="K1398" t="str">
            <v>32H3B2</v>
          </cell>
          <cell r="L1398" t="str">
            <v>32G155365H06558</v>
          </cell>
          <cell r="M1398" t="str">
            <v>TICKET 000201332</v>
          </cell>
          <cell r="N1398" t="str">
            <v>4,931,94</v>
          </cell>
          <cell r="O1398">
            <v>42614</v>
          </cell>
          <cell r="P1398" t="str">
            <v>04/21/2017</v>
          </cell>
          <cell r="Q1398">
            <v>201068</v>
          </cell>
          <cell r="R1398" t="str">
            <v xml:space="preserve">MAIN (187160)  OC-1010081
</v>
          </cell>
          <cell r="S1398" t="str">
            <v/>
          </cell>
          <cell r="T1398" t="str">
            <v xml:space="preserve"> KAREN BAUTISTA                   </v>
          </cell>
          <cell r="U1398">
            <v>42880</v>
          </cell>
          <cell r="V1398" t="str">
            <v>SUR</v>
          </cell>
          <cell r="AN1398" t="str">
            <v>3TE32G155364</v>
          </cell>
          <cell r="AO1398">
            <v>0</v>
          </cell>
          <cell r="AS1398" t="str">
            <v>3TE32G164485G164485M010</v>
          </cell>
          <cell r="AT1398">
            <v>4</v>
          </cell>
          <cell r="AU1398" t="str">
            <v>32H5B2</v>
          </cell>
          <cell r="AV1398" t="str">
            <v>3TE32G164485</v>
          </cell>
          <cell r="AW1398" t="str">
            <v>G164485</v>
          </cell>
          <cell r="AX1398" t="str">
            <v>M010</v>
          </cell>
          <cell r="AY1398">
            <v>74012848</v>
          </cell>
          <cell r="AZ1398">
            <v>51013770</v>
          </cell>
          <cell r="BA1398">
            <v>80153371</v>
          </cell>
        </row>
        <row r="1399">
          <cell r="D1399">
            <v>60315409</v>
          </cell>
          <cell r="E1399" t="str">
            <v>A</v>
          </cell>
          <cell r="F1399" t="str">
            <v>TV</v>
          </cell>
          <cell r="G1399" t="str">
            <v>MANUEL GARCIA TRUJILLO</v>
          </cell>
          <cell r="H1399" t="str">
            <v>IZTLAZIHUATL NO. 9 COL. MOCTEZUMA</v>
          </cell>
          <cell r="I1399">
            <v>2288438130</v>
          </cell>
          <cell r="J1399" t="str">
            <v>HISENSE</v>
          </cell>
          <cell r="K1399" t="str">
            <v>40D37</v>
          </cell>
          <cell r="L1399" t="str">
            <v>40M154330H06492</v>
          </cell>
          <cell r="M1399" t="str">
            <v>TICKET00537</v>
          </cell>
          <cell r="N1399" t="str">
            <v>4,999,00</v>
          </cell>
          <cell r="O1399">
            <v>42888</v>
          </cell>
          <cell r="P1399">
            <v>42829</v>
          </cell>
          <cell r="Q1399">
            <v>201068</v>
          </cell>
          <cell r="R1399" t="str">
            <v xml:space="preserve">PANEL (188708) OC-1009478
</v>
          </cell>
          <cell r="S1399" t="str">
            <v/>
          </cell>
          <cell r="T1399" t="str">
            <v xml:space="preserve"> KAREN BAUTISTA                  F</v>
          </cell>
          <cell r="U1399">
            <v>42880</v>
          </cell>
          <cell r="V1399" t="str">
            <v>SUR</v>
          </cell>
          <cell r="AN1399" t="str">
            <v>3TE40G144668</v>
          </cell>
          <cell r="AO1399">
            <v>0</v>
          </cell>
          <cell r="AS1399" t="str">
            <v>GTE40G153352CRMM012</v>
          </cell>
          <cell r="AT1399">
            <v>1</v>
          </cell>
          <cell r="AU1399" t="str">
            <v>40H5B</v>
          </cell>
          <cell r="AV1399" t="str">
            <v>GTE40G153352</v>
          </cell>
          <cell r="AW1399" t="str">
            <v>CRM</v>
          </cell>
          <cell r="AX1399" t="str">
            <v>M012</v>
          </cell>
          <cell r="AY1399">
            <v>74012849</v>
          </cell>
          <cell r="AZ1399">
            <v>51013771</v>
          </cell>
          <cell r="BA1399">
            <v>80153372</v>
          </cell>
        </row>
        <row r="1400">
          <cell r="D1400">
            <v>60315588</v>
          </cell>
          <cell r="E1400" t="str">
            <v>A</v>
          </cell>
          <cell r="F1400" t="str">
            <v>TV</v>
          </cell>
          <cell r="G1400" t="str">
            <v>ALFREDO DE JESUS SANCHEZ</v>
          </cell>
          <cell r="H1400" t="str">
            <v>ISABEL LA CATOLICA NO. 15 COL. REVOLUCION</v>
          </cell>
          <cell r="I1400">
            <v>2288457208</v>
          </cell>
          <cell r="J1400" t="str">
            <v>HISENSE</v>
          </cell>
          <cell r="K1400" t="str">
            <v>32H5B</v>
          </cell>
          <cell r="L1400" t="str">
            <v>32G163643H05397</v>
          </cell>
          <cell r="M1400" t="str">
            <v>TICKET 71901101280113172030</v>
          </cell>
          <cell r="N1400" t="str">
            <v>3,747,20</v>
          </cell>
          <cell r="O1400">
            <v>42748</v>
          </cell>
          <cell r="P1400">
            <v>42890</v>
          </cell>
          <cell r="Q1400">
            <v>201068</v>
          </cell>
          <cell r="R1400" t="str">
            <v xml:space="preserve">PANEL (184631) OC-1009450
</v>
          </cell>
          <cell r="S1400" t="str">
            <v/>
          </cell>
          <cell r="T1400" t="str">
            <v xml:space="preserve"> KAREN BAUTISTA              Fecha</v>
          </cell>
          <cell r="U1400">
            <v>42880</v>
          </cell>
          <cell r="V1400" t="str">
            <v>SUR</v>
          </cell>
          <cell r="AN1400" t="str">
            <v>3TE32A150815</v>
          </cell>
          <cell r="AO1400">
            <v>0</v>
          </cell>
          <cell r="AS1400" t="str">
            <v>3TE32G164485G164485M010</v>
          </cell>
          <cell r="AT1400">
            <v>4</v>
          </cell>
          <cell r="AU1400" t="str">
            <v>32H5B2</v>
          </cell>
          <cell r="AV1400" t="str">
            <v>3TE32G164485</v>
          </cell>
          <cell r="AW1400" t="str">
            <v>G164485</v>
          </cell>
          <cell r="AX1400" t="str">
            <v>M010</v>
          </cell>
          <cell r="AY1400">
            <v>74012850</v>
          </cell>
          <cell r="AZ1400">
            <v>51013772</v>
          </cell>
          <cell r="BA1400">
            <v>80153373</v>
          </cell>
        </row>
        <row r="1401">
          <cell r="D1401">
            <v>60306426</v>
          </cell>
          <cell r="E1401" t="str">
            <v>A</v>
          </cell>
          <cell r="F1401" t="str">
            <v>TV</v>
          </cell>
          <cell r="G1401" t="str">
            <v>YANETH MARENTES GUERRERO</v>
          </cell>
          <cell r="H1401" t="str">
            <v>AV. NAYARIT # 1999, FRACC. ORIZABA</v>
          </cell>
          <cell r="I1401" t="str">
            <v>686 5531038</v>
          </cell>
          <cell r="J1401" t="str">
            <v>HISENSE</v>
          </cell>
          <cell r="K1401" t="str">
            <v>32K20DW</v>
          </cell>
          <cell r="L1401" t="str">
            <v>32J134806H01556</v>
          </cell>
          <cell r="M1401">
            <v>16524286</v>
          </cell>
          <cell r="N1401">
            <v>0</v>
          </cell>
          <cell r="O1401">
            <v>41738</v>
          </cell>
          <cell r="P1401">
            <v>42724</v>
          </cell>
          <cell r="Q1401">
            <v>201000</v>
          </cell>
          <cell r="R1401" t="str">
            <v xml:space="preserve">24/12/2016 04 : 56  ERNESTO.HERN : NP5
22/12/2016 03 : 15 201000 : P1: T179250   OC-1005034
</v>
          </cell>
          <cell r="S1401" t="str">
            <v/>
          </cell>
          <cell r="T1401" t="str">
            <v xml:space="preserve">    MONICA ARREDONDO              </v>
          </cell>
          <cell r="U1401" t="str">
            <v>2017/04/21</v>
          </cell>
          <cell r="V1401" t="str">
            <v>Norte</v>
          </cell>
          <cell r="W1401" t="str">
            <v>COMPLETADO</v>
          </cell>
          <cell r="X1401" t="str">
            <v>TALLER</v>
          </cell>
          <cell r="Y1401">
            <v>42723</v>
          </cell>
          <cell r="Z1401">
            <v>985</v>
          </cell>
          <cell r="AA1401" t="str">
            <v>M012</v>
          </cell>
          <cell r="AD1401" t="str">
            <v>Mexicali/fracc.orizaba</v>
          </cell>
          <cell r="AE1401" t="str">
            <v>BCS</v>
          </cell>
          <cell r="AF1401" t="str">
            <v>MX</v>
          </cell>
          <cell r="AG1401" t="str">
            <v>10406745</v>
          </cell>
          <cell r="AH1401" t="str">
            <v>YANETH MARENTES GUERRERO</v>
          </cell>
          <cell r="AI1401" t="str">
            <v>Av. nayarit y calle 12 no. 1999</v>
          </cell>
          <cell r="AJ1401" t="str">
            <v>6862733654</v>
          </cell>
          <cell r="AK1401" t="str">
            <v>6862733654</v>
          </cell>
          <cell r="AL1401" t="str">
            <v>21130</v>
          </cell>
          <cell r="AM1401"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401" t="str">
            <v>3TE32G143053</v>
          </cell>
          <cell r="AO1401" t="str">
            <v>Smart</v>
          </cell>
          <cell r="AP1401" t="str">
            <v>Hisense</v>
          </cell>
          <cell r="AQ1401" t="str">
            <v>Opera</v>
          </cell>
          <cell r="AR1401" t="str">
            <v>HD 1366 X 768</v>
          </cell>
          <cell r="AS1401" t="str">
            <v>3TE32G164786G164786M010</v>
          </cell>
          <cell r="AT1401">
            <v>1</v>
          </cell>
          <cell r="AU1401" t="str">
            <v>32H3B2</v>
          </cell>
          <cell r="AV1401" t="str">
            <v>3TE32G164786</v>
          </cell>
          <cell r="AW1401" t="str">
            <v>G164786</v>
          </cell>
          <cell r="AX1401" t="str">
            <v>M010</v>
          </cell>
          <cell r="AY1401">
            <v>74012754</v>
          </cell>
          <cell r="AZ1401">
            <v>51013672</v>
          </cell>
          <cell r="BA1401">
            <v>80152270</v>
          </cell>
        </row>
        <row r="1402">
          <cell r="D1402">
            <v>60302518</v>
          </cell>
          <cell r="E1402" t="str">
            <v>A</v>
          </cell>
          <cell r="F1402" t="str">
            <v>TV</v>
          </cell>
          <cell r="G1402" t="str">
            <v>FRANCISCO GARCIA JIMENEZ</v>
          </cell>
          <cell r="H1402" t="str">
            <v>20 DE NOVIEMBRE, TENAMPULCO, PUEBLA</v>
          </cell>
          <cell r="I1402" t="str">
            <v>233-113-69-11</v>
          </cell>
          <cell r="J1402" t="str">
            <v>HISENSE</v>
          </cell>
          <cell r="K1402" t="str">
            <v>40K20D</v>
          </cell>
          <cell r="L1402" t="str">
            <v>40J140483H00655</v>
          </cell>
          <cell r="M1402" t="str">
            <v>H 16361</v>
          </cell>
          <cell r="N1402">
            <v>5100</v>
          </cell>
          <cell r="O1402">
            <v>41959</v>
          </cell>
          <cell r="P1402">
            <v>42695</v>
          </cell>
          <cell r="Q1402">
            <v>201519</v>
          </cell>
          <cell r="R1402" t="str">
            <v>16/11/2016 01 : 02 201519 : SE SOLICITA LA TARJETA MAIN, OC-1003655</v>
          </cell>
          <cell r="S1402" t="str">
            <v>SERVICIO TIENE 2 ENVIOS DE EQUIPO PREVIA</v>
          </cell>
          <cell r="T1402" t="str">
            <v xml:space="preserve">   DENISE AVILA GALLEGOS          </v>
          </cell>
          <cell r="U1402" t="str">
            <v>2017-04-18</v>
          </cell>
          <cell r="V1402" t="str">
            <v>SUR</v>
          </cell>
          <cell r="W1402" t="str">
            <v>COMPLETADO</v>
          </cell>
          <cell r="X1402" t="str">
            <v>TALLER</v>
          </cell>
          <cell r="Y1402">
            <v>42678</v>
          </cell>
          <cell r="Z1402">
            <v>736</v>
          </cell>
          <cell r="AA1402" t="str">
            <v>M012</v>
          </cell>
          <cell r="AD1402" t="str">
            <v>tenampulco /santa lucia</v>
          </cell>
          <cell r="AE1402" t="str">
            <v>PUE</v>
          </cell>
          <cell r="AF1402" t="str">
            <v>MX</v>
          </cell>
          <cell r="AG1402" t="str">
            <v>10403300</v>
          </cell>
          <cell r="AH1402" t="str">
            <v>FRANCISCO GARCIA JIMENEZ</v>
          </cell>
          <cell r="AI1402" t="str">
            <v>Calle 20 de Noviembre s/n</v>
          </cell>
          <cell r="AJ1402" t="str">
            <v>2331136911</v>
          </cell>
          <cell r="AK1402">
            <v>0</v>
          </cell>
          <cell r="AL1402" t="str">
            <v>73509</v>
          </cell>
          <cell r="AM1402"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402" t="str">
            <v>3TE40G134207</v>
          </cell>
          <cell r="AO1402" t="str">
            <v>Básica</v>
          </cell>
          <cell r="AP1402" t="str">
            <v>Hisense</v>
          </cell>
          <cell r="AQ1402" t="str">
            <v>Opera</v>
          </cell>
          <cell r="AR1402" t="str">
            <v>FHD 1920 x 1080</v>
          </cell>
          <cell r="AS1402" t="str">
            <v>GTE40G153352CRMM012</v>
          </cell>
          <cell r="AT1402">
            <v>1</v>
          </cell>
          <cell r="AU1402" t="str">
            <v>40H5B</v>
          </cell>
          <cell r="AV1402" t="str">
            <v>GTE40G153352</v>
          </cell>
          <cell r="AW1402" t="str">
            <v>CRM</v>
          </cell>
          <cell r="AX1402" t="str">
            <v>M012</v>
          </cell>
          <cell r="AY1402">
            <v>74012756</v>
          </cell>
          <cell r="AZ1402">
            <v>51013674</v>
          </cell>
          <cell r="BA1402">
            <v>80152284</v>
          </cell>
        </row>
        <row r="1403">
          <cell r="D1403">
            <v>60309450</v>
          </cell>
          <cell r="E1403" t="str">
            <v>A</v>
          </cell>
          <cell r="F1403" t="str">
            <v>TV</v>
          </cell>
          <cell r="G1403" t="str">
            <v>MARIO DE LA TORRE</v>
          </cell>
          <cell r="H1403" t="str">
            <v xml:space="preserve">PICACHO NO. 1120 COL PLAYAS DE TIJUANA </v>
          </cell>
          <cell r="I1403">
            <v>6646488776</v>
          </cell>
          <cell r="J1403" t="str">
            <v>HISENSE-SHARP</v>
          </cell>
          <cell r="K1403" t="str">
            <v>LC-55N6000U</v>
          </cell>
          <cell r="L1403" t="str">
            <v>55G1623O4H00134</v>
          </cell>
          <cell r="M1403" t="str">
            <v>PLY/000030496</v>
          </cell>
          <cell r="N1403">
            <v>18664.87</v>
          </cell>
          <cell r="O1403">
            <v>42692</v>
          </cell>
          <cell r="P1403">
            <v>42758</v>
          </cell>
          <cell r="Q1403">
            <v>201015</v>
          </cell>
          <cell r="R1403" t="str">
            <v>25/01/2017 06 : 28  ERNESTO.HERN : NP5
25/01/2017 04 : 29  DULCE.M : ODSWTP
24/01/2017 06 : 15 201015 : P1 / PANEL , T182463 / OC - 1006540</v>
          </cell>
          <cell r="S1403" t="str">
            <v/>
          </cell>
          <cell r="T1403" t="str">
            <v xml:space="preserve">Ricardo Sanchez            </v>
          </cell>
          <cell r="U1403" t="str">
            <v>2017-04-12</v>
          </cell>
          <cell r="V1403" t="str">
            <v>Norte</v>
          </cell>
          <cell r="W1403" t="str">
            <v>COMPLETADO</v>
          </cell>
          <cell r="X1403" t="str">
            <v>TALLER</v>
          </cell>
          <cell r="Y1403">
            <v>42754</v>
          </cell>
          <cell r="Z1403">
            <v>66</v>
          </cell>
          <cell r="AA1403" t="str">
            <v>M010</v>
          </cell>
          <cell r="AB1403" t="str">
            <v>T182463/Panel-PANEL</v>
          </cell>
          <cell r="AC1403" t="str">
            <v>OC-1006540</v>
          </cell>
          <cell r="AD1403" t="str">
            <v>Tijuana/Playa</v>
          </cell>
          <cell r="AE1403" t="str">
            <v>BC</v>
          </cell>
          <cell r="AF1403" t="str">
            <v>MX</v>
          </cell>
          <cell r="AG1403" t="str">
            <v>10410171</v>
          </cell>
          <cell r="AH1403" t="str">
            <v>MARIO DE LA TORRE</v>
          </cell>
          <cell r="AI1403" t="str">
            <v>Tecacho 1120</v>
          </cell>
          <cell r="AJ1403" t="str">
            <v>6646488776</v>
          </cell>
          <cell r="AK1403">
            <v>0</v>
          </cell>
          <cell r="AL1403" t="str">
            <v>22500</v>
          </cell>
          <cell r="AM1403"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403" t="str">
            <v>3TE55G154930M</v>
          </cell>
          <cell r="AO1403" t="str">
            <v>Smart</v>
          </cell>
          <cell r="AP1403" t="str">
            <v>Sharp</v>
          </cell>
          <cell r="AQ1403" t="str">
            <v>Opera</v>
          </cell>
          <cell r="AR1403" t="str">
            <v>UHD 3840 X 2160</v>
          </cell>
          <cell r="AS1403" t="str">
            <v>3TE55G1701A8G1701A8M010</v>
          </cell>
          <cell r="AT1403" t="str">
            <v>0</v>
          </cell>
          <cell r="AU1403" t="str">
            <v>LC-55N6000U</v>
          </cell>
          <cell r="AV1403" t="str">
            <v>3TE55G1701A8</v>
          </cell>
          <cell r="AW1403" t="str">
            <v>G1701A8</v>
          </cell>
          <cell r="AX1403" t="str">
            <v>M010</v>
          </cell>
          <cell r="AY1403">
            <v>74012757</v>
          </cell>
          <cell r="AZ1403">
            <v>51013675</v>
          </cell>
          <cell r="BA1403">
            <v>80152287</v>
          </cell>
        </row>
        <row r="1404">
          <cell r="D1404">
            <v>60309474</v>
          </cell>
          <cell r="E1404" t="str">
            <v>E</v>
          </cell>
          <cell r="F1404" t="str">
            <v>TV</v>
          </cell>
          <cell r="G1404" t="str">
            <v>LIVERPOOL SANTA FE (ALFREDO CARMONA)</v>
          </cell>
          <cell r="H1404" t="str">
            <v>SANTA FE CUAJIMALPA DF, CP. 05348</v>
          </cell>
          <cell r="I1404">
            <v>52579000</v>
          </cell>
          <cell r="J1404" t="str">
            <v>SHARP</v>
          </cell>
          <cell r="K1404" t="str">
            <v>LC-55N6000U</v>
          </cell>
          <cell r="L1404" t="str">
            <v>55G154930H00367</v>
          </cell>
          <cell r="M1404" t="str">
            <v xml:space="preserve">ORDEN DE SALIDA </v>
          </cell>
          <cell r="N1404">
            <v>0</v>
          </cell>
          <cell r="O1404">
            <v>43088</v>
          </cell>
          <cell r="P1404">
            <v>43088</v>
          </cell>
          <cell r="Q1404">
            <v>201677</v>
          </cell>
          <cell r="R1404" t="str">
            <v xml:space="preserve">SOLICITUD DE TARJETA MAIN BOARD # PARTE 197481/T-CON # PARTE 179087 EL DIA 21/12/17, EQUIPO ORIGEN MARCA SHARP, HISENSE MANDA HISENSE, NO ACEPTADO POR TIENDA EQUIPO NUEVO EN MIS INSTALACIONES </v>
          </cell>
          <cell r="S1404" t="str">
            <v xml:space="preserve">BASE </v>
          </cell>
          <cell r="T1404" t="str">
            <v xml:space="preserve"> SANDRA RUIZ                      </v>
          </cell>
          <cell r="U1404" t="str">
            <v>2017-04-19</v>
          </cell>
          <cell r="V1404" t="str">
            <v>CENTRO</v>
          </cell>
          <cell r="W1404" t="str">
            <v>COMPLETADO</v>
          </cell>
          <cell r="X1404" t="str">
            <v>TALLER</v>
          </cell>
          <cell r="Y1404">
            <v>42754</v>
          </cell>
          <cell r="Z1404">
            <v>0</v>
          </cell>
          <cell r="AA1404" t="str">
            <v>M010</v>
          </cell>
          <cell r="AD1404" t="str">
            <v>cuajimalpa/ sta fe cuajimalpa</v>
          </cell>
          <cell r="AE1404" t="str">
            <v>DF</v>
          </cell>
          <cell r="AF1404" t="str">
            <v>MX</v>
          </cell>
          <cell r="AG1404" t="str">
            <v>10407054</v>
          </cell>
          <cell r="AH1404" t="str">
            <v>ALFREDO CARMONA</v>
          </cell>
          <cell r="AI1404" t="str">
            <v>3800 av vasco de quiroja</v>
          </cell>
          <cell r="AJ1404" t="str">
            <v>52579000</v>
          </cell>
          <cell r="AK1404">
            <v>0</v>
          </cell>
          <cell r="AL1404" t="str">
            <v>05348</v>
          </cell>
          <cell r="AM1404"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404" t="str">
            <v>3TE55G154930M</v>
          </cell>
          <cell r="AO1404" t="str">
            <v>Smart</v>
          </cell>
          <cell r="AP1404" t="str">
            <v>Sharp</v>
          </cell>
          <cell r="AQ1404" t="str">
            <v>Opera</v>
          </cell>
          <cell r="AR1404" t="str">
            <v>UHD 3840 X 2160</v>
          </cell>
          <cell r="AS1404" t="str">
            <v>3TE55G1701A8G1701A8M010</v>
          </cell>
          <cell r="AT1404" t="str">
            <v>0</v>
          </cell>
          <cell r="AU1404" t="str">
            <v>LC-55N6000U</v>
          </cell>
          <cell r="AV1404" t="str">
            <v>3TE55G1701A8</v>
          </cell>
          <cell r="AW1404" t="str">
            <v>G1701A8</v>
          </cell>
          <cell r="AX1404" t="str">
            <v>M010</v>
          </cell>
          <cell r="AY1404">
            <v>74012758</v>
          </cell>
          <cell r="AZ1404">
            <v>51013676</v>
          </cell>
          <cell r="BA1404">
            <v>80152288</v>
          </cell>
        </row>
        <row r="1405">
          <cell r="D1405">
            <v>60304846</v>
          </cell>
          <cell r="E1405" t="str">
            <v xml:space="preserve">A  </v>
          </cell>
          <cell r="F1405" t="str">
            <v>TV</v>
          </cell>
          <cell r="G1405" t="str">
            <v>ROSA MARIA RUIZ SIANEROS</v>
          </cell>
          <cell r="H1405" t="str">
            <v xml:space="preserve">FLORES 702, MONTE SAMBRAHO, MONTEMORELOS </v>
          </cell>
          <cell r="I1405" t="str">
            <v>8262634113, 8161060467</v>
          </cell>
          <cell r="J1405" t="str">
            <v>HISENSE</v>
          </cell>
          <cell r="K1405" t="str">
            <v>32K20D</v>
          </cell>
          <cell r="L1405" t="str">
            <v>32J134805H01703</v>
          </cell>
          <cell r="M1405" t="str">
            <v>TIKET</v>
          </cell>
          <cell r="N1405">
            <v>0</v>
          </cell>
          <cell r="O1405">
            <v>41696</v>
          </cell>
          <cell r="P1405">
            <v>42711</v>
          </cell>
          <cell r="Q1405">
            <v>201024</v>
          </cell>
          <cell r="R1405" t="str">
            <v xml:space="preserve">12/21/16 06:51 ERNESTO HDZ NP5 P1: O.C. 1004676 PANEL 171972 </v>
          </cell>
          <cell r="S1405" t="str">
            <v/>
          </cell>
          <cell r="T1405" t="str">
            <v xml:space="preserve">    SOFIA VAZQUEZ                 </v>
          </cell>
          <cell r="U1405" t="str">
            <v>2017-04-20</v>
          </cell>
          <cell r="V1405" t="str">
            <v>Norte</v>
          </cell>
          <cell r="W1405" t="str">
            <v>COMPLETADO</v>
          </cell>
          <cell r="X1405" t="str">
            <v>TALLER</v>
          </cell>
          <cell r="Y1405">
            <v>42703</v>
          </cell>
          <cell r="Z1405">
            <v>1015</v>
          </cell>
          <cell r="AA1405" t="str">
            <v>M012</v>
          </cell>
          <cell r="AD1405" t="str">
            <v>Monte /Sambrano</v>
          </cell>
          <cell r="AE1405" t="str">
            <v>NL</v>
          </cell>
          <cell r="AF1405" t="str">
            <v>MX</v>
          </cell>
          <cell r="AG1405" t="str">
            <v>10405906</v>
          </cell>
          <cell r="AH1405" t="str">
            <v>ROSA MARIA RUIZ SIANEROS</v>
          </cell>
          <cell r="AI1405" t="str">
            <v>702 floras</v>
          </cell>
          <cell r="AJ1405" t="str">
            <v>8262634113</v>
          </cell>
          <cell r="AK1405" t="str">
            <v>8261060467</v>
          </cell>
          <cell r="AL1405" t="str">
            <v>67451</v>
          </cell>
          <cell r="AM1405"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405" t="str">
            <v>3TE32J134805</v>
          </cell>
          <cell r="AO1405" t="str">
            <v>Básica</v>
          </cell>
          <cell r="AP1405" t="str">
            <v>Hisense</v>
          </cell>
          <cell r="AQ1405" t="str">
            <v>?</v>
          </cell>
          <cell r="AR1405" t="str">
            <v>HD 1366 X 768</v>
          </cell>
          <cell r="AS1405" t="str">
            <v>3TE32G164786G164786M010</v>
          </cell>
          <cell r="AT1405">
            <v>1</v>
          </cell>
          <cell r="AU1405" t="str">
            <v>32H3B2</v>
          </cell>
          <cell r="AV1405" t="str">
            <v>3TE32G164786</v>
          </cell>
          <cell r="AW1405" t="str">
            <v>G164786</v>
          </cell>
          <cell r="AX1405" t="str">
            <v>M010</v>
          </cell>
          <cell r="AY1405">
            <v>74012759</v>
          </cell>
          <cell r="AZ1405">
            <v>51013677</v>
          </cell>
          <cell r="BA1405">
            <v>80152289</v>
          </cell>
        </row>
        <row r="1406">
          <cell r="D1406">
            <v>60310586</v>
          </cell>
          <cell r="E1406" t="str">
            <v xml:space="preserve">A  </v>
          </cell>
          <cell r="F1406" t="str">
            <v>TV</v>
          </cell>
          <cell r="G1406" t="str">
            <v>FRANCISCO JAVIER MARTINEZ</v>
          </cell>
          <cell r="H1406" t="str">
            <v xml:space="preserve">202 MINA SAN JUANICO CELAYA </v>
          </cell>
          <cell r="I1406">
            <v>4611088642</v>
          </cell>
          <cell r="J1406" t="str">
            <v>HISENSE</v>
          </cell>
          <cell r="K1406" t="str">
            <v>50K20DW</v>
          </cell>
          <cell r="L1406" t="str">
            <v>50G143291H01144</v>
          </cell>
          <cell r="M1406" t="str">
            <v>BIMBO</v>
          </cell>
          <cell r="N1406">
            <v>0</v>
          </cell>
          <cell r="O1406">
            <v>42447</v>
          </cell>
          <cell r="P1406">
            <v>42770</v>
          </cell>
          <cell r="Q1406">
            <v>201608</v>
          </cell>
          <cell r="R1406" t="str">
            <v xml:space="preserve">09/02/2017 08 : 07 201608 : P1A: PANEL # 173331 O.C. 1007176 </v>
          </cell>
          <cell r="S1406" t="str">
            <v xml:space="preserve">EQUIPO EN DOMICILIO DE CLIENTE </v>
          </cell>
          <cell r="T1406" t="str">
            <v xml:space="preserve">CAROLINA PEREA                    </v>
          </cell>
          <cell r="U1406" t="str">
            <v>2017-04-12</v>
          </cell>
          <cell r="V1406" t="str">
            <v>Centro</v>
          </cell>
          <cell r="W1406" t="str">
            <v>COMPLETADO</v>
          </cell>
          <cell r="Y1406">
            <v>42766</v>
          </cell>
          <cell r="Z1406">
            <v>323</v>
          </cell>
          <cell r="AA1406" t="str">
            <v>M010</v>
          </cell>
          <cell r="AB1406" t="str">
            <v>T173331/Panel - PANEL</v>
          </cell>
          <cell r="AC1406" t="str">
            <v>OC-1007176</v>
          </cell>
          <cell r="AD1406" t="str">
            <v>Celalla /San juanico</v>
          </cell>
          <cell r="AE1406" t="str">
            <v>GTO</v>
          </cell>
          <cell r="AF1406" t="str">
            <v>MX</v>
          </cell>
          <cell r="AG1406" t="str">
            <v>10411220</v>
          </cell>
          <cell r="AH1406" t="str">
            <v>FRANCISCO JAVIER MARTINEZ</v>
          </cell>
          <cell r="AI1406" t="str">
            <v>202 mina</v>
          </cell>
          <cell r="AJ1406" t="str">
            <v>4611088642</v>
          </cell>
          <cell r="AK1406">
            <v>0</v>
          </cell>
          <cell r="AL1406" t="str">
            <v>00000</v>
          </cell>
          <cell r="AM1406"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406" t="str">
            <v>1TE50B8NUSCB</v>
          </cell>
          <cell r="AO1406" t="str">
            <v>Smart</v>
          </cell>
          <cell r="AP1406" t="str">
            <v>Hisense</v>
          </cell>
          <cell r="AQ1406" t="str">
            <v>Opera</v>
          </cell>
          <cell r="AR1406" t="str">
            <v>FHD 1920 x 1080</v>
          </cell>
          <cell r="AS1406" t="str">
            <v>3TE50G165140G165140M010</v>
          </cell>
          <cell r="AT1406">
            <v>28</v>
          </cell>
          <cell r="AU1406" t="str">
            <v>50H7GB</v>
          </cell>
          <cell r="AV1406" t="str">
            <v>3TE50G165140</v>
          </cell>
          <cell r="AW1406" t="str">
            <v>G165140</v>
          </cell>
          <cell r="AX1406" t="str">
            <v>M010</v>
          </cell>
          <cell r="AY1406">
            <v>74012760</v>
          </cell>
          <cell r="AZ1406">
            <v>51013678</v>
          </cell>
          <cell r="BA1406">
            <v>80152290</v>
          </cell>
        </row>
        <row r="1407">
          <cell r="D1407">
            <v>60310690</v>
          </cell>
          <cell r="E1407" t="str">
            <v xml:space="preserve">A  </v>
          </cell>
          <cell r="F1407" t="str">
            <v>TV</v>
          </cell>
          <cell r="G1407" t="str">
            <v>OSCAR HERNÁNDEZ</v>
          </cell>
          <cell r="H1407" t="str">
            <v>CALLE LAGO AMATITLÁN N. 17 INT-201 COLONIA CLUB DE GOLF, PUEBLA, PUE.</v>
          </cell>
          <cell r="I1407" t="str">
            <v>9211353677-9221195688</v>
          </cell>
          <cell r="J1407" t="str">
            <v>HISENSE</v>
          </cell>
          <cell r="K1407" t="str">
            <v>43H7C</v>
          </cell>
          <cell r="L1407" t="str">
            <v>43G1632G4H00107</v>
          </cell>
          <cell r="M1407" t="str">
            <v>COMPRA EN LÍNEA</v>
          </cell>
          <cell r="N1407">
            <v>7424.63</v>
          </cell>
          <cell r="O1407">
            <v>42691</v>
          </cell>
          <cell r="P1407">
            <v>42773</v>
          </cell>
          <cell r="Q1407">
            <v>201032</v>
          </cell>
          <cell r="R1407" t="str">
            <v>14/02/2017 02:21 ERNESTO.HERN:NP5 10/02/2017 01:15 201032: P1A:T197917 PANEL LED OC-1007207</v>
          </cell>
          <cell r="S1407" t="str">
            <v/>
          </cell>
          <cell r="T1407" t="str">
            <v xml:space="preserve">  ERIK ORTEGA MÉNDEZ              </v>
          </cell>
          <cell r="U1407" t="str">
            <v>2017-04-20</v>
          </cell>
          <cell r="V1407" t="str">
            <v>CENTRO</v>
          </cell>
          <cell r="W1407" t="str">
            <v>COMPLETADO</v>
          </cell>
          <cell r="X1407" t="str">
            <v>TALLER</v>
          </cell>
          <cell r="Y1407">
            <v>42767</v>
          </cell>
          <cell r="Z1407">
            <v>82</v>
          </cell>
          <cell r="AA1407" t="str">
            <v>M010</v>
          </cell>
          <cell r="AD1407" t="str">
            <v>Puebla/Club de golf</v>
          </cell>
          <cell r="AE1407" t="str">
            <v>PUE</v>
          </cell>
          <cell r="AF1407" t="str">
            <v>MX</v>
          </cell>
          <cell r="AG1407" t="str">
            <v>10409930</v>
          </cell>
          <cell r="AH1407" t="str">
            <v>OSCAR HERNANDEZ</v>
          </cell>
          <cell r="AI1407" t="str">
            <v>Lamo amaticlan num 17 int 201</v>
          </cell>
          <cell r="AJ1407" t="str">
            <v>9221195688</v>
          </cell>
          <cell r="AK1407" t="str">
            <v>9221195688</v>
          </cell>
          <cell r="AL1407" t="str">
            <v>72460</v>
          </cell>
          <cell r="AM1407"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407" t="str">
            <v>3TE43G154905</v>
          </cell>
          <cell r="AO1407" t="str">
            <v>Smart</v>
          </cell>
          <cell r="AP1407" t="str">
            <v>Hisense</v>
          </cell>
          <cell r="AQ1407" t="str">
            <v>Opera</v>
          </cell>
          <cell r="AR1407" t="str">
            <v>UHD 3840 X 2160</v>
          </cell>
          <cell r="AS1407" t="str">
            <v>3TE43G1618P0MG1618P0MM010</v>
          </cell>
          <cell r="AT1407" t="str">
            <v>0</v>
          </cell>
          <cell r="AU1407" t="str">
            <v>43H7C</v>
          </cell>
          <cell r="AV1407" t="str">
            <v>3TE43G1618P0M</v>
          </cell>
          <cell r="AW1407" t="str">
            <v>G1618P0M</v>
          </cell>
          <cell r="AX1407" t="str">
            <v>M010</v>
          </cell>
          <cell r="AY1407">
            <v>74012761</v>
          </cell>
          <cell r="AZ1407">
            <v>51013679</v>
          </cell>
          <cell r="BA1407">
            <v>80152291</v>
          </cell>
        </row>
        <row r="1408">
          <cell r="D1408">
            <v>60310768</v>
          </cell>
          <cell r="E1408" t="str">
            <v xml:space="preserve">A </v>
          </cell>
          <cell r="F1408" t="str">
            <v>TV</v>
          </cell>
          <cell r="G1408" t="str">
            <v>GLORIA QUIROZ JIMENEZ</v>
          </cell>
          <cell r="H1408" t="str">
            <v>GERANIOS 9,SAN FRANCISCO CHILPAN,TULTITLAN</v>
          </cell>
          <cell r="I1408">
            <v>58842587</v>
          </cell>
          <cell r="J1408" t="str">
            <v>HISENSE</v>
          </cell>
          <cell r="K1408" t="str">
            <v>32H3B1</v>
          </cell>
          <cell r="L1408" t="str">
            <v>32G154504H02969</v>
          </cell>
          <cell r="M1408" t="str">
            <v>A80</v>
          </cell>
          <cell r="N1408">
            <v>3060.34</v>
          </cell>
          <cell r="O1408">
            <v>42381</v>
          </cell>
          <cell r="P1408">
            <v>42774</v>
          </cell>
          <cell r="Q1408">
            <v>201679</v>
          </cell>
          <cell r="R1408" t="str">
            <v>PCB MAIN T187160 OC 1007073</v>
          </cell>
          <cell r="S1408" t="str">
            <v>EQUIPO EN CASA DE CLIENTE,PENDIENTE DE R</v>
          </cell>
          <cell r="T1408" t="str">
            <v xml:space="preserve">GUADALUPE GIRON                   </v>
          </cell>
          <cell r="U1408" t="str">
            <v>2017-04-22</v>
          </cell>
          <cell r="V1408" t="str">
            <v>CENTRO</v>
          </cell>
          <cell r="W1408" t="str">
            <v>COMPLETADO</v>
          </cell>
          <cell r="X1408" t="str">
            <v>CLIENTE</v>
          </cell>
          <cell r="Y1408">
            <v>42769</v>
          </cell>
          <cell r="Z1408">
            <v>388</v>
          </cell>
          <cell r="AA1408" t="str">
            <v>M012</v>
          </cell>
          <cell r="AD1408" t="str">
            <v>San fracisco chilpan/ Tultitlan</v>
          </cell>
          <cell r="AE1408" t="str">
            <v>MEX</v>
          </cell>
          <cell r="AF1408" t="str">
            <v>MX</v>
          </cell>
          <cell r="AG1408" t="str">
            <v>10410263</v>
          </cell>
          <cell r="AH1408" t="str">
            <v>GLORIA QUIROZ JIMENEZ</v>
          </cell>
          <cell r="AI1408" t="str">
            <v>9 Geranios</v>
          </cell>
          <cell r="AJ1408" t="str">
            <v>58842587</v>
          </cell>
          <cell r="AK1408">
            <v>0</v>
          </cell>
          <cell r="AL1408" t="str">
            <v>54940</v>
          </cell>
          <cell r="AM1408"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408" t="str">
            <v>3TE32G153442</v>
          </cell>
          <cell r="AO1408" t="str">
            <v>Básica</v>
          </cell>
          <cell r="AP1408" t="str">
            <v>Hisense</v>
          </cell>
          <cell r="AQ1408" t="str">
            <v>Opera</v>
          </cell>
          <cell r="AR1408" t="str">
            <v>HD 1366 X 768</v>
          </cell>
          <cell r="AS1408" t="str">
            <v>3TE32G164786G164786M010</v>
          </cell>
          <cell r="AT1408">
            <v>1</v>
          </cell>
          <cell r="AU1408" t="str">
            <v>32H3B2</v>
          </cell>
          <cell r="AV1408" t="str">
            <v>3TE32G164786</v>
          </cell>
          <cell r="AW1408" t="str">
            <v>G164786</v>
          </cell>
          <cell r="AX1408" t="str">
            <v>M010</v>
          </cell>
          <cell r="AY1408">
            <v>74012762</v>
          </cell>
          <cell r="AZ1408">
            <v>51013680</v>
          </cell>
          <cell r="BA1408">
            <v>80152292</v>
          </cell>
        </row>
        <row r="1409">
          <cell r="D1409">
            <v>60311539</v>
          </cell>
          <cell r="E1409" t="str">
            <v>A</v>
          </cell>
          <cell r="F1409" t="str">
            <v>TV</v>
          </cell>
          <cell r="G1409" t="str">
            <v xml:space="preserve">SUSANA ANAHI MARQUEZ AVILA </v>
          </cell>
          <cell r="H1409" t="str">
            <v>CALLE VARADERO MZ- 25 CASA 901</v>
          </cell>
          <cell r="I1409">
            <v>9846884984</v>
          </cell>
          <cell r="J1409" t="str">
            <v>HISENSE</v>
          </cell>
          <cell r="K1409" t="str">
            <v>43H7C</v>
          </cell>
          <cell r="L1409" t="str">
            <v>43G1618P0MH0102</v>
          </cell>
          <cell r="M1409" t="str">
            <v>TICKET: PYR/000059953</v>
          </cell>
          <cell r="N1409">
            <v>11998.62</v>
          </cell>
          <cell r="O1409">
            <v>42531</v>
          </cell>
          <cell r="P1409">
            <v>42784</v>
          </cell>
          <cell r="Q1409">
            <v>201033</v>
          </cell>
          <cell r="R1409" t="str">
            <v xml:space="preserve">22/02/2017 NP5 ERNESTO HERNESTO </v>
          </cell>
          <cell r="S1409" t="str">
            <v xml:space="preserve"> EQUIPO EN RESGUARDO DEL CENTRO DE SERVI</v>
          </cell>
          <cell r="T1409" t="str">
            <v xml:space="preserve"> JUAN OSWALDO URIBE PERAZA   Fecha</v>
          </cell>
          <cell r="U1409">
            <v>42845</v>
          </cell>
          <cell r="V1409" t="str">
            <v>SUR</v>
          </cell>
          <cell r="W1409" t="str">
            <v>COMPLETADO</v>
          </cell>
          <cell r="X1409" t="str">
            <v>TALLER</v>
          </cell>
          <cell r="Y1409">
            <v>42780</v>
          </cell>
          <cell r="Z1409">
            <v>253</v>
          </cell>
          <cell r="AA1409" t="str">
            <v>M010</v>
          </cell>
          <cell r="AD1409" t="str">
            <v>Fracc Playa Azul/Solidaridad</v>
          </cell>
          <cell r="AE1409" t="str">
            <v>QR</v>
          </cell>
          <cell r="AF1409" t="str">
            <v>MX</v>
          </cell>
          <cell r="AG1409" t="str">
            <v>10411982</v>
          </cell>
          <cell r="AH1409" t="str">
            <v>SUSANA ANAHI MARQUEZ AVILA</v>
          </cell>
          <cell r="AI1409" t="str">
            <v>901 Varadero Mz 25</v>
          </cell>
          <cell r="AJ1409" t="str">
            <v>9842078193</v>
          </cell>
          <cell r="AK1409" t="str">
            <v>9842078193</v>
          </cell>
          <cell r="AL1409" t="str">
            <v>77710</v>
          </cell>
          <cell r="AM1409"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409" t="str">
            <v>3TE43G154905</v>
          </cell>
          <cell r="AO1409" t="str">
            <v>Smart</v>
          </cell>
          <cell r="AP1409" t="str">
            <v>Hisense</v>
          </cell>
          <cell r="AQ1409" t="str">
            <v>Opera</v>
          </cell>
          <cell r="AR1409" t="str">
            <v>UHD 3840 X 2160</v>
          </cell>
          <cell r="AS1409" t="str">
            <v>3TE43G1618P0MG1618P0MM010</v>
          </cell>
          <cell r="AT1409" t="str">
            <v>0</v>
          </cell>
          <cell r="AU1409" t="str">
            <v>43H7C</v>
          </cell>
          <cell r="AV1409" t="str">
            <v>3TE43G1618P0M</v>
          </cell>
          <cell r="AW1409" t="str">
            <v>G1618P0M</v>
          </cell>
          <cell r="AX1409" t="str">
            <v>M010</v>
          </cell>
          <cell r="AY1409">
            <v>74012763</v>
          </cell>
          <cell r="AZ1409">
            <v>51013681</v>
          </cell>
          <cell r="BA1409">
            <v>80152296</v>
          </cell>
        </row>
        <row r="1410">
          <cell r="D1410">
            <v>60311105</v>
          </cell>
          <cell r="E1410" t="str">
            <v xml:space="preserve">A </v>
          </cell>
          <cell r="F1410" t="str">
            <v>TV</v>
          </cell>
          <cell r="G1410" t="str">
            <v>SANJUANA ALFEREZ ECHEVERRIA</v>
          </cell>
          <cell r="H1410" t="str">
            <v>BRILLANTE 129 ARENALES TAPATIOS ZAPOPAN JALISCO</v>
          </cell>
          <cell r="I1410">
            <v>3333626268</v>
          </cell>
          <cell r="J1410" t="str">
            <v>HISENSE</v>
          </cell>
          <cell r="K1410" t="str">
            <v>40H5B2</v>
          </cell>
          <cell r="L1410" t="str">
            <v xml:space="preserve">40G1619B0H05110 </v>
          </cell>
          <cell r="M1410">
            <v>14717</v>
          </cell>
          <cell r="N1410">
            <v>5790</v>
          </cell>
          <cell r="O1410">
            <v>42740</v>
          </cell>
          <cell r="P1410">
            <v>42775</v>
          </cell>
          <cell r="Q1410">
            <v>201076</v>
          </cell>
          <cell r="R1410" t="str">
            <v xml:space="preserve"> PCB DAÑADA  P1 T192199</v>
          </cell>
          <cell r="S1410" t="str">
            <v/>
          </cell>
          <cell r="T1410" t="str">
            <v xml:space="preserve"> Carlos Muñiz     Fecha de Aplicac</v>
          </cell>
          <cell r="U1410" t="str">
            <v>2017/04/24</v>
          </cell>
          <cell r="V1410" t="str">
            <v>SUR</v>
          </cell>
          <cell r="W1410" t="str">
            <v>COMPLETADO</v>
          </cell>
          <cell r="X1410" t="str">
            <v>TALLER</v>
          </cell>
          <cell r="Y1410">
            <v>42774</v>
          </cell>
          <cell r="Z1410">
            <v>34</v>
          </cell>
          <cell r="AA1410" t="str">
            <v>M010</v>
          </cell>
          <cell r="AD1410" t="str">
            <v>ZAPOPAN/ARENALES TAPATIOS MUN</v>
          </cell>
          <cell r="AE1410" t="str">
            <v>JAL</v>
          </cell>
          <cell r="AF1410" t="str">
            <v>MX</v>
          </cell>
          <cell r="AG1410" t="str">
            <v>10411664</v>
          </cell>
          <cell r="AH1410" t="str">
            <v>SANJUANA ALFÉREZ ECHEVERRIA</v>
          </cell>
          <cell r="AI1410" t="str">
            <v>BRILLANTE # 129</v>
          </cell>
          <cell r="AJ1410" t="str">
            <v>0443333626268</v>
          </cell>
          <cell r="AK1410">
            <v>0</v>
          </cell>
          <cell r="AL1410" t="str">
            <v>45066</v>
          </cell>
          <cell r="AM1410"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410" t="str">
            <v>3TE40G155372</v>
          </cell>
          <cell r="AO1410" t="str">
            <v>Smart</v>
          </cell>
          <cell r="AP1410" t="str">
            <v>Hisense</v>
          </cell>
          <cell r="AQ1410" t="str">
            <v>Opera</v>
          </cell>
          <cell r="AR1410" t="str">
            <v>FHD 1920 x 1080</v>
          </cell>
          <cell r="AS1410" t="str">
            <v>3TE40G164782G164782M010</v>
          </cell>
          <cell r="AT1410">
            <v>2</v>
          </cell>
          <cell r="AU1410" t="str">
            <v>40H5B2</v>
          </cell>
          <cell r="AV1410" t="str">
            <v>3TE40G164782</v>
          </cell>
          <cell r="AW1410" t="str">
            <v>G164782</v>
          </cell>
          <cell r="AX1410" t="str">
            <v>M010</v>
          </cell>
          <cell r="AY1410">
            <v>74012765</v>
          </cell>
          <cell r="AZ1410">
            <v>51013683</v>
          </cell>
          <cell r="BA1410">
            <v>80152308</v>
          </cell>
        </row>
        <row r="1411">
          <cell r="D1411">
            <v>60263732</v>
          </cell>
          <cell r="E1411" t="str">
            <v xml:space="preserve">D </v>
          </cell>
          <cell r="F1411" t="str">
            <v>TV</v>
          </cell>
          <cell r="G1411" t="str">
            <v>Juan Carlos Villera Soto</v>
          </cell>
          <cell r="H1411" t="str">
            <v xml:space="preserve">cerrada de corregidora 22, Col. Segunda  Demarcac., C.P.42660 Francisco I. Madero, Hidalgo </v>
          </cell>
          <cell r="I1411">
            <v>7721381963</v>
          </cell>
          <cell r="J1411" t="str">
            <v>SHARP</v>
          </cell>
          <cell r="K1411" t="str">
            <v>32K21D</v>
          </cell>
          <cell r="L1411" t="str">
            <v>32J134805H02199</v>
          </cell>
          <cell r="M1411" t="str">
            <v>CARTA DE ACEPTACION</v>
          </cell>
          <cell r="N1411">
            <v>3899</v>
          </cell>
          <cell r="O1411">
            <v>41693</v>
          </cell>
          <cell r="P1411">
            <v>42518</v>
          </cell>
          <cell r="Q1411">
            <v>201677</v>
          </cell>
          <cell r="R1411" t="str">
            <v>02/06/2016 06 : 43  ADOLFO.FER : NP5</v>
          </cell>
          <cell r="S1411" t="str">
            <v>SE AUTORIZO CAMBIO FISICO POR FALTA DE P</v>
          </cell>
          <cell r="T1411" t="str">
            <v xml:space="preserve"> Ana Lemus Moreno              Fec</v>
          </cell>
          <cell r="U1411" t="str">
            <v>2017-04-26</v>
          </cell>
          <cell r="V1411" t="str">
            <v>CENTRO</v>
          </cell>
          <cell r="W1411" t="str">
            <v>COMPLETADO</v>
          </cell>
          <cell r="X1411" t="str">
            <v>CLIENTE</v>
          </cell>
          <cell r="Y1411" t="e">
            <v>#N/A</v>
          </cell>
          <cell r="AA1411" t="str">
            <v>M012</v>
          </cell>
          <cell r="AD1411" t="e">
            <v>#N/A</v>
          </cell>
          <cell r="AE1411" t="e">
            <v>#N/A</v>
          </cell>
          <cell r="AF1411" t="e">
            <v>#N/A</v>
          </cell>
          <cell r="AG1411" t="e">
            <v>#N/A</v>
          </cell>
          <cell r="AH1411" t="e">
            <v>#N/A</v>
          </cell>
          <cell r="AI1411" t="e">
            <v>#N/A</v>
          </cell>
          <cell r="AJ1411" t="e">
            <v>#N/A</v>
          </cell>
          <cell r="AK1411" t="e">
            <v>#N/A</v>
          </cell>
          <cell r="AL1411" t="e">
            <v>#N/A</v>
          </cell>
          <cell r="AM1411" t="e">
            <v>#N/A</v>
          </cell>
          <cell r="AN1411" t="str">
            <v>3TE32J140473</v>
          </cell>
          <cell r="AO1411" t="str">
            <v>Básica</v>
          </cell>
          <cell r="AP1411" t="str">
            <v>Hisense</v>
          </cell>
          <cell r="AQ1411" t="str">
            <v>Opera</v>
          </cell>
          <cell r="AR1411" t="str">
            <v>HD 1366 X 768</v>
          </cell>
          <cell r="AS1411" t="str">
            <v>3TE32G164786G164786M010</v>
          </cell>
          <cell r="AT1411">
            <v>1</v>
          </cell>
          <cell r="AU1411" t="str">
            <v>32H3B2</v>
          </cell>
          <cell r="AV1411" t="str">
            <v>3TE32G164786</v>
          </cell>
          <cell r="AW1411" t="str">
            <v>G164786</v>
          </cell>
          <cell r="AX1411" t="str">
            <v>M010</v>
          </cell>
          <cell r="AY1411">
            <v>74012767</v>
          </cell>
          <cell r="AZ1411">
            <v>51013685</v>
          </cell>
          <cell r="BA1411">
            <v>80152314</v>
          </cell>
        </row>
        <row r="1412">
          <cell r="D1412">
            <v>60302696</v>
          </cell>
          <cell r="E1412" t="str">
            <v>A</v>
          </cell>
          <cell r="F1412" t="str">
            <v>TV</v>
          </cell>
          <cell r="G1412" t="str">
            <v>JOSE MARTIN SOSA FAJARDO</v>
          </cell>
          <cell r="H1412" t="str">
            <v>TOLTECA 359, AZTECA, GUADALUPE</v>
          </cell>
          <cell r="I1412" t="str">
            <v>8183679765, 11878039</v>
          </cell>
          <cell r="J1412" t="str">
            <v>HISENSE</v>
          </cell>
          <cell r="K1412" t="str">
            <v>32K20D</v>
          </cell>
          <cell r="L1412" t="str">
            <v>32J134805H01845</v>
          </cell>
          <cell r="M1412" t="str">
            <v>TIKET</v>
          </cell>
          <cell r="N1412">
            <v>98.9</v>
          </cell>
          <cell r="O1412">
            <v>41757</v>
          </cell>
          <cell r="P1412">
            <v>42682</v>
          </cell>
          <cell r="Q1412">
            <v>201024</v>
          </cell>
          <cell r="R1412">
            <v>0</v>
          </cell>
          <cell r="S1412" t="str">
            <v/>
          </cell>
          <cell r="T1412" t="str">
            <v xml:space="preserve">    SOFIA VAZQUEZ                 </v>
          </cell>
          <cell r="U1412" t="str">
            <v>2017-04-26</v>
          </cell>
          <cell r="V1412" t="str">
            <v>Norte</v>
          </cell>
          <cell r="W1412" t="str">
            <v>FIRMA</v>
          </cell>
          <cell r="X1412" t="str">
            <v>TALLER</v>
          </cell>
          <cell r="Y1412">
            <v>42681</v>
          </cell>
          <cell r="Z1412" t="e">
            <v>#N/A</v>
          </cell>
          <cell r="AA1412" t="str">
            <v>M010</v>
          </cell>
          <cell r="AD1412" t="str">
            <v>guadalupe/azteca</v>
          </cell>
          <cell r="AE1412" t="str">
            <v>NL</v>
          </cell>
          <cell r="AF1412" t="str">
            <v>MX</v>
          </cell>
          <cell r="AG1412" t="str">
            <v>10403510</v>
          </cell>
          <cell r="AH1412" t="str">
            <v>JOSE MARTIN SOSA</v>
          </cell>
          <cell r="AI1412" t="str">
            <v>359 tolteca</v>
          </cell>
          <cell r="AJ1412" t="str">
            <v>8183679765</v>
          </cell>
          <cell r="AK1412" t="str">
            <v>5511878039</v>
          </cell>
          <cell r="AL1412" t="str">
            <v>67150</v>
          </cell>
          <cell r="AM1412"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412" t="str">
            <v>3TE32J134805</v>
          </cell>
          <cell r="AO1412" t="str">
            <v>Básica</v>
          </cell>
          <cell r="AP1412" t="str">
            <v>Hisense</v>
          </cell>
          <cell r="AQ1412" t="str">
            <v>?</v>
          </cell>
          <cell r="AR1412" t="str">
            <v>HD 1366 X 768</v>
          </cell>
          <cell r="AS1412" t="str">
            <v>3TE32G164786G164786M010</v>
          </cell>
          <cell r="AT1412">
            <v>1</v>
          </cell>
          <cell r="AU1412" t="str">
            <v>32H3B2</v>
          </cell>
          <cell r="AV1412" t="str">
            <v>3TE32G164786</v>
          </cell>
          <cell r="AW1412" t="str">
            <v>G164786</v>
          </cell>
          <cell r="AX1412" t="str">
            <v>M010</v>
          </cell>
          <cell r="AY1412">
            <v>74012768</v>
          </cell>
          <cell r="AZ1412">
            <v>51013686</v>
          </cell>
          <cell r="BA1412">
            <v>80152316</v>
          </cell>
        </row>
        <row r="1413">
          <cell r="D1413">
            <v>60297401</v>
          </cell>
          <cell r="E1413" t="str">
            <v>A</v>
          </cell>
          <cell r="F1413" t="str">
            <v>TV</v>
          </cell>
          <cell r="G1413" t="str">
            <v>CANDELARIO HERNANDEZ</v>
          </cell>
          <cell r="H1413" t="str">
            <v>MARINO ABASOLONO. 200 FRANCISCO VILLA TLAPACOYAN</v>
          </cell>
          <cell r="I1413">
            <v>2253151597</v>
          </cell>
          <cell r="J1413" t="str">
            <v>HISENSE</v>
          </cell>
          <cell r="K1413" t="str">
            <v>40K20D</v>
          </cell>
          <cell r="L1413" t="str">
            <v>40G143460H08141</v>
          </cell>
          <cell r="M1413" t="str">
            <v>TICKET 000126739</v>
          </cell>
          <cell r="N1413" t="str">
            <v>5,761,05</v>
          </cell>
          <cell r="O1413">
            <v>41978</v>
          </cell>
          <cell r="P1413">
            <v>42843</v>
          </cell>
          <cell r="Q1413">
            <v>201068</v>
          </cell>
          <cell r="R1413" t="str">
            <v xml:space="preserve">T: 172750 OC-1002882
</v>
          </cell>
          <cell r="S1413" t="str">
            <v/>
          </cell>
          <cell r="T1413" t="str">
            <v xml:space="preserve"> KAREN BAUTISTA</v>
          </cell>
          <cell r="U1413">
            <v>42846</v>
          </cell>
          <cell r="V1413" t="str">
            <v>SUR</v>
          </cell>
          <cell r="W1413" t="str">
            <v>COMPLETADO</v>
          </cell>
          <cell r="X1413" t="str">
            <v>TALLER</v>
          </cell>
          <cell r="Y1413">
            <v>42655</v>
          </cell>
          <cell r="Z1413" t="e">
            <v>#N/A</v>
          </cell>
          <cell r="AA1413" t="str">
            <v>M010</v>
          </cell>
          <cell r="AD1413" t="str">
            <v>tlapacoyan/col francisco villa</v>
          </cell>
          <cell r="AE1413" t="str">
            <v>VER</v>
          </cell>
          <cell r="AF1413" t="str">
            <v>MX</v>
          </cell>
          <cell r="AG1413" t="str">
            <v>10397066</v>
          </cell>
          <cell r="AH1413" t="str">
            <v>CANDELARIO HERNANDEZ</v>
          </cell>
          <cell r="AI1413" t="str">
            <v>200 mariano abasolo</v>
          </cell>
          <cell r="AJ1413" t="str">
            <v>2253151597</v>
          </cell>
          <cell r="AK1413">
            <v>0</v>
          </cell>
          <cell r="AL1413" t="str">
            <v>93650</v>
          </cell>
          <cell r="AM1413"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413" t="str">
            <v>3TE40G134207</v>
          </cell>
          <cell r="AO1413" t="str">
            <v>Básica</v>
          </cell>
          <cell r="AP1413" t="str">
            <v>Hisense</v>
          </cell>
          <cell r="AQ1413" t="str">
            <v>Opera</v>
          </cell>
          <cell r="AR1413" t="str">
            <v>FHD 1920 x 1080</v>
          </cell>
          <cell r="AS1413" t="str">
            <v>GTE40G153352CRMM012</v>
          </cell>
          <cell r="AT1413">
            <v>1</v>
          </cell>
          <cell r="AU1413" t="str">
            <v>40H5B</v>
          </cell>
          <cell r="AV1413" t="str">
            <v>GTE40G153352</v>
          </cell>
          <cell r="AW1413" t="str">
            <v>CRM</v>
          </cell>
          <cell r="AX1413" t="str">
            <v>M012</v>
          </cell>
          <cell r="AY1413">
            <v>74012769</v>
          </cell>
          <cell r="AZ1413">
            <v>51013687</v>
          </cell>
          <cell r="BA1413">
            <v>80152319</v>
          </cell>
        </row>
        <row r="1414">
          <cell r="D1414">
            <v>60310958</v>
          </cell>
          <cell r="E1414" t="str">
            <v>A</v>
          </cell>
          <cell r="F1414" t="str">
            <v>TV</v>
          </cell>
          <cell r="G1414" t="str">
            <v>JAVIER TOY QUESADA</v>
          </cell>
          <cell r="H1414" t="str">
            <v>ALCONHONES 5 COL. VILLAS DEL SOL, CIUDAD DE MINATITLAN, VER</v>
          </cell>
          <cell r="I1414" t="str">
            <v>9222240919, 9221050875</v>
          </cell>
          <cell r="J1414" t="str">
            <v>HISENSE</v>
          </cell>
          <cell r="K1414" t="str">
            <v>32K20DW</v>
          </cell>
          <cell r="L1414" t="str">
            <v>32J134902H00243</v>
          </cell>
          <cell r="M1414">
            <v>1042364</v>
          </cell>
          <cell r="N1414">
            <v>3999</v>
          </cell>
          <cell r="O1414">
            <v>42762</v>
          </cell>
          <cell r="P1414">
            <v>42775</v>
          </cell>
          <cell r="Q1414">
            <v>201054</v>
          </cell>
          <cell r="R1414" t="str">
            <v xml:space="preserve">OC-1007237
</v>
          </cell>
          <cell r="S1414" t="str">
            <v/>
          </cell>
          <cell r="T1414" t="str">
            <v xml:space="preserve"> JESUS LEON PUIG           Fecha d</v>
          </cell>
          <cell r="U1414" t="str">
            <v>2017-04-12</v>
          </cell>
          <cell r="V1414" t="str">
            <v>SUR</v>
          </cell>
          <cell r="W1414" t="str">
            <v>COMPLETADO</v>
          </cell>
          <cell r="X1414" t="str">
            <v>TALLER</v>
          </cell>
          <cell r="Y1414">
            <v>42773</v>
          </cell>
          <cell r="Z1414">
            <v>11</v>
          </cell>
          <cell r="AA1414" t="str">
            <v>M010</v>
          </cell>
          <cell r="AD1414" t="str">
            <v>Minatitlan/Villas del sol</v>
          </cell>
          <cell r="AE1414" t="str">
            <v>VER</v>
          </cell>
          <cell r="AF1414" t="str">
            <v>MX</v>
          </cell>
          <cell r="AG1414" t="str">
            <v>10411459</v>
          </cell>
          <cell r="AH1414" t="str">
            <v>JAVIER TOY QUEZADA</v>
          </cell>
          <cell r="AI1414" t="str">
            <v>5 Alcohones</v>
          </cell>
          <cell r="AJ1414" t="str">
            <v>9221050875</v>
          </cell>
          <cell r="AK1414" t="str">
            <v>9221050875</v>
          </cell>
          <cell r="AL1414" t="str">
            <v>96770</v>
          </cell>
          <cell r="AM1414"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414" t="str">
            <v>3TE32G143053</v>
          </cell>
          <cell r="AO1414" t="str">
            <v>Smart</v>
          </cell>
          <cell r="AP1414" t="str">
            <v>Hisense</v>
          </cell>
          <cell r="AQ1414" t="str">
            <v>Opera</v>
          </cell>
          <cell r="AR1414" t="str">
            <v>HD 1366 X 768</v>
          </cell>
          <cell r="AS1414" t="str">
            <v>3TE32G164786G164786M010</v>
          </cell>
          <cell r="AT1414">
            <v>1</v>
          </cell>
          <cell r="AU1414" t="str">
            <v>32H3B2</v>
          </cell>
          <cell r="AV1414" t="str">
            <v>3TE32G164786</v>
          </cell>
          <cell r="AW1414" t="str">
            <v>G164786</v>
          </cell>
          <cell r="AX1414" t="str">
            <v>M010</v>
          </cell>
          <cell r="AY1414">
            <v>74012770</v>
          </cell>
          <cell r="AZ1414">
            <v>51013688</v>
          </cell>
          <cell r="BA1414">
            <v>80152320</v>
          </cell>
        </row>
        <row r="1415">
          <cell r="D1415">
            <v>60317032</v>
          </cell>
          <cell r="E1415" t="str">
            <v>A</v>
          </cell>
          <cell r="F1415" t="str">
            <v>TV</v>
          </cell>
          <cell r="G1415" t="str">
            <v xml:space="preserve">SONIA LOURDES BARBA GUERRERO </v>
          </cell>
          <cell r="H1415" t="str">
            <v xml:space="preserve">DE LA CALZADA 48, STA MARIA TEQUEPEXPAN 45061  TLAQUEPAQUE JAL  </v>
          </cell>
          <cell r="I1415">
            <v>3314912194</v>
          </cell>
          <cell r="J1415" t="str">
            <v>HISENSE</v>
          </cell>
          <cell r="K1415" t="str">
            <v>32K21DW</v>
          </cell>
          <cell r="L1415" t="str">
            <v xml:space="preserve">32J141022H00269  </v>
          </cell>
          <cell r="M1415" t="str">
            <v>Factura</v>
          </cell>
          <cell r="N1415">
            <v>4599</v>
          </cell>
          <cell r="O1415">
            <v>42063</v>
          </cell>
          <cell r="P1415">
            <v>42823</v>
          </cell>
          <cell r="Q1415">
            <v>201076</v>
          </cell>
          <cell r="R1415" t="str">
            <v>10/05/2017 06 : 06  ARANTXA.MON : Se autoriza NP5; por correccion de documentos
P1: T171937/PANEL/OC-1010217</v>
          </cell>
          <cell r="S1415" t="str">
            <v xml:space="preserve"> </v>
          </cell>
          <cell r="T1415" t="str">
            <v xml:space="preserve"> Carlos Muñiz                     </v>
          </cell>
          <cell r="U1415" t="str">
            <v>2017-05-12</v>
          </cell>
          <cell r="V1415" t="str">
            <v>SUR</v>
          </cell>
          <cell r="W1415" t="str">
            <v>COMPLETADO</v>
          </cell>
          <cell r="X1415" t="str">
            <v>TALLER</v>
          </cell>
          <cell r="Y1415">
            <v>42850</v>
          </cell>
          <cell r="Z1415">
            <v>787</v>
          </cell>
          <cell r="AD1415" t="str">
            <v>Tlaquepaque/Sta MaTequepexpan</v>
          </cell>
          <cell r="AE1415" t="str">
            <v>JAL</v>
          </cell>
          <cell r="AF1415" t="str">
            <v>MX</v>
          </cell>
          <cell r="AG1415" t="str">
            <v>10416939</v>
          </cell>
          <cell r="AH1415" t="str">
            <v>SONIA LOURDES BARBA GUERRERO</v>
          </cell>
          <cell r="AI1415" t="str">
            <v>48 De la calzada</v>
          </cell>
          <cell r="AJ1415" t="str">
            <v>3320145245</v>
          </cell>
          <cell r="AK1415" t="str">
            <v>3320145245</v>
          </cell>
          <cell r="AL1415" t="str">
            <v>45601</v>
          </cell>
          <cell r="AM1415"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415" t="str">
            <v>3TE32J140475</v>
          </cell>
          <cell r="AO1415" t="str">
            <v>Smart</v>
          </cell>
          <cell r="AP1415" t="str">
            <v>Hisense</v>
          </cell>
          <cell r="AQ1415" t="str">
            <v>Opera</v>
          </cell>
          <cell r="AR1415" t="str">
            <v>HD 1366 X 768</v>
          </cell>
          <cell r="AS1415" t="str">
            <v>3TE32G164485G164485M010</v>
          </cell>
          <cell r="AT1415">
            <v>4</v>
          </cell>
          <cell r="AU1415" t="str">
            <v>32H5B2</v>
          </cell>
          <cell r="AV1415" t="str">
            <v>3TE32G164485</v>
          </cell>
          <cell r="AW1415" t="str">
            <v>G164485</v>
          </cell>
          <cell r="AX1415" t="str">
            <v>M010</v>
          </cell>
          <cell r="AY1415">
            <v>74012601</v>
          </cell>
          <cell r="AZ1415">
            <v>51013520</v>
          </cell>
          <cell r="BA1415">
            <v>80152939</v>
          </cell>
        </row>
        <row r="1416">
          <cell r="D1416">
            <v>60317699</v>
          </cell>
          <cell r="E1416" t="str">
            <v xml:space="preserve">       A</v>
          </cell>
          <cell r="F1416" t="str">
            <v>TV</v>
          </cell>
          <cell r="G1416" t="str">
            <v>JULIO CESAR ROCHA JIMENEZ</v>
          </cell>
          <cell r="H1416" t="str">
            <v>JOSE VIVANCO 224, FOMERREY 156, CIENEGA DE FLORES</v>
          </cell>
          <cell r="I1416">
            <v>8117471722</v>
          </cell>
          <cell r="J1416" t="str">
            <v>HISENSE</v>
          </cell>
          <cell r="K1416" t="str">
            <v>50K20DW</v>
          </cell>
          <cell r="L1416" t="str">
            <v>50J140464H02871</v>
          </cell>
          <cell r="M1416" t="str">
            <v>26196-18</v>
          </cell>
          <cell r="N1416">
            <v>14024</v>
          </cell>
          <cell r="O1416">
            <v>41922</v>
          </cell>
          <cell r="P1416">
            <v>42870</v>
          </cell>
          <cell r="Q1416">
            <v>201024</v>
          </cell>
          <cell r="R1416" t="str">
            <v>17/05/17 6:26 ARANTXA NP5 P1A OC. 1010819 PANEL 173331</v>
          </cell>
          <cell r="S1416" t="str">
            <v/>
          </cell>
          <cell r="T1416" t="str">
            <v xml:space="preserve">    SOFIA VAZQUEZ                 </v>
          </cell>
          <cell r="U1416">
            <v>42878</v>
          </cell>
          <cell r="V1416" t="str">
            <v>NORTE</v>
          </cell>
          <cell r="X1416" t="str">
            <v>TALLER</v>
          </cell>
          <cell r="Y1416">
            <v>42859</v>
          </cell>
          <cell r="AD1416" t="str">
            <v>Cienega de Flores/Fomeray 156</v>
          </cell>
          <cell r="AE1416" t="str">
            <v>NL</v>
          </cell>
          <cell r="AF1416" t="str">
            <v>MX</v>
          </cell>
          <cell r="AG1416" t="str">
            <v>10417589</v>
          </cell>
          <cell r="AH1416" t="str">
            <v>JULIO CESAR ROCHA JIMENEZ</v>
          </cell>
          <cell r="AI1416" t="str">
            <v>224 Jose Vivanco</v>
          </cell>
          <cell r="AJ1416" t="str">
            <v>8117471722</v>
          </cell>
          <cell r="AK1416">
            <v>0</v>
          </cell>
          <cell r="AL1416" t="str">
            <v>65550</v>
          </cell>
          <cell r="AM1416"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416" t="str">
            <v>1TE50B8NUSCB</v>
          </cell>
          <cell r="AS1416" t="str">
            <v>3TE50G165140G165140M010</v>
          </cell>
          <cell r="AT1416">
            <v>28</v>
          </cell>
          <cell r="AU1416" t="str">
            <v>50H7GB</v>
          </cell>
          <cell r="AV1416" t="str">
            <v>3TE50G165140</v>
          </cell>
          <cell r="AW1416" t="str">
            <v>G165140</v>
          </cell>
          <cell r="AX1416" t="str">
            <v>M010</v>
          </cell>
          <cell r="AY1416">
            <v>74012790</v>
          </cell>
          <cell r="AZ1416">
            <v>51013706</v>
          </cell>
          <cell r="BA1416">
            <v>80152331</v>
          </cell>
        </row>
        <row r="1417">
          <cell r="D1417">
            <v>60317960</v>
          </cell>
          <cell r="E1417" t="str">
            <v xml:space="preserve">    A   </v>
          </cell>
          <cell r="F1417" t="str">
            <v>TV</v>
          </cell>
          <cell r="G1417" t="str">
            <v>JAVIER RAZO</v>
          </cell>
          <cell r="H1417" t="str">
            <v xml:space="preserve">CARLOS SANTANA 45,COL.MOCTEZUMA 1ERA SECC.VENUSTIANO CARRANZA </v>
          </cell>
          <cell r="I1417" t="str">
            <v>6793 7969</v>
          </cell>
          <cell r="J1417" t="str">
            <v>HISENSE</v>
          </cell>
          <cell r="K1417" t="str">
            <v>50K20DW</v>
          </cell>
          <cell r="L1417" t="str">
            <v>50G143067H00292</v>
          </cell>
          <cell r="M1417" t="str">
            <v>POLIZA</v>
          </cell>
          <cell r="N1417">
            <v>0</v>
          </cell>
          <cell r="O1417">
            <v>41652</v>
          </cell>
          <cell r="P1417">
            <v>42865</v>
          </cell>
          <cell r="Q1417">
            <v>201057</v>
          </cell>
          <cell r="R1417" t="str">
            <v>12/05/2017 06 : 52  ARANTXA.MON : TCF1
12/05/2017 06 : 52  ARANTXA.MON : Se autoriza NP5; numero de serie y ticket correcto
11/05/2017 03 : 18 201057 : P1A: SE SOLICITA #T173331,PANEL,OC-1010615,</v>
          </cell>
          <cell r="S1417" t="str">
            <v xml:space="preserve"> EQUIPO EN CSA DE CLIENTE</v>
          </cell>
          <cell r="T1417" t="str">
            <v xml:space="preserve"> MARIBEL SASTRE HERNANDEZ         </v>
          </cell>
          <cell r="U1417">
            <v>42878</v>
          </cell>
          <cell r="V1417" t="str">
            <v>CENTRO</v>
          </cell>
          <cell r="X1417" t="str">
            <v>TALLER</v>
          </cell>
          <cell r="Y1417">
            <v>42863</v>
          </cell>
          <cell r="AD1417" t="str">
            <v>col moctezuma/primera secc/v, carranza</v>
          </cell>
          <cell r="AE1417" t="str">
            <v>DF</v>
          </cell>
          <cell r="AF1417" t="str">
            <v>MX</v>
          </cell>
          <cell r="AG1417" t="str">
            <v>10417690</v>
          </cell>
          <cell r="AH1417" t="str">
            <v>JAVIER RASO</v>
          </cell>
          <cell r="AI1417" t="str">
            <v>45 carlos santana</v>
          </cell>
          <cell r="AJ1417" t="str">
            <v>67937969</v>
          </cell>
          <cell r="AK1417">
            <v>0</v>
          </cell>
          <cell r="AL1417" t="str">
            <v>15500</v>
          </cell>
          <cell r="AM1417"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417" t="str">
            <v>1TE50B8NUSCB</v>
          </cell>
          <cell r="AS1417" t="str">
            <v>3TE50G165140G165140M010</v>
          </cell>
          <cell r="AT1417">
            <v>28</v>
          </cell>
          <cell r="AU1417" t="str">
            <v>50H7GB</v>
          </cell>
          <cell r="AV1417" t="str">
            <v>3TE50G165140</v>
          </cell>
          <cell r="AW1417" t="str">
            <v>G165140</v>
          </cell>
          <cell r="AX1417" t="str">
            <v>M010</v>
          </cell>
          <cell r="AY1417">
            <v>74012823</v>
          </cell>
          <cell r="AZ1417">
            <v>51013738</v>
          </cell>
          <cell r="BA1417">
            <v>80152375</v>
          </cell>
        </row>
        <row r="1418">
          <cell r="D1418">
            <v>60310858</v>
          </cell>
          <cell r="E1418" t="str">
            <v>A</v>
          </cell>
          <cell r="F1418" t="str">
            <v>TV</v>
          </cell>
          <cell r="G1418" t="str">
            <v>FRANCISCO ROSALES HERNANDEZ</v>
          </cell>
          <cell r="H1418" t="str">
            <v>Moctezuma
no. 366 Cd Guzman/Centro</v>
          </cell>
          <cell r="I1418">
            <v>3414128282</v>
          </cell>
          <cell r="J1418" t="str">
            <v>HISENSE</v>
          </cell>
          <cell r="K1418" t="str">
            <v>40K20D</v>
          </cell>
          <cell r="L1418" t="str">
            <v>40G143464H00218</v>
          </cell>
          <cell r="M1418">
            <v>116830</v>
          </cell>
          <cell r="N1418">
            <v>5761.05</v>
          </cell>
          <cell r="O1418">
            <v>41802</v>
          </cell>
          <cell r="P1418">
            <v>42774</v>
          </cell>
          <cell r="Q1418">
            <v>201518</v>
          </cell>
          <cell r="R1418" t="str">
            <v>PCB main sin surtimiento 173417  OC-1007097</v>
          </cell>
          <cell r="S1418" t="str">
            <v>CLIENTE EN ESPERA DE CF</v>
          </cell>
          <cell r="T1418" t="str">
            <v xml:space="preserve"> Antonio Hernández Cedeño         </v>
          </cell>
          <cell r="U1418">
            <v>42874</v>
          </cell>
          <cell r="V1418" t="str">
            <v>SUR</v>
          </cell>
          <cell r="Y1418">
            <v>42773</v>
          </cell>
          <cell r="AD1418" t="str">
            <v>Cd Guzman/Centro</v>
          </cell>
          <cell r="AE1418" t="str">
            <v>JAL</v>
          </cell>
          <cell r="AF1418" t="str">
            <v>MX</v>
          </cell>
          <cell r="AG1418" t="str">
            <v>10410026</v>
          </cell>
          <cell r="AH1418" t="str">
            <v>FRANCISCO ROSALES HERNANDEZ</v>
          </cell>
          <cell r="AI1418" t="str">
            <v>366 Moctezuma</v>
          </cell>
          <cell r="AJ1418" t="str">
            <v>3411171954</v>
          </cell>
          <cell r="AK1418" t="str">
            <v>3411171954</v>
          </cell>
          <cell r="AL1418" t="str">
            <v>49000</v>
          </cell>
          <cell r="AM1418"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418" t="str">
            <v>3TE40G134207</v>
          </cell>
          <cell r="AS1418" t="str">
            <v>GTE40G151184CRMM012</v>
          </cell>
          <cell r="AT1418">
            <v>1</v>
          </cell>
          <cell r="AU1418" t="str">
            <v>40K20DW</v>
          </cell>
          <cell r="AV1418" t="str">
            <v>GTE40G151184</v>
          </cell>
          <cell r="AW1418" t="str">
            <v>CRM</v>
          </cell>
          <cell r="AX1418" t="str">
            <v>M012</v>
          </cell>
          <cell r="AY1418">
            <v>74012833</v>
          </cell>
          <cell r="AZ1418">
            <v>51013748</v>
          </cell>
          <cell r="BA1418">
            <v>80152388</v>
          </cell>
        </row>
        <row r="1419">
          <cell r="D1419">
            <v>60310744</v>
          </cell>
          <cell r="E1419" t="str">
            <v>A</v>
          </cell>
          <cell r="F1419" t="str">
            <v>TV</v>
          </cell>
          <cell r="G1419" t="str">
            <v>Araceli Moreno</v>
          </cell>
          <cell r="H1419" t="str">
            <v>alfonso reyes 491  colima/col jardines de vista hermosa</v>
          </cell>
          <cell r="I1419">
            <v>3123182357</v>
          </cell>
          <cell r="J1419" t="str">
            <v>HISENSE</v>
          </cell>
          <cell r="K1419" t="str">
            <v>32H5B2</v>
          </cell>
          <cell r="L1419" t="str">
            <v>32G1613D2H02511</v>
          </cell>
          <cell r="M1419" t="str">
            <v>Ticket</v>
          </cell>
          <cell r="N1419">
            <v>7499</v>
          </cell>
          <cell r="O1419" t="str">
            <v>06-18-16</v>
          </cell>
          <cell r="P1419">
            <v>42776</v>
          </cell>
          <cell r="Q1419">
            <v>201518</v>
          </cell>
          <cell r="R1419" t="str">
            <v>PCB MAIN 191148 EN OC-1007239</v>
          </cell>
          <cell r="S1419" t="str">
            <v>Cliente aún en espera de cambio físico.</v>
          </cell>
          <cell r="T1419" t="str">
            <v xml:space="preserve"> Antonio Hernández Cedeño         </v>
          </cell>
          <cell r="U1419">
            <v>42874</v>
          </cell>
          <cell r="V1419" t="str">
            <v>SUR</v>
          </cell>
          <cell r="Y1419">
            <v>42769</v>
          </cell>
          <cell r="AD1419" t="str">
            <v>colima/col jardines de vista hermosa</v>
          </cell>
          <cell r="AE1419" t="str">
            <v>COL</v>
          </cell>
          <cell r="AF1419" t="str">
            <v>MX</v>
          </cell>
          <cell r="AG1419" t="str">
            <v>10410691</v>
          </cell>
          <cell r="AH1419" t="str">
            <v>ARACELI MORENO</v>
          </cell>
          <cell r="AI1419" t="str">
            <v>491 alfonso reyes</v>
          </cell>
          <cell r="AJ1419" t="str">
            <v>0443123182357</v>
          </cell>
          <cell r="AK1419">
            <v>0</v>
          </cell>
          <cell r="AL1419" t="str">
            <v>28010</v>
          </cell>
          <cell r="AM1419"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419" t="str">
            <v>3TE32G155369</v>
          </cell>
          <cell r="AS1419" t="str">
            <v>3TE32G164485G164485M010</v>
          </cell>
          <cell r="AT1419">
            <v>4</v>
          </cell>
          <cell r="AU1419" t="str">
            <v>32H5B2</v>
          </cell>
          <cell r="AV1419" t="str">
            <v>3TE32G164485</v>
          </cell>
          <cell r="AW1419" t="str">
            <v>G164485</v>
          </cell>
          <cell r="AX1419" t="str">
            <v>M010</v>
          </cell>
          <cell r="AY1419">
            <v>74012834</v>
          </cell>
          <cell r="AZ1419">
            <v>51013749</v>
          </cell>
          <cell r="BA1419">
            <v>80152390</v>
          </cell>
        </row>
        <row r="1420">
          <cell r="D1420">
            <v>60310608</v>
          </cell>
          <cell r="E1420" t="str">
            <v>A</v>
          </cell>
          <cell r="F1420" t="str">
            <v>TV</v>
          </cell>
          <cell r="G1420" t="str">
            <v>Miguel Angel Sandoval Santos</v>
          </cell>
          <cell r="H1420" t="str">
            <v xml:space="preserve"> 
Morelos 22b Trapiche Cuauhtemoc/Centro</v>
          </cell>
          <cell r="I1420">
            <v>3123150578</v>
          </cell>
          <cell r="J1420" t="str">
            <v>HISENSE</v>
          </cell>
          <cell r="K1420" t="str">
            <v>43H7C</v>
          </cell>
          <cell r="L1420" t="str">
            <v>43G1618P0MH0552</v>
          </cell>
          <cell r="M1420" t="str">
            <v>POLIZA SELLADA</v>
          </cell>
          <cell r="N1420" t="str">
            <v>SEALED WARRANTY</v>
          </cell>
          <cell r="O1420">
            <v>42740</v>
          </cell>
          <cell r="P1420">
            <v>42776</v>
          </cell>
          <cell r="Q1420">
            <v>201518</v>
          </cell>
          <cell r="R1420" t="str">
            <v>PCB MAIN 198397 EN OC-1007295</v>
          </cell>
          <cell r="S1420" t="str">
            <v>Cliente aún en espera de cambio físico.</v>
          </cell>
          <cell r="T1420" t="str">
            <v xml:space="preserve"> Antonio Hernández Cedeño         </v>
          </cell>
          <cell r="U1420">
            <v>42874</v>
          </cell>
          <cell r="V1420" t="str">
            <v>SUR</v>
          </cell>
          <cell r="Y1420">
            <v>42767</v>
          </cell>
          <cell r="AD1420" t="str">
            <v>Trapiche Cuauhtemoc/Centro</v>
          </cell>
          <cell r="AE1420" t="str">
            <v>COL</v>
          </cell>
          <cell r="AF1420" t="str">
            <v>MX</v>
          </cell>
          <cell r="AG1420" t="str">
            <v>10411055</v>
          </cell>
          <cell r="AH1420" t="str">
            <v>MIGUEL ANGEL SANDOVAL SANTOS</v>
          </cell>
          <cell r="AI1420" t="str">
            <v>22b Morelos</v>
          </cell>
          <cell r="AJ1420" t="str">
            <v>3121253827</v>
          </cell>
          <cell r="AK1420" t="str">
            <v>3121253827</v>
          </cell>
          <cell r="AL1420" t="str">
            <v>28550</v>
          </cell>
          <cell r="AM1420"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420" t="str">
            <v>3TE43G154905</v>
          </cell>
          <cell r="AS1420" t="str">
            <v>3TE43G1618P0MG1618P0MM010</v>
          </cell>
          <cell r="AT1420" t="str">
            <v>0</v>
          </cell>
          <cell r="AU1420" t="str">
            <v>43H7C</v>
          </cell>
          <cell r="AV1420" t="str">
            <v>3TE43G1618P0M</v>
          </cell>
          <cell r="AW1420" t="str">
            <v>G1618P0M</v>
          </cell>
          <cell r="AX1420" t="str">
            <v>M010</v>
          </cell>
          <cell r="AY1420">
            <v>74012835</v>
          </cell>
          <cell r="AZ1420">
            <v>51013750</v>
          </cell>
          <cell r="BA1420">
            <v>80152392</v>
          </cell>
        </row>
        <row r="1421">
          <cell r="D1421">
            <v>60311643</v>
          </cell>
          <cell r="E1421" t="str">
            <v>A</v>
          </cell>
          <cell r="F1421" t="str">
            <v>TV</v>
          </cell>
          <cell r="G1421" t="str">
            <v>ARACELI VIRGEN GONZALEZ</v>
          </cell>
          <cell r="H1421" t="str">
            <v xml:space="preserve">calle antonio alvarez num 5
manzanillo / ignacio zaragoza
</v>
          </cell>
          <cell r="I1421">
            <v>3143324552</v>
          </cell>
          <cell r="J1421" t="str">
            <v>HISENSE</v>
          </cell>
          <cell r="K1421" t="str">
            <v>46K366Wn</v>
          </cell>
          <cell r="L1421" t="str">
            <v>46G133405H01221</v>
          </cell>
          <cell r="M1421" t="str">
            <v>0000180</v>
          </cell>
          <cell r="N1421">
            <v>6990</v>
          </cell>
          <cell r="O1421">
            <v>41699</v>
          </cell>
          <cell r="P1421">
            <v>42794</v>
          </cell>
          <cell r="Q1421">
            <v>201518</v>
          </cell>
          <cell r="R1421" t="str">
            <v>OC-1008017, T166671/Panel - PANEL</v>
          </cell>
          <cell r="S1421" t="str">
            <v>CLIENTE EN ESPERA DE CF</v>
          </cell>
          <cell r="T1421" t="str">
            <v xml:space="preserve"> Antonio Hernández Cedeño         </v>
          </cell>
          <cell r="U1421">
            <v>42874</v>
          </cell>
          <cell r="V1421" t="str">
            <v>SUR</v>
          </cell>
          <cell r="Y1421">
            <v>42781</v>
          </cell>
          <cell r="AD1421" t="str">
            <v>manzanillo / ignacio zaragoza</v>
          </cell>
          <cell r="AE1421" t="str">
            <v>COL</v>
          </cell>
          <cell r="AF1421" t="str">
            <v>MX</v>
          </cell>
          <cell r="AG1421" t="str">
            <v>10412159</v>
          </cell>
          <cell r="AH1421" t="str">
            <v>ARACELI VIRGEN GONZALEZ</v>
          </cell>
          <cell r="AI1421" t="str">
            <v>calle antonio alvarez num 5</v>
          </cell>
          <cell r="AJ1421" t="str">
            <v>0443141090689</v>
          </cell>
          <cell r="AK1421" t="str">
            <v>0443141090689</v>
          </cell>
          <cell r="AL1421" t="str">
            <v>28240</v>
          </cell>
          <cell r="AM1421"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421" t="str">
            <v>3TE46G133405</v>
          </cell>
          <cell r="AS1421" t="str">
            <v>GTE50G151618CRMM012</v>
          </cell>
          <cell r="AT1421">
            <v>1</v>
          </cell>
          <cell r="AU1421" t="str">
            <v>50H5B</v>
          </cell>
          <cell r="AV1421" t="str">
            <v>GTE50G151618</v>
          </cell>
          <cell r="AW1421" t="str">
            <v>CRM</v>
          </cell>
          <cell r="AX1421" t="str">
            <v>M012</v>
          </cell>
          <cell r="AY1421">
            <v>74012836</v>
          </cell>
          <cell r="AZ1421">
            <v>51013751</v>
          </cell>
          <cell r="BA1421">
            <v>80152393</v>
          </cell>
        </row>
        <row r="1422">
          <cell r="D1422">
            <v>60308006</v>
          </cell>
          <cell r="E1422" t="str">
            <v>A</v>
          </cell>
          <cell r="F1422" t="str">
            <v>TV</v>
          </cell>
          <cell r="G1422" t="str">
            <v>Jose Gerardo Rincón Cuevas</v>
          </cell>
          <cell r="H1422" t="str">
            <v>Aquiles serdan num 80, Colima/Centro</v>
          </cell>
          <cell r="I1422">
            <v>3121145805</v>
          </cell>
          <cell r="J1422" t="str">
            <v>HISENSE SHARP</v>
          </cell>
          <cell r="K1422" t="str">
            <v>LC-65N5200U</v>
          </cell>
          <cell r="L1422" t="str">
            <v>65G155271H00417</v>
          </cell>
          <cell r="M1422">
            <v>8772</v>
          </cell>
          <cell r="N1422">
            <v>25159.15</v>
          </cell>
          <cell r="O1422" t="str">
            <v>07/15/2016</v>
          </cell>
          <cell r="P1422">
            <v>42739</v>
          </cell>
          <cell r="Q1422">
            <v>201518</v>
          </cell>
          <cell r="R1422" t="str">
            <v>PCB MAIN 197171 EN OC-1005609</v>
          </cell>
          <cell r="S1422" t="str">
            <v>Cliente aún en espera de cambio físico.</v>
          </cell>
          <cell r="T1422" t="str">
            <v xml:space="preserve"> Antonio Hernández Cedeño         </v>
          </cell>
          <cell r="U1422">
            <v>42874</v>
          </cell>
          <cell r="V1422" t="str">
            <v>SUR</v>
          </cell>
          <cell r="Y1422">
            <v>42738</v>
          </cell>
          <cell r="AD1422" t="str">
            <v>colima/centro</v>
          </cell>
          <cell r="AE1422" t="str">
            <v>COL</v>
          </cell>
          <cell r="AF1422" t="str">
            <v>MX</v>
          </cell>
          <cell r="AG1422" t="str">
            <v>10406403</v>
          </cell>
          <cell r="AH1422" t="str">
            <v>JOSE GERARDO RINCON CUEVAS</v>
          </cell>
          <cell r="AI1422" t="str">
            <v>Aquiles serdan num 80</v>
          </cell>
          <cell r="AJ1422" t="str">
            <v>3121145805</v>
          </cell>
          <cell r="AK1422" t="str">
            <v>3125956361</v>
          </cell>
          <cell r="AL1422" t="str">
            <v>28000</v>
          </cell>
          <cell r="AM1422"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422" t="str">
            <v>3TE65G155271</v>
          </cell>
          <cell r="AS1422" t="str">
            <v>3TE65G1623O8G1623O8M010</v>
          </cell>
          <cell r="AT1422" t="str">
            <v>0</v>
          </cell>
          <cell r="AU1422" t="str">
            <v>LC-65N5200U</v>
          </cell>
          <cell r="AV1422" t="str">
            <v>3TE65G1623O8</v>
          </cell>
          <cell r="AW1422" t="str">
            <v>G1623O8</v>
          </cell>
          <cell r="AX1422" t="str">
            <v>M010</v>
          </cell>
          <cell r="AY1422">
            <v>74012837</v>
          </cell>
          <cell r="AZ1422">
            <v>51013752</v>
          </cell>
          <cell r="BA1422">
            <v>80152395</v>
          </cell>
        </row>
        <row r="1423">
          <cell r="D1423">
            <v>60310084</v>
          </cell>
          <cell r="E1423" t="str">
            <v>A</v>
          </cell>
          <cell r="F1423" t="str">
            <v>TV</v>
          </cell>
          <cell r="G1423" t="str">
            <v>Francisco Apolinar</v>
          </cell>
          <cell r="H1423" t="str">
            <v>Av J Merced Cabrera 1200  Villa de Álvarez /La Comarca</v>
          </cell>
          <cell r="I1423">
            <v>3123122918</v>
          </cell>
          <cell r="J1423" t="str">
            <v>HISENSE</v>
          </cell>
          <cell r="K1423" t="str">
            <v>43H7C</v>
          </cell>
          <cell r="L1423" t="str">
            <v>43G161942H00034</v>
          </cell>
          <cell r="M1423" t="str">
            <v>POLIZA DE GARANTIA</v>
          </cell>
          <cell r="N1423" t="str">
            <v>SEALED WARRANTY</v>
          </cell>
          <cell r="O1423">
            <v>42694</v>
          </cell>
          <cell r="P1423">
            <v>42762</v>
          </cell>
          <cell r="Q1423">
            <v>201518</v>
          </cell>
          <cell r="R1423" t="str">
            <v>OC-1006962, T198397/Tarjeta Principal Madre - MAIN BOARD</v>
          </cell>
          <cell r="S1423" t="str">
            <v>Cliente aún en espera de cambio físico.</v>
          </cell>
          <cell r="T1423" t="str">
            <v xml:space="preserve"> Antonio Hernández Cedeño         </v>
          </cell>
          <cell r="U1423">
            <v>42874</v>
          </cell>
          <cell r="V1423" t="str">
            <v>SUR</v>
          </cell>
          <cell r="Y1423">
            <v>42760</v>
          </cell>
          <cell r="AD1423" t="str">
            <v>Villa De Alvarez/La Comarca</v>
          </cell>
          <cell r="AE1423" t="str">
            <v>COL</v>
          </cell>
          <cell r="AF1423" t="str">
            <v>MX</v>
          </cell>
          <cell r="AG1423" t="str">
            <v>10410755</v>
          </cell>
          <cell r="AH1423" t="str">
            <v>FRANCISCO APOLINAR</v>
          </cell>
          <cell r="AI1423" t="str">
            <v>1200 Av J Merced Cabrera</v>
          </cell>
          <cell r="AJ1423" t="str">
            <v>3123122918</v>
          </cell>
          <cell r="AK1423">
            <v>0</v>
          </cell>
          <cell r="AL1423" t="str">
            <v>28989</v>
          </cell>
          <cell r="AM1423"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423" t="str">
            <v>3TE43G154905</v>
          </cell>
          <cell r="AS1423" t="str">
            <v>3TE43G1618P0MG1618P0MM010</v>
          </cell>
          <cell r="AT1423" t="str">
            <v>0</v>
          </cell>
          <cell r="AU1423" t="str">
            <v>43H7C</v>
          </cell>
          <cell r="AV1423" t="str">
            <v>3TE43G1618P0M</v>
          </cell>
          <cell r="AW1423" t="str">
            <v>G1618P0M</v>
          </cell>
          <cell r="AX1423" t="str">
            <v>M010</v>
          </cell>
          <cell r="AY1423">
            <v>74012838</v>
          </cell>
          <cell r="AZ1423">
            <v>51013753</v>
          </cell>
          <cell r="BA1423">
            <v>80152396</v>
          </cell>
        </row>
        <row r="1424">
          <cell r="D1424">
            <v>60313185</v>
          </cell>
          <cell r="E1424" t="str">
            <v>A</v>
          </cell>
          <cell r="F1424" t="str">
            <v>TV</v>
          </cell>
          <cell r="G1424" t="str">
            <v>LOURDES MARIELA CHÁVEZ SALDAÑA</v>
          </cell>
          <cell r="H1424" t="str">
            <v>FLOR AVE DEL PARAISO MZ 66 LT 14, EL MOLINO, CHALCO</v>
          </cell>
          <cell r="I1424" t="str">
            <v>55 1644-3635</v>
          </cell>
          <cell r="J1424" t="str">
            <v>HISENSE</v>
          </cell>
          <cell r="K1424" t="str">
            <v>40H4CM</v>
          </cell>
          <cell r="L1424" t="str">
            <v>40G1623H8H01148</v>
          </cell>
          <cell r="M1424" t="str">
            <v>VENTA A EMPLEADO HISENSE</v>
          </cell>
          <cell r="N1424" t="str">
            <v xml:space="preserve">NO INDICA </v>
          </cell>
          <cell r="O1424">
            <v>42738</v>
          </cell>
          <cell r="P1424">
            <v>42797</v>
          </cell>
          <cell r="Q1424">
            <v>201010</v>
          </cell>
          <cell r="R1424" t="str">
            <v>14/03/2017 06 : 51  MARCO.DIAZ : TCF1PU CTE FINAL
08/03/2017 05 : 12  MARCO.DIAZ : TCF1 Se recibe correo de ventaempleado, inicia proceso de CF
03/03/2017 02 : 00  MARIELA.CHA : VENTA EMPLEADO</v>
          </cell>
          <cell r="S1424" t="str">
            <v xml:space="preserve"> EQUIPO EN CASA DE CLIENTE</v>
          </cell>
          <cell r="T1424" t="str">
            <v xml:space="preserve">  DIGITAL SERVICE                 </v>
          </cell>
          <cell r="U1424" t="str">
            <v>2017-05-02</v>
          </cell>
          <cell r="V1424" t="str">
            <v>CENTRO</v>
          </cell>
          <cell r="W1424" t="str">
            <v>COMPLETADO</v>
          </cell>
          <cell r="X1424" t="str">
            <v>CLIENTE</v>
          </cell>
          <cell r="Y1424">
            <v>42796</v>
          </cell>
          <cell r="Z1424">
            <v>58</v>
          </cell>
          <cell r="AA1424" t="str">
            <v>M010</v>
          </cell>
          <cell r="AD1424" t="str">
            <v>Chalco / el molino</v>
          </cell>
          <cell r="AE1424" t="str">
            <v>MEX</v>
          </cell>
          <cell r="AF1424" t="str">
            <v>MX</v>
          </cell>
          <cell r="AG1424" t="str">
            <v>10413524</v>
          </cell>
          <cell r="AH1424" t="str">
            <v>LOURDES MARIELA CHAVEZ SALDAÑA</v>
          </cell>
          <cell r="AI1424" t="str">
            <v>SN Flor ave del paraiso mz 66 lt 14</v>
          </cell>
          <cell r="AJ1424" t="str">
            <v>5541290844</v>
          </cell>
          <cell r="AK1424">
            <v>0</v>
          </cell>
          <cell r="AL1424" t="str">
            <v>56577</v>
          </cell>
          <cell r="AM1424"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424" t="str">
            <v>3TE40G1622G2</v>
          </cell>
          <cell r="AO1424" t="e">
            <v>#N/A</v>
          </cell>
          <cell r="AP1424" t="e">
            <v>#N/A</v>
          </cell>
          <cell r="AQ1424" t="e">
            <v>#N/A</v>
          </cell>
          <cell r="AR1424" t="e">
            <v>#N/A</v>
          </cell>
          <cell r="AS1424" t="str">
            <v>3TE40G164119G164119M010</v>
          </cell>
          <cell r="AT1424" t="str">
            <v>0</v>
          </cell>
          <cell r="AU1424" t="str">
            <v>40H4CM</v>
          </cell>
          <cell r="AV1424" t="str">
            <v>3TE40G164119</v>
          </cell>
          <cell r="AW1424" t="str">
            <v>G164119</v>
          </cell>
          <cell r="AX1424" t="str">
            <v>M010</v>
          </cell>
          <cell r="AY1424">
            <v>74012406</v>
          </cell>
          <cell r="AZ1424">
            <v>51013332</v>
          </cell>
          <cell r="BA1424">
            <v>80151738</v>
          </cell>
        </row>
        <row r="1425">
          <cell r="D1425">
            <v>60316122</v>
          </cell>
          <cell r="E1425" t="str">
            <v xml:space="preserve">A   </v>
          </cell>
          <cell r="F1425" t="str">
            <v>TV</v>
          </cell>
          <cell r="G1425" t="str">
            <v>AURELIO VALADEZ</v>
          </cell>
          <cell r="H1425" t="str">
            <v xml:space="preserve">
TUXPAN 300, LOMAS DE INFONAVIT,REYNOSA TAMPS</v>
          </cell>
          <cell r="I1425">
            <v>8991324604</v>
          </cell>
          <cell r="J1425" t="str">
            <v>HISENSE</v>
          </cell>
          <cell r="K1425" t="str">
            <v>50K20DW</v>
          </cell>
          <cell r="L1425" t="str">
            <v xml:space="preserve">50G143064H01207
</v>
          </cell>
          <cell r="M1425" t="str">
            <v>POLIZA GARANTIA</v>
          </cell>
          <cell r="N1425">
            <v>5890</v>
          </cell>
          <cell r="O1425">
            <v>42191</v>
          </cell>
          <cell r="P1425">
            <v>42843</v>
          </cell>
          <cell r="Q1425">
            <v>201041</v>
          </cell>
          <cell r="R1425" t="str">
            <v>21/04/2017 01 : 35  ARANTXA.MON : TCF1
21/04/2017 01 : 35  ARANTXA.MON : NP5
20/04/2017 01 : 54 201041 :  OC-1009750-PANEL  # PARTE 173331</v>
          </cell>
          <cell r="S1425" t="str">
            <v/>
          </cell>
          <cell r="T1425" t="str">
            <v xml:space="preserve">  Eudenis Aguilar Ahuacatitla     </v>
          </cell>
          <cell r="U1425" t="str">
            <v>2017/05/15</v>
          </cell>
          <cell r="V1425" t="str">
            <v>NORTE</v>
          </cell>
          <cell r="W1425" t="str">
            <v>COMPLETADO</v>
          </cell>
          <cell r="X1425" t="str">
            <v>TALLER</v>
          </cell>
          <cell r="Y1425">
            <v>42843</v>
          </cell>
          <cell r="Z1425">
            <v>652</v>
          </cell>
          <cell r="AD1425" t="str">
            <v>Reynosa/Lomas de Infonavit</v>
          </cell>
          <cell r="AE1425" t="str">
            <v>TMS</v>
          </cell>
          <cell r="AF1425" t="str">
            <v>MX</v>
          </cell>
          <cell r="AG1425" t="str">
            <v>10264963</v>
          </cell>
          <cell r="AH1425" t="str">
            <v>AURELIO VALADEZ JIMENEZ</v>
          </cell>
          <cell r="AI1425" t="str">
            <v>300 Rio Tuxpan</v>
          </cell>
          <cell r="AJ1425" t="str">
            <v>8991324604</v>
          </cell>
          <cell r="AK1425">
            <v>0</v>
          </cell>
          <cell r="AL1425" t="str">
            <v>88703</v>
          </cell>
          <cell r="AM1425" t="str">
            <v>21/04/2017 01 : 35 ARANTXA.MON : TCF121/04/2017 01 : 35 ARANTXA.MON : NP520/04/2017 01 : 54 201041 : OC-1009750-PANEL # PARTE 17333118/04/2017 23 : 40 GABRIELA.B : RD ESQUINA CON 3 PICOSEQUIPO YA ESTA EN CSA</v>
          </cell>
          <cell r="AN1425" t="str">
            <v>1TE50B8NUSCB</v>
          </cell>
          <cell r="AO1425" t="str">
            <v>Smart</v>
          </cell>
          <cell r="AP1425" t="str">
            <v>Hisense</v>
          </cell>
          <cell r="AQ1425" t="str">
            <v>Opera</v>
          </cell>
          <cell r="AR1425" t="str">
            <v>FHD 1920 x 1080</v>
          </cell>
          <cell r="AS1425" t="str">
            <v>3TE50G165140G165140M010</v>
          </cell>
          <cell r="AT1425">
            <v>28</v>
          </cell>
          <cell r="AU1425" t="str">
            <v>50H7GB</v>
          </cell>
          <cell r="AV1425" t="str">
            <v>3TE50G165140</v>
          </cell>
          <cell r="AW1425" t="str">
            <v>G165140</v>
          </cell>
          <cell r="AX1425" t="str">
            <v>M010</v>
          </cell>
          <cell r="AY1425">
            <v>74012665</v>
          </cell>
          <cell r="AZ1425">
            <v>51013584</v>
          </cell>
          <cell r="BA1425">
            <v>80151739</v>
          </cell>
        </row>
        <row r="1426">
          <cell r="D1426">
            <v>60317201</v>
          </cell>
          <cell r="E1426" t="str">
            <v xml:space="preserve">A   </v>
          </cell>
          <cell r="F1426" t="str">
            <v>TV</v>
          </cell>
          <cell r="G1426" t="str">
            <v>JESUS ACOSTA MEJIA</v>
          </cell>
          <cell r="H1426" t="str">
            <v>PRIVADA AMANECER 410,RIO GRANDE</v>
          </cell>
          <cell r="I1426">
            <v>899595056</v>
          </cell>
          <cell r="J1426" t="str">
            <v>HISENSE</v>
          </cell>
          <cell r="K1426" t="str">
            <v>50K20DW</v>
          </cell>
          <cell r="L1426" t="str">
            <v>50G143291H08272</v>
          </cell>
          <cell r="M1426" t="str">
            <v>POLIZA GARANTIA</v>
          </cell>
          <cell r="N1426">
            <v>0</v>
          </cell>
          <cell r="O1426">
            <v>42235</v>
          </cell>
          <cell r="P1426">
            <v>42853</v>
          </cell>
          <cell r="Q1426">
            <v>201041</v>
          </cell>
          <cell r="R1426" t="str">
            <v>10/05/2017 04 : 59  ARANTXA.MON : TCF1
10/05/2017 04 : 59  ARANTXA.MON : Se autoriza NP5; numero de serie y ticket TELMEX correcto
09/05/2017 00 : 53 201041 : OPEN BRAVO:OC-1010447-PANEL</v>
          </cell>
          <cell r="S1426" t="str">
            <v>EQUIPO EN TALLER</v>
          </cell>
          <cell r="T1426" t="str">
            <v xml:space="preserve">      Eudenis Aguilar Ahuacatitla </v>
          </cell>
          <cell r="U1426" t="str">
            <v>2017/05/15</v>
          </cell>
          <cell r="V1426" t="str">
            <v>NORTE</v>
          </cell>
          <cell r="W1426" t="str">
            <v>COMPLETADO</v>
          </cell>
          <cell r="X1426" t="str">
            <v>TALLER</v>
          </cell>
          <cell r="Y1426">
            <v>42852</v>
          </cell>
          <cell r="Z1426">
            <v>617</v>
          </cell>
          <cell r="AD1426" t="str">
            <v>FRACC RIO GRANDE REYNOSA</v>
          </cell>
          <cell r="AE1426" t="str">
            <v>TMS</v>
          </cell>
          <cell r="AF1426" t="str">
            <v>MX</v>
          </cell>
          <cell r="AG1426" t="str">
            <v>10417068</v>
          </cell>
          <cell r="AH1426" t="str">
            <v>JESUS ACOSTA MEJIA ARROYO</v>
          </cell>
          <cell r="AI1426" t="str">
            <v>NUMERO 410 PRIVADA AMANECER TAMAULIPAS</v>
          </cell>
          <cell r="AJ1426" t="str">
            <v>8999595056</v>
          </cell>
          <cell r="AK1426" t="str">
            <v>8999595056</v>
          </cell>
          <cell r="AL1426" t="str">
            <v>88747</v>
          </cell>
          <cell r="AM1426"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426" t="str">
            <v>1TE50B8NUSCB</v>
          </cell>
          <cell r="AO1426" t="str">
            <v>Smart</v>
          </cell>
          <cell r="AP1426" t="str">
            <v>Hisense</v>
          </cell>
          <cell r="AQ1426" t="str">
            <v>Opera</v>
          </cell>
          <cell r="AR1426" t="str">
            <v>FHD 1920 x 1080</v>
          </cell>
          <cell r="AS1426" t="str">
            <v>3TE50G165140G165140M010</v>
          </cell>
          <cell r="AT1426">
            <v>28</v>
          </cell>
          <cell r="AU1426" t="str">
            <v>50H7GB</v>
          </cell>
          <cell r="AV1426" t="str">
            <v>3TE50G165140</v>
          </cell>
          <cell r="AW1426" t="str">
            <v>G165140</v>
          </cell>
          <cell r="AX1426" t="str">
            <v>M010</v>
          </cell>
          <cell r="AY1426">
            <v>74012670</v>
          </cell>
          <cell r="AZ1426">
            <v>51013589</v>
          </cell>
          <cell r="BA1426">
            <v>80151740</v>
          </cell>
        </row>
        <row r="1427">
          <cell r="D1427">
            <v>60317492</v>
          </cell>
          <cell r="E1427" t="str">
            <v xml:space="preserve">A   </v>
          </cell>
          <cell r="F1427" t="str">
            <v>TV</v>
          </cell>
          <cell r="G1427" t="str">
            <v>GUSTAVO PASCUAL ESPINOZA</v>
          </cell>
          <cell r="H1427" t="str">
            <v>1ERO DE MAYO 203,MARGARITA MAZA DE JUAREZ,REYNOSA TAMPS</v>
          </cell>
          <cell r="I1427">
            <v>8999264653</v>
          </cell>
          <cell r="J1427" t="str">
            <v>HISENSE</v>
          </cell>
          <cell r="K1427" t="str">
            <v>50K20DW</v>
          </cell>
          <cell r="L1427" t="str">
            <v>50G143291H11020</v>
          </cell>
          <cell r="M1427" t="str">
            <v>POLIZA GARANTIA</v>
          </cell>
          <cell r="N1427">
            <v>0</v>
          </cell>
          <cell r="O1427">
            <v>0</v>
          </cell>
          <cell r="P1427">
            <v>42858</v>
          </cell>
          <cell r="Q1427">
            <v>201041</v>
          </cell>
          <cell r="R1427" t="str">
            <v>11/05/2017 06 : 16  ARANTXA.MON : TCF1
11/05/2017 06 : 16  ARANTXA.MON : Se autoriza NP5; numero de serie y ticket correcto
10/05/2017 04 : 46 201041 : OPEN BRAVO: PANEL , SE REALIZO ORDEN DE COMPRA</v>
          </cell>
          <cell r="S1427" t="str">
            <v xml:space="preserve">EQUIPO EN TALLER
</v>
          </cell>
          <cell r="T1427" t="str">
            <v xml:space="preserve">    Eudenis Aguilar Ahuacatitla   </v>
          </cell>
          <cell r="U1427" t="str">
            <v>2017/05/15</v>
          </cell>
          <cell r="V1427" t="str">
            <v>NORTE</v>
          </cell>
          <cell r="W1427" t="str">
            <v>COMPLETADO</v>
          </cell>
          <cell r="X1427" t="str">
            <v>TALLER</v>
          </cell>
          <cell r="Y1427">
            <v>42857</v>
          </cell>
          <cell r="Z1427">
            <v>42857</v>
          </cell>
          <cell r="AD1427" t="str">
            <v>margarita maza de juarez/reynosa</v>
          </cell>
          <cell r="AE1427" t="str">
            <v>TMS</v>
          </cell>
          <cell r="AF1427" t="str">
            <v>MX</v>
          </cell>
          <cell r="AG1427" t="str">
            <v>10417273</v>
          </cell>
          <cell r="AH1427" t="str">
            <v>GUSTAVO PASCUAL ESPINOZA</v>
          </cell>
          <cell r="AI1427" t="str">
            <v>203 1ro de mayo</v>
          </cell>
          <cell r="AJ1427" t="str">
            <v>8992141329</v>
          </cell>
          <cell r="AK1427" t="str">
            <v>8992141329</v>
          </cell>
          <cell r="AL1427" t="str">
            <v>88784</v>
          </cell>
          <cell r="AM1427"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427" t="str">
            <v>1TE50B8NUSCB</v>
          </cell>
          <cell r="AO1427" t="str">
            <v>Smart</v>
          </cell>
          <cell r="AP1427" t="str">
            <v>Hisense</v>
          </cell>
          <cell r="AQ1427" t="str">
            <v>Opera</v>
          </cell>
          <cell r="AR1427" t="str">
            <v>FHD 1920 x 1080</v>
          </cell>
          <cell r="AS1427" t="str">
            <v>3TE50G165140G165140M010</v>
          </cell>
          <cell r="AT1427">
            <v>28</v>
          </cell>
          <cell r="AU1427" t="str">
            <v>50H7GB</v>
          </cell>
          <cell r="AV1427" t="str">
            <v>3TE50G165140</v>
          </cell>
          <cell r="AW1427" t="str">
            <v>G165140</v>
          </cell>
          <cell r="AX1427" t="str">
            <v>M010</v>
          </cell>
          <cell r="AY1427">
            <v>74012672</v>
          </cell>
          <cell r="AZ1427">
            <v>51013591</v>
          </cell>
          <cell r="BA1427">
            <v>80151741</v>
          </cell>
        </row>
        <row r="1428">
          <cell r="D1428">
            <v>60317602</v>
          </cell>
          <cell r="E1428" t="str">
            <v xml:space="preserve">A   </v>
          </cell>
          <cell r="F1428" t="str">
            <v>TV</v>
          </cell>
          <cell r="G1428" t="str">
            <v>LUIS FERNANDO AREGULLIN GALLARDO</v>
          </cell>
          <cell r="H1428" t="str">
            <v>BRAVO 215,MATAMOROS TAMPS</v>
          </cell>
          <cell r="I1428">
            <v>8688122956</v>
          </cell>
          <cell r="J1428" t="str">
            <v>HISENSE</v>
          </cell>
          <cell r="K1428" t="str">
            <v>50H3B2</v>
          </cell>
          <cell r="L1428" t="str">
            <v>50G151264H00323</v>
          </cell>
          <cell r="M1428" t="str">
            <v>POLIZA GARANTIA</v>
          </cell>
          <cell r="N1428">
            <v>11996.37</v>
          </cell>
          <cell r="O1428">
            <v>42418</v>
          </cell>
          <cell r="P1428">
            <v>42859</v>
          </cell>
          <cell r="Q1428">
            <v>201041</v>
          </cell>
          <cell r="R1428" t="str">
            <v>10/05/2017 05 : 03  ARANTXA.MON : TCF1
10/05/2017 05 : 02  ARANTXA.MON : Se autoriza NP5; numero de serie y ticket TELMEX correcto
09/05/2017 01 : 39 201041 : OPEN BRAVO:OC-1010453 PANEL</v>
          </cell>
          <cell r="S1428" t="str">
            <v>EQUIPO EN TALLER, FORANEO</v>
          </cell>
          <cell r="T1428" t="str">
            <v xml:space="preserve">   Eudenis Aguilar Ahuacatitla    </v>
          </cell>
          <cell r="U1428" t="str">
            <v>2017/05/15</v>
          </cell>
          <cell r="V1428" t="str">
            <v>NORTE</v>
          </cell>
          <cell r="W1428" t="str">
            <v>COMPLETADO</v>
          </cell>
          <cell r="X1428" t="str">
            <v>TALLER</v>
          </cell>
          <cell r="Y1428">
            <v>42858</v>
          </cell>
          <cell r="Z1428">
            <v>440</v>
          </cell>
          <cell r="AD1428" t="str">
            <v>Matamoros/centro</v>
          </cell>
          <cell r="AE1428" t="str">
            <v>TMS</v>
          </cell>
          <cell r="AF1428" t="str">
            <v>MX</v>
          </cell>
          <cell r="AG1428" t="str">
            <v>10414606</v>
          </cell>
          <cell r="AH1428" t="str">
            <v>LUIS FERNANDO AREGULLIN GALLARDO</v>
          </cell>
          <cell r="AI1428" t="str">
            <v>215 calle Bravo %bravo y Bustamante</v>
          </cell>
          <cell r="AJ1428" t="str">
            <v>8682823293</v>
          </cell>
          <cell r="AK1428" t="str">
            <v>8682823293</v>
          </cell>
          <cell r="AL1428" t="str">
            <v>87300</v>
          </cell>
          <cell r="AM1428"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428" t="str">
            <v>3TE50G151262</v>
          </cell>
          <cell r="AO1428" t="str">
            <v>Básica</v>
          </cell>
          <cell r="AP1428" t="str">
            <v>Hisense</v>
          </cell>
          <cell r="AQ1428" t="str">
            <v>Opera</v>
          </cell>
          <cell r="AR1428" t="str">
            <v>FHD 1920 x 1080</v>
          </cell>
          <cell r="AS1428" t="str">
            <v>3TE50G165140G165140M010</v>
          </cell>
          <cell r="AT1428">
            <v>28</v>
          </cell>
          <cell r="AU1428" t="str">
            <v>50H7GB</v>
          </cell>
          <cell r="AV1428" t="str">
            <v>3TE50G165140</v>
          </cell>
          <cell r="AW1428" t="str">
            <v>G165140</v>
          </cell>
          <cell r="AX1428" t="str">
            <v>M010</v>
          </cell>
          <cell r="AY1428">
            <v>74012673</v>
          </cell>
          <cell r="AZ1428">
            <v>51013592</v>
          </cell>
          <cell r="BA1428">
            <v>80151742</v>
          </cell>
        </row>
        <row r="1429">
          <cell r="D1429">
            <v>60315716</v>
          </cell>
          <cell r="E1429" t="str">
            <v xml:space="preserve"> A </v>
          </cell>
          <cell r="F1429" t="str">
            <v>TV</v>
          </cell>
          <cell r="G1429" t="str">
            <v>MARIA ELENA RIVERA GUTIERREZ</v>
          </cell>
          <cell r="H1429" t="str">
            <v>CARRETERA PACHUCA TULANCINGO NO. 100 COLONIA CESPEDES PACHUCA HIDALGO</v>
          </cell>
          <cell r="I1429">
            <v>17717143416</v>
          </cell>
          <cell r="J1429" t="str">
            <v>HISENSE</v>
          </cell>
          <cell r="K1429" t="str">
            <v>50K20DW</v>
          </cell>
          <cell r="L1429" t="str">
            <v>50G143291H14571</v>
          </cell>
          <cell r="M1429" t="str">
            <v>TIKET 000120146</v>
          </cell>
          <cell r="N1429">
            <v>13310.88</v>
          </cell>
          <cell r="O1429">
            <v>42010</v>
          </cell>
          <cell r="P1429">
            <v>42845</v>
          </cell>
          <cell r="Q1429">
            <v>201025</v>
          </cell>
          <cell r="R1429" t="str">
            <v>FALTA DE REFACCION, NP5, TCF1 ARANTXA.MON 5/05/2017</v>
          </cell>
          <cell r="S1429" t="str">
            <v>FALTA DE REFACCION</v>
          </cell>
          <cell r="T1429" t="str">
            <v>EUGENIO ZARATE               Fecha</v>
          </cell>
          <cell r="U1429" t="str">
            <v>2017/04/11</v>
          </cell>
          <cell r="V1429" t="str">
            <v>CENTRO</v>
          </cell>
          <cell r="W1429" t="str">
            <v>COMPLETADO</v>
          </cell>
          <cell r="X1429" t="str">
            <v>TALLER</v>
          </cell>
          <cell r="Y1429">
            <v>42835</v>
          </cell>
          <cell r="Z1429">
            <v>825</v>
          </cell>
          <cell r="AD1429" t="str">
            <v>Pachuca/cespedes</v>
          </cell>
          <cell r="AE1429" t="str">
            <v>HGO</v>
          </cell>
          <cell r="AF1429" t="str">
            <v>MX</v>
          </cell>
          <cell r="AG1429" t="str">
            <v>10288708</v>
          </cell>
          <cell r="AH1429" t="str">
            <v>MARIA ELENA RIVERA GUTIERREZ</v>
          </cell>
          <cell r="AI1429" t="str">
            <v>Carrt. Pachuca Tulancingo no.100</v>
          </cell>
          <cell r="AJ1429" t="str">
            <v>044-7717475269</v>
          </cell>
          <cell r="AK1429" t="str">
            <v>044-7717475269</v>
          </cell>
          <cell r="AL1429" t="str">
            <v>42090</v>
          </cell>
          <cell r="AM1429"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429" t="str">
            <v>1TE50B8NUSCB</v>
          </cell>
          <cell r="AO1429" t="str">
            <v>Smart</v>
          </cell>
          <cell r="AP1429" t="str">
            <v>Hisense</v>
          </cell>
          <cell r="AQ1429" t="str">
            <v>Opera</v>
          </cell>
          <cell r="AR1429" t="str">
            <v>FHD 1920 x 1080</v>
          </cell>
          <cell r="AS1429" t="str">
            <v>3TE50G165140G165140M010</v>
          </cell>
          <cell r="AT1429">
            <v>28</v>
          </cell>
          <cell r="AU1429" t="str">
            <v>50H7GB</v>
          </cell>
          <cell r="AV1429" t="str">
            <v>3TE50G165140</v>
          </cell>
          <cell r="AW1429" t="str">
            <v>G165140</v>
          </cell>
          <cell r="AX1429" t="str">
            <v>M010</v>
          </cell>
          <cell r="AY1429">
            <v>74012675</v>
          </cell>
          <cell r="AZ1429">
            <v>51013594</v>
          </cell>
          <cell r="BA1429">
            <v>80151743</v>
          </cell>
        </row>
        <row r="1430">
          <cell r="D1430">
            <v>60313795</v>
          </cell>
          <cell r="E1430" t="str">
            <v>E</v>
          </cell>
          <cell r="F1430" t="str">
            <v>TV</v>
          </cell>
          <cell r="G1430" t="str">
            <v xml:space="preserve">HUGO GILBERTO IZAGUIRRE </v>
          </cell>
          <cell r="H1430" t="str">
            <v xml:space="preserve">PRIV. INTERNACIONAL #243 SAN CRISTOBAL FRONTERA COAH. </v>
          </cell>
          <cell r="I1430" t="str">
            <v>8666351696/8661706151</v>
          </cell>
          <cell r="J1430" t="str">
            <v>HISENSE</v>
          </cell>
          <cell r="K1430" t="str">
            <v>55H5C</v>
          </cell>
          <cell r="L1430" t="str">
            <v>55G161186H00369</v>
          </cell>
          <cell r="M1430">
            <v>85886</v>
          </cell>
          <cell r="N1430">
            <v>11998.62</v>
          </cell>
          <cell r="O1430">
            <v>42676</v>
          </cell>
          <cell r="P1430">
            <v>42760</v>
          </cell>
          <cell r="Q1430">
            <v>201676</v>
          </cell>
          <cell r="R1430" t="str">
            <v xml:space="preserve">EQ. DE CAMBIO FISICO LLEGO QUEBRADO, EL EQUIPO SE ENCUENTRA EN CASA DE CLIENTE  </v>
          </cell>
          <cell r="S1430" t="str">
            <v>SE TRAMITA CAMBIO FISICO YA QUE EL PRIME</v>
          </cell>
          <cell r="T1430" t="str">
            <v xml:space="preserve"> DANIELA DE HOYOS                 </v>
          </cell>
          <cell r="U1430" t="str">
            <v>2017-04-21</v>
          </cell>
          <cell r="V1430" t="str">
            <v>NORTE</v>
          </cell>
          <cell r="W1430" t="str">
            <v>COMPLETADO</v>
          </cell>
          <cell r="X1430" t="str">
            <v>TALLER</v>
          </cell>
          <cell r="Y1430">
            <v>42803</v>
          </cell>
          <cell r="Z1430">
            <v>127</v>
          </cell>
          <cell r="AD1430" t="str">
            <v>frontera /san cristobal</v>
          </cell>
          <cell r="AE1430" t="str">
            <v>COA</v>
          </cell>
          <cell r="AF1430" t="str">
            <v>MX</v>
          </cell>
          <cell r="AG1430" t="str">
            <v>10407757</v>
          </cell>
          <cell r="AH1430" t="str">
            <v>HUGO GILBERTO IZAGUIRRE CERVANTES</v>
          </cell>
          <cell r="AI1430" t="str">
            <v>priv internacional num 243</v>
          </cell>
          <cell r="AJ1430" t="str">
            <v>0448661706151</v>
          </cell>
          <cell r="AK1430" t="str">
            <v>0448661706151</v>
          </cell>
          <cell r="AL1430" t="str">
            <v>25619</v>
          </cell>
          <cell r="AM1430"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430" t="str">
            <v>3TE55G160339</v>
          </cell>
          <cell r="AO1430" t="str">
            <v>Smart</v>
          </cell>
          <cell r="AP1430" t="str">
            <v>Hisense</v>
          </cell>
          <cell r="AQ1430" t="str">
            <v>Opera</v>
          </cell>
          <cell r="AR1430" t="str">
            <v>FHD 1920 x 1080</v>
          </cell>
          <cell r="AS1430" t="str">
            <v>3TE55G154014MG154014MM010</v>
          </cell>
          <cell r="AT1430">
            <v>3</v>
          </cell>
          <cell r="AU1430" t="str">
            <v>55H6B</v>
          </cell>
          <cell r="AV1430" t="str">
            <v>3TE55G154014M</v>
          </cell>
          <cell r="AW1430" t="str">
            <v>G154014M</v>
          </cell>
          <cell r="AX1430" t="str">
            <v>M010</v>
          </cell>
          <cell r="AY1430">
            <v>74012676</v>
          </cell>
          <cell r="AZ1430">
            <v>51013595</v>
          </cell>
          <cell r="BA1430">
            <v>80153398</v>
          </cell>
        </row>
        <row r="1431">
          <cell r="D1431">
            <v>60316898</v>
          </cell>
          <cell r="E1431" t="str">
            <v xml:space="preserve">A   </v>
          </cell>
          <cell r="F1431" t="str">
            <v>TV</v>
          </cell>
          <cell r="G1431" t="str">
            <v>Gildardo Alvarez Encinas</v>
          </cell>
          <cell r="H1431" t="str">
            <v>Valle Amarillo #1508, Miravalle. Ciudad Obregon</v>
          </cell>
          <cell r="I1431">
            <v>6441152600</v>
          </cell>
          <cell r="J1431" t="str">
            <v>HISENSE</v>
          </cell>
          <cell r="K1431" t="str">
            <v>40H5B2</v>
          </cell>
          <cell r="L1431" t="str">
            <v>40G161181H00536</v>
          </cell>
          <cell r="M1431" t="str">
            <v>IWAQR881998</v>
          </cell>
          <cell r="N1431">
            <v>5602.59</v>
          </cell>
          <cell r="O1431">
            <v>42586</v>
          </cell>
          <cell r="P1431">
            <v>42852</v>
          </cell>
          <cell r="Q1431">
            <v>201554</v>
          </cell>
          <cell r="R1431" t="str">
            <v>28/04/2017 09 : 22  ARANTXA.MON : TCF1
28/04/2017 09 : 22  ARANTXA.MON : Se autoriza NP5; numero de serie y ticket correcto
27/04/2017 09 : 52 201554 : P1: T191066, OC-1010080, SE SOLICITO PANEL LCD 26/04/17</v>
          </cell>
          <cell r="S1431" t="str">
            <v/>
          </cell>
          <cell r="T1431" t="str">
            <v xml:space="preserve">  Luis Daniel Medina              </v>
          </cell>
          <cell r="U1431" t="str">
            <v>2017-04-28</v>
          </cell>
          <cell r="V1431" t="str">
            <v>NORTE</v>
          </cell>
          <cell r="W1431" t="str">
            <v>COMPLETADO</v>
          </cell>
          <cell r="X1431" t="str">
            <v>TALLER</v>
          </cell>
          <cell r="Y1431">
            <v>42849</v>
          </cell>
          <cell r="Z1431">
            <v>263</v>
          </cell>
          <cell r="AD1431" t="str">
            <v>cd obregon /mira valle</v>
          </cell>
          <cell r="AE1431" t="str">
            <v>SON</v>
          </cell>
          <cell r="AF1431" t="str">
            <v>MX</v>
          </cell>
          <cell r="AG1431" t="str">
            <v>10416747</v>
          </cell>
          <cell r="AH1431" t="str">
            <v>GILDARDO ALVAREZ ENCINAS</v>
          </cell>
          <cell r="AI1431" t="str">
            <v>valle amarillo num 1508</v>
          </cell>
          <cell r="AJ1431" t="str">
            <v>6441152600</v>
          </cell>
          <cell r="AK1431">
            <v>0</v>
          </cell>
          <cell r="AL1431" t="str">
            <v>85090</v>
          </cell>
          <cell r="AM1431"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431" t="str">
            <v>3TE40G155372</v>
          </cell>
          <cell r="AO1431" t="str">
            <v>Smart</v>
          </cell>
          <cell r="AP1431" t="str">
            <v>Hisense</v>
          </cell>
          <cell r="AQ1431" t="str">
            <v>Opera</v>
          </cell>
          <cell r="AR1431" t="str">
            <v>FHD 1920 x 1080</v>
          </cell>
          <cell r="AS1431" t="str">
            <v>3TE40G163934G163934M010</v>
          </cell>
          <cell r="AT1431">
            <v>1</v>
          </cell>
          <cell r="AU1431" t="str">
            <v>40H5B2</v>
          </cell>
          <cell r="AV1431" t="str">
            <v>3TE40G163934</v>
          </cell>
          <cell r="AW1431" t="str">
            <v>G163934</v>
          </cell>
          <cell r="AX1431" t="str">
            <v>M010</v>
          </cell>
          <cell r="AY1431">
            <v>74012678</v>
          </cell>
          <cell r="AZ1431">
            <v>51013597</v>
          </cell>
          <cell r="BA1431">
            <v>80151746</v>
          </cell>
        </row>
        <row r="1432">
          <cell r="D1432">
            <v>60317074</v>
          </cell>
          <cell r="E1432" t="str">
            <v xml:space="preserve">A   </v>
          </cell>
          <cell r="F1432" t="str">
            <v>TV</v>
          </cell>
          <cell r="G1432" t="str">
            <v>Francisca Lopez</v>
          </cell>
          <cell r="H1432" t="str">
            <v>Trinidad Acuña 1004, Col. Hogar y patrimonio. Cajeme</v>
          </cell>
          <cell r="I1432">
            <v>6441378576</v>
          </cell>
          <cell r="J1432" t="str">
            <v>HISENSE</v>
          </cell>
          <cell r="K1432" t="str">
            <v>32K20DW</v>
          </cell>
          <cell r="L1432" t="str">
            <v>32G143053H01989</v>
          </cell>
          <cell r="M1432">
            <v>0</v>
          </cell>
          <cell r="N1432">
            <v>4599</v>
          </cell>
          <cell r="O1432">
            <v>41958</v>
          </cell>
          <cell r="P1432">
            <v>42855</v>
          </cell>
          <cell r="Q1432">
            <v>201554</v>
          </cell>
          <cell r="R1432" t="str">
            <v>03/05/2017 07 : 30  ARANTXA.MON : TCF1
03/05/2017 07 : 30  ARANTXA.MON : Se autoriza NP5; numero de serie y ticket correcto
30/04/2017 04 : 42 201554 : P1: T179050,  OC-1010210, SE SOLICITO PANEL LCD 29/04/</v>
          </cell>
          <cell r="S1432" t="str">
            <v/>
          </cell>
          <cell r="T1432" t="str">
            <v xml:space="preserve">  Luis Daniel Medina              </v>
          </cell>
          <cell r="U1432" t="str">
            <v>2017-05-12</v>
          </cell>
          <cell r="V1432" t="str">
            <v>NORTE</v>
          </cell>
          <cell r="W1432" t="str">
            <v>COMPLETADO</v>
          </cell>
          <cell r="X1432" t="str">
            <v>TALLER</v>
          </cell>
          <cell r="Y1432">
            <v>42851</v>
          </cell>
          <cell r="Z1432">
            <v>893</v>
          </cell>
          <cell r="AD1432" t="str">
            <v>cajeme / hogar y patrimonio</v>
          </cell>
          <cell r="AE1432" t="str">
            <v>SON</v>
          </cell>
          <cell r="AF1432" t="str">
            <v>MX</v>
          </cell>
          <cell r="AG1432" t="str">
            <v>10415173</v>
          </cell>
          <cell r="AH1432" t="str">
            <v>FRANCISCA LOPEZ</v>
          </cell>
          <cell r="AI1432" t="str">
            <v>trinidad acuña 1004 pres</v>
          </cell>
          <cell r="AJ1432" t="str">
            <v>6441378576</v>
          </cell>
          <cell r="AK1432">
            <v>0</v>
          </cell>
          <cell r="AL1432" t="str">
            <v>85210</v>
          </cell>
          <cell r="AM1432"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432" t="str">
            <v>3TE32G143053</v>
          </cell>
          <cell r="AO1432" t="str">
            <v>Smart</v>
          </cell>
          <cell r="AP1432" t="str">
            <v>Hisense</v>
          </cell>
          <cell r="AQ1432" t="str">
            <v>Opera</v>
          </cell>
          <cell r="AR1432" t="str">
            <v>HD 1366 X 768</v>
          </cell>
          <cell r="AS1432" t="str">
            <v>3TE32G164485G164485M010</v>
          </cell>
          <cell r="AT1432">
            <v>4</v>
          </cell>
          <cell r="AU1432" t="str">
            <v>32H5B2</v>
          </cell>
          <cell r="AV1432" t="str">
            <v>3TE32G164485</v>
          </cell>
          <cell r="AW1432" t="str">
            <v>G164485</v>
          </cell>
          <cell r="AX1432" t="str">
            <v>M010</v>
          </cell>
          <cell r="AY1432">
            <v>74012680</v>
          </cell>
          <cell r="AZ1432">
            <v>51013599</v>
          </cell>
          <cell r="BA1432">
            <v>80151747</v>
          </cell>
        </row>
        <row r="1433">
          <cell r="D1433">
            <v>60310291</v>
          </cell>
          <cell r="E1433" t="str">
            <v xml:space="preserve">A   </v>
          </cell>
          <cell r="F1433" t="str">
            <v>TV</v>
          </cell>
          <cell r="G1433" t="str">
            <v>VIRGINIA VILLASEÑOR SOTO</v>
          </cell>
          <cell r="H1433" t="str">
            <v>JULIETA 1419-A EDIF.68, TRES CAMINOS, GUADALUPE</v>
          </cell>
          <cell r="I1433" t="str">
            <v>8183605244, 8124273268</v>
          </cell>
          <cell r="J1433" t="str">
            <v>HISENSE</v>
          </cell>
          <cell r="K1433" t="str">
            <v>50K20D</v>
          </cell>
          <cell r="L1433" t="str">
            <v>50G144843H03077</v>
          </cell>
          <cell r="M1433" t="str">
            <v>POLIZA</v>
          </cell>
          <cell r="N1433">
            <v>0</v>
          </cell>
          <cell r="O1433">
            <v>42385</v>
          </cell>
          <cell r="P1433">
            <v>42766</v>
          </cell>
          <cell r="Q1433">
            <v>201024</v>
          </cell>
          <cell r="R1433" t="str">
            <v>02/04/17 00:42 ERNESTO HDZ NP5 P1A OC 1006760 PANEL 173331</v>
          </cell>
          <cell r="S1433" t="str">
            <v/>
          </cell>
          <cell r="T1433" t="str">
            <v xml:space="preserve">    SOFIA VAZQUEZ                 </v>
          </cell>
          <cell r="U1433" t="str">
            <v>2017-04-28</v>
          </cell>
          <cell r="V1433" t="str">
            <v>NORTE</v>
          </cell>
          <cell r="W1433" t="str">
            <v>COMPLETADO</v>
          </cell>
          <cell r="X1433" t="str">
            <v>TALLER</v>
          </cell>
          <cell r="Y1433">
            <v>42762</v>
          </cell>
          <cell r="Z1433">
            <v>377</v>
          </cell>
          <cell r="AD1433" t="str">
            <v>Guadalupe/ col tres caminos</v>
          </cell>
          <cell r="AE1433" t="str">
            <v>NL</v>
          </cell>
          <cell r="AF1433" t="str">
            <v>MX</v>
          </cell>
          <cell r="AG1433" t="str">
            <v>10359265</v>
          </cell>
          <cell r="AH1433" t="str">
            <v>VIRGINIA VILLASEÑOR SOTO</v>
          </cell>
          <cell r="AI1433" t="str">
            <v>Julieta 1419-a edif 68</v>
          </cell>
          <cell r="AJ1433" t="str">
            <v>8183605244</v>
          </cell>
          <cell r="AK1433" t="str">
            <v>8124273268</v>
          </cell>
          <cell r="AL1433" t="str">
            <v>67190</v>
          </cell>
          <cell r="AM1433"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433" t="str">
            <v>3TE50G132311</v>
          </cell>
          <cell r="AO1433" t="str">
            <v>Básica</v>
          </cell>
          <cell r="AP1433" t="str">
            <v>Hisense</v>
          </cell>
          <cell r="AQ1433" t="str">
            <v>Opera</v>
          </cell>
          <cell r="AR1433" t="str">
            <v>FHD 1920 x 1080</v>
          </cell>
          <cell r="AS1433" t="str">
            <v>3TE50G165140G165140M010</v>
          </cell>
          <cell r="AT1433">
            <v>28</v>
          </cell>
          <cell r="AU1433" t="str">
            <v>50H7GB</v>
          </cell>
          <cell r="AV1433" t="str">
            <v>3TE50G165140</v>
          </cell>
          <cell r="AW1433" t="str">
            <v>G165140</v>
          </cell>
          <cell r="AX1433" t="str">
            <v>M010</v>
          </cell>
          <cell r="AY1433">
            <v>74012682</v>
          </cell>
          <cell r="AZ1433">
            <v>51013601</v>
          </cell>
          <cell r="BA1433">
            <v>80151748</v>
          </cell>
        </row>
        <row r="1434">
          <cell r="D1434">
            <v>60311205</v>
          </cell>
          <cell r="E1434" t="str">
            <v xml:space="preserve">E  </v>
          </cell>
          <cell r="F1434" t="str">
            <v>TV</v>
          </cell>
          <cell r="G1434" t="str">
            <v>MARTHA RAMIREZ</v>
          </cell>
          <cell r="H1434" t="str">
            <v>C.VOLCAN ARENAL 2854, COL PARAJES DE SAN ISIDRO</v>
          </cell>
          <cell r="I1434" t="str">
            <v>2092787 /  6562873243</v>
          </cell>
          <cell r="J1434" t="str">
            <v>HISENSE</v>
          </cell>
          <cell r="K1434" t="str">
            <v>32K20DW</v>
          </cell>
          <cell r="L1434" t="str">
            <v>32G154781H01535</v>
          </cell>
          <cell r="M1434" t="str">
            <v>CARTA DE ACEPTACION</v>
          </cell>
          <cell r="N1434">
            <v>0</v>
          </cell>
          <cell r="O1434">
            <v>5970</v>
          </cell>
          <cell r="P1434">
            <v>42403</v>
          </cell>
          <cell r="Q1434">
            <v>202246</v>
          </cell>
          <cell r="R1434"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434" t="str">
            <v/>
          </cell>
          <cell r="T1434" t="str">
            <v xml:space="preserve"> IDALIA LOZA 202246               </v>
          </cell>
          <cell r="U1434" t="str">
            <v>2017/05/15</v>
          </cell>
          <cell r="V1434" t="str">
            <v>NORTE</v>
          </cell>
          <cell r="W1434" t="str">
            <v>COMPLETADO</v>
          </cell>
          <cell r="X1434" t="str">
            <v>TALLER</v>
          </cell>
          <cell r="Y1434">
            <v>42775</v>
          </cell>
          <cell r="Z1434">
            <v>36805</v>
          </cell>
          <cell r="AD1434" t="str">
            <v>cd juarez/parajes de sn isidro</v>
          </cell>
          <cell r="AE1434" t="str">
            <v>CHI</v>
          </cell>
          <cell r="AF1434" t="str">
            <v>MX</v>
          </cell>
          <cell r="AG1434" t="str">
            <v>10406856</v>
          </cell>
          <cell r="AH1434" t="str">
            <v>MARTHA RAMIREZ</v>
          </cell>
          <cell r="AI1434" t="str">
            <v>2854 volcanal arenal</v>
          </cell>
          <cell r="AJ1434" t="str">
            <v>6562092787</v>
          </cell>
          <cell r="AK1434" t="str">
            <v>6562873243</v>
          </cell>
          <cell r="AL1434" t="str">
            <v>32575</v>
          </cell>
          <cell r="AM1434"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434" t="str">
            <v>3TE32G143053</v>
          </cell>
          <cell r="AO1434" t="str">
            <v>Smart</v>
          </cell>
          <cell r="AP1434" t="str">
            <v>Hisense</v>
          </cell>
          <cell r="AQ1434" t="str">
            <v>Opera</v>
          </cell>
          <cell r="AR1434" t="str">
            <v>HD 1366 X 768</v>
          </cell>
          <cell r="AS1434" t="str">
            <v>3TE32G164485G164485M010</v>
          </cell>
          <cell r="AT1434">
            <v>4</v>
          </cell>
          <cell r="AU1434" t="str">
            <v>32H5B2</v>
          </cell>
          <cell r="AV1434" t="str">
            <v>3TE32G164485</v>
          </cell>
          <cell r="AW1434" t="str">
            <v>G164485</v>
          </cell>
          <cell r="AX1434" t="str">
            <v>M010</v>
          </cell>
          <cell r="AY1434">
            <v>74012686</v>
          </cell>
          <cell r="AZ1434">
            <v>51013605</v>
          </cell>
          <cell r="BA1434">
            <v>80151749</v>
          </cell>
        </row>
        <row r="1435">
          <cell r="D1435">
            <v>60309000</v>
          </cell>
          <cell r="E1435" t="str">
            <v xml:space="preserve">A  </v>
          </cell>
          <cell r="F1435" t="str">
            <v>TV</v>
          </cell>
          <cell r="G1435" t="str">
            <v>SELENE MARISELA ZAMORA VILLAREAL</v>
          </cell>
          <cell r="H1435" t="str">
            <v>C. NOGALES S/N,  COL. FRONTERIZA</v>
          </cell>
          <cell r="I1435">
            <v>6562600512</v>
          </cell>
          <cell r="J1435" t="str">
            <v>HISENSE</v>
          </cell>
          <cell r="K1435" t="str">
            <v>32H5B</v>
          </cell>
          <cell r="L1435" t="str">
            <v>32G154814H00520</v>
          </cell>
          <cell r="M1435">
            <v>0</v>
          </cell>
          <cell r="N1435">
            <v>0</v>
          </cell>
          <cell r="O1435">
            <v>42595</v>
          </cell>
          <cell r="P1435">
            <v>42746</v>
          </cell>
          <cell r="Q1435">
            <v>0</v>
          </cell>
          <cell r="R1435" t="str">
            <v>24/01/2017 23 : 50  MARIA.EUGENI : SEG: Este servicio es devolucion porser un servicio de Elektra, se le informa al area correspondiente.
24/01/2017 04 : 34  ERNESTO.HERN : TCF1
24/01/2017 04 : 34  ERNESTO.HERN : NP5</v>
          </cell>
          <cell r="S1435" t="str">
            <v/>
          </cell>
          <cell r="T1435" t="str">
            <v xml:space="preserve"> IDALIA LOZA 202246               </v>
          </cell>
          <cell r="U1435" t="str">
            <v>2017/05/15</v>
          </cell>
          <cell r="V1435" t="str">
            <v>NORTE</v>
          </cell>
          <cell r="W1435" t="str">
            <v>COMPLETADO</v>
          </cell>
          <cell r="X1435" t="str">
            <v>TALLER</v>
          </cell>
          <cell r="Y1435">
            <v>42748</v>
          </cell>
          <cell r="Z1435">
            <v>153</v>
          </cell>
          <cell r="AD1435" t="str">
            <v>FRONTERIZA, JUAREZ</v>
          </cell>
          <cell r="AE1435" t="str">
            <v>CHI</v>
          </cell>
          <cell r="AF1435" t="str">
            <v>MX</v>
          </cell>
          <cell r="AG1435" t="str">
            <v>10408811</v>
          </cell>
          <cell r="AH1435" t="str">
            <v>SELENE MARISELA ZAMORA VILLAREAL</v>
          </cell>
          <cell r="AI1435" t="str">
            <v>S/N NOGALES</v>
          </cell>
          <cell r="AJ1435" t="str">
            <v>6562600512</v>
          </cell>
          <cell r="AK1435">
            <v>0</v>
          </cell>
          <cell r="AL1435" t="str">
            <v>32180</v>
          </cell>
          <cell r="AM1435"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435" t="str">
            <v>3TE32A150815</v>
          </cell>
          <cell r="AO1435" t="str">
            <v>Smart</v>
          </cell>
          <cell r="AP1435" t="str">
            <v>Hisense</v>
          </cell>
          <cell r="AQ1435" t="str">
            <v>Opera</v>
          </cell>
          <cell r="AR1435" t="str">
            <v>HD 1366 X 768</v>
          </cell>
          <cell r="AS1435" t="str">
            <v>3TE32G164485G164485M010</v>
          </cell>
          <cell r="AT1435">
            <v>4</v>
          </cell>
          <cell r="AU1435" t="str">
            <v>32H5B2</v>
          </cell>
          <cell r="AV1435" t="str">
            <v>3TE32G164485</v>
          </cell>
          <cell r="AW1435" t="str">
            <v>G164485</v>
          </cell>
          <cell r="AX1435" t="str">
            <v>M010</v>
          </cell>
          <cell r="AY1435">
            <v>74012697</v>
          </cell>
          <cell r="AZ1435">
            <v>51013616</v>
          </cell>
          <cell r="BA1435">
            <v>80151750</v>
          </cell>
        </row>
        <row r="1436">
          <cell r="D1436">
            <v>60317511</v>
          </cell>
          <cell r="E1436" t="str">
            <v xml:space="preserve">A  </v>
          </cell>
          <cell r="F1436" t="str">
            <v>TV</v>
          </cell>
          <cell r="G1436" t="str">
            <v>CLAUDIA SANCHEZ</v>
          </cell>
          <cell r="H1436" t="str">
            <v>C.CAMINO DEL POTRERO 8790 M-7, COL. MISIONES MORADA DEL PORVENIR</v>
          </cell>
          <cell r="I1436">
            <v>6566240529</v>
          </cell>
          <cell r="J1436" t="str">
            <v>HISENSE</v>
          </cell>
          <cell r="K1436" t="str">
            <v>50K20DW</v>
          </cell>
          <cell r="L1436" t="str">
            <v>50G143291H03549</v>
          </cell>
          <cell r="M1436" t="str">
            <v>TICKET DE COMPRA</v>
          </cell>
          <cell r="N1436">
            <v>8999</v>
          </cell>
          <cell r="O1436">
            <v>42155</v>
          </cell>
          <cell r="P1436">
            <v>42864</v>
          </cell>
          <cell r="Q1436">
            <v>0</v>
          </cell>
          <cell r="R1436" t="str">
            <v>12/05/2017 06 : 47  ARANTXA.MON : TCF1
12/05/2017 06 : 47  ARANTXA.MON : Se autoriza NP5; numero de serie yticket correcto</v>
          </cell>
          <cell r="S1436" t="str">
            <v/>
          </cell>
          <cell r="T1436" t="str">
            <v xml:space="preserve">  IDALIA LOZA 202246              </v>
          </cell>
          <cell r="U1436" t="str">
            <v>2017/05/12</v>
          </cell>
          <cell r="V1436" t="str">
            <v>NORTE</v>
          </cell>
          <cell r="W1436" t="str">
            <v>COMPLETADO</v>
          </cell>
          <cell r="X1436" t="str">
            <v>TALLER</v>
          </cell>
          <cell r="Y1436">
            <v>42857</v>
          </cell>
          <cell r="Z1436">
            <v>702</v>
          </cell>
          <cell r="AD1436" t="str">
            <v>Morada del porvenir Cd Juarez</v>
          </cell>
          <cell r="AE1436" t="str">
            <v>CHI</v>
          </cell>
          <cell r="AF1436" t="str">
            <v>MX</v>
          </cell>
          <cell r="AG1436" t="str">
            <v>10417340</v>
          </cell>
          <cell r="AH1436" t="str">
            <v>CLAUDIA SANCHEZ</v>
          </cell>
          <cell r="AI1436" t="str">
            <v>8790 Calle:Camino del potrero M-7</v>
          </cell>
          <cell r="AJ1436" t="str">
            <v>6566240529</v>
          </cell>
          <cell r="AK1436">
            <v>0</v>
          </cell>
          <cell r="AL1436" t="str">
            <v>32583</v>
          </cell>
          <cell r="AM1436"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436" t="str">
            <v>1TE50B8NUSCB</v>
          </cell>
          <cell r="AO1436" t="str">
            <v>Smart</v>
          </cell>
          <cell r="AP1436" t="str">
            <v>Hisense</v>
          </cell>
          <cell r="AQ1436" t="str">
            <v>Opera</v>
          </cell>
          <cell r="AR1436" t="str">
            <v>FHD 1920 x 1080</v>
          </cell>
          <cell r="AS1436" t="str">
            <v>3TE50G165140G165140M010</v>
          </cell>
          <cell r="AT1436">
            <v>28</v>
          </cell>
          <cell r="AU1436" t="str">
            <v>50H7GB</v>
          </cell>
          <cell r="AV1436" t="str">
            <v>3TE50G165140</v>
          </cell>
          <cell r="AW1436" t="str">
            <v>G165140</v>
          </cell>
          <cell r="AX1436" t="str">
            <v>M010</v>
          </cell>
          <cell r="AY1436">
            <v>74012702</v>
          </cell>
          <cell r="AZ1436">
            <v>51013621</v>
          </cell>
          <cell r="BA1436">
            <v>80151751</v>
          </cell>
        </row>
        <row r="1437">
          <cell r="D1437">
            <v>60310458</v>
          </cell>
          <cell r="E1437" t="str">
            <v xml:space="preserve">A  </v>
          </cell>
          <cell r="F1437" t="str">
            <v>TV</v>
          </cell>
          <cell r="G1437" t="str">
            <v>ERNESTO DAN GAITAN SOBERANES</v>
          </cell>
          <cell r="H1437" t="str">
            <v>CHOPO # 27,VIVEROS DE XALOSTOC,ECATEPEC</v>
          </cell>
          <cell r="I1437">
            <v>56998696</v>
          </cell>
          <cell r="J1437" t="str">
            <v>HISENSE</v>
          </cell>
          <cell r="K1437" t="str">
            <v>55K20DG</v>
          </cell>
          <cell r="L1437" t="str">
            <v>55G134402H00768</v>
          </cell>
          <cell r="M1437" t="str">
            <v>TICKET</v>
          </cell>
          <cell r="N1437">
            <v>8990</v>
          </cell>
          <cell r="O1437">
            <v>42765</v>
          </cell>
          <cell r="P1437">
            <v>42776</v>
          </cell>
          <cell r="Q1437">
            <v>201679</v>
          </cell>
          <cell r="R1437" t="str">
            <v>PANEL  T167750 OC 1007282</v>
          </cell>
          <cell r="S1437" t="str">
            <v>EQUIPO EN CASA DE CLIENTE,PENDIENTE DE R</v>
          </cell>
          <cell r="T1437" t="str">
            <v xml:space="preserve">GUADALUPE GIRON                   </v>
          </cell>
          <cell r="U1437" t="str">
            <v>2017/05/18</v>
          </cell>
          <cell r="V1437" t="str">
            <v>CENTRO</v>
          </cell>
          <cell r="W1437" t="str">
            <v>COMPLETADO</v>
          </cell>
          <cell r="X1437" t="str">
            <v>TALLER</v>
          </cell>
          <cell r="Y1437">
            <v>42765</v>
          </cell>
          <cell r="AD1437" t="str">
            <v>Ecatepec/Viveros Xalostoc</v>
          </cell>
          <cell r="AE1437" t="str">
            <v>MEX</v>
          </cell>
          <cell r="AF1437" t="str">
            <v>MX</v>
          </cell>
          <cell r="AG1437" t="str">
            <v>10411118</v>
          </cell>
          <cell r="AH1437" t="str">
            <v>ERNESTO DAN GAITAN SOBERANES</v>
          </cell>
          <cell r="AI1437" t="str">
            <v>Chopo No. 27</v>
          </cell>
          <cell r="AJ1437" t="str">
            <v>56998696</v>
          </cell>
          <cell r="AK1437">
            <v>0</v>
          </cell>
          <cell r="AL1437" t="str">
            <v>55340</v>
          </cell>
          <cell r="AM1437"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437" t="str">
            <v>3TE55G134402</v>
          </cell>
          <cell r="AO1437" t="str">
            <v>Básica</v>
          </cell>
          <cell r="AP1437" t="str">
            <v>Hisense</v>
          </cell>
          <cell r="AQ1437" t="str">
            <v>Opera</v>
          </cell>
          <cell r="AR1437" t="str">
            <v>FHD 1920 x 1080</v>
          </cell>
          <cell r="AS1437" t="str">
            <v>3TE55G161437G161437M010</v>
          </cell>
          <cell r="AT1437">
            <v>6</v>
          </cell>
          <cell r="AU1437" t="str">
            <v>55H5C</v>
          </cell>
          <cell r="AV1437" t="str">
            <v>3TE55G161437</v>
          </cell>
          <cell r="AW1437" t="str">
            <v>G161437</v>
          </cell>
          <cell r="AX1437" t="str">
            <v>M010</v>
          </cell>
          <cell r="AY1437">
            <v>74012773</v>
          </cell>
          <cell r="AZ1437">
            <v>51013691</v>
          </cell>
          <cell r="BA1437">
            <v>80151782</v>
          </cell>
        </row>
        <row r="1438">
          <cell r="D1438">
            <v>60316851</v>
          </cell>
          <cell r="E1438" t="str">
            <v>A</v>
          </cell>
          <cell r="F1438" t="str">
            <v>TV</v>
          </cell>
          <cell r="G1438" t="str">
            <v>LUZ MERCEDES GOMEZ</v>
          </cell>
          <cell r="H1438" t="str">
            <v>CALLE HIDALGO NO. 607 COLONIA CENTRO LA PAZ BAJA CALIFORNIA NORTE CP 23000</v>
          </cell>
          <cell r="I1438" t="str">
            <v>612-12-20-326</v>
          </cell>
          <cell r="J1438" t="str">
            <v>HISENSE</v>
          </cell>
          <cell r="K1438" t="str">
            <v>40K20D</v>
          </cell>
          <cell r="L1438" t="str">
            <v>40G145154H03593</v>
          </cell>
          <cell r="M1438" t="str">
            <v>POLIZA</v>
          </cell>
          <cell r="N1438" t="str">
            <v>POLIZA</v>
          </cell>
          <cell r="O1438">
            <v>42227</v>
          </cell>
          <cell r="P1438">
            <v>0</v>
          </cell>
          <cell r="Q1438">
            <v>202494</v>
          </cell>
          <cell r="R1438" t="str">
            <v>03/05/2017 06 : 22  ARANTXA.MON : TCF1
03/05/2017 06 : 21  ARANTXA.MON : Se autoriza NP5; numero de serie y garantia correcto  02/05/2017
29/04/2017 04 : 08 202494 : P1A: 179489 28/04/17 OC-1010179</v>
          </cell>
          <cell r="S1438" t="str">
            <v/>
          </cell>
          <cell r="T1438" t="str">
            <v xml:space="preserve"> JONATHAN ALMARO                Fe</v>
          </cell>
          <cell r="U1438" t="str">
            <v>2017/05/19</v>
          </cell>
          <cell r="V1438" t="str">
            <v>NORTE</v>
          </cell>
          <cell r="W1438" t="str">
            <v>COMPLETADO</v>
          </cell>
          <cell r="X1438" t="str">
            <v>TALLER</v>
          </cell>
          <cell r="Y1438">
            <v>42849</v>
          </cell>
          <cell r="AD1438" t="str">
            <v>la paz /centro</v>
          </cell>
          <cell r="AE1438" t="str">
            <v>BCS</v>
          </cell>
          <cell r="AF1438" t="str">
            <v>MX</v>
          </cell>
          <cell r="AG1438" t="str">
            <v>10416785</v>
          </cell>
          <cell r="AH1438" t="str">
            <v>LUZ MERCEDES GOMEZ LIZARRAGA</v>
          </cell>
          <cell r="AI1438" t="str">
            <v>hidalgo num 607</v>
          </cell>
          <cell r="AJ1438" t="str">
            <v>0446121419861</v>
          </cell>
          <cell r="AK1438" t="str">
            <v>0446121419861</v>
          </cell>
          <cell r="AL1438" t="str">
            <v>23000</v>
          </cell>
          <cell r="AM1438"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438" t="str">
            <v>3TE40G134207</v>
          </cell>
          <cell r="AO1438" t="str">
            <v>Básica</v>
          </cell>
          <cell r="AP1438" t="str">
            <v>Hisense</v>
          </cell>
          <cell r="AQ1438" t="str">
            <v>Opera</v>
          </cell>
          <cell r="AR1438" t="str">
            <v>FHD 1920 x 1080</v>
          </cell>
          <cell r="AS1438" t="str">
            <v>GTE40G153352CRMM012</v>
          </cell>
          <cell r="AT1438">
            <v>1</v>
          </cell>
          <cell r="AU1438" t="str">
            <v>40H5B</v>
          </cell>
          <cell r="AV1438" t="str">
            <v>GTE40G153352</v>
          </cell>
          <cell r="AW1438" t="str">
            <v>CRM</v>
          </cell>
          <cell r="AX1438" t="str">
            <v>M012</v>
          </cell>
          <cell r="AY1438">
            <v>74012774</v>
          </cell>
          <cell r="AZ1438">
            <v>51013692</v>
          </cell>
          <cell r="BA1438">
            <v>80151783</v>
          </cell>
        </row>
        <row r="1439">
          <cell r="D1439">
            <v>60315389</v>
          </cell>
          <cell r="E1439" t="str">
            <v xml:space="preserve">A </v>
          </cell>
          <cell r="F1439" t="str">
            <v>TV</v>
          </cell>
          <cell r="G1439" t="str">
            <v>ILEANA RUIZ OLAN</v>
          </cell>
          <cell r="H1439" t="str">
            <v>QUERETARO 907, LAS CHOAPAS,VERACRUZ, MEXICO</v>
          </cell>
          <cell r="I1439">
            <v>9231112532</v>
          </cell>
          <cell r="J1439" t="str">
            <v>HISENSE</v>
          </cell>
          <cell r="K1439" t="str">
            <v>50H7GB</v>
          </cell>
          <cell r="L1439" t="str">
            <v>50G1635D3H01083</v>
          </cell>
          <cell r="M1439">
            <v>39507</v>
          </cell>
          <cell r="N1439">
            <v>20665.080000000002</v>
          </cell>
          <cell r="O1439">
            <v>42768</v>
          </cell>
          <cell r="P1439">
            <v>42798</v>
          </cell>
          <cell r="Q1439">
            <v>201054</v>
          </cell>
          <cell r="R1439" t="str">
            <v>OC-1009618</v>
          </cell>
          <cell r="S1439" t="str">
            <v/>
          </cell>
          <cell r="T1439" t="str">
            <v xml:space="preserve">    Andres  Hernandez      Fecha d</v>
          </cell>
          <cell r="U1439" t="str">
            <v>2017/04/24</v>
          </cell>
          <cell r="V1439" t="str">
            <v>SUR</v>
          </cell>
          <cell r="W1439" t="str">
            <v>COMPLETADO</v>
          </cell>
          <cell r="X1439" t="str">
            <v>TALLER</v>
          </cell>
          <cell r="Y1439">
            <v>42828</v>
          </cell>
          <cell r="Z1439">
            <v>60</v>
          </cell>
          <cell r="AA1439" t="str">
            <v>M010</v>
          </cell>
          <cell r="AD1439" t="str">
            <v>Las Choapas/Mexico</v>
          </cell>
          <cell r="AE1439" t="str">
            <v>VER</v>
          </cell>
          <cell r="AF1439" t="str">
            <v>MX</v>
          </cell>
          <cell r="AG1439" t="str">
            <v>10415431</v>
          </cell>
          <cell r="AH1439" t="str">
            <v>ILEANA RUIZ OLAN</v>
          </cell>
          <cell r="AI1439" t="str">
            <v>907 Queretaro</v>
          </cell>
          <cell r="AJ1439" t="str">
            <v>0449231112532</v>
          </cell>
          <cell r="AK1439">
            <v>0</v>
          </cell>
          <cell r="AL1439" t="str">
            <v>96980</v>
          </cell>
          <cell r="AM1439"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439" t="str">
            <v>3TE50G1523B0</v>
          </cell>
          <cell r="AO1439" t="str">
            <v>Smart</v>
          </cell>
          <cell r="AP1439" t="str">
            <v>Hisense</v>
          </cell>
          <cell r="AQ1439" t="str">
            <v>Android</v>
          </cell>
          <cell r="AR1439" t="str">
            <v>UHD 3840 X 2160</v>
          </cell>
          <cell r="AS1439" t="str">
            <v>3TE50G165140G165140M010</v>
          </cell>
          <cell r="AT1439">
            <v>28</v>
          </cell>
          <cell r="AU1439" t="str">
            <v>50H7GB</v>
          </cell>
          <cell r="AV1439" t="str">
            <v>3TE50G165140</v>
          </cell>
          <cell r="AW1439" t="str">
            <v>G165140</v>
          </cell>
          <cell r="AX1439" t="str">
            <v>M010</v>
          </cell>
          <cell r="AY1439">
            <v>74012205</v>
          </cell>
          <cell r="AZ1439">
            <v>51013135</v>
          </cell>
          <cell r="BA1439">
            <v>80147796</v>
          </cell>
        </row>
        <row r="1440">
          <cell r="D1440">
            <v>60315896</v>
          </cell>
          <cell r="E1440" t="str">
            <v>A</v>
          </cell>
          <cell r="F1440" t="str">
            <v>TV</v>
          </cell>
          <cell r="G1440" t="str">
            <v>JUAN JOSE PULIDO CASTRO</v>
          </cell>
          <cell r="H1440" t="str">
            <v xml:space="preserve">CIRCUITO FEDERALISTAS 504, RESIDENCIAL PONIENTE, 45136, GDL, JAL                   </v>
          </cell>
          <cell r="I1440">
            <v>3310826622</v>
          </cell>
          <cell r="J1440" t="str">
            <v>HISENSE</v>
          </cell>
          <cell r="K1440" t="str">
            <v>50K20DW</v>
          </cell>
          <cell r="L1440" t="str">
            <v>50J140464H00589</v>
          </cell>
          <cell r="M1440" t="str">
            <v>Factura</v>
          </cell>
          <cell r="N1440">
            <v>0.01</v>
          </cell>
          <cell r="O1440">
            <v>42822</v>
          </cell>
          <cell r="P1440">
            <v>42838</v>
          </cell>
          <cell r="Q1440">
            <v>201076</v>
          </cell>
          <cell r="R1440" t="str">
            <v>21/04/2017 03 : 37  ARANTXA.MON : NP5
SOLICITA PANEL 173331/PANEL/OC-1009782</v>
          </cell>
          <cell r="S1440" t="str">
            <v xml:space="preserve"> El comprobante (factura) no muestra el </v>
          </cell>
          <cell r="T1440" t="str">
            <v xml:space="preserve"> Carlos Muñiz                     </v>
          </cell>
          <cell r="U1440" t="str">
            <v>2017-04-21</v>
          </cell>
          <cell r="V1440" t="str">
            <v>SUR</v>
          </cell>
          <cell r="W1440" t="str">
            <v>COMPLETADO</v>
          </cell>
          <cell r="X1440" t="str">
            <v>TALLER</v>
          </cell>
          <cell r="Y1440">
            <v>42837</v>
          </cell>
          <cell r="Z1440">
            <v>15</v>
          </cell>
          <cell r="AD1440" t="str">
            <v>zapopan/residencial poniente</v>
          </cell>
          <cell r="AE1440" t="str">
            <v>JAL</v>
          </cell>
          <cell r="AF1440" t="str">
            <v>MX</v>
          </cell>
          <cell r="AG1440" t="str">
            <v>10415351</v>
          </cell>
          <cell r="AH1440" t="str">
            <v>JUAN JOSE PULIDO CASTRO</v>
          </cell>
          <cell r="AI1440" t="str">
            <v>Circuito federalistas 504</v>
          </cell>
          <cell r="AJ1440" t="str">
            <v>3310826622</v>
          </cell>
          <cell r="AK1440" t="str">
            <v>3310826622</v>
          </cell>
          <cell r="AL1440" t="str">
            <v>45136</v>
          </cell>
          <cell r="AM1440"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440" t="str">
            <v>1TE50B8NUSCB</v>
          </cell>
          <cell r="AO1440" t="str">
            <v>Smart</v>
          </cell>
          <cell r="AP1440" t="str">
            <v>Hisense</v>
          </cell>
          <cell r="AQ1440" t="str">
            <v>Opera</v>
          </cell>
          <cell r="AR1440" t="str">
            <v>FHD 1920 x 1080</v>
          </cell>
          <cell r="AS1440" t="str">
            <v>3TE50G154817G154817M010</v>
          </cell>
          <cell r="AT1440">
            <v>6</v>
          </cell>
          <cell r="AU1440" t="str">
            <v>50H5B</v>
          </cell>
          <cell r="AV1440" t="str">
            <v>3TE50G154817</v>
          </cell>
          <cell r="AW1440" t="str">
            <v>G154817</v>
          </cell>
          <cell r="AX1440" t="str">
            <v>M010</v>
          </cell>
          <cell r="AY1440">
            <v>74012594</v>
          </cell>
          <cell r="AZ1440">
            <v>51013513</v>
          </cell>
          <cell r="BA1440">
            <v>80153399</v>
          </cell>
        </row>
        <row r="1441">
          <cell r="D1441">
            <v>60317596</v>
          </cell>
          <cell r="E1441" t="str">
            <v>A</v>
          </cell>
          <cell r="F1441" t="str">
            <v>TV</v>
          </cell>
          <cell r="G1441" t="str">
            <v>JOSUE MEDINA / MAVI DE OCCIDENTE</v>
          </cell>
          <cell r="H1441" t="str">
            <v>AV 18 DE MARZO NUM 309 LA NOGALERA 44470 GDL JAL</v>
          </cell>
          <cell r="I1441">
            <v>3312011000</v>
          </cell>
          <cell r="J1441" t="str">
            <v>HISENSE</v>
          </cell>
          <cell r="K1441" t="str">
            <v>50K20DG</v>
          </cell>
          <cell r="L1441" t="str">
            <v xml:space="preserve">50G134403H00272 </v>
          </cell>
          <cell r="M1441" t="str">
            <v>Factura</v>
          </cell>
          <cell r="N1441" t="str">
            <v>DISPLAY PRODUCT</v>
          </cell>
          <cell r="O1441">
            <v>42858</v>
          </cell>
          <cell r="P1441">
            <v>42858</v>
          </cell>
          <cell r="Q1441">
            <v>201076</v>
          </cell>
          <cell r="R1441" t="str">
            <v>09/05/2017 03 : 59  ARANTXA.MON : Se autoriza NP5; numero de serie y ticket correcto
P1: T168978/PANEL/OC-1010429</v>
          </cell>
          <cell r="S1441" t="str">
            <v xml:space="preserve"> El comprobante (carta de equipo propied</v>
          </cell>
          <cell r="T1441" t="str">
            <v xml:space="preserve"> Carlos Muñiz                     </v>
          </cell>
          <cell r="U1441" t="str">
            <v>2017-05-08</v>
          </cell>
          <cell r="V1441" t="str">
            <v>SUR</v>
          </cell>
          <cell r="W1441" t="str">
            <v>COMPLETADO</v>
          </cell>
          <cell r="X1441" t="str">
            <v>TALLER</v>
          </cell>
          <cell r="Y1441">
            <v>42858</v>
          </cell>
          <cell r="Z1441">
            <v>0</v>
          </cell>
          <cell r="AD1441" t="str">
            <v>La nogalera guadalajara</v>
          </cell>
          <cell r="AE1441" t="str">
            <v>JAL</v>
          </cell>
          <cell r="AF1441" t="str">
            <v>MX</v>
          </cell>
          <cell r="AG1441" t="str">
            <v>10417484</v>
          </cell>
          <cell r="AH1441" t="str">
            <v>JOSE MEDINA</v>
          </cell>
          <cell r="AI1441" t="str">
            <v>Av 18 de marzo num 309</v>
          </cell>
          <cell r="AJ1441" t="str">
            <v>3312011000</v>
          </cell>
          <cell r="AK1441">
            <v>0</v>
          </cell>
          <cell r="AL1441" t="str">
            <v>44470</v>
          </cell>
          <cell r="AM1441"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41" t="str">
            <v>3TE50G134403</v>
          </cell>
          <cell r="AO1441" t="e">
            <v>#N/A</v>
          </cell>
          <cell r="AP1441" t="e">
            <v>#N/A</v>
          </cell>
          <cell r="AQ1441" t="e">
            <v>#N/A</v>
          </cell>
          <cell r="AR1441" t="e">
            <v>#N/A</v>
          </cell>
          <cell r="AS1441" t="str">
            <v>GTE50G1523B0CRMM012</v>
          </cell>
          <cell r="AT1441">
            <v>1</v>
          </cell>
          <cell r="AU1441" t="str">
            <v>50H7GB</v>
          </cell>
          <cell r="AV1441" t="str">
            <v>GTE50G1523B0</v>
          </cell>
          <cell r="AW1441" t="str">
            <v>CRM</v>
          </cell>
          <cell r="AX1441" t="str">
            <v>M012</v>
          </cell>
          <cell r="AY1441">
            <v>74012602</v>
          </cell>
          <cell r="AZ1441">
            <v>51013521</v>
          </cell>
          <cell r="BA1441">
            <v>80150416</v>
          </cell>
        </row>
        <row r="1442">
          <cell r="D1442">
            <v>60317851</v>
          </cell>
          <cell r="E1442" t="str">
            <v>A</v>
          </cell>
          <cell r="F1442" t="str">
            <v>TV</v>
          </cell>
          <cell r="G1442" t="str">
            <v>JOSUE MEDINA / MAVI DE OCCIDENTE</v>
          </cell>
          <cell r="H1442" t="str">
            <v>18 DE MARZO 309 LA NOGALERA 44470 GUADALAJARA JALISCO</v>
          </cell>
          <cell r="I1442">
            <v>3314791025</v>
          </cell>
          <cell r="J1442" t="str">
            <v>HISENSE</v>
          </cell>
          <cell r="K1442" t="str">
            <v>39H3C</v>
          </cell>
          <cell r="L1442" t="str">
            <v xml:space="preserve">39G160354H03312 </v>
          </cell>
          <cell r="M1442" t="str">
            <v>Carta de propiedad de tienda</v>
          </cell>
          <cell r="N1442" t="str">
            <v>DISPLAY PRODUCT</v>
          </cell>
          <cell r="O1442">
            <v>42860</v>
          </cell>
          <cell r="P1442">
            <v>42860</v>
          </cell>
          <cell r="Q1442">
            <v>201076</v>
          </cell>
          <cell r="R1442" t="str">
            <v>12/05/2017 06 : 40  ARANTXA.MON : Se autoriza NP5; numero de serie y ticket correcto
P1: T198274/PANEL/OC-1010599</v>
          </cell>
          <cell r="S1442" t="str">
            <v xml:space="preserve"> Comprobante no muestra el importe</v>
          </cell>
          <cell r="T1442" t="str">
            <v xml:space="preserve"> Carlos Muñiz                     </v>
          </cell>
          <cell r="U1442" t="str">
            <v>2017-05-16</v>
          </cell>
          <cell r="V1442" t="str">
            <v>SUR</v>
          </cell>
          <cell r="W1442" t="str">
            <v>COMPLETADO</v>
          </cell>
          <cell r="X1442" t="str">
            <v>TALLER</v>
          </cell>
          <cell r="Y1442">
            <v>42860</v>
          </cell>
          <cell r="Z1442">
            <v>0</v>
          </cell>
          <cell r="AD1442" t="str">
            <v>GUADALAJARA/LA NOGALERA</v>
          </cell>
          <cell r="AE1442" t="str">
            <v>JAL</v>
          </cell>
          <cell r="AF1442" t="str">
            <v>MX</v>
          </cell>
          <cell r="AG1442" t="str">
            <v>10417733</v>
          </cell>
          <cell r="AH1442" t="str">
            <v>JOSUE MEDINA AMAYA</v>
          </cell>
          <cell r="AI1442" t="str">
            <v>AV. 18 MARZO #309</v>
          </cell>
          <cell r="AJ1442" t="str">
            <v>3312011000</v>
          </cell>
          <cell r="AK1442">
            <v>0</v>
          </cell>
          <cell r="AL1442" t="str">
            <v>44470</v>
          </cell>
          <cell r="AM1442"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42" t="str">
            <v>3TE39G160333</v>
          </cell>
          <cell r="AO1442" t="str">
            <v>Básica</v>
          </cell>
          <cell r="AP1442" t="str">
            <v>Hisense</v>
          </cell>
          <cell r="AQ1442" t="str">
            <v>Opera</v>
          </cell>
          <cell r="AR1442" t="str">
            <v>HD 1366 X 768</v>
          </cell>
          <cell r="AS1442" t="str">
            <v>3TE39G160334CRMM012</v>
          </cell>
          <cell r="AT1442" t="str">
            <v>0</v>
          </cell>
          <cell r="AU1442" t="str">
            <v>39H3C</v>
          </cell>
          <cell r="AV1442" t="str">
            <v>3TE39G160334</v>
          </cell>
          <cell r="AW1442" t="str">
            <v>CRM</v>
          </cell>
          <cell r="AX1442" t="str">
            <v>M012</v>
          </cell>
          <cell r="AY1442">
            <v>74012603</v>
          </cell>
          <cell r="AZ1442">
            <v>51013522</v>
          </cell>
          <cell r="BA1442">
            <v>80150417</v>
          </cell>
        </row>
        <row r="1443">
          <cell r="D1443">
            <v>60317861</v>
          </cell>
          <cell r="E1443" t="str">
            <v>A</v>
          </cell>
          <cell r="F1443" t="str">
            <v>TV</v>
          </cell>
          <cell r="G1443" t="str">
            <v>JOSUE MEDINA / MAVI DE OCCIDENTE</v>
          </cell>
          <cell r="H1443" t="str">
            <v>18 MARZO 309 LA NOGALERA 44470 GUADALAJARA JALISCO</v>
          </cell>
          <cell r="I1443">
            <v>3312011000</v>
          </cell>
          <cell r="J1443" t="str">
            <v>HISENSE</v>
          </cell>
          <cell r="K1443" t="str">
            <v>32H5B2</v>
          </cell>
          <cell r="L1443" t="str">
            <v xml:space="preserve">32G1614E4H04257 </v>
          </cell>
          <cell r="M1443" t="str">
            <v>Carta de equipo propiedad de tienda</v>
          </cell>
          <cell r="N1443" t="str">
            <v>DISPLAY PRODUCT</v>
          </cell>
          <cell r="O1443">
            <v>42860</v>
          </cell>
          <cell r="P1443">
            <v>42860</v>
          </cell>
          <cell r="Q1443">
            <v>201076</v>
          </cell>
          <cell r="R1443" t="str">
            <v>12/05/2017 06 : 45  ARANTXA.MON : Se autoriza NP5; numero de serie y ticket correcto
P1: T185960/PANEL/OC-1010605</v>
          </cell>
          <cell r="S1443" t="str">
            <v xml:space="preserve"> El comprobante no muestra el importe de</v>
          </cell>
          <cell r="T1443" t="str">
            <v xml:space="preserve"> Carlos Muñiz                     </v>
          </cell>
          <cell r="U1443" t="str">
            <v>2017-05-16</v>
          </cell>
          <cell r="V1443" t="str">
            <v>SUR</v>
          </cell>
          <cell r="W1443" t="str">
            <v>COMPLETADO</v>
          </cell>
          <cell r="X1443" t="str">
            <v>TALLER</v>
          </cell>
          <cell r="Y1443">
            <v>42860</v>
          </cell>
          <cell r="Z1443">
            <v>0</v>
          </cell>
          <cell r="AD1443" t="str">
            <v>GUADALAJARA/LA NOGALERA</v>
          </cell>
          <cell r="AE1443" t="str">
            <v>JAL</v>
          </cell>
          <cell r="AF1443" t="str">
            <v>MX</v>
          </cell>
          <cell r="AG1443" t="str">
            <v>10417733</v>
          </cell>
          <cell r="AH1443" t="str">
            <v>JOSUE MEDINA AMAYA</v>
          </cell>
          <cell r="AI1443" t="str">
            <v>AV. 18 MARZO #309</v>
          </cell>
          <cell r="AJ1443" t="str">
            <v>3312011000</v>
          </cell>
          <cell r="AK1443">
            <v>0</v>
          </cell>
          <cell r="AL1443" t="str">
            <v>44470</v>
          </cell>
          <cell r="AM1443"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43" t="str">
            <v>3TE32G155369</v>
          </cell>
          <cell r="AO1443" t="str">
            <v>Smart</v>
          </cell>
          <cell r="AP1443" t="str">
            <v>Hisense</v>
          </cell>
          <cell r="AQ1443" t="str">
            <v>Opera</v>
          </cell>
          <cell r="AR1443" t="str">
            <v>HD 1366 X 768</v>
          </cell>
          <cell r="AS1443" t="str">
            <v>3TE32G164485G164485M010</v>
          </cell>
          <cell r="AT1443">
            <v>4</v>
          </cell>
          <cell r="AU1443" t="str">
            <v>32H5B2</v>
          </cell>
          <cell r="AV1443" t="str">
            <v>3TE32G164485</v>
          </cell>
          <cell r="AW1443" t="str">
            <v>G164485</v>
          </cell>
          <cell r="AX1443" t="str">
            <v>M010</v>
          </cell>
          <cell r="AY1443">
            <v>74012604</v>
          </cell>
          <cell r="AZ1443">
            <v>51013523</v>
          </cell>
          <cell r="BA1443">
            <v>80150418</v>
          </cell>
        </row>
        <row r="1444">
          <cell r="D1444">
            <v>60316061</v>
          </cell>
          <cell r="E1444" t="str">
            <v>A</v>
          </cell>
          <cell r="F1444" t="str">
            <v>TV</v>
          </cell>
          <cell r="G1444" t="str">
            <v>Reynaldo Lucho Delgado</v>
          </cell>
          <cell r="H1444" t="str">
            <v>calle del cristo # 5</v>
          </cell>
          <cell r="I1444">
            <v>2949424573</v>
          </cell>
          <cell r="J1444" t="str">
            <v>HISENSE</v>
          </cell>
          <cell r="K1444" t="str">
            <v>50K20DW</v>
          </cell>
          <cell r="L1444" t="str">
            <v>50G143067H00565</v>
          </cell>
          <cell r="M1444" t="str">
            <v>CARTA DE ACEPTACION DE TELMEX</v>
          </cell>
          <cell r="N1444">
            <v>10120.879999999999</v>
          </cell>
          <cell r="O1444">
            <v>42088</v>
          </cell>
          <cell r="P1444">
            <v>42843</v>
          </cell>
          <cell r="Q1444">
            <v>201052</v>
          </cell>
          <cell r="R1444" t="str">
            <v>NO HAY PANEL PARA ESTE MODELO EL NUMERO DE PARTE ES 173331 Y EL  NUMERO DE PEDIDO ES OC-1009672</v>
          </cell>
          <cell r="S1444" t="str">
            <v/>
          </cell>
          <cell r="T1444" t="str">
            <v xml:space="preserve"> ing.alvaro ruben aguirre lopez   </v>
          </cell>
          <cell r="U1444" t="str">
            <v>2017/05/10</v>
          </cell>
          <cell r="V1444" t="str">
            <v>SUR</v>
          </cell>
          <cell r="W1444" t="str">
            <v>COMPLETADO</v>
          </cell>
          <cell r="X1444" t="str">
            <v>TALLER</v>
          </cell>
          <cell r="Y1444">
            <v>42842</v>
          </cell>
          <cell r="Z1444">
            <v>754</v>
          </cell>
          <cell r="AD1444" t="str">
            <v>SAN ANDRES TUXTLA/3 MAYO</v>
          </cell>
          <cell r="AE1444" t="str">
            <v>VER</v>
          </cell>
          <cell r="AF1444" t="str">
            <v>MX</v>
          </cell>
          <cell r="AG1444" t="str">
            <v>10257043</v>
          </cell>
          <cell r="AH1444" t="str">
            <v>REYNALDA LUCHO DELGADO</v>
          </cell>
          <cell r="AI1444" t="str">
            <v>5 DEL CRISTO</v>
          </cell>
          <cell r="AJ1444" t="str">
            <v>2949424573</v>
          </cell>
          <cell r="AK1444" t="str">
            <v>2949443225</v>
          </cell>
          <cell r="AL1444" t="str">
            <v>95730</v>
          </cell>
          <cell r="AM1444" t="str">
            <v>19/04/2017 02 : 59 ARANTXA.MON : TCF119/04/2017 02 : 59 ARANTXA.MON : NP518/04/2017 00 : 33 SEMIRAMIS.M : REINCIDENCIA 6019023018/04/2017 00 : 32 SEMIRAMIS.M : ODSWTPRD/TELMEXENTRE COSTERA Y GOLFO</v>
          </cell>
          <cell r="AN1444" t="str">
            <v>1TE50B8NUSCB</v>
          </cell>
          <cell r="AO1444" t="str">
            <v>Smart</v>
          </cell>
          <cell r="AP1444" t="str">
            <v>Hisense</v>
          </cell>
          <cell r="AQ1444" t="str">
            <v>Opera</v>
          </cell>
          <cell r="AR1444" t="str">
            <v>FHD 1920 x 1080</v>
          </cell>
          <cell r="AS1444" t="str">
            <v>3TE50G1644B3G1644B3M010</v>
          </cell>
          <cell r="AT1444" t="str">
            <v>0</v>
          </cell>
          <cell r="AU1444" t="str">
            <v>50H7GB</v>
          </cell>
          <cell r="AV1444" t="str">
            <v>3TE50G1644B3</v>
          </cell>
          <cell r="AW1444" t="str">
            <v>G1644B3</v>
          </cell>
          <cell r="AX1444" t="str">
            <v>M010</v>
          </cell>
          <cell r="AY1444">
            <v>74012605</v>
          </cell>
          <cell r="AZ1444">
            <v>51013524</v>
          </cell>
          <cell r="BA1444">
            <v>80150419</v>
          </cell>
        </row>
        <row r="1445">
          <cell r="D1445">
            <v>60317120</v>
          </cell>
          <cell r="E1445" t="str">
            <v xml:space="preserve">A   </v>
          </cell>
          <cell r="F1445" t="str">
            <v>TV</v>
          </cell>
          <cell r="G1445" t="str">
            <v>MARIA SUSANA RIBERON CONTRERAS</v>
          </cell>
          <cell r="H1445" t="str">
            <v>18 DE MARZO Nº 105, CENTRO APIZACO TLAXCALA</v>
          </cell>
          <cell r="I1445" t="str">
            <v>241 4170931</v>
          </cell>
          <cell r="J1445" t="str">
            <v>HISENSE</v>
          </cell>
          <cell r="K1445" t="str">
            <v>50H5GB</v>
          </cell>
          <cell r="L1445" t="str">
            <v>50G145322H01953</v>
          </cell>
          <cell r="M1445">
            <v>116684</v>
          </cell>
          <cell r="N1445">
            <v>13248.26</v>
          </cell>
          <cell r="O1445">
            <v>42312</v>
          </cell>
          <cell r="P1445">
            <v>42851</v>
          </cell>
          <cell r="Q1445">
            <v>201074</v>
          </cell>
          <cell r="R1445">
            <v>0</v>
          </cell>
          <cell r="S1445" t="str">
            <v>EQUIPO SIN BASE Y SIN ACCESORIOS</v>
          </cell>
          <cell r="T1445" t="str">
            <v xml:space="preserve"> ALMA JUAREZ                      </v>
          </cell>
          <cell r="U1445" t="str">
            <v>2017-04-28</v>
          </cell>
          <cell r="V1445" t="str">
            <v>CENTRO</v>
          </cell>
          <cell r="W1445" t="str">
            <v>COMPLETADO</v>
          </cell>
          <cell r="X1445" t="str">
            <v>TALLER</v>
          </cell>
          <cell r="Y1445">
            <v>42851</v>
          </cell>
          <cell r="Z1445">
            <v>539</v>
          </cell>
          <cell r="AD1445" t="str">
            <v>Apixaco/Centro</v>
          </cell>
          <cell r="AE1445" t="str">
            <v>TLX</v>
          </cell>
          <cell r="AF1445" t="str">
            <v>MX</v>
          </cell>
          <cell r="AG1445" t="str">
            <v>10417046</v>
          </cell>
          <cell r="AH1445" t="str">
            <v>MARIA SUSANA RIBERON CONTRERAS</v>
          </cell>
          <cell r="AI1445" t="str">
            <v>105 18 de Marzo</v>
          </cell>
          <cell r="AJ1445" t="str">
            <v>2414170931</v>
          </cell>
          <cell r="AK1445">
            <v>0</v>
          </cell>
          <cell r="AL1445" t="str">
            <v>90300</v>
          </cell>
          <cell r="AM1445" t="str">
            <v>28/04/2017 09 : 39 ARANTXA.MON : TCF128/04/2017 09 : 38 ARANTXA.MON : Se autoriza NP5; numero de serie yticket TELMEX correcto28/04/2017 02 : 18 201074 : P1: T173331 PANEL OC-101010627/04/2017 04 : 04 GABRIELA.B : RD % CUAUHTÉMOC Y XICOTENCATL</v>
          </cell>
          <cell r="AN1445" t="str">
            <v>3TE50A144537</v>
          </cell>
          <cell r="AO1445" t="str">
            <v>Smart</v>
          </cell>
          <cell r="AP1445" t="str">
            <v>Hisense</v>
          </cell>
          <cell r="AQ1445" t="str">
            <v>Opera</v>
          </cell>
          <cell r="AR1445" t="str">
            <v>FHD 1920 x 1080</v>
          </cell>
          <cell r="AS1445" t="str">
            <v>3TE50G165140G165140M010</v>
          </cell>
          <cell r="AT1445">
            <v>28</v>
          </cell>
          <cell r="AU1445" t="str">
            <v>50H7GB</v>
          </cell>
          <cell r="AV1445" t="str">
            <v>3TE50G165140</v>
          </cell>
          <cell r="AW1445" t="str">
            <v>G165140</v>
          </cell>
          <cell r="AX1445" t="str">
            <v>M010</v>
          </cell>
          <cell r="AY1445">
            <v>74012635</v>
          </cell>
          <cell r="AZ1445">
            <v>51013554</v>
          </cell>
          <cell r="BA1445">
            <v>80150563</v>
          </cell>
        </row>
        <row r="1446">
          <cell r="D1446">
            <v>60302643</v>
          </cell>
          <cell r="E1446" t="str">
            <v xml:space="preserve">A   </v>
          </cell>
          <cell r="F1446" t="str">
            <v>TV</v>
          </cell>
          <cell r="G1446" t="str">
            <v>OLIVIA GUADALUPE IBARRA FERNANDEZ</v>
          </cell>
          <cell r="H1446" t="str">
            <v xml:space="preserve">ALFAR 1730, ALFAREROS, MONTERREY </v>
          </cell>
          <cell r="I1446">
            <v>8486853</v>
          </cell>
          <cell r="J1446" t="str">
            <v>HISENSE</v>
          </cell>
          <cell r="K1446" t="str">
            <v>32K20D</v>
          </cell>
          <cell r="L1446" t="str">
            <v>32J135306H07503</v>
          </cell>
          <cell r="M1446" t="str">
            <v>TIKET</v>
          </cell>
          <cell r="N1446">
            <v>98.9</v>
          </cell>
          <cell r="O1446">
            <v>41793</v>
          </cell>
          <cell r="P1446">
            <v>42690</v>
          </cell>
          <cell r="Q1446">
            <v>201024</v>
          </cell>
          <cell r="R1446" t="str">
            <v>11/24/16 ERNESTO HDZ NP5 P1 OC 1003812 PANEL 171979</v>
          </cell>
          <cell r="S1446" t="str">
            <v/>
          </cell>
          <cell r="T1446" t="str">
            <v xml:space="preserve">    SOFIA VAZQUEZ                 </v>
          </cell>
          <cell r="U1446" t="str">
            <v>2017-04-28</v>
          </cell>
          <cell r="V1446" t="str">
            <v>NORTE</v>
          </cell>
          <cell r="W1446" t="str">
            <v>COMPLETADO</v>
          </cell>
          <cell r="X1446" t="str">
            <v>TALLER</v>
          </cell>
          <cell r="Y1446" t="e">
            <v>#N/A</v>
          </cell>
          <cell r="Z1446" t="e">
            <v>#N/A</v>
          </cell>
          <cell r="AD1446" t="e">
            <v>#N/A</v>
          </cell>
          <cell r="AE1446" t="e">
            <v>#N/A</v>
          </cell>
          <cell r="AF1446" t="e">
            <v>#N/A</v>
          </cell>
          <cell r="AG1446" t="e">
            <v>#N/A</v>
          </cell>
          <cell r="AH1446" t="e">
            <v>#N/A</v>
          </cell>
          <cell r="AI1446" t="e">
            <v>#N/A</v>
          </cell>
          <cell r="AJ1446" t="e">
            <v>#N/A</v>
          </cell>
          <cell r="AK1446" t="e">
            <v>#N/A</v>
          </cell>
          <cell r="AL1446" t="e">
            <v>#N/A</v>
          </cell>
          <cell r="AM1446" t="e">
            <v>#N/A</v>
          </cell>
          <cell r="AN1446" t="str">
            <v>3TE32J134805</v>
          </cell>
          <cell r="AO1446" t="str">
            <v>Básica</v>
          </cell>
          <cell r="AP1446" t="str">
            <v>Hisense</v>
          </cell>
          <cell r="AQ1446" t="str">
            <v>?</v>
          </cell>
          <cell r="AR1446" t="str">
            <v>HD 1366 X 768</v>
          </cell>
          <cell r="AS1446" t="str">
            <v>3TE32G154773G154773M010</v>
          </cell>
          <cell r="AT1446" t="str">
            <v>0</v>
          </cell>
          <cell r="AU1446" t="str">
            <v>32H3B1</v>
          </cell>
          <cell r="AV1446" t="str">
            <v>3TE32G154773</v>
          </cell>
          <cell r="AW1446" t="str">
            <v>G154773</v>
          </cell>
          <cell r="AX1446" t="str">
            <v>M010</v>
          </cell>
          <cell r="AY1446">
            <v>74012694</v>
          </cell>
          <cell r="AZ1446">
            <v>51013613</v>
          </cell>
          <cell r="BA1446">
            <v>80151047</v>
          </cell>
        </row>
        <row r="1447">
          <cell r="D1447">
            <v>60302286</v>
          </cell>
          <cell r="E1447" t="str">
            <v xml:space="preserve">A   </v>
          </cell>
          <cell r="F1447" t="str">
            <v>TV</v>
          </cell>
          <cell r="G1447" t="str">
            <v>PETRA ALICIA ALARCON</v>
          </cell>
          <cell r="H1447" t="str">
            <v xml:space="preserve">GALEANA S/N, CENTRO, VILLALDAMA </v>
          </cell>
          <cell r="I1447">
            <v>8292450832</v>
          </cell>
          <cell r="J1447" t="str">
            <v>HISENSE</v>
          </cell>
          <cell r="K1447" t="str">
            <v>32K20DW</v>
          </cell>
          <cell r="L1447" t="str">
            <v>32J134806H01098</v>
          </cell>
          <cell r="M1447" t="str">
            <v>TIKET</v>
          </cell>
          <cell r="N1447">
            <v>99.07</v>
          </cell>
          <cell r="O1447">
            <v>41795</v>
          </cell>
          <cell r="P1447">
            <v>42698</v>
          </cell>
          <cell r="Q1447">
            <v>201024</v>
          </cell>
          <cell r="R1447" t="str">
            <v>11/22/16 02:50 ERNESTO HDZ NP5 P1 OC 1003745 PANEL 171937</v>
          </cell>
          <cell r="S1447" t="str">
            <v/>
          </cell>
          <cell r="T1447" t="str">
            <v xml:space="preserve">    SOFIA VAZQUEZ                 </v>
          </cell>
          <cell r="U1447" t="str">
            <v>2017-04-28</v>
          </cell>
          <cell r="V1447" t="str">
            <v>NORTE</v>
          </cell>
          <cell r="W1447" t="str">
            <v>COMPLETADO</v>
          </cell>
          <cell r="X1447" t="str">
            <v>TALLER</v>
          </cell>
          <cell r="Y1447" t="e">
            <v>#N/A</v>
          </cell>
          <cell r="Z1447" t="e">
            <v>#N/A</v>
          </cell>
          <cell r="AD1447" t="e">
            <v>#N/A</v>
          </cell>
          <cell r="AE1447" t="e">
            <v>#N/A</v>
          </cell>
          <cell r="AF1447" t="e">
            <v>#N/A</v>
          </cell>
          <cell r="AG1447" t="e">
            <v>#N/A</v>
          </cell>
          <cell r="AH1447" t="e">
            <v>#N/A</v>
          </cell>
          <cell r="AI1447" t="e">
            <v>#N/A</v>
          </cell>
          <cell r="AJ1447" t="e">
            <v>#N/A</v>
          </cell>
          <cell r="AK1447" t="e">
            <v>#N/A</v>
          </cell>
          <cell r="AL1447" t="e">
            <v>#N/A</v>
          </cell>
          <cell r="AM1447" t="e">
            <v>#N/A</v>
          </cell>
          <cell r="AN1447" t="str">
            <v>3TE32G143053</v>
          </cell>
          <cell r="AO1447" t="str">
            <v>Smart</v>
          </cell>
          <cell r="AP1447" t="str">
            <v>Hisense</v>
          </cell>
          <cell r="AQ1447" t="str">
            <v>Opera</v>
          </cell>
          <cell r="AR1447" t="str">
            <v>HD 1366 X 768</v>
          </cell>
          <cell r="AS1447" t="str">
            <v>3TE32G164485G164485M010</v>
          </cell>
          <cell r="AT1447">
            <v>4</v>
          </cell>
          <cell r="AU1447" t="str">
            <v>32H5B2</v>
          </cell>
          <cell r="AV1447" t="str">
            <v>3TE32G164485</v>
          </cell>
          <cell r="AW1447" t="str">
            <v>G164485</v>
          </cell>
          <cell r="AX1447" t="str">
            <v>M010</v>
          </cell>
          <cell r="AY1447">
            <v>74012696</v>
          </cell>
          <cell r="AZ1447">
            <v>51013615</v>
          </cell>
          <cell r="BA1447">
            <v>80151048</v>
          </cell>
        </row>
        <row r="1448">
          <cell r="D1448">
            <v>60302181</v>
          </cell>
          <cell r="E1448" t="str">
            <v xml:space="preserve">A   </v>
          </cell>
          <cell r="F1448" t="str">
            <v>TV</v>
          </cell>
          <cell r="G1448" t="str">
            <v>MARIO ALBERTO RAZO</v>
          </cell>
          <cell r="H1448" t="str">
            <v>AQUILES SERDAN 301, BUENOS AIRES, MONTERREY</v>
          </cell>
          <cell r="I1448">
            <v>8183582599</v>
          </cell>
          <cell r="J1448" t="str">
            <v>HISENSE</v>
          </cell>
          <cell r="K1448" t="str">
            <v>32K20D</v>
          </cell>
          <cell r="L1448" t="str">
            <v>32J134805H01325</v>
          </cell>
          <cell r="M1448" t="str">
            <v>TIKET</v>
          </cell>
          <cell r="N1448">
            <v>98.9</v>
          </cell>
          <cell r="O1448">
            <v>41695</v>
          </cell>
          <cell r="P1448">
            <v>42676</v>
          </cell>
          <cell r="Q1448">
            <v>201024</v>
          </cell>
          <cell r="R1448" t="str">
            <v>11/12/16 02:34 ERNESTO HDZ NP5 P1 OC 1003367 PANEL 171979</v>
          </cell>
          <cell r="S1448" t="str">
            <v/>
          </cell>
          <cell r="T1448" t="str">
            <v xml:space="preserve">    SOFIA VAZQUEZ                 </v>
          </cell>
          <cell r="U1448" t="str">
            <v>2017-04-28</v>
          </cell>
          <cell r="V1448" t="str">
            <v>NORTE</v>
          </cell>
          <cell r="W1448" t="str">
            <v>COMPLETADO</v>
          </cell>
          <cell r="X1448" t="str">
            <v>TALLER</v>
          </cell>
          <cell r="Y1448" t="e">
            <v>#N/A</v>
          </cell>
          <cell r="Z1448" t="e">
            <v>#N/A</v>
          </cell>
          <cell r="AD1448" t="e">
            <v>#N/A</v>
          </cell>
          <cell r="AE1448" t="e">
            <v>#N/A</v>
          </cell>
          <cell r="AF1448" t="e">
            <v>#N/A</v>
          </cell>
          <cell r="AG1448" t="e">
            <v>#N/A</v>
          </cell>
          <cell r="AH1448" t="e">
            <v>#N/A</v>
          </cell>
          <cell r="AI1448" t="e">
            <v>#N/A</v>
          </cell>
          <cell r="AJ1448" t="e">
            <v>#N/A</v>
          </cell>
          <cell r="AK1448" t="e">
            <v>#N/A</v>
          </cell>
          <cell r="AL1448" t="e">
            <v>#N/A</v>
          </cell>
          <cell r="AM1448" t="e">
            <v>#N/A</v>
          </cell>
          <cell r="AN1448" t="str">
            <v>3TE32J134805</v>
          </cell>
          <cell r="AO1448" t="str">
            <v>Básica</v>
          </cell>
          <cell r="AP1448" t="str">
            <v>Hisense</v>
          </cell>
          <cell r="AQ1448" t="str">
            <v>?</v>
          </cell>
          <cell r="AR1448" t="str">
            <v>HD 1366 X 768</v>
          </cell>
          <cell r="AS1448" t="str">
            <v>3TE32G1633F1G1633F1M010</v>
          </cell>
          <cell r="AT1448" t="str">
            <v>0</v>
          </cell>
          <cell r="AU1448" t="str">
            <v>32H3B2</v>
          </cell>
          <cell r="AV1448" t="str">
            <v>3TE32G1633F1</v>
          </cell>
          <cell r="AW1448" t="str">
            <v>G1633F1</v>
          </cell>
          <cell r="AX1448" t="str">
            <v>M010</v>
          </cell>
          <cell r="AY1448">
            <v>74012644</v>
          </cell>
          <cell r="AZ1448">
            <v>51013563</v>
          </cell>
          <cell r="BA1448">
            <v>80151056</v>
          </cell>
        </row>
        <row r="1449">
          <cell r="D1449">
            <v>60317349</v>
          </cell>
          <cell r="E1449" t="str">
            <v xml:space="preserve">     A  </v>
          </cell>
          <cell r="F1449" t="str">
            <v>TV</v>
          </cell>
          <cell r="G1449" t="str">
            <v>PAULA CASARES IBARRA</v>
          </cell>
          <cell r="H1449" t="str">
            <v>CALLE AÑIÑI NO. 613 COLONIA PUESTA DE SOL LA PAZ BAJA CALIFORNIA SUR</v>
          </cell>
          <cell r="I1449" t="str">
            <v xml:space="preserve"> 612-146-50-44</v>
          </cell>
          <cell r="J1449" t="str">
            <v>HISENSE</v>
          </cell>
          <cell r="K1449" t="str">
            <v>50H5B2</v>
          </cell>
          <cell r="L1449" t="str">
            <v>32G161178H00118</v>
          </cell>
          <cell r="M1449" t="str">
            <v>LPZ/000209288</v>
          </cell>
          <cell r="N1449">
            <v>6931.8</v>
          </cell>
          <cell r="O1449">
            <v>42734</v>
          </cell>
          <cell r="P1449">
            <v>0</v>
          </cell>
          <cell r="Q1449">
            <v>202494</v>
          </cell>
          <cell r="R1449" t="str">
            <v xml:space="preserve">23/05/2017 06 : 28  ARANTXA.MON : TCF1
23/05/2017 06 : 28  ARANTXA.MON : Se autoriza NP5; INFORMACION CORRECTA
20/05/2017 06 : 54 202494 : P1A: 18596 Y 191148 19/05/17 OC-1011013
</v>
          </cell>
          <cell r="S1449" t="str">
            <v/>
          </cell>
          <cell r="T1449" t="str">
            <v xml:space="preserve"> JONATHAN ALMARO                Fe</v>
          </cell>
          <cell r="U1449">
            <v>42878</v>
          </cell>
          <cell r="V1449" t="str">
            <v>CENTRO</v>
          </cell>
          <cell r="X1449" t="str">
            <v>TALLER</v>
          </cell>
          <cell r="Y1449">
            <v>42854</v>
          </cell>
          <cell r="AD1449" t="str">
            <v>La Paz/Puesta de Sol</v>
          </cell>
          <cell r="AE1449" t="str">
            <v>BCS</v>
          </cell>
          <cell r="AF1449" t="str">
            <v>MX</v>
          </cell>
          <cell r="AG1449" t="str">
            <v>10417184</v>
          </cell>
          <cell r="AH1449" t="str">
            <v>PAULA CASARES IBARRA</v>
          </cell>
          <cell r="AI1449" t="str">
            <v>Añiñi No. 613</v>
          </cell>
          <cell r="AJ1449" t="str">
            <v>612-102-56-82</v>
          </cell>
          <cell r="AK1449" t="str">
            <v>612-102-56-82</v>
          </cell>
          <cell r="AL1449" t="str">
            <v>23090</v>
          </cell>
          <cell r="AM1449"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49" t="str">
            <v>3TE50G155377</v>
          </cell>
          <cell r="AO1449">
            <v>0</v>
          </cell>
          <cell r="AS1449" t="str">
            <v>3TE50G170479G170479M010</v>
          </cell>
          <cell r="AU1449" t="str">
            <v>50H6D</v>
          </cell>
          <cell r="AV1449" t="str">
            <v>3TE50G170479</v>
          </cell>
          <cell r="AW1449" t="str">
            <v>G170479</v>
          </cell>
          <cell r="AX1449" t="str">
            <v>M010</v>
          </cell>
          <cell r="AY1449">
            <v>74012883</v>
          </cell>
          <cell r="AZ1449">
            <v>51013804</v>
          </cell>
          <cell r="BA1449">
            <v>80153912</v>
          </cell>
        </row>
        <row r="1450">
          <cell r="D1450">
            <v>60317826</v>
          </cell>
          <cell r="E1450" t="str">
            <v>A</v>
          </cell>
          <cell r="F1450" t="str">
            <v>TV</v>
          </cell>
          <cell r="G1450" t="str">
            <v>MARIA JANET MENDOZA CASTRO</v>
          </cell>
          <cell r="H1450" t="str">
            <v>AV. HIDALGO No. 76 COL. HUANAL CAMPECHE, CAMPECHE</v>
          </cell>
          <cell r="I1450">
            <v>9817514515</v>
          </cell>
          <cell r="J1450" t="str">
            <v>HISENSE</v>
          </cell>
          <cell r="K1450" t="str">
            <v>50K20DW</v>
          </cell>
          <cell r="L1450" t="str">
            <v>50G143292H04025</v>
          </cell>
          <cell r="M1450" t="str">
            <v>TICKET DE COMPRA</v>
          </cell>
          <cell r="N1450">
            <v>8390</v>
          </cell>
          <cell r="O1450">
            <v>42059</v>
          </cell>
          <cell r="P1450">
            <v>42863</v>
          </cell>
          <cell r="Q1450">
            <v>201079</v>
          </cell>
          <cell r="R1450" t="str">
            <v>10/05/2017 05 : 05  ARANTXA.MON : Se autoriza NP5; numero de serie y ticket correcto
FALTA DE REFACCIONES  PANEL LCD  173331, OC-1010454</v>
          </cell>
          <cell r="S1450" t="str">
            <v/>
          </cell>
          <cell r="T1450" t="str">
            <v xml:space="preserve"> CANDELARIO GARCIA                </v>
          </cell>
          <cell r="U1450">
            <v>42873</v>
          </cell>
          <cell r="V1450" t="str">
            <v>SUR</v>
          </cell>
          <cell r="Y1450">
            <v>42860</v>
          </cell>
          <cell r="AD1450" t="str">
            <v>col el huanal/campeche</v>
          </cell>
          <cell r="AE1450" t="str">
            <v>CMP</v>
          </cell>
          <cell r="AF1450" t="str">
            <v>MX</v>
          </cell>
          <cell r="AG1450" t="str">
            <v>10417483</v>
          </cell>
          <cell r="AH1450" t="str">
            <v>MARIA JANET MENDOZA CASTRO</v>
          </cell>
          <cell r="AI1450" t="str">
            <v>av hidalgo num 76</v>
          </cell>
          <cell r="AJ1450" t="str">
            <v>9817514515</v>
          </cell>
          <cell r="AK1450">
            <v>0</v>
          </cell>
          <cell r="AL1450" t="str">
            <v>24070</v>
          </cell>
          <cell r="AM1450"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50" t="str">
            <v>1TE50B8NUSCB</v>
          </cell>
          <cell r="AO1450">
            <v>0</v>
          </cell>
          <cell r="AS1450" t="str">
            <v>3TE50G170479G170479M010</v>
          </cell>
          <cell r="AU1450" t="str">
            <v>50H6D</v>
          </cell>
          <cell r="AV1450" t="str">
            <v>3TE50G170479</v>
          </cell>
          <cell r="AW1450" t="str">
            <v>G170479</v>
          </cell>
          <cell r="AX1450" t="str">
            <v>M010</v>
          </cell>
          <cell r="AY1450">
            <v>74012886</v>
          </cell>
          <cell r="AZ1450">
            <v>51013807</v>
          </cell>
          <cell r="BA1450">
            <v>80153918</v>
          </cell>
        </row>
        <row r="1451">
          <cell r="D1451">
            <v>60313540</v>
          </cell>
          <cell r="E1451" t="str">
            <v>A</v>
          </cell>
          <cell r="F1451" t="str">
            <v>TV</v>
          </cell>
          <cell r="G1451" t="str">
            <v>CANDELARIA ARENA LANDERO</v>
          </cell>
          <cell r="H1451" t="str">
            <v>RIO BINAZCO NO. 203  ATZALAN</v>
          </cell>
          <cell r="I1451">
            <v>2321004120</v>
          </cell>
          <cell r="J1451" t="str">
            <v>HISENSE</v>
          </cell>
          <cell r="K1451" t="str">
            <v>50K20DW</v>
          </cell>
          <cell r="L1451" t="str">
            <v>50J140464H01048</v>
          </cell>
          <cell r="M1451" t="str">
            <v>TICKET</v>
          </cell>
          <cell r="N1451">
            <v>299.06</v>
          </cell>
          <cell r="O1451" t="str">
            <v>1908/2014</v>
          </cell>
          <cell r="P1451">
            <v>42817</v>
          </cell>
          <cell r="Q1451">
            <v>201068</v>
          </cell>
          <cell r="R1451" t="str">
            <v>SE REALIZO SOLICITUD DE PANEL T173331  OC-1008903, FALTA DE REFACCION</v>
          </cell>
          <cell r="S1451" t="str">
            <v/>
          </cell>
          <cell r="T1451" t="str">
            <v xml:space="preserve"> KAREN BAUTISTA                   </v>
          </cell>
          <cell r="U1451">
            <v>42874</v>
          </cell>
          <cell r="V1451" t="str">
            <v>SUR</v>
          </cell>
          <cell r="Y1451">
            <v>42802</v>
          </cell>
          <cell r="AD1451" t="str">
            <v>atzalan/pedernales</v>
          </cell>
          <cell r="AE1451" t="str">
            <v>VER</v>
          </cell>
          <cell r="AF1451" t="str">
            <v>MX</v>
          </cell>
          <cell r="AG1451" t="str">
            <v>10290185</v>
          </cell>
          <cell r="AH1451" t="str">
            <v>CANDELARIA ARENAS LANDERO</v>
          </cell>
          <cell r="AI1451" t="str">
            <v>rio binazco 203</v>
          </cell>
          <cell r="AJ1451" t="str">
            <v>2323733169</v>
          </cell>
          <cell r="AK1451" t="str">
            <v>2321004120</v>
          </cell>
          <cell r="AL1451" t="str">
            <v>93610</v>
          </cell>
          <cell r="AM1451"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51" t="str">
            <v>1TE50B8NUSCB</v>
          </cell>
          <cell r="AO1451">
            <v>0</v>
          </cell>
          <cell r="AS1451" t="str">
            <v>3TE50G170479G170479M010</v>
          </cell>
          <cell r="AU1451" t="str">
            <v>50H6D</v>
          </cell>
          <cell r="AV1451" t="str">
            <v>3TE50G170479</v>
          </cell>
          <cell r="AW1451" t="str">
            <v>G170479</v>
          </cell>
          <cell r="AX1451" t="str">
            <v>M010</v>
          </cell>
          <cell r="AY1451">
            <v>74012888</v>
          </cell>
          <cell r="AZ1451">
            <v>51013808</v>
          </cell>
          <cell r="BA1451">
            <v>80153919</v>
          </cell>
        </row>
        <row r="1452">
          <cell r="D1452">
            <v>60317831</v>
          </cell>
          <cell r="E1452" t="str">
            <v>A</v>
          </cell>
          <cell r="F1452" t="str">
            <v>TV</v>
          </cell>
          <cell r="G1452" t="str">
            <v>SEUDONIA RAYMUNDO ISIDRO</v>
          </cell>
          <cell r="H1452" t="str">
            <v>16 DE SEPTIEMBRE S/N, SAN ANTONIO LAS PALMAS JOCOTEPEC</v>
          </cell>
          <cell r="I1452">
            <v>2834880228</v>
          </cell>
          <cell r="J1452" t="str">
            <v>HISENSE</v>
          </cell>
          <cell r="K1452" t="str">
            <v>50K20D</v>
          </cell>
          <cell r="L1452" t="str">
            <v>50G144843H05201</v>
          </cell>
          <cell r="M1452">
            <v>14930</v>
          </cell>
          <cell r="N1452">
            <v>8399</v>
          </cell>
          <cell r="O1452">
            <v>42211</v>
          </cell>
          <cell r="P1452">
            <v>42860</v>
          </cell>
          <cell r="Q1452">
            <v>201022</v>
          </cell>
          <cell r="R1452" t="str">
            <v>P;1 DAÑADO EL PANEL: # T173331 PEDIDO OC-1010849</v>
          </cell>
          <cell r="S1452" t="str">
            <v>EQUIPO EN TALLER, FORANEO SE RECOLECTO S</v>
          </cell>
          <cell r="T1452" t="str">
            <v xml:space="preserve">  MAURICIO ILESCAS OLIVERA        </v>
          </cell>
          <cell r="U1452">
            <v>42874</v>
          </cell>
          <cell r="V1452" t="str">
            <v>SUR</v>
          </cell>
          <cell r="Y1452">
            <v>42860</v>
          </cell>
          <cell r="AD1452" t="str">
            <v>San antonio las palmas jocotepec</v>
          </cell>
          <cell r="AE1452" t="str">
            <v>OAX</v>
          </cell>
          <cell r="AF1452" t="str">
            <v>MX</v>
          </cell>
          <cell r="AG1452" t="str">
            <v>10417620</v>
          </cell>
          <cell r="AH1452" t="str">
            <v>SEUDONIA RAIMUNDO ISIDRO</v>
          </cell>
          <cell r="AI1452" t="str">
            <v>Calle:16 de septiembre s/n</v>
          </cell>
          <cell r="AJ1452" t="str">
            <v>2834880228</v>
          </cell>
          <cell r="AK1452">
            <v>0</v>
          </cell>
          <cell r="AL1452" t="str">
            <v>68921</v>
          </cell>
          <cell r="AM1452"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52" t="str">
            <v>3TE50G132311</v>
          </cell>
          <cell r="AO1452">
            <v>0</v>
          </cell>
          <cell r="AS1452" t="str">
            <v>3TE50G170479G170479M010</v>
          </cell>
          <cell r="AU1452" t="str">
            <v>50H6D</v>
          </cell>
          <cell r="AV1452" t="str">
            <v>3TE50G170479</v>
          </cell>
          <cell r="AW1452" t="str">
            <v>G170479</v>
          </cell>
          <cell r="AX1452" t="str">
            <v>M010</v>
          </cell>
          <cell r="AY1452">
            <v>74012890</v>
          </cell>
          <cell r="AZ1452">
            <v>51013810</v>
          </cell>
          <cell r="BA1452">
            <v>80154467</v>
          </cell>
        </row>
        <row r="1453">
          <cell r="D1453">
            <v>60312990</v>
          </cell>
          <cell r="E1453" t="str">
            <v>A</v>
          </cell>
          <cell r="F1453" t="str">
            <v>TV</v>
          </cell>
          <cell r="G1453" t="str">
            <v xml:space="preserve">LETICIA GONZALEZ MEDINA </v>
          </cell>
          <cell r="H1453" t="str">
            <v xml:space="preserve">Morelos
NO. 72 Cd Guzman/Centro
</v>
          </cell>
          <cell r="I1453">
            <v>3414126179</v>
          </cell>
          <cell r="J1453" t="str">
            <v>HISENSE</v>
          </cell>
          <cell r="K1453" t="str">
            <v>50K20D</v>
          </cell>
          <cell r="L1453" t="str">
            <v>50J141822H00559</v>
          </cell>
          <cell r="M1453" t="str">
            <v>POLIZA SELLADA</v>
          </cell>
          <cell r="N1453" t="str">
            <v>POLIZA SELLADA</v>
          </cell>
          <cell r="O1453" t="str">
            <v>12/24/2015</v>
          </cell>
          <cell r="P1453">
            <v>42796</v>
          </cell>
          <cell r="Q1453">
            <v>201518</v>
          </cell>
          <cell r="R1453" t="str">
            <v>16/03/2017 01 : 40  JORGE.VAZ : NP5
TARJETA T-CON NO SURTIDA OC-1008385 -1134063</v>
          </cell>
          <cell r="S1453" t="str">
            <v xml:space="preserve">CLIENTE EN ESPERA DE CAMBIO FISICO </v>
          </cell>
          <cell r="T1453" t="str">
            <v xml:space="preserve"> Antonio Hernández Cedeño         </v>
          </cell>
          <cell r="U1453">
            <v>42874</v>
          </cell>
          <cell r="V1453" t="str">
            <v>SUR</v>
          </cell>
          <cell r="Y1453">
            <v>42793</v>
          </cell>
          <cell r="AD1453" t="str">
            <v>Cd Guzman/Centro</v>
          </cell>
          <cell r="AE1453" t="str">
            <v>JAL</v>
          </cell>
          <cell r="AF1453" t="str">
            <v>MX</v>
          </cell>
          <cell r="AG1453" t="str">
            <v>10412787</v>
          </cell>
          <cell r="AH1453" t="str">
            <v>LETICIA GONZALEZ MEDINA</v>
          </cell>
          <cell r="AI1453" t="str">
            <v>72 Morelos</v>
          </cell>
          <cell r="AJ1453" t="str">
            <v>3411176143</v>
          </cell>
          <cell r="AK1453" t="str">
            <v>3411176143</v>
          </cell>
          <cell r="AL1453" t="str">
            <v>49000</v>
          </cell>
          <cell r="AM1453"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53" t="str">
            <v>3TE50G132311</v>
          </cell>
          <cell r="AO1453">
            <v>0</v>
          </cell>
          <cell r="AS1453" t="str">
            <v>3TE50G170479G170479M010</v>
          </cell>
          <cell r="AU1453" t="str">
            <v>50H6D</v>
          </cell>
          <cell r="AV1453" t="str">
            <v>3TE50G170479</v>
          </cell>
          <cell r="AW1453" t="str">
            <v>G170479</v>
          </cell>
          <cell r="AX1453" t="str">
            <v>M010</v>
          </cell>
          <cell r="AY1453">
            <v>74012905</v>
          </cell>
          <cell r="AZ1453">
            <v>51013823</v>
          </cell>
          <cell r="BA1453">
            <v>80154523</v>
          </cell>
        </row>
        <row r="1454">
          <cell r="D1454">
            <v>60314713</v>
          </cell>
          <cell r="E1454" t="str">
            <v>A</v>
          </cell>
          <cell r="F1454" t="str">
            <v>TV</v>
          </cell>
          <cell r="G1454" t="str">
            <v>BERTHA RODRIGUEZ</v>
          </cell>
          <cell r="H1454" t="str">
            <v>Conjunto Las Garzas
House Number: casa1</v>
          </cell>
          <cell r="I1454">
            <v>3148726149</v>
          </cell>
          <cell r="J1454" t="str">
            <v>HISENSE</v>
          </cell>
          <cell r="K1454" t="str">
            <v>50H7GB</v>
          </cell>
          <cell r="L1454" t="str">
            <v>50G161943MH5101</v>
          </cell>
          <cell r="M1454" t="str">
            <v>POLIZA SELLADA</v>
          </cell>
          <cell r="N1454" t="str">
            <v>SEALED WARRANTY</v>
          </cell>
          <cell r="O1454">
            <v>42381</v>
          </cell>
          <cell r="P1454" t="str">
            <v xml:space="preserve">30/03/2017 
</v>
          </cell>
          <cell r="Q1454">
            <v>201518</v>
          </cell>
          <cell r="R1454" t="str">
            <v>06/04/2017 23 : 18  ERNESTO.HERN : NP5
OC-1009239, T194562/Panel - PANEL</v>
          </cell>
          <cell r="S1454" t="str">
            <v>EN ESPERA DE CF</v>
          </cell>
          <cell r="T1454" t="str">
            <v xml:space="preserve"> Antonio Hernández Cedeño         </v>
          </cell>
          <cell r="U1454">
            <v>42874</v>
          </cell>
          <cell r="V1454" t="str">
            <v>SUR</v>
          </cell>
          <cell r="Y1454">
            <v>42816</v>
          </cell>
          <cell r="AD1454" t="str">
            <v>Manzanillo/Playa Azul</v>
          </cell>
          <cell r="AE1454" t="str">
            <v>COL</v>
          </cell>
          <cell r="AF1454" t="str">
            <v>MX</v>
          </cell>
          <cell r="AG1454" t="str">
            <v>10414411</v>
          </cell>
          <cell r="AH1454" t="str">
            <v>BERTHA RODRIGUEZ</v>
          </cell>
          <cell r="AI1454" t="str">
            <v>casa1 Conjunto Las Garzas</v>
          </cell>
          <cell r="AJ1454" t="str">
            <v>0443148726149</v>
          </cell>
          <cell r="AK1454" t="str">
            <v>0443148726149</v>
          </cell>
          <cell r="AL1454" t="str">
            <v>28218</v>
          </cell>
          <cell r="AM1454"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54" t="str">
            <v>3TE50G1523B0</v>
          </cell>
          <cell r="AO1454">
            <v>0</v>
          </cell>
          <cell r="AS1454" t="str">
            <v>3TE50G162681G162681M010</v>
          </cell>
          <cell r="AT1454">
            <v>6</v>
          </cell>
          <cell r="AU1454" t="str">
            <v>50CU6000</v>
          </cell>
          <cell r="AV1454" t="str">
            <v>3TE50G162681</v>
          </cell>
          <cell r="AW1454" t="str">
            <v>G162681</v>
          </cell>
          <cell r="AX1454" t="str">
            <v>M010</v>
          </cell>
          <cell r="AY1454">
            <v>74012868</v>
          </cell>
          <cell r="AZ1454">
            <v>51013790</v>
          </cell>
          <cell r="BA1454">
            <v>80154468</v>
          </cell>
        </row>
        <row r="1455">
          <cell r="D1455">
            <v>60311494</v>
          </cell>
          <cell r="E1455" t="str">
            <v>A</v>
          </cell>
          <cell r="F1455" t="str">
            <v>TV</v>
          </cell>
          <cell r="G1455" t="str">
            <v>LUCIOLA CUEVAS</v>
          </cell>
          <cell r="H1455" t="str">
            <v xml:space="preserve">Elimon
461 CD Guzman /Soliralidad
</v>
          </cell>
          <cell r="I1455">
            <v>3414139217</v>
          </cell>
          <cell r="J1455" t="str">
            <v>HISENSE</v>
          </cell>
          <cell r="K1455" t="str">
            <v>50H7GB</v>
          </cell>
          <cell r="L1455" t="str">
            <v>50G1617C8MH5212</v>
          </cell>
          <cell r="M1455" t="str">
            <v>CGZ / 000128807</v>
          </cell>
          <cell r="N1455">
            <v>13331.89</v>
          </cell>
          <cell r="O1455">
            <v>42692</v>
          </cell>
          <cell r="P1455" t="str">
            <v xml:space="preserve">18/02/2017 
</v>
          </cell>
          <cell r="Q1455">
            <v>201518</v>
          </cell>
          <cell r="R1455" t="str">
            <v>SIN SURTIMIENTO  TARJETA PCB MAIN OC-1007803</v>
          </cell>
          <cell r="S1455" t="str">
            <v>CLIENTE EN ESPERA DE CF no aparece en bu</v>
          </cell>
          <cell r="T1455" t="str">
            <v xml:space="preserve"> Antonio Hernández Cedeño         </v>
          </cell>
          <cell r="U1455">
            <v>42874</v>
          </cell>
          <cell r="V1455" t="str">
            <v>SUR</v>
          </cell>
          <cell r="Y1455">
            <v>42780</v>
          </cell>
          <cell r="AD1455" t="str">
            <v>CD Guzman /Soliralidad</v>
          </cell>
          <cell r="AE1455" t="str">
            <v>JAL</v>
          </cell>
          <cell r="AF1455" t="str">
            <v>MX</v>
          </cell>
          <cell r="AG1455" t="str">
            <v>10411546</v>
          </cell>
          <cell r="AH1455" t="str">
            <v>LUCIOLA CUEVAS</v>
          </cell>
          <cell r="AI1455" t="str">
            <v>461 Elimon</v>
          </cell>
          <cell r="AJ1455" t="str">
            <v>3414139217</v>
          </cell>
          <cell r="AK1455" t="str">
            <v>3411176610</v>
          </cell>
          <cell r="AL1455" t="str">
            <v>49097</v>
          </cell>
          <cell r="AM1455"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55" t="str">
            <v>3TE50G1523B0</v>
          </cell>
          <cell r="AO1455">
            <v>0</v>
          </cell>
          <cell r="AS1455" t="str">
            <v>3TE50G162681G162681M010</v>
          </cell>
          <cell r="AT1455">
            <v>6</v>
          </cell>
          <cell r="AU1455" t="str">
            <v>50CU6000</v>
          </cell>
          <cell r="AV1455" t="str">
            <v>3TE50G162681</v>
          </cell>
          <cell r="AW1455" t="str">
            <v>G162681</v>
          </cell>
          <cell r="AX1455" t="str">
            <v>M010</v>
          </cell>
          <cell r="AY1455">
            <v>74012869</v>
          </cell>
          <cell r="AZ1455">
            <v>51013791</v>
          </cell>
          <cell r="BA1455">
            <v>80154476</v>
          </cell>
        </row>
        <row r="1456">
          <cell r="D1456">
            <v>60316396</v>
          </cell>
          <cell r="E1456" t="str">
            <v>A</v>
          </cell>
          <cell r="F1456" t="str">
            <v>TV</v>
          </cell>
          <cell r="G1456" t="str">
            <v xml:space="preserve">JESUS ENRIQUE SENA RODRIGUEZ </v>
          </cell>
          <cell r="H1456" t="str">
            <v>CASA 61 CALLE PROL.CENOTE SAGRADO MZ-44 LOTE 10 SPM 107</v>
          </cell>
          <cell r="I1456">
            <v>9983800372</v>
          </cell>
          <cell r="J1456" t="str">
            <v>HISENSE</v>
          </cell>
          <cell r="K1456" t="str">
            <v>50H6B</v>
          </cell>
          <cell r="L1456" t="str">
            <v>50G151275H00190</v>
          </cell>
          <cell r="M1456">
            <v>9870</v>
          </cell>
          <cell r="N1456">
            <v>10559.2</v>
          </cell>
          <cell r="O1456">
            <v>42524</v>
          </cell>
          <cell r="P1456">
            <v>42845</v>
          </cell>
          <cell r="Q1456">
            <v>201033</v>
          </cell>
          <cell r="R1456" t="str">
            <v xml:space="preserve">21/04/2017 ARANTXA MON.: NP5  OC-1009813 , 179317 PCB MAIN </v>
          </cell>
          <cell r="S1456" t="str">
            <v xml:space="preserve"> EQUIPO EN RESGUARDO DE CSA CON TODOS SU</v>
          </cell>
          <cell r="T1456" t="str">
            <v xml:space="preserve">     JUAN OSWALDO URIBE PERAZA    </v>
          </cell>
          <cell r="U1456">
            <v>42878</v>
          </cell>
          <cell r="V1456" t="str">
            <v>SUR</v>
          </cell>
          <cell r="Y1456">
            <v>42844</v>
          </cell>
          <cell r="AD1456" t="str">
            <v>Benito J/Frac.Paraiso maya 3</v>
          </cell>
          <cell r="AE1456" t="str">
            <v>QR</v>
          </cell>
          <cell r="AF1456" t="str">
            <v>MX</v>
          </cell>
          <cell r="AG1456" t="str">
            <v>10416336</v>
          </cell>
          <cell r="AH1456" t="str">
            <v>JESUS ENRIQUE SENA RODRIGUEZ</v>
          </cell>
          <cell r="AI1456" t="str">
            <v>Casa 61 Calle prol.Cenote sagrado mz 44 lt 10 Smz 107</v>
          </cell>
          <cell r="AJ1456" t="str">
            <v>9988975472</v>
          </cell>
          <cell r="AK1456" t="str">
            <v>9988975472</v>
          </cell>
          <cell r="AL1456" t="str">
            <v>77539</v>
          </cell>
          <cell r="AM1456"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56" t="str">
            <v>3TE50G151275</v>
          </cell>
          <cell r="AO1456">
            <v>0</v>
          </cell>
          <cell r="AS1456" t="str">
            <v>3TE50G162681G162681M010</v>
          </cell>
          <cell r="AT1456">
            <v>6</v>
          </cell>
          <cell r="AU1456" t="str">
            <v>50CU6000</v>
          </cell>
          <cell r="AV1456" t="str">
            <v>3TE50G162681</v>
          </cell>
          <cell r="AW1456" t="str">
            <v>G162681</v>
          </cell>
          <cell r="AX1456" t="str">
            <v>M010</v>
          </cell>
          <cell r="AY1456">
            <v>74012870</v>
          </cell>
          <cell r="AZ1456">
            <v>51013792</v>
          </cell>
          <cell r="BA1456">
            <v>80154481</v>
          </cell>
        </row>
        <row r="1457">
          <cell r="D1457">
            <v>60315026</v>
          </cell>
          <cell r="E1457" t="str">
            <v>A</v>
          </cell>
          <cell r="F1457" t="str">
            <v>TV</v>
          </cell>
          <cell r="G1457" t="str">
            <v>SERGIO LAVOIGNET HERNANDEZ</v>
          </cell>
          <cell r="H1457" t="str">
            <v xml:space="preserve">AV. AVIL CAMACHO S/N MISANTLA </v>
          </cell>
          <cell r="I1457">
            <v>2351052887</v>
          </cell>
          <cell r="J1457" t="str">
            <v>HISENSE</v>
          </cell>
          <cell r="K1457" t="str">
            <v>50H7SG</v>
          </cell>
          <cell r="L1457" t="str">
            <v>50G1450A4H00639</v>
          </cell>
          <cell r="M1457" t="str">
            <v>TICKET 9029454015</v>
          </cell>
          <cell r="N1457" t="str">
            <v>10,284,00</v>
          </cell>
          <cell r="O1457">
            <v>42342</v>
          </cell>
          <cell r="P1457" t="str">
            <v>03/27/2017</v>
          </cell>
          <cell r="Q1457">
            <v>201068</v>
          </cell>
          <cell r="R1457" t="str">
            <v xml:space="preserve">PANEL (177074)  OC-1009475
</v>
          </cell>
          <cell r="S1457" t="str">
            <v/>
          </cell>
          <cell r="T1457" t="str">
            <v xml:space="preserve"> KAREN BAUTISTA                  F</v>
          </cell>
          <cell r="U1457">
            <v>42880</v>
          </cell>
          <cell r="V1457" t="str">
            <v>SUR</v>
          </cell>
          <cell r="Y1457">
            <v>42821</v>
          </cell>
          <cell r="AD1457" t="str">
            <v>Mizantla/Marco antonio muños</v>
          </cell>
          <cell r="AE1457" t="str">
            <v>VER</v>
          </cell>
          <cell r="AF1457" t="str">
            <v>MX</v>
          </cell>
          <cell r="AG1457" t="str">
            <v>10415182</v>
          </cell>
          <cell r="AH1457" t="str">
            <v>SERGIO LAVOIGNET HERNANDEZ</v>
          </cell>
          <cell r="AI1457" t="str">
            <v>Av avila camacho s/n</v>
          </cell>
          <cell r="AJ1457" t="str">
            <v>2351052887</v>
          </cell>
          <cell r="AK1457">
            <v>0</v>
          </cell>
          <cell r="AL1457" t="str">
            <v>93829</v>
          </cell>
          <cell r="AM1457"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57" t="str">
            <v>3TE50A145036</v>
          </cell>
          <cell r="AO1457">
            <v>0</v>
          </cell>
          <cell r="AS1457" t="str">
            <v>3TE50G162681G162681M010</v>
          </cell>
          <cell r="AT1457">
            <v>6</v>
          </cell>
          <cell r="AU1457" t="str">
            <v>50CU6000</v>
          </cell>
          <cell r="AV1457" t="str">
            <v>3TE50G162681</v>
          </cell>
          <cell r="AW1457" t="str">
            <v>G162681</v>
          </cell>
          <cell r="AX1457" t="str">
            <v>M010</v>
          </cell>
          <cell r="AY1457">
            <v>74012871</v>
          </cell>
          <cell r="AZ1457">
            <v>51013793</v>
          </cell>
          <cell r="BA1457">
            <v>80154483</v>
          </cell>
        </row>
        <row r="1458">
          <cell r="D1458">
            <v>60311428</v>
          </cell>
          <cell r="E1458" t="str">
            <v>A</v>
          </cell>
          <cell r="F1458" t="str">
            <v>TV</v>
          </cell>
          <cell r="G1458" t="str">
            <v>JORGE ALBERTO CORDOBA GARCIA</v>
          </cell>
          <cell r="H1458" t="str">
            <v>ANGEL NUÑEZ BELTRAN NO. 93 INT 2 EMILIANOP ZAPATA</v>
          </cell>
          <cell r="I1458">
            <v>2281613331</v>
          </cell>
          <cell r="J1458" t="str">
            <v>HISENSE</v>
          </cell>
          <cell r="K1458" t="str">
            <v>50H7GB</v>
          </cell>
          <cell r="L1458" t="str">
            <v>50G155381H00562</v>
          </cell>
          <cell r="M1458" t="str">
            <v>9270 TICKET</v>
          </cell>
          <cell r="N1458" t="str">
            <v>9,555,00</v>
          </cell>
          <cell r="O1458">
            <v>42580</v>
          </cell>
          <cell r="P1458" t="str">
            <v>04/24/2017</v>
          </cell>
          <cell r="Q1458">
            <v>201068</v>
          </cell>
          <cell r="R1458" t="str">
            <v xml:space="preserve"> (194635) OC-1007429
</v>
          </cell>
          <cell r="S1458" t="str">
            <v/>
          </cell>
          <cell r="T1458" t="str">
            <v xml:space="preserve">  KAREN BAUTISTA                  </v>
          </cell>
          <cell r="U1458">
            <v>42880</v>
          </cell>
          <cell r="V1458" t="str">
            <v>SUR</v>
          </cell>
          <cell r="Y1458">
            <v>42779</v>
          </cell>
          <cell r="AD1458" t="str">
            <v>Xalapa/Emiliano Zapata</v>
          </cell>
          <cell r="AE1458" t="str">
            <v>VER</v>
          </cell>
          <cell r="AF1458" t="str">
            <v>MX</v>
          </cell>
          <cell r="AG1458" t="str">
            <v>10411824</v>
          </cell>
          <cell r="AH1458" t="str">
            <v>JORGE ALBERTO CORDOBA GARCIA</v>
          </cell>
          <cell r="AI1458" t="str">
            <v>Angel nuñes beltran num 93 int 2</v>
          </cell>
          <cell r="AJ1458" t="str">
            <v>2281613331</v>
          </cell>
          <cell r="AK1458">
            <v>0</v>
          </cell>
          <cell r="AL1458" t="str">
            <v>91090</v>
          </cell>
          <cell r="AM1458"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58" t="str">
            <v>3TE50G1523B0</v>
          </cell>
          <cell r="AO1458">
            <v>0</v>
          </cell>
          <cell r="AS1458" t="str">
            <v>3TE50G162681G162681M010</v>
          </cell>
          <cell r="AT1458">
            <v>6</v>
          </cell>
          <cell r="AU1458" t="str">
            <v>50CU6000</v>
          </cell>
          <cell r="AV1458" t="str">
            <v>3TE50G162681</v>
          </cell>
          <cell r="AW1458" t="str">
            <v>G162681</v>
          </cell>
          <cell r="AX1458" t="str">
            <v>M010</v>
          </cell>
          <cell r="AY1458">
            <v>74012872</v>
          </cell>
          <cell r="AZ1458">
            <v>51013794</v>
          </cell>
          <cell r="BA1458">
            <v>80154485</v>
          </cell>
        </row>
        <row r="1459">
          <cell r="D1459">
            <v>60315186</v>
          </cell>
          <cell r="E1459" t="str">
            <v>A</v>
          </cell>
          <cell r="F1459" t="str">
            <v>TV</v>
          </cell>
          <cell r="G1459" t="str">
            <v>WILLIAM HEREDIA FERNANDEZ DE LARA</v>
          </cell>
          <cell r="H1459" t="str">
            <v>GUADALUPE VICTORIOA NO. 20 INT. 5 COL. CENTRO</v>
          </cell>
          <cell r="I1459">
            <v>2281082538</v>
          </cell>
          <cell r="J1459" t="str">
            <v>SHARP</v>
          </cell>
          <cell r="K1459" t="str">
            <v>LC-65N5200U</v>
          </cell>
          <cell r="L1459" t="str">
            <v>65G162308H00264</v>
          </cell>
          <cell r="M1459" t="str">
            <v>TICKET  3591672</v>
          </cell>
          <cell r="N1459" t="str">
            <v>19,999,00</v>
          </cell>
          <cell r="O1459">
            <v>42696</v>
          </cell>
          <cell r="P1459" t="str">
            <v>04/24/2017</v>
          </cell>
          <cell r="Q1459">
            <v>201068</v>
          </cell>
          <cell r="R1459" t="str">
            <v xml:space="preserve">PANEL (197213) OC-1009273
</v>
          </cell>
          <cell r="S1459" t="str">
            <v/>
          </cell>
          <cell r="T1459" t="str">
            <v xml:space="preserve"> KAREN BAUTISTA              Fecha</v>
          </cell>
          <cell r="U1459">
            <v>42880</v>
          </cell>
          <cell r="V1459" t="str">
            <v>SUR</v>
          </cell>
          <cell r="Y1459">
            <v>42824</v>
          </cell>
          <cell r="AD1459" t="str">
            <v>Xalapa/Col. Centro</v>
          </cell>
          <cell r="AE1459" t="str">
            <v>VER</v>
          </cell>
          <cell r="AF1459" t="str">
            <v>MX</v>
          </cell>
          <cell r="AG1459" t="str">
            <v>10415333</v>
          </cell>
          <cell r="AH1459" t="str">
            <v>WILLIAM HEREDIA FERNANDEZ DE LARA</v>
          </cell>
          <cell r="AI1459" t="str">
            <v>GUADALUPE VICTORIA #20 INT 5</v>
          </cell>
          <cell r="AJ1459" t="str">
            <v>2288352754</v>
          </cell>
          <cell r="AK1459" t="str">
            <v>2288352754</v>
          </cell>
          <cell r="AL1459" t="str">
            <v>91000</v>
          </cell>
          <cell r="AM1459"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59" t="str">
            <v>3TE65G155271</v>
          </cell>
          <cell r="AO1459">
            <v>0</v>
          </cell>
          <cell r="AS1459" t="str">
            <v>3TE65G1635D7G1635D7M010</v>
          </cell>
          <cell r="AT1459">
            <v>1</v>
          </cell>
          <cell r="AU1459" t="str">
            <v>LC-65N7000U</v>
          </cell>
          <cell r="AV1459" t="str">
            <v>3TE65G1635D7</v>
          </cell>
          <cell r="AW1459" t="str">
            <v>G1635D7</v>
          </cell>
          <cell r="AX1459" t="str">
            <v>M010</v>
          </cell>
          <cell r="AY1459">
            <v>74012873</v>
          </cell>
          <cell r="AZ1459">
            <v>51013795</v>
          </cell>
          <cell r="BA1459">
            <v>80154487</v>
          </cell>
        </row>
        <row r="1460">
          <cell r="D1460">
            <v>60308606</v>
          </cell>
          <cell r="E1460" t="str">
            <v>A</v>
          </cell>
          <cell r="F1460" t="str">
            <v>TV</v>
          </cell>
          <cell r="G1460" t="str">
            <v>JOSE RUPERTO HERNANDEZ JUAREZ</v>
          </cell>
          <cell r="H1460" t="str">
            <v xml:space="preserve">LEON GUZMAN NO. 303 CENTRO TEZIHUTLAN </v>
          </cell>
          <cell r="I1460">
            <v>2313122252</v>
          </cell>
          <cell r="J1460" t="str">
            <v xml:space="preserve">HISENSE </v>
          </cell>
          <cell r="K1460" t="str">
            <v>50K20DW</v>
          </cell>
          <cell r="L1460" t="str">
            <v>50J140464H04019</v>
          </cell>
          <cell r="M1460" t="str">
            <v>TICKET IBABQ20485</v>
          </cell>
          <cell r="N1460" t="str">
            <v>8,499,00</v>
          </cell>
          <cell r="O1460">
            <v>41957</v>
          </cell>
          <cell r="P1460">
            <v>42749</v>
          </cell>
          <cell r="Q1460">
            <v>201068</v>
          </cell>
          <cell r="R1460" t="str">
            <v xml:space="preserve">SOLICITUD DE PANEL T173331  OC-1006131,  FALTA DE REFACCION </v>
          </cell>
          <cell r="S1460" t="str">
            <v/>
          </cell>
          <cell r="T1460" t="str">
            <v>KAREN BAUTISTA</v>
          </cell>
          <cell r="U1460">
            <v>42880</v>
          </cell>
          <cell r="V1460" t="str">
            <v>SUR</v>
          </cell>
          <cell r="Y1460">
            <v>42745</v>
          </cell>
          <cell r="AD1460" t="str">
            <v>Centro/TeZiutlan</v>
          </cell>
          <cell r="AE1460" t="str">
            <v>PUE</v>
          </cell>
          <cell r="AF1460" t="str">
            <v>MX</v>
          </cell>
          <cell r="AG1460" t="str">
            <v>10409409</v>
          </cell>
          <cell r="AH1460" t="str">
            <v>JOSE RUPERTO HERNANDEZ JUAREZ</v>
          </cell>
          <cell r="AI1460" t="str">
            <v>303 Leon Guzman</v>
          </cell>
          <cell r="AJ1460" t="str">
            <v>2313122252</v>
          </cell>
          <cell r="AK1460">
            <v>0</v>
          </cell>
          <cell r="AL1460" t="str">
            <v>73800</v>
          </cell>
          <cell r="AM1460"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60" t="str">
            <v>1TE50B8NUSCB</v>
          </cell>
          <cell r="AO1460">
            <v>0</v>
          </cell>
          <cell r="AS1460" t="str">
            <v>3TE50G170479G170479M010</v>
          </cell>
          <cell r="AT1460">
            <v>36</v>
          </cell>
          <cell r="AU1460" t="str">
            <v>50H6D</v>
          </cell>
          <cell r="AV1460" t="str">
            <v>3TE50G170479</v>
          </cell>
          <cell r="AW1460" t="str">
            <v>G170479</v>
          </cell>
          <cell r="AX1460" t="str">
            <v>M010</v>
          </cell>
          <cell r="AY1460">
            <v>74012936</v>
          </cell>
          <cell r="AZ1460">
            <v>51013853</v>
          </cell>
          <cell r="BA1460">
            <v>80154465</v>
          </cell>
        </row>
        <row r="1461">
          <cell r="D1461">
            <v>60318029</v>
          </cell>
          <cell r="E1461" t="str">
            <v>A</v>
          </cell>
          <cell r="F1461" t="str">
            <v>TV</v>
          </cell>
          <cell r="G1461" t="str">
            <v>OSCAR QUINTERO SANCHEZ</v>
          </cell>
          <cell r="H1461" t="str">
            <v>FRANCISCO DE AYZA 69, LA PERLA, GUADALAJARA, JALISCO</v>
          </cell>
          <cell r="I1461">
            <v>3313101806</v>
          </cell>
          <cell r="J1461" t="str">
            <v>HISENSE</v>
          </cell>
          <cell r="K1461" t="str">
            <v>50K20DW</v>
          </cell>
          <cell r="L1461" t="str">
            <v>50G143064H02754</v>
          </cell>
          <cell r="M1461" t="str">
            <v>521979892
2488827474491</v>
          </cell>
          <cell r="N1461">
            <v>8499</v>
          </cell>
          <cell r="O1461">
            <v>41802</v>
          </cell>
          <cell r="P1461">
            <v>42864</v>
          </cell>
          <cell r="Q1461">
            <v>201076</v>
          </cell>
          <cell r="R1461" t="str">
            <v>NP5 T173331/PANEL/OC-1010642</v>
          </cell>
          <cell r="S1461" t="str">
            <v xml:space="preserve"> </v>
          </cell>
          <cell r="T1461" t="str">
            <v>Carlos Muñiz</v>
          </cell>
          <cell r="U1461">
            <v>42880</v>
          </cell>
          <cell r="V1461" t="str">
            <v>SUR</v>
          </cell>
          <cell r="Y1461">
            <v>42864</v>
          </cell>
          <cell r="AD1461" t="str">
            <v>la perla/guadalajara</v>
          </cell>
          <cell r="AE1461" t="str">
            <v>JAL</v>
          </cell>
          <cell r="AF1461" t="str">
            <v>MX</v>
          </cell>
          <cell r="AG1461" t="str">
            <v>10417771</v>
          </cell>
          <cell r="AH1461" t="str">
            <v>OSCAR QUINTERO SANCHEZ</v>
          </cell>
          <cell r="AI1461" t="str">
            <v>69 fancisco de hayza</v>
          </cell>
          <cell r="AJ1461" t="str">
            <v>3313101806</v>
          </cell>
          <cell r="AK1461" t="str">
            <v>3313101806</v>
          </cell>
          <cell r="AL1461" t="str">
            <v>44360</v>
          </cell>
          <cell r="AM1461"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61" t="str">
            <v>1TE50B8NUSCB</v>
          </cell>
          <cell r="AO1461">
            <v>0</v>
          </cell>
          <cell r="AS1461" t="str">
            <v>3TE50G170479G170479M010</v>
          </cell>
          <cell r="AT1461">
            <v>36</v>
          </cell>
          <cell r="AU1461" t="str">
            <v>50H6D</v>
          </cell>
          <cell r="AV1461" t="str">
            <v>3TE50G170479</v>
          </cell>
          <cell r="AW1461" t="str">
            <v>G170479</v>
          </cell>
          <cell r="AX1461" t="str">
            <v>M010</v>
          </cell>
          <cell r="AY1461">
            <v>74012937</v>
          </cell>
          <cell r="AZ1461">
            <v>51013854</v>
          </cell>
          <cell r="BA1461">
            <v>80154469</v>
          </cell>
        </row>
        <row r="1462">
          <cell r="D1462">
            <v>60318175</v>
          </cell>
          <cell r="E1462" t="str">
            <v>A</v>
          </cell>
          <cell r="F1462" t="str">
            <v>TV</v>
          </cell>
          <cell r="G1462" t="str">
            <v>RAUL PULIDO RAMIREZ</v>
          </cell>
          <cell r="H1462" t="str">
            <v>SANTA EMMA 109 CLUSTER 5, HACIENDA SANTA FE, TLAJOMULCO DE ZUÑIGA, JALISCO</v>
          </cell>
          <cell r="I1462">
            <v>3310991682</v>
          </cell>
          <cell r="J1462" t="str">
            <v>HISENSE</v>
          </cell>
          <cell r="K1462" t="str">
            <v>50H5GB</v>
          </cell>
          <cell r="L1462" t="str">
            <v>50G150311H03346</v>
          </cell>
          <cell r="M1462">
            <v>14586</v>
          </cell>
          <cell r="N1462">
            <v>17875</v>
          </cell>
          <cell r="O1462">
            <v>42324</v>
          </cell>
          <cell r="P1462">
            <v>42865</v>
          </cell>
          <cell r="Q1462">
            <v>201076</v>
          </cell>
          <cell r="R1462" t="str">
            <v>NP5 T182406/PANEL/OC-1010715</v>
          </cell>
          <cell r="S1462" t="str">
            <v xml:space="preserve"> </v>
          </cell>
          <cell r="T1462" t="str">
            <v>Carlos Muñiz</v>
          </cell>
          <cell r="U1462">
            <v>42880</v>
          </cell>
          <cell r="V1462" t="str">
            <v>SUR</v>
          </cell>
          <cell r="Y1462">
            <v>42865</v>
          </cell>
          <cell r="AD1462" t="str">
            <v>Tlajoluco de Zuñiga /Santa Fe</v>
          </cell>
          <cell r="AE1462" t="str">
            <v>JAL</v>
          </cell>
          <cell r="AF1462" t="str">
            <v>MX</v>
          </cell>
          <cell r="AG1462" t="str">
            <v>10417846</v>
          </cell>
          <cell r="AH1462" t="str">
            <v>RAUL PULIDO</v>
          </cell>
          <cell r="AI1462" t="str">
            <v>109 SAnta Emma Cluster 5</v>
          </cell>
          <cell r="AJ1462" t="str">
            <v>3310991682</v>
          </cell>
          <cell r="AK1462">
            <v>0</v>
          </cell>
          <cell r="AL1462" t="str">
            <v>43653</v>
          </cell>
          <cell r="AM1462"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62" t="str">
            <v>3TE50A144537</v>
          </cell>
          <cell r="AO1462">
            <v>0</v>
          </cell>
          <cell r="AS1462" t="str">
            <v>3TE50G154817G154817M010</v>
          </cell>
          <cell r="AT1462">
            <v>6</v>
          </cell>
          <cell r="AU1462" t="str">
            <v>50H5B</v>
          </cell>
          <cell r="AV1462" t="str">
            <v>3TE50G154817</v>
          </cell>
          <cell r="AW1462" t="str">
            <v>G154817</v>
          </cell>
          <cell r="AX1462" t="str">
            <v>M010</v>
          </cell>
          <cell r="AY1462">
            <v>74012938</v>
          </cell>
          <cell r="AZ1462">
            <v>51013855</v>
          </cell>
          <cell r="BA1462">
            <v>80154470</v>
          </cell>
        </row>
        <row r="1463">
          <cell r="D1463">
            <v>60318293</v>
          </cell>
          <cell r="E1463" t="str">
            <v>A</v>
          </cell>
          <cell r="F1463" t="str">
            <v>TV</v>
          </cell>
          <cell r="G1463" t="str">
            <v>RAMIRO SEGUEDA NAVARRETE</v>
          </cell>
          <cell r="H1463" t="str">
            <v>PETUNIA 289, ALAMEDAS DE SALATITAN, TONALA, JALISCO</v>
          </cell>
          <cell r="I1463">
            <v>3332851218</v>
          </cell>
          <cell r="J1463" t="str">
            <v>HISENSE</v>
          </cell>
          <cell r="K1463" t="str">
            <v>50K20DW</v>
          </cell>
          <cell r="L1463" t="str">
            <v>50G143291H19574</v>
          </cell>
          <cell r="M1463">
            <v>230335</v>
          </cell>
          <cell r="N1463">
            <v>11998</v>
          </cell>
          <cell r="O1463">
            <v>42200</v>
          </cell>
          <cell r="P1463">
            <v>42866</v>
          </cell>
          <cell r="Q1463">
            <v>201076</v>
          </cell>
          <cell r="R1463" t="str">
            <v>NP5 T173331/PANEL/OC-1010868</v>
          </cell>
          <cell r="S1463" t="str">
            <v xml:space="preserve"> </v>
          </cell>
          <cell r="T1463" t="str">
            <v>Carlos Muñiz</v>
          </cell>
          <cell r="U1463">
            <v>42880</v>
          </cell>
          <cell r="V1463" t="str">
            <v>SUR</v>
          </cell>
          <cell r="Y1463">
            <v>42866</v>
          </cell>
          <cell r="AD1463" t="str">
            <v>Tonalá/Col Alamedas de Salatitlan</v>
          </cell>
          <cell r="AE1463" t="str">
            <v>JAL</v>
          </cell>
          <cell r="AF1463" t="str">
            <v>MX</v>
          </cell>
          <cell r="AG1463" t="str">
            <v>10416899</v>
          </cell>
          <cell r="AH1463" t="str">
            <v>RAMIRO SEGUEDA NAVARRETE</v>
          </cell>
          <cell r="AI1463" t="str">
            <v>289 PETUNIA</v>
          </cell>
          <cell r="AJ1463" t="str">
            <v>3332851218</v>
          </cell>
          <cell r="AK1463" t="str">
            <v>3319477039</v>
          </cell>
          <cell r="AL1463" t="str">
            <v>45407</v>
          </cell>
          <cell r="AM1463" t="str">
            <v>19/05/2017 04 : 07 ARANTXA.MON : TCF119/05/2017 04 : 06 ARANTXA.MON : Se autoriza NP5; INFORMACION CORRECTA17/05/2017 23 : 35 201076 : P1: T173331/PANEL/OC-101086812/05/2017 02 : 48 JUANANTONIO : ODSWTP ELABORADA POR EMC*RD% ORQUIDEA Y IDALIA</v>
          </cell>
          <cell r="AN1463" t="str">
            <v>1TE50B8NUSCB</v>
          </cell>
          <cell r="AO1463">
            <v>0</v>
          </cell>
          <cell r="AS1463" t="str">
            <v>3TE50G154817G154817M010</v>
          </cell>
          <cell r="AT1463">
            <v>6</v>
          </cell>
          <cell r="AU1463" t="str">
            <v>50H5B</v>
          </cell>
          <cell r="AV1463" t="str">
            <v>3TE50G154817</v>
          </cell>
          <cell r="AW1463" t="str">
            <v>G154817</v>
          </cell>
          <cell r="AX1463" t="str">
            <v>M010</v>
          </cell>
          <cell r="AY1463">
            <v>74012939</v>
          </cell>
          <cell r="AZ1463">
            <v>51013856</v>
          </cell>
          <cell r="BA1463">
            <v>80154473</v>
          </cell>
        </row>
        <row r="1464">
          <cell r="D1464">
            <v>60318378</v>
          </cell>
          <cell r="E1464" t="str">
            <v>A</v>
          </cell>
          <cell r="F1464" t="str">
            <v>TV</v>
          </cell>
          <cell r="G1464" t="str">
            <v>JOSE ROBERTO LUGO AGUILAR</v>
          </cell>
          <cell r="H1464" t="str">
            <v>CURITIVA 125, CHULAVISTA ETAPA 1, TLAJOMULCO DE ZUÑIGA, JALISCO</v>
          </cell>
          <cell r="I1464">
            <v>3313382882</v>
          </cell>
          <cell r="J1464" t="str">
            <v>HISENSE</v>
          </cell>
          <cell r="K1464" t="str">
            <v>50K20DW</v>
          </cell>
          <cell r="L1464" t="str">
            <v>50G143291H04944</v>
          </cell>
          <cell r="M1464">
            <v>40926507</v>
          </cell>
          <cell r="N1464">
            <v>8800</v>
          </cell>
          <cell r="O1464">
            <v>42250</v>
          </cell>
          <cell r="P1464">
            <v>42867</v>
          </cell>
          <cell r="Q1464">
            <v>201076</v>
          </cell>
          <cell r="R1464" t="str">
            <v>NP5 T173331/PANEL/OC-1010823</v>
          </cell>
          <cell r="S1464" t="str">
            <v xml:space="preserve"> </v>
          </cell>
          <cell r="T1464" t="str">
            <v>Carlos Muñiz</v>
          </cell>
          <cell r="U1464">
            <v>42880</v>
          </cell>
          <cell r="V1464" t="str">
            <v>SUR</v>
          </cell>
          <cell r="Y1464">
            <v>42867</v>
          </cell>
          <cell r="AD1464" t="str">
            <v>Tlajomulco/Col Chulavista etapa 1</v>
          </cell>
          <cell r="AE1464" t="str">
            <v>JAL</v>
          </cell>
          <cell r="AF1464" t="str">
            <v>MX</v>
          </cell>
          <cell r="AG1464" t="str">
            <v>10418184</v>
          </cell>
          <cell r="AH1464" t="str">
            <v>JOSE ROBERTO LUGO AGUILAR</v>
          </cell>
          <cell r="AI1464" t="str">
            <v>125 Curitiva</v>
          </cell>
          <cell r="AJ1464" t="str">
            <v>3313382882</v>
          </cell>
          <cell r="AK1464" t="str">
            <v>3313382882</v>
          </cell>
          <cell r="AL1464" t="str">
            <v>45653</v>
          </cell>
          <cell r="AM1464"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64" t="str">
            <v>1TE50B8NUSCB</v>
          </cell>
          <cell r="AO1464">
            <v>0</v>
          </cell>
          <cell r="AS1464" t="str">
            <v>3TE50G154817G154817M010</v>
          </cell>
          <cell r="AT1464">
            <v>6</v>
          </cell>
          <cell r="AU1464" t="str">
            <v>50H5B</v>
          </cell>
          <cell r="AV1464" t="str">
            <v>3TE50G154817</v>
          </cell>
          <cell r="AW1464" t="str">
            <v>G154817</v>
          </cell>
          <cell r="AX1464" t="str">
            <v>M010</v>
          </cell>
          <cell r="AY1464">
            <v>74012940</v>
          </cell>
          <cell r="AZ1464">
            <v>51013857</v>
          </cell>
          <cell r="BA1464">
            <v>80154475</v>
          </cell>
        </row>
        <row r="1465">
          <cell r="D1465">
            <v>60318576</v>
          </cell>
          <cell r="E1465" t="str">
            <v>A</v>
          </cell>
          <cell r="F1465" t="str">
            <v>TV</v>
          </cell>
          <cell r="G1465" t="str">
            <v>JOSE DE JESUS HURTADO DELGADO</v>
          </cell>
          <cell r="H1465" t="str">
            <v>BUGAMBILIAS 162, JARDINES DE LA ESPERANZ, ZAPOPAN, JALISCO</v>
          </cell>
          <cell r="I1465" t="str">
            <v>3312618737</v>
          </cell>
          <cell r="J1465" t="str">
            <v>HISENSE</v>
          </cell>
          <cell r="K1465" t="str">
            <v>50K20D</v>
          </cell>
          <cell r="L1465" t="str">
            <v>50J140472H04484</v>
          </cell>
          <cell r="M1465" t="str">
            <v>143885797             1438857971847749890651</v>
          </cell>
          <cell r="N1465">
            <v>7499</v>
          </cell>
          <cell r="O1465">
            <v>41851</v>
          </cell>
          <cell r="P1465">
            <v>42871</v>
          </cell>
          <cell r="Q1465">
            <v>201076</v>
          </cell>
          <cell r="R1465" t="str">
            <v>NP5 T173064/PANEL/OC-1010916</v>
          </cell>
          <cell r="S1465" t="str">
            <v xml:space="preserve"> </v>
          </cell>
          <cell r="T1465" t="str">
            <v>Carlos Muñiz</v>
          </cell>
          <cell r="U1465">
            <v>42880</v>
          </cell>
          <cell r="V1465" t="str">
            <v>SUR</v>
          </cell>
          <cell r="Y1465">
            <v>42871</v>
          </cell>
          <cell r="AD1465" t="str">
            <v>jardines de la esperanza/zapopan</v>
          </cell>
          <cell r="AE1465" t="str">
            <v>JAL</v>
          </cell>
          <cell r="AF1465" t="str">
            <v>MX</v>
          </cell>
          <cell r="AG1465" t="str">
            <v>10418396</v>
          </cell>
          <cell r="AH1465" t="str">
            <v>JOSE HURTADO</v>
          </cell>
          <cell r="AI1465" t="str">
            <v>162 bugambilia</v>
          </cell>
          <cell r="AJ1465" t="str">
            <v>3321661835</v>
          </cell>
          <cell r="AK1465" t="str">
            <v>3321661835</v>
          </cell>
          <cell r="AL1465" t="str">
            <v>45180</v>
          </cell>
          <cell r="AM1465"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65" t="str">
            <v>3TE50G132311</v>
          </cell>
          <cell r="AO1465">
            <v>0</v>
          </cell>
          <cell r="AS1465" t="str">
            <v>3TE50G154817G154817M010</v>
          </cell>
          <cell r="AT1465">
            <v>6</v>
          </cell>
          <cell r="AU1465" t="str">
            <v>50H5B</v>
          </cell>
          <cell r="AV1465" t="str">
            <v>3TE50G154817</v>
          </cell>
          <cell r="AW1465" t="str">
            <v>G154817</v>
          </cell>
          <cell r="AX1465" t="str">
            <v>M010</v>
          </cell>
          <cell r="AY1465">
            <v>74012941</v>
          </cell>
          <cell r="AZ1465">
            <v>51013858</v>
          </cell>
          <cell r="BA1465">
            <v>80154477</v>
          </cell>
        </row>
        <row r="1466">
          <cell r="D1466">
            <v>60317725</v>
          </cell>
          <cell r="E1466" t="str">
            <v>A</v>
          </cell>
          <cell r="F1466" t="str">
            <v>TV</v>
          </cell>
          <cell r="G1466" t="str">
            <v>Refugio Alvarado Sanchez</v>
          </cell>
          <cell r="H1466" t="str">
            <v>AV. MORELOS 67 COL. CENTRO APATZINGAN MICHOACAN CP 60600</v>
          </cell>
          <cell r="I1466" t="str">
            <v>4535374938-4531225660</v>
          </cell>
          <cell r="J1466" t="str">
            <v>HISENSE</v>
          </cell>
          <cell r="K1466" t="str">
            <v>50K20DW</v>
          </cell>
          <cell r="L1466" t="str">
            <v>50G144287H00412</v>
          </cell>
          <cell r="M1466" t="str">
            <v>TICKET</v>
          </cell>
          <cell r="N1466">
            <v>11956.27</v>
          </cell>
          <cell r="O1466">
            <v>42201</v>
          </cell>
          <cell r="P1466">
            <v>42860</v>
          </cell>
          <cell r="Q1466">
            <v>201553</v>
          </cell>
          <cell r="R1466" t="str">
            <v>PANEL EN OC-1010408 T171496</v>
          </cell>
          <cell r="S1466" t="str">
            <v xml:space="preserve">EQUIPO EN CSA </v>
          </cell>
          <cell r="T1466" t="str">
            <v xml:space="preserve"> DANIEL GONZALEZ HERNANDEZ        </v>
          </cell>
          <cell r="U1466">
            <v>42880</v>
          </cell>
          <cell r="V1466" t="str">
            <v>SUR</v>
          </cell>
          <cell r="Y1466">
            <v>42859</v>
          </cell>
          <cell r="AD1466" t="str">
            <v>apatzingan/centro</v>
          </cell>
          <cell r="AE1466" t="str">
            <v>MCH</v>
          </cell>
          <cell r="AF1466" t="str">
            <v>MX</v>
          </cell>
          <cell r="AG1466" t="str">
            <v>10350456</v>
          </cell>
          <cell r="AH1466" t="str">
            <v>J REFUGIO ALVARADO SANCHEZ</v>
          </cell>
          <cell r="AI1466" t="str">
            <v>Av. morelos 67</v>
          </cell>
          <cell r="AJ1466" t="str">
            <v>4531225660</v>
          </cell>
          <cell r="AK1466" t="str">
            <v>4531225660</v>
          </cell>
          <cell r="AL1466" t="str">
            <v>60600</v>
          </cell>
          <cell r="AM1466"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66" t="str">
            <v>1TE50B8NUSCB</v>
          </cell>
          <cell r="AO1466">
            <v>0</v>
          </cell>
          <cell r="AS1466" t="str">
            <v>3TE50G154817G154817M010</v>
          </cell>
          <cell r="AT1466">
            <v>6</v>
          </cell>
          <cell r="AU1466" t="str">
            <v>50H5B</v>
          </cell>
          <cell r="AV1466" t="str">
            <v>3TE50G154817</v>
          </cell>
          <cell r="AW1466" t="str">
            <v>G154817</v>
          </cell>
          <cell r="AX1466" t="str">
            <v>M010</v>
          </cell>
          <cell r="AY1466">
            <v>74012942</v>
          </cell>
          <cell r="AZ1466">
            <v>51013859</v>
          </cell>
          <cell r="BA1466">
            <v>80154478</v>
          </cell>
        </row>
        <row r="1467">
          <cell r="D1467">
            <v>60317410</v>
          </cell>
          <cell r="E1467" t="str">
            <v>A</v>
          </cell>
          <cell r="F1467" t="str">
            <v>TV</v>
          </cell>
          <cell r="G1467" t="str">
            <v>Nabor Rodriguez Ruiz</v>
          </cell>
          <cell r="H1467" t="str">
            <v>CALLE ZINAPECUARO NUMERO 193ENTRE CALLES TANCITARO Y TANGAMANDAPIO GUAYAMAYAS MICHOACAN C
P 60990</v>
          </cell>
          <cell r="I1467">
            <v>7535311919</v>
          </cell>
          <cell r="J1467" t="str">
            <v>HISENSE</v>
          </cell>
          <cell r="K1467" t="str">
            <v>50H3B2</v>
          </cell>
          <cell r="L1467" t="str">
            <v>50G151264H02675</v>
          </cell>
          <cell r="M1467" t="str">
            <v>POLIZA</v>
          </cell>
          <cell r="N1467">
            <v>0</v>
          </cell>
          <cell r="O1467">
            <v>42390</v>
          </cell>
          <cell r="P1467">
            <v>42866</v>
          </cell>
          <cell r="Q1467">
            <v>201553</v>
          </cell>
          <cell r="R1467" t="str">
            <v>OC-1010597, T186903 PANEL</v>
          </cell>
          <cell r="S1467" t="str">
            <v>EQUIPO EN DOMICILIO DEL CLIENTE</v>
          </cell>
          <cell r="T1467" t="str">
            <v xml:space="preserve">  DANIEL GONZALEZ HERNANDEZ       </v>
          </cell>
          <cell r="U1467">
            <v>42880</v>
          </cell>
          <cell r="V1467" t="str">
            <v>SUR</v>
          </cell>
          <cell r="Y1467">
            <v>42857</v>
          </cell>
          <cell r="AD1467" t="str">
            <v>Lazaro Cardenas/Lazaro Cardenas</v>
          </cell>
          <cell r="AE1467" t="str">
            <v>MCH</v>
          </cell>
          <cell r="AF1467" t="str">
            <v>MX</v>
          </cell>
          <cell r="AG1467" t="str">
            <v>10416382</v>
          </cell>
          <cell r="AH1467" t="str">
            <v>NABOR RODRIGUEZ RUIZ</v>
          </cell>
          <cell r="AI1467" t="str">
            <v>193 Zinapecuaro</v>
          </cell>
          <cell r="AJ1467" t="str">
            <v>7535311919</v>
          </cell>
          <cell r="AK1467">
            <v>0</v>
          </cell>
          <cell r="AL1467" t="str">
            <v>60993</v>
          </cell>
          <cell r="AM1467"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67" t="str">
            <v>3TE50G151262</v>
          </cell>
          <cell r="AO1467">
            <v>0</v>
          </cell>
          <cell r="AS1467" t="str">
            <v>3TE50G154817G154817M010</v>
          </cell>
          <cell r="AT1467">
            <v>6</v>
          </cell>
          <cell r="AU1467" t="str">
            <v>50H5B</v>
          </cell>
          <cell r="AV1467" t="str">
            <v>3TE50G154817</v>
          </cell>
          <cell r="AW1467" t="str">
            <v>G154817</v>
          </cell>
          <cell r="AX1467" t="str">
            <v>M010</v>
          </cell>
          <cell r="AY1467">
            <v>74012943</v>
          </cell>
          <cell r="AZ1467">
            <v>51013860</v>
          </cell>
          <cell r="BA1467">
            <v>80154479</v>
          </cell>
        </row>
        <row r="1468">
          <cell r="D1468">
            <v>60303161</v>
          </cell>
          <cell r="E1468" t="str">
            <v>A</v>
          </cell>
          <cell r="F1468" t="str">
            <v>TV</v>
          </cell>
          <cell r="G1468" t="str">
            <v>IGNACIO HERNANDEZ AGUILAR</v>
          </cell>
          <cell r="H1468" t="str">
            <v>ANDADOR AGUASCALIENTES 20 IER SECTOR, FIDEICOMISO LAZARO CARDENAS MICH. C.P. 60950</v>
          </cell>
          <cell r="I1468">
            <v>7531490795</v>
          </cell>
          <cell r="J1468" t="str">
            <v>HISENSE</v>
          </cell>
          <cell r="K1468" t="str">
            <v>50K20DW</v>
          </cell>
          <cell r="L1468" t="str">
            <v>50G143291H17651</v>
          </cell>
          <cell r="M1468" t="str">
            <v>TICKET TELMEX</v>
          </cell>
          <cell r="N1468">
            <v>10120.799999999999</v>
          </cell>
          <cell r="O1468">
            <v>42100</v>
          </cell>
          <cell r="P1468">
            <v>42688</v>
          </cell>
          <cell r="Q1468">
            <v>202300</v>
          </cell>
          <cell r="R1468" t="str">
            <v>FALTA DE REFACCION PANEL T173331, FUENTE T171496 OC:1003755</v>
          </cell>
          <cell r="S1468" t="str">
            <v/>
          </cell>
          <cell r="T1468" t="str">
            <v xml:space="preserve">    MULTISERVICIOS ALVARADO     Fe</v>
          </cell>
          <cell r="U1468">
            <v>42880</v>
          </cell>
          <cell r="V1468" t="str">
            <v>SUR</v>
          </cell>
          <cell r="Y1468" t="e">
            <v>#N/A</v>
          </cell>
          <cell r="AD1468" t="e">
            <v>#N/A</v>
          </cell>
          <cell r="AE1468" t="e">
            <v>#N/A</v>
          </cell>
          <cell r="AF1468" t="e">
            <v>#N/A</v>
          </cell>
          <cell r="AG1468" t="e">
            <v>#N/A</v>
          </cell>
          <cell r="AH1468" t="e">
            <v>#N/A</v>
          </cell>
          <cell r="AI1468" t="e">
            <v>#N/A</v>
          </cell>
          <cell r="AJ1468" t="e">
            <v>#N/A</v>
          </cell>
          <cell r="AK1468" t="e">
            <v>#N/A</v>
          </cell>
          <cell r="AL1468" t="e">
            <v>#N/A</v>
          </cell>
          <cell r="AM1468" t="e">
            <v>#N/A</v>
          </cell>
          <cell r="AN1468" t="str">
            <v>1TE50B8NUSCB</v>
          </cell>
          <cell r="AO1468">
            <v>0</v>
          </cell>
          <cell r="AS1468" t="str">
            <v>3TE50G155375G155375M010</v>
          </cell>
          <cell r="AT1468">
            <v>1</v>
          </cell>
          <cell r="AU1468" t="str">
            <v>50H5B</v>
          </cell>
          <cell r="AV1468" t="str">
            <v>3TE50G155375</v>
          </cell>
          <cell r="AW1468" t="str">
            <v>G155375</v>
          </cell>
          <cell r="AX1468" t="str">
            <v>M010</v>
          </cell>
          <cell r="AY1468">
            <v>74012944</v>
          </cell>
          <cell r="AZ1468">
            <v>51013861</v>
          </cell>
          <cell r="BA1468">
            <v>80154480</v>
          </cell>
        </row>
        <row r="1469">
          <cell r="D1469">
            <v>60315420</v>
          </cell>
          <cell r="E1469" t="str">
            <v>A</v>
          </cell>
          <cell r="F1469" t="str">
            <v>TV</v>
          </cell>
          <cell r="G1469" t="str">
            <v>OMAR CRUZ JUAREZ</v>
          </cell>
          <cell r="H1469" t="str">
            <v>AV LAS PALMAS 300, COL PARAISO, COATZACOALCOS, VER</v>
          </cell>
          <cell r="I1469">
            <v>9212182288</v>
          </cell>
          <cell r="J1469" t="str">
            <v>HISENSE</v>
          </cell>
          <cell r="K1469" t="str">
            <v>50H5B</v>
          </cell>
          <cell r="L1469" t="str">
            <v>50G151618H02970</v>
          </cell>
          <cell r="M1469">
            <v>1850</v>
          </cell>
          <cell r="N1469">
            <v>7999.35</v>
          </cell>
          <cell r="O1469">
            <v>42078</v>
          </cell>
          <cell r="P1469">
            <v>42831</v>
          </cell>
          <cell r="Q1469">
            <v>201054</v>
          </cell>
          <cell r="R1469" t="str">
            <v>OC-1009976, T196102/PANEL</v>
          </cell>
          <cell r="S1469" t="str">
            <v>NO ENTREGAN ACCESORIOS</v>
          </cell>
          <cell r="T1469" t="str">
            <v xml:space="preserve">   ANDRES HERNANDEZ REYES         </v>
          </cell>
          <cell r="U1469">
            <v>42880</v>
          </cell>
          <cell r="V1469" t="str">
            <v>SUR</v>
          </cell>
          <cell r="Y1469">
            <v>42829</v>
          </cell>
          <cell r="AD1469" t="str">
            <v>Coatsacuaklcos / paraiso</v>
          </cell>
          <cell r="AE1469" t="str">
            <v>VER</v>
          </cell>
          <cell r="AF1469" t="str">
            <v>MX</v>
          </cell>
          <cell r="AG1469" t="str">
            <v>10414898</v>
          </cell>
          <cell r="AH1469" t="str">
            <v>OMAR CRUZ JUAREZ</v>
          </cell>
          <cell r="AI1469" t="str">
            <v>300 AV de las palmas</v>
          </cell>
          <cell r="AJ1469" t="str">
            <v>019212182288</v>
          </cell>
          <cell r="AK1469">
            <v>0</v>
          </cell>
          <cell r="AL1469" t="str">
            <v>95580</v>
          </cell>
          <cell r="AM1469"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69" t="str">
            <v>3TE50G151618</v>
          </cell>
          <cell r="AO1469">
            <v>0</v>
          </cell>
          <cell r="AS1469" t="str">
            <v>3TE50G155376G155376M010</v>
          </cell>
          <cell r="AT1469">
            <v>1</v>
          </cell>
          <cell r="AU1469" t="str">
            <v>50H5B</v>
          </cell>
          <cell r="AV1469" t="str">
            <v>3TE50G155376</v>
          </cell>
          <cell r="AW1469" t="str">
            <v>G155376</v>
          </cell>
          <cell r="AX1469" t="str">
            <v>M010</v>
          </cell>
          <cell r="AY1469">
            <v>74012945</v>
          </cell>
          <cell r="AZ1469">
            <v>51013862</v>
          </cell>
          <cell r="BA1469">
            <v>80154482</v>
          </cell>
        </row>
        <row r="1470">
          <cell r="D1470">
            <v>60316097</v>
          </cell>
          <cell r="E1470" t="str">
            <v>A</v>
          </cell>
          <cell r="F1470" t="str">
            <v>FRIGOBAR</v>
          </cell>
          <cell r="G1470" t="str">
            <v>DIANA TERESA MARTINEZ</v>
          </cell>
          <cell r="H1470" t="str">
            <v>2 JUAN JACOBO TORRES</v>
          </cell>
          <cell r="I1470">
            <v>2281405419</v>
          </cell>
          <cell r="J1470" t="str">
            <v>HISENSE</v>
          </cell>
          <cell r="K1470" t="str">
            <v>RR31D6DLX</v>
          </cell>
          <cell r="L1470" t="str">
            <v>1B0087Z0000JBH0MNE12320</v>
          </cell>
          <cell r="M1470">
            <v>0</v>
          </cell>
          <cell r="N1470">
            <v>3099</v>
          </cell>
          <cell r="O1470">
            <v>42828</v>
          </cell>
          <cell r="P1470">
            <v>42871</v>
          </cell>
          <cell r="Q1470">
            <v>201054</v>
          </cell>
          <cell r="R1470" t="str">
            <v>19/05/2017 21 : 50  ROGER.R : TCFT - Intervención línea de refrigerante R600.</v>
          </cell>
          <cell r="S1470" t="str">
            <v/>
          </cell>
          <cell r="T1470" t="str">
            <v xml:space="preserve">   ANDRES HERNANDEZ REYES         </v>
          </cell>
          <cell r="U1470">
            <v>42880</v>
          </cell>
          <cell r="V1470" t="str">
            <v>SUR</v>
          </cell>
          <cell r="Y1470">
            <v>42842</v>
          </cell>
          <cell r="AD1470" t="str">
            <v>san andres tuxtla/centro</v>
          </cell>
          <cell r="AE1470" t="str">
            <v>VER</v>
          </cell>
          <cell r="AF1470" t="str">
            <v>MX</v>
          </cell>
          <cell r="AG1470" t="str">
            <v>10416093</v>
          </cell>
          <cell r="AH1470" t="str">
            <v>DIANA TERESA MARTINEZ RODRIGUEZ</v>
          </cell>
          <cell r="AI1470" t="str">
            <v>2 Juan jacobo torres</v>
          </cell>
          <cell r="AJ1470" t="str">
            <v>044-2281405419</v>
          </cell>
          <cell r="AK1470">
            <v>0</v>
          </cell>
          <cell r="AL1470" t="str">
            <v>95700</v>
          </cell>
          <cell r="AM1470"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70" t="str">
            <v>1B0087Z0000J</v>
          </cell>
          <cell r="AO1470">
            <v>0</v>
          </cell>
          <cell r="AS1470" t="str">
            <v>GB0087NJA004BHD9EM010</v>
          </cell>
          <cell r="AT1470">
            <v>3</v>
          </cell>
          <cell r="AU1470" t="str">
            <v>RR31D6DLX</v>
          </cell>
          <cell r="AV1470" t="str">
            <v>GB0087NJA004</v>
          </cell>
          <cell r="AW1470" t="str">
            <v>BHD9E</v>
          </cell>
          <cell r="AX1470" t="str">
            <v>M010</v>
          </cell>
          <cell r="AY1470">
            <v>74012946</v>
          </cell>
          <cell r="AZ1470">
            <v>51013863</v>
          </cell>
          <cell r="BA1470">
            <v>80154484</v>
          </cell>
        </row>
        <row r="1471">
          <cell r="D1471">
            <v>60317043</v>
          </cell>
          <cell r="E1471" t="str">
            <v xml:space="preserve">A   </v>
          </cell>
          <cell r="F1471" t="str">
            <v>TV</v>
          </cell>
          <cell r="G1471" t="str">
            <v>CARLOS ENRIQUE HERRERA</v>
          </cell>
          <cell r="H1471" t="str">
            <v>MANZANO 741 COL. SALTILLO 2000 CP 25115, SALTILLO COAHUILA</v>
          </cell>
          <cell r="I1471">
            <v>43414829</v>
          </cell>
          <cell r="J1471" t="str">
            <v>HISENSE</v>
          </cell>
          <cell r="K1471" t="str">
            <v>50K20DW</v>
          </cell>
          <cell r="L1471" t="str">
            <v>50G143291H05135</v>
          </cell>
          <cell r="M1471" t="str">
            <v>TELMEX 310684</v>
          </cell>
          <cell r="N1471">
            <v>13494.9</v>
          </cell>
          <cell r="O1471">
            <v>42117</v>
          </cell>
          <cell r="P1471">
            <v>42860</v>
          </cell>
          <cell r="Q1471">
            <v>201017</v>
          </cell>
          <cell r="R1471" t="str">
            <v>13/05/17 10:16 ARANTXA.MON NP5 PIA:173331,OC-1010661 PANEL P1A:171496, OC 1009988 POWER</v>
          </cell>
          <cell r="S1471" t="str">
            <v/>
          </cell>
          <cell r="T1471" t="str">
            <v xml:space="preserve"> ROSALINA ALVAREZ DEL CASTILLO    </v>
          </cell>
          <cell r="U1471" t="str">
            <v>2017/05/23</v>
          </cell>
          <cell r="V1471" t="str">
            <v>NORTE</v>
          </cell>
          <cell r="W1471" t="str">
            <v>COMPLETADO</v>
          </cell>
          <cell r="X1471" t="str">
            <v>TALLER</v>
          </cell>
          <cell r="Y1471">
            <v>42851</v>
          </cell>
          <cell r="AD1471" t="str">
            <v>saltillo dosmil/saltillo</v>
          </cell>
          <cell r="AE1471" t="str">
            <v>COA</v>
          </cell>
          <cell r="AF1471" t="str">
            <v>MX</v>
          </cell>
          <cell r="AG1471" t="str">
            <v>10416916</v>
          </cell>
          <cell r="AH1471" t="str">
            <v>CARLO ENRIQUE HERRERA ZAPATA</v>
          </cell>
          <cell r="AI1471" t="str">
            <v>741 manzano</v>
          </cell>
          <cell r="AJ1471" t="str">
            <v>8441490644</v>
          </cell>
          <cell r="AK1471" t="str">
            <v>8441490644</v>
          </cell>
          <cell r="AL1471" t="str">
            <v>25115</v>
          </cell>
          <cell r="AM1471"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71" t="str">
            <v>1TE50B8NUSCB</v>
          </cell>
          <cell r="AO1471">
            <v>0</v>
          </cell>
          <cell r="AS1471" t="str">
            <v>3TE50G160594G160594M010</v>
          </cell>
          <cell r="AT1471">
            <v>1</v>
          </cell>
          <cell r="AU1471" t="str">
            <v>50H5B2</v>
          </cell>
          <cell r="AV1471" t="str">
            <v>3TE50G160594</v>
          </cell>
          <cell r="AW1471" t="str">
            <v>G160594</v>
          </cell>
          <cell r="AX1471" t="str">
            <v>M010</v>
          </cell>
          <cell r="AY1471">
            <v>74012953</v>
          </cell>
          <cell r="AZ1471">
            <v>51013870</v>
          </cell>
          <cell r="BA1471">
            <v>80154486</v>
          </cell>
        </row>
        <row r="1472">
          <cell r="D1472">
            <v>60318311</v>
          </cell>
          <cell r="E1472" t="str">
            <v xml:space="preserve">A   </v>
          </cell>
          <cell r="F1472" t="str">
            <v>TV</v>
          </cell>
          <cell r="G1472" t="str">
            <v>ERIKA IVONNE CONTRERAS ESPARZA</v>
          </cell>
          <cell r="H1472" t="str">
            <v>IGNACIO ALLENDE NO. 13 COL. CENTRO GUADALUPE, ZACATECAS</v>
          </cell>
          <cell r="I1472">
            <v>4921162413</v>
          </cell>
          <cell r="J1472" t="str">
            <v>HISENSE</v>
          </cell>
          <cell r="K1472" t="str">
            <v>50K20DW</v>
          </cell>
          <cell r="L1472" t="str">
            <v>50G14329H05847</v>
          </cell>
          <cell r="M1472" t="str">
            <v>CARTA BIMBO</v>
          </cell>
          <cell r="N1472" t="str">
            <v>CARTA BIMBO</v>
          </cell>
          <cell r="O1472">
            <v>42046</v>
          </cell>
          <cell r="P1472">
            <v>42866</v>
          </cell>
          <cell r="Q1472">
            <v>201038</v>
          </cell>
          <cell r="R1472" t="str">
            <v xml:space="preserve">19/05/2017 04 : 08  ARANTXA.MON : TCF1
19/05/2017 04 : 08  ARANTXA.MON : Se autoriza NP5; INFORMACION CORRECTA
18/05/2017 00 : 47 201038 : P1-PENDIENTE DE REFACCION SE SOLICITO EL PANEL LCD 17/05/17
NO. DE PARTE: 173331
NO. DE PEDIDO DE COMP
RA: OC-1010875
</v>
          </cell>
          <cell r="S1472" t="str">
            <v>NO HAY REFACCION Y POR ESO SE TRAMITO EL</v>
          </cell>
          <cell r="T1472" t="str">
            <v xml:space="preserve">   MARIO COVARRUBIAS              </v>
          </cell>
          <cell r="U1472">
            <v>42880</v>
          </cell>
          <cell r="V1472" t="str">
            <v>NORTE</v>
          </cell>
          <cell r="W1472" t="str">
            <v>COMPLETADO</v>
          </cell>
          <cell r="X1472" t="str">
            <v>TALLER</v>
          </cell>
          <cell r="Y1472">
            <v>42866</v>
          </cell>
          <cell r="AD1472" t="str">
            <v>Guadalupe/ Centro</v>
          </cell>
          <cell r="AE1472" t="str">
            <v>ZAC</v>
          </cell>
          <cell r="AF1472" t="str">
            <v>MX</v>
          </cell>
          <cell r="AG1472" t="str">
            <v>10417926</v>
          </cell>
          <cell r="AH1472" t="str">
            <v>ERIKA IVONNE CONTRERAS ESPARZA</v>
          </cell>
          <cell r="AI1472" t="str">
            <v>13 Ingnacio Allende</v>
          </cell>
          <cell r="AJ1472" t="str">
            <v>4921162413</v>
          </cell>
          <cell r="AK1472">
            <v>0</v>
          </cell>
          <cell r="AL1472" t="str">
            <v>98600</v>
          </cell>
          <cell r="AM1472"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72" t="str">
            <v>1TE50B8NUSCB</v>
          </cell>
          <cell r="AO1472">
            <v>0</v>
          </cell>
          <cell r="AS1472" t="str">
            <v>3TE50G161183G161183M010</v>
          </cell>
          <cell r="AT1472">
            <v>2</v>
          </cell>
          <cell r="AU1472" t="str">
            <v>50H5B2</v>
          </cell>
          <cell r="AV1472" t="str">
            <v>3TE50G161183</v>
          </cell>
          <cell r="AW1472" t="str">
            <v>G161183</v>
          </cell>
          <cell r="AX1472" t="str">
            <v>M010</v>
          </cell>
          <cell r="AY1472">
            <v>74012956</v>
          </cell>
          <cell r="AZ1472">
            <v>51013873</v>
          </cell>
          <cell r="BA1472">
            <v>80154488</v>
          </cell>
        </row>
        <row r="1473">
          <cell r="D1473">
            <v>60318687</v>
          </cell>
          <cell r="E1473" t="str">
            <v xml:space="preserve">A   </v>
          </cell>
          <cell r="F1473" t="str">
            <v>TV</v>
          </cell>
          <cell r="G1473" t="str">
            <v>SILVIA ZAMORA RIVERA</v>
          </cell>
          <cell r="H1473" t="str">
            <v>CALLEJON DEL OLIVO NO. 27 COL. SANTA RITA ZACATECAS, ZACATECAS</v>
          </cell>
          <cell r="I1473">
            <v>49217001462</v>
          </cell>
          <cell r="J1473" t="str">
            <v>HISENSE</v>
          </cell>
          <cell r="K1473" t="str">
            <v>50K20DW</v>
          </cell>
          <cell r="L1473" t="str">
            <v>50G143292H03064</v>
          </cell>
          <cell r="M1473" t="str">
            <v>TICKET TELEFONOS DE MEXICO</v>
          </cell>
          <cell r="N1473">
            <v>10121</v>
          </cell>
          <cell r="O1473">
            <v>42111</v>
          </cell>
          <cell r="P1473">
            <v>42872</v>
          </cell>
          <cell r="Q1473">
            <v>201038</v>
          </cell>
          <cell r="R1473" t="str">
            <v>19/05/2017  ARANTXA MON : TCF1 SE AUTORIZA NP5: NO. DE PEDIDO DE PANEL: OC-1010884</v>
          </cell>
          <cell r="S1473" t="str">
            <v>NO HAY REFACCION Y POR ESO SE TRAMITO EL</v>
          </cell>
          <cell r="T1473" t="str">
            <v xml:space="preserve">   MARIO COVARRUBIAS              </v>
          </cell>
          <cell r="U1473">
            <v>42880</v>
          </cell>
          <cell r="V1473" t="str">
            <v>NORTE</v>
          </cell>
          <cell r="W1473" t="str">
            <v>COMPLETADO</v>
          </cell>
          <cell r="X1473" t="str">
            <v>TALLER</v>
          </cell>
          <cell r="Y1473">
            <v>42872</v>
          </cell>
          <cell r="AD1473" t="str">
            <v>Guadalupe/Col Sta. Rita</v>
          </cell>
          <cell r="AE1473" t="str">
            <v>ZAC</v>
          </cell>
          <cell r="AF1473" t="str">
            <v>MX</v>
          </cell>
          <cell r="AG1473" t="str">
            <v>10418490</v>
          </cell>
          <cell r="AH1473" t="str">
            <v>SILVIA ZAMORA RIVERA</v>
          </cell>
          <cell r="AI1473" t="str">
            <v>27 Callejon del Olivo</v>
          </cell>
          <cell r="AJ1473" t="str">
            <v>4921701462</v>
          </cell>
          <cell r="AK1473">
            <v>0</v>
          </cell>
          <cell r="AL1473" t="str">
            <v>98600</v>
          </cell>
          <cell r="AM1473"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73" t="str">
            <v>1TE50B8NUSCB</v>
          </cell>
          <cell r="AO1473">
            <v>0</v>
          </cell>
          <cell r="AS1473" t="str">
            <v>3TE50G161183G161183M010</v>
          </cell>
          <cell r="AT1473">
            <v>2</v>
          </cell>
          <cell r="AU1473" t="str">
            <v>50H5B2</v>
          </cell>
          <cell r="AV1473" t="str">
            <v>3TE50G161183</v>
          </cell>
          <cell r="AW1473" t="str">
            <v>G161183</v>
          </cell>
          <cell r="AX1473" t="str">
            <v>M010</v>
          </cell>
          <cell r="AY1473">
            <v>74012957</v>
          </cell>
          <cell r="AZ1473">
            <v>51013874</v>
          </cell>
          <cell r="BA1473">
            <v>80154489</v>
          </cell>
        </row>
        <row r="1474">
          <cell r="D1474">
            <v>60317586</v>
          </cell>
          <cell r="E1474" t="str">
            <v xml:space="preserve">A   </v>
          </cell>
          <cell r="F1474" t="str">
            <v>TV</v>
          </cell>
          <cell r="G1474" t="str">
            <v>Gaudencio Bautista</v>
          </cell>
          <cell r="H1474" t="str">
            <v>RETORNO 20 DE CTP. DE SOL MZ. 29 LT 38C., COL 4 VIENTOS, IXTAPALUCA, C.P. 56530</v>
          </cell>
          <cell r="I1474" t="str">
            <v>59761185 / 5548896564</v>
          </cell>
          <cell r="J1474" t="str">
            <v>HISENSE</v>
          </cell>
          <cell r="K1474" t="str">
            <v>50K20DW</v>
          </cell>
          <cell r="L1474" t="str">
            <v>50G143064H02892</v>
          </cell>
          <cell r="M1474" t="str">
            <v>TC# 3438 5573 7069 7149 9947 57 TICKET DE COMPRA TIENDA WALMART</v>
          </cell>
          <cell r="N1474">
            <v>8499</v>
          </cell>
          <cell r="O1474">
            <v>41958</v>
          </cell>
          <cell r="P1474">
            <v>42864</v>
          </cell>
          <cell r="Q1474">
            <v>201767</v>
          </cell>
          <cell r="R1474" t="str">
            <v>24/05/2017 05 : 32  ARANTXA.MON : NP5     23/05/2017 TCF1 / 09/05/2017 23 : 06 201767 V1. CLIENTE INDICA QUE NO PUEDE RECIBIR ALTECNICO MAS QUE LOS DIAS SABADOS, CLIENTE REAGENDA VISITA PARA EL DIA 13-05-2017</v>
          </cell>
          <cell r="S1474" t="str">
            <v>EQUIPO DAÑADO EN DOMICILIO DE CLIENTE</v>
          </cell>
          <cell r="T1474" t="str">
            <v xml:space="preserve">   RENE ARIAS                     </v>
          </cell>
          <cell r="U1474">
            <v>42880</v>
          </cell>
          <cell r="V1474" t="str">
            <v>CENTRO</v>
          </cell>
          <cell r="W1474" t="str">
            <v>COMPLETADO</v>
          </cell>
          <cell r="X1474" t="str">
            <v>CLIENTE</v>
          </cell>
          <cell r="Y1474">
            <v>42858</v>
          </cell>
          <cell r="AD1474" t="str">
            <v>Ixtapaluca/Col 4 vientos</v>
          </cell>
          <cell r="AE1474" t="str">
            <v>MEX</v>
          </cell>
          <cell r="AF1474" t="str">
            <v>MX</v>
          </cell>
          <cell r="AG1474" t="str">
            <v>10417366</v>
          </cell>
          <cell r="AH1474" t="str">
            <v>GAUDENCIO BAUTISTA</v>
          </cell>
          <cell r="AI1474" t="str">
            <v>Retorno 20 del cto. del sol mz 29 lt 38 C</v>
          </cell>
          <cell r="AJ1474" t="str">
            <v>5548896564</v>
          </cell>
          <cell r="AK1474" t="str">
            <v>5548896564</v>
          </cell>
          <cell r="AL1474" t="str">
            <v>56530</v>
          </cell>
          <cell r="AM1474"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74" t="str">
            <v>1TE50B8NUSCB</v>
          </cell>
          <cell r="AO1474">
            <v>0</v>
          </cell>
          <cell r="AS1474" t="str">
            <v>3TE55G161437CRMM012</v>
          </cell>
          <cell r="AT1474" t="str">
            <v>0</v>
          </cell>
          <cell r="AU1474" t="str">
            <v>55H5C</v>
          </cell>
          <cell r="AV1474" t="str">
            <v>3TE55G161437</v>
          </cell>
          <cell r="AW1474" t="str">
            <v>CRM</v>
          </cell>
          <cell r="AX1474" t="str">
            <v>M012</v>
          </cell>
          <cell r="AY1474">
            <v>74012958</v>
          </cell>
          <cell r="AZ1474">
            <v>51013875</v>
          </cell>
          <cell r="BA1474">
            <v>80154491</v>
          </cell>
        </row>
        <row r="1475">
          <cell r="D1475">
            <v>60318086</v>
          </cell>
          <cell r="E1475" t="str">
            <v xml:space="preserve">A   </v>
          </cell>
          <cell r="F1475" t="str">
            <v>TV</v>
          </cell>
          <cell r="G1475" t="str">
            <v>Juan Pablo Garcia Lopez</v>
          </cell>
          <cell r="H1475" t="str">
            <v>AV. MEDRANO Y BUEN DIA #2, COL. EJIDAL EL PINO, LOS REYES LA PAZ, C.P. 56507</v>
          </cell>
          <cell r="I1475">
            <v>5576286076</v>
          </cell>
          <cell r="J1475" t="str">
            <v>HISENSE</v>
          </cell>
          <cell r="K1475" t="str">
            <v>50K20DW</v>
          </cell>
          <cell r="L1475" t="str">
            <v>50J143292H00756</v>
          </cell>
          <cell r="M1475" t="str">
            <v>TC# 2664 6916 9602 0873 2095 43 TICKET DE COMPRA TIENDA BODEGA AURRERA</v>
          </cell>
          <cell r="N1475">
            <v>3390</v>
          </cell>
          <cell r="O1475">
            <v>42051</v>
          </cell>
          <cell r="P1475">
            <v>42877</v>
          </cell>
          <cell r="Q1475">
            <v>201767</v>
          </cell>
          <cell r="R1475" t="str">
            <v>24/05/2017 05 : 33  ARANTXA.MON : NP5     23/05/2017 TCF1 / P1A: 173331 PANEL    22-05-2017   OC-1011083</v>
          </cell>
          <cell r="S1475" t="str">
            <v>EQUIPO DAÑADO EN DOMICILIO DE CLIENTE</v>
          </cell>
          <cell r="T1475" t="str">
            <v xml:space="preserve">   RENE ARIAS                     </v>
          </cell>
          <cell r="U1475">
            <v>42880</v>
          </cell>
          <cell r="V1475" t="str">
            <v>CENTRO</v>
          </cell>
          <cell r="W1475" t="str">
            <v>COMPLETADO</v>
          </cell>
          <cell r="X1475" t="str">
            <v>CLIENTE</v>
          </cell>
          <cell r="Y1475">
            <v>42865</v>
          </cell>
          <cell r="AD1475" t="str">
            <v>Los Reyes la paz/Ejidal El pino</v>
          </cell>
          <cell r="AE1475" t="str">
            <v>MEX</v>
          </cell>
          <cell r="AF1475" t="str">
            <v>MX</v>
          </cell>
          <cell r="AG1475" t="str">
            <v>10417884</v>
          </cell>
          <cell r="AH1475" t="str">
            <v>JUAN PABLO GARCIA LOPEZ</v>
          </cell>
          <cell r="AI1475" t="str">
            <v>2 Av Medrano y Buen Día</v>
          </cell>
          <cell r="AJ1475" t="str">
            <v>0445576286076</v>
          </cell>
          <cell r="AK1475">
            <v>0</v>
          </cell>
          <cell r="AL1475" t="str">
            <v>56507</v>
          </cell>
          <cell r="AM1475" t="str">
            <v>10/05/2017 06 : 38 201767 : V1. 11/05/2017: 10 A.M. - 6 P.M.
H-24581 SE ASIGNA T52CAE
10/05/2017 01 : 42 GABRIELA.B : ODSWTP09/05/2017 22 : 30 GABRIELA.B : RD % PROLONGACION MORELOS Y CARRIL DESAN ANTONIO</v>
          </cell>
          <cell r="AN1475" t="str">
            <v>1TE50B8NUSCB</v>
          </cell>
          <cell r="AO1475">
            <v>0</v>
          </cell>
          <cell r="AS1475" t="str">
            <v>3TE55G161437CRMM012</v>
          </cell>
          <cell r="AT1475" t="str">
            <v>0</v>
          </cell>
          <cell r="AU1475" t="str">
            <v>55H5C</v>
          </cell>
          <cell r="AV1475" t="str">
            <v>3TE55G161437</v>
          </cell>
          <cell r="AW1475" t="str">
            <v>CRM</v>
          </cell>
          <cell r="AX1475" t="str">
            <v>M012</v>
          </cell>
          <cell r="AY1475">
            <v>74012960</v>
          </cell>
          <cell r="AZ1475">
            <v>51013877</v>
          </cell>
          <cell r="BA1475">
            <v>80154493</v>
          </cell>
        </row>
        <row r="1476">
          <cell r="D1476">
            <v>60317572</v>
          </cell>
          <cell r="E1476" t="str">
            <v xml:space="preserve">A   </v>
          </cell>
          <cell r="F1476" t="str">
            <v>TV</v>
          </cell>
          <cell r="G1476" t="str">
            <v>MARCO ZEPEDA SALINAS</v>
          </cell>
          <cell r="H1476" t="str">
            <v>NICOLAS VALLIN 173 COL.FUNDADORES,REYNOSA TAMPS</v>
          </cell>
          <cell r="I1476">
            <v>8999594611</v>
          </cell>
          <cell r="J1476" t="str">
            <v>HISENSE</v>
          </cell>
          <cell r="K1476" t="str">
            <v>50K20DG</v>
          </cell>
          <cell r="L1476" t="str">
            <v>50G132311H00087</v>
          </cell>
          <cell r="M1476">
            <v>0</v>
          </cell>
          <cell r="N1476">
            <v>6000</v>
          </cell>
          <cell r="O1476">
            <v>41565</v>
          </cell>
          <cell r="P1476">
            <v>42869</v>
          </cell>
          <cell r="Q1476">
            <v>201041</v>
          </cell>
          <cell r="R1476" t="str">
            <v>16/05/2017 07 : 59  ARANTXA.MON : TCF1
16/05/2017 07 : 58  ARANTXA.MON : Se autoriza NP5; INFORMACION CORRECTA</v>
          </cell>
          <cell r="S1476" t="str">
            <v/>
          </cell>
          <cell r="T1476" t="str">
            <v xml:space="preserve">           EUDENIS AGUILAR A.     </v>
          </cell>
          <cell r="U1476">
            <v>42880</v>
          </cell>
          <cell r="V1476" t="str">
            <v>NORTE</v>
          </cell>
          <cell r="W1476" t="str">
            <v>COMPLETADO</v>
          </cell>
          <cell r="X1476" t="str">
            <v>TALLER</v>
          </cell>
          <cell r="Y1476">
            <v>42858</v>
          </cell>
          <cell r="AD1476" t="str">
            <v>reynosa /col fundadores</v>
          </cell>
          <cell r="AE1476" t="str">
            <v>TMS</v>
          </cell>
          <cell r="AF1476" t="str">
            <v>MX</v>
          </cell>
          <cell r="AG1476" t="str">
            <v>10325730</v>
          </cell>
          <cell r="AH1476" t="str">
            <v>MARCO ZEPEDA SALINAS</v>
          </cell>
          <cell r="AI1476" t="str">
            <v>173 nicolas vallin</v>
          </cell>
          <cell r="AJ1476" t="str">
            <v>8999594611</v>
          </cell>
          <cell r="AK1476">
            <v>0</v>
          </cell>
          <cell r="AL1476" t="str">
            <v>88710</v>
          </cell>
          <cell r="AM1476"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76" t="str">
            <v>3TE50G134403</v>
          </cell>
          <cell r="AO1476">
            <v>0</v>
          </cell>
          <cell r="AS1476" t="str">
            <v>3TE55G161437CRMM012</v>
          </cell>
          <cell r="AT1476" t="str">
            <v>0</v>
          </cell>
          <cell r="AU1476" t="str">
            <v>55H5C</v>
          </cell>
          <cell r="AV1476" t="str">
            <v>3TE55G161437</v>
          </cell>
          <cell r="AW1476" t="str">
            <v>CRM</v>
          </cell>
          <cell r="AX1476" t="str">
            <v>M012</v>
          </cell>
          <cell r="AY1476">
            <v>74012962</v>
          </cell>
          <cell r="AZ1476">
            <v>51013879</v>
          </cell>
          <cell r="BA1476">
            <v>80154494</v>
          </cell>
        </row>
        <row r="1477">
          <cell r="D1477">
            <v>60317888</v>
          </cell>
          <cell r="E1477" t="str">
            <v xml:space="preserve">A   </v>
          </cell>
          <cell r="F1477" t="str">
            <v>TV</v>
          </cell>
          <cell r="G1477" t="str">
            <v>Maria Isabel Pacheco Flores</v>
          </cell>
          <cell r="H1477" t="str">
            <v>boulevard 18 marzo COL.PETROLERA,REYNOSA TAMPS</v>
          </cell>
          <cell r="I1477">
            <v>8991693605</v>
          </cell>
          <cell r="J1477" t="str">
            <v>HISENSE</v>
          </cell>
          <cell r="K1477" t="str">
            <v>50K20DW</v>
          </cell>
          <cell r="L1477" t="str">
            <v>50G143292H08439</v>
          </cell>
          <cell r="M1477">
            <v>0</v>
          </cell>
          <cell r="N1477">
            <v>11998.37</v>
          </cell>
          <cell r="O1477">
            <v>42947</v>
          </cell>
          <cell r="P1477">
            <v>42865</v>
          </cell>
          <cell r="Q1477">
            <v>201041</v>
          </cell>
          <cell r="R1477" t="str">
            <v>18/05/2017 08 : 21  ARANTXA.MON : TCF1
18/05/2017 08 : 20  ARANTXA.MON : Se autoriza NP5; INFORMACION CORRE</v>
          </cell>
          <cell r="S1477" t="str">
            <v/>
          </cell>
          <cell r="T1477" t="str">
            <v xml:space="preserve">           EUDENIS AGUILAR A.     </v>
          </cell>
          <cell r="U1477">
            <v>42880</v>
          </cell>
          <cell r="V1477" t="str">
            <v>NORTE</v>
          </cell>
          <cell r="W1477" t="str">
            <v>COMPLETADO</v>
          </cell>
          <cell r="X1477" t="str">
            <v>TALLER</v>
          </cell>
          <cell r="Y1477">
            <v>42863</v>
          </cell>
          <cell r="AD1477" t="str">
            <v>petrolera/Reynosa</v>
          </cell>
          <cell r="AE1477" t="str">
            <v>TMS</v>
          </cell>
          <cell r="AF1477" t="str">
            <v>MX</v>
          </cell>
          <cell r="AG1477" t="str">
            <v>10406484</v>
          </cell>
          <cell r="AH1477" t="str">
            <v>MARIA ISABEL PACHECO FLORES</v>
          </cell>
          <cell r="AI1477" t="str">
            <v>252 boulevard 18 marzo</v>
          </cell>
          <cell r="AJ1477" t="str">
            <v>8991693605</v>
          </cell>
          <cell r="AK1477" t="str">
            <v>8999297160</v>
          </cell>
          <cell r="AL1477" t="str">
            <v>88680</v>
          </cell>
          <cell r="AM1477" t="str">
            <v>18/05/2017 08 : 21 ARANTXA.MON : TCF118/05/2017 08 : 20 ARANTXA.MON : Se autoriza NP5; INFORMACION CORRECTA10/05/2017 02 : 13 201041 : OPEN BRAVO: OC-1010551-PANEL09/05/2017 01 : 55 201041 : V1:11-05-1708/05/2017 22 : 33 GERARDO.GRA : ODSWTPRD....ENTRE CALLE VERACRUZ Y MINATITLÁN</v>
          </cell>
          <cell r="AN1477" t="str">
            <v>1TE50B8NUSCB</v>
          </cell>
          <cell r="AO1477">
            <v>0</v>
          </cell>
          <cell r="AS1477" t="str">
            <v>3TE55G161437G161437M010</v>
          </cell>
          <cell r="AT1477">
            <v>6</v>
          </cell>
          <cell r="AU1477" t="str">
            <v>55H5C</v>
          </cell>
          <cell r="AV1477" t="str">
            <v>3TE55G161437</v>
          </cell>
          <cell r="AW1477" t="str">
            <v>G161437</v>
          </cell>
          <cell r="AX1477" t="str">
            <v>M010</v>
          </cell>
          <cell r="AY1477">
            <v>74012963</v>
          </cell>
          <cell r="AZ1477">
            <v>51013880</v>
          </cell>
          <cell r="BA1477">
            <v>80154497</v>
          </cell>
        </row>
        <row r="1478">
          <cell r="D1478">
            <v>60318391</v>
          </cell>
          <cell r="E1478" t="str">
            <v xml:space="preserve">A   </v>
          </cell>
          <cell r="F1478" t="str">
            <v>TV</v>
          </cell>
          <cell r="G1478" t="str">
            <v>RAMSES LOPEZ</v>
          </cell>
          <cell r="H1478" t="str">
            <v>Arquitectos num 6037,SOLIDARIDAD,NUEVO LAREDO</v>
          </cell>
          <cell r="I1478">
            <v>8672368639</v>
          </cell>
          <cell r="J1478" t="str">
            <v>HISENSE</v>
          </cell>
          <cell r="K1478" t="str">
            <v>50K20DW</v>
          </cell>
          <cell r="L1478" t="str">
            <v>50G143291H01426</v>
          </cell>
          <cell r="M1478">
            <v>0</v>
          </cell>
          <cell r="N1478">
            <v>10120</v>
          </cell>
          <cell r="O1478">
            <v>42089</v>
          </cell>
          <cell r="P1478">
            <v>42878</v>
          </cell>
          <cell r="Q1478">
            <v>201041</v>
          </cell>
          <cell r="R1478" t="str">
            <v>24/05/2017 05 : 29  ARANTXA.MON : NP5    23/05/2017 TCF1
23/05/2017 05 : 04 201041 : OPEN BRAVO: OC-1011070-PANEL: MUESTRA IMAGENOSCURA</v>
          </cell>
          <cell r="S1478" t="str">
            <v/>
          </cell>
          <cell r="T1478" t="str">
            <v xml:space="preserve">           EUDENIS AGUILAR A.     </v>
          </cell>
          <cell r="U1478">
            <v>42880</v>
          </cell>
          <cell r="V1478" t="str">
            <v>NORTE</v>
          </cell>
          <cell r="W1478" t="str">
            <v>COMPLETADO</v>
          </cell>
          <cell r="X1478" t="str">
            <v>TALLER</v>
          </cell>
          <cell r="Y1478">
            <v>42867</v>
          </cell>
          <cell r="AD1478" t="str">
            <v>Nuevo Laredo/Solidaridad</v>
          </cell>
          <cell r="AE1478" t="str">
            <v>TMS</v>
          </cell>
          <cell r="AF1478" t="str">
            <v>MX</v>
          </cell>
          <cell r="AG1478" t="str">
            <v>10418054</v>
          </cell>
          <cell r="AH1478" t="str">
            <v>RAMSES LOPEZ</v>
          </cell>
          <cell r="AI1478" t="str">
            <v>Arquitectos num 6037</v>
          </cell>
          <cell r="AJ1478" t="str">
            <v>8672368639</v>
          </cell>
          <cell r="AK1478">
            <v>0</v>
          </cell>
          <cell r="AL1478" t="str">
            <v>88105</v>
          </cell>
          <cell r="AM1478"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78" t="str">
            <v>1TE50B8NUSCB</v>
          </cell>
          <cell r="AO1478">
            <v>0</v>
          </cell>
          <cell r="AS1478" t="str">
            <v>3TE55G161437G161437M010</v>
          </cell>
          <cell r="AT1478">
            <v>6</v>
          </cell>
          <cell r="AU1478" t="str">
            <v>55H5C</v>
          </cell>
          <cell r="AV1478" t="str">
            <v>3TE55G161437</v>
          </cell>
          <cell r="AW1478" t="str">
            <v>G161437</v>
          </cell>
          <cell r="AX1478" t="str">
            <v>M010</v>
          </cell>
          <cell r="AY1478">
            <v>74012964</v>
          </cell>
          <cell r="AZ1478">
            <v>51013881</v>
          </cell>
          <cell r="BA1478">
            <v>80154499</v>
          </cell>
        </row>
        <row r="1479">
          <cell r="D1479">
            <v>60315664</v>
          </cell>
          <cell r="E1479" t="str">
            <v xml:space="preserve">A   </v>
          </cell>
          <cell r="F1479" t="str">
            <v>TV</v>
          </cell>
          <cell r="G1479" t="str">
            <v>GICELA LOPEZ</v>
          </cell>
          <cell r="H1479" t="str">
            <v xml:space="preserve">VILLA DEL CALLEJON #1151 FRACCIONAMIENTO VILLAS DE ZARAGOZA </v>
          </cell>
          <cell r="I1479">
            <v>8712747870</v>
          </cell>
          <cell r="J1479" t="str">
            <v>HISENSE</v>
          </cell>
          <cell r="K1479" t="str">
            <v>48H5</v>
          </cell>
          <cell r="L1479" t="str">
            <v>48J135009H00550</v>
          </cell>
          <cell r="M1479" t="str">
            <v>POLIZA</v>
          </cell>
          <cell r="N1479" t="str">
            <v>NO LO ESPECIFICA</v>
          </cell>
          <cell r="O1479">
            <v>42325</v>
          </cell>
          <cell r="P1479">
            <v>42836</v>
          </cell>
          <cell r="Q1479">
            <v>201036</v>
          </cell>
          <cell r="R1479" t="str">
            <v>18/05/2017 08 : 26  ARANTXA.MON : TCF1
18/05/2017 08 : 26  ARANTXA.MON : Se autoriza NP5; INFORMACION CORRECTA
13/05/2017 02 : 01 201036 : P1: 172468 PANEL OC-1010738</v>
          </cell>
          <cell r="S1479" t="str">
            <v>EQUIPO COMPLETO SIN CAJA</v>
          </cell>
          <cell r="T1479" t="str">
            <v xml:space="preserve">          JAVIER LOPEZ            </v>
          </cell>
          <cell r="U1479">
            <v>42880</v>
          </cell>
          <cell r="V1479" t="str">
            <v>NORTE</v>
          </cell>
          <cell r="W1479" t="str">
            <v>COMPLETADO</v>
          </cell>
          <cell r="X1479" t="str">
            <v>TALLER</v>
          </cell>
          <cell r="Y1479">
            <v>42832</v>
          </cell>
          <cell r="AD1479" t="str">
            <v>Torreon/ Frac Villas de Zaragoza</v>
          </cell>
          <cell r="AE1479" t="str">
            <v>COA</v>
          </cell>
          <cell r="AF1479" t="str">
            <v>MX</v>
          </cell>
          <cell r="AG1479" t="str">
            <v>10412659</v>
          </cell>
          <cell r="AH1479" t="str">
            <v>GICELA LOPEZ</v>
          </cell>
          <cell r="AI1479" t="str">
            <v>1151 Villa del Callejon</v>
          </cell>
          <cell r="AJ1479" t="str">
            <v>044-8712747870</v>
          </cell>
          <cell r="AK1479">
            <v>0</v>
          </cell>
          <cell r="AL1479" t="str">
            <v>27277</v>
          </cell>
          <cell r="AM1479"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79" t="str">
            <v>3TE48J135166</v>
          </cell>
          <cell r="AO1479">
            <v>0</v>
          </cell>
          <cell r="AS1479" t="str">
            <v>3TE55G161437G161437M010</v>
          </cell>
          <cell r="AT1479">
            <v>6</v>
          </cell>
          <cell r="AU1479" t="str">
            <v>55H5C</v>
          </cell>
          <cell r="AV1479" t="str">
            <v>3TE55G161437</v>
          </cell>
          <cell r="AW1479" t="str">
            <v>G161437</v>
          </cell>
          <cell r="AX1479" t="str">
            <v>M010</v>
          </cell>
          <cell r="AY1479">
            <v>74012966</v>
          </cell>
          <cell r="AZ1479">
            <v>51013883</v>
          </cell>
          <cell r="BA1479">
            <v>80154501</v>
          </cell>
        </row>
        <row r="1480">
          <cell r="D1480">
            <v>60316227</v>
          </cell>
          <cell r="E1480" t="str">
            <v xml:space="preserve">A   </v>
          </cell>
          <cell r="F1480" t="str">
            <v>TV</v>
          </cell>
          <cell r="G1480" t="str">
            <v>LUCIA CASTILLO HDEZ.</v>
          </cell>
          <cell r="H1480" t="str">
            <v xml:space="preserve">SAN LORENZO #227 FRACCIONAMIENTO SAN ANTONIO </v>
          </cell>
          <cell r="I1480">
            <v>8717941784</v>
          </cell>
          <cell r="J1480" t="str">
            <v>HISENSE</v>
          </cell>
          <cell r="K1480" t="str">
            <v>50K20DW</v>
          </cell>
          <cell r="L1480" t="str">
            <v>50G143064H01107</v>
          </cell>
          <cell r="M1480" t="str">
            <v>TICKET DE COMPRA: 2495 8232 8296 6071 3149 21</v>
          </cell>
          <cell r="N1480">
            <v>8788</v>
          </cell>
          <cell r="O1480">
            <v>41994</v>
          </cell>
          <cell r="P1480">
            <v>42845</v>
          </cell>
          <cell r="Q1480">
            <v>201036</v>
          </cell>
          <cell r="R1480" t="str">
            <v xml:space="preserve">18/05/2017 08 : 18  ARANTXA.MON : TCF1
18/05/2017 08 : 18  ARANTXA.MON : Se autoriza NP5; INFORMACION CORRECTA
13/05/2017 02 : 04 201036 : P1: 173331 Y 171496 PANEL Y MAIN OC-1010040 </v>
          </cell>
          <cell r="S1480" t="str">
            <v>EQUIPO COMPLETO SIN CAJA</v>
          </cell>
          <cell r="T1480" t="str">
            <v xml:space="preserve">          JAVIER LOPEZ            </v>
          </cell>
          <cell r="U1480">
            <v>42880</v>
          </cell>
          <cell r="V1480" t="str">
            <v>NORTE</v>
          </cell>
          <cell r="W1480" t="str">
            <v>COMPLETADO</v>
          </cell>
          <cell r="X1480" t="str">
            <v>TALLER</v>
          </cell>
          <cell r="Y1480">
            <v>42843</v>
          </cell>
          <cell r="AD1480" t="str">
            <v>Gomez Palacio /frac. san Antonio</v>
          </cell>
          <cell r="AE1480" t="str">
            <v>DGO</v>
          </cell>
          <cell r="AF1480" t="str">
            <v>MX</v>
          </cell>
          <cell r="AG1480" t="str">
            <v>10416092</v>
          </cell>
          <cell r="AH1480" t="str">
            <v>LUCIA CASTILLO HERNADEZ</v>
          </cell>
          <cell r="AI1480" t="str">
            <v>San Lorenzo 227</v>
          </cell>
          <cell r="AJ1480" t="str">
            <v>8717941784</v>
          </cell>
          <cell r="AK1480">
            <v>0</v>
          </cell>
          <cell r="AL1480" t="str">
            <v>35015</v>
          </cell>
          <cell r="AM1480"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80" t="str">
            <v>1TE50B8NUSCB</v>
          </cell>
          <cell r="AO1480">
            <v>0</v>
          </cell>
          <cell r="AS1480" t="str">
            <v>3TE55G161437G161437M010</v>
          </cell>
          <cell r="AT1480">
            <v>6</v>
          </cell>
          <cell r="AU1480" t="str">
            <v>55H5C</v>
          </cell>
          <cell r="AV1480" t="str">
            <v>3TE55G161437</v>
          </cell>
          <cell r="AW1480" t="str">
            <v>G161437</v>
          </cell>
          <cell r="AX1480" t="str">
            <v>M010</v>
          </cell>
          <cell r="AY1480">
            <v>74012967</v>
          </cell>
          <cell r="AZ1480">
            <v>51013884</v>
          </cell>
          <cell r="BA1480">
            <v>80154504</v>
          </cell>
        </row>
        <row r="1481">
          <cell r="D1481">
            <v>60318303</v>
          </cell>
          <cell r="E1481" t="str">
            <v xml:space="preserve">A   </v>
          </cell>
          <cell r="F1481" t="str">
            <v>TV</v>
          </cell>
          <cell r="G1481" t="str">
            <v>PRADO NORMA ANGELICA</v>
          </cell>
          <cell r="H1481" t="str">
            <v>MATIAN MURGUÍA # 202</v>
          </cell>
          <cell r="I1481" t="str">
            <v>4777709493/4773930477</v>
          </cell>
          <cell r="J1481" t="str">
            <v>HISENSE</v>
          </cell>
          <cell r="K1481" t="str">
            <v>50K20DW</v>
          </cell>
          <cell r="L1481" t="str">
            <v>50G143291H07614</v>
          </cell>
          <cell r="M1481" t="str">
            <v>PSU/00007535</v>
          </cell>
          <cell r="N1481">
            <v>11998.37</v>
          </cell>
          <cell r="O1481">
            <v>42270</v>
          </cell>
          <cell r="P1481">
            <v>42868</v>
          </cell>
          <cell r="Q1481">
            <v>201107</v>
          </cell>
          <cell r="R1481" t="str">
            <v>16/05/2017 ARANTXA MON NP5/16/05/2017 ARANTXA MON TCF1</v>
          </cell>
          <cell r="S1481" t="str">
            <v/>
          </cell>
          <cell r="T1481" t="str">
            <v xml:space="preserve"> NORMA RAMÍREZ                    </v>
          </cell>
          <cell r="U1481">
            <v>42880</v>
          </cell>
          <cell r="V1481" t="str">
            <v>NORTE</v>
          </cell>
          <cell r="W1481" t="str">
            <v>COMPLETADO</v>
          </cell>
          <cell r="X1481" t="str">
            <v>TALLER</v>
          </cell>
          <cell r="Y1481">
            <v>42866</v>
          </cell>
          <cell r="AD1481" t="str">
            <v>Leon/ Olivos</v>
          </cell>
          <cell r="AE1481" t="str">
            <v>GTO</v>
          </cell>
          <cell r="AF1481" t="str">
            <v>MX</v>
          </cell>
          <cell r="AG1481" t="str">
            <v>10418080</v>
          </cell>
          <cell r="AH1481" t="str">
            <v>PRADO NORMA ANGELICA</v>
          </cell>
          <cell r="AI1481" t="str">
            <v>202 Calle Matiana Murguia</v>
          </cell>
          <cell r="AJ1481" t="str">
            <v>4777709493</v>
          </cell>
          <cell r="AK1481" t="str">
            <v>4773930477</v>
          </cell>
          <cell r="AL1481" t="str">
            <v>37410</v>
          </cell>
          <cell r="AM1481"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81" t="str">
            <v>1TE50B8NUSCB</v>
          </cell>
          <cell r="AO1481">
            <v>0</v>
          </cell>
          <cell r="AS1481" t="str">
            <v>3TE55G161437G161437M010</v>
          </cell>
          <cell r="AT1481">
            <v>6</v>
          </cell>
          <cell r="AU1481" t="str">
            <v>55H5C</v>
          </cell>
          <cell r="AV1481" t="str">
            <v>3TE55G161437</v>
          </cell>
          <cell r="AW1481" t="str">
            <v>G161437</v>
          </cell>
          <cell r="AX1481" t="str">
            <v>M010</v>
          </cell>
          <cell r="AY1481">
            <v>74012968</v>
          </cell>
          <cell r="AZ1481">
            <v>51013885</v>
          </cell>
          <cell r="BA1481">
            <v>80154507</v>
          </cell>
        </row>
        <row r="1482">
          <cell r="D1482">
            <v>60313546</v>
          </cell>
          <cell r="E1482" t="str">
            <v xml:space="preserve">A   </v>
          </cell>
          <cell r="F1482" t="str">
            <v>TV</v>
          </cell>
          <cell r="G1482" t="str">
            <v>BERNARDINA HERRERA RODRIGUEZ</v>
          </cell>
          <cell r="H1482" t="str">
            <v>ABASOLO NO. 7836 COL INDEPENDENCIA , TIJUANA B.C.</v>
          </cell>
          <cell r="I1482" t="str">
            <v>6646389528 6642014990</v>
          </cell>
          <cell r="J1482" t="str">
            <v xml:space="preserve">HISENSE </v>
          </cell>
          <cell r="K1482" t="str">
            <v>50H3</v>
          </cell>
          <cell r="L1482" t="str">
            <v>50J141202H01325</v>
          </cell>
          <cell r="M1482" t="str">
            <v>CARTA ACEPTACION</v>
          </cell>
          <cell r="N1482">
            <v>10401</v>
          </cell>
          <cell r="O1482">
            <v>42041</v>
          </cell>
          <cell r="P1482">
            <v>42148</v>
          </cell>
          <cell r="Q1482">
            <v>201015</v>
          </cell>
          <cell r="R1482"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82" t="str">
            <v>SE PIDIO PANEL Y NO LO SURTIERON</v>
          </cell>
          <cell r="T1482" t="str">
            <v xml:space="preserve"> Ricardo Sanchez Paniagua         </v>
          </cell>
          <cell r="U1482">
            <v>42880</v>
          </cell>
          <cell r="V1482" t="str">
            <v>NORTE</v>
          </cell>
          <cell r="W1482" t="str">
            <v>COMPLETADO</v>
          </cell>
          <cell r="X1482" t="str">
            <v>TALLER</v>
          </cell>
          <cell r="Y1482">
            <v>42802</v>
          </cell>
          <cell r="AD1482" t="str">
            <v>tijuana/independiencia</v>
          </cell>
          <cell r="AE1482" t="str">
            <v>BC</v>
          </cell>
          <cell r="AF1482" t="str">
            <v>MX</v>
          </cell>
          <cell r="AG1482" t="str">
            <v>10413620</v>
          </cell>
          <cell r="AH1482" t="str">
            <v>BERNARDINA HERRERA RODRIGUEZ</v>
          </cell>
          <cell r="AI1482" t="str">
            <v>abasolo 7836 %mina y rayon</v>
          </cell>
          <cell r="AJ1482" t="str">
            <v>6646389528</v>
          </cell>
          <cell r="AK1482" t="str">
            <v>6642014990</v>
          </cell>
          <cell r="AL1482" t="str">
            <v>22130</v>
          </cell>
          <cell r="AM1482"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82" t="str">
            <v>3TE50J141202</v>
          </cell>
          <cell r="AO1482">
            <v>0</v>
          </cell>
          <cell r="AS1482" t="str">
            <v>3TE55G161437G161437M010</v>
          </cell>
          <cell r="AT1482">
            <v>6</v>
          </cell>
          <cell r="AU1482" t="str">
            <v>55H5C</v>
          </cell>
          <cell r="AV1482" t="str">
            <v>3TE55G161437</v>
          </cell>
          <cell r="AW1482" t="str">
            <v>G161437</v>
          </cell>
          <cell r="AX1482" t="str">
            <v>M010</v>
          </cell>
          <cell r="AY1482">
            <v>74012969</v>
          </cell>
          <cell r="AZ1482">
            <v>51013886</v>
          </cell>
          <cell r="BA1482">
            <v>80154509</v>
          </cell>
        </row>
        <row r="1483">
          <cell r="D1483">
            <v>60317487</v>
          </cell>
          <cell r="E1483" t="str">
            <v xml:space="preserve">A   </v>
          </cell>
          <cell r="F1483" t="str">
            <v>TV</v>
          </cell>
          <cell r="G1483" t="str">
            <v>MARIA DEL CARMEN CAPULIN TIERRA BLANCA</v>
          </cell>
          <cell r="H1483" t="str">
            <v>5 DE FEBRERO MZ 502, LT 81, COL. IXTLAHUACAN, DEL. IZTAPALAPA, C.P. 09690</v>
          </cell>
          <cell r="I1483">
            <v>26355975</v>
          </cell>
          <cell r="J1483" t="str">
            <v>HISENSE</v>
          </cell>
          <cell r="K1483" t="str">
            <v>50H3</v>
          </cell>
          <cell r="L1483" t="str">
            <v>50J141308H02528</v>
          </cell>
          <cell r="M1483" t="str">
            <v>MR / 000186624 TICKET DE COMPRA TIENDA TELMEX S.A. DE C.V.</v>
          </cell>
          <cell r="N1483">
            <v>10401.1</v>
          </cell>
          <cell r="O1483">
            <v>42769</v>
          </cell>
          <cell r="P1483">
            <v>42864</v>
          </cell>
          <cell r="Q1483">
            <v>201767</v>
          </cell>
          <cell r="R1483" t="str">
            <v>11/05/2017 05 : 37  ARANTXA.MON : Se autoriza NP5; numero de serie yticket correcto / P1A: 173331 PANEL   09-05-2017   OC-1010518</v>
          </cell>
          <cell r="S1483" t="str">
            <v>EQUIPO DAÑADO EN DOMICILIO DE CLIENTE</v>
          </cell>
          <cell r="T1483" t="str">
            <v xml:space="preserve">   RENE ARIAS                     </v>
          </cell>
          <cell r="U1483">
            <v>42880</v>
          </cell>
          <cell r="V1483" t="str">
            <v>CENTRO</v>
          </cell>
          <cell r="W1483" t="str">
            <v>COMPLETADO</v>
          </cell>
          <cell r="X1483" t="str">
            <v>CLIENTE</v>
          </cell>
          <cell r="Y1483">
            <v>42857</v>
          </cell>
          <cell r="AD1483" t="str">
            <v>IXTLAHUACAN / IZTAPALAPA</v>
          </cell>
          <cell r="AE1483" t="str">
            <v>DF</v>
          </cell>
          <cell r="AF1483" t="str">
            <v>MX</v>
          </cell>
          <cell r="AG1483" t="str">
            <v>10417397</v>
          </cell>
          <cell r="AH1483" t="str">
            <v>MARIA DEL CARMEN CAPULIN TIERRA BLA</v>
          </cell>
          <cell r="AI1483" t="str">
            <v>LOT 81 5 DE FEBRERO MZA 502</v>
          </cell>
          <cell r="AJ1483" t="str">
            <v>26355975</v>
          </cell>
          <cell r="AK1483">
            <v>0</v>
          </cell>
          <cell r="AL1483" t="str">
            <v>09690</v>
          </cell>
          <cell r="AM1483"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83" t="str">
            <v>3TE50J141202</v>
          </cell>
          <cell r="AO1483">
            <v>0</v>
          </cell>
          <cell r="AS1483" t="str">
            <v>3TE55G1623K3G1623K3M010</v>
          </cell>
          <cell r="AT1483">
            <v>14</v>
          </cell>
          <cell r="AU1483" t="str">
            <v>55H7B</v>
          </cell>
          <cell r="AV1483" t="str">
            <v>3TE55G1623K3</v>
          </cell>
          <cell r="AW1483" t="str">
            <v>G1623K3</v>
          </cell>
          <cell r="AX1483" t="str">
            <v>M010</v>
          </cell>
          <cell r="AY1483">
            <v>74012970</v>
          </cell>
          <cell r="AZ1483">
            <v>51013887</v>
          </cell>
          <cell r="BA1483">
            <v>80154516</v>
          </cell>
        </row>
        <row r="1484">
          <cell r="D1484">
            <v>60317865</v>
          </cell>
          <cell r="E1484" t="str">
            <v xml:space="preserve">A   </v>
          </cell>
          <cell r="F1484" t="str">
            <v>TV</v>
          </cell>
          <cell r="G1484" t="str">
            <v>Jose Antonio León Najera</v>
          </cell>
          <cell r="H1484" t="str">
            <v>AGUA AZUL MZ 4 LT 11, COL ALFREDO DEL MAZO, IZTAPALUCA, C.P. 56577</v>
          </cell>
          <cell r="I1484" t="str">
            <v>59767260 / 5566199659</v>
          </cell>
          <cell r="J1484" t="str">
            <v>HISENSE</v>
          </cell>
          <cell r="K1484" t="str">
            <v>50K20DW</v>
          </cell>
          <cell r="L1484" t="str">
            <v>50G143066H00031</v>
          </cell>
          <cell r="M1484" t="str">
            <v>TC# 0816 0154 8971 5283 3385 15 TICKET DE COMPRA TIENDA WALMART</v>
          </cell>
          <cell r="N1484">
            <v>8499</v>
          </cell>
          <cell r="O1484">
            <v>41987</v>
          </cell>
          <cell r="P1484">
            <v>42864</v>
          </cell>
          <cell r="Q1484">
            <v>201767</v>
          </cell>
          <cell r="R1484"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484" t="str">
            <v>EQUIPO DAÑADO EN DOMICILIO DE CLIENTE</v>
          </cell>
          <cell r="T1484" t="str">
            <v xml:space="preserve">   RENE ARIAS                     </v>
          </cell>
          <cell r="U1484">
            <v>42880</v>
          </cell>
          <cell r="V1484" t="str">
            <v>CENTRO</v>
          </cell>
          <cell r="W1484" t="str">
            <v>COMPLETADO</v>
          </cell>
          <cell r="X1484" t="str">
            <v>CLIENTE</v>
          </cell>
          <cell r="Y1484">
            <v>42861</v>
          </cell>
          <cell r="AD1484" t="str">
            <v>Iztapaluca/Col Alfredo del Mazo</v>
          </cell>
          <cell r="AE1484" t="str">
            <v>MEX</v>
          </cell>
          <cell r="AF1484" t="str">
            <v>MX</v>
          </cell>
          <cell r="AG1484" t="str">
            <v>10415997</v>
          </cell>
          <cell r="AH1484" t="str">
            <v>JOSE ANTONIO LEÓN NAJERA</v>
          </cell>
          <cell r="AI1484" t="str">
            <v>Agua azul Mz 4 lt 11</v>
          </cell>
          <cell r="AJ1484" t="str">
            <v>5566199659</v>
          </cell>
          <cell r="AK1484" t="str">
            <v>5566199659</v>
          </cell>
          <cell r="AL1484" t="str">
            <v>56577</v>
          </cell>
          <cell r="AM1484"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484" t="str">
            <v>1TE50B8NUSCB</v>
          </cell>
          <cell r="AO1484">
            <v>0</v>
          </cell>
          <cell r="AS1484" t="str">
            <v>3TE55G163939G163939M010</v>
          </cell>
          <cell r="AT1484">
            <v>3</v>
          </cell>
          <cell r="AU1484" t="str">
            <v>55H5C</v>
          </cell>
          <cell r="AV1484" t="str">
            <v>3TE55G163939</v>
          </cell>
          <cell r="AW1484" t="str">
            <v>G163939</v>
          </cell>
          <cell r="AX1484" t="str">
            <v>M010</v>
          </cell>
          <cell r="AY1484">
            <v>74012972</v>
          </cell>
          <cell r="AZ1484">
            <v>51013888</v>
          </cell>
          <cell r="BA1484">
            <v>80154518</v>
          </cell>
        </row>
        <row r="1485">
          <cell r="D1485">
            <v>60316071</v>
          </cell>
          <cell r="E1485" t="str">
            <v xml:space="preserve">A   </v>
          </cell>
          <cell r="F1485" t="str">
            <v>TV</v>
          </cell>
          <cell r="G1485" t="str">
            <v>HECTOR DOMINGUEZ GUARDADO</v>
          </cell>
          <cell r="H1485" t="str">
            <v>PRIV. COBRE NO. 29 FRACC. MINA AZUL GUADALUPE, ZACATECAS</v>
          </cell>
          <cell r="I1485">
            <v>4921139880</v>
          </cell>
          <cell r="J1485" t="str">
            <v>HISENSE</v>
          </cell>
          <cell r="K1485" t="str">
            <v>50K20DW</v>
          </cell>
          <cell r="L1485" t="str">
            <v>50G143291H16146</v>
          </cell>
          <cell r="M1485" t="str">
            <v>TICKET TELEFONOS DE MEXICO</v>
          </cell>
          <cell r="N1485">
            <v>8800</v>
          </cell>
          <cell r="O1485">
            <v>42047</v>
          </cell>
          <cell r="P1485">
            <v>42842</v>
          </cell>
          <cell r="Q1485">
            <v>201038</v>
          </cell>
          <cell r="R1485" t="str">
            <v>24/04/2017  22: 47 ARANTXA MON : TCF1  24/04/2017 22: 46 ARANTXA. MON : NP5  21/04/2017 05 : 54 201038 : P1- EQUIPO PENDIENTE DE REFACCION SE PIDIO EL PANEL LCD 20-04-2017  NO. DE PARTE: 173331 NO. DE PEDIDO OC-1009827.</v>
          </cell>
          <cell r="S1485" t="str">
            <v>NO HAY REFACCION Y POR ESO SE TRAMITO EL</v>
          </cell>
          <cell r="T1485" t="str">
            <v xml:space="preserve">   MARIO COVARRUBIAS              </v>
          </cell>
          <cell r="U1485">
            <v>42880</v>
          </cell>
          <cell r="V1485" t="str">
            <v>NORTE</v>
          </cell>
          <cell r="W1485" t="str">
            <v>COMPLETADO</v>
          </cell>
          <cell r="X1485" t="str">
            <v>CLIENTE</v>
          </cell>
          <cell r="Y1485">
            <v>42842</v>
          </cell>
          <cell r="AD1485" t="str">
            <v>Gudalupe/Frac Mina Azul</v>
          </cell>
          <cell r="AE1485" t="str">
            <v>ZAC</v>
          </cell>
          <cell r="AF1485" t="str">
            <v>MX</v>
          </cell>
          <cell r="AG1485" t="str">
            <v>10415818</v>
          </cell>
          <cell r="AH1485" t="str">
            <v>HECTOR DOMIGUEZ GUARDADO</v>
          </cell>
          <cell r="AI1485" t="str">
            <v>29 Privada Cobre</v>
          </cell>
          <cell r="AJ1485" t="str">
            <v>0444921139880</v>
          </cell>
          <cell r="AK1485">
            <v>0</v>
          </cell>
          <cell r="AL1485" t="str">
            <v>98605</v>
          </cell>
          <cell r="AM1485"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485" t="str">
            <v>1TE50B8NUSCB</v>
          </cell>
          <cell r="AO1485">
            <v>0</v>
          </cell>
          <cell r="AS1485" t="str">
            <v>3TE55G163939G163939M010</v>
          </cell>
          <cell r="AT1485">
            <v>3</v>
          </cell>
          <cell r="AU1485" t="str">
            <v>55H5C</v>
          </cell>
          <cell r="AV1485" t="str">
            <v>3TE55G163939</v>
          </cell>
          <cell r="AW1485" t="str">
            <v>G163939</v>
          </cell>
          <cell r="AX1485" t="str">
            <v>M010</v>
          </cell>
          <cell r="AY1485">
            <v>74012973</v>
          </cell>
          <cell r="AZ1485">
            <v>51013889</v>
          </cell>
          <cell r="BA1485">
            <v>80154519</v>
          </cell>
        </row>
        <row r="1486">
          <cell r="D1486">
            <v>60315829</v>
          </cell>
          <cell r="E1486" t="str">
            <v xml:space="preserve">A   </v>
          </cell>
          <cell r="F1486" t="str">
            <v>TV</v>
          </cell>
          <cell r="G1486" t="str">
            <v>BENJAMIN MENDEZ GARCIA</v>
          </cell>
          <cell r="H1486" t="str">
            <v>FRONTERA NO. 39 COL. LOMAS DEL CONSUELO GUADALUPE, ZACATECAS</v>
          </cell>
          <cell r="I1486">
            <v>4929051915</v>
          </cell>
          <cell r="J1486" t="str">
            <v>HISENSE</v>
          </cell>
          <cell r="K1486" t="str">
            <v>50H7GB</v>
          </cell>
          <cell r="L1486" t="str">
            <v>50G162153MH1083</v>
          </cell>
          <cell r="M1486" t="str">
            <v>TICKET TELEFONOS DE MEXICO</v>
          </cell>
          <cell r="N1486">
            <v>13331.89</v>
          </cell>
          <cell r="O1486">
            <v>42694</v>
          </cell>
          <cell r="P1486">
            <v>42836</v>
          </cell>
          <cell r="Q1486">
            <v>201038</v>
          </cell>
          <cell r="R1486" t="str">
            <v>13/04/2017  06: 20 ERNESTO.HERN: TCF1 13/04/2017 06: 20 ERNESTO . HERN: NP5 12/04/2017 :07 : 35 201038 : P1- PENDIENTE DE REFACCION SE PIDIO LA TARJETA MAIN BOARD 11-04-2017 NO.  DE PARTE: 205546 NO. DE PEDIDO  OC-1009597</v>
          </cell>
          <cell r="S1486" t="str">
            <v>NO HAY REFACCION Y POR ESO SE TRAMITO EL</v>
          </cell>
          <cell r="T1486" t="str">
            <v xml:space="preserve">   MARIO COVARRUBIAS              </v>
          </cell>
          <cell r="U1486">
            <v>42880</v>
          </cell>
          <cell r="V1486" t="str">
            <v>NORTE</v>
          </cell>
          <cell r="W1486" t="str">
            <v>COMPLETADO</v>
          </cell>
          <cell r="X1486" t="str">
            <v>CLIENTE</v>
          </cell>
          <cell r="Y1486">
            <v>42836</v>
          </cell>
          <cell r="AD1486" t="str">
            <v>Guadalupe / lomas del consuelo</v>
          </cell>
          <cell r="AE1486" t="str">
            <v>ZAC</v>
          </cell>
          <cell r="AF1486" t="str">
            <v>MX</v>
          </cell>
          <cell r="AG1486" t="str">
            <v>10415904</v>
          </cell>
          <cell r="AH1486" t="str">
            <v>BENJAMIN MENDEZ GARCIA</v>
          </cell>
          <cell r="AI1486" t="str">
            <v>38 frontera no.39</v>
          </cell>
          <cell r="AJ1486" t="str">
            <v>0454929051915</v>
          </cell>
          <cell r="AK1486">
            <v>0</v>
          </cell>
          <cell r="AL1486" t="str">
            <v>98614</v>
          </cell>
          <cell r="AM1486" t="str">
            <v>13/04/2017 06 : 20 ERNESTO.HERN : TCF113/04/2017 06 : 20 ERNESTO.HERN : NP512/04/2017 07 : 35 201038 : P1-PENDIENTE DE REFACCION SE PIDIO LATARGETA MAIN BOARD11-04-2017NO. DE PARTE: 205546NO. DE PEDIDO DE COMPRA: OC-100959712/04/2017 05 : 43 MARIELA.CHA : ODSWTP</v>
          </cell>
          <cell r="AN1486" t="str">
            <v>3TE50G1523B0</v>
          </cell>
          <cell r="AO1486">
            <v>0</v>
          </cell>
          <cell r="AS1486" t="str">
            <v>3TE55G163939G163939M010</v>
          </cell>
          <cell r="AT1486">
            <v>3</v>
          </cell>
          <cell r="AU1486" t="str">
            <v>55H5C</v>
          </cell>
          <cell r="AV1486" t="str">
            <v>3TE55G163939</v>
          </cell>
          <cell r="AW1486" t="str">
            <v>G163939</v>
          </cell>
          <cell r="AX1486" t="str">
            <v>M010</v>
          </cell>
          <cell r="AY1486">
            <v>74012974</v>
          </cell>
          <cell r="AZ1486">
            <v>51013890</v>
          </cell>
          <cell r="BA1486">
            <v>80154520</v>
          </cell>
        </row>
        <row r="1487">
          <cell r="D1487">
            <v>60318467</v>
          </cell>
          <cell r="E1487" t="str">
            <v xml:space="preserve">A   </v>
          </cell>
          <cell r="F1487" t="str">
            <v>TV</v>
          </cell>
          <cell r="G1487" t="str">
            <v>JOEL CASILLAS OLVERA</v>
          </cell>
          <cell r="H1487" t="str">
            <v>GABRIELA  MISTRAL NO.  100 COL. AMADO NERVO</v>
          </cell>
          <cell r="I1487" t="str">
            <v>311 1938926</v>
          </cell>
          <cell r="J1487" t="str">
            <v>HISENSE</v>
          </cell>
          <cell r="K1487" t="str">
            <v>50H7GB</v>
          </cell>
          <cell r="L1487" t="str">
            <v>50G162155MH7062</v>
          </cell>
          <cell r="M1487">
            <v>9045082923</v>
          </cell>
          <cell r="N1487">
            <v>8498.25</v>
          </cell>
          <cell r="O1487">
            <v>42693</v>
          </cell>
          <cell r="P1487">
            <v>42868</v>
          </cell>
          <cell r="Q1487">
            <v>201023</v>
          </cell>
          <cell r="R1487" t="str">
            <v>SE REALIZO PEDIDO DE MAIN BOARD-192673-CON EL OC1010864, NO SURTIDA</v>
          </cell>
          <cell r="S1487" t="str">
            <v>FALLA: NO ENCIENDE, SE REALIZO PEDIDO DE</v>
          </cell>
          <cell r="T1487" t="str">
            <v xml:space="preserve">    GABRIELA RIVAS DELGADO        </v>
          </cell>
          <cell r="U1487">
            <v>42880</v>
          </cell>
          <cell r="V1487" t="str">
            <v>NORTE</v>
          </cell>
          <cell r="W1487" t="str">
            <v>COMPLETADO</v>
          </cell>
          <cell r="X1487" t="str">
            <v>CLIENTE</v>
          </cell>
          <cell r="Y1487">
            <v>42870</v>
          </cell>
          <cell r="AD1487" t="str">
            <v>tepic /amado nervo</v>
          </cell>
          <cell r="AE1487" t="str">
            <v>NAY</v>
          </cell>
          <cell r="AF1487" t="str">
            <v>MX</v>
          </cell>
          <cell r="AG1487" t="str">
            <v>10418192</v>
          </cell>
          <cell r="AH1487" t="str">
            <v>JOEL CASILLAS OLVERA</v>
          </cell>
          <cell r="AI1487" t="str">
            <v>gabriela mistral num 100</v>
          </cell>
          <cell r="AJ1487" t="str">
            <v>3114569776</v>
          </cell>
          <cell r="AK1487" t="str">
            <v>3114569776</v>
          </cell>
          <cell r="AL1487" t="str">
            <v>63010</v>
          </cell>
          <cell r="AM1487"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487" t="str">
            <v>3TE50G1523B0</v>
          </cell>
          <cell r="AO1487">
            <v>0</v>
          </cell>
          <cell r="AS1487" t="str">
            <v>3TE55G1623K3G1623K3M010</v>
          </cell>
          <cell r="AT1487">
            <v>14</v>
          </cell>
          <cell r="AU1487" t="str">
            <v>55H7B</v>
          </cell>
          <cell r="AV1487" t="str">
            <v>3TE55G1623K3</v>
          </cell>
          <cell r="AW1487" t="str">
            <v>G1623K3</v>
          </cell>
          <cell r="AX1487" t="str">
            <v>M010</v>
          </cell>
          <cell r="AY1487">
            <v>74012975</v>
          </cell>
          <cell r="AZ1487">
            <v>51013891</v>
          </cell>
          <cell r="BA1487">
            <v>80154521</v>
          </cell>
        </row>
        <row r="1488">
          <cell r="D1488">
            <v>60308265</v>
          </cell>
          <cell r="E1488" t="str">
            <v xml:space="preserve">A   </v>
          </cell>
          <cell r="F1488" t="str">
            <v>TV</v>
          </cell>
          <cell r="G1488" t="str">
            <v>DANIEL GARZA GARCIA</v>
          </cell>
          <cell r="H1488" t="str">
            <v xml:space="preserve">CERRO DEL EVERES 284, PEÑON, GUADALUPE </v>
          </cell>
          <cell r="I1488" t="str">
            <v>8183237597, 8116313857</v>
          </cell>
          <cell r="J1488" t="str">
            <v>HISENSE</v>
          </cell>
          <cell r="K1488" t="str">
            <v>32K20D</v>
          </cell>
          <cell r="L1488" t="str">
            <v>32J134805H02377</v>
          </cell>
          <cell r="M1488" t="str">
            <v>TIKET</v>
          </cell>
          <cell r="N1488">
            <v>98.9</v>
          </cell>
          <cell r="O1488">
            <v>41697</v>
          </cell>
          <cell r="P1488">
            <v>42752</v>
          </cell>
          <cell r="Q1488">
            <v>201024</v>
          </cell>
          <cell r="R1488" t="str">
            <v>01/24/17 02:26 ERNESTO HDZ NP5 P1B OC 1006370 PANEL 171979</v>
          </cell>
          <cell r="S1488" t="str">
            <v/>
          </cell>
          <cell r="T1488" t="str">
            <v xml:space="preserve">    SOFIA VAZQUEZ                 </v>
          </cell>
          <cell r="U1488" t="str">
            <v>2017-04-28</v>
          </cell>
          <cell r="V1488" t="str">
            <v>NORTE</v>
          </cell>
          <cell r="W1488" t="str">
            <v>COMPLETADO</v>
          </cell>
          <cell r="X1488" t="str">
            <v>TALLER</v>
          </cell>
          <cell r="Y1488">
            <v>42741</v>
          </cell>
          <cell r="Z1488">
            <v>1044</v>
          </cell>
          <cell r="AD1488" t="str">
            <v>Guadalupe /Peñon</v>
          </cell>
          <cell r="AE1488" t="str">
            <v>NL</v>
          </cell>
          <cell r="AF1488" t="str">
            <v>MX</v>
          </cell>
          <cell r="AG1488" t="str">
            <v>10409074</v>
          </cell>
          <cell r="AH1488" t="str">
            <v>DANIEL GARZA GARCIA</v>
          </cell>
          <cell r="AI1488" t="str">
            <v>2811 EVERES</v>
          </cell>
          <cell r="AJ1488" t="str">
            <v>8183237597</v>
          </cell>
          <cell r="AK1488" t="str">
            <v>8116313857</v>
          </cell>
          <cell r="AL1488" t="str">
            <v>67182</v>
          </cell>
          <cell r="AM1488"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488" t="str">
            <v>3TE32J134805</v>
          </cell>
          <cell r="AO1488" t="str">
            <v>Básica</v>
          </cell>
          <cell r="AP1488" t="str">
            <v>Hisense</v>
          </cell>
          <cell r="AQ1488" t="str">
            <v>?</v>
          </cell>
          <cell r="AR1488" t="str">
            <v>HD 1366 X 768</v>
          </cell>
          <cell r="AS1488" t="str">
            <v>3TE32G164786G164786M010</v>
          </cell>
          <cell r="AT1488">
            <v>1</v>
          </cell>
          <cell r="AU1488" t="str">
            <v>32H3B2</v>
          </cell>
          <cell r="AV1488" t="str">
            <v>3TE32G164786</v>
          </cell>
          <cell r="AW1488" t="str">
            <v>G164786</v>
          </cell>
          <cell r="AX1488" t="str">
            <v>M010</v>
          </cell>
          <cell r="AY1488">
            <v>74012689</v>
          </cell>
          <cell r="AZ1488">
            <v>51013608</v>
          </cell>
          <cell r="BA1488">
            <v>80153883</v>
          </cell>
        </row>
        <row r="1489">
          <cell r="D1489">
            <v>60314540</v>
          </cell>
          <cell r="E1489" t="str">
            <v>A</v>
          </cell>
          <cell r="F1489" t="str">
            <v>TV</v>
          </cell>
          <cell r="G1489" t="str">
            <v>JOSE ZARATE PALACIOS</v>
          </cell>
          <cell r="H1489" t="str">
            <v>9 PORVENIR, COL GUAYACANAL, MINATITLAN, VER</v>
          </cell>
          <cell r="I1489">
            <v>9221073864</v>
          </cell>
          <cell r="J1489" t="str">
            <v>HISENSE</v>
          </cell>
          <cell r="K1489" t="str">
            <v>65CU6200</v>
          </cell>
          <cell r="L1489" t="str">
            <v>65G162918H00408</v>
          </cell>
          <cell r="M1489" t="str">
            <v>145A8755-0B3E-4581-8F23-446ADCB43657</v>
          </cell>
          <cell r="N1489">
            <v>18102.59</v>
          </cell>
          <cell r="O1489">
            <v>42792</v>
          </cell>
          <cell r="P1489">
            <v>42819</v>
          </cell>
          <cell r="Q1489">
            <v>201054</v>
          </cell>
          <cell r="R1489" t="str">
            <v xml:space="preserve"> OC-1010191, T189992/Panel - PANEL</v>
          </cell>
          <cell r="S1489" t="str">
            <v/>
          </cell>
          <cell r="T1489" t="str">
            <v xml:space="preserve">ANDRES HERNADEZ REYES           </v>
          </cell>
          <cell r="U1489">
            <v>42880</v>
          </cell>
          <cell r="V1489" t="str">
            <v>SUR</v>
          </cell>
          <cell r="AN1489" t="str">
            <v>3TE65G162918</v>
          </cell>
          <cell r="AO1489">
            <v>0</v>
          </cell>
          <cell r="AS1489" t="str">
            <v>3TE65G164781G164781M010</v>
          </cell>
          <cell r="AT1489">
            <v>1</v>
          </cell>
          <cell r="AU1489" t="str">
            <v>65CU6200</v>
          </cell>
          <cell r="AV1489" t="str">
            <v>3TE65G164781</v>
          </cell>
          <cell r="AW1489" t="str">
            <v>G164781</v>
          </cell>
          <cell r="AX1489" t="str">
            <v>M010</v>
          </cell>
          <cell r="AY1489">
            <v>74012851</v>
          </cell>
          <cell r="AZ1489">
            <v>51013773</v>
          </cell>
          <cell r="BA1489">
            <v>80153374</v>
          </cell>
        </row>
        <row r="1490">
          <cell r="D1490">
            <v>60318220</v>
          </cell>
          <cell r="E1490" t="str">
            <v>A</v>
          </cell>
          <cell r="F1490" t="str">
            <v>TV</v>
          </cell>
          <cell r="G1490" t="str">
            <v>MA ELENA GARCIA LANDEROS</v>
          </cell>
          <cell r="H1490" t="str">
            <v>CALLE CAMINO VIEJO A TESISTAN 3645, NUEVO MEXICO, ZAPOPAN, JALISCO</v>
          </cell>
          <cell r="I1490">
            <v>3317921406</v>
          </cell>
          <cell r="J1490" t="str">
            <v>HISENSE</v>
          </cell>
          <cell r="K1490" t="str">
            <v>32H5B</v>
          </cell>
          <cell r="L1490" t="str">
            <v>32G153355H02038</v>
          </cell>
          <cell r="M1490">
            <v>3231114517021</v>
          </cell>
          <cell r="N1490">
            <v>7694</v>
          </cell>
          <cell r="O1490">
            <v>42352</v>
          </cell>
          <cell r="P1490">
            <v>42865</v>
          </cell>
          <cell r="Q1490">
            <v>201076</v>
          </cell>
          <cell r="R1490" t="str">
            <v>NP5 T185606/TARJETA PRINCIPAL/OC-1010721</v>
          </cell>
          <cell r="S1490" t="str">
            <v xml:space="preserve"> </v>
          </cell>
          <cell r="T1490" t="str">
            <v>Carlos Muñiz</v>
          </cell>
          <cell r="U1490">
            <v>42880</v>
          </cell>
          <cell r="V1490" t="str">
            <v>SUR</v>
          </cell>
          <cell r="AN1490" t="str">
            <v>3TE32A150815</v>
          </cell>
          <cell r="AO1490">
            <v>0</v>
          </cell>
          <cell r="AS1490" t="str">
            <v>3TE32G164485G164485M010</v>
          </cell>
          <cell r="AT1490">
            <v>4</v>
          </cell>
          <cell r="AU1490" t="str">
            <v>32H5B2</v>
          </cell>
          <cell r="AV1490" t="str">
            <v>3TE32G164485</v>
          </cell>
          <cell r="AW1490" t="str">
            <v>G164485</v>
          </cell>
          <cell r="AX1490" t="str">
            <v>M010</v>
          </cell>
          <cell r="AY1490">
            <v>74012852</v>
          </cell>
          <cell r="AZ1490">
            <v>51013774</v>
          </cell>
          <cell r="BA1490">
            <v>80153375</v>
          </cell>
        </row>
        <row r="1491">
          <cell r="D1491">
            <v>60318438</v>
          </cell>
          <cell r="E1491" t="str">
            <v>A</v>
          </cell>
          <cell r="F1491" t="str">
            <v>TV</v>
          </cell>
          <cell r="G1491" t="str">
            <v>MIRIAM HERNANDEZ HERNANDEZ</v>
          </cell>
          <cell r="H1491" t="str">
            <v>CALLE JOSE DE LA LUZ S/N ESQ. CON RUIZ CORTINES, CUNDUACAN TAB</v>
          </cell>
          <cell r="I1491">
            <v>9211467929</v>
          </cell>
          <cell r="J1491" t="str">
            <v>HISENSE</v>
          </cell>
          <cell r="K1491" t="str">
            <v>32D33</v>
          </cell>
          <cell r="L1491" t="str">
            <v>32M150518H00515</v>
          </cell>
          <cell r="M1491" t="str">
            <v>TICKET 90528</v>
          </cell>
          <cell r="N1491">
            <v>3499</v>
          </cell>
          <cell r="O1491">
            <v>42378</v>
          </cell>
          <cell r="P1491">
            <v>42878</v>
          </cell>
          <cell r="Q1491">
            <v>201031</v>
          </cell>
          <cell r="R1491" t="str">
            <v>PANEL # 171862 OC-1011023</v>
          </cell>
          <cell r="S1491" t="str">
            <v/>
          </cell>
          <cell r="T1491" t="str">
            <v xml:space="preserve">    CARLOS VERA GARCIA            </v>
          </cell>
          <cell r="U1491">
            <v>42880</v>
          </cell>
          <cell r="V1491" t="str">
            <v>SUR</v>
          </cell>
          <cell r="AN1491" t="str">
            <v>3TE32M134512</v>
          </cell>
          <cell r="AO1491">
            <v>0</v>
          </cell>
          <cell r="AS1491" t="str">
            <v>GTE32G151950CRMM012</v>
          </cell>
          <cell r="AT1491">
            <v>1</v>
          </cell>
          <cell r="AU1491" t="str">
            <v>32H5B</v>
          </cell>
          <cell r="AV1491" t="str">
            <v>GTE32G151950</v>
          </cell>
          <cell r="AW1491" t="str">
            <v>CRM</v>
          </cell>
          <cell r="AX1491" t="str">
            <v>M012</v>
          </cell>
          <cell r="AY1491">
            <v>74012853</v>
          </cell>
          <cell r="AZ1491">
            <v>51013775</v>
          </cell>
          <cell r="BA1491">
            <v>80153376</v>
          </cell>
        </row>
        <row r="1492">
          <cell r="D1492">
            <v>60318171</v>
          </cell>
          <cell r="E1492" t="str">
            <v xml:space="preserve">       A</v>
          </cell>
          <cell r="F1492" t="str">
            <v>TV</v>
          </cell>
          <cell r="G1492" t="str">
            <v>ISIDRO MORENO</v>
          </cell>
          <cell r="H1492" t="str">
            <v>NOGALES 132, SABINAL, JUAREZ</v>
          </cell>
          <cell r="I1492">
            <v>8115651715</v>
          </cell>
          <cell r="J1492" t="str">
            <v>HISENSE</v>
          </cell>
          <cell r="K1492" t="str">
            <v>50K20DW</v>
          </cell>
          <cell r="L1492" t="str">
            <v>50G144844H00722</v>
          </cell>
          <cell r="M1492" t="str">
            <v>67719-15</v>
          </cell>
          <cell r="N1492">
            <v>10272</v>
          </cell>
          <cell r="O1492">
            <v>42158</v>
          </cell>
          <cell r="P1492">
            <v>42866</v>
          </cell>
          <cell r="Q1492">
            <v>201024</v>
          </cell>
          <cell r="R1492" t="str">
            <v>16/05/17 7:36 ARANTXA NP5 P1A. OC. 1010747 PANEL 173331</v>
          </cell>
          <cell r="S1492" t="str">
            <v/>
          </cell>
          <cell r="T1492" t="str">
            <v xml:space="preserve">    SOFIA VAZQUEZ                 </v>
          </cell>
          <cell r="U1492">
            <v>42878</v>
          </cell>
          <cell r="V1492" t="str">
            <v>NORTE</v>
          </cell>
          <cell r="X1492" t="str">
            <v>TALLER</v>
          </cell>
          <cell r="Y1492">
            <v>42865</v>
          </cell>
          <cell r="AD1492" t="str">
            <v>Juarez/Paseo de sabinal</v>
          </cell>
          <cell r="AE1492" t="str">
            <v>NL</v>
          </cell>
          <cell r="AF1492" t="str">
            <v>MX</v>
          </cell>
          <cell r="AG1492" t="str">
            <v>10415979</v>
          </cell>
          <cell r="AH1492" t="str">
            <v>ISIDRO MORENO ZUÑIGA</v>
          </cell>
          <cell r="AI1492" t="str">
            <v>Nogales num 132</v>
          </cell>
          <cell r="AJ1492" t="str">
            <v>8115651715</v>
          </cell>
          <cell r="AK1492">
            <v>0</v>
          </cell>
          <cell r="AL1492" t="str">
            <v>67250</v>
          </cell>
          <cell r="AM1492"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492" t="str">
            <v>1TE50B8NUSCB</v>
          </cell>
          <cell r="AS1492" t="str">
            <v>3TE50G165140G165140M010</v>
          </cell>
          <cell r="AT1492">
            <v>28</v>
          </cell>
          <cell r="AU1492" t="str">
            <v>50H7GB</v>
          </cell>
          <cell r="AV1492" t="str">
            <v>3TE50G165140</v>
          </cell>
          <cell r="AW1492" t="str">
            <v>G165140</v>
          </cell>
          <cell r="AX1492" t="str">
            <v>M010</v>
          </cell>
          <cell r="AY1492">
            <v>74012800</v>
          </cell>
          <cell r="AZ1492">
            <v>51013716</v>
          </cell>
          <cell r="BA1492">
            <v>80152355</v>
          </cell>
        </row>
        <row r="1493">
          <cell r="D1493">
            <v>60318214</v>
          </cell>
          <cell r="E1493" t="str">
            <v xml:space="preserve">    A   </v>
          </cell>
          <cell r="F1493" t="str">
            <v>TV</v>
          </cell>
          <cell r="G1493" t="str">
            <v>MANUEL AMADOR CRUZ</v>
          </cell>
          <cell r="H1493" t="str">
            <v>PENSAMIENTOS 3,COL.LOMAS DE SAN MIGUEL,ATIZAPAN DE ZARAGOZA CP 52928</v>
          </cell>
          <cell r="I1493" t="str">
            <v>6269 4692 / 55 1239 1274</v>
          </cell>
          <cell r="J1493" t="str">
            <v>HISENSE</v>
          </cell>
          <cell r="K1493" t="str">
            <v>65H7B</v>
          </cell>
          <cell r="L1493" t="str">
            <v>65G160593H00041</v>
          </cell>
          <cell r="M1493" t="str">
            <v>A801387</v>
          </cell>
          <cell r="N1493">
            <v>19599</v>
          </cell>
          <cell r="O1493">
            <v>42898</v>
          </cell>
          <cell r="P1493">
            <v>42866</v>
          </cell>
          <cell r="Q1493">
            <v>201057</v>
          </cell>
          <cell r="R1493" t="str">
            <v>13/05/2017 10 : 08  ARANTXA.MON : TCF1
13/05/2017 10 : 08  ARANTXA.MON : Se autoriza NP5; numero de serie y ticket correcto
12/05/2017 01 : 25 201057 : P1A: SE SOLICITA #T189992,PANEL/ #T189986,PCB MAIN,OC-1010654</v>
          </cell>
          <cell r="S1493" t="str">
            <v xml:space="preserve"> EQUIPO EN CSA</v>
          </cell>
          <cell r="T1493" t="str">
            <v xml:space="preserve"> MARIBEL SASTRE HERNANDEZ         </v>
          </cell>
          <cell r="U1493">
            <v>42878</v>
          </cell>
          <cell r="V1493" t="str">
            <v>CENTRO</v>
          </cell>
          <cell r="X1493" t="str">
            <v>TALLER</v>
          </cell>
          <cell r="Y1493">
            <v>42865</v>
          </cell>
          <cell r="AD1493" t="str">
            <v>ATIZAPAN DE Z./LOMAS DE SAN MIGUEL</v>
          </cell>
          <cell r="AE1493" t="str">
            <v>MEX</v>
          </cell>
          <cell r="AF1493" t="str">
            <v>MX</v>
          </cell>
          <cell r="AG1493" t="str">
            <v>10418022</v>
          </cell>
          <cell r="AH1493" t="str">
            <v>MANUEL AMADOR CRUZ</v>
          </cell>
          <cell r="AI1493" t="str">
            <v>PENSAMIENTOS 3</v>
          </cell>
          <cell r="AJ1493" t="str">
            <v>55 1239 1274</v>
          </cell>
          <cell r="AK1493" t="str">
            <v>55 1239 1274</v>
          </cell>
          <cell r="AL1493" t="str">
            <v>52928</v>
          </cell>
          <cell r="AM1493"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493" t="str">
            <v>3TE65G152018</v>
          </cell>
          <cell r="AS1493" t="str">
            <v>3TE65G154826G154826M010</v>
          </cell>
          <cell r="AT1493">
            <v>1</v>
          </cell>
          <cell r="AU1493" t="str">
            <v>65H7B</v>
          </cell>
          <cell r="AV1493" t="str">
            <v>3TE65G154826</v>
          </cell>
          <cell r="AW1493" t="str">
            <v>G154826</v>
          </cell>
          <cell r="AX1493" t="str">
            <v>M010</v>
          </cell>
          <cell r="AY1493">
            <v>74012825</v>
          </cell>
          <cell r="AZ1493">
            <v>51013740</v>
          </cell>
          <cell r="BA1493">
            <v>80152377</v>
          </cell>
        </row>
        <row r="1494">
          <cell r="D1494">
            <v>60317288</v>
          </cell>
          <cell r="E1494" t="str">
            <v>A</v>
          </cell>
          <cell r="F1494" t="str">
            <v>TV</v>
          </cell>
          <cell r="G1494" t="str">
            <v>MARCO FLORES BORGES</v>
          </cell>
          <cell r="H1494" t="str">
            <v>CALLE BRAVO No. 108 COL. SAN JOSE, C.P. 24040  CAMPECHE, CAMPECHE</v>
          </cell>
          <cell r="I1494">
            <v>9811263402</v>
          </cell>
          <cell r="J1494" t="str">
            <v>HISENSE</v>
          </cell>
          <cell r="K1494" t="str">
            <v>55H7B</v>
          </cell>
          <cell r="L1494" t="str">
            <v>55G1628F7H00141</v>
          </cell>
          <cell r="M1494" t="str">
            <v>FACTURA DE COMPRA</v>
          </cell>
          <cell r="N1494">
            <v>11998.25</v>
          </cell>
          <cell r="O1494">
            <v>42704</v>
          </cell>
          <cell r="P1494">
            <v>42858</v>
          </cell>
          <cell r="Q1494">
            <v>201079</v>
          </cell>
          <cell r="R1494" t="str">
            <v>05/05/2017 06 : 10  ARANTXA.MON : Se autoriza NP5; numero de serie y ticket correcto
FALTA DE REFACCIONES  PANEL LCD 203716, OC-1010305</v>
          </cell>
          <cell r="S1494" t="str">
            <v/>
          </cell>
          <cell r="T1494" t="str">
            <v xml:space="preserve"> CANDELARIO GARCIA                </v>
          </cell>
          <cell r="U1494">
            <v>42873</v>
          </cell>
          <cell r="V1494" t="str">
            <v>SUR</v>
          </cell>
          <cell r="Y1494">
            <v>42853</v>
          </cell>
          <cell r="AD1494" t="str">
            <v>San jose Campeche</v>
          </cell>
          <cell r="AE1494" t="str">
            <v>CMP</v>
          </cell>
          <cell r="AF1494" t="str">
            <v>MX</v>
          </cell>
          <cell r="AG1494" t="str">
            <v>10417185</v>
          </cell>
          <cell r="AH1494" t="str">
            <v>MARCO FLORES BORGES</v>
          </cell>
          <cell r="AI1494" t="str">
            <v>108 Calle: Bravo num</v>
          </cell>
          <cell r="AJ1494" t="str">
            <v>9811263402</v>
          </cell>
          <cell r="AK1494">
            <v>0</v>
          </cell>
          <cell r="AL1494" t="str">
            <v>24040</v>
          </cell>
          <cell r="AM1494"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494" t="str">
            <v>3TE55G1523B1</v>
          </cell>
          <cell r="AS1494" t="str">
            <v>3TE55G164499G164499M010</v>
          </cell>
          <cell r="AT1494">
            <v>2</v>
          </cell>
          <cell r="AU1494" t="str">
            <v>55H7B</v>
          </cell>
          <cell r="AV1494" t="str">
            <v>3TE55G164499</v>
          </cell>
          <cell r="AW1494" t="str">
            <v>G164499</v>
          </cell>
          <cell r="AX1494" t="str">
            <v>M010</v>
          </cell>
          <cell r="AY1494">
            <v>74012831</v>
          </cell>
          <cell r="AZ1494">
            <v>51013746</v>
          </cell>
          <cell r="BA1494">
            <v>80152385</v>
          </cell>
        </row>
        <row r="1495">
          <cell r="D1495">
            <v>60318074</v>
          </cell>
          <cell r="E1495" t="str">
            <v>A</v>
          </cell>
          <cell r="F1495" t="str">
            <v>TV</v>
          </cell>
          <cell r="G1495" t="str">
            <v>Ricardo Fuentes Rizo</v>
          </cell>
          <cell r="H1495" t="str">
            <v>Carretera talisman KM.2 Col.MAgisterial Tapachula Chiapas</v>
          </cell>
          <cell r="I1495" t="str">
            <v xml:space="preserve">01 9626261290' </v>
          </cell>
          <cell r="J1495" t="str">
            <v>HISENSE</v>
          </cell>
          <cell r="K1495" t="str">
            <v>40K20DW</v>
          </cell>
          <cell r="L1495" t="str">
            <v>40G151184H04284</v>
          </cell>
          <cell r="M1495" t="str">
            <v>IWAMA98233</v>
          </cell>
          <cell r="N1495">
            <v>6464.66</v>
          </cell>
          <cell r="O1495">
            <v>42412</v>
          </cell>
          <cell r="P1495">
            <v>42865</v>
          </cell>
          <cell r="Q1495">
            <v>201070</v>
          </cell>
          <cell r="R1495" t="str">
            <v>P1:T179489,OC-1010619                                  No se surtió Pcb Main</v>
          </cell>
          <cell r="S1495" t="str">
            <v>Equipo en ASC ubicando en Cd.de Tapachul</v>
          </cell>
          <cell r="T1495" t="str">
            <v xml:space="preserve">Ing. Brenda Romero Flores         </v>
          </cell>
          <cell r="U1495">
            <v>42878</v>
          </cell>
          <cell r="V1495" t="str">
            <v>SUR</v>
          </cell>
          <cell r="Y1495">
            <v>42864</v>
          </cell>
          <cell r="AD1495" t="str">
            <v>magisterial/tapachula</v>
          </cell>
          <cell r="AE1495" t="str">
            <v>CHS</v>
          </cell>
          <cell r="AF1495" t="str">
            <v>MX</v>
          </cell>
          <cell r="AG1495" t="str">
            <v>10417910</v>
          </cell>
          <cell r="AH1495" t="str">
            <v>RICARDO FUENTES RIZOS</v>
          </cell>
          <cell r="AI1495" t="str">
            <v>s/n carretera a talisman km2</v>
          </cell>
          <cell r="AJ1495" t="str">
            <v>9626261290</v>
          </cell>
          <cell r="AK1495">
            <v>0</v>
          </cell>
          <cell r="AL1495" t="str">
            <v>30770</v>
          </cell>
          <cell r="AM1495" t="str">
            <v>12/05/2017 06 : 55 ARANTXA.MON : TCF112/05/2017 06 : 55 ARANTXA.MON : Se autoriza NP5; numero de serie yticket correcto11/05/2017 03 : 44 201070 : P1:T179489,OC-1010619 (10/05/2017)10/05/2017 06 : 07 201070 : V1:11-05-201710/05/2017 00 : 39 LAURA.HERNA : ODSWTPRD%FRENTE A HOTEL LA CANTUM</v>
          </cell>
          <cell r="AN1495" t="str">
            <v>3TE40A144716</v>
          </cell>
          <cell r="AS1495" t="str">
            <v>GTE40G151184CRMM012</v>
          </cell>
          <cell r="AT1495">
            <v>1</v>
          </cell>
          <cell r="AU1495" t="str">
            <v>40K20DW</v>
          </cell>
          <cell r="AV1495" t="str">
            <v>GTE40G151184</v>
          </cell>
          <cell r="AW1495" t="str">
            <v>CRM</v>
          </cell>
          <cell r="AX1495" t="str">
            <v>M012</v>
          </cell>
          <cell r="AY1495">
            <v>74012840</v>
          </cell>
          <cell r="AZ1495">
            <v>51013755</v>
          </cell>
          <cell r="BA1495">
            <v>80152399</v>
          </cell>
        </row>
        <row r="1496">
          <cell r="D1496">
            <v>60316504</v>
          </cell>
          <cell r="E1496" t="str">
            <v>A</v>
          </cell>
          <cell r="F1496" t="str">
            <v>TV</v>
          </cell>
          <cell r="G1496" t="str">
            <v>Ivan Masariegos Paz (Fabricas de Francia)</v>
          </cell>
          <cell r="H1496" t="str">
            <v>4ta av sur prolongacion s/n / 30790 tapachula /canta ranas</v>
          </cell>
          <cell r="I1496">
            <v>9626289555</v>
          </cell>
          <cell r="J1496" t="str">
            <v>HISENSE</v>
          </cell>
          <cell r="K1496" t="str">
            <v>65CU6200</v>
          </cell>
          <cell r="L1496" t="str">
            <v>65G163168H00175</v>
          </cell>
          <cell r="M1496" t="str">
            <v>CARTA EQUIPO PROPIEDAD DE TIENDA</v>
          </cell>
          <cell r="P1496">
            <v>42849</v>
          </cell>
          <cell r="Q1496">
            <v>201070</v>
          </cell>
          <cell r="R1496" t="str">
            <v>NO SE SURTIO PANEL LCD</v>
          </cell>
          <cell r="S1496" t="str">
            <v>EQUIPO EN ASC, UBICADO EN CD. DE TAPACHULA ZONA FRONTERIZA, SE REQUIERE SELLOS ADUANALES PARA PODER ENVIAR EQUIPO DAÑADO</v>
          </cell>
          <cell r="T1496" t="str">
            <v>Brenda Romero Flores</v>
          </cell>
          <cell r="U1496">
            <v>42878</v>
          </cell>
          <cell r="V1496" t="str">
            <v>SUR</v>
          </cell>
          <cell r="Y1496">
            <v>42845</v>
          </cell>
          <cell r="AD1496" t="str">
            <v>tapachula /canta ranas</v>
          </cell>
          <cell r="AE1496" t="str">
            <v>CHS</v>
          </cell>
          <cell r="AF1496" t="str">
            <v>MX</v>
          </cell>
          <cell r="AG1496" t="str">
            <v>10352919</v>
          </cell>
          <cell r="AH1496" t="str">
            <v>IVAN MASARIEGOS PAZ FABRICAS DE FRA</v>
          </cell>
          <cell r="AI1496" t="str">
            <v>4ta av sur prolongacion s/n</v>
          </cell>
          <cell r="AJ1496" t="str">
            <v>9626289555</v>
          </cell>
          <cell r="AK1496">
            <v>0</v>
          </cell>
          <cell r="AL1496" t="str">
            <v>30790</v>
          </cell>
          <cell r="AM1496"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496" t="str">
            <v>3TE65G162918</v>
          </cell>
          <cell r="AS1496" t="str">
            <v>3TE65G164998G164998M010</v>
          </cell>
          <cell r="AT1496">
            <v>1</v>
          </cell>
          <cell r="AU1496" t="str">
            <v>65CU6200</v>
          </cell>
          <cell r="AV1496" t="str">
            <v>3TE65G164998</v>
          </cell>
          <cell r="AW1496" t="str">
            <v>G164998</v>
          </cell>
          <cell r="AX1496" t="str">
            <v>M010</v>
          </cell>
          <cell r="AY1496">
            <v>74012841</v>
          </cell>
          <cell r="AZ1496">
            <v>51013756</v>
          </cell>
          <cell r="BA1496">
            <v>80152400</v>
          </cell>
        </row>
        <row r="1497">
          <cell r="D1497">
            <v>60305587</v>
          </cell>
          <cell r="E1497" t="str">
            <v>A</v>
          </cell>
          <cell r="F1497" t="str">
            <v>AC</v>
          </cell>
          <cell r="G1497" t="str">
            <v xml:space="preserve">JAZMIN VAZQUEZ </v>
          </cell>
          <cell r="H1497" t="str">
            <v>LOTE 4 105 MZ-39 REGION 95</v>
          </cell>
          <cell r="I1497">
            <v>9981039717</v>
          </cell>
          <cell r="J1497" t="str">
            <v>HISENSE</v>
          </cell>
          <cell r="K1497" t="str">
            <v>AS-12CR1FVDTD-IDU</v>
          </cell>
          <cell r="L1497" t="str">
            <v>1KK0120FLN0P0JFEUJ42383</v>
          </cell>
          <cell r="M1497" t="str">
            <v>NUM:19592</v>
          </cell>
          <cell r="N1497">
            <v>3439.66</v>
          </cell>
          <cell r="O1497">
            <v>42935</v>
          </cell>
          <cell r="P1497">
            <v>43089</v>
          </cell>
          <cell r="Q1497">
            <v>201033</v>
          </cell>
          <cell r="R1497" t="str">
            <v>DISPLAY  OC-1004997</v>
          </cell>
          <cell r="S1497" t="str">
            <v xml:space="preserve"> EQUIPO EN DOMICILIO DEL CLIENTE INSTALA</v>
          </cell>
          <cell r="T1497" t="str">
            <v>JUAN OSWALDO URIBE PERAZA  Fecha d</v>
          </cell>
          <cell r="U1497">
            <v>42845</v>
          </cell>
          <cell r="V1497" t="str">
            <v>SUR</v>
          </cell>
          <cell r="W1497" t="str">
            <v>COMPLETADO</v>
          </cell>
          <cell r="X1497" t="str">
            <v>TALLER</v>
          </cell>
          <cell r="Y1497">
            <v>42711</v>
          </cell>
          <cell r="Z1497">
            <v>154</v>
          </cell>
          <cell r="AA1497" t="str">
            <v>M010</v>
          </cell>
          <cell r="AD1497" t="str">
            <v>region 95/cancun</v>
          </cell>
          <cell r="AE1497" t="str">
            <v>QR</v>
          </cell>
          <cell r="AF1497" t="str">
            <v>MX</v>
          </cell>
          <cell r="AG1497" t="str">
            <v>10406665</v>
          </cell>
          <cell r="AH1497" t="str">
            <v>JAZMIN VAZQUEZ</v>
          </cell>
          <cell r="AI1497" t="str">
            <v>lt 4 105 mzn 39</v>
          </cell>
          <cell r="AJ1497" t="str">
            <v>9981039717</v>
          </cell>
          <cell r="AK1497">
            <v>0</v>
          </cell>
          <cell r="AL1497" t="str">
            <v>77535</v>
          </cell>
          <cell r="AM1497"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497" t="str">
            <v>GKK012NK5016</v>
          </cell>
          <cell r="AO1497" t="e">
            <v>#N/A</v>
          </cell>
          <cell r="AP1497" t="e">
            <v>#N/A</v>
          </cell>
          <cell r="AQ1497" t="e">
            <v>#N/A</v>
          </cell>
          <cell r="AR1497" t="e">
            <v>#N/A</v>
          </cell>
          <cell r="AS1497" t="str">
            <v>GKK012NJF157KH5DXM010</v>
          </cell>
          <cell r="AT1497">
            <v>1</v>
          </cell>
          <cell r="AU1497" t="str">
            <v>AS-12CR1FVDTD</v>
          </cell>
          <cell r="AV1497" t="str">
            <v>GKK012NJF157</v>
          </cell>
          <cell r="AW1497" t="str">
            <v>KH5DX</v>
          </cell>
          <cell r="AX1497" t="str">
            <v>M010</v>
          </cell>
          <cell r="AY1497">
            <v>74009510</v>
          </cell>
          <cell r="AZ1497">
            <v>51012155</v>
          </cell>
          <cell r="BA1497">
            <v>80151548</v>
          </cell>
        </row>
        <row r="1498">
          <cell r="D1498">
            <v>60311526</v>
          </cell>
          <cell r="E1498" t="str">
            <v>A</v>
          </cell>
          <cell r="F1498" t="str">
            <v>TV</v>
          </cell>
          <cell r="G1498" t="str">
            <v>JUAN ANTONIO JARDINES</v>
          </cell>
          <cell r="H1498" t="str">
            <v>TEHUANTEPEC NUM 135 INT F-101 COL. ROMA AZUL DELG CUAUHTEMOC CP 06760</v>
          </cell>
          <cell r="I1498" t="str">
            <v>5547754388</v>
          </cell>
          <cell r="J1498" t="str">
            <v>HISENSE</v>
          </cell>
          <cell r="K1498" t="str">
            <v>43H7C</v>
          </cell>
          <cell r="L1498" t="str">
            <v>43G161941H00486</v>
          </cell>
          <cell r="M1498" t="str">
            <v>NOTA DE VENTA 030406 MEGA AUDIO SA DE CV</v>
          </cell>
          <cell r="N1498">
            <v>6989</v>
          </cell>
          <cell r="O1498">
            <v>42658</v>
          </cell>
          <cell r="P1498">
            <v>42789</v>
          </cell>
          <cell r="Q1498">
            <v>201767</v>
          </cell>
          <cell r="R1498" t="str">
            <v>28/02/2017 03 : 02  ERNESTO.HERN : NP5 / P1A: 197917 PANEL     23-02-2017   OC-1007850</v>
          </cell>
          <cell r="S1498" t="str">
            <v>EQUIPO DAÑADO EN DOMICILIO DE CLIENTE</v>
          </cell>
          <cell r="T1498" t="str">
            <v xml:space="preserve">ABRAHAM LAZCANO                </v>
          </cell>
          <cell r="U1498" t="str">
            <v>2017-04-10</v>
          </cell>
          <cell r="V1498" t="str">
            <v>Centro</v>
          </cell>
          <cell r="W1498" t="str">
            <v>COMPLETADO</v>
          </cell>
          <cell r="Y1498">
            <v>42780</v>
          </cell>
          <cell r="Z1498">
            <v>131</v>
          </cell>
          <cell r="AA1498" t="str">
            <v>M010</v>
          </cell>
          <cell r="AB1498" t="str">
            <v>T197917/Panel - PANEL</v>
          </cell>
          <cell r="AC1498" t="str">
            <v>OC-1007850</v>
          </cell>
          <cell r="AD1498" t="str">
            <v>Cuahutemoc/Roma azul</v>
          </cell>
          <cell r="AE1498" t="str">
            <v>DF</v>
          </cell>
          <cell r="AF1498" t="str">
            <v>MX</v>
          </cell>
          <cell r="AG1498" t="str">
            <v>10411937</v>
          </cell>
          <cell r="AH1498" t="str">
            <v>JUAN ANTONIO JARDINES</v>
          </cell>
          <cell r="AI1498" t="str">
            <v>Tehuantepec nu 135 int f-101</v>
          </cell>
          <cell r="AJ1498" t="str">
            <v>5547754388</v>
          </cell>
          <cell r="AK1498">
            <v>0</v>
          </cell>
          <cell r="AL1498" t="str">
            <v>06760</v>
          </cell>
          <cell r="AM1498"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498" t="str">
            <v>3TE43G154905</v>
          </cell>
          <cell r="AO1498" t="str">
            <v>Smart</v>
          </cell>
          <cell r="AP1498" t="str">
            <v>Hisense</v>
          </cell>
          <cell r="AQ1498" t="str">
            <v>Opera</v>
          </cell>
          <cell r="AR1498" t="str">
            <v>UHD 3840 X 2160</v>
          </cell>
          <cell r="AS1498" t="str">
            <v>3TE43G163448G163448M010</v>
          </cell>
          <cell r="AT1498">
            <v>2</v>
          </cell>
          <cell r="AU1498" t="str">
            <v>43H7C</v>
          </cell>
          <cell r="AV1498" t="str">
            <v>3TE43G163448</v>
          </cell>
          <cell r="AW1498" t="str">
            <v>G163448</v>
          </cell>
          <cell r="AX1498" t="str">
            <v>M010</v>
          </cell>
          <cell r="AY1498">
            <v>74011400</v>
          </cell>
          <cell r="AZ1498">
            <v>51012333</v>
          </cell>
          <cell r="BA1498">
            <v>80153871</v>
          </cell>
        </row>
        <row r="1499">
          <cell r="D1499">
            <v>60316055</v>
          </cell>
          <cell r="E1499" t="str">
            <v xml:space="preserve">A   </v>
          </cell>
          <cell r="F1499" t="str">
            <v>TV</v>
          </cell>
          <cell r="G1499" t="str">
            <v>ROCIO DELGADO PACHECO</v>
          </cell>
          <cell r="H1499" t="str">
            <v>FUENTE DE LOS CANTOS #105 LAS FUENTES</v>
          </cell>
          <cell r="I1499">
            <v>6181066367</v>
          </cell>
          <cell r="J1499" t="str">
            <v>HISENSE</v>
          </cell>
          <cell r="K1499" t="str">
            <v>50K20DW</v>
          </cell>
          <cell r="L1499" t="str">
            <v>50G143291H02229</v>
          </cell>
          <cell r="M1499" t="str">
            <v>TELMEX</v>
          </cell>
          <cell r="N1499">
            <v>0</v>
          </cell>
          <cell r="O1499">
            <v>41788</v>
          </cell>
          <cell r="P1499">
            <v>42844</v>
          </cell>
          <cell r="Q1499">
            <v>201034</v>
          </cell>
          <cell r="R1499"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499" t="str">
            <v/>
          </cell>
          <cell r="T1499" t="str">
            <v xml:space="preserve">                                  </v>
          </cell>
          <cell r="U1499" t="str">
            <v>2017-05-08</v>
          </cell>
          <cell r="V1499" t="str">
            <v>NORTE</v>
          </cell>
          <cell r="W1499" t="str">
            <v>COMPLETADO</v>
          </cell>
          <cell r="X1499" t="str">
            <v>TALLER</v>
          </cell>
          <cell r="Y1499">
            <v>42842</v>
          </cell>
          <cell r="Z1499">
            <v>1054</v>
          </cell>
          <cell r="AD1499" t="str">
            <v>FRACC LAS FUENTES / DURANGO</v>
          </cell>
          <cell r="AE1499" t="str">
            <v>DGO</v>
          </cell>
          <cell r="AF1499" t="str">
            <v>MX</v>
          </cell>
          <cell r="AG1499" t="str">
            <v>10416047</v>
          </cell>
          <cell r="AH1499" t="str">
            <v>ROCIO DELGADO PACHECO</v>
          </cell>
          <cell r="AI1499" t="str">
            <v>105 FUENTE DE LOS CANTOS</v>
          </cell>
          <cell r="AJ1499" t="str">
            <v>0456181066367</v>
          </cell>
          <cell r="AK1499">
            <v>0</v>
          </cell>
          <cell r="AL1499" t="str">
            <v>34220</v>
          </cell>
          <cell r="AM1499"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499" t="str">
            <v>1TE50B8NUSCB</v>
          </cell>
          <cell r="AO1499" t="str">
            <v>Smart</v>
          </cell>
          <cell r="AP1499" t="str">
            <v>Hisense</v>
          </cell>
          <cell r="AQ1499" t="str">
            <v>Opera</v>
          </cell>
          <cell r="AR1499" t="str">
            <v>FHD 1920 x 1080</v>
          </cell>
          <cell r="AS1499" t="str">
            <v>3TE50G165140G165140M010</v>
          </cell>
          <cell r="AT1499">
            <v>28</v>
          </cell>
          <cell r="AU1499" t="str">
            <v>50H7GB</v>
          </cell>
          <cell r="AV1499" t="str">
            <v>3TE50G165140</v>
          </cell>
          <cell r="AW1499" t="str">
            <v>G165140</v>
          </cell>
          <cell r="AX1499" t="str">
            <v>M010</v>
          </cell>
          <cell r="AY1499">
            <v>74012677</v>
          </cell>
          <cell r="AZ1499">
            <v>51013596</v>
          </cell>
          <cell r="BA1499">
            <v>80151745</v>
          </cell>
        </row>
        <row r="1500">
          <cell r="D1500">
            <v>60306620</v>
          </cell>
          <cell r="E1500" t="str">
            <v>A</v>
          </cell>
          <cell r="F1500" t="str">
            <v>TV</v>
          </cell>
          <cell r="G1500" t="str">
            <v>BERENICE GALAN SOLIS</v>
          </cell>
          <cell r="H1500" t="str">
            <v>PRIVADA DIAMANTE 316, COL. VICTORIA, COATZACOALCOS, VER</v>
          </cell>
          <cell r="I1500">
            <v>9211001306</v>
          </cell>
          <cell r="J1500" t="str">
            <v>HISENSE</v>
          </cell>
          <cell r="K1500" t="str">
            <v>50K20DW</v>
          </cell>
          <cell r="L1500" t="str">
            <v>50G143066H00397</v>
          </cell>
          <cell r="M1500">
            <v>81012</v>
          </cell>
          <cell r="N1500">
            <v>8499</v>
          </cell>
          <cell r="O1500">
            <v>42022</v>
          </cell>
          <cell r="P1500">
            <v>42726</v>
          </cell>
          <cell r="Q1500">
            <v>201054</v>
          </cell>
          <cell r="R1500" t="str">
            <v>DAÑO EN EL PANEL OC-1005192</v>
          </cell>
          <cell r="T1500" t="str">
            <v>ANDRES HERNANDEZ</v>
          </cell>
          <cell r="U1500" t="str">
            <v>2017/05/18</v>
          </cell>
          <cell r="V1500" t="str">
            <v>SUR</v>
          </cell>
          <cell r="W1500" t="str">
            <v>COMPLETADO</v>
          </cell>
          <cell r="X1500" t="str">
            <v>TALLER</v>
          </cell>
          <cell r="Y1500" t="e">
            <v>#N/A</v>
          </cell>
          <cell r="Z1500" t="e">
            <v>#N/A</v>
          </cell>
          <cell r="AD1500" t="e">
            <v>#N/A</v>
          </cell>
          <cell r="AE1500" t="e">
            <v>#N/A</v>
          </cell>
          <cell r="AF1500" t="e">
            <v>#N/A</v>
          </cell>
          <cell r="AG1500" t="e">
            <v>#N/A</v>
          </cell>
          <cell r="AH1500" t="e">
            <v>#N/A</v>
          </cell>
          <cell r="AI1500" t="e">
            <v>#N/A</v>
          </cell>
          <cell r="AJ1500" t="e">
            <v>#N/A</v>
          </cell>
          <cell r="AK1500" t="e">
            <v>#N/A</v>
          </cell>
          <cell r="AL1500" t="e">
            <v>#N/A</v>
          </cell>
          <cell r="AM1500" t="e">
            <v>#N/A</v>
          </cell>
          <cell r="AN1500" t="str">
            <v>1TE50B8NUSCB</v>
          </cell>
          <cell r="AO1500" t="str">
            <v>Smart</v>
          </cell>
          <cell r="AP1500" t="str">
            <v>Hisense</v>
          </cell>
          <cell r="AQ1500" t="str">
            <v>Opera</v>
          </cell>
          <cell r="AR1500" t="str">
            <v>FHD 1920 x 1080</v>
          </cell>
          <cell r="AS1500" t="str">
            <v>3TE50G165140G165140M010</v>
          </cell>
          <cell r="AT1500">
            <v>28</v>
          </cell>
          <cell r="AU1500" t="str">
            <v>50H7GB</v>
          </cell>
          <cell r="AV1500" t="str">
            <v>3TE50G165140</v>
          </cell>
          <cell r="AW1500" t="str">
            <v>G165140</v>
          </cell>
          <cell r="AX1500" t="str">
            <v>M010</v>
          </cell>
          <cell r="AY1500">
            <v>74012771</v>
          </cell>
          <cell r="AZ1500">
            <v>51013689</v>
          </cell>
          <cell r="BA1500">
            <v>80151780</v>
          </cell>
        </row>
        <row r="1501">
          <cell r="D1501">
            <v>60318028</v>
          </cell>
          <cell r="E1501" t="str">
            <v xml:space="preserve">A  </v>
          </cell>
          <cell r="F1501" t="str">
            <v>TV</v>
          </cell>
          <cell r="G1501" t="str">
            <v>Joaquin Trujillo Zamora</v>
          </cell>
          <cell r="H1501" t="str">
            <v>Calle Hidalgo 1825. Col. Infonavit. Ciudad Obregón</v>
          </cell>
          <cell r="I1501">
            <v>6444131642</v>
          </cell>
          <cell r="J1501" t="str">
            <v>HISENSE</v>
          </cell>
          <cell r="K1501" t="str">
            <v>50H3</v>
          </cell>
          <cell r="L1501" t="str">
            <v>50J141308H01026</v>
          </cell>
          <cell r="M1501">
            <v>0</v>
          </cell>
          <cell r="N1501">
            <v>10401.1</v>
          </cell>
          <cell r="O1501">
            <v>42032</v>
          </cell>
          <cell r="P1501">
            <v>42868</v>
          </cell>
          <cell r="Q1501">
            <v>201554</v>
          </cell>
          <cell r="R1501" t="str">
            <v>Leds Dañados</v>
          </cell>
          <cell r="S1501" t="str">
            <v/>
          </cell>
          <cell r="T1501" t="str">
            <v xml:space="preserve">  Luis Daniel Medina              </v>
          </cell>
          <cell r="U1501" t="str">
            <v>2017/05/19</v>
          </cell>
          <cell r="V1501" t="str">
            <v>NORTE</v>
          </cell>
          <cell r="W1501" t="str">
            <v>COMPLETADO</v>
          </cell>
          <cell r="X1501" t="str">
            <v>TALLER</v>
          </cell>
          <cell r="Y1501">
            <v>42864</v>
          </cell>
          <cell r="AD1501" t="str">
            <v>Cajeme/Infonavit</v>
          </cell>
          <cell r="AE1501" t="str">
            <v>SON</v>
          </cell>
          <cell r="AF1501" t="str">
            <v>MX</v>
          </cell>
          <cell r="AG1501" t="str">
            <v>10417440</v>
          </cell>
          <cell r="AH1501" t="str">
            <v>JOAQUIN TRUJILLOZAMORA</v>
          </cell>
          <cell r="AI1501" t="str">
            <v>Calle Hidalgo No. 1825</v>
          </cell>
          <cell r="AJ1501" t="str">
            <v>644-413-16-42</v>
          </cell>
          <cell r="AK1501">
            <v>0</v>
          </cell>
          <cell r="AL1501" t="str">
            <v>85120</v>
          </cell>
          <cell r="AM1501"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01" t="str">
            <v>3TE50J141202</v>
          </cell>
          <cell r="AO1501" t="str">
            <v>Básica</v>
          </cell>
          <cell r="AP1501" t="str">
            <v>Hisense</v>
          </cell>
          <cell r="AQ1501" t="str">
            <v>Opera</v>
          </cell>
          <cell r="AR1501" t="str">
            <v>FHD 1920 x 1080</v>
          </cell>
          <cell r="AS1501" t="str">
            <v>3TE50G154819G154819M010</v>
          </cell>
          <cell r="AT1501">
            <v>1</v>
          </cell>
          <cell r="AU1501" t="str">
            <v>50H5B</v>
          </cell>
          <cell r="AV1501" t="str">
            <v>3TE50G154819</v>
          </cell>
          <cell r="AW1501" t="str">
            <v>G154819</v>
          </cell>
          <cell r="AX1501" t="str">
            <v>M010</v>
          </cell>
          <cell r="AY1501">
            <v>74012772</v>
          </cell>
          <cell r="AZ1501">
            <v>51013690</v>
          </cell>
          <cell r="BA1501">
            <v>80151781</v>
          </cell>
        </row>
        <row r="1502">
          <cell r="D1502">
            <v>60313764</v>
          </cell>
          <cell r="E1502" t="str">
            <v>A</v>
          </cell>
          <cell r="F1502" t="str">
            <v>TV</v>
          </cell>
          <cell r="G1502" t="str">
            <v>CESAR ERNESTO RODRIGUEZ MURILLO</v>
          </cell>
          <cell r="H1502" t="str">
            <v>AV AFRICA NO. 8618-62 FRACC EL LAUREL , TIJUANA B.C.</v>
          </cell>
          <cell r="I1502" t="str">
            <v>6641833234 6643785133</v>
          </cell>
          <cell r="J1502" t="str">
            <v xml:space="preserve">HISENSE </v>
          </cell>
          <cell r="K1502" t="str">
            <v>50K20DW</v>
          </cell>
          <cell r="L1502" t="str">
            <v>50G143292H04930</v>
          </cell>
          <cell r="M1502" t="str">
            <v>TICKET 71830249294357</v>
          </cell>
          <cell r="N1502">
            <v>8499</v>
          </cell>
          <cell r="O1502">
            <v>41854</v>
          </cell>
          <cell r="P1502">
            <v>42872</v>
          </cell>
          <cell r="Q1502">
            <v>201015</v>
          </cell>
          <cell r="R1502" t="str">
            <v xml:space="preserve">16/03/2017 06 : 19  JORGE.VAZ : TCF1
16/03/2017 06 : 18  JORGE.VAZ : NP5
12/03/2017 06 : 37 201015 : P1 / PANEL , T173331 / OC - 1008500 </v>
          </cell>
          <cell r="S1502" t="str">
            <v>SE PIDIO PANEL Y NO LO SURTIERON</v>
          </cell>
          <cell r="T1502" t="str">
            <v xml:space="preserve"> Victor Manuel Ascencio Vazquez   </v>
          </cell>
          <cell r="U1502" t="str">
            <v>2017/05/18</v>
          </cell>
          <cell r="V1502" t="str">
            <v>NORTE</v>
          </cell>
          <cell r="W1502" t="str">
            <v>COMPLETADO</v>
          </cell>
          <cell r="X1502" t="str">
            <v>TALLER</v>
          </cell>
          <cell r="Y1502">
            <v>42803</v>
          </cell>
          <cell r="AD1502" t="str">
            <v>fracc. laurel 2/tijuana</v>
          </cell>
          <cell r="AE1502" t="str">
            <v>BC</v>
          </cell>
          <cell r="AF1502" t="str">
            <v>MX</v>
          </cell>
          <cell r="AG1502" t="str">
            <v>10331662</v>
          </cell>
          <cell r="AH1502" t="str">
            <v>CESAR ERNESTO RODRIGUEZ MURILLO</v>
          </cell>
          <cell r="AI1502" t="str">
            <v>av de africa 8618 in 62</v>
          </cell>
          <cell r="AJ1502" t="str">
            <v>6643785133</v>
          </cell>
          <cell r="AK1502" t="str">
            <v>6643785133</v>
          </cell>
          <cell r="AL1502" t="str">
            <v>22253</v>
          </cell>
          <cell r="AM1502"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02" t="str">
            <v>1TE50B8NUSCB</v>
          </cell>
          <cell r="AO1502" t="str">
            <v>Smart</v>
          </cell>
          <cell r="AP1502" t="str">
            <v>Hisense</v>
          </cell>
          <cell r="AQ1502" t="str">
            <v>Opera</v>
          </cell>
          <cell r="AR1502" t="str">
            <v>FHD 1920 x 1080</v>
          </cell>
          <cell r="AS1502" t="str">
            <v>3TE50G165140G165140M010</v>
          </cell>
          <cell r="AT1502">
            <v>28</v>
          </cell>
          <cell r="AU1502" t="str">
            <v>50H7GB</v>
          </cell>
          <cell r="AV1502" t="str">
            <v>3TE50G165140</v>
          </cell>
          <cell r="AW1502" t="str">
            <v>G165140</v>
          </cell>
          <cell r="AX1502" t="str">
            <v>M010</v>
          </cell>
          <cell r="AY1502">
            <v>74012775</v>
          </cell>
          <cell r="AZ1502">
            <v>51013693</v>
          </cell>
          <cell r="BA1502">
            <v>80151785</v>
          </cell>
        </row>
        <row r="1503">
          <cell r="D1503">
            <v>60318271</v>
          </cell>
          <cell r="E1503" t="str">
            <v xml:space="preserve">A   </v>
          </cell>
          <cell r="F1503" t="str">
            <v>TV</v>
          </cell>
          <cell r="G1503" t="str">
            <v>Evaristo Castro Quintana</v>
          </cell>
          <cell r="H1503" t="str">
            <v>Juan Escutia 316. Col Faustino. Ciudad Obregón</v>
          </cell>
          <cell r="I1503">
            <v>6444177618</v>
          </cell>
          <cell r="J1503" t="str">
            <v>HISENSE</v>
          </cell>
          <cell r="K1503" t="str">
            <v>50K20DW</v>
          </cell>
          <cell r="L1503" t="str">
            <v>50G143291H08297</v>
          </cell>
          <cell r="M1503">
            <v>0</v>
          </cell>
          <cell r="N1503">
            <v>0</v>
          </cell>
          <cell r="O1503">
            <v>42172</v>
          </cell>
          <cell r="P1503">
            <v>42869</v>
          </cell>
          <cell r="Q1503">
            <v>201554</v>
          </cell>
          <cell r="R1503" t="str">
            <v xml:space="preserve">16/05/2017 08 : 03  ARANTXA.MON : TCF1
16/05/2017 08 : 02  ARANTXA.MON : Se autoriza NP5; INFORMACION CORRECTA
14/05/2017 03 : 13 201554 : P1: T173331, OC-1010772, SE SOLICITO PANEL LCD, LEDS DAÑADOS
</v>
          </cell>
          <cell r="S1503" t="str">
            <v/>
          </cell>
          <cell r="T1503" t="str">
            <v xml:space="preserve">  Luis Daniel Medina              </v>
          </cell>
          <cell r="U1503" t="str">
            <v>2017/05/19</v>
          </cell>
          <cell r="V1503" t="str">
            <v>NORTE</v>
          </cell>
          <cell r="W1503" t="str">
            <v>COMPLETADO</v>
          </cell>
          <cell r="X1503" t="str">
            <v>TALLER</v>
          </cell>
          <cell r="Y1503">
            <v>42866</v>
          </cell>
          <cell r="AD1503" t="str">
            <v>Cajame/Faustino</v>
          </cell>
          <cell r="AE1503" t="str">
            <v>SON</v>
          </cell>
          <cell r="AF1503" t="str">
            <v>MX</v>
          </cell>
          <cell r="AG1503" t="str">
            <v>10416372</v>
          </cell>
          <cell r="AH1503" t="str">
            <v>EVARISTO CASTRO QUINTANA</v>
          </cell>
          <cell r="AI1503" t="str">
            <v>Juan Escutia No. 316</v>
          </cell>
          <cell r="AJ1503" t="str">
            <v>644-417-76-18</v>
          </cell>
          <cell r="AK1503">
            <v>0</v>
          </cell>
          <cell r="AL1503" t="str">
            <v>85180</v>
          </cell>
          <cell r="AM1503"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03" t="str">
            <v>1TE50B8NUSCB</v>
          </cell>
          <cell r="AO1503" t="str">
            <v>Smart</v>
          </cell>
          <cell r="AP1503" t="str">
            <v>Hisense</v>
          </cell>
          <cell r="AQ1503" t="str">
            <v>Opera</v>
          </cell>
          <cell r="AR1503" t="str">
            <v>FHD 1920 x 1080</v>
          </cell>
          <cell r="AS1503" t="str">
            <v>3TE50G165140G165140M010</v>
          </cell>
          <cell r="AT1503">
            <v>28</v>
          </cell>
          <cell r="AU1503" t="str">
            <v>50H7GB</v>
          </cell>
          <cell r="AV1503" t="str">
            <v>3TE50G165140</v>
          </cell>
          <cell r="AW1503" t="str">
            <v>G165140</v>
          </cell>
          <cell r="AX1503" t="str">
            <v>M010</v>
          </cell>
          <cell r="AY1503">
            <v>74012776</v>
          </cell>
          <cell r="AZ1503">
            <v>51013694</v>
          </cell>
          <cell r="BA1503">
            <v>80151791</v>
          </cell>
        </row>
        <row r="1504">
          <cell r="D1504">
            <v>60317694</v>
          </cell>
          <cell r="E1504" t="str">
            <v xml:space="preserve">A   </v>
          </cell>
          <cell r="F1504" t="str">
            <v>TV</v>
          </cell>
          <cell r="G1504" t="str">
            <v xml:space="preserve">Yolanda Manzanares
</v>
          </cell>
          <cell r="H1504" t="str">
            <v xml:space="preserve"> 
 Tianguistenco/Santiago Tilapa
Av. México
 30  52650</v>
          </cell>
          <cell r="I1504" t="str">
            <v xml:space="preserve"> 7131310939 7131096602 </v>
          </cell>
          <cell r="J1504" t="str">
            <v>HISENSE</v>
          </cell>
          <cell r="K1504" t="str">
            <v>40H5B2</v>
          </cell>
          <cell r="L1504" t="str">
            <v>40G1618N6H00959</v>
          </cell>
          <cell r="M1504">
            <v>93932</v>
          </cell>
          <cell r="N1504">
            <v>9331.9500000000007</v>
          </cell>
          <cell r="O1504">
            <v>42734</v>
          </cell>
          <cell r="P1504">
            <v>42868</v>
          </cell>
          <cell r="Q1504">
            <v>201612</v>
          </cell>
          <cell r="R1504" t="str">
            <v xml:space="preserve">16/05/2017 07 : 32  ARANTXA.MON : TCF1
16/05/2017 07 : 32  ARANTXA.MON : Se autoriza NP5; INFORMACION CORRECTA
13/05/2017 03 : 16 201612 : P1_ PANEL OCC1010745 </v>
          </cell>
          <cell r="S1504" t="str">
            <v>EQUIPO RECOLECTADO SIN ACCESORIOS</v>
          </cell>
          <cell r="T1504" t="str">
            <v xml:space="preserve">       ADRIANA REYES             F</v>
          </cell>
          <cell r="U1504" t="str">
            <v>2017/05/18</v>
          </cell>
          <cell r="V1504" t="str">
            <v>CENTRO</v>
          </cell>
          <cell r="W1504" t="str">
            <v>COMPLETADO</v>
          </cell>
          <cell r="X1504" t="str">
            <v>TALLER</v>
          </cell>
          <cell r="Y1504">
            <v>42859</v>
          </cell>
          <cell r="AD1504" t="str">
            <v>Tianguistenco/Santiago Tilapa</v>
          </cell>
          <cell r="AE1504" t="str">
            <v>MEX</v>
          </cell>
          <cell r="AF1504" t="str">
            <v>MX</v>
          </cell>
          <cell r="AG1504" t="str">
            <v>10416343</v>
          </cell>
          <cell r="AH1504" t="str">
            <v>YOLANDA MANZANARES</v>
          </cell>
          <cell r="AI1504" t="str">
            <v>30 Ave. México</v>
          </cell>
          <cell r="AJ1504" t="str">
            <v>7131096602</v>
          </cell>
          <cell r="AK1504" t="str">
            <v>7131096602</v>
          </cell>
          <cell r="AL1504" t="str">
            <v>52650</v>
          </cell>
          <cell r="AM1504"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04" t="str">
            <v>3TE40G155372</v>
          </cell>
          <cell r="AO1504" t="str">
            <v>Smart</v>
          </cell>
          <cell r="AP1504" t="str">
            <v>Hisense</v>
          </cell>
          <cell r="AQ1504" t="str">
            <v>Opera</v>
          </cell>
          <cell r="AR1504" t="str">
            <v>FHD 1920 x 1080</v>
          </cell>
          <cell r="AS1504" t="str">
            <v>3TE40G164782G164782M010</v>
          </cell>
          <cell r="AT1504">
            <v>2</v>
          </cell>
          <cell r="AU1504" t="str">
            <v>40H5B2</v>
          </cell>
          <cell r="AV1504" t="str">
            <v>3TE40G164782</v>
          </cell>
          <cell r="AW1504" t="str">
            <v>G164782</v>
          </cell>
          <cell r="AX1504" t="str">
            <v>M010</v>
          </cell>
          <cell r="AY1504">
            <v>74012777</v>
          </cell>
          <cell r="AZ1504">
            <v>51013695</v>
          </cell>
          <cell r="BA1504">
            <v>80151796</v>
          </cell>
        </row>
        <row r="1505">
          <cell r="D1505">
            <v>60317668</v>
          </cell>
          <cell r="E1505" t="str">
            <v xml:space="preserve">A   </v>
          </cell>
          <cell r="F1505" t="str">
            <v>TV</v>
          </cell>
          <cell r="G1505" t="str">
            <v>XOCHITL LUNA</v>
          </cell>
          <cell r="H1505" t="str">
            <v>PUERTO MATAMOROS EDIFICIO 17 DEPARTAMENTO 2</v>
          </cell>
          <cell r="I1505">
            <v>7712205764</v>
          </cell>
          <cell r="J1505" t="str">
            <v>HISENSE</v>
          </cell>
          <cell r="K1505" t="str">
            <v>40K20DW</v>
          </cell>
          <cell r="L1505" t="str">
            <v>40G144840H02535</v>
          </cell>
          <cell r="M1505" t="str">
            <v>TIKET 40679635</v>
          </cell>
          <cell r="N1505">
            <v>9998.42</v>
          </cell>
          <cell r="O1505">
            <v>42165</v>
          </cell>
          <cell r="P1505">
            <v>42868</v>
          </cell>
          <cell r="Q1505">
            <v>201025</v>
          </cell>
          <cell r="R1505" t="str">
            <v>16/05/2017 07 : 43  ARANTXA.MON : TCF1
16/05/2017 07 : 42  ARANTXA.MON : Se autoriza NP5; INFORMACION CORRECTA
13/05/2017 05 : 51 201025 : P1- DIGITAL MAIN 179489, O.C. 1010751</v>
          </cell>
          <cell r="S1505" t="str">
            <v>FALTA DE REFACCION</v>
          </cell>
          <cell r="T1505" t="str">
            <v>EUGENIO ZARATE               Fecha</v>
          </cell>
          <cell r="U1505" t="str">
            <v>2017/05/19</v>
          </cell>
          <cell r="V1505" t="str">
            <v>CENTRO</v>
          </cell>
          <cell r="W1505" t="str">
            <v>COMPLETADO</v>
          </cell>
          <cell r="X1505" t="str">
            <v>TALLER</v>
          </cell>
          <cell r="Y1505">
            <v>42859</v>
          </cell>
          <cell r="AD1505" t="str">
            <v>Pachuca/El palmar</v>
          </cell>
          <cell r="AE1505" t="str">
            <v>HGO</v>
          </cell>
          <cell r="AF1505" t="str">
            <v>MX</v>
          </cell>
          <cell r="AG1505" t="str">
            <v>10417537</v>
          </cell>
          <cell r="AH1505" t="str">
            <v>XOCHITL LUNA</v>
          </cell>
          <cell r="AI1505" t="str">
            <v>Puerto Matamors Edif 17 Depto 2</v>
          </cell>
          <cell r="AJ1505" t="str">
            <v>7712205764</v>
          </cell>
          <cell r="AK1505">
            <v>0</v>
          </cell>
          <cell r="AL1505" t="str">
            <v>42088</v>
          </cell>
          <cell r="AM1505"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05" t="str">
            <v>3TE40A144716</v>
          </cell>
          <cell r="AO1505">
            <v>0</v>
          </cell>
          <cell r="AP1505">
            <v>0</v>
          </cell>
          <cell r="AQ1505">
            <v>0</v>
          </cell>
          <cell r="AR1505">
            <v>0</v>
          </cell>
          <cell r="AS1505" t="str">
            <v>3TE40G164782G164782M010</v>
          </cell>
          <cell r="AT1505">
            <v>2</v>
          </cell>
          <cell r="AU1505" t="str">
            <v>40H5B2</v>
          </cell>
          <cell r="AV1505" t="str">
            <v>3TE40G164782</v>
          </cell>
          <cell r="AW1505" t="str">
            <v>G164782</v>
          </cell>
          <cell r="AX1505" t="str">
            <v>M010</v>
          </cell>
          <cell r="AY1505">
            <v>74012778</v>
          </cell>
          <cell r="AZ1505">
            <v>51013696</v>
          </cell>
          <cell r="BA1505">
            <v>80151798</v>
          </cell>
        </row>
        <row r="1506">
          <cell r="D1506">
            <v>60310044</v>
          </cell>
          <cell r="E1506" t="str">
            <v>E</v>
          </cell>
          <cell r="F1506" t="str">
            <v>TV</v>
          </cell>
          <cell r="G1506" t="str">
            <v>MINERVA GONZALEZ</v>
          </cell>
          <cell r="H1506" t="str">
            <v>ZIRATE #95 ZACAPU, MICHOACÁN</v>
          </cell>
          <cell r="I1506">
            <v>4361150111</v>
          </cell>
          <cell r="J1506" t="str">
            <v>HISENSE</v>
          </cell>
          <cell r="K1506" t="str">
            <v>50H3B2</v>
          </cell>
          <cell r="L1506" t="str">
            <v>50G151262H02893</v>
          </cell>
          <cell r="M1506" t="str">
            <v>TICKET 73783</v>
          </cell>
          <cell r="N1506">
            <v>9731.36</v>
          </cell>
          <cell r="O1506">
            <v>42389</v>
          </cell>
          <cell r="P1506">
            <v>42836</v>
          </cell>
          <cell r="Q1506">
            <v>201080</v>
          </cell>
          <cell r="R1506" t="str">
            <v>EQUIPO REMANUFACTURADO, CLIENTE NO LO ACEPTA</v>
          </cell>
          <cell r="S1506" t="str">
            <v>EQUIPO EN MAL ESTADO, CLIENTE NO LO ACEPTA</v>
          </cell>
          <cell r="T1506" t="str">
            <v>LUIS RAMIREZ</v>
          </cell>
          <cell r="U1506">
            <v>42835</v>
          </cell>
          <cell r="V1506" t="str">
            <v>SUR</v>
          </cell>
          <cell r="W1506" t="str">
            <v>COMPLETADO</v>
          </cell>
          <cell r="Y1506">
            <v>42760</v>
          </cell>
          <cell r="Z1506">
            <v>447</v>
          </cell>
          <cell r="AA1506" t="str">
            <v>M012</v>
          </cell>
          <cell r="AB1506" t="str">
            <v>T173331/Panel - PANEL</v>
          </cell>
          <cell r="AC1506" t="str">
            <v>OC-1006905</v>
          </cell>
          <cell r="AD1506" t="str">
            <v>zacapu/col valle verde</v>
          </cell>
          <cell r="AE1506" t="str">
            <v>MCH</v>
          </cell>
          <cell r="AF1506" t="str">
            <v>MX</v>
          </cell>
          <cell r="AG1506" t="str">
            <v>10410763</v>
          </cell>
          <cell r="AH1506" t="str">
            <v>MINERVA GONZALEZ</v>
          </cell>
          <cell r="AI1506" t="str">
            <v>95 zirate</v>
          </cell>
          <cell r="AJ1506" t="str">
            <v>4361150111</v>
          </cell>
          <cell r="AK1506">
            <v>0</v>
          </cell>
          <cell r="AL1506" t="str">
            <v>56688</v>
          </cell>
          <cell r="AM1506"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06" t="str">
            <v>3TE50G151262</v>
          </cell>
          <cell r="AO1506" t="str">
            <v>Básica</v>
          </cell>
          <cell r="AP1506" t="str">
            <v>Hisense</v>
          </cell>
          <cell r="AQ1506" t="str">
            <v>Opera</v>
          </cell>
          <cell r="AR1506" t="str">
            <v>FHD 1920 x 1080</v>
          </cell>
          <cell r="AS1506" t="str">
            <v>3TE50G1618N2G1618M010</v>
          </cell>
          <cell r="AT1506">
            <v>2</v>
          </cell>
          <cell r="AU1506" t="str">
            <v>50H5C</v>
          </cell>
          <cell r="AV1506" t="str">
            <v>3TE50G1618N2</v>
          </cell>
          <cell r="AW1506" t="str">
            <v>G1618</v>
          </cell>
          <cell r="AX1506" t="str">
            <v>M010</v>
          </cell>
          <cell r="AY1506">
            <v>74010695</v>
          </cell>
          <cell r="AZ1506">
            <v>51012429</v>
          </cell>
          <cell r="BA1506">
            <v>80137360</v>
          </cell>
        </row>
        <row r="1507">
          <cell r="D1507">
            <v>60313422</v>
          </cell>
          <cell r="E1507" t="str">
            <v xml:space="preserve">A  </v>
          </cell>
          <cell r="F1507" t="str">
            <v>LAVADORA</v>
          </cell>
          <cell r="G1507" t="str">
            <v>NORMA CONCEPCION MEDINA VELAZQUEZ</v>
          </cell>
          <cell r="H1507" t="str">
            <v>AV. GUATAVO BAZ NUM 66 MZ 73 LT 147 COL. GRANJAS DE GUADALUPE; ECATEPEC CP 55270</v>
          </cell>
          <cell r="I1507" t="str">
            <v>58301129</v>
          </cell>
          <cell r="J1507" t="str">
            <v>HISENSE</v>
          </cell>
          <cell r="K1507" t="str">
            <v>WSA1401P</v>
          </cell>
          <cell r="L1507" t="str">
            <v>1WC1403BMX0WFJ3Z140702</v>
          </cell>
          <cell r="M1507" t="str">
            <v>POLIZA CON SELLO FECHADOR</v>
          </cell>
          <cell r="N1507">
            <v>0</v>
          </cell>
          <cell r="O1507">
            <v>42361</v>
          </cell>
          <cell r="P1507">
            <v>42807</v>
          </cell>
          <cell r="Q1507">
            <v>201767</v>
          </cell>
          <cell r="R1507" t="str">
            <v>25/03/2017 01 : 51  ARANTXA.MON : NP5 / P1A: WA0000L15JSQ03 TRANSMISION    13-03-2017  OC-1008569</v>
          </cell>
          <cell r="S1507" t="str">
            <v>EQUIPO DAÑADO EN DOMICILIO DE CLIENTE (Z</v>
          </cell>
          <cell r="T1507" t="str">
            <v xml:space="preserve">   ABRAHAM LAZCANO                </v>
          </cell>
          <cell r="U1507" t="str">
            <v>2017-04-10</v>
          </cell>
          <cell r="V1507" t="str">
            <v>Centro</v>
          </cell>
          <cell r="W1507" t="str">
            <v>COMPLETADO</v>
          </cell>
          <cell r="X1507" t="str">
            <v>CLIENTE</v>
          </cell>
          <cell r="Y1507">
            <v>42801</v>
          </cell>
          <cell r="Z1507">
            <v>446</v>
          </cell>
          <cell r="AA1507" t="str">
            <v>M012</v>
          </cell>
          <cell r="AB1507" t="str">
            <v xml:space="preserve">wA0000L15JSQ03/Reductor de velocidad - speed </v>
          </cell>
          <cell r="AC1507" t="str">
            <v>OC-1008568</v>
          </cell>
          <cell r="AD1507" t="str">
            <v>granjas de guadaslupe/ecatepec</v>
          </cell>
          <cell r="AE1507" t="str">
            <v>MEX</v>
          </cell>
          <cell r="AF1507" t="str">
            <v>MX</v>
          </cell>
          <cell r="AG1507" t="str">
            <v>10413410</v>
          </cell>
          <cell r="AH1507" t="str">
            <v>NORMA CONCEPCION MEDINA VELAZQUEZ</v>
          </cell>
          <cell r="AI1507" t="str">
            <v>av gustavo baz num 66 mz 73 lt 147</v>
          </cell>
          <cell r="AJ1507" t="str">
            <v>58301129</v>
          </cell>
          <cell r="AK1507">
            <v>0</v>
          </cell>
          <cell r="AL1507" t="str">
            <v>55270</v>
          </cell>
          <cell r="AM1507"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07" t="str">
            <v>GWE014WJB003</v>
          </cell>
          <cell r="AO1507" t="e">
            <v>#N/A</v>
          </cell>
          <cell r="AP1507" t="e">
            <v>#N/A</v>
          </cell>
          <cell r="AQ1507" t="e">
            <v>#N/A</v>
          </cell>
          <cell r="AR1507" t="e">
            <v>#N/A</v>
          </cell>
          <cell r="AS1507" t="str">
            <v>GWE016WJB001W-JDZCM010</v>
          </cell>
          <cell r="AT1507">
            <v>1</v>
          </cell>
          <cell r="AU1507" t="str">
            <v>WSA1601PS</v>
          </cell>
          <cell r="AV1507" t="str">
            <v>GWE016WJB001</v>
          </cell>
          <cell r="AW1507" t="str">
            <v>W-JDZC</v>
          </cell>
          <cell r="AX1507" t="str">
            <v>M010</v>
          </cell>
          <cell r="AY1507">
            <v>74011388</v>
          </cell>
          <cell r="AZ1507">
            <v>51012287</v>
          </cell>
          <cell r="BA1507">
            <v>80148511</v>
          </cell>
        </row>
        <row r="1508">
          <cell r="D1508">
            <v>60311029</v>
          </cell>
          <cell r="E1508" t="str">
            <v>A</v>
          </cell>
          <cell r="F1508" t="str">
            <v>TV</v>
          </cell>
          <cell r="G1508" t="str">
            <v>LETICIA SANDOVAL ARIZPE</v>
          </cell>
          <cell r="H1508" t="str">
            <v>CALLE VICENTE GUERRRERO No. 169 COL. VICENTE GUERRERO CAMPECHE, CAMPECHE</v>
          </cell>
          <cell r="I1508">
            <v>9811433954</v>
          </cell>
          <cell r="J1508" t="str">
            <v>HISENSE</v>
          </cell>
          <cell r="K1508" t="str">
            <v>32H3B1</v>
          </cell>
          <cell r="L1508" t="str">
            <v>32G154324H02829</v>
          </cell>
          <cell r="M1508" t="str">
            <v>POLIZA CON SELLO DE COMPRA</v>
          </cell>
          <cell r="N1508">
            <v>0</v>
          </cell>
          <cell r="O1508">
            <v>42322</v>
          </cell>
          <cell r="P1508">
            <v>42774</v>
          </cell>
          <cell r="Q1508">
            <v>201079</v>
          </cell>
          <cell r="R1508" t="str">
            <v>FALTA DE REFACCIONES</v>
          </cell>
          <cell r="T1508" t="str">
            <v>CANDELARIO GARCIA</v>
          </cell>
          <cell r="U1508">
            <v>42835</v>
          </cell>
          <cell r="V1508" t="str">
            <v>SUR</v>
          </cell>
          <cell r="W1508" t="str">
            <v>COMPLETADO</v>
          </cell>
          <cell r="Y1508">
            <v>42774</v>
          </cell>
          <cell r="Z1508">
            <v>452</v>
          </cell>
          <cell r="AA1508" t="str">
            <v>M012</v>
          </cell>
          <cell r="AB1508" t="str">
            <v>T187160/Tarjeta Principal Madre - MAIN BOARD</v>
          </cell>
          <cell r="AC1508" t="str">
            <v>OC-1007263</v>
          </cell>
          <cell r="AD1508" t="str">
            <v>campeche /col vicente guerrero</v>
          </cell>
          <cell r="AE1508" t="str">
            <v>CMP</v>
          </cell>
          <cell r="AF1508" t="str">
            <v>MX</v>
          </cell>
          <cell r="AG1508" t="str">
            <v>10411585</v>
          </cell>
          <cell r="AH1508" t="str">
            <v>LETICIA SANDOVAL ARIZPE</v>
          </cell>
          <cell r="AI1508" t="str">
            <v>vicente guerrero num 169</v>
          </cell>
          <cell r="AJ1508" t="str">
            <v>0449811433954</v>
          </cell>
          <cell r="AK1508">
            <v>0</v>
          </cell>
          <cell r="AL1508" t="str">
            <v>24040</v>
          </cell>
          <cell r="AM1508"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08" t="str">
            <v>3TE32G153442</v>
          </cell>
          <cell r="AO1508" t="str">
            <v>Básica</v>
          </cell>
          <cell r="AP1508" t="str">
            <v>Hisense</v>
          </cell>
          <cell r="AQ1508" t="str">
            <v>Opera</v>
          </cell>
          <cell r="AR1508" t="str">
            <v>HD 1366 X 768</v>
          </cell>
          <cell r="AS1508" t="str">
            <v>3TE32G154780G1547M010</v>
          </cell>
          <cell r="AT1508" t="str">
            <v>0</v>
          </cell>
          <cell r="AU1508" t="str">
            <v>32H3B1</v>
          </cell>
          <cell r="AV1508" t="str">
            <v>3TE32G154780</v>
          </cell>
          <cell r="AW1508" t="str">
            <v>G1547</v>
          </cell>
          <cell r="AX1508" t="str">
            <v>M010</v>
          </cell>
          <cell r="AY1508">
            <v>74011396</v>
          </cell>
          <cell r="AZ1508">
            <v>51012329</v>
          </cell>
          <cell r="BA1508">
            <v>80137322</v>
          </cell>
        </row>
        <row r="1509">
          <cell r="D1509">
            <v>60311416</v>
          </cell>
          <cell r="E1509" t="str">
            <v>A</v>
          </cell>
          <cell r="F1509" t="str">
            <v>TV</v>
          </cell>
          <cell r="G1509" t="str">
            <v>MARCO ANTONIO LEON RODRIGUEZ</v>
          </cell>
          <cell r="H1509" t="str">
            <v>CALLE 68 NUM 86 COL. PUEBLA DELG VENUSTIANO CARRANZA CP 15020</v>
          </cell>
          <cell r="I1509" t="str">
            <v>5544863771</v>
          </cell>
          <cell r="J1509" t="str">
            <v>HISENSE</v>
          </cell>
          <cell r="K1509" t="str">
            <v>40K21DW</v>
          </cell>
          <cell r="L1509" t="str">
            <v>40J140476H01850</v>
          </cell>
          <cell r="M1509" t="str">
            <v>TC# 9722 1622 9020 9034 7471 88</v>
          </cell>
          <cell r="N1509">
            <v>5999</v>
          </cell>
          <cell r="O1509">
            <v>41802</v>
          </cell>
          <cell r="P1509">
            <v>42797</v>
          </cell>
          <cell r="Q1509">
            <v>201767</v>
          </cell>
          <cell r="R1509" t="str">
            <v>15/03/2017 06 : 24  JORGE.VAZ : NP5 / P1A: 172103 MAIN     172750 PANEL  03-03-2017 OC-1008201</v>
          </cell>
          <cell r="S1509" t="str">
            <v>EQUIPO DAÑADO EN DOMICILIO DE CLIENTE</v>
          </cell>
          <cell r="T1509" t="str">
            <v xml:space="preserve">ABRAHAM LAZCANO                </v>
          </cell>
          <cell r="U1509" t="str">
            <v>2017-04-10</v>
          </cell>
          <cell r="V1509" t="str">
            <v>Centro</v>
          </cell>
          <cell r="W1509" t="str">
            <v>COMPLETADO</v>
          </cell>
          <cell r="Y1509">
            <v>42779</v>
          </cell>
          <cell r="Z1509">
            <v>995</v>
          </cell>
          <cell r="AA1509" t="str">
            <v>M012</v>
          </cell>
          <cell r="AB1509" t="str">
            <v>T172103/Tarjeta Principal Madre - MAIN BOARD</v>
          </cell>
          <cell r="AC1509" t="str">
            <v>OC-1008201</v>
          </cell>
          <cell r="AD1509" t="str">
            <v>COL PUEBLA/VENUSTIANO CARRANZA</v>
          </cell>
          <cell r="AE1509" t="str">
            <v>DF</v>
          </cell>
          <cell r="AF1509" t="str">
            <v>MX</v>
          </cell>
          <cell r="AG1509" t="str">
            <v>10411925</v>
          </cell>
          <cell r="AH1509" t="str">
            <v>ARCO ANTONIO LEON RODRIGEZ</v>
          </cell>
          <cell r="AI1509" t="str">
            <v>86 CALLE 68</v>
          </cell>
          <cell r="AJ1509" t="str">
            <v>5544863771</v>
          </cell>
          <cell r="AK1509">
            <v>0</v>
          </cell>
          <cell r="AL1509" t="str">
            <v>15020</v>
          </cell>
          <cell r="AM1509"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09" t="str">
            <v>3TE40J140476</v>
          </cell>
          <cell r="AO1509" t="str">
            <v>Smart</v>
          </cell>
          <cell r="AP1509" t="str">
            <v>Hisense</v>
          </cell>
          <cell r="AQ1509" t="str">
            <v>Opera</v>
          </cell>
          <cell r="AR1509" t="str">
            <v>HD 1366 X 768</v>
          </cell>
          <cell r="AS1509" t="str">
            <v>3TE40G163934G1639M010</v>
          </cell>
          <cell r="AT1509">
            <v>1</v>
          </cell>
          <cell r="AU1509" t="str">
            <v>40H5B2</v>
          </cell>
          <cell r="AV1509" t="str">
            <v>3TE40G163934</v>
          </cell>
          <cell r="AW1509" t="str">
            <v>G1639</v>
          </cell>
          <cell r="AX1509" t="str">
            <v>M010</v>
          </cell>
          <cell r="AY1509">
            <v>74011397</v>
          </cell>
          <cell r="AZ1509">
            <v>51012330</v>
          </cell>
          <cell r="BA1509">
            <v>80138052</v>
          </cell>
        </row>
        <row r="1510">
          <cell r="D1510">
            <v>60314143</v>
          </cell>
          <cell r="E1510" t="str">
            <v>A</v>
          </cell>
          <cell r="F1510" t="str">
            <v>TV</v>
          </cell>
          <cell r="G1510" t="str">
            <v>ANA LUZ BRACAMONTES</v>
          </cell>
          <cell r="H1510" t="str">
            <v>VENTURA G TENA  322  COL. BALDERRAMA</v>
          </cell>
          <cell r="I1510" t="str">
            <v>21 83 06 65</v>
          </cell>
          <cell r="J1510" t="str">
            <v>HISENSE</v>
          </cell>
          <cell r="K1510" t="str">
            <v>32H3B2</v>
          </cell>
          <cell r="L1510" t="str">
            <v>32G160583H00677</v>
          </cell>
          <cell r="M1510">
            <v>93932</v>
          </cell>
          <cell r="N1510">
            <v>7865.28</v>
          </cell>
          <cell r="O1510">
            <v>42752</v>
          </cell>
          <cell r="P1510">
            <v>42809</v>
          </cell>
          <cell r="Q1510">
            <v>202508</v>
          </cell>
          <cell r="R1510" t="str">
            <v xml:space="preserve">SE SOLICITO LA TARJETA MAIN  OC-1008765       PARTE 187160         </v>
          </cell>
          <cell r="S1510" t="str">
            <v xml:space="preserve"> BASE Y CONTROL REMOTO. SIN CAJA</v>
          </cell>
          <cell r="T1510" t="str">
            <v xml:space="preserve">Mayra Soto                   </v>
          </cell>
          <cell r="U1510" t="str">
            <v>2017-04-01</v>
          </cell>
          <cell r="V1510" t="str">
            <v>Norte</v>
          </cell>
          <cell r="W1510" t="str">
            <v>COMPLETADO</v>
          </cell>
          <cell r="X1510" t="str">
            <v>TALLER</v>
          </cell>
          <cell r="Y1510">
            <v>42808</v>
          </cell>
          <cell r="Z1510">
            <v>56</v>
          </cell>
          <cell r="AA1510" t="str">
            <v>M010</v>
          </cell>
          <cell r="AB1510" t="str">
            <v>T187160/Tarjeta Principal Madre - MAIN BOARD</v>
          </cell>
          <cell r="AC1510" t="str">
            <v>OC-1008765</v>
          </cell>
          <cell r="AD1510" t="str">
            <v>Hermosillo/Valderrama</v>
          </cell>
          <cell r="AE1510" t="str">
            <v>SON</v>
          </cell>
          <cell r="AF1510" t="str">
            <v>MX</v>
          </cell>
          <cell r="AG1510" t="str">
            <v>10412199</v>
          </cell>
          <cell r="AH1510" t="str">
            <v>ANA LUZ BRACAMONTES MORAILA</v>
          </cell>
          <cell r="AI1510" t="str">
            <v>322 Ventura G. Tena</v>
          </cell>
          <cell r="AJ1510" t="str">
            <v>6622148751</v>
          </cell>
          <cell r="AK1510" t="str">
            <v>6621830665</v>
          </cell>
          <cell r="AL1510" t="str">
            <v>83180</v>
          </cell>
          <cell r="AM1510"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10" t="str">
            <v>3TE32G155364</v>
          </cell>
          <cell r="AO1510" t="str">
            <v>Básica</v>
          </cell>
          <cell r="AP1510" t="str">
            <v>Hisense</v>
          </cell>
          <cell r="AQ1510" t="str">
            <v>Opera</v>
          </cell>
          <cell r="AR1510" t="str">
            <v>HD 1366 X 768</v>
          </cell>
          <cell r="AS1510" t="str">
            <v>3TE32G155363G1553M010</v>
          </cell>
          <cell r="AT1510" t="str">
            <v>0</v>
          </cell>
          <cell r="AU1510" t="str">
            <v>32H3B1</v>
          </cell>
          <cell r="AV1510" t="str">
            <v>3TE32G155363</v>
          </cell>
          <cell r="AW1510" t="str">
            <v>G1553</v>
          </cell>
          <cell r="AX1510" t="str">
            <v>M010</v>
          </cell>
          <cell r="AY1510">
            <v>74011401</v>
          </cell>
          <cell r="AZ1510">
            <v>51012334</v>
          </cell>
          <cell r="BA1510">
            <v>80137325</v>
          </cell>
        </row>
        <row r="1511">
          <cell r="D1511">
            <v>60313522</v>
          </cell>
          <cell r="E1511" t="str">
            <v xml:space="preserve">A  </v>
          </cell>
          <cell r="F1511" t="str">
            <v>TV</v>
          </cell>
          <cell r="G1511" t="str">
            <v>ARTURO GONZALEZ</v>
          </cell>
          <cell r="H1511" t="str">
            <v>ORIENTE 14 MZ 36 LT 7 COL. CUCHILLA DEL TESORO NEZAHUALCOYOTL, CP 07900</v>
          </cell>
          <cell r="I1511" t="str">
            <v>26516807 - 5540013099</v>
          </cell>
          <cell r="J1511" t="str">
            <v>HISENSE</v>
          </cell>
          <cell r="K1511" t="str">
            <v>48H5</v>
          </cell>
          <cell r="L1511" t="str">
            <v>48J135004H03141</v>
          </cell>
          <cell r="M1511" t="str">
            <v>TC# 0928 8678 1983 7142 2306 21</v>
          </cell>
          <cell r="N1511">
            <v>5990</v>
          </cell>
          <cell r="O1511">
            <v>41911</v>
          </cell>
          <cell r="P1511">
            <v>42807</v>
          </cell>
          <cell r="Q1511">
            <v>201767</v>
          </cell>
          <cell r="R1511" t="str">
            <v>25/03/2017 03 : 10  ARANTXA.MON : NP5 / P1A: 172468PANEL   13-03-2017   OC-1008574</v>
          </cell>
          <cell r="S1511" t="str">
            <v>EQUIPO DAÑADO EN DOMICILIO DE CLIENTE</v>
          </cell>
          <cell r="T1511" t="str">
            <v xml:space="preserve">   ABRAHAM LAZCANO                </v>
          </cell>
          <cell r="U1511" t="str">
            <v>2017-04-10</v>
          </cell>
          <cell r="V1511" t="str">
            <v>Centro</v>
          </cell>
          <cell r="W1511" t="str">
            <v>COMPLETADO</v>
          </cell>
          <cell r="X1511" t="str">
            <v>CLIENTE</v>
          </cell>
          <cell r="Y1511">
            <v>42802</v>
          </cell>
          <cell r="Z1511">
            <v>896</v>
          </cell>
          <cell r="AA1511" t="str">
            <v>M012</v>
          </cell>
          <cell r="AB1511" t="str">
            <v>T172468/Panel - PANEL</v>
          </cell>
          <cell r="AC1511" t="str">
            <v>OC-1008573</v>
          </cell>
          <cell r="AD1511" t="str">
            <v>Cuchilla del Tesoro/Nezahualcoyotl</v>
          </cell>
          <cell r="AE1511" t="str">
            <v>MEX</v>
          </cell>
          <cell r="AF1511" t="str">
            <v>MX</v>
          </cell>
          <cell r="AG1511" t="str">
            <v>10413281</v>
          </cell>
          <cell r="AH1511" t="str">
            <v>ARTURO GONZALEZ</v>
          </cell>
          <cell r="AI1511" t="str">
            <v>lt 7 Oriente 15 mz 36</v>
          </cell>
          <cell r="AJ1511" t="str">
            <v>5540013099</v>
          </cell>
          <cell r="AK1511" t="str">
            <v>5540013099</v>
          </cell>
          <cell r="AL1511" t="str">
            <v>07900</v>
          </cell>
          <cell r="AM1511"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11" t="str">
            <v>3TE48J135166</v>
          </cell>
          <cell r="AO1511" t="e">
            <v>#N/A</v>
          </cell>
          <cell r="AP1511" t="e">
            <v>#N/A</v>
          </cell>
          <cell r="AQ1511" t="e">
            <v>#N/A</v>
          </cell>
          <cell r="AR1511" t="e">
            <v>#N/A</v>
          </cell>
          <cell r="AS1511" t="str">
            <v>3TE50G1618N2G1618M010</v>
          </cell>
          <cell r="AT1511">
            <v>2</v>
          </cell>
          <cell r="AU1511" t="str">
            <v>50H5C</v>
          </cell>
          <cell r="AV1511" t="str">
            <v>3TE50G1618N2</v>
          </cell>
          <cell r="AW1511" t="str">
            <v>G1618</v>
          </cell>
          <cell r="AX1511" t="str">
            <v>M010</v>
          </cell>
          <cell r="AY1511">
            <v>74011485</v>
          </cell>
          <cell r="AZ1511">
            <v>51012417</v>
          </cell>
          <cell r="BA1511">
            <v>80137256</v>
          </cell>
        </row>
        <row r="1512">
          <cell r="D1512">
            <v>60314028</v>
          </cell>
          <cell r="E1512" t="str">
            <v xml:space="preserve">A  </v>
          </cell>
          <cell r="F1512" t="str">
            <v>TV</v>
          </cell>
          <cell r="G1512" t="str">
            <v>Josefina Galvan Jimenez</v>
          </cell>
          <cell r="H1512" t="str">
            <v>Higuera Mz. 6 Lote 16, Col. San Isidro Tlaxco, Municipio Chimalhuacan</v>
          </cell>
          <cell r="I1512" t="str">
            <v>21267626 / 55-63-22-39-92</v>
          </cell>
          <cell r="J1512" t="str">
            <v>HISENSE</v>
          </cell>
          <cell r="K1512" t="str">
            <v>50H3</v>
          </cell>
          <cell r="L1512" t="str">
            <v>50J141308H01488</v>
          </cell>
          <cell r="M1512" t="str">
            <v>CHM / 000105691 TICKET DE COMPRA TIENDA TELMEX</v>
          </cell>
          <cell r="N1512">
            <v>10401.1</v>
          </cell>
          <cell r="O1512">
            <v>42095</v>
          </cell>
          <cell r="P1512">
            <v>42825</v>
          </cell>
          <cell r="Q1512">
            <v>201767</v>
          </cell>
          <cell r="R1512" t="str">
            <v>06/04/2017 05 : 29  ERNESTO.HERN : NP5 / P1A: 186903 PANEL    21-03-2017   OC-1008881</v>
          </cell>
          <cell r="S1512" t="str">
            <v>EQUIPO DAÑADO EN DOMICILIO DE CLIENTE</v>
          </cell>
          <cell r="T1512" t="str">
            <v xml:space="preserve">   RENE ARIAS                     </v>
          </cell>
          <cell r="U1512" t="str">
            <v>2017-04-11</v>
          </cell>
          <cell r="V1512" t="str">
            <v>Centro</v>
          </cell>
          <cell r="W1512" t="str">
            <v>COMPLETADO</v>
          </cell>
          <cell r="X1512" t="str">
            <v>CLIENTE</v>
          </cell>
          <cell r="Y1512">
            <v>42807</v>
          </cell>
          <cell r="Z1512">
            <v>730</v>
          </cell>
          <cell r="AA1512" t="str">
            <v>M012</v>
          </cell>
          <cell r="AB1512" t="str">
            <v>T186903/Panel - PANEL</v>
          </cell>
          <cell r="AC1512" t="str">
            <v>OC-1008881</v>
          </cell>
          <cell r="AD1512" t="str">
            <v>Chimalhuacan/San Isidro Tlaxco</v>
          </cell>
          <cell r="AE1512" t="str">
            <v>MEX</v>
          </cell>
          <cell r="AF1512" t="str">
            <v>MX</v>
          </cell>
          <cell r="AG1512" t="str">
            <v>10414147</v>
          </cell>
          <cell r="AH1512" t="str">
            <v>JOSEFINA GALVAN JIMENEZ</v>
          </cell>
          <cell r="AI1512" t="str">
            <v>Higuera Mz. 6 Lote 16</v>
          </cell>
          <cell r="AJ1512" t="str">
            <v>55-63-22-39-92</v>
          </cell>
          <cell r="AK1512" t="str">
            <v>55-63-22-39-92</v>
          </cell>
          <cell r="AL1512" t="str">
            <v>56337</v>
          </cell>
          <cell r="AM1512"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12" t="str">
            <v>3TE50J141202</v>
          </cell>
          <cell r="AO1512" t="e">
            <v>#N/A</v>
          </cell>
          <cell r="AP1512" t="e">
            <v>#N/A</v>
          </cell>
          <cell r="AQ1512" t="e">
            <v>#N/A</v>
          </cell>
          <cell r="AR1512" t="e">
            <v>#N/A</v>
          </cell>
          <cell r="AS1512" t="str">
            <v>3TE50G1618N2G1618M010</v>
          </cell>
          <cell r="AT1512">
            <v>2</v>
          </cell>
          <cell r="AU1512" t="str">
            <v>50H5C</v>
          </cell>
          <cell r="AV1512" t="str">
            <v>3TE50G1618N2</v>
          </cell>
          <cell r="AW1512" t="str">
            <v>G1618</v>
          </cell>
          <cell r="AX1512" t="str">
            <v>M010</v>
          </cell>
          <cell r="AY1512">
            <v>74011489</v>
          </cell>
          <cell r="AZ1512">
            <v>51012422</v>
          </cell>
          <cell r="BA1512">
            <v>80137301</v>
          </cell>
        </row>
        <row r="1513">
          <cell r="D1513">
            <v>60313490</v>
          </cell>
          <cell r="E1513" t="str">
            <v xml:space="preserve">A  </v>
          </cell>
          <cell r="F1513" t="str">
            <v>TV</v>
          </cell>
          <cell r="G1513" t="str">
            <v>Ricardo Aguilar</v>
          </cell>
          <cell r="H1513" t="str">
            <v xml:space="preserve">Calle Virgen del Camino #211, Col. Virgencitas, Municipio Nezahualcoyotl, C.P. 57300
</v>
          </cell>
          <cell r="I1513" t="str">
            <v>5548778565 / 47432679</v>
          </cell>
          <cell r="J1513" t="str">
            <v>HISENSE</v>
          </cell>
          <cell r="K1513" t="str">
            <v>50H3</v>
          </cell>
          <cell r="L1513" t="str">
            <v>50J141308H03026</v>
          </cell>
          <cell r="M1513" t="str">
            <v>CARTA DE ACEPTACION TIENDA TELMEX</v>
          </cell>
          <cell r="N1513">
            <v>7800.82</v>
          </cell>
          <cell r="O1513">
            <v>42033</v>
          </cell>
          <cell r="P1513">
            <v>42807</v>
          </cell>
          <cell r="Q1513">
            <v>201767</v>
          </cell>
          <cell r="R1513" t="str">
            <v>06/04/2017 06 : 07  ERNESTO.HERN : NP5  MODOR: 50K20D / P1A: 173331 PANEL   13-03-2017   OC-1008571 / P1B: 186903 PANEL    28-03-2017  OC-1009149</v>
          </cell>
          <cell r="S1513" t="str">
            <v>EQUIPO DAÑADO EN DOMICILIO DE CLIENTE</v>
          </cell>
          <cell r="T1513" t="str">
            <v xml:space="preserve">   RENE ARIAS                     </v>
          </cell>
          <cell r="U1513" t="str">
            <v>2017-04-11</v>
          </cell>
          <cell r="V1513" t="str">
            <v>Centro</v>
          </cell>
          <cell r="W1513" t="str">
            <v>COMPLETADO</v>
          </cell>
          <cell r="X1513" t="str">
            <v>CLIENTE</v>
          </cell>
          <cell r="Y1513">
            <v>42802</v>
          </cell>
          <cell r="Z1513">
            <v>774</v>
          </cell>
          <cell r="AA1513" t="str">
            <v>M012</v>
          </cell>
          <cell r="AB1513" t="str">
            <v>T186903/Panel - PANEL</v>
          </cell>
          <cell r="AC1513" t="str">
            <v>OC-1009149</v>
          </cell>
          <cell r="AD1513" t="str">
            <v>Nezahuacoyotl/virgencitas</v>
          </cell>
          <cell r="AE1513" t="str">
            <v>DF</v>
          </cell>
          <cell r="AF1513" t="str">
            <v>MX</v>
          </cell>
          <cell r="AG1513" t="str">
            <v>10413369</v>
          </cell>
          <cell r="AH1513" t="str">
            <v>RICARDO AGUILAR</v>
          </cell>
          <cell r="AI1513" t="str">
            <v>Calle virgen del camino nu 211</v>
          </cell>
          <cell r="AJ1513" t="str">
            <v>47432679</v>
          </cell>
          <cell r="AK1513" t="str">
            <v>5548778565</v>
          </cell>
          <cell r="AL1513" t="str">
            <v>57300</v>
          </cell>
          <cell r="AM1513"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13" t="str">
            <v>3TE50J141202</v>
          </cell>
          <cell r="AO1513" t="e">
            <v>#N/A</v>
          </cell>
          <cell r="AP1513" t="e">
            <v>#N/A</v>
          </cell>
          <cell r="AQ1513" t="e">
            <v>#N/A</v>
          </cell>
          <cell r="AR1513" t="e">
            <v>#N/A</v>
          </cell>
          <cell r="AS1513" t="str">
            <v>3TE50G1618N2G1618M010</v>
          </cell>
          <cell r="AT1513">
            <v>2</v>
          </cell>
          <cell r="AU1513" t="str">
            <v>50H5C</v>
          </cell>
          <cell r="AV1513" t="str">
            <v>3TE50G1618N2</v>
          </cell>
          <cell r="AW1513" t="str">
            <v>G1618</v>
          </cell>
          <cell r="AX1513" t="str">
            <v>M010</v>
          </cell>
          <cell r="AY1513">
            <v>74011492</v>
          </cell>
          <cell r="AZ1513">
            <v>51012425</v>
          </cell>
          <cell r="BA1513">
            <v>80137328</v>
          </cell>
        </row>
        <row r="1514">
          <cell r="D1514">
            <v>60314345</v>
          </cell>
          <cell r="E1514" t="str">
            <v xml:space="preserve">A  </v>
          </cell>
          <cell r="F1514" t="str">
            <v>TV</v>
          </cell>
          <cell r="G1514" t="str">
            <v>Georgina Garcia Muñoz</v>
          </cell>
          <cell r="H1514" t="str">
            <v>Calle 2 num 214 int -A29 Col. Aguicola Pantitlan, Del. Iztacalco, C.P. 08100</v>
          </cell>
          <cell r="I1514" t="str">
            <v>5513811533 / 15177146</v>
          </cell>
          <cell r="J1514" t="str">
            <v>HISENSE</v>
          </cell>
          <cell r="K1514" t="str">
            <v>50H3</v>
          </cell>
          <cell r="L1514" t="str">
            <v>50J141308H01135</v>
          </cell>
          <cell r="M1514" t="str">
            <v>TICEKT: ZA / 000229200 TIENDA TELMEX S.A. DE C.V.</v>
          </cell>
          <cell r="N1514">
            <v>10401.1</v>
          </cell>
          <cell r="O1514">
            <v>42038</v>
          </cell>
          <cell r="P1514">
            <v>42815</v>
          </cell>
          <cell r="Q1514">
            <v>201767</v>
          </cell>
          <cell r="R1514" t="str">
            <v>06/04/2017 05 : 51  ERNESTO.HERN : NP5 / P1A: 186903 PANEL   21-03-2017   OC-1008888</v>
          </cell>
          <cell r="S1514" t="str">
            <v>EQUIPO DAÑADO EN DOMICILIO DE CLIENTE</v>
          </cell>
          <cell r="T1514" t="str">
            <v xml:space="preserve">   RENE ARIAS                     </v>
          </cell>
          <cell r="U1514" t="str">
            <v>2017-04-11</v>
          </cell>
          <cell r="V1514" t="str">
            <v>Centro</v>
          </cell>
          <cell r="W1514" t="str">
            <v>COMPLETADO</v>
          </cell>
          <cell r="X1514" t="str">
            <v>CLIENTE</v>
          </cell>
          <cell r="Y1514">
            <v>42810</v>
          </cell>
          <cell r="Z1514">
            <v>777</v>
          </cell>
          <cell r="AA1514" t="str">
            <v>M012</v>
          </cell>
          <cell r="AD1514" t="str">
            <v>Iztacalco/Agricola pantitlan</v>
          </cell>
          <cell r="AE1514" t="str">
            <v>DF</v>
          </cell>
          <cell r="AF1514" t="str">
            <v>MX</v>
          </cell>
          <cell r="AG1514" t="str">
            <v>10414418</v>
          </cell>
          <cell r="AH1514" t="str">
            <v>GEORGINA GARCIA MUÑOS</v>
          </cell>
          <cell r="AI1514" t="str">
            <v>Calle 2 num 214 int -A29</v>
          </cell>
          <cell r="AJ1514" t="str">
            <v>5513811533</v>
          </cell>
          <cell r="AK1514" t="str">
            <v>5513811533</v>
          </cell>
          <cell r="AL1514" t="str">
            <v>08100</v>
          </cell>
          <cell r="AM1514"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14" t="str">
            <v>3TE50J141202</v>
          </cell>
          <cell r="AO1514" t="e">
            <v>#N/A</v>
          </cell>
          <cell r="AP1514" t="e">
            <v>#N/A</v>
          </cell>
          <cell r="AQ1514" t="e">
            <v>#N/A</v>
          </cell>
          <cell r="AR1514" t="e">
            <v>#N/A</v>
          </cell>
          <cell r="AS1514" t="str">
            <v>3TE50G1618N2G1618M010</v>
          </cell>
          <cell r="AT1514">
            <v>2</v>
          </cell>
          <cell r="AU1514" t="str">
            <v>50H5C</v>
          </cell>
          <cell r="AV1514" t="str">
            <v>3TE50G1618N2</v>
          </cell>
          <cell r="AW1514" t="str">
            <v>G1618</v>
          </cell>
          <cell r="AX1514" t="str">
            <v>M010</v>
          </cell>
          <cell r="AY1514">
            <v>74011495</v>
          </cell>
          <cell r="AZ1514">
            <v>51012428</v>
          </cell>
          <cell r="BA1514">
            <v>80137350</v>
          </cell>
        </row>
        <row r="1515">
          <cell r="D1515">
            <v>60311617</v>
          </cell>
          <cell r="E1515" t="str">
            <v>A</v>
          </cell>
          <cell r="F1515" t="str">
            <v>AC</v>
          </cell>
          <cell r="G1515" t="str">
            <v>VICTOR NOE GONZALEZ</v>
          </cell>
          <cell r="H1515" t="str">
            <v>CUAUHTEMOC  229, COL. 16 DE SEPTIEMBRE, CIUDAD MADERO,TAMS</v>
          </cell>
          <cell r="I1515">
            <v>8334284483</v>
          </cell>
          <cell r="J1515" t="str">
            <v>HISENSE</v>
          </cell>
          <cell r="K1515" t="str">
            <v>AS-12HR1FVDTD-IDU</v>
          </cell>
          <cell r="L1515" t="str">
            <v>1KK0120T1W0PLK5TBJG0166</v>
          </cell>
          <cell r="M1515">
            <v>6774</v>
          </cell>
          <cell r="N1515">
            <v>4150</v>
          </cell>
          <cell r="O1515">
            <v>42382</v>
          </cell>
          <cell r="P1515">
            <v>42782</v>
          </cell>
          <cell r="Q1515">
            <v>202245</v>
          </cell>
          <cell r="R1515" t="str">
            <v>24/02/2017 01 : 34  ERNESTO.HERN : NP5
22/02/2017 08 : 07 202245 : PEDIDO DE COMPRA OC-1007752</v>
          </cell>
          <cell r="S1515" t="str">
            <v/>
          </cell>
          <cell r="T1515" t="str">
            <v xml:space="preserve">Alfredo Pineda                </v>
          </cell>
          <cell r="U1515" t="str">
            <v>2017-02-24</v>
          </cell>
          <cell r="V1515" t="str">
            <v>Norte</v>
          </cell>
          <cell r="W1515" t="str">
            <v>COMPLETADO</v>
          </cell>
          <cell r="X1515" t="str">
            <v>TALLER</v>
          </cell>
          <cell r="Y1515">
            <v>42781</v>
          </cell>
          <cell r="Z1515">
            <v>400</v>
          </cell>
          <cell r="AA1515" t="str">
            <v>M010</v>
          </cell>
          <cell r="AB1515" t="str">
            <v>K1826710/Tarjeta Principal - CONTROL PCB</v>
          </cell>
          <cell r="AC1515" t="str">
            <v>OC-1007752</v>
          </cell>
          <cell r="AD1515" t="str">
            <v>Cd Madero/16 de Septiembre</v>
          </cell>
          <cell r="AE1515" t="str">
            <v>TMS</v>
          </cell>
          <cell r="AF1515" t="str">
            <v>MX</v>
          </cell>
          <cell r="AG1515" t="str">
            <v>10412125</v>
          </cell>
          <cell r="AH1515" t="str">
            <v>VICTOR NOE GONZALEZ</v>
          </cell>
          <cell r="AI1515" t="str">
            <v>229 d Cuauhtemoc</v>
          </cell>
          <cell r="AJ1515" t="str">
            <v>8334284483</v>
          </cell>
          <cell r="AK1515">
            <v>0</v>
          </cell>
          <cell r="AL1515" t="str">
            <v>89512</v>
          </cell>
          <cell r="AM1515"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15" t="str">
            <v>GKK012NK6171</v>
          </cell>
          <cell r="AO1515" t="e">
            <v>#N/A</v>
          </cell>
          <cell r="AP1515" t="e">
            <v>#N/A</v>
          </cell>
          <cell r="AQ1515" t="e">
            <v>#N/A</v>
          </cell>
          <cell r="AR1515" t="e">
            <v>#N/A</v>
          </cell>
          <cell r="AS1515" t="str">
            <v>GKK012NJF159KH5DYM010</v>
          </cell>
          <cell r="AT1515">
            <v>1</v>
          </cell>
          <cell r="AU1515" t="str">
            <v>AS-12HR1FVDTD</v>
          </cell>
          <cell r="AV1515" t="str">
            <v>GKK012NJF159</v>
          </cell>
          <cell r="AW1515" t="str">
            <v>KH5DY</v>
          </cell>
          <cell r="AX1515" t="str">
            <v>M010</v>
          </cell>
          <cell r="AY1515">
            <v>74011603</v>
          </cell>
          <cell r="AZ1515">
            <v>51012539</v>
          </cell>
          <cell r="BA1515">
            <v>80153897</v>
          </cell>
        </row>
        <row r="1516">
          <cell r="D1516">
            <v>60311213</v>
          </cell>
          <cell r="E1516" t="str">
            <v>A</v>
          </cell>
          <cell r="F1516" t="str">
            <v>AC</v>
          </cell>
          <cell r="G1516" t="str">
            <v>OMAR GARCIA RUIZ</v>
          </cell>
          <cell r="H1516" t="str">
            <v>ART. 10 No 529, COLONIA MARIANO MATAMOROS, CIUDAD VICTORIA, TAMAULIPAS</v>
          </cell>
          <cell r="I1516">
            <v>8331473832</v>
          </cell>
          <cell r="J1516" t="str">
            <v>HISENSE</v>
          </cell>
          <cell r="K1516" t="str">
            <v>AS-12TR5SVETG-IDU</v>
          </cell>
          <cell r="L1516" t="str">
            <v>1KK012 0SZN0P 0K6N6SX0172</v>
          </cell>
          <cell r="M1516" t="str">
            <v>2574 9217 0957 1088 9083 07</v>
          </cell>
          <cell r="N1516">
            <v>4395.03</v>
          </cell>
          <cell r="O1516">
            <v>42673</v>
          </cell>
          <cell r="P1516">
            <v>42777</v>
          </cell>
          <cell r="Q1516">
            <v>202245</v>
          </cell>
          <cell r="R1516" t="str">
            <v>24/02/2017 01 : 49  ERNESTO.HERN : NP5
22/02/2017 10 : 07 202245 : - PREDIAGNOSTICO - PEDIDO DE COMPRA OC-1007774:</v>
          </cell>
          <cell r="S1516" t="str">
            <v/>
          </cell>
          <cell r="T1516" t="str">
            <v xml:space="preserve">Alfredo Pineda                </v>
          </cell>
          <cell r="U1516" t="str">
            <v>2017-02-24</v>
          </cell>
          <cell r="V1516" t="str">
            <v>Norte</v>
          </cell>
          <cell r="W1516" t="str">
            <v>COMPLETADO</v>
          </cell>
          <cell r="X1516" t="str">
            <v>TALLER</v>
          </cell>
          <cell r="Y1516">
            <v>42775</v>
          </cell>
          <cell r="Z1516">
            <v>104</v>
          </cell>
          <cell r="AA1516" t="str">
            <v>M010</v>
          </cell>
          <cell r="AB1516" t="str">
            <v>K1821592/Tarjeta Principal - INDOOR CONTROL PCB</v>
          </cell>
          <cell r="AC1516" t="str">
            <v>OC-1007774</v>
          </cell>
          <cell r="AD1516" t="str">
            <v>victoria/col mariano matamoros</v>
          </cell>
          <cell r="AE1516" t="str">
            <v>TMS</v>
          </cell>
          <cell r="AF1516" t="str">
            <v>MX</v>
          </cell>
          <cell r="AG1516" t="str">
            <v>10411448</v>
          </cell>
          <cell r="AH1516" t="str">
            <v>OMAR GARCIA RUIZ</v>
          </cell>
          <cell r="AI1516" t="str">
            <v>529 art 10</v>
          </cell>
          <cell r="AJ1516" t="str">
            <v>8331473832</v>
          </cell>
          <cell r="AK1516">
            <v>0</v>
          </cell>
          <cell r="AL1516" t="str">
            <v>87024</v>
          </cell>
          <cell r="AM1516"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16" t="str">
            <v>GKK012NK6185</v>
          </cell>
          <cell r="AO1516" t="e">
            <v>#N/A</v>
          </cell>
          <cell r="AP1516" t="e">
            <v>#N/A</v>
          </cell>
          <cell r="AQ1516" t="e">
            <v>#N/A</v>
          </cell>
          <cell r="AR1516" t="e">
            <v>#N/A</v>
          </cell>
          <cell r="AS1516" t="str">
            <v>GKK012NJF161KJFF3M010</v>
          </cell>
          <cell r="AT1516">
            <v>2</v>
          </cell>
          <cell r="AU1516" t="str">
            <v>AS-12TR5SVETG-IDU</v>
          </cell>
          <cell r="AV1516" t="str">
            <v>GKK012NJF161</v>
          </cell>
          <cell r="AW1516" t="str">
            <v>KJFF3</v>
          </cell>
          <cell r="AX1516" t="str">
            <v>M010</v>
          </cell>
          <cell r="AY1516">
            <v>74011604</v>
          </cell>
          <cell r="AZ1516">
            <v>51012540</v>
          </cell>
          <cell r="BA1516">
            <v>80147286</v>
          </cell>
        </row>
        <row r="1517">
          <cell r="D1517">
            <v>60311622</v>
          </cell>
          <cell r="E1517" t="str">
            <v>A</v>
          </cell>
          <cell r="F1517" t="str">
            <v>AC</v>
          </cell>
          <cell r="G1517" t="str">
            <v>MARIA TERESA MONROY</v>
          </cell>
          <cell r="H1517" t="str">
            <v xml:space="preserve">HIDALGO 5, ZONA CENTRO, HUEJUTLA HIDALGO, </v>
          </cell>
          <cell r="I1517">
            <v>8331105426</v>
          </cell>
          <cell r="J1517" t="str">
            <v>HISENSE</v>
          </cell>
          <cell r="K1517" t="str">
            <v>AS-22CR5FFBTD-IDU</v>
          </cell>
          <cell r="L1517" t="str">
            <v>1KK022054W0PDK5TFJK0273</v>
          </cell>
          <cell r="M1517">
            <v>5960</v>
          </cell>
          <cell r="N1517">
            <v>7400</v>
          </cell>
          <cell r="O1517">
            <v>42184</v>
          </cell>
          <cell r="P1517">
            <v>42782</v>
          </cell>
          <cell r="Q1517">
            <v>202245</v>
          </cell>
          <cell r="R1517" t="str">
            <v>16/03/2017 23 : 40  ERNESTO.HERN : NP5
02/03/2017 08 : 42 202245 : PEDIDO DE COMPRA OC-1008092</v>
          </cell>
          <cell r="S1517" t="str">
            <v/>
          </cell>
          <cell r="T1517" t="str">
            <v xml:space="preserve">Alfredo Pineda                </v>
          </cell>
          <cell r="U1517" t="str">
            <v>2017-03-16</v>
          </cell>
          <cell r="V1517" t="str">
            <v>Norte</v>
          </cell>
          <cell r="W1517" t="str">
            <v>COMPLETADO</v>
          </cell>
          <cell r="X1517" t="str">
            <v>TALLER</v>
          </cell>
          <cell r="Y1517">
            <v>42781</v>
          </cell>
          <cell r="Z1517">
            <v>598</v>
          </cell>
          <cell r="AA1517" t="str">
            <v>M010</v>
          </cell>
          <cell r="AB1517" t="str">
            <v>K1820904/Intercambiador</v>
          </cell>
          <cell r="AC1517" t="str">
            <v>OC-1008092</v>
          </cell>
          <cell r="AD1517" t="str">
            <v>Huejutla/Centro</v>
          </cell>
          <cell r="AE1517" t="str">
            <v>HGO</v>
          </cell>
          <cell r="AF1517" t="str">
            <v>MX</v>
          </cell>
          <cell r="AG1517" t="str">
            <v>10412134</v>
          </cell>
          <cell r="AH1517" t="str">
            <v>MA TERESA MONROY CISNEROS</v>
          </cell>
          <cell r="AI1517" t="str">
            <v>5 Hidalgo</v>
          </cell>
          <cell r="AJ1517" t="str">
            <v>8331105426</v>
          </cell>
          <cell r="AK1517">
            <v>0</v>
          </cell>
          <cell r="AL1517" t="str">
            <v>43000</v>
          </cell>
          <cell r="AM1517"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17" t="str">
            <v>GKK022NK6181</v>
          </cell>
          <cell r="AO1517" t="e">
            <v>#N/A</v>
          </cell>
          <cell r="AP1517" t="e">
            <v>#N/A</v>
          </cell>
          <cell r="AQ1517" t="e">
            <v>#N/A</v>
          </cell>
          <cell r="AR1517" t="e">
            <v>#N/A</v>
          </cell>
          <cell r="AS1517" t="str">
            <v>GKK022NK6181SERVICEM010</v>
          </cell>
          <cell r="AT1517">
            <v>3</v>
          </cell>
          <cell r="AU1517" t="str">
            <v>AS-22CR5FFBTD-IDU</v>
          </cell>
          <cell r="AV1517" t="str">
            <v>GKK022NK6181</v>
          </cell>
          <cell r="AW1517" t="str">
            <v>SERVICE</v>
          </cell>
          <cell r="AX1517" t="str">
            <v>M010</v>
          </cell>
          <cell r="AY1517">
            <v>74011605</v>
          </cell>
          <cell r="AZ1517">
            <v>51012541</v>
          </cell>
          <cell r="BA1517">
            <v>80147291</v>
          </cell>
        </row>
        <row r="1518">
          <cell r="D1518">
            <v>60310342</v>
          </cell>
          <cell r="E1518" t="str">
            <v xml:space="preserve">A  </v>
          </cell>
          <cell r="F1518" t="str">
            <v>TV</v>
          </cell>
          <cell r="G1518" t="str">
            <v xml:space="preserve"> Minerva Portela Virgen</v>
          </cell>
          <cell r="H1518" t="str">
            <v xml:space="preserve">Alvarado # 1335. Col. Pascual Ortiz Rubio, Veracruz, Ver., C. P.  91750
</v>
          </cell>
          <cell r="I1518" t="str">
            <v xml:space="preserve"> 2291192107 / 2299354223</v>
          </cell>
          <cell r="J1518" t="str">
            <v>HISENSE</v>
          </cell>
          <cell r="K1518" t="str">
            <v>50K20DW</v>
          </cell>
          <cell r="L1518" t="str">
            <v>50J140464H04631</v>
          </cell>
          <cell r="M1518">
            <v>7241</v>
          </cell>
          <cell r="N1518">
            <v>8499</v>
          </cell>
          <cell r="O1518">
            <v>41936</v>
          </cell>
          <cell r="P1518">
            <v>42781</v>
          </cell>
          <cell r="Q1518">
            <v>201028</v>
          </cell>
          <cell r="R1518" t="str">
            <v>Solicitamos el panel, OC-1007415, y no lo surtieron, uds mandaron a CF.</v>
          </cell>
          <cell r="S1518" t="str">
            <v/>
          </cell>
          <cell r="T1518" t="str">
            <v xml:space="preserve"> Liliana Aguilera                 </v>
          </cell>
          <cell r="U1518" t="str">
            <v>2017-04-18</v>
          </cell>
          <cell r="W1518" t="str">
            <v>COMPLETADO</v>
          </cell>
          <cell r="X1518" t="str">
            <v>TALLER</v>
          </cell>
          <cell r="Y1518">
            <v>42765</v>
          </cell>
          <cell r="Z1518">
            <v>845</v>
          </cell>
          <cell r="AA1518" t="str">
            <v>M012</v>
          </cell>
          <cell r="AD1518" t="str">
            <v>veracruz/pascual ortiz rubio</v>
          </cell>
          <cell r="AE1518" t="str">
            <v>VER</v>
          </cell>
          <cell r="AF1518" t="str">
            <v>MX</v>
          </cell>
          <cell r="AG1518" t="str">
            <v>10405140</v>
          </cell>
          <cell r="AH1518" t="str">
            <v>MINERVA PORTELA VIRGEN</v>
          </cell>
          <cell r="AI1518" t="str">
            <v>1335 alvarado</v>
          </cell>
          <cell r="AJ1518" t="str">
            <v>2291192107</v>
          </cell>
          <cell r="AK1518" t="str">
            <v>2299354223</v>
          </cell>
          <cell r="AL1518" t="str">
            <v>91750</v>
          </cell>
          <cell r="AM1518"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18" t="str">
            <v>1TE50B8NUSCB</v>
          </cell>
          <cell r="AO1518" t="str">
            <v>Smart</v>
          </cell>
          <cell r="AP1518" t="str">
            <v>Hisense</v>
          </cell>
          <cell r="AQ1518" t="str">
            <v>Opera</v>
          </cell>
          <cell r="AR1518" t="str">
            <v>FHD 1920 x 1080</v>
          </cell>
          <cell r="AS1518" t="str">
            <v>3TE50G154819CRMM012</v>
          </cell>
          <cell r="AT1518">
            <v>6</v>
          </cell>
          <cell r="AU1518" t="str">
            <v>50H5B</v>
          </cell>
          <cell r="AV1518" t="str">
            <v>3TE50G154819</v>
          </cell>
          <cell r="AW1518" t="str">
            <v>CRM</v>
          </cell>
          <cell r="AX1518" t="str">
            <v>M012</v>
          </cell>
          <cell r="AY1518">
            <v>74011626</v>
          </cell>
          <cell r="AZ1518">
            <v>51012562</v>
          </cell>
          <cell r="BA1518">
            <v>80146670</v>
          </cell>
        </row>
        <row r="1519">
          <cell r="D1519">
            <v>60313872</v>
          </cell>
          <cell r="E1519" t="str">
            <v xml:space="preserve">A  </v>
          </cell>
          <cell r="F1519" t="str">
            <v>TV</v>
          </cell>
          <cell r="G1519" t="str">
            <v>Juan Alfonso Ruiz</v>
          </cell>
          <cell r="H1519" t="str">
            <v xml:space="preserve"> 
Calle 16 #S/N. Col. Agustin Acosta, Veracruz, Ver., C. P.  91727</v>
          </cell>
          <cell r="I1519" t="str">
            <v xml:space="preserve"> 2299722846 / 2297784517</v>
          </cell>
          <cell r="J1519" t="str">
            <v>HISENSE</v>
          </cell>
          <cell r="K1519" t="str">
            <v>43H7C</v>
          </cell>
          <cell r="L1519" t="str">
            <v>43G160913H03218</v>
          </cell>
          <cell r="M1519" t="str">
            <v>LER/000128718</v>
          </cell>
          <cell r="N1519">
            <v>9381.77</v>
          </cell>
          <cell r="O1519">
            <v>42588</v>
          </cell>
          <cell r="P1519">
            <v>42818</v>
          </cell>
          <cell r="Q1519">
            <v>201028</v>
          </cell>
          <cell r="R1519" t="str">
            <v>30/03/2017 01 : 30  ERNESTO.HERN : NP5
24/03/2017 01 : 35 201028 : SE SOLICITA PANEL OC-100898</v>
          </cell>
          <cell r="S1519" t="str">
            <v/>
          </cell>
          <cell r="T1519" t="str">
            <v xml:space="preserve"> Liliana Aguilera                 </v>
          </cell>
          <cell r="U1519" t="str">
            <v>2017-04-18</v>
          </cell>
          <cell r="W1519" t="str">
            <v>COMPLETADO</v>
          </cell>
          <cell r="X1519" t="str">
            <v>TALLER</v>
          </cell>
          <cell r="Y1519">
            <v>42804</v>
          </cell>
          <cell r="Z1519">
            <v>230</v>
          </cell>
          <cell r="AA1519" t="str">
            <v>M010</v>
          </cell>
          <cell r="AD1519" t="str">
            <v>VER / Agustin acosta</v>
          </cell>
          <cell r="AE1519" t="str">
            <v>VER</v>
          </cell>
          <cell r="AF1519" t="str">
            <v>MX</v>
          </cell>
          <cell r="AG1519" t="str">
            <v>10414020</v>
          </cell>
          <cell r="AH1519" t="str">
            <v>JUAN ALFONSO RUIZ</v>
          </cell>
          <cell r="AI1519" t="str">
            <v>sn calle 16</v>
          </cell>
          <cell r="AJ1519" t="str">
            <v>2299722846</v>
          </cell>
          <cell r="AK1519" t="str">
            <v>2297784517</v>
          </cell>
          <cell r="AL1519" t="str">
            <v>91727</v>
          </cell>
          <cell r="AM1519"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19" t="str">
            <v>3TE43G154905</v>
          </cell>
          <cell r="AO1519" t="str">
            <v>Smart</v>
          </cell>
          <cell r="AP1519" t="str">
            <v>Hisense</v>
          </cell>
          <cell r="AQ1519" t="str">
            <v>Opera</v>
          </cell>
          <cell r="AR1519" t="str">
            <v>UHD 3840 X 2160</v>
          </cell>
          <cell r="AS1519" t="str">
            <v>3TE43G163448G163448M010</v>
          </cell>
          <cell r="AT1519">
            <v>2</v>
          </cell>
          <cell r="AU1519" t="str">
            <v>43H7C</v>
          </cell>
          <cell r="AV1519" t="str">
            <v>3TE43G163448</v>
          </cell>
          <cell r="AW1519" t="str">
            <v>G163448</v>
          </cell>
          <cell r="AX1519" t="str">
            <v>M010</v>
          </cell>
          <cell r="AY1519">
            <v>74011661</v>
          </cell>
          <cell r="AZ1519">
            <v>51012597</v>
          </cell>
          <cell r="BA1519">
            <v>80146114</v>
          </cell>
        </row>
        <row r="1520">
          <cell r="D1520">
            <v>60312952</v>
          </cell>
          <cell r="E1520" t="str">
            <v xml:space="preserve">A  </v>
          </cell>
          <cell r="F1520" t="str">
            <v>TV</v>
          </cell>
          <cell r="G1520" t="str">
            <v>CARLOS PIÑA</v>
          </cell>
          <cell r="H1520" t="str">
            <v>PLAN DE APATZINGAN NUM 8 COL. SAN LORENZO LA CEBADA DELG XOCHIMILCO CP 16035</v>
          </cell>
          <cell r="I1520" t="str">
            <v>47514177 - 5553204906</v>
          </cell>
          <cell r="J1520" t="str">
            <v>HISENSE</v>
          </cell>
          <cell r="K1520" t="str">
            <v>50K20DW</v>
          </cell>
          <cell r="L1520" t="str">
            <v>50G143291H01736</v>
          </cell>
          <cell r="M1520" t="str">
            <v>TICKET: LO / 000280032</v>
          </cell>
          <cell r="N1520">
            <v>13310.88</v>
          </cell>
          <cell r="O1520">
            <v>42008</v>
          </cell>
          <cell r="P1520">
            <v>42769</v>
          </cell>
          <cell r="Q1520">
            <v>201767</v>
          </cell>
          <cell r="R1520" t="str">
            <v xml:space="preserve">17/03/2017 00 : 17  ERNESTO.HERN : NP5 / P1A: 173331 PANEL    03-02-2017 OC-1008145 </v>
          </cell>
          <cell r="S1520" t="str">
            <v>EQUIPO DAÑADO EN DOMICILIO DE CLIENTE</v>
          </cell>
          <cell r="T1520" t="str">
            <v xml:space="preserve">   ABRAHAM LAZCANO                </v>
          </cell>
          <cell r="U1520" t="str">
            <v>2017-04-10</v>
          </cell>
          <cell r="V1520" t="str">
            <v>CENTRO</v>
          </cell>
          <cell r="W1520" t="str">
            <v>COMPLETADO</v>
          </cell>
          <cell r="X1520" t="str">
            <v>TALLER</v>
          </cell>
          <cell r="Y1520">
            <v>42793</v>
          </cell>
          <cell r="Z1520">
            <v>761</v>
          </cell>
          <cell r="AA1520" t="str">
            <v>M012</v>
          </cell>
          <cell r="AD1520" t="str">
            <v>xochimilco/san lorenco la cebada</v>
          </cell>
          <cell r="AE1520" t="str">
            <v>DF</v>
          </cell>
          <cell r="AF1520" t="str">
            <v>MX</v>
          </cell>
          <cell r="AG1520" t="str">
            <v>10413293</v>
          </cell>
          <cell r="AH1520" t="str">
            <v>CARLOS PIÑA</v>
          </cell>
          <cell r="AI1520" t="str">
            <v>8 Plan de apatzingan</v>
          </cell>
          <cell r="AJ1520" t="str">
            <v>5553204906</v>
          </cell>
          <cell r="AK1520" t="str">
            <v>5553204906</v>
          </cell>
          <cell r="AL1520" t="str">
            <v>16035</v>
          </cell>
          <cell r="AM1520"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20" t="str">
            <v>1TE50B8NUSCB</v>
          </cell>
          <cell r="AO1520" t="str">
            <v>Smart</v>
          </cell>
          <cell r="AP1520" t="str">
            <v>Hisense</v>
          </cell>
          <cell r="AQ1520" t="str">
            <v>Opera</v>
          </cell>
          <cell r="AR1520" t="str">
            <v>FHD 1920 x 1080</v>
          </cell>
          <cell r="AS1520" t="str">
            <v>3TE50G165140G165140M010</v>
          </cell>
          <cell r="AT1520">
            <v>28</v>
          </cell>
          <cell r="AU1520" t="str">
            <v>50H7GB</v>
          </cell>
          <cell r="AV1520" t="str">
            <v>3TE50G165140</v>
          </cell>
          <cell r="AW1520" t="str">
            <v>G165140</v>
          </cell>
          <cell r="AX1520" t="str">
            <v>M010</v>
          </cell>
          <cell r="AY1520">
            <v>74011700</v>
          </cell>
          <cell r="AZ1520">
            <v>51012633</v>
          </cell>
          <cell r="BA1520">
            <v>80141822</v>
          </cell>
        </row>
        <row r="1521">
          <cell r="D1521">
            <v>60315416</v>
          </cell>
          <cell r="E1521" t="str">
            <v xml:space="preserve">A </v>
          </cell>
          <cell r="F1521" t="str">
            <v>TV</v>
          </cell>
          <cell r="G1521" t="str">
            <v>JOEL RIVERA FUENTES</v>
          </cell>
          <cell r="H1521" t="str">
            <v>AMAZONA</v>
          </cell>
          <cell r="I1521">
            <v>9651193854</v>
          </cell>
          <cell r="J1521" t="str">
            <v>HISENSE</v>
          </cell>
          <cell r="K1521" t="str">
            <v>50H5B2</v>
          </cell>
          <cell r="L1521" t="str">
            <v>50G161183H01484</v>
          </cell>
          <cell r="M1521">
            <v>1484114</v>
          </cell>
          <cell r="N1521">
            <v>7499</v>
          </cell>
          <cell r="O1521">
            <v>42705</v>
          </cell>
          <cell r="P1521">
            <v>42829</v>
          </cell>
          <cell r="Q1521">
            <v>200996</v>
          </cell>
          <cell r="R1521" t="str">
            <v>PANEL OC-1009365</v>
          </cell>
          <cell r="S1521" t="str">
            <v/>
          </cell>
          <cell r="T1521" t="str">
            <v>MARITE DE CABALERO  Fecha de Aplic</v>
          </cell>
          <cell r="U1521" t="str">
            <v>2017-04-19</v>
          </cell>
          <cell r="V1521" t="str">
            <v>SUR</v>
          </cell>
          <cell r="W1521" t="str">
            <v>COMPLETADO</v>
          </cell>
          <cell r="X1521" t="str">
            <v>TALLER</v>
          </cell>
          <cell r="Y1521">
            <v>42829</v>
          </cell>
          <cell r="Z1521">
            <v>124</v>
          </cell>
          <cell r="AA1521" t="str">
            <v>M010</v>
          </cell>
          <cell r="AD1521" t="str">
            <v>Villa Corzo/Santiago buena vista</v>
          </cell>
          <cell r="AE1521" t="str">
            <v>CHS</v>
          </cell>
          <cell r="AF1521" t="str">
            <v>MX</v>
          </cell>
          <cell r="AG1521" t="str">
            <v>10414716</v>
          </cell>
          <cell r="AH1521" t="str">
            <v>JOEL RIVERA FUENTES</v>
          </cell>
          <cell r="AI1521" t="str">
            <v>2da calle poniente S/N</v>
          </cell>
          <cell r="AJ1521" t="str">
            <v>9651193854</v>
          </cell>
          <cell r="AK1521">
            <v>0</v>
          </cell>
          <cell r="AL1521" t="str">
            <v>30525</v>
          </cell>
          <cell r="AM1521" t="str">
            <v>22/04/2017 05 : 31 ADOLFO.FER : TCF174: 7401171407/04/2017 03 : 53 ERNESTO.HERN : TCF107/04/2017 03 : 53 ERNESTO.HERN : NP505/04/2017 01 : 19 200996 : SE SOLICITO PANEL OC-100936505/04/2017 00 : 51 200996 : SE SOLICTARA PANEL22/03/2017 00 : 06 ANA.ROSA : ODSWTPRDCALLE 1 Y 2 NORTE</v>
          </cell>
          <cell r="AN1521" t="str">
            <v>3TE50G155377</v>
          </cell>
          <cell r="AO1521" t="str">
            <v>Smart</v>
          </cell>
          <cell r="AP1521" t="str">
            <v>Hisense</v>
          </cell>
          <cell r="AQ1521" t="str">
            <v>Opera</v>
          </cell>
          <cell r="AR1521" t="str">
            <v>FHD 1920 x 1080</v>
          </cell>
          <cell r="AS1521" t="str">
            <v>3TE50G165140G165140M010</v>
          </cell>
          <cell r="AT1521">
            <v>28</v>
          </cell>
          <cell r="AU1521" t="str">
            <v>50H7GB</v>
          </cell>
          <cell r="AV1521" t="str">
            <v>3TE50G165140</v>
          </cell>
          <cell r="AW1521" t="str">
            <v>G165140</v>
          </cell>
          <cell r="AX1521" t="str">
            <v>M010</v>
          </cell>
          <cell r="AY1521">
            <v>74011714</v>
          </cell>
          <cell r="AZ1521">
            <v>51012647</v>
          </cell>
          <cell r="BA1521">
            <v>80151757</v>
          </cell>
        </row>
        <row r="1522">
          <cell r="D1522">
            <v>60313491</v>
          </cell>
          <cell r="E1522" t="str">
            <v xml:space="preserve">A  </v>
          </cell>
          <cell r="F1522" t="str">
            <v>TV</v>
          </cell>
          <cell r="G1522" t="str">
            <v xml:space="preserve"> Domingo Muñoz</v>
          </cell>
          <cell r="H1522" t="str">
            <v>Av. Golondrinas 332. Fracc laguna real. Veracruz, Ver., C.P.  91790</v>
          </cell>
          <cell r="I1522" t="str">
            <v>2299252765 / 2299252765</v>
          </cell>
          <cell r="J1522" t="str">
            <v>HISENSE</v>
          </cell>
          <cell r="K1522" t="str">
            <v>32K20D</v>
          </cell>
          <cell r="L1522" t="str">
            <v>32J140915H15429</v>
          </cell>
          <cell r="M1522" t="str">
            <v>JF0/000141949</v>
          </cell>
          <cell r="N1522">
            <v>0</v>
          </cell>
          <cell r="O1522">
            <v>41800</v>
          </cell>
          <cell r="P1522">
            <v>42808</v>
          </cell>
          <cell r="Q1522">
            <v>201028</v>
          </cell>
          <cell r="R1522" t="str">
            <v>SE SOLICITA PANEL SE ANEXA RMA CORRESPONDIENTE OC-1008524</v>
          </cell>
          <cell r="S1522" t="str">
            <v/>
          </cell>
          <cell r="T1522" t="str">
            <v xml:space="preserve"> Liliana Aguilera                 </v>
          </cell>
          <cell r="U1522" t="str">
            <v>2017-04-18</v>
          </cell>
          <cell r="W1522" t="str">
            <v>COMPLETADO</v>
          </cell>
          <cell r="X1522" t="str">
            <v>TALLER</v>
          </cell>
          <cell r="Y1522">
            <v>42802</v>
          </cell>
          <cell r="Z1522">
            <v>1008</v>
          </cell>
          <cell r="AA1522" t="str">
            <v>M012</v>
          </cell>
          <cell r="AD1522" t="str">
            <v>Veracruz/Fracc laguna real</v>
          </cell>
          <cell r="AE1522" t="str">
            <v>VER</v>
          </cell>
          <cell r="AF1522" t="str">
            <v>MX</v>
          </cell>
          <cell r="AG1522" t="str">
            <v>10413791</v>
          </cell>
          <cell r="AH1522" t="str">
            <v>DOMINGO MUÑOZ</v>
          </cell>
          <cell r="AI1522" t="str">
            <v>av golondrinas 332</v>
          </cell>
          <cell r="AJ1522" t="str">
            <v>2299252765</v>
          </cell>
          <cell r="AK1522">
            <v>0</v>
          </cell>
          <cell r="AL1522" t="str">
            <v>91790</v>
          </cell>
          <cell r="AM1522"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22" t="str">
            <v>3TE32J134805</v>
          </cell>
          <cell r="AO1522" t="str">
            <v>Básica</v>
          </cell>
          <cell r="AP1522" t="str">
            <v>Hisense</v>
          </cell>
          <cell r="AQ1522" t="str">
            <v>?</v>
          </cell>
          <cell r="AR1522" t="str">
            <v>HD 1366 X 768</v>
          </cell>
          <cell r="AS1522" t="str">
            <v>3TE32G155365CRMM012</v>
          </cell>
          <cell r="AT1522" t="str">
            <v>0</v>
          </cell>
          <cell r="AU1522" t="str">
            <v>32H3B2</v>
          </cell>
          <cell r="AV1522" t="str">
            <v>3TE32G155365</v>
          </cell>
          <cell r="AW1522" t="str">
            <v>CRM</v>
          </cell>
          <cell r="AX1522" t="str">
            <v>M012</v>
          </cell>
          <cell r="AY1522">
            <v>74011707</v>
          </cell>
          <cell r="AZ1522">
            <v>51012640</v>
          </cell>
          <cell r="BA1522">
            <v>80147166</v>
          </cell>
        </row>
        <row r="1523">
          <cell r="D1523">
            <v>60311010</v>
          </cell>
          <cell r="E1523" t="str">
            <v xml:space="preserve">A  </v>
          </cell>
          <cell r="F1523" t="str">
            <v>TV</v>
          </cell>
          <cell r="G1523" t="str">
            <v xml:space="preserve">JOSE DE JESUS ONESCO MATEO </v>
          </cell>
          <cell r="H1523" t="str">
            <v>VASCO DE QUIROGA 10, TARECUATO SANTIAGO MICH. C.P.59930</v>
          </cell>
          <cell r="I1523">
            <v>3515007197</v>
          </cell>
          <cell r="J1523" t="str">
            <v>HISENSE</v>
          </cell>
          <cell r="K1523" t="str">
            <v>50K20D</v>
          </cell>
          <cell r="L1523" t="str">
            <v>50J140472H05528</v>
          </cell>
          <cell r="M1523">
            <v>16699</v>
          </cell>
          <cell r="N1523">
            <v>6464.66</v>
          </cell>
          <cell r="O1523">
            <v>41860</v>
          </cell>
          <cell r="P1523">
            <v>42774</v>
          </cell>
          <cell r="Q1523">
            <v>202300</v>
          </cell>
          <cell r="R1523" t="str">
            <v>FALTA DE MAIN:172965 Y PANEL:173064 OC:1007349</v>
          </cell>
          <cell r="S1523" t="str">
            <v/>
          </cell>
          <cell r="T1523" t="str">
            <v xml:space="preserve">    MULTISERVICIOS ALVARADO     Fe</v>
          </cell>
          <cell r="U1523" t="str">
            <v>2017-04-20</v>
          </cell>
          <cell r="V1523" t="str">
            <v>SUR</v>
          </cell>
          <cell r="W1523" t="str">
            <v>COMPLETADO</v>
          </cell>
          <cell r="X1523" t="str">
            <v>TALLER</v>
          </cell>
          <cell r="Y1523">
            <v>42774</v>
          </cell>
          <cell r="Z1523">
            <v>914</v>
          </cell>
          <cell r="AA1523" t="str">
            <v>M012</v>
          </cell>
          <cell r="AD1523" t="str">
            <v>taracuato/santiago</v>
          </cell>
          <cell r="AE1523" t="str">
            <v>MCH</v>
          </cell>
          <cell r="AF1523" t="str">
            <v>MX</v>
          </cell>
          <cell r="AG1523" t="str">
            <v>10411570</v>
          </cell>
          <cell r="AH1523" t="str">
            <v>JOSE DE JESUS ONESCO MATEO</v>
          </cell>
          <cell r="AI1523" t="str">
            <v>vasco de quiroga num 10</v>
          </cell>
          <cell r="AJ1523" t="str">
            <v>3515007197</v>
          </cell>
          <cell r="AK1523" t="str">
            <v>3515007197</v>
          </cell>
          <cell r="AL1523" t="str">
            <v>59930</v>
          </cell>
          <cell r="AM1523"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23" t="str">
            <v>3TE50G132311</v>
          </cell>
          <cell r="AO1523" t="str">
            <v>Básica</v>
          </cell>
          <cell r="AP1523" t="str">
            <v>Hisense</v>
          </cell>
          <cell r="AQ1523" t="str">
            <v>Opera</v>
          </cell>
          <cell r="AR1523" t="str">
            <v>FHD 1920 x 1080</v>
          </cell>
          <cell r="AS1523" t="str">
            <v>3TE50G165140G1651M010</v>
          </cell>
          <cell r="AT1523">
            <v>28</v>
          </cell>
          <cell r="AU1523" t="str">
            <v>50H7GB</v>
          </cell>
          <cell r="AV1523" t="str">
            <v>3TE50G165140</v>
          </cell>
          <cell r="AW1523" t="str">
            <v>G1651</v>
          </cell>
          <cell r="AX1523" t="str">
            <v>M010</v>
          </cell>
          <cell r="AY1523">
            <v>74011728</v>
          </cell>
          <cell r="AZ1523">
            <v>51012660</v>
          </cell>
          <cell r="BA1523">
            <v>80141595</v>
          </cell>
        </row>
        <row r="1524">
          <cell r="D1524">
            <v>60315147</v>
          </cell>
          <cell r="E1524" t="str">
            <v xml:space="preserve">A  </v>
          </cell>
          <cell r="F1524" t="str">
            <v>TV</v>
          </cell>
          <cell r="G1524" t="str">
            <v xml:space="preserve">RICARDO ERNESTO MORENO VARGAS </v>
          </cell>
          <cell r="H1524" t="str">
            <v>SIERRA DE LAS CRUCES # 24 OTE 10 HDA LA CRUZ</v>
          </cell>
          <cell r="I1524">
            <v>4425659540</v>
          </cell>
          <cell r="J1524" t="str">
            <v>HISENSE</v>
          </cell>
          <cell r="K1524" t="str">
            <v>50K20D</v>
          </cell>
          <cell r="L1524" t="str">
            <v>50J140916H00823</v>
          </cell>
          <cell r="M1524">
            <v>187590</v>
          </cell>
          <cell r="N1524">
            <v>7801.2</v>
          </cell>
          <cell r="O1524">
            <v>41871</v>
          </cell>
          <cell r="P1524">
            <v>42824</v>
          </cell>
          <cell r="Q1524">
            <v>201608</v>
          </cell>
          <cell r="R1524" t="str">
            <v xml:space="preserve">31/03/2017 08 : 52 201608 : P1A: TARJETA PRINCIPAL  # 173064 O.C. 1009255 </v>
          </cell>
          <cell r="S1524" t="str">
            <v xml:space="preserve">EQUIPO EN CENTRO DE SERVICIO, NO CUENTA </v>
          </cell>
          <cell r="T1524" t="str">
            <v xml:space="preserve">CAROLINA PEREA                    </v>
          </cell>
          <cell r="U1524" t="str">
            <v>2017-04-12</v>
          </cell>
          <cell r="V1524" t="str">
            <v>Centro</v>
          </cell>
          <cell r="W1524" t="str">
            <v>COMPLETADO</v>
          </cell>
          <cell r="Y1524">
            <v>42823</v>
          </cell>
          <cell r="Z1524">
            <v>953</v>
          </cell>
          <cell r="AA1524" t="str">
            <v>M012</v>
          </cell>
          <cell r="AB1524" t="str">
            <v>T173064/Panel - PANEL</v>
          </cell>
          <cell r="AC1524" t="str">
            <v>OC-1009255</v>
          </cell>
          <cell r="AD1524" t="str">
            <v>marquez/hda la cruz</v>
          </cell>
          <cell r="AE1524" t="str">
            <v>QRO</v>
          </cell>
          <cell r="AF1524" t="str">
            <v>MX</v>
          </cell>
          <cell r="AG1524" t="str">
            <v>10411557</v>
          </cell>
          <cell r="AH1524" t="str">
            <v>RICARDO ERNESTO MORENO VARGAS</v>
          </cell>
          <cell r="AI1524" t="str">
            <v>24 sierrs de la cruces ote 10</v>
          </cell>
          <cell r="AJ1524" t="str">
            <v>4425659540</v>
          </cell>
          <cell r="AK1524">
            <v>0</v>
          </cell>
          <cell r="AL1524" t="str">
            <v>76267</v>
          </cell>
          <cell r="AM1524"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24" t="str">
            <v>3TE50G132311</v>
          </cell>
          <cell r="AO1524" t="str">
            <v>Básica</v>
          </cell>
          <cell r="AP1524" t="str">
            <v>Hisense</v>
          </cell>
          <cell r="AQ1524" t="str">
            <v>Opera</v>
          </cell>
          <cell r="AR1524" t="str">
            <v>FHD 1920 x 1080</v>
          </cell>
          <cell r="AS1524" t="str">
            <v>3TE50G165140G1651M010</v>
          </cell>
          <cell r="AT1524">
            <v>28</v>
          </cell>
          <cell r="AU1524" t="str">
            <v>50H7GB</v>
          </cell>
          <cell r="AV1524" t="str">
            <v>3TE50G165140</v>
          </cell>
          <cell r="AW1524" t="str">
            <v>G1651</v>
          </cell>
          <cell r="AX1524" t="str">
            <v>M010</v>
          </cell>
          <cell r="AY1524">
            <v>74011736</v>
          </cell>
          <cell r="AZ1524">
            <v>51012668</v>
          </cell>
          <cell r="BA1524">
            <v>80141627</v>
          </cell>
        </row>
        <row r="1525">
          <cell r="D1525">
            <v>60313028</v>
          </cell>
          <cell r="E1525" t="str">
            <v xml:space="preserve">A </v>
          </cell>
          <cell r="F1525" t="str">
            <v>TV</v>
          </cell>
          <cell r="G1525" t="str">
            <v>EDILIA MIGUEL MORENO</v>
          </cell>
          <cell r="H1525" t="str">
            <v xml:space="preserve">AV DE LOS MAESTROS #1, COL. PATIOS DE LA ESTACION, CUERNAVACA MORELOS </v>
          </cell>
          <cell r="I1525">
            <v>7773141322</v>
          </cell>
          <cell r="J1525" t="str">
            <v>HISENSE</v>
          </cell>
          <cell r="K1525" t="str">
            <v>50H3</v>
          </cell>
          <cell r="L1525" t="str">
            <v>50J141202H00118</v>
          </cell>
          <cell r="M1525">
            <v>302053141430</v>
          </cell>
          <cell r="N1525">
            <v>7999</v>
          </cell>
          <cell r="O1525">
            <v>42040</v>
          </cell>
          <cell r="P1525">
            <v>42797</v>
          </cell>
          <cell r="Q1525">
            <v>201069</v>
          </cell>
          <cell r="R1525" t="str">
            <v xml:space="preserve">NO EXISTENCIA DE PZA T173331 PANEL, OC-1008350 08/03/2017 </v>
          </cell>
          <cell r="S1525" t="str">
            <v/>
          </cell>
          <cell r="T1525" t="str">
            <v xml:space="preserve"> ESTEPHANIA TOREES                </v>
          </cell>
          <cell r="U1525" t="str">
            <v>2017/04/12</v>
          </cell>
          <cell r="V1525" t="str">
            <v>Centro</v>
          </cell>
          <cell r="W1525" t="str">
            <v>COMPLETADO</v>
          </cell>
          <cell r="Y1525">
            <v>42794</v>
          </cell>
          <cell r="Z1525">
            <v>757</v>
          </cell>
          <cell r="AA1525" t="str">
            <v>M012</v>
          </cell>
          <cell r="AB1525" t="str">
            <v>T173331/Panel - PANEL</v>
          </cell>
          <cell r="AC1525" t="str">
            <v>OC-1008350</v>
          </cell>
          <cell r="AD1525" t="str">
            <v>Cuernavaca/Patio de la estación</v>
          </cell>
          <cell r="AE1525" t="str">
            <v>MOR</v>
          </cell>
          <cell r="AF1525" t="str">
            <v>MX</v>
          </cell>
          <cell r="AG1525" t="str">
            <v>10413109</v>
          </cell>
          <cell r="AH1525" t="str">
            <v>EDILIA MIGUEL MORENO</v>
          </cell>
          <cell r="AI1525" t="str">
            <v>1 Avenida de los maestros</v>
          </cell>
          <cell r="AJ1525" t="str">
            <v>7773141322</v>
          </cell>
          <cell r="AK1525">
            <v>0</v>
          </cell>
          <cell r="AL1525" t="str">
            <v>62400</v>
          </cell>
          <cell r="AM1525"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25" t="str">
            <v>3TE50J141202</v>
          </cell>
          <cell r="AO1525" t="e">
            <v>#N/A</v>
          </cell>
          <cell r="AP1525" t="e">
            <v>#N/A</v>
          </cell>
          <cell r="AQ1525" t="e">
            <v>#N/A</v>
          </cell>
          <cell r="AR1525" t="e">
            <v>#N/A</v>
          </cell>
          <cell r="AS1525" t="str">
            <v>3TE50G165140G1651M010</v>
          </cell>
          <cell r="AT1525">
            <v>28</v>
          </cell>
          <cell r="AU1525" t="str">
            <v>50H7GB</v>
          </cell>
          <cell r="AV1525" t="str">
            <v>3TE50G165140</v>
          </cell>
          <cell r="AW1525" t="str">
            <v>G1651</v>
          </cell>
          <cell r="AX1525" t="str">
            <v>M010</v>
          </cell>
          <cell r="AY1525">
            <v>74011749</v>
          </cell>
          <cell r="AZ1525">
            <v>51012681</v>
          </cell>
          <cell r="BA1525">
            <v>80141537</v>
          </cell>
        </row>
        <row r="1526">
          <cell r="D1526">
            <v>60315140</v>
          </cell>
          <cell r="E1526" t="str">
            <v xml:space="preserve">A  </v>
          </cell>
          <cell r="F1526" t="str">
            <v>TV</v>
          </cell>
          <cell r="G1526" t="str">
            <v>Jose Victor Pérez Muñoz</v>
          </cell>
          <cell r="H1526" t="str">
            <v>Rio Chunpam #271, Fracc de Rio Medio, Veracruz, Ver., C.P. 91809</v>
          </cell>
          <cell r="I1526" t="str">
            <v>2292607001 / 2291347677</v>
          </cell>
          <cell r="J1526" t="str">
            <v>HISENSE</v>
          </cell>
          <cell r="K1526" t="str">
            <v>50K20DW</v>
          </cell>
          <cell r="L1526" t="str">
            <v>50G143291H18152</v>
          </cell>
          <cell r="M1526" t="str">
            <v>Carta compromiso</v>
          </cell>
          <cell r="N1526">
            <v>10121</v>
          </cell>
          <cell r="O1526">
            <v>42115</v>
          </cell>
          <cell r="P1526">
            <v>42829</v>
          </cell>
          <cell r="Q1526">
            <v>201028</v>
          </cell>
          <cell r="R1526" t="str">
            <v>Solicitamos el panel, OC-1009338, y no lo surtieron</v>
          </cell>
          <cell r="S1526" t="str">
            <v/>
          </cell>
          <cell r="T1526" t="str">
            <v xml:space="preserve"> Liliana Aguilera                 </v>
          </cell>
          <cell r="U1526" t="str">
            <v>2017-04-18</v>
          </cell>
          <cell r="W1526" t="str">
            <v>COMPLETADO</v>
          </cell>
          <cell r="X1526" t="str">
            <v>TALLER</v>
          </cell>
          <cell r="Y1526">
            <v>42823</v>
          </cell>
          <cell r="Z1526">
            <v>714</v>
          </cell>
          <cell r="AA1526" t="str">
            <v>M012</v>
          </cell>
          <cell r="AD1526" t="str">
            <v>Veracruz/ fracc de rio medio</v>
          </cell>
          <cell r="AE1526" t="str">
            <v>VER</v>
          </cell>
          <cell r="AF1526" t="str">
            <v>MX</v>
          </cell>
          <cell r="AG1526" t="str">
            <v>10415287</v>
          </cell>
          <cell r="AH1526" t="str">
            <v>JOSE VICTOR PEREZ MUÑOZ</v>
          </cell>
          <cell r="AI1526" t="str">
            <v>Rio chunpam 271</v>
          </cell>
          <cell r="AJ1526" t="str">
            <v>2291347677</v>
          </cell>
          <cell r="AK1526" t="str">
            <v>2291347677</v>
          </cell>
          <cell r="AL1526" t="str">
            <v>91809</v>
          </cell>
          <cell r="AM1526"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26" t="str">
            <v>1TE50B8NUSCB</v>
          </cell>
          <cell r="AO1526" t="str">
            <v>Smart</v>
          </cell>
          <cell r="AP1526" t="str">
            <v>Hisense</v>
          </cell>
          <cell r="AQ1526" t="str">
            <v>Opera</v>
          </cell>
          <cell r="AR1526" t="str">
            <v>FHD 1920 x 1080</v>
          </cell>
          <cell r="AS1526" t="str">
            <v>3TE50G165140G1651M010</v>
          </cell>
          <cell r="AT1526">
            <v>28</v>
          </cell>
          <cell r="AU1526" t="str">
            <v>50H7GB</v>
          </cell>
          <cell r="AV1526" t="str">
            <v>3TE50G165140</v>
          </cell>
          <cell r="AW1526" t="str">
            <v>G1651</v>
          </cell>
          <cell r="AX1526" t="str">
            <v>M010</v>
          </cell>
          <cell r="AY1526">
            <v>74011751</v>
          </cell>
          <cell r="AZ1526">
            <v>51012682</v>
          </cell>
          <cell r="BA1526">
            <v>80141697</v>
          </cell>
        </row>
        <row r="1527">
          <cell r="D1527">
            <v>60310988</v>
          </cell>
          <cell r="E1527" t="str">
            <v xml:space="preserve">A  </v>
          </cell>
          <cell r="F1527" t="str">
            <v>TV</v>
          </cell>
          <cell r="G1527" t="str">
            <v>GAUDENCIA GARCIA CRUZ</v>
          </cell>
          <cell r="H1527" t="str">
            <v>DIVICION DEL NORTE NO. 21, COLONIA CENTRO, ZAPOTLAN DE JUAREZ HIDALGO</v>
          </cell>
          <cell r="I1527">
            <v>7437972593</v>
          </cell>
          <cell r="J1527" t="str">
            <v>HISENSE</v>
          </cell>
          <cell r="K1527" t="str">
            <v>50K20DW</v>
          </cell>
          <cell r="L1527" t="str">
            <v>50G143291H09952</v>
          </cell>
          <cell r="M1527">
            <v>38806878</v>
          </cell>
          <cell r="N1527">
            <v>10120.879999999999</v>
          </cell>
          <cell r="O1527">
            <v>42094</v>
          </cell>
          <cell r="P1527">
            <v>42782</v>
          </cell>
          <cell r="Q1527">
            <v>201025</v>
          </cell>
          <cell r="R1527" t="str">
            <v>16/02/2017 07 : 46 201025 : P1- LEDS, TLEDS003, O.C. 1007489</v>
          </cell>
          <cell r="S1527" t="str">
            <v>FALTA DE REFACCION</v>
          </cell>
          <cell r="T1527" t="str">
            <v>EUGENIO ZARATE               Fecha</v>
          </cell>
          <cell r="U1527" t="str">
            <v>2017/04/11</v>
          </cell>
          <cell r="V1527" t="str">
            <v>Centro</v>
          </cell>
          <cell r="W1527" t="str">
            <v>COMPLETADO</v>
          </cell>
          <cell r="Y1527">
            <v>42774</v>
          </cell>
          <cell r="Z1527">
            <v>688</v>
          </cell>
          <cell r="AA1527" t="str">
            <v>M012</v>
          </cell>
          <cell r="AB1527" t="str">
            <v>TLED003/LEDS</v>
          </cell>
          <cell r="AC1527" t="str">
            <v>OC-1007489</v>
          </cell>
          <cell r="AD1527" t="str">
            <v>zapotlan/col centro</v>
          </cell>
          <cell r="AE1527" t="str">
            <v>HGO</v>
          </cell>
          <cell r="AF1527" t="str">
            <v>MX</v>
          </cell>
          <cell r="AG1527" t="str">
            <v>10411545</v>
          </cell>
          <cell r="AH1527" t="str">
            <v>GAUDENCIA GARCI CRUZ</v>
          </cell>
          <cell r="AI1527" t="str">
            <v>divicion del nte 21</v>
          </cell>
          <cell r="AJ1527" t="str">
            <v>7437972593</v>
          </cell>
          <cell r="AK1527">
            <v>0</v>
          </cell>
          <cell r="AL1527" t="str">
            <v>42191</v>
          </cell>
          <cell r="AM1527"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27" t="str">
            <v>1TE50B8NUSCB</v>
          </cell>
          <cell r="AO1527" t="str">
            <v>Smart</v>
          </cell>
          <cell r="AP1527" t="str">
            <v>Hisense</v>
          </cell>
          <cell r="AQ1527" t="str">
            <v>Opera</v>
          </cell>
          <cell r="AR1527" t="str">
            <v>FHD 1920 x 1080</v>
          </cell>
          <cell r="AS1527" t="str">
            <v>3TE50G165140G1651M010</v>
          </cell>
          <cell r="AT1527">
            <v>28</v>
          </cell>
          <cell r="AU1527" t="str">
            <v>50H7GB</v>
          </cell>
          <cell r="AV1527" t="str">
            <v>3TE50G165140</v>
          </cell>
          <cell r="AW1527" t="str">
            <v>G1651</v>
          </cell>
          <cell r="AX1527" t="str">
            <v>M010</v>
          </cell>
          <cell r="AY1527">
            <v>74011764</v>
          </cell>
          <cell r="AZ1527">
            <v>51012695</v>
          </cell>
          <cell r="BA1527">
            <v>80141703</v>
          </cell>
        </row>
        <row r="1528">
          <cell r="D1528">
            <v>60315700</v>
          </cell>
          <cell r="E1528" t="str">
            <v xml:space="preserve">A  </v>
          </cell>
          <cell r="F1528" t="str">
            <v>TV</v>
          </cell>
          <cell r="G1528" t="str">
            <v>JUDITH CORDERO GARCIA</v>
          </cell>
          <cell r="H1528" t="str">
            <v xml:space="preserve">MINA DE LAS TORRES # 104 SAN JUANICO CELAYA </v>
          </cell>
          <cell r="I1528">
            <v>4616145663</v>
          </cell>
          <cell r="J1528" t="str">
            <v xml:space="preserve">HISENSE </v>
          </cell>
          <cell r="K1528" t="str">
            <v>50K20D</v>
          </cell>
          <cell r="L1528" t="str">
            <v>50J140916H00572</v>
          </cell>
          <cell r="M1528">
            <v>224520</v>
          </cell>
          <cell r="N1528">
            <v>7801.2</v>
          </cell>
          <cell r="O1528">
            <v>41849</v>
          </cell>
          <cell r="P1528">
            <v>42836</v>
          </cell>
          <cell r="Q1528">
            <v>201608</v>
          </cell>
          <cell r="R1528" t="str">
            <v xml:space="preserve">11/04/2017 05 : 59 201608 : P1A: PANEL # 173064 O.C. 1009524 </v>
          </cell>
          <cell r="S1528" t="str">
            <v xml:space="preserve">EQUIPO EN DOMICILIO DE CLIENTE </v>
          </cell>
          <cell r="T1528" t="str">
            <v xml:space="preserve">CAROLINA PEREA                    </v>
          </cell>
          <cell r="U1528" t="str">
            <v>2017-04-12</v>
          </cell>
          <cell r="V1528" t="str">
            <v>Centro</v>
          </cell>
          <cell r="W1528" t="str">
            <v>COMPLETADO</v>
          </cell>
          <cell r="Y1528">
            <v>42835</v>
          </cell>
          <cell r="Z1528">
            <v>987</v>
          </cell>
          <cell r="AA1528" t="str">
            <v>M012</v>
          </cell>
          <cell r="AB1528" t="str">
            <v>T173064/Panel - PANEL</v>
          </cell>
          <cell r="AC1528" t="str">
            <v>OC-1009524</v>
          </cell>
          <cell r="AD1528" t="str">
            <v>CELAYA/COL. SAN JUANICO</v>
          </cell>
          <cell r="AE1528" t="str">
            <v>GTO</v>
          </cell>
          <cell r="AF1528" t="str">
            <v>MX</v>
          </cell>
          <cell r="AG1528" t="str">
            <v>10415313</v>
          </cell>
          <cell r="AH1528" t="str">
            <v>JUDITH CORDERO GARCIA</v>
          </cell>
          <cell r="AI1528" t="str">
            <v>104 MINA DE LAS TORRES</v>
          </cell>
          <cell r="AJ1528" t="str">
            <v>4616145663</v>
          </cell>
          <cell r="AK1528">
            <v>0</v>
          </cell>
          <cell r="AL1528" t="str">
            <v>38020</v>
          </cell>
          <cell r="AM1528"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28" t="str">
            <v>3TE50G132311</v>
          </cell>
          <cell r="AO1528" t="str">
            <v>Básica</v>
          </cell>
          <cell r="AP1528" t="str">
            <v>Hisense</v>
          </cell>
          <cell r="AQ1528" t="str">
            <v>Opera</v>
          </cell>
          <cell r="AR1528" t="str">
            <v>FHD 1920 x 1080</v>
          </cell>
          <cell r="AS1528" t="str">
            <v>3TE50G165140G1651M010</v>
          </cell>
          <cell r="AT1528">
            <v>28</v>
          </cell>
          <cell r="AU1528" t="str">
            <v>50H7GB</v>
          </cell>
          <cell r="AV1528" t="str">
            <v>3TE50G165140</v>
          </cell>
          <cell r="AW1528" t="str">
            <v>G1651</v>
          </cell>
          <cell r="AX1528" t="str">
            <v>M010</v>
          </cell>
          <cell r="AY1528">
            <v>74011777</v>
          </cell>
          <cell r="AZ1528">
            <v>51012708</v>
          </cell>
          <cell r="BA1528">
            <v>80141628</v>
          </cell>
        </row>
        <row r="1529">
          <cell r="D1529">
            <v>60313505</v>
          </cell>
          <cell r="E1529" t="str">
            <v>A</v>
          </cell>
          <cell r="F1529" t="str">
            <v>TV</v>
          </cell>
          <cell r="G1529" t="str">
            <v xml:space="preserve">GUDALUPE DEL ROSARIO MEX MOO </v>
          </cell>
          <cell r="H1529" t="str">
            <v>ISLA GUADALUPE MZ-102 LOTE 6 EDIF-01</v>
          </cell>
          <cell r="I1529">
            <v>9988659447</v>
          </cell>
          <cell r="J1529" t="str">
            <v>HISENSE</v>
          </cell>
          <cell r="K1529" t="str">
            <v>50K20DW</v>
          </cell>
          <cell r="L1529" t="str">
            <v>50G144844H05715</v>
          </cell>
          <cell r="M1529" t="str">
            <v>FACTURA EP 10599</v>
          </cell>
          <cell r="N1529">
            <v>9450</v>
          </cell>
          <cell r="O1529">
            <v>42216</v>
          </cell>
          <cell r="P1529">
            <v>42816</v>
          </cell>
          <cell r="Q1529">
            <v>201033</v>
          </cell>
          <cell r="R1529" t="str">
            <v>OC-1008899</v>
          </cell>
          <cell r="S1529" t="str">
            <v xml:space="preserve"> EQUIPO EN RESGUARDO DEL CENTRO DE SERVI</v>
          </cell>
          <cell r="T1529" t="str">
            <v xml:space="preserve"> JUAN OSWALDO URIBE PERAZA  Fecha </v>
          </cell>
          <cell r="U1529">
            <v>42845</v>
          </cell>
          <cell r="V1529" t="str">
            <v>SUR</v>
          </cell>
          <cell r="W1529" t="str">
            <v>COMPLETADO</v>
          </cell>
          <cell r="X1529" t="str">
            <v>TALLER</v>
          </cell>
          <cell r="Y1529">
            <v>42802</v>
          </cell>
          <cell r="Z1529">
            <v>600</v>
          </cell>
          <cell r="AA1529" t="str">
            <v>M012</v>
          </cell>
          <cell r="AD1529" t="str">
            <v>cancun/Supermanza 251 paseos del mar</v>
          </cell>
          <cell r="AE1529" t="str">
            <v>QR</v>
          </cell>
          <cell r="AF1529" t="str">
            <v>MX</v>
          </cell>
          <cell r="AG1529" t="str">
            <v>10413499</v>
          </cell>
          <cell r="AH1529" t="str">
            <v>GUADALUPE DEL ROSARIO MEX MOO</v>
          </cell>
          <cell r="AI1529" t="str">
            <v>302 isla guadalupe mz 102 lt 6 edif O 1</v>
          </cell>
          <cell r="AJ1529" t="str">
            <v>9988659447</v>
          </cell>
          <cell r="AK1529">
            <v>0</v>
          </cell>
          <cell r="AL1529" t="str">
            <v>77500</v>
          </cell>
          <cell r="AM1529"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29" t="str">
            <v>1TE50B8NUSCB</v>
          </cell>
          <cell r="AO1529" t="str">
            <v>Smart</v>
          </cell>
          <cell r="AP1529" t="str">
            <v>Hisense</v>
          </cell>
          <cell r="AQ1529" t="str">
            <v>Opera</v>
          </cell>
          <cell r="AR1529" t="str">
            <v>FHD 1920 x 1080</v>
          </cell>
          <cell r="AS1529" t="str">
            <v>3TE50G165140G1651M010</v>
          </cell>
          <cell r="AT1529">
            <v>28</v>
          </cell>
          <cell r="AU1529" t="str">
            <v>50H7GB</v>
          </cell>
          <cell r="AV1529" t="str">
            <v>3TE50G165140</v>
          </cell>
          <cell r="AW1529" t="str">
            <v>G1651</v>
          </cell>
          <cell r="AX1529" t="str">
            <v>M010</v>
          </cell>
          <cell r="AY1529">
            <v>74011782</v>
          </cell>
          <cell r="AZ1529">
            <v>51012713</v>
          </cell>
          <cell r="BA1529">
            <v>80141617</v>
          </cell>
        </row>
        <row r="1530">
          <cell r="D1530">
            <v>60312909</v>
          </cell>
          <cell r="E1530" t="str">
            <v xml:space="preserve">A  </v>
          </cell>
          <cell r="F1530" t="str">
            <v>TV</v>
          </cell>
          <cell r="G1530" t="str">
            <v>MARIA DE LOURDE ELIZALDE MUÑOZ</v>
          </cell>
          <cell r="H1530" t="str">
            <v>JOSE MURILLO HAMED UN. 142, FORJADORES, MINERAL DE LA REFORMA</v>
          </cell>
          <cell r="I1530">
            <v>7717105179</v>
          </cell>
          <cell r="J1530" t="str">
            <v>HISENSE</v>
          </cell>
          <cell r="K1530" t="str">
            <v>50K20DW</v>
          </cell>
          <cell r="L1530" t="str">
            <v>50G143291H10600</v>
          </cell>
          <cell r="M1530">
            <v>38254801</v>
          </cell>
          <cell r="N1530">
            <v>13310.88</v>
          </cell>
          <cell r="O1530">
            <v>42010</v>
          </cell>
          <cell r="P1530">
            <v>42798</v>
          </cell>
          <cell r="Q1530">
            <v>201025</v>
          </cell>
          <cell r="R1530" t="str">
            <v>04/03/2017 07 : 59 201025 : P1 - LEDS TLED003, O.C. 1008184</v>
          </cell>
          <cell r="S1530" t="str">
            <v>FALTA DE REFACCION</v>
          </cell>
          <cell r="T1530" t="str">
            <v>EUGENIO ZARATE               Fecha</v>
          </cell>
          <cell r="U1530" t="str">
            <v>2017/04/11</v>
          </cell>
          <cell r="V1530" t="str">
            <v>Centro</v>
          </cell>
          <cell r="W1530" t="str">
            <v>COMPLETADO</v>
          </cell>
          <cell r="Y1530">
            <v>42793</v>
          </cell>
          <cell r="Z1530">
            <v>788</v>
          </cell>
          <cell r="AA1530" t="str">
            <v>M012</v>
          </cell>
          <cell r="AB1530" t="str">
            <v>TLED003/LEDS</v>
          </cell>
          <cell r="AC1530" t="str">
            <v>OC-1008184</v>
          </cell>
          <cell r="AD1530" t="str">
            <v>mineral de reforma / forjadores pachuca</v>
          </cell>
          <cell r="AE1530" t="str">
            <v>HGO</v>
          </cell>
          <cell r="AF1530" t="str">
            <v>MX</v>
          </cell>
          <cell r="AG1530" t="str">
            <v>10408625</v>
          </cell>
          <cell r="AH1530" t="str">
            <v>MARIA DE LOURDES ELIZALDE MUÑOZ</v>
          </cell>
          <cell r="AI1530" t="str">
            <v>jose murillo hamed num 142</v>
          </cell>
          <cell r="AJ1530" t="str">
            <v>7717105179</v>
          </cell>
          <cell r="AK1530">
            <v>0</v>
          </cell>
          <cell r="AL1530" t="str">
            <v>42185</v>
          </cell>
          <cell r="AM1530"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30" t="str">
            <v>1TE50B8NUSCB</v>
          </cell>
          <cell r="AO1530" t="str">
            <v>Smart</v>
          </cell>
          <cell r="AP1530" t="str">
            <v>Hisense</v>
          </cell>
          <cell r="AQ1530" t="str">
            <v>Opera</v>
          </cell>
          <cell r="AR1530" t="str">
            <v>FHD 1920 x 1080</v>
          </cell>
          <cell r="AS1530" t="str">
            <v>3TE50G165140G1651M010</v>
          </cell>
          <cell r="AT1530">
            <v>28</v>
          </cell>
          <cell r="AU1530" t="str">
            <v>50H7GB</v>
          </cell>
          <cell r="AV1530" t="str">
            <v>3TE50G165140</v>
          </cell>
          <cell r="AW1530" t="str">
            <v>G1651</v>
          </cell>
          <cell r="AX1530" t="str">
            <v>M010</v>
          </cell>
          <cell r="AY1530">
            <v>74011813</v>
          </cell>
          <cell r="AZ1530">
            <v>51012743</v>
          </cell>
          <cell r="BA1530">
            <v>80141704</v>
          </cell>
        </row>
        <row r="1531">
          <cell r="D1531">
            <v>60314516</v>
          </cell>
          <cell r="E1531" t="str">
            <v xml:space="preserve">A  </v>
          </cell>
          <cell r="F1531" t="str">
            <v>TV</v>
          </cell>
          <cell r="G1531" t="str">
            <v>ELVIA AGUILERA</v>
          </cell>
          <cell r="H1531" t="str">
            <v>SINALOA 508, ISACC ARRIAGA MORELIA C.P. 58210</v>
          </cell>
          <cell r="I1531">
            <v>4433790253</v>
          </cell>
          <cell r="J1531" t="str">
            <v>HISENSE</v>
          </cell>
          <cell r="K1531" t="str">
            <v>50K20DW</v>
          </cell>
          <cell r="L1531" t="str">
            <v>50G143291H04657</v>
          </cell>
          <cell r="M1531" t="str">
            <v>CARTA ACEPTACION</v>
          </cell>
          <cell r="N1531">
            <v>8999</v>
          </cell>
          <cell r="O1531">
            <v>42185</v>
          </cell>
          <cell r="P1531">
            <v>42815</v>
          </cell>
          <cell r="Q1531">
            <v>202300</v>
          </cell>
          <cell r="R1531" t="str">
            <v>FALTA PANEL:T173331 OC:1008963</v>
          </cell>
          <cell r="S1531" t="str">
            <v/>
          </cell>
          <cell r="T1531" t="str">
            <v xml:space="preserve">  MULTISERVICIOS ALVARADO         </v>
          </cell>
          <cell r="U1531" t="str">
            <v>2017-04-20</v>
          </cell>
          <cell r="V1531" t="str">
            <v>SUR</v>
          </cell>
          <cell r="W1531" t="str">
            <v>COMPLETADO</v>
          </cell>
          <cell r="X1531" t="str">
            <v>TALLER</v>
          </cell>
          <cell r="Y1531">
            <v>42815</v>
          </cell>
          <cell r="Z1531">
            <v>630</v>
          </cell>
          <cell r="AA1531" t="str">
            <v>M012</v>
          </cell>
          <cell r="AD1531" t="str">
            <v>Morelia/Isacc Arriaga</v>
          </cell>
          <cell r="AE1531" t="str">
            <v>MCH</v>
          </cell>
          <cell r="AF1531" t="str">
            <v>MX</v>
          </cell>
          <cell r="AG1531" t="str">
            <v>10414687</v>
          </cell>
          <cell r="AH1531" t="str">
            <v>MA. ELVIA AGUILERA</v>
          </cell>
          <cell r="AI1531" t="str">
            <v>Sinaloa num 508</v>
          </cell>
          <cell r="AJ1531" t="str">
            <v>4433790253</v>
          </cell>
          <cell r="AK1531">
            <v>0</v>
          </cell>
          <cell r="AL1531" t="str">
            <v>58210</v>
          </cell>
          <cell r="AM1531"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31" t="str">
            <v>1TE50B8NUSCB</v>
          </cell>
          <cell r="AO1531" t="str">
            <v>Smart</v>
          </cell>
          <cell r="AP1531" t="str">
            <v>Hisense</v>
          </cell>
          <cell r="AQ1531" t="str">
            <v>Opera</v>
          </cell>
          <cell r="AR1531" t="str">
            <v>FHD 1920 x 1080</v>
          </cell>
          <cell r="AS1531" t="str">
            <v>3TE50G165140G1651M010</v>
          </cell>
          <cell r="AT1531">
            <v>28</v>
          </cell>
          <cell r="AU1531" t="str">
            <v>50H7GB</v>
          </cell>
          <cell r="AV1531" t="str">
            <v>3TE50G165140</v>
          </cell>
          <cell r="AW1531" t="str">
            <v>G1651</v>
          </cell>
          <cell r="AX1531" t="str">
            <v>M010</v>
          </cell>
          <cell r="AY1531">
            <v>74011817</v>
          </cell>
          <cell r="AZ1531">
            <v>51012747</v>
          </cell>
          <cell r="BA1531">
            <v>80141591</v>
          </cell>
        </row>
        <row r="1532">
          <cell r="D1532">
            <v>60311618</v>
          </cell>
          <cell r="E1532" t="str">
            <v xml:space="preserve">A  </v>
          </cell>
          <cell r="F1532" t="str">
            <v>TV</v>
          </cell>
          <cell r="G1532" t="str">
            <v>ANA LUISA NOLASCO CANO</v>
          </cell>
          <cell r="H1532" t="str">
            <v>PUERTO DE ACPULCO 561, LOMAS DE LA AURORA MORELIA MICH. C.P. 58337</v>
          </cell>
          <cell r="I1532">
            <v>4431007318</v>
          </cell>
          <cell r="J1532" t="str">
            <v>HISENSE</v>
          </cell>
          <cell r="K1532" t="str">
            <v>50H5GB</v>
          </cell>
          <cell r="L1532" t="str">
            <v>50G150311H00973</v>
          </cell>
          <cell r="M1532">
            <v>180970</v>
          </cell>
          <cell r="N1532">
            <v>15998.27</v>
          </cell>
          <cell r="O1532">
            <v>42359</v>
          </cell>
          <cell r="P1532">
            <v>42781</v>
          </cell>
          <cell r="Q1532">
            <v>202300</v>
          </cell>
          <cell r="R1532" t="str">
            <v>FALTA DE REFACCION MAIN T183771 OC:1007528</v>
          </cell>
          <cell r="S1532" t="str">
            <v/>
          </cell>
          <cell r="T1532" t="str">
            <v xml:space="preserve">  MULTISERVICIOS ALVARADO       Fe</v>
          </cell>
          <cell r="U1532" t="str">
            <v>2017-04-20</v>
          </cell>
          <cell r="V1532" t="str">
            <v>SUR</v>
          </cell>
          <cell r="W1532" t="str">
            <v>COMPLETADO</v>
          </cell>
          <cell r="X1532" t="str">
            <v>TALLER</v>
          </cell>
          <cell r="Y1532">
            <v>42781</v>
          </cell>
          <cell r="Z1532">
            <v>422</v>
          </cell>
          <cell r="AA1532" t="str">
            <v>M012</v>
          </cell>
          <cell r="AD1532" t="str">
            <v>Morelia/ Lomas de la aurora</v>
          </cell>
          <cell r="AE1532" t="str">
            <v>MCH</v>
          </cell>
          <cell r="AF1532" t="str">
            <v>MX</v>
          </cell>
          <cell r="AG1532" t="str">
            <v>10411906</v>
          </cell>
          <cell r="AH1532" t="str">
            <v>ANA LUISA NOLASCO CANO</v>
          </cell>
          <cell r="AI1532" t="str">
            <v>561 Puerto de acapulco</v>
          </cell>
          <cell r="AJ1532" t="str">
            <v>4431007318</v>
          </cell>
          <cell r="AK1532" t="str">
            <v>4431007318</v>
          </cell>
          <cell r="AL1532" t="str">
            <v>58337</v>
          </cell>
          <cell r="AM1532"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32" t="str">
            <v>3TE50A144537</v>
          </cell>
          <cell r="AO1532" t="str">
            <v>Smart</v>
          </cell>
          <cell r="AP1532" t="str">
            <v>Hisense</v>
          </cell>
          <cell r="AQ1532" t="str">
            <v>Opera</v>
          </cell>
          <cell r="AR1532" t="str">
            <v>FHD 1920 x 1080</v>
          </cell>
          <cell r="AS1532" t="str">
            <v>3TE50G165140G1651M010</v>
          </cell>
          <cell r="AT1532">
            <v>28</v>
          </cell>
          <cell r="AU1532" t="str">
            <v>50H7GB</v>
          </cell>
          <cell r="AV1532" t="str">
            <v>3TE50G165140</v>
          </cell>
          <cell r="AW1532" t="str">
            <v>G1651</v>
          </cell>
          <cell r="AX1532" t="str">
            <v>M010</v>
          </cell>
          <cell r="AY1532">
            <v>74011818</v>
          </cell>
          <cell r="AZ1532">
            <v>51012748</v>
          </cell>
          <cell r="BA1532">
            <v>80141593</v>
          </cell>
        </row>
        <row r="1533">
          <cell r="D1533">
            <v>60315228</v>
          </cell>
          <cell r="E1533" t="str">
            <v xml:space="preserve">A  </v>
          </cell>
          <cell r="F1533" t="str">
            <v>TV</v>
          </cell>
          <cell r="G1533" t="str">
            <v>Maria de la Paz Espinoza Diaz</v>
          </cell>
          <cell r="H1533" t="str">
            <v>Cerrada de mozart Num 175. Col. Infonavit el Medano de Buenavista</v>
          </cell>
          <cell r="I1533" t="str">
            <v>2299353703 / 2292415543</v>
          </cell>
          <cell r="J1533" t="str">
            <v>HISENSE</v>
          </cell>
          <cell r="K1533" t="str">
            <v>50K20DW</v>
          </cell>
          <cell r="L1533" t="str">
            <v>50G143291H11763</v>
          </cell>
          <cell r="M1533" t="str">
            <v xml:space="preserve">
KVD/000096673</v>
          </cell>
          <cell r="N1533">
            <v>11998.37</v>
          </cell>
          <cell r="O1533">
            <v>42187</v>
          </cell>
          <cell r="P1533">
            <v>42830</v>
          </cell>
          <cell r="Q1533">
            <v>201028</v>
          </cell>
          <cell r="R1533" t="str">
            <v>Solicitamos el panel, OC-1009366 y no lo surtieron</v>
          </cell>
          <cell r="S1533" t="str">
            <v/>
          </cell>
          <cell r="T1533" t="str">
            <v xml:space="preserve"> Liliana Aguilera                 </v>
          </cell>
          <cell r="U1533" t="str">
            <v>2017-04-18</v>
          </cell>
          <cell r="W1533" t="str">
            <v>COMPLETADO</v>
          </cell>
          <cell r="X1533" t="str">
            <v>TALLER</v>
          </cell>
          <cell r="Y1533">
            <v>42824</v>
          </cell>
          <cell r="Z1533">
            <v>643</v>
          </cell>
          <cell r="AA1533" t="str">
            <v>M012</v>
          </cell>
          <cell r="AD1533" t="str">
            <v>Veracruz/Infonavit el medano buenavista</v>
          </cell>
          <cell r="AE1533" t="str">
            <v>VER</v>
          </cell>
          <cell r="AF1533" t="str">
            <v>MX</v>
          </cell>
          <cell r="AG1533" t="str">
            <v>10415365</v>
          </cell>
          <cell r="AH1533" t="str">
            <v>MARIA DE LA PAZ ESPINOZA DIAZ</v>
          </cell>
          <cell r="AI1533" t="str">
            <v>Cerrada de mozart num 175</v>
          </cell>
          <cell r="AJ1533" t="str">
            <v>2292415543</v>
          </cell>
          <cell r="AK1533" t="str">
            <v>2292415543</v>
          </cell>
          <cell r="AL1533" t="str">
            <v>91788</v>
          </cell>
          <cell r="AM1533"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33" t="str">
            <v>1TE50B8NUSCB</v>
          </cell>
          <cell r="AO1533" t="str">
            <v>Smart</v>
          </cell>
          <cell r="AP1533" t="str">
            <v>Hisense</v>
          </cell>
          <cell r="AQ1533" t="str">
            <v>Opera</v>
          </cell>
          <cell r="AR1533" t="str">
            <v>FHD 1920 x 1080</v>
          </cell>
          <cell r="AS1533" t="str">
            <v>3TE50G165140G1651M010</v>
          </cell>
          <cell r="AT1533">
            <v>28</v>
          </cell>
          <cell r="AU1533" t="str">
            <v>50H7GB</v>
          </cell>
          <cell r="AV1533" t="str">
            <v>3TE50G165140</v>
          </cell>
          <cell r="AW1533" t="str">
            <v>G1651</v>
          </cell>
          <cell r="AX1533" t="str">
            <v>M010</v>
          </cell>
          <cell r="AY1533">
            <v>74011833</v>
          </cell>
          <cell r="AZ1533">
            <v>51012763</v>
          </cell>
          <cell r="BA1533">
            <v>80141698</v>
          </cell>
        </row>
        <row r="1534">
          <cell r="D1534">
            <v>60314503</v>
          </cell>
          <cell r="E1534" t="str">
            <v>A</v>
          </cell>
          <cell r="F1534" t="str">
            <v>TV</v>
          </cell>
          <cell r="G1534" t="str">
            <v>AMALIA LOPEZ</v>
          </cell>
          <cell r="H1534" t="str">
            <v xml:space="preserve">RIO NAZAS 1581B COL.LOS PINOS CP.80120 CULIACAN SINALOA </v>
          </cell>
          <cell r="I1534">
            <v>6672368262</v>
          </cell>
          <cell r="J1534" t="str">
            <v>HISENSE</v>
          </cell>
          <cell r="K1534" t="str">
            <v>50K20DW</v>
          </cell>
          <cell r="L1534" t="str">
            <v>50G143291H12068</v>
          </cell>
          <cell r="M1534">
            <v>121492</v>
          </cell>
          <cell r="N1534">
            <v>11998.37</v>
          </cell>
          <cell r="O1534">
            <v>42221</v>
          </cell>
          <cell r="P1534">
            <v>42820</v>
          </cell>
          <cell r="Q1534">
            <v>201050</v>
          </cell>
          <cell r="R1534" t="str">
            <v xml:space="preserve">30/03/2017 02 : 32  ERNESTO.HERN : NP5
26/03/2017 02 : 05 201050 : N.D 10009097 O.C. 1009070 </v>
          </cell>
          <cell r="S1534" t="str">
            <v xml:space="preserve">EQUIPO EN TALLER </v>
          </cell>
          <cell r="T1534" t="str">
            <v xml:space="preserve">JAZMIN PADILLA                  </v>
          </cell>
          <cell r="U1534" t="str">
            <v>2017-03-30</v>
          </cell>
          <cell r="V1534" t="str">
            <v>Norte</v>
          </cell>
          <cell r="W1534" t="str">
            <v>COMPLETADO</v>
          </cell>
          <cell r="X1534" t="str">
            <v>TALLER</v>
          </cell>
          <cell r="Y1534">
            <v>42815</v>
          </cell>
          <cell r="Z1534">
            <v>599</v>
          </cell>
          <cell r="AA1534" t="str">
            <v>M012</v>
          </cell>
          <cell r="AD1534" t="str">
            <v>Culiacan/LOS PINOS</v>
          </cell>
          <cell r="AE1534" t="str">
            <v>SIN</v>
          </cell>
          <cell r="AF1534" t="str">
            <v>MX</v>
          </cell>
          <cell r="AG1534" t="str">
            <v>10411631</v>
          </cell>
          <cell r="AH1534" t="str">
            <v>AMALIA LOPEZ</v>
          </cell>
          <cell r="AI1534" t="str">
            <v>rio nazas 1581B</v>
          </cell>
          <cell r="AJ1534" t="str">
            <v>044-6672368262</v>
          </cell>
          <cell r="AK1534">
            <v>0</v>
          </cell>
          <cell r="AL1534" t="str">
            <v>80120</v>
          </cell>
          <cell r="AM1534"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34" t="str">
            <v>1TE50B8NUSCB</v>
          </cell>
          <cell r="AO1534" t="str">
            <v>Smart</v>
          </cell>
          <cell r="AP1534" t="str">
            <v>Hisense</v>
          </cell>
          <cell r="AQ1534" t="str">
            <v>Opera</v>
          </cell>
          <cell r="AR1534" t="str">
            <v>FHD 1920 x 1080</v>
          </cell>
          <cell r="AS1534" t="str">
            <v>3TE50G165140G1651M010</v>
          </cell>
          <cell r="AT1534">
            <v>28</v>
          </cell>
          <cell r="AU1534" t="str">
            <v>50H7GB</v>
          </cell>
          <cell r="AV1534" t="str">
            <v>3TE50G165140</v>
          </cell>
          <cell r="AW1534" t="str">
            <v>G1651</v>
          </cell>
          <cell r="AX1534" t="str">
            <v>M010</v>
          </cell>
          <cell r="AY1534">
            <v>74011837</v>
          </cell>
          <cell r="AZ1534">
            <v>51012767</v>
          </cell>
          <cell r="BA1534">
            <v>80141575</v>
          </cell>
        </row>
        <row r="1535">
          <cell r="D1535">
            <v>60313269</v>
          </cell>
          <cell r="E1535" t="str">
            <v>A</v>
          </cell>
          <cell r="F1535" t="str">
            <v>TV</v>
          </cell>
          <cell r="G1535" t="str">
            <v>SERGIO LUQUEÑO SANCHEZ</v>
          </cell>
          <cell r="H1535" t="str">
            <v>MINERAL STA. ISABEL NO. 7950-56 FRACC EL DORADO , TIJUANA B.C.</v>
          </cell>
          <cell r="I1535">
            <v>6644072712</v>
          </cell>
          <cell r="J1535" t="str">
            <v>HISENSE</v>
          </cell>
          <cell r="K1535" t="str">
            <v>50K20DW</v>
          </cell>
          <cell r="L1535" t="str">
            <v>50G143291H12887</v>
          </cell>
          <cell r="M1535" t="str">
            <v>CARTA DE ACEPTACION TELNOR</v>
          </cell>
          <cell r="N1535">
            <v>11998</v>
          </cell>
          <cell r="O1535">
            <v>42160</v>
          </cell>
          <cell r="P1535">
            <v>42801</v>
          </cell>
          <cell r="Q1535">
            <v>201015</v>
          </cell>
          <cell r="R1535" t="str">
            <v xml:space="preserve">10/03/2017 06 : 29 201015 : P1/ PANEL , T173331 / OC - 1008398 </v>
          </cell>
          <cell r="S1535" t="str">
            <v>SE PIDIO PANEL Y NO LO SURTIERON</v>
          </cell>
          <cell r="T1535" t="str">
            <v xml:space="preserve">       Ricardo Sanchez            </v>
          </cell>
          <cell r="U1535" t="str">
            <v>2017/03/16</v>
          </cell>
          <cell r="V1535" t="str">
            <v>Norte</v>
          </cell>
          <cell r="W1535" t="str">
            <v>COMPLETADO</v>
          </cell>
          <cell r="X1535" t="str">
            <v>TALLER</v>
          </cell>
          <cell r="Y1535">
            <v>42800</v>
          </cell>
          <cell r="Z1535">
            <v>641</v>
          </cell>
          <cell r="AA1535" t="str">
            <v>M012</v>
          </cell>
          <cell r="AB1535" t="str">
            <v>T173331/Panel - PANEL</v>
          </cell>
          <cell r="AC1535" t="str">
            <v>OC-1008398</v>
          </cell>
          <cell r="AD1535" t="str">
            <v>Tijuana/Fracc El dorado</v>
          </cell>
          <cell r="AE1535" t="str">
            <v>BC</v>
          </cell>
          <cell r="AF1535" t="str">
            <v>MX</v>
          </cell>
          <cell r="AG1535" t="str">
            <v>10413581</v>
          </cell>
          <cell r="AH1535" t="str">
            <v>SERGIO LUQUEÑO SANCHEZ</v>
          </cell>
          <cell r="AI1535" t="str">
            <v>7950-56 Mineral santa Isabel</v>
          </cell>
          <cell r="AJ1535" t="str">
            <v>6649014676</v>
          </cell>
          <cell r="AK1535">
            <v>0</v>
          </cell>
          <cell r="AL1535" t="str">
            <v>22235</v>
          </cell>
          <cell r="AM1535"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35" t="str">
            <v>1TE50B8NUSCB</v>
          </cell>
          <cell r="AO1535" t="str">
            <v>Smart</v>
          </cell>
          <cell r="AP1535" t="str">
            <v>Hisense</v>
          </cell>
          <cell r="AQ1535" t="str">
            <v>Opera</v>
          </cell>
          <cell r="AR1535" t="str">
            <v>FHD 1920 x 1080</v>
          </cell>
          <cell r="AS1535" t="str">
            <v>3TE50G154819CRMM012</v>
          </cell>
          <cell r="AT1535">
            <v>6</v>
          </cell>
          <cell r="AU1535" t="str">
            <v>50H5B</v>
          </cell>
          <cell r="AV1535" t="str">
            <v>3TE50G154819</v>
          </cell>
          <cell r="AW1535" t="str">
            <v>CRM</v>
          </cell>
          <cell r="AX1535" t="str">
            <v>M012</v>
          </cell>
          <cell r="AY1535">
            <v>74011841</v>
          </cell>
          <cell r="AZ1535">
            <v>51012771</v>
          </cell>
          <cell r="BA1535">
            <v>80147179</v>
          </cell>
        </row>
        <row r="1536">
          <cell r="D1536">
            <v>60315625</v>
          </cell>
          <cell r="E1536" t="str">
            <v xml:space="preserve">A </v>
          </cell>
          <cell r="F1536" t="str">
            <v>TV</v>
          </cell>
          <cell r="G1536" t="str">
            <v>Martha Gabriela Gomez Quiroz</v>
          </cell>
          <cell r="H1536" t="str">
            <v>ORIENTE #401 INT. 6, COL. MOCTEZUMA, DEL. VENUSTIANO CARRANZA, C.P. 15500</v>
          </cell>
          <cell r="I1536" t="str">
            <v>5514819970 /  55753690</v>
          </cell>
          <cell r="J1536" t="str">
            <v>HISENSE</v>
          </cell>
          <cell r="K1536" t="str">
            <v>40H3B1</v>
          </cell>
          <cell r="L1536" t="str">
            <v>40G151269H03840</v>
          </cell>
          <cell r="M1536" t="str">
            <v>BA / 000212603 TICKET DE COMPRA DE TIENDA TELMEX S.A. DE C.V.</v>
          </cell>
          <cell r="N1536">
            <v>8806.4500000000007</v>
          </cell>
          <cell r="O1536">
            <v>42366</v>
          </cell>
          <cell r="P1536">
            <v>42837</v>
          </cell>
          <cell r="Q1536">
            <v>201767</v>
          </cell>
          <cell r="R1536" t="str">
            <v>18/04/2017 05 : 58  ARANTXA.MON : NP5 / P1A: 187169 MAIN   12-04-2017   OC-1009608</v>
          </cell>
          <cell r="S1536" t="str">
            <v>EQUIPO DAÑADO EN DOMICILIO DE CLIENTE</v>
          </cell>
          <cell r="T1536" t="str">
            <v xml:space="preserve">   RENE ARIAS                     </v>
          </cell>
          <cell r="U1536" t="str">
            <v>2017-04-20</v>
          </cell>
          <cell r="V1536" t="str">
            <v>CENTRO</v>
          </cell>
          <cell r="W1536" t="str">
            <v>COMPLETADO</v>
          </cell>
          <cell r="X1536" t="str">
            <v>TALLER</v>
          </cell>
          <cell r="Y1536">
            <v>42832</v>
          </cell>
          <cell r="Z1536">
            <v>471</v>
          </cell>
          <cell r="AA1536" t="str">
            <v>M012</v>
          </cell>
          <cell r="AD1536" t="str">
            <v>Venustiano Carranza / Moctezuma</v>
          </cell>
          <cell r="AE1536" t="str">
            <v>DF</v>
          </cell>
          <cell r="AF1536" t="str">
            <v>MX</v>
          </cell>
          <cell r="AG1536" t="str">
            <v>10415055</v>
          </cell>
          <cell r="AH1536" t="str">
            <v>MARTHA GABRIELA GOMEZ QUIROZ</v>
          </cell>
          <cell r="AI1536" t="str">
            <v>401 OIriente interior 6</v>
          </cell>
          <cell r="AJ1536" t="str">
            <v>55753690</v>
          </cell>
          <cell r="AK1536" t="str">
            <v>0445514819970</v>
          </cell>
          <cell r="AL1536" t="str">
            <v>15500</v>
          </cell>
          <cell r="AM1536"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36" t="str">
            <v>3TE40G151266</v>
          </cell>
          <cell r="AO1536" t="str">
            <v>Básica</v>
          </cell>
          <cell r="AP1536" t="str">
            <v>Hisense</v>
          </cell>
          <cell r="AQ1536" t="str">
            <v>Opera</v>
          </cell>
          <cell r="AR1536" t="str">
            <v>FHD 1920 x 1080</v>
          </cell>
          <cell r="AS1536" t="str">
            <v>GTE40G153352CRMM012</v>
          </cell>
          <cell r="AT1536">
            <v>1</v>
          </cell>
          <cell r="AU1536" t="str">
            <v>40H5B</v>
          </cell>
          <cell r="AV1536" t="str">
            <v>GTE40G153352</v>
          </cell>
          <cell r="AW1536" t="str">
            <v>CRM</v>
          </cell>
          <cell r="AX1536" t="str">
            <v>M012</v>
          </cell>
          <cell r="AY1536">
            <v>74011843</v>
          </cell>
          <cell r="AZ1536">
            <v>51012773</v>
          </cell>
          <cell r="BA1536">
            <v>80147180</v>
          </cell>
        </row>
        <row r="1537">
          <cell r="D1537">
            <v>60312906</v>
          </cell>
          <cell r="E1537" t="str">
            <v xml:space="preserve">A  </v>
          </cell>
          <cell r="F1537" t="str">
            <v>TV</v>
          </cell>
          <cell r="G1537" t="str">
            <v>FLORENTINA LUCIA GONZALEZ RAMIREZ</v>
          </cell>
          <cell r="H1537" t="str">
            <v>ALFONSO ESPARZA OTEO # 17</v>
          </cell>
          <cell r="I1537">
            <v>4151212692</v>
          </cell>
          <cell r="J1537" t="str">
            <v xml:space="preserve">HISENSE </v>
          </cell>
          <cell r="K1537" t="str">
            <v>50H3B2</v>
          </cell>
          <cell r="L1537" t="str">
            <v>50G151263H00038</v>
          </cell>
          <cell r="M1537">
            <v>54234</v>
          </cell>
          <cell r="N1537">
            <v>7998.47</v>
          </cell>
          <cell r="O1537">
            <v>42549</v>
          </cell>
          <cell r="P1537">
            <v>42796</v>
          </cell>
          <cell r="Q1537">
            <v>201608</v>
          </cell>
          <cell r="R1537" t="str">
            <v>14/03/2017 07 : 08 201608 : P1A: PANEL # 186903 O.C. 1008547</v>
          </cell>
          <cell r="S1537" t="str">
            <v xml:space="preserve">EQUIPO EN DOMICILIO DE CLIENTE </v>
          </cell>
          <cell r="T1537" t="str">
            <v xml:space="preserve">CAROLINA PEREA                    </v>
          </cell>
          <cell r="U1537" t="str">
            <v>2017-04-12</v>
          </cell>
          <cell r="V1537" t="str">
            <v>Centro</v>
          </cell>
          <cell r="W1537" t="str">
            <v>COMPLETADO</v>
          </cell>
          <cell r="Y1537">
            <v>42793</v>
          </cell>
          <cell r="Z1537">
            <v>247</v>
          </cell>
          <cell r="AA1537" t="str">
            <v>M010</v>
          </cell>
          <cell r="AB1537" t="str">
            <v>T186903/Panel - PANEL</v>
          </cell>
          <cell r="AC1537" t="str">
            <v>OC-1008547</v>
          </cell>
          <cell r="AD1537" t="str">
            <v>Sn. Miguel de Allende/Gpe</v>
          </cell>
          <cell r="AE1537" t="str">
            <v>GTO</v>
          </cell>
          <cell r="AF1537" t="str">
            <v>MX</v>
          </cell>
          <cell r="AG1537" t="str">
            <v>10409562</v>
          </cell>
          <cell r="AH1537" t="str">
            <v>FLORENTINA LUCIA GONZALEZ RAMIREZ</v>
          </cell>
          <cell r="AI1537" t="str">
            <v>Alfonso Esparza Oteo no. 17</v>
          </cell>
          <cell r="AJ1537" t="str">
            <v>5554567345</v>
          </cell>
          <cell r="AK1537" t="str">
            <v>5554567345</v>
          </cell>
          <cell r="AL1537" t="str">
            <v>37710</v>
          </cell>
          <cell r="AM1537"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37" t="str">
            <v>3TE50G151262</v>
          </cell>
          <cell r="AO1537" t="str">
            <v>Básica</v>
          </cell>
          <cell r="AP1537" t="str">
            <v>Hisense</v>
          </cell>
          <cell r="AQ1537" t="str">
            <v>Opera</v>
          </cell>
          <cell r="AR1537" t="str">
            <v>FHD 1920 x 1080</v>
          </cell>
          <cell r="AS1537" t="str">
            <v>3TE50G165140G1651M010</v>
          </cell>
          <cell r="AT1537">
            <v>28</v>
          </cell>
          <cell r="AU1537" t="str">
            <v>50H7GB</v>
          </cell>
          <cell r="AV1537" t="str">
            <v>3TE50G165140</v>
          </cell>
          <cell r="AW1537" t="str">
            <v>G1651</v>
          </cell>
          <cell r="AX1537" t="str">
            <v>M010</v>
          </cell>
          <cell r="AY1537">
            <v>74011848</v>
          </cell>
          <cell r="AZ1537">
            <v>51012778</v>
          </cell>
          <cell r="BA1537">
            <v>80141629</v>
          </cell>
        </row>
        <row r="1538">
          <cell r="D1538">
            <v>60311394</v>
          </cell>
          <cell r="E1538" t="str">
            <v xml:space="preserve">A  </v>
          </cell>
          <cell r="F1538" t="str">
            <v>TV</v>
          </cell>
          <cell r="G1538" t="str">
            <v>EDITH RAMIREZ MEDINA</v>
          </cell>
          <cell r="H1538" t="str">
            <v>SAN SAMAEL # 5134 PASEOS DEL SAN MIGUEL</v>
          </cell>
          <cell r="I1538">
            <v>4422986366</v>
          </cell>
          <cell r="J1538" t="str">
            <v xml:space="preserve">HISENSE </v>
          </cell>
          <cell r="K1538" t="str">
            <v>50K20D</v>
          </cell>
          <cell r="L1538" t="str">
            <v>50J140916H00015</v>
          </cell>
          <cell r="M1538">
            <v>224541</v>
          </cell>
          <cell r="N1538">
            <v>7801.2</v>
          </cell>
          <cell r="O1538">
            <v>41849</v>
          </cell>
          <cell r="P1538">
            <v>42780</v>
          </cell>
          <cell r="Q1538">
            <v>201608</v>
          </cell>
          <cell r="R1538" t="str">
            <v>18/02/2017 06 : 21 201608 : P1A: PANEL # 173064 O.C 1007617</v>
          </cell>
          <cell r="S1538" t="str">
            <v>EQUIPO EN CENTRO DE SERVICIO, EN CAJA CO</v>
          </cell>
          <cell r="T1538" t="str">
            <v xml:space="preserve">CAROLINA PEREA                    </v>
          </cell>
          <cell r="U1538" t="str">
            <v>2017-04-12</v>
          </cell>
          <cell r="V1538" t="str">
            <v>Centro</v>
          </cell>
          <cell r="W1538" t="str">
            <v>COMPLETADO</v>
          </cell>
          <cell r="Y1538">
            <v>42779</v>
          </cell>
          <cell r="Z1538">
            <v>931</v>
          </cell>
          <cell r="AA1538" t="str">
            <v>M012</v>
          </cell>
          <cell r="AB1538" t="str">
            <v>T173064/Panel - PANEL</v>
          </cell>
          <cell r="AC1538" t="str">
            <v>OC-1007617</v>
          </cell>
          <cell r="AD1538" t="str">
            <v>qro/paseos sn miguel</v>
          </cell>
          <cell r="AE1538" t="str">
            <v>QRO</v>
          </cell>
          <cell r="AF1538" t="str">
            <v>MX</v>
          </cell>
          <cell r="AG1538" t="str">
            <v>10234620</v>
          </cell>
          <cell r="AH1538" t="str">
            <v>EDITH RAMIREZ MEDINA</v>
          </cell>
          <cell r="AI1538" t="str">
            <v>5134 calle san samael</v>
          </cell>
          <cell r="AJ1538" t="str">
            <v>2986366</v>
          </cell>
          <cell r="AK1538" t="str">
            <v>4421395701</v>
          </cell>
          <cell r="AL1538" t="str">
            <v>76118</v>
          </cell>
          <cell r="AM1538"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38" t="str">
            <v>3TE50G132311</v>
          </cell>
          <cell r="AO1538" t="str">
            <v>Básica</v>
          </cell>
          <cell r="AP1538" t="str">
            <v>Hisense</v>
          </cell>
          <cell r="AQ1538" t="str">
            <v>Opera</v>
          </cell>
          <cell r="AR1538" t="str">
            <v>FHD 1920 x 1080</v>
          </cell>
          <cell r="AS1538" t="str">
            <v>3TE50G165140G1651M010</v>
          </cell>
          <cell r="AT1538">
            <v>28</v>
          </cell>
          <cell r="AU1538" t="str">
            <v>50H7GB</v>
          </cell>
          <cell r="AV1538" t="str">
            <v>3TE50G165140</v>
          </cell>
          <cell r="AW1538" t="str">
            <v>G1651</v>
          </cell>
          <cell r="AX1538" t="str">
            <v>M010</v>
          </cell>
          <cell r="AY1538">
            <v>74011862</v>
          </cell>
          <cell r="AZ1538">
            <v>51012792</v>
          </cell>
          <cell r="BA1538">
            <v>80141630</v>
          </cell>
        </row>
        <row r="1539">
          <cell r="D1539">
            <v>60315208</v>
          </cell>
          <cell r="E1539" t="str">
            <v xml:space="preserve">A  </v>
          </cell>
          <cell r="F1539" t="str">
            <v>TV</v>
          </cell>
          <cell r="G1539" t="str">
            <v>BLANCA ESTELA MARTINEZ</v>
          </cell>
          <cell r="H1539" t="str">
            <v>CORREGIDORA 1130, FRACC. STA TERESITA MOROLEON GTO. C.P. 38874</v>
          </cell>
          <cell r="I1539">
            <v>4451122070</v>
          </cell>
          <cell r="J1539" t="str">
            <v>HISENSE</v>
          </cell>
          <cell r="K1539" t="str">
            <v>50K20DW</v>
          </cell>
          <cell r="L1539" t="str">
            <v>50G143291H07940</v>
          </cell>
          <cell r="M1539" t="str">
            <v>CARTA BIMBO</v>
          </cell>
          <cell r="N1539">
            <v>0</v>
          </cell>
          <cell r="O1539">
            <v>42095</v>
          </cell>
          <cell r="P1539">
            <v>42824</v>
          </cell>
          <cell r="Q1539">
            <v>202300</v>
          </cell>
          <cell r="R1539" t="str">
            <v>FALTA DE PANEL.T173331 Y MAIN T173192 OC:1009295</v>
          </cell>
          <cell r="S1539" t="str">
            <v/>
          </cell>
          <cell r="T1539" t="str">
            <v xml:space="preserve">  MULTISERVICIOS ALVARADO         </v>
          </cell>
          <cell r="U1539" t="str">
            <v>2017-04-20</v>
          </cell>
          <cell r="V1539" t="str">
            <v>SUR</v>
          </cell>
          <cell r="W1539" t="str">
            <v>COMPLETADO</v>
          </cell>
          <cell r="X1539" t="str">
            <v>TALLER</v>
          </cell>
          <cell r="Y1539">
            <v>42824</v>
          </cell>
          <cell r="Z1539">
            <v>729</v>
          </cell>
          <cell r="AA1539" t="str">
            <v>M012</v>
          </cell>
          <cell r="AD1539" t="str">
            <v>Moroleon/Fracc santa teresita</v>
          </cell>
          <cell r="AE1539" t="str">
            <v>GTO</v>
          </cell>
          <cell r="AF1539" t="str">
            <v>MX</v>
          </cell>
          <cell r="AG1539" t="str">
            <v>10413922</v>
          </cell>
          <cell r="AH1539" t="str">
            <v>BLANCA ESTELA MARTINEZ</v>
          </cell>
          <cell r="AI1539" t="str">
            <v>1130 Corregidora</v>
          </cell>
          <cell r="AJ1539" t="str">
            <v>0454454627067</v>
          </cell>
          <cell r="AK1539" t="str">
            <v>0454451122070</v>
          </cell>
          <cell r="AL1539" t="str">
            <v>38874</v>
          </cell>
          <cell r="AM1539"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39" t="str">
            <v>1TE50B8NUSCB</v>
          </cell>
          <cell r="AO1539" t="str">
            <v>Smart</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74011868</v>
          </cell>
          <cell r="AZ1539">
            <v>51012798</v>
          </cell>
          <cell r="BA1539">
            <v>80141592</v>
          </cell>
        </row>
        <row r="1540">
          <cell r="D1540">
            <v>60311068</v>
          </cell>
          <cell r="E1540" t="str">
            <v xml:space="preserve">A  </v>
          </cell>
          <cell r="F1540" t="str">
            <v>TV</v>
          </cell>
          <cell r="G1540" t="str">
            <v>RAMON RAMOS ALVAREZ</v>
          </cell>
          <cell r="H1540" t="str">
            <v>HACIENDA DE GUADALUPE 174, HACIENDAS DE TIZAYUCA, TIZAYUCA HIDALGO</v>
          </cell>
          <cell r="I1540">
            <v>5525407113</v>
          </cell>
          <cell r="J1540" t="str">
            <v>HISENSE</v>
          </cell>
          <cell r="K1540" t="str">
            <v>50K20D</v>
          </cell>
          <cell r="L1540" t="str">
            <v>50J140472H07866</v>
          </cell>
          <cell r="M1540" t="str">
            <v>POLIZA</v>
          </cell>
          <cell r="N1540">
            <v>0</v>
          </cell>
          <cell r="O1540">
            <v>41978</v>
          </cell>
          <cell r="P1540">
            <v>42782</v>
          </cell>
          <cell r="Q1540">
            <v>201025</v>
          </cell>
          <cell r="R1540" t="str">
            <v>16/02/2017 07 : 23 201025 : P1 - LEDS, TLED003, O.C. 1007485</v>
          </cell>
          <cell r="S1540" t="str">
            <v>FALTA DE REFACCION</v>
          </cell>
          <cell r="T1540" t="str">
            <v>EUGENIO ZARATE               Fecha</v>
          </cell>
          <cell r="U1540" t="str">
            <v>2017/04/11</v>
          </cell>
          <cell r="V1540" t="str">
            <v>Centro</v>
          </cell>
          <cell r="W1540" t="str">
            <v>COMPLETADO</v>
          </cell>
          <cell r="Y1540">
            <v>42774</v>
          </cell>
          <cell r="Z1540">
            <v>804</v>
          </cell>
          <cell r="AA1540" t="str">
            <v>M012</v>
          </cell>
          <cell r="AB1540" t="str">
            <v>TLED003/LEDS</v>
          </cell>
          <cell r="AC1540" t="str">
            <v>OC-1007485</v>
          </cell>
          <cell r="AD1540" t="str">
            <v>haciendas de tizayuca/Hidalgo</v>
          </cell>
          <cell r="AE1540" t="str">
            <v>HGO</v>
          </cell>
          <cell r="AF1540" t="str">
            <v>MX</v>
          </cell>
          <cell r="AG1540" t="str">
            <v>10411628</v>
          </cell>
          <cell r="AH1540" t="str">
            <v>RAMON RAMOS ALVAREZ</v>
          </cell>
          <cell r="AI1540" t="str">
            <v>174 hacienda de guadalupe</v>
          </cell>
          <cell r="AJ1540" t="str">
            <v>5525407113</v>
          </cell>
          <cell r="AK1540" t="str">
            <v>5525407113</v>
          </cell>
          <cell r="AL1540" t="str">
            <v>43804</v>
          </cell>
          <cell r="AM1540"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40" t="str">
            <v>3TE50G132311</v>
          </cell>
          <cell r="AO1540" t="str">
            <v>Básica</v>
          </cell>
          <cell r="AP1540" t="str">
            <v>Hisense</v>
          </cell>
          <cell r="AQ1540" t="str">
            <v>Opera</v>
          </cell>
          <cell r="AR1540" t="str">
            <v>FHD 1920 x 1080</v>
          </cell>
          <cell r="AS1540" t="str">
            <v>3TE50G165140G1651M010</v>
          </cell>
          <cell r="AT1540">
            <v>28</v>
          </cell>
          <cell r="AU1540" t="str">
            <v>50H7GB</v>
          </cell>
          <cell r="AV1540" t="str">
            <v>3TE50G165140</v>
          </cell>
          <cell r="AW1540" t="str">
            <v>G1651</v>
          </cell>
          <cell r="AX1540" t="str">
            <v>M010</v>
          </cell>
          <cell r="AY1540">
            <v>74011883</v>
          </cell>
          <cell r="AZ1540">
            <v>51012812</v>
          </cell>
          <cell r="BA1540">
            <v>80141700</v>
          </cell>
        </row>
        <row r="1541">
          <cell r="D1541">
            <v>60313290</v>
          </cell>
          <cell r="E1541" t="str">
            <v xml:space="preserve">A  </v>
          </cell>
          <cell r="F1541" t="str">
            <v>TV</v>
          </cell>
          <cell r="G1541" t="str">
            <v xml:space="preserve">ARTURO BADILLO HERNANDEZ </v>
          </cell>
          <cell r="H1541" t="str">
            <v xml:space="preserve">TESORO # 23 INT 5 LOMAS DE SAN PEDRITO PEÑUELAS </v>
          </cell>
          <cell r="I1541">
            <v>4422430401</v>
          </cell>
          <cell r="J1541" t="str">
            <v>HISENSE</v>
          </cell>
          <cell r="K1541" t="str">
            <v>50H3</v>
          </cell>
          <cell r="L1541" t="str">
            <v>50J141202H02626</v>
          </cell>
          <cell r="M1541">
            <v>167996</v>
          </cell>
          <cell r="N1541">
            <v>10401.1</v>
          </cell>
          <cell r="O1541">
            <v>42027</v>
          </cell>
          <cell r="P1541">
            <v>42803</v>
          </cell>
          <cell r="Q1541">
            <v>201608</v>
          </cell>
          <cell r="R1541" t="str">
            <v>14/03/2017 09 : 00 201608 : P1A: PANEL SE HISO LA SOLICITUD POR CORREO DEBIDO A QUE NO APARECE EL MODELO EN EL VERIFICADOR DE SERI
ES Y NO SE PUEDE PEDIR POR OPEN BRAVO SIN NUMERO DE PARTE</v>
          </cell>
          <cell r="S1541" t="str">
            <v xml:space="preserve">EQUIPO EN CENTRO DE SERVICIO, NO CUENTA </v>
          </cell>
          <cell r="T1541" t="str">
            <v xml:space="preserve">CAROLINA PEREA                    </v>
          </cell>
          <cell r="U1541" t="str">
            <v>2017-04-12</v>
          </cell>
          <cell r="V1541" t="str">
            <v>Centro</v>
          </cell>
          <cell r="W1541" t="str">
            <v>COMPLETADO</v>
          </cell>
          <cell r="Y1541">
            <v>42800</v>
          </cell>
          <cell r="Z1541">
            <v>776</v>
          </cell>
          <cell r="AA1541" t="str">
            <v>M012</v>
          </cell>
          <cell r="AD1541" t="str">
            <v>Lomas de sn Pedrito Peñula/Queretaro</v>
          </cell>
          <cell r="AE1541" t="str">
            <v>QRO</v>
          </cell>
          <cell r="AF1541" t="str">
            <v>MX</v>
          </cell>
          <cell r="AG1541" t="str">
            <v>10313083</v>
          </cell>
          <cell r="AH1541" t="str">
            <v>ARTURO BADILLO HERNANDEZ</v>
          </cell>
          <cell r="AI1541" t="str">
            <v>int 5 Tesoro 23</v>
          </cell>
          <cell r="AJ1541" t="str">
            <v>4427063159</v>
          </cell>
          <cell r="AK1541" t="str">
            <v>4427063159</v>
          </cell>
          <cell r="AL1541" t="str">
            <v>76148</v>
          </cell>
          <cell r="AM1541"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41" t="str">
            <v>3TE50J141202</v>
          </cell>
          <cell r="AO1541" t="e">
            <v>#N/A</v>
          </cell>
          <cell r="AP1541" t="e">
            <v>#N/A</v>
          </cell>
          <cell r="AQ1541" t="e">
            <v>#N/A</v>
          </cell>
          <cell r="AR1541" t="e">
            <v>#N/A</v>
          </cell>
          <cell r="AS1541" t="str">
            <v>3TE50G165140G1651M010</v>
          </cell>
          <cell r="AT1541">
            <v>28</v>
          </cell>
          <cell r="AU1541" t="str">
            <v>50H7GB</v>
          </cell>
          <cell r="AV1541" t="str">
            <v>3TE50G165140</v>
          </cell>
          <cell r="AW1541" t="str">
            <v>G1651</v>
          </cell>
          <cell r="AX1541" t="str">
            <v>M010</v>
          </cell>
          <cell r="AY1541">
            <v>74011881</v>
          </cell>
          <cell r="AZ1541">
            <v>51012810</v>
          </cell>
          <cell r="BA1541">
            <v>80141623</v>
          </cell>
        </row>
        <row r="1542">
          <cell r="D1542">
            <v>60312233</v>
          </cell>
          <cell r="E1542" t="str">
            <v xml:space="preserve">A  </v>
          </cell>
          <cell r="F1542" t="str">
            <v>TV</v>
          </cell>
          <cell r="G1542" t="str">
            <v>RAUL PEREZ CARRANCO</v>
          </cell>
          <cell r="H1542" t="str">
            <v xml:space="preserve">PRIV. DE LOS VALLE 139 A VALLE DE LOS NARANJO CELAYA </v>
          </cell>
          <cell r="I1542">
            <v>4611381267</v>
          </cell>
          <cell r="J1542" t="str">
            <v>HISENSE</v>
          </cell>
          <cell r="K1542" t="str">
            <v>50K20DW</v>
          </cell>
          <cell r="L1542" t="str">
            <v>50J140464H00318</v>
          </cell>
          <cell r="M1542">
            <v>226854</v>
          </cell>
          <cell r="N1542">
            <v>10120.950000000001</v>
          </cell>
          <cell r="O1542">
            <v>42626</v>
          </cell>
          <cell r="P1542">
            <v>42790</v>
          </cell>
          <cell r="Q1542">
            <v>201608</v>
          </cell>
          <cell r="R1542" t="str">
            <v>25/02/2017 06 : 29 201608 : P1A: PANEL # 173331 O.C. 1007908</v>
          </cell>
          <cell r="S1542" t="str">
            <v xml:space="preserve">EQUIPO EN DOMICILIO DE CLIENTE </v>
          </cell>
          <cell r="T1542" t="str">
            <v xml:space="preserve">CAROLINA PEREA                    </v>
          </cell>
          <cell r="U1542" t="str">
            <v>2017-04-12</v>
          </cell>
          <cell r="V1542" t="str">
            <v>Centro</v>
          </cell>
          <cell r="W1542" t="str">
            <v>COMPLETADO</v>
          </cell>
          <cell r="Y1542">
            <v>42787</v>
          </cell>
          <cell r="Z1542">
            <v>164</v>
          </cell>
          <cell r="AA1542" t="str">
            <v>M010</v>
          </cell>
          <cell r="AB1542" t="str">
            <v>T173331/Panel - PANEL</v>
          </cell>
          <cell r="AC1542" t="str">
            <v>OC-1007908</v>
          </cell>
          <cell r="AD1542" t="str">
            <v>Celaya/Valle de los naranjos</v>
          </cell>
          <cell r="AE1542" t="str">
            <v>GTO</v>
          </cell>
          <cell r="AF1542" t="str">
            <v>MX</v>
          </cell>
          <cell r="AG1542" t="str">
            <v>10412379</v>
          </cell>
          <cell r="AH1542" t="str">
            <v>RAUL PEREZ CARRANCO</v>
          </cell>
          <cell r="AI1542" t="str">
            <v>139 A Priv de los valle</v>
          </cell>
          <cell r="AJ1542" t="str">
            <v>4611381267</v>
          </cell>
          <cell r="AK1542">
            <v>0</v>
          </cell>
          <cell r="AL1542" t="str">
            <v>38010</v>
          </cell>
          <cell r="AM1542"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42" t="str">
            <v>1TE50B8NUSCB</v>
          </cell>
          <cell r="AO1542" t="str">
            <v>Smart</v>
          </cell>
          <cell r="AP1542" t="str">
            <v>Hisense</v>
          </cell>
          <cell r="AQ1542" t="str">
            <v>Opera</v>
          </cell>
          <cell r="AR1542" t="str">
            <v>FHD 1920 x 1080</v>
          </cell>
          <cell r="AS1542" t="str">
            <v>3TE50G165140G1651M010</v>
          </cell>
          <cell r="AT1542">
            <v>28</v>
          </cell>
          <cell r="AU1542" t="str">
            <v>50H7GB</v>
          </cell>
          <cell r="AV1542" t="str">
            <v>3TE50G165140</v>
          </cell>
          <cell r="AW1542" t="str">
            <v>G1651</v>
          </cell>
          <cell r="AX1542" t="str">
            <v>M010</v>
          </cell>
          <cell r="AY1542">
            <v>74011908</v>
          </cell>
          <cell r="AZ1542">
            <v>51012837</v>
          </cell>
          <cell r="BA1542">
            <v>80141631</v>
          </cell>
        </row>
        <row r="1543">
          <cell r="D1543">
            <v>60313541</v>
          </cell>
          <cell r="E1543" t="str">
            <v xml:space="preserve">A  </v>
          </cell>
          <cell r="F1543" t="str">
            <v>TV</v>
          </cell>
          <cell r="G1543" t="str">
            <v>OSCAR RUIZ GARCIA</v>
          </cell>
          <cell r="H1543" t="str">
            <v>LA MORA 1 SAN NICOLASITO, MARAVATIO MICH. C.P. 61254</v>
          </cell>
          <cell r="I1543">
            <v>5526771057</v>
          </cell>
          <cell r="J1543" t="str">
            <v>HISENSE</v>
          </cell>
          <cell r="K1543" t="str">
            <v>50K20DW</v>
          </cell>
          <cell r="L1543" t="str">
            <v>50G143292H08188</v>
          </cell>
          <cell r="M1543" t="str">
            <v>CARTA BIMBO</v>
          </cell>
          <cell r="N1543">
            <v>0</v>
          </cell>
          <cell r="O1543">
            <v>42095</v>
          </cell>
          <cell r="P1543">
            <v>42803</v>
          </cell>
          <cell r="Q1543">
            <v>202300</v>
          </cell>
          <cell r="R1543" t="str">
            <v>14/03/2017 09 : 01 202300 : P1A:173331 PANEL, OC:1008591</v>
          </cell>
          <cell r="S1543" t="str">
            <v/>
          </cell>
          <cell r="T1543" t="str">
            <v xml:space="preserve"> MULTISERVICIOS LAVRADO         Fe</v>
          </cell>
          <cell r="U1543" t="str">
            <v>2017-04-20</v>
          </cell>
          <cell r="V1543" t="str">
            <v>SUR</v>
          </cell>
          <cell r="W1543" t="str">
            <v>COMPLETADO</v>
          </cell>
          <cell r="X1543" t="str">
            <v>TALLER</v>
          </cell>
          <cell r="Y1543">
            <v>42802</v>
          </cell>
          <cell r="Z1543">
            <v>708</v>
          </cell>
          <cell r="AA1543" t="str">
            <v>M012</v>
          </cell>
          <cell r="AD1543" t="str">
            <v>Marabastian/San Nicolasito</v>
          </cell>
          <cell r="AE1543" t="str">
            <v>MCH</v>
          </cell>
          <cell r="AF1543" t="str">
            <v>MX</v>
          </cell>
          <cell r="AG1543" t="str">
            <v>10410175</v>
          </cell>
          <cell r="AH1543" t="str">
            <v>OSCAR RUIZ GARCIA</v>
          </cell>
          <cell r="AI1543" t="str">
            <v>1 La Mora</v>
          </cell>
          <cell r="AJ1543" t="str">
            <v>5526771057</v>
          </cell>
          <cell r="AK1543">
            <v>0</v>
          </cell>
          <cell r="AL1543" t="str">
            <v>61254</v>
          </cell>
          <cell r="AM1543"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43" t="str">
            <v>1TE50B8NUSCB</v>
          </cell>
          <cell r="AO1543" t="str">
            <v>Smart</v>
          </cell>
          <cell r="AP1543" t="str">
            <v>Hisense</v>
          </cell>
          <cell r="AQ1543" t="str">
            <v>Opera</v>
          </cell>
          <cell r="AR1543" t="str">
            <v>FHD 1920 x 1080</v>
          </cell>
          <cell r="AS1543" t="str">
            <v>3TE50G165140G1651M010</v>
          </cell>
          <cell r="AT1543">
            <v>28</v>
          </cell>
          <cell r="AU1543" t="str">
            <v>50H7GB</v>
          </cell>
          <cell r="AV1543" t="str">
            <v>3TE50G165140</v>
          </cell>
          <cell r="AW1543" t="str">
            <v>G1651</v>
          </cell>
          <cell r="AX1543" t="str">
            <v>M010</v>
          </cell>
          <cell r="AY1543">
            <v>74011919</v>
          </cell>
          <cell r="AZ1543">
            <v>51012848</v>
          </cell>
          <cell r="BA1543">
            <v>80141792</v>
          </cell>
        </row>
        <row r="1544">
          <cell r="D1544">
            <v>60313602</v>
          </cell>
          <cell r="E1544" t="str">
            <v xml:space="preserve">A </v>
          </cell>
          <cell r="F1544" t="str">
            <v>TV</v>
          </cell>
          <cell r="G1544" t="str">
            <v xml:space="preserve">FERNANDA MUÑOZ PADILLA </v>
          </cell>
          <cell r="H1544" t="str">
            <v>BORBOLLON # 33 B EL MARQUES</v>
          </cell>
          <cell r="I1544">
            <v>4422774418</v>
          </cell>
          <cell r="J1544" t="str">
            <v xml:space="preserve">HISENSE </v>
          </cell>
          <cell r="K1544" t="str">
            <v>48K20DW</v>
          </cell>
          <cell r="L1544" t="str">
            <v>48G1505B0H00246</v>
          </cell>
          <cell r="M1544">
            <v>6747</v>
          </cell>
          <cell r="N1544" t="str">
            <v>NO ESPECIFICA</v>
          </cell>
          <cell r="O1544">
            <v>42369</v>
          </cell>
          <cell r="P1544">
            <v>42803</v>
          </cell>
          <cell r="Q1544">
            <v>201608</v>
          </cell>
          <cell r="R1544" t="str">
            <v>20/04/17 P1A: PANEL # 180391 O.C. 1009741</v>
          </cell>
          <cell r="S1544" t="str">
            <v xml:space="preserve">EQUIPO EN TALLER SIN CAJA NI ACCESORIOS </v>
          </cell>
          <cell r="T1544" t="str">
            <v xml:space="preserve">CAROLINA PEREA                    </v>
          </cell>
          <cell r="U1544" t="str">
            <v>2017-04-20</v>
          </cell>
          <cell r="V1544" t="str">
            <v>CENTRO</v>
          </cell>
          <cell r="W1544" t="str">
            <v>COMPLETADO</v>
          </cell>
          <cell r="X1544" t="str">
            <v>TALLER</v>
          </cell>
          <cell r="Y1544">
            <v>42802</v>
          </cell>
          <cell r="Z1544">
            <v>434</v>
          </cell>
          <cell r="AA1544" t="str">
            <v>M012</v>
          </cell>
          <cell r="AD1544" t="str">
            <v>El Marques / colorado</v>
          </cell>
          <cell r="AE1544" t="str">
            <v>QRO</v>
          </cell>
          <cell r="AF1544" t="str">
            <v>MX</v>
          </cell>
          <cell r="AG1544" t="str">
            <v>10374265</v>
          </cell>
          <cell r="AH1544" t="str">
            <v>FERNANDA MUÑOZ PADILLA</v>
          </cell>
          <cell r="AI1544" t="str">
            <v>Borbollon 33 B</v>
          </cell>
          <cell r="AJ1544" t="str">
            <v>4422774418</v>
          </cell>
          <cell r="AK1544" t="str">
            <v>4422774417</v>
          </cell>
          <cell r="AL1544" t="str">
            <v>76240</v>
          </cell>
          <cell r="AM1544"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44" t="str">
            <v>3TE48A150516</v>
          </cell>
          <cell r="AO1544" t="str">
            <v>Smart</v>
          </cell>
          <cell r="AP1544" t="str">
            <v>Hisense</v>
          </cell>
          <cell r="AQ1544" t="str">
            <v>Opera</v>
          </cell>
          <cell r="AR1544" t="str">
            <v>FHD 1920 x 1080</v>
          </cell>
          <cell r="AS1544" t="str">
            <v>3TE50G165140G1651M010</v>
          </cell>
          <cell r="AT1544">
            <v>28</v>
          </cell>
          <cell r="AU1544" t="str">
            <v>50H7GB</v>
          </cell>
          <cell r="AV1544" t="str">
            <v>3TE50G165140</v>
          </cell>
          <cell r="AW1544" t="str">
            <v>G1651</v>
          </cell>
          <cell r="AX1544" t="str">
            <v>M010</v>
          </cell>
          <cell r="AY1544">
            <v>74011944</v>
          </cell>
          <cell r="AZ1544">
            <v>51012873</v>
          </cell>
          <cell r="BA1544">
            <v>80141626</v>
          </cell>
        </row>
        <row r="1545">
          <cell r="D1545">
            <v>60310939</v>
          </cell>
          <cell r="E1545" t="str">
            <v>A</v>
          </cell>
          <cell r="F1545" t="str">
            <v>TV</v>
          </cell>
          <cell r="G1545" t="str">
            <v xml:space="preserve">ARTURO ULIN MARTINEZ </v>
          </cell>
          <cell r="H1545" t="str">
            <v>SANTOS DEGOLLADO MZ-5 LOTE 13 CASA 6 SPM 222 PASEOS KABAH</v>
          </cell>
          <cell r="I1545">
            <v>9988460100</v>
          </cell>
          <cell r="J1545" t="str">
            <v>HISENSE</v>
          </cell>
          <cell r="K1545" t="str">
            <v>50K20DW</v>
          </cell>
          <cell r="L1545" t="str">
            <v>50G143291H02662</v>
          </cell>
          <cell r="M1545" t="str">
            <v>TICKET:KAB/000157538.</v>
          </cell>
          <cell r="N1545">
            <v>10120.629999999999</v>
          </cell>
          <cell r="O1545">
            <v>42821</v>
          </cell>
          <cell r="P1545">
            <v>42773</v>
          </cell>
          <cell r="Q1545">
            <v>201033</v>
          </cell>
          <cell r="R1545" t="str">
            <v>PANEL OC-1007516</v>
          </cell>
          <cell r="S1545" t="str">
            <v xml:space="preserve"> EQUIPO EN RESGUARDO DEL CENTRO DE SERVI</v>
          </cell>
          <cell r="T1545" t="str">
            <v xml:space="preserve"> JUAN OSWALDO URIBE PERAZA Fecha d</v>
          </cell>
          <cell r="U1545">
            <v>42845</v>
          </cell>
          <cell r="V1545" t="str">
            <v>SUR</v>
          </cell>
          <cell r="W1545" t="str">
            <v>COMPLETADO</v>
          </cell>
          <cell r="X1545" t="str">
            <v>TALLER</v>
          </cell>
          <cell r="Y1545">
            <v>42773</v>
          </cell>
          <cell r="Z1545">
            <v>48</v>
          </cell>
          <cell r="AA1545" t="str">
            <v>M010</v>
          </cell>
          <cell r="AD1545" t="str">
            <v>Benito Juarez/SMZ 222 paseos kabah</v>
          </cell>
          <cell r="AE1545" t="str">
            <v>QR</v>
          </cell>
          <cell r="AF1545" t="str">
            <v>MX</v>
          </cell>
          <cell r="AG1545" t="str">
            <v>10411322</v>
          </cell>
          <cell r="AH1545" t="str">
            <v>ARTURO ULIN MARTINEZ</v>
          </cell>
          <cell r="AI1545" t="str">
            <v>santos degollado mz 5 lt 13</v>
          </cell>
          <cell r="AJ1545" t="str">
            <v>9988460100</v>
          </cell>
          <cell r="AK1545">
            <v>0</v>
          </cell>
          <cell r="AL1545" t="str">
            <v>77518</v>
          </cell>
          <cell r="AM1545"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45" t="str">
            <v>1TE50B8NUSCB</v>
          </cell>
          <cell r="AO1545" t="str">
            <v>Smart</v>
          </cell>
          <cell r="AP1545" t="str">
            <v>Hisense</v>
          </cell>
          <cell r="AQ1545" t="str">
            <v>Opera</v>
          </cell>
          <cell r="AR1545" t="str">
            <v>FHD 1920 x 1080</v>
          </cell>
          <cell r="AS1545" t="str">
            <v>3TE50G165140G1651M010</v>
          </cell>
          <cell r="AT1545">
            <v>28</v>
          </cell>
          <cell r="AU1545" t="str">
            <v>50H7GB</v>
          </cell>
          <cell r="AV1545" t="str">
            <v>3TE50G165140</v>
          </cell>
          <cell r="AW1545" t="str">
            <v>G1651</v>
          </cell>
          <cell r="AX1545" t="str">
            <v>M010</v>
          </cell>
          <cell r="AY1545">
            <v>74011949</v>
          </cell>
          <cell r="AZ1545">
            <v>51012878</v>
          </cell>
          <cell r="BA1545">
            <v>80141611</v>
          </cell>
        </row>
        <row r="1546">
          <cell r="D1546">
            <v>60311567</v>
          </cell>
          <cell r="E1546" t="str">
            <v xml:space="preserve">A </v>
          </cell>
          <cell r="F1546" t="str">
            <v>TV</v>
          </cell>
          <cell r="G1546" t="str">
            <v>MAURICIO VALCAZAR PEREZ</v>
          </cell>
          <cell r="H1546" t="str">
            <v>AV CLAVEL LAS FLORES</v>
          </cell>
          <cell r="I1546">
            <v>9612323168</v>
          </cell>
          <cell r="J1546" t="str">
            <v>HISENSE</v>
          </cell>
          <cell r="K1546" t="str">
            <v>50K20DW</v>
          </cell>
          <cell r="L1546" t="str">
            <v>50G143291H04175</v>
          </cell>
          <cell r="M1546" t="str">
            <v>83CC4BA7</v>
          </cell>
          <cell r="N1546" t="str">
            <v>8.706.73</v>
          </cell>
          <cell r="O1546">
            <v>42723</v>
          </cell>
          <cell r="P1546" t="str">
            <v>02/14/2017</v>
          </cell>
          <cell r="Q1546">
            <v>200996</v>
          </cell>
          <cell r="R1546" t="str">
            <v>PANEL OC-1007614</v>
          </cell>
          <cell r="S1546" t="str">
            <v>to de la refacción</v>
          </cell>
          <cell r="T1546" t="str">
            <v xml:space="preserve">   MARITE  CABALERO     Fecha de A</v>
          </cell>
          <cell r="U1546" t="str">
            <v>2017-04-19</v>
          </cell>
          <cell r="V1546" t="str">
            <v>SUR</v>
          </cell>
          <cell r="W1546" t="str">
            <v>COMPLETADO</v>
          </cell>
          <cell r="X1546" t="str">
            <v>TALLER</v>
          </cell>
          <cell r="Y1546">
            <v>42780</v>
          </cell>
          <cell r="AA1546" t="str">
            <v>M010</v>
          </cell>
          <cell r="AD1546" t="str">
            <v>tuxtla/Las Flores</v>
          </cell>
          <cell r="AE1546" t="str">
            <v>CHS</v>
          </cell>
          <cell r="AF1546" t="str">
            <v>MX</v>
          </cell>
          <cell r="AG1546" t="str">
            <v>10410389</v>
          </cell>
          <cell r="AH1546" t="str">
            <v>MAURICIO VALCAZAR PEREZ</v>
          </cell>
          <cell r="AI1546" t="str">
            <v>397 Av clavel</v>
          </cell>
          <cell r="AJ1546" t="str">
            <v>9611249295</v>
          </cell>
          <cell r="AK1546" t="str">
            <v>9611249295</v>
          </cell>
          <cell r="AL1546" t="str">
            <v>29040</v>
          </cell>
          <cell r="AM1546"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46" t="str">
            <v>1TE50B8NUSCB</v>
          </cell>
          <cell r="AO1546" t="str">
            <v>Smart</v>
          </cell>
          <cell r="AP1546" t="str">
            <v>Hisense</v>
          </cell>
          <cell r="AQ1546" t="str">
            <v>Opera</v>
          </cell>
          <cell r="AR1546" t="str">
            <v>FHD 1920 x 1080</v>
          </cell>
          <cell r="AS1546" t="str">
            <v>3TE50G165140G1651M010</v>
          </cell>
          <cell r="AT1546">
            <v>28</v>
          </cell>
          <cell r="AU1546" t="str">
            <v>50H7GB</v>
          </cell>
          <cell r="AV1546" t="str">
            <v>3TE50G165140</v>
          </cell>
          <cell r="AW1546" t="str">
            <v>G1651</v>
          </cell>
          <cell r="AX1546" t="str">
            <v>M010</v>
          </cell>
          <cell r="AY1546">
            <v>74011954</v>
          </cell>
          <cell r="AZ1546">
            <v>51012883</v>
          </cell>
          <cell r="BA1546">
            <v>80141751</v>
          </cell>
        </row>
        <row r="1547">
          <cell r="D1547">
            <v>60314016</v>
          </cell>
          <cell r="E1547" t="str">
            <v xml:space="preserve">A </v>
          </cell>
          <cell r="F1547" t="str">
            <v>TV</v>
          </cell>
          <cell r="G1547" t="str">
            <v xml:space="preserve">VENICA CANCINO GONZALEZ </v>
          </cell>
          <cell r="H1547" t="str">
            <v xml:space="preserve">CALLE DE LAS CALANDRIAS MZ-89 LOTE 49 REGION 91 </v>
          </cell>
          <cell r="I1547">
            <v>9981166040</v>
          </cell>
          <cell r="J1547" t="str">
            <v>HISENSE</v>
          </cell>
          <cell r="K1547" t="str">
            <v>50K20DW</v>
          </cell>
          <cell r="L1547" t="str">
            <v>50G140464H02621</v>
          </cell>
          <cell r="M1547" t="str">
            <v xml:space="preserve">DOCUMENTO NO FOLIADO </v>
          </cell>
          <cell r="N1547" t="str">
            <v>$$$$</v>
          </cell>
          <cell r="O1547">
            <v>41925</v>
          </cell>
          <cell r="P1547">
            <v>42807</v>
          </cell>
          <cell r="Q1547">
            <v>201033</v>
          </cell>
          <cell r="R1547" t="str">
            <v>PANEL  OC-1009207</v>
          </cell>
          <cell r="S1547" t="str">
            <v xml:space="preserve"> EQUIPO EN RESGUARDO DEL CENTRO DE SERVI</v>
          </cell>
          <cell r="T1547" t="str">
            <v xml:space="preserve">  JUAN OSWALDO URIBE PERAZA    Fec</v>
          </cell>
          <cell r="U1547">
            <v>42845</v>
          </cell>
          <cell r="V1547" t="str">
            <v>SUR</v>
          </cell>
          <cell r="W1547" t="str">
            <v>COMPLETADO</v>
          </cell>
          <cell r="X1547" t="str">
            <v>TALLER</v>
          </cell>
          <cell r="Y1547">
            <v>42807</v>
          </cell>
          <cell r="Z1547">
            <v>882</v>
          </cell>
          <cell r="AA1547" t="str">
            <v>M012</v>
          </cell>
          <cell r="AD1547" t="str">
            <v>Cancun/Supermanzana 91</v>
          </cell>
          <cell r="AE1547" t="str">
            <v>QR</v>
          </cell>
          <cell r="AF1547" t="str">
            <v>MX</v>
          </cell>
          <cell r="AG1547" t="str">
            <v>10410862</v>
          </cell>
          <cell r="AH1547" t="str">
            <v>VENICA CANCINO GONZALEZ</v>
          </cell>
          <cell r="AI1547" t="str">
            <v>de las calandrias mz 89 lt 49</v>
          </cell>
          <cell r="AJ1547" t="str">
            <v>9981166040</v>
          </cell>
          <cell r="AK1547" t="str">
            <v>9981166040</v>
          </cell>
          <cell r="AL1547" t="str">
            <v>77516</v>
          </cell>
          <cell r="AM1547"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74011987</v>
          </cell>
          <cell r="AZ1547">
            <v>51012916</v>
          </cell>
          <cell r="BA1547">
            <v>80141616</v>
          </cell>
        </row>
        <row r="1548">
          <cell r="D1548">
            <v>60312011</v>
          </cell>
          <cell r="E1548" t="str">
            <v xml:space="preserve">A  </v>
          </cell>
          <cell r="F1548" t="str">
            <v>TV</v>
          </cell>
          <cell r="G1548" t="str">
            <v>FRANCISCO JAVIER MALDONADO CORTES</v>
          </cell>
          <cell r="H1548" t="str">
            <v>AV DE LAS AVES 290 FRACC. VILLAS DEL PEDREGAL MORELIA C.P. 58330</v>
          </cell>
          <cell r="I1548">
            <v>4432884358</v>
          </cell>
          <cell r="J1548" t="str">
            <v>HISENSE</v>
          </cell>
          <cell r="K1548" t="str">
            <v>50K20DW</v>
          </cell>
          <cell r="L1548" t="str">
            <v>50G144844H03239</v>
          </cell>
          <cell r="M1548" t="str">
            <v>0216 346278</v>
          </cell>
          <cell r="N1548">
            <v>13599</v>
          </cell>
          <cell r="O1548">
            <v>42227</v>
          </cell>
          <cell r="P1548">
            <v>42787</v>
          </cell>
          <cell r="Q1548">
            <v>202300</v>
          </cell>
          <cell r="R1548" t="str">
            <v>FALTA DE REFACCION  PANEL T173331 OC:1007885</v>
          </cell>
          <cell r="S1548" t="str">
            <v/>
          </cell>
          <cell r="T1548" t="str">
            <v xml:space="preserve">  MULTISERVICIOS ALVARADO         </v>
          </cell>
          <cell r="U1548" t="str">
            <v>2017-04-20</v>
          </cell>
          <cell r="V1548" t="str">
            <v>SUR</v>
          </cell>
          <cell r="W1548" t="str">
            <v>COMPLETADO</v>
          </cell>
          <cell r="X1548" t="str">
            <v>TALLER</v>
          </cell>
          <cell r="Y1548">
            <v>42786</v>
          </cell>
          <cell r="Z1548">
            <v>560</v>
          </cell>
          <cell r="AA1548" t="str">
            <v>M012</v>
          </cell>
          <cell r="AD1548" t="str">
            <v>Morelia/Frac Villas del Pedregal</v>
          </cell>
          <cell r="AE1548" t="str">
            <v>MCH</v>
          </cell>
          <cell r="AF1548" t="str">
            <v>MX</v>
          </cell>
          <cell r="AG1548" t="str">
            <v>10412393</v>
          </cell>
          <cell r="AH1548" t="str">
            <v>FRANCISCO JAVIER MALDONADO CORTES</v>
          </cell>
          <cell r="AI1548" t="str">
            <v>290 Av de Las Aves</v>
          </cell>
          <cell r="AJ1548" t="str">
            <v>4432884358</v>
          </cell>
          <cell r="AK1548">
            <v>0</v>
          </cell>
          <cell r="AL1548" t="str">
            <v>58330</v>
          </cell>
          <cell r="AM1548"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48" t="str">
            <v>1TE50B8NUSCB</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74012004</v>
          </cell>
          <cell r="AZ1548">
            <v>51012933</v>
          </cell>
          <cell r="BA1548">
            <v>80141594</v>
          </cell>
        </row>
        <row r="1549">
          <cell r="D1549">
            <v>60310813</v>
          </cell>
          <cell r="E1549" t="str">
            <v xml:space="preserve">A  </v>
          </cell>
          <cell r="F1549" t="str">
            <v>TV</v>
          </cell>
          <cell r="G1549" t="str">
            <v>GILBERTO CABAÑERO RIVAS</v>
          </cell>
          <cell r="H1549" t="str">
            <v>ALFONSO CRAVIOTO NO. 14, COLONIA CUAHUTEMOC, TLAHUELILPAN HIDALGO</v>
          </cell>
          <cell r="I1549">
            <v>17637860819</v>
          </cell>
          <cell r="J1549" t="str">
            <v>HISENSE</v>
          </cell>
          <cell r="K1549" t="str">
            <v>50K20DW</v>
          </cell>
          <cell r="L1549" t="str">
            <v>50G144844H03796</v>
          </cell>
          <cell r="M1549" t="str">
            <v>1014 2464 1376 3305 9090 4506</v>
          </cell>
          <cell r="N1549">
            <v>5990</v>
          </cell>
          <cell r="O1549">
            <v>41896</v>
          </cell>
          <cell r="P1549">
            <v>42780</v>
          </cell>
          <cell r="Q1549">
            <v>201025</v>
          </cell>
          <cell r="R1549" t="str">
            <v>14/02/2017 03 : 10 201025 : P1 - LEDS TLEDS3 , O.C. 1007356</v>
          </cell>
          <cell r="S1549" t="str">
            <v>FALTA DE REFACCION</v>
          </cell>
          <cell r="T1549" t="str">
            <v>EUGENIO ZARATE               Fecha</v>
          </cell>
          <cell r="U1549" t="str">
            <v>2017/04/11</v>
          </cell>
          <cell r="V1549" t="str">
            <v>Centro</v>
          </cell>
          <cell r="W1549" t="str">
            <v>COMPLETADO</v>
          </cell>
          <cell r="Y1549">
            <v>42769</v>
          </cell>
          <cell r="Z1549">
            <v>884</v>
          </cell>
          <cell r="AA1549" t="str">
            <v>M012</v>
          </cell>
          <cell r="AB1549" t="str">
            <v>TLED003/LEDS</v>
          </cell>
          <cell r="AC1549" t="str">
            <v>OC-1007356</v>
          </cell>
          <cell r="AD1549" t="str">
            <v>Tlahuelilpan/ Cuauhtémoc</v>
          </cell>
          <cell r="AE1549" t="str">
            <v>HGO</v>
          </cell>
          <cell r="AF1549" t="str">
            <v>MX</v>
          </cell>
          <cell r="AG1549" t="str">
            <v>10409475</v>
          </cell>
          <cell r="AH1549" t="str">
            <v>GILBERTO CABAÑERO RIVAS</v>
          </cell>
          <cell r="AI1549" t="str">
            <v>14 Alfonso</v>
          </cell>
          <cell r="AJ1549" t="str">
            <v>017637860819</v>
          </cell>
          <cell r="AK1549" t="str">
            <v>0457731335712</v>
          </cell>
          <cell r="AL1549" t="str">
            <v>42790</v>
          </cell>
          <cell r="AM1549"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49" t="str">
            <v>1TE50B8NUSCB</v>
          </cell>
          <cell r="AO1549" t="str">
            <v>Smart</v>
          </cell>
          <cell r="AP1549" t="str">
            <v>Hisense</v>
          </cell>
          <cell r="AQ1549" t="str">
            <v>Opera</v>
          </cell>
          <cell r="AR1549" t="str">
            <v>FHD 1920 x 1080</v>
          </cell>
          <cell r="AS1549" t="str">
            <v>3TE50G165140G1651M010</v>
          </cell>
          <cell r="AT1549">
            <v>28</v>
          </cell>
          <cell r="AU1549" t="str">
            <v>50H7GB</v>
          </cell>
          <cell r="AV1549" t="str">
            <v>3TE50G165140</v>
          </cell>
          <cell r="AW1549" t="str">
            <v>G1651</v>
          </cell>
          <cell r="AX1549" t="str">
            <v>M010</v>
          </cell>
          <cell r="AY1549">
            <v>74012010</v>
          </cell>
          <cell r="AZ1549">
            <v>51012939</v>
          </cell>
          <cell r="BA1549">
            <v>80141702</v>
          </cell>
        </row>
        <row r="1550">
          <cell r="D1550">
            <v>60314002</v>
          </cell>
          <cell r="E1550" t="str">
            <v xml:space="preserve">E    </v>
          </cell>
          <cell r="F1550" t="str">
            <v>TV</v>
          </cell>
          <cell r="G1550" t="str">
            <v xml:space="preserve"> Maribel Cruz Arias</v>
          </cell>
          <cell r="H1550" t="str">
            <v>av veracruz #335. Medellin de Bravo,Ver., C. P. 94277</v>
          </cell>
          <cell r="I1550" t="str">
            <v xml:space="preserve"> 2293316314 / 2293316315</v>
          </cell>
          <cell r="J1550" t="str">
            <v>SHARP HISENSE</v>
          </cell>
          <cell r="K1550" t="str">
            <v>LC-65N7000U</v>
          </cell>
          <cell r="L1550" t="str">
            <v>65G1627B3H00103</v>
          </cell>
          <cell r="M1550">
            <v>8636</v>
          </cell>
          <cell r="N1550">
            <v>28239.200000000001</v>
          </cell>
          <cell r="P1550">
            <v>42810</v>
          </cell>
          <cell r="Q1550">
            <v>201028</v>
          </cell>
          <cell r="R1550" t="str">
            <v>30/03/2017 03 : 02 RODRIGUEZ ERICK : TCFER1: EQ ENVIADO CON FALLA, CONFIRMADA POR INGENIERIA, VIENE DEL SERVICIO 60303634</v>
          </cell>
          <cell r="S1550" t="str">
            <v/>
          </cell>
          <cell r="T1550" t="str">
            <v xml:space="preserve"> Liliana Aguilera                 </v>
          </cell>
          <cell r="U1550" t="str">
            <v>2017-04-18</v>
          </cell>
          <cell r="V1550" t="str">
            <v>SUR</v>
          </cell>
          <cell r="W1550" t="str">
            <v>COMPLETADO</v>
          </cell>
          <cell r="X1550" t="str">
            <v>TALLER</v>
          </cell>
          <cell r="Y1550">
            <v>42807</v>
          </cell>
          <cell r="AA1550" t="str">
            <v>M010</v>
          </cell>
          <cell r="AD1550" t="str">
            <v>medellin de bravo</v>
          </cell>
          <cell r="AE1550" t="str">
            <v>VER</v>
          </cell>
          <cell r="AF1550" t="str">
            <v>MX</v>
          </cell>
          <cell r="AG1550" t="str">
            <v>10403556</v>
          </cell>
          <cell r="AH1550" t="str">
            <v>MARIBEL CRUZ ARIAS</v>
          </cell>
          <cell r="AI1550" t="str">
            <v>335 av veracruz</v>
          </cell>
          <cell r="AJ1550" t="str">
            <v>2293316314</v>
          </cell>
          <cell r="AK1550" t="str">
            <v>2293316315</v>
          </cell>
          <cell r="AL1550" t="str">
            <v>94277</v>
          </cell>
          <cell r="AM1550"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50" t="str">
            <v>3TE65G155267</v>
          </cell>
          <cell r="AO1550" t="str">
            <v>Smart</v>
          </cell>
          <cell r="AP1550" t="str">
            <v>Sharp</v>
          </cell>
          <cell r="AQ1550" t="str">
            <v>Opera</v>
          </cell>
          <cell r="AR1550" t="str">
            <v>UHD 3840 X 2160</v>
          </cell>
          <cell r="AS1550" t="str">
            <v>3TE65G1635D7G1635M010</v>
          </cell>
          <cell r="AT1550">
            <v>1</v>
          </cell>
          <cell r="AU1550" t="str">
            <v>LC-65N7000U</v>
          </cell>
          <cell r="AV1550" t="str">
            <v>3TE65G1635D7</v>
          </cell>
          <cell r="AW1550" t="str">
            <v>G1635</v>
          </cell>
          <cell r="AX1550" t="str">
            <v>M010</v>
          </cell>
          <cell r="AY1550">
            <v>74012014</v>
          </cell>
          <cell r="AZ1550">
            <v>51012943</v>
          </cell>
          <cell r="BA1550">
            <v>80139830</v>
          </cell>
        </row>
        <row r="1551">
          <cell r="D1551">
            <v>60311335</v>
          </cell>
          <cell r="E1551" t="str">
            <v>A</v>
          </cell>
          <cell r="F1551" t="str">
            <v>TV</v>
          </cell>
          <cell r="G1551" t="str">
            <v>ALMA YANET DE CANUL</v>
          </cell>
          <cell r="H1551" t="str">
            <v xml:space="preserve">CALLE CALKINI MZ-40 LOTE 4 NUM 33 </v>
          </cell>
          <cell r="I1551">
            <v>9981849926</v>
          </cell>
          <cell r="J1551" t="str">
            <v>HISENSE</v>
          </cell>
          <cell r="K1551" t="str">
            <v>50K20DW</v>
          </cell>
          <cell r="L1551" t="str">
            <v>50J140464H03316</v>
          </cell>
          <cell r="M1551" t="str">
            <v>TICKET: KAB / 000152101</v>
          </cell>
          <cell r="N1551">
            <v>10120.950000000001</v>
          </cell>
          <cell r="O1551">
            <v>41896</v>
          </cell>
          <cell r="P1551">
            <v>43010</v>
          </cell>
          <cell r="Q1551">
            <v>201033</v>
          </cell>
          <cell r="R1551" t="str">
            <v>PANEL 0C OC- 1007702</v>
          </cell>
          <cell r="S1551" t="str">
            <v xml:space="preserve"> EQUIPO EN RESGUARDO DEL CENTRO DE SERVI</v>
          </cell>
          <cell r="T1551" t="str">
            <v xml:space="preserve">  JUAN OSWALDO URIBE PERAZA   Fech</v>
          </cell>
          <cell r="U1551">
            <v>42845</v>
          </cell>
          <cell r="V1551" t="str">
            <v>SUR</v>
          </cell>
          <cell r="W1551" t="str">
            <v>COMPLETADO</v>
          </cell>
          <cell r="X1551" t="str">
            <v>TALLER</v>
          </cell>
          <cell r="Y1551">
            <v>42776</v>
          </cell>
          <cell r="Z1551">
            <v>1114</v>
          </cell>
          <cell r="AA1551" t="str">
            <v>M012</v>
          </cell>
          <cell r="AD1551" t="str">
            <v>Benito Juarez/Unodad Morelos</v>
          </cell>
          <cell r="AE1551" t="str">
            <v>QR</v>
          </cell>
          <cell r="AF1551" t="str">
            <v>MX</v>
          </cell>
          <cell r="AG1551" t="str">
            <v>10408725</v>
          </cell>
          <cell r="AH1551" t="str">
            <v>ALMA YANET DE CANUL</v>
          </cell>
          <cell r="AI1551" t="str">
            <v>Calkini num 33 SMZ 59 MZ 40 LT 4</v>
          </cell>
          <cell r="AJ1551" t="str">
            <v>9981849926</v>
          </cell>
          <cell r="AK1551">
            <v>0</v>
          </cell>
          <cell r="AL1551" t="str">
            <v>67515</v>
          </cell>
          <cell r="AM1551"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51" t="str">
            <v>1TE50B8NUSCB</v>
          </cell>
          <cell r="AO1551" t="str">
            <v>Smart</v>
          </cell>
          <cell r="AP1551" t="str">
            <v>Hisense</v>
          </cell>
          <cell r="AQ1551" t="str">
            <v>Opera</v>
          </cell>
          <cell r="AR1551" t="str">
            <v>FHD 1920 x 1080</v>
          </cell>
          <cell r="AS1551" t="str">
            <v>3TE50G165140G1651M010</v>
          </cell>
          <cell r="AT1551">
            <v>28</v>
          </cell>
          <cell r="AU1551" t="str">
            <v>50H7GB</v>
          </cell>
          <cell r="AV1551" t="str">
            <v>3TE50G165140</v>
          </cell>
          <cell r="AW1551" t="str">
            <v>G1651</v>
          </cell>
          <cell r="AX1551" t="str">
            <v>M010</v>
          </cell>
          <cell r="AY1551">
            <v>74012037</v>
          </cell>
          <cell r="AZ1551">
            <v>51012963</v>
          </cell>
          <cell r="BA1551">
            <v>80141612</v>
          </cell>
        </row>
        <row r="1552">
          <cell r="D1552">
            <v>60312645</v>
          </cell>
          <cell r="E1552" t="str">
            <v xml:space="preserve">A  </v>
          </cell>
          <cell r="F1552" t="str">
            <v>TV</v>
          </cell>
          <cell r="G1552" t="str">
            <v xml:space="preserve">FRANCISCO RODRIGUEZ GODINEZ </v>
          </cell>
          <cell r="H1552" t="str">
            <v xml:space="preserve">5 DE MAYO 910, CANTERA, MONTERREY </v>
          </cell>
          <cell r="I1552">
            <v>8115510074</v>
          </cell>
          <cell r="J1552" t="str">
            <v>HISENSE</v>
          </cell>
          <cell r="K1552" t="str">
            <v>50K20DW</v>
          </cell>
          <cell r="L1552" t="str">
            <v>50G144844H02274</v>
          </cell>
          <cell r="M1552" t="str">
            <v>232906-6</v>
          </cell>
          <cell r="N1552">
            <v>16598</v>
          </cell>
          <cell r="O1552">
            <v>42069</v>
          </cell>
          <cell r="P1552">
            <v>42790</v>
          </cell>
          <cell r="Q1552">
            <v>201024</v>
          </cell>
          <cell r="R1552" t="str">
            <v xml:space="preserve">08/03/17 01:17 ERNESTO HDZ NP5 P1 OC 1007927 PANEL 173331 24/02/17 </v>
          </cell>
          <cell r="S1552" t="str">
            <v/>
          </cell>
          <cell r="T1552" t="str">
            <v xml:space="preserve">   SOFIA VAZQUEZ                  </v>
          </cell>
          <cell r="U1552" t="str">
            <v>2017-04-19</v>
          </cell>
          <cell r="V1552" t="str">
            <v>Norte</v>
          </cell>
          <cell r="W1552" t="str">
            <v>COMPLETADO</v>
          </cell>
          <cell r="X1552" t="str">
            <v>TALLER</v>
          </cell>
          <cell r="Y1552">
            <v>42788</v>
          </cell>
          <cell r="Z1552">
            <v>721</v>
          </cell>
          <cell r="AA1552" t="str">
            <v>M012</v>
          </cell>
          <cell r="AD1552" t="str">
            <v>monterrey/cantera</v>
          </cell>
          <cell r="AE1552" t="str">
            <v>NL</v>
          </cell>
          <cell r="AF1552" t="str">
            <v>MX</v>
          </cell>
          <cell r="AG1552" t="str">
            <v>10412108</v>
          </cell>
          <cell r="AH1552" t="str">
            <v>FRANCISCO RODRIGUEZ GODINEZ</v>
          </cell>
          <cell r="AI1552" t="str">
            <v>910 5 de mayo</v>
          </cell>
          <cell r="AJ1552" t="str">
            <v>8115510074</v>
          </cell>
          <cell r="AK1552">
            <v>0</v>
          </cell>
          <cell r="AL1552" t="str">
            <v>67150</v>
          </cell>
          <cell r="AM1552"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52" t="str">
            <v>1TE50B8NUSCB</v>
          </cell>
          <cell r="AO1552" t="str">
            <v>Smart</v>
          </cell>
          <cell r="AP1552" t="str">
            <v>Hisense</v>
          </cell>
          <cell r="AQ1552" t="str">
            <v>Opera</v>
          </cell>
          <cell r="AR1552" t="str">
            <v>FHD 1920 x 1080</v>
          </cell>
          <cell r="AS1552" t="str">
            <v>3TE50G165140G1651M010</v>
          </cell>
          <cell r="AT1552">
            <v>28</v>
          </cell>
          <cell r="AU1552" t="str">
            <v>50H7GB</v>
          </cell>
          <cell r="AV1552" t="str">
            <v>3TE50G165140</v>
          </cell>
          <cell r="AW1552" t="str">
            <v>G1651</v>
          </cell>
          <cell r="AX1552" t="str">
            <v>M010</v>
          </cell>
          <cell r="AY1552">
            <v>74012045</v>
          </cell>
          <cell r="AZ1552">
            <v>51012971</v>
          </cell>
          <cell r="BA1552">
            <v>80141719</v>
          </cell>
        </row>
        <row r="1553">
          <cell r="D1553">
            <v>60311240</v>
          </cell>
          <cell r="E1553" t="str">
            <v>A</v>
          </cell>
          <cell r="F1553" t="str">
            <v>TV</v>
          </cell>
          <cell r="G1553" t="str">
            <v xml:space="preserve">BERTHA MINELIA SANTANA HERRERA </v>
          </cell>
          <cell r="H1553" t="str">
            <v xml:space="preserve">CALLE SAKAN MZ-3 LOTE 20 </v>
          </cell>
          <cell r="I1553">
            <v>9988988883</v>
          </cell>
          <cell r="J1553" t="str">
            <v>HISENSE</v>
          </cell>
          <cell r="K1553" t="str">
            <v>50K20DW</v>
          </cell>
          <cell r="L1553" t="str">
            <v>50G143064H02869</v>
          </cell>
          <cell r="M1553">
            <v>8607</v>
          </cell>
          <cell r="N1553">
            <v>9759.2000000000007</v>
          </cell>
          <cell r="O1553">
            <v>41893</v>
          </cell>
          <cell r="P1553">
            <v>42784</v>
          </cell>
          <cell r="Q1553">
            <v>201033</v>
          </cell>
          <cell r="R1553" t="str">
            <v>PANEL OC-1007626</v>
          </cell>
          <cell r="S1553" t="str">
            <v xml:space="preserve"> EQUIPO EN RESGUARDO DEL CENTRO DE SERVI</v>
          </cell>
          <cell r="T1553" t="str">
            <v xml:space="preserve">        JUAN OSWALDO URIBE PERAZA </v>
          </cell>
          <cell r="U1553">
            <v>42845</v>
          </cell>
          <cell r="V1553" t="str">
            <v>SUR</v>
          </cell>
          <cell r="W1553" t="str">
            <v>COMPLETADO</v>
          </cell>
          <cell r="X1553" t="str">
            <v>TALLER</v>
          </cell>
          <cell r="Y1553">
            <v>42775</v>
          </cell>
          <cell r="Z1553">
            <v>891</v>
          </cell>
          <cell r="AA1553" t="str">
            <v>M012</v>
          </cell>
          <cell r="AD1553" t="str">
            <v>Cancun/pelhaltun supermanzana 105</v>
          </cell>
          <cell r="AE1553" t="str">
            <v>QR</v>
          </cell>
          <cell r="AF1553" t="str">
            <v>MX</v>
          </cell>
          <cell r="AG1553" t="str">
            <v>10410478</v>
          </cell>
          <cell r="AH1553" t="str">
            <v>BERTHA MINELIA SANTANA HERRERA</v>
          </cell>
          <cell r="AI1553" t="str">
            <v>Sakan mz 3 lt 7</v>
          </cell>
          <cell r="AJ1553" t="str">
            <v>9987347082</v>
          </cell>
          <cell r="AK1553" t="str">
            <v>9987347082</v>
          </cell>
          <cell r="AL1553" t="str">
            <v>77533</v>
          </cell>
          <cell r="AM1553"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53" t="str">
            <v>1TE50B8NUSCB</v>
          </cell>
          <cell r="AO1553" t="str">
            <v>Smart</v>
          </cell>
          <cell r="AP1553" t="str">
            <v>Hisense</v>
          </cell>
          <cell r="AQ1553" t="str">
            <v>Opera</v>
          </cell>
          <cell r="AR1553" t="str">
            <v>FHD 1920 x 1080</v>
          </cell>
          <cell r="AS1553" t="str">
            <v>3TE50G165140G1651M010</v>
          </cell>
          <cell r="AT1553">
            <v>28</v>
          </cell>
          <cell r="AU1553" t="str">
            <v>50H7GB</v>
          </cell>
          <cell r="AV1553" t="str">
            <v>3TE50G165140</v>
          </cell>
          <cell r="AW1553" t="str">
            <v>G1651</v>
          </cell>
          <cell r="AX1553" t="str">
            <v>M010</v>
          </cell>
          <cell r="AY1553">
            <v>74012062</v>
          </cell>
          <cell r="AZ1553">
            <v>51012988</v>
          </cell>
          <cell r="BA1553">
            <v>80141614</v>
          </cell>
        </row>
        <row r="1554">
          <cell r="D1554">
            <v>60313288</v>
          </cell>
          <cell r="E1554" t="str">
            <v xml:space="preserve">A  </v>
          </cell>
          <cell r="F1554" t="str">
            <v>TV</v>
          </cell>
          <cell r="G1554" t="str">
            <v>Amalia Santiago</v>
          </cell>
          <cell r="H1554" t="str">
            <v>PABLO NERIDAZ MZ 1 LT 7, Acuictlapilco/Chimalhuacan C.P 56364</v>
          </cell>
          <cell r="I1554">
            <v>26359369</v>
          </cell>
          <cell r="J1554" t="str">
            <v>HISENSE</v>
          </cell>
          <cell r="K1554" t="str">
            <v>50K20DW</v>
          </cell>
          <cell r="L1554" t="str">
            <v>50G143064H02474</v>
          </cell>
          <cell r="M1554" t="str">
            <v xml:space="preserve">TC#7101 7849 4902 5016 0693 89 TICKET DE COMPRA TIENDA BODEGA AURRERA </v>
          </cell>
          <cell r="N1554">
            <v>8499</v>
          </cell>
          <cell r="O1554">
            <v>41957</v>
          </cell>
          <cell r="P1554">
            <v>42802</v>
          </cell>
          <cell r="Q1554">
            <v>201767</v>
          </cell>
          <cell r="R1554" t="str">
            <v>16/03/2017 01 : 36  JORGE.VAZ : NP5 / P1A: 173332 PANEL    08-03-2017   OC-1008371</v>
          </cell>
          <cell r="S1554" t="str">
            <v>EQUIPO DAÑADO EN DOMICILIO DE CLIENTE</v>
          </cell>
          <cell r="T1554" t="str">
            <v xml:space="preserve">   RENE ARIAS                     </v>
          </cell>
          <cell r="U1554" t="str">
            <v>2017-04-10</v>
          </cell>
          <cell r="V1554" t="str">
            <v>CENTRO</v>
          </cell>
          <cell r="W1554" t="str">
            <v>COMPLETADO</v>
          </cell>
          <cell r="X1554" t="str">
            <v>TALLER</v>
          </cell>
          <cell r="Y1554">
            <v>42800</v>
          </cell>
          <cell r="Z1554">
            <v>845</v>
          </cell>
          <cell r="AA1554" t="str">
            <v>M012</v>
          </cell>
          <cell r="AD1554" t="str">
            <v>acuictlapilco/chimalhuacan</v>
          </cell>
          <cell r="AE1554" t="str">
            <v>MEX</v>
          </cell>
          <cell r="AF1554" t="str">
            <v>MX</v>
          </cell>
          <cell r="AG1554" t="str">
            <v>10413684</v>
          </cell>
          <cell r="AH1554" t="str">
            <v>AMALIA SANTIAGO</v>
          </cell>
          <cell r="AI1554" t="str">
            <v>plablo neridas mz 1 lt 7</v>
          </cell>
          <cell r="AJ1554" t="str">
            <v>26359369</v>
          </cell>
          <cell r="AK1554">
            <v>0</v>
          </cell>
          <cell r="AL1554" t="str">
            <v>56364</v>
          </cell>
          <cell r="AM1554"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54" t="str">
            <v>1TE50B8NUSCB</v>
          </cell>
          <cell r="AO1554" t="str">
            <v>Smart</v>
          </cell>
          <cell r="AP1554" t="str">
            <v>Hisense</v>
          </cell>
          <cell r="AQ1554" t="str">
            <v>Opera</v>
          </cell>
          <cell r="AR1554" t="str">
            <v>FHD 1920 x 1080</v>
          </cell>
          <cell r="AS1554" t="str">
            <v>3TE50G165140G1651M010</v>
          </cell>
          <cell r="AT1554">
            <v>28</v>
          </cell>
          <cell r="AU1554" t="str">
            <v>50H7GB</v>
          </cell>
          <cell r="AV1554" t="str">
            <v>3TE50G165140</v>
          </cell>
          <cell r="AW1554" t="str">
            <v>G1651</v>
          </cell>
          <cell r="AX1554" t="str">
            <v>M010</v>
          </cell>
          <cell r="AY1554">
            <v>74012064</v>
          </cell>
          <cell r="AZ1554">
            <v>51012990</v>
          </cell>
          <cell r="BA1554">
            <v>80141857</v>
          </cell>
        </row>
        <row r="1555">
          <cell r="D1555">
            <v>60315008</v>
          </cell>
          <cell r="E1555" t="str">
            <v xml:space="preserve">A  </v>
          </cell>
          <cell r="F1555" t="str">
            <v>TV</v>
          </cell>
          <cell r="G1555" t="str">
            <v xml:space="preserve">JAVIER GONZALEZ MALDONADO </v>
          </cell>
          <cell r="H1555" t="str">
            <v>LORENZO BUTORINI 568</v>
          </cell>
          <cell r="I1555">
            <v>4431602777</v>
          </cell>
          <cell r="J1555" t="str">
            <v>HISENSE</v>
          </cell>
          <cell r="K1555" t="str">
            <v>50K20DW</v>
          </cell>
          <cell r="L1555" t="str">
            <v>50G143064H01860</v>
          </cell>
          <cell r="M1555">
            <v>123776</v>
          </cell>
          <cell r="N1555">
            <v>10499</v>
          </cell>
          <cell r="O1555">
            <v>41993</v>
          </cell>
          <cell r="P1555">
            <v>42822</v>
          </cell>
          <cell r="Q1555">
            <v>202300</v>
          </cell>
          <cell r="R1555" t="str">
            <v>FALTA DE PANEL: T173331 OC:1009133</v>
          </cell>
          <cell r="S1555" t="str">
            <v/>
          </cell>
          <cell r="T1555" t="str">
            <v xml:space="preserve">  MULTISERVICIOS ALVARADO         </v>
          </cell>
          <cell r="U1555" t="str">
            <v>2017-04-20</v>
          </cell>
          <cell r="V1555" t="str">
            <v>SUR</v>
          </cell>
          <cell r="W1555" t="str">
            <v>COMPLETADO</v>
          </cell>
          <cell r="X1555" t="str">
            <v>TALLER</v>
          </cell>
          <cell r="Y1555">
            <v>42821</v>
          </cell>
          <cell r="Z1555">
            <v>829</v>
          </cell>
          <cell r="AA1555" t="str">
            <v>M012</v>
          </cell>
          <cell r="AD1555" t="str">
            <v>Morelia/ejidal Isaac Arriaga</v>
          </cell>
          <cell r="AE1555" t="str">
            <v>MCH</v>
          </cell>
          <cell r="AF1555" t="str">
            <v>MX</v>
          </cell>
          <cell r="AG1555" t="str">
            <v>10415167</v>
          </cell>
          <cell r="AH1555" t="str">
            <v>JAVIER GONZALEZ MALDONADO</v>
          </cell>
          <cell r="AI1555" t="str">
            <v>568 Lorenzo Butorini</v>
          </cell>
          <cell r="AJ1555" t="str">
            <v>4432783223</v>
          </cell>
          <cell r="AK1555" t="str">
            <v>4432783223</v>
          </cell>
          <cell r="AL1555" t="str">
            <v>52228</v>
          </cell>
          <cell r="AM1555"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74012066</v>
          </cell>
          <cell r="AZ1555">
            <v>51012992</v>
          </cell>
          <cell r="BA1555">
            <v>80141585</v>
          </cell>
        </row>
        <row r="1556">
          <cell r="D1556">
            <v>60311273</v>
          </cell>
          <cell r="E1556" t="str">
            <v>A</v>
          </cell>
          <cell r="F1556" t="str">
            <v>TV</v>
          </cell>
          <cell r="G1556" t="str">
            <v xml:space="preserve">LUIS MANUEL FARIAS </v>
          </cell>
          <cell r="H1556" t="str">
            <v xml:space="preserve">STO. TOMAS 631 , SAN ROQUE </v>
          </cell>
          <cell r="I1556">
            <v>4621506228</v>
          </cell>
          <cell r="J1556" t="str">
            <v>HISENSE</v>
          </cell>
          <cell r="K1556" t="str">
            <v>50K20DW</v>
          </cell>
          <cell r="L1556" t="str">
            <v>50G143064H02158</v>
          </cell>
          <cell r="M1556" t="str">
            <v xml:space="preserve">POLIZA DE GARANTIA </v>
          </cell>
          <cell r="N1556">
            <v>0</v>
          </cell>
          <cell r="O1556">
            <v>41973</v>
          </cell>
          <cell r="P1556">
            <v>42780</v>
          </cell>
          <cell r="Q1556">
            <v>201055</v>
          </cell>
          <cell r="R1556" t="str">
            <v xml:space="preserve">18/02/2017 01 : 31  ERNESTO.HERN : NP5
15/02/2017 07 : 07 201055 : 14/02/2017 PEDIDO REALIZADO VIA CORREO.
SE ADJUNTA FORMATO.
PANEL LCD DAÑADO
</v>
          </cell>
          <cell r="S1556" t="str">
            <v/>
          </cell>
          <cell r="T1556" t="str">
            <v xml:space="preserve">  VANESA AGUILAR VAZQUEZ          </v>
          </cell>
          <cell r="U1556" t="str">
            <v>2017-04-17</v>
          </cell>
          <cell r="V1556" t="str">
            <v>Norte</v>
          </cell>
          <cell r="W1556" t="str">
            <v>COMPLETADO</v>
          </cell>
          <cell r="X1556" t="str">
            <v>TALLER</v>
          </cell>
          <cell r="Y1556">
            <v>42776</v>
          </cell>
          <cell r="Z1556">
            <v>803</v>
          </cell>
          <cell r="AA1556" t="str">
            <v>M010</v>
          </cell>
          <cell r="AD1556" t="str">
            <v>Irapuato/San roque</v>
          </cell>
          <cell r="AE1556" t="str">
            <v>GTO</v>
          </cell>
          <cell r="AF1556" t="str">
            <v>MX</v>
          </cell>
          <cell r="AG1556" t="str">
            <v>10411532</v>
          </cell>
          <cell r="AH1556" t="str">
            <v>LUIS MANUEL FARIAS</v>
          </cell>
          <cell r="AI1556" t="str">
            <v>631 Sto Tomas</v>
          </cell>
          <cell r="AJ1556" t="str">
            <v>4621506228</v>
          </cell>
          <cell r="AK1556">
            <v>0</v>
          </cell>
          <cell r="AL1556" t="str">
            <v>35580</v>
          </cell>
          <cell r="AM1556"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56" t="str">
            <v>1TE50B8NUSCB</v>
          </cell>
          <cell r="AO1556" t="str">
            <v>Smart</v>
          </cell>
          <cell r="AP1556" t="str">
            <v>Hisense</v>
          </cell>
          <cell r="AQ1556" t="str">
            <v>Opera</v>
          </cell>
          <cell r="AR1556" t="str">
            <v>FHD 1920 x 1080</v>
          </cell>
          <cell r="AS1556" t="str">
            <v>3TE50G1653A3G1653A3M010</v>
          </cell>
          <cell r="AT1556" t="str">
            <v>0</v>
          </cell>
          <cell r="AU1556" t="str">
            <v>50H5C</v>
          </cell>
          <cell r="AV1556" t="str">
            <v>3TE50G1653A3</v>
          </cell>
          <cell r="AW1556" t="str">
            <v>G1653A3</v>
          </cell>
          <cell r="AX1556" t="str">
            <v>M010</v>
          </cell>
          <cell r="AY1556">
            <v>74012125</v>
          </cell>
          <cell r="AZ1556">
            <v>51013049</v>
          </cell>
          <cell r="BA1556">
            <v>80147319</v>
          </cell>
        </row>
        <row r="1557">
          <cell r="D1557">
            <v>60310039</v>
          </cell>
          <cell r="E1557" t="str">
            <v>A</v>
          </cell>
          <cell r="F1557" t="str">
            <v>TV</v>
          </cell>
          <cell r="G1557" t="str">
            <v>NORMA ESTRADA NUÑEZ</v>
          </cell>
          <cell r="H1557" t="str">
            <v>PASEO DEL CHURUBUSCO 295, CUMBRES 1ER SECTOR, MONTERREY</v>
          </cell>
          <cell r="I1557">
            <v>8183702604</v>
          </cell>
          <cell r="J1557" t="str">
            <v>HISENSE</v>
          </cell>
          <cell r="K1557" t="str">
            <v>50K20DW</v>
          </cell>
          <cell r="L1557" t="str">
            <v>50G143292H09116</v>
          </cell>
          <cell r="M1557" t="str">
            <v>TIKET</v>
          </cell>
          <cell r="N1557">
            <v>11998</v>
          </cell>
          <cell r="O1557">
            <v>42192</v>
          </cell>
          <cell r="P1557">
            <v>42758</v>
          </cell>
          <cell r="Q1557">
            <v>201024</v>
          </cell>
          <cell r="R1557" t="str">
            <v>19/01/17-5:09 ERNESTO HDZ NP5-P1A O.C.100638, PANEL,173331</v>
          </cell>
          <cell r="S1557" t="str">
            <v/>
          </cell>
          <cell r="T1557" t="str">
            <v xml:space="preserve">  SOFIA VAZQUEZ                   </v>
          </cell>
          <cell r="U1557" t="str">
            <v>2017-04-25</v>
          </cell>
          <cell r="V1557" t="str">
            <v>Norte</v>
          </cell>
          <cell r="W1557" t="str">
            <v>COMPLETADO</v>
          </cell>
          <cell r="X1557" t="str">
            <v>TALLER</v>
          </cell>
          <cell r="Y1557">
            <v>42760</v>
          </cell>
          <cell r="Z1557">
            <v>568</v>
          </cell>
          <cell r="AA1557" t="str">
            <v>M010</v>
          </cell>
          <cell r="AD1557" t="str">
            <v>col huaimitas/san jose del cabo</v>
          </cell>
          <cell r="AE1557" t="str">
            <v>BCS</v>
          </cell>
          <cell r="AF1557" t="str">
            <v>MX</v>
          </cell>
          <cell r="AG1557" t="str">
            <v>10410211</v>
          </cell>
          <cell r="AH1557" t="str">
            <v>JOSE MARTIN GREEN AMADOR</v>
          </cell>
          <cell r="AI1557" t="str">
            <v>ciencias sociales num 24</v>
          </cell>
          <cell r="AJ1557" t="str">
            <v>6241615905</v>
          </cell>
          <cell r="AK1557">
            <v>0</v>
          </cell>
          <cell r="AL1557" t="str">
            <v>23400</v>
          </cell>
          <cell r="AM1557"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57" t="str">
            <v>1TE50B8NUSCB</v>
          </cell>
          <cell r="AO1557" t="str">
            <v>Smart</v>
          </cell>
          <cell r="AP1557" t="str">
            <v>Hisense</v>
          </cell>
          <cell r="AQ1557" t="str">
            <v>Opera</v>
          </cell>
          <cell r="AR1557" t="str">
            <v>FHD 1920 x 1080</v>
          </cell>
          <cell r="AS1557" t="str">
            <v>3TE50G165140G165140M010</v>
          </cell>
          <cell r="AT1557">
            <v>28</v>
          </cell>
          <cell r="AU1557" t="str">
            <v>50H7GB</v>
          </cell>
          <cell r="AV1557" t="str">
            <v>3TE50G165140</v>
          </cell>
          <cell r="AW1557" t="str">
            <v>G165140</v>
          </cell>
          <cell r="AX1557" t="str">
            <v>M010</v>
          </cell>
          <cell r="AY1557">
            <v>74012230</v>
          </cell>
          <cell r="AZ1557">
            <v>51013160</v>
          </cell>
          <cell r="BA1557">
            <v>80149964</v>
          </cell>
        </row>
        <row r="1558">
          <cell r="D1558">
            <v>60314590</v>
          </cell>
          <cell r="E1558" t="str">
            <v>A</v>
          </cell>
          <cell r="F1558" t="str">
            <v>TV</v>
          </cell>
          <cell r="G1558" t="str">
            <v>JOAN CLAUDE BACH</v>
          </cell>
          <cell r="H1558" t="str">
            <v>HACIENDA LAS BUGAMBILIAS 225, CUMBRES ELITE SECTOR HACIENDAS, MONTERREY</v>
          </cell>
          <cell r="I1558" t="str">
            <v>8117727414, 8120637677</v>
          </cell>
          <cell r="J1558" t="str">
            <v>HISENSE</v>
          </cell>
          <cell r="K1558" t="str">
            <v>50K20DW</v>
          </cell>
          <cell r="L1558" t="str">
            <v>50J140464H02346</v>
          </cell>
          <cell r="M1558" t="str">
            <v>TIKET</v>
          </cell>
          <cell r="N1558">
            <v>8499</v>
          </cell>
          <cell r="O1558">
            <v>41941</v>
          </cell>
          <cell r="P1558">
            <v>42821</v>
          </cell>
          <cell r="Q1558">
            <v>201024</v>
          </cell>
          <cell r="R1558" t="str">
            <v>04/06/17 10:02 ARANTXA. MON NP5 P1A OC 1009195 PANEL 173331</v>
          </cell>
          <cell r="S1558" t="str">
            <v/>
          </cell>
          <cell r="T1558" t="str">
            <v xml:space="preserve">    SOFIA VAZQUEZ                 </v>
          </cell>
          <cell r="U1558" t="str">
            <v>2017-04-21</v>
          </cell>
          <cell r="V1558" t="str">
            <v>Norte</v>
          </cell>
          <cell r="W1558" t="str">
            <v>COMPLETADO</v>
          </cell>
          <cell r="X1558" t="str">
            <v>TALLER</v>
          </cell>
          <cell r="Y1558">
            <v>42816</v>
          </cell>
          <cell r="Z1558">
            <v>875</v>
          </cell>
          <cell r="AA1558" t="str">
            <v>M010</v>
          </cell>
          <cell r="AD1558" t="str">
            <v>Monterrey/Cumbres Elite s. haciendas</v>
          </cell>
          <cell r="AE1558" t="str">
            <v>NL</v>
          </cell>
          <cell r="AF1558" t="str">
            <v>MX</v>
          </cell>
          <cell r="AG1558" t="str">
            <v>10414689</v>
          </cell>
          <cell r="AH1558" t="str">
            <v>JOANCLAUDE BACHR</v>
          </cell>
          <cell r="AI1558" t="str">
            <v>225 Hacienda las bugambilias</v>
          </cell>
          <cell r="AJ1558" t="str">
            <v>8120637677</v>
          </cell>
          <cell r="AK1558" t="str">
            <v>8120637677</v>
          </cell>
          <cell r="AL1558" t="str">
            <v>64340</v>
          </cell>
          <cell r="AM1558"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58" t="str">
            <v>1TE50B8NUSCB</v>
          </cell>
          <cell r="AO1558" t="str">
            <v>Smart</v>
          </cell>
          <cell r="AP1558" t="str">
            <v>Hisense</v>
          </cell>
          <cell r="AQ1558" t="str">
            <v>Opera</v>
          </cell>
          <cell r="AR1558" t="str">
            <v>FHD 1920 x 1080</v>
          </cell>
          <cell r="AS1558" t="str">
            <v>3TE50G1653A3G1653A3M010</v>
          </cell>
          <cell r="AT1558" t="str">
            <v>0</v>
          </cell>
          <cell r="AU1558" t="str">
            <v>50H5C</v>
          </cell>
          <cell r="AV1558" t="str">
            <v>3TE50G1653A3</v>
          </cell>
          <cell r="AW1558" t="str">
            <v>G1653A3</v>
          </cell>
          <cell r="AX1558" t="str">
            <v>M010</v>
          </cell>
          <cell r="AY1558">
            <v>74012164</v>
          </cell>
          <cell r="AZ1558">
            <v>51013087</v>
          </cell>
          <cell r="BA1558">
            <v>80147792</v>
          </cell>
        </row>
        <row r="1559">
          <cell r="D1559">
            <v>60311993</v>
          </cell>
          <cell r="E1559" t="str">
            <v>A</v>
          </cell>
          <cell r="F1559" t="str">
            <v>AC</v>
          </cell>
          <cell r="G1559" t="str">
            <v>JUAN GERMAN SANCHEZ</v>
          </cell>
          <cell r="H1559" t="str">
            <v>FRANCIA 208, COL. VICENTE GUERRERO, CIUDAD MADERO</v>
          </cell>
          <cell r="I1559">
            <v>8332106792</v>
          </cell>
          <cell r="J1559" t="str">
            <v>HISENSE</v>
          </cell>
          <cell r="K1559" t="str">
            <v>AS-12CR5FVNVQ</v>
          </cell>
          <cell r="L1559" t="str">
            <v>1KK0120T2N0PDJEJTJJ1061</v>
          </cell>
          <cell r="M1559">
            <v>3673</v>
          </cell>
          <cell r="N1559">
            <v>4195</v>
          </cell>
          <cell r="O1559">
            <v>42474</v>
          </cell>
          <cell r="P1559">
            <v>42789</v>
          </cell>
          <cell r="Q1559">
            <v>202245</v>
          </cell>
          <cell r="R1559" t="str">
            <v>08/03/2017 01 : 42  ERNESTO.HERN : NP5
26/02/2017 07 : 10 202245 : PEDIDO DE COMPRA OC-1007953</v>
          </cell>
          <cell r="S1559" t="str">
            <v/>
          </cell>
          <cell r="T1559" t="str">
            <v xml:space="preserve">Alfredo Pineda                </v>
          </cell>
          <cell r="U1559" t="str">
            <v>2017-03-08</v>
          </cell>
          <cell r="V1559" t="str">
            <v>Norte</v>
          </cell>
          <cell r="W1559" t="str">
            <v>COMPLETADO</v>
          </cell>
          <cell r="X1559" t="str">
            <v>TALLER</v>
          </cell>
          <cell r="Y1559">
            <v>42786</v>
          </cell>
          <cell r="Z1559">
            <v>315</v>
          </cell>
          <cell r="AA1559" t="str">
            <v>M010</v>
          </cell>
          <cell r="AB1559" t="str">
            <v xml:space="preserve">K1409110/motor del ventilador - Outdoor Fan </v>
          </cell>
          <cell r="AC1559" t="str">
            <v>OC-1007953</v>
          </cell>
          <cell r="AD1559" t="str">
            <v>VICENTE GUERRERO/CD MADERTO</v>
          </cell>
          <cell r="AE1559" t="str">
            <v>TMS</v>
          </cell>
          <cell r="AF1559" t="str">
            <v>MX</v>
          </cell>
          <cell r="AG1559" t="str">
            <v>10410775</v>
          </cell>
          <cell r="AH1559" t="str">
            <v>JUAN GERMAN SANCHEZ</v>
          </cell>
          <cell r="AI1559" t="str">
            <v>208 CALLE FRANCIA</v>
          </cell>
          <cell r="AJ1559" t="str">
            <v>8332106792</v>
          </cell>
          <cell r="AK1559" t="str">
            <v>8331409449</v>
          </cell>
          <cell r="AL1559" t="str">
            <v>89580</v>
          </cell>
          <cell r="AM1559"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59" t="str">
            <v>GKK012NJ1180</v>
          </cell>
          <cell r="AO1559" t="e">
            <v>#N/A</v>
          </cell>
          <cell r="AP1559" t="e">
            <v>#N/A</v>
          </cell>
          <cell r="AQ1559" t="e">
            <v>#N/A</v>
          </cell>
          <cell r="AR1559" t="e">
            <v>#N/A</v>
          </cell>
          <cell r="AS1559" t="str">
            <v>GKK012NJF158KH5E2M010</v>
          </cell>
          <cell r="AT1559">
            <v>1</v>
          </cell>
          <cell r="AU1559" t="str">
            <v>AS-12CR5FVETD</v>
          </cell>
          <cell r="AV1559" t="str">
            <v>GKK012NJF158</v>
          </cell>
          <cell r="AW1559" t="str">
            <v>KH5E2</v>
          </cell>
          <cell r="AX1559" t="str">
            <v>M010</v>
          </cell>
          <cell r="AY1559">
            <v>74012173</v>
          </cell>
          <cell r="AZ1559">
            <v>51013097</v>
          </cell>
          <cell r="BA1559">
            <v>80146144</v>
          </cell>
        </row>
        <row r="1560">
          <cell r="D1560">
            <v>60312095</v>
          </cell>
          <cell r="E1560" t="str">
            <v>A</v>
          </cell>
          <cell r="F1560" t="str">
            <v>TV</v>
          </cell>
          <cell r="G1560" t="str">
            <v xml:space="preserve">HECTOR ARTURO MENDOZA SERVENTI </v>
          </cell>
          <cell r="H1560" t="str">
            <v xml:space="preserve">PASEO NIZA 143, PASEO DE CUMBRES, MONTERREY </v>
          </cell>
          <cell r="I1560">
            <v>8186922046</v>
          </cell>
          <cell r="J1560" t="str">
            <v>HISENSE</v>
          </cell>
          <cell r="K1560" t="str">
            <v>50K20DW</v>
          </cell>
          <cell r="L1560" t="str">
            <v>50G143064H01481</v>
          </cell>
          <cell r="M1560" t="str">
            <v>POLIZA</v>
          </cell>
          <cell r="N1560">
            <v>9098</v>
          </cell>
          <cell r="O1560">
            <v>41956</v>
          </cell>
          <cell r="P1560">
            <v>42800</v>
          </cell>
          <cell r="Q1560">
            <v>201024</v>
          </cell>
          <cell r="R1560" t="str">
            <v>24/02/17 01:30 ERNESTO HDZ NP5 P1A OC 1007745 PANEL 173331</v>
          </cell>
          <cell r="S1560" t="str">
            <v/>
          </cell>
          <cell r="T1560" t="str">
            <v xml:space="preserve"> SOFIA VAZQUEZ                    </v>
          </cell>
          <cell r="U1560" t="str">
            <v>2017-04-25</v>
          </cell>
          <cell r="V1560" t="str">
            <v>Norte</v>
          </cell>
          <cell r="W1560" t="str">
            <v>COMPLETADO</v>
          </cell>
          <cell r="X1560" t="str">
            <v>TALLER</v>
          </cell>
          <cell r="Y1560">
            <v>42787</v>
          </cell>
          <cell r="Z1560">
            <v>831</v>
          </cell>
          <cell r="AA1560" t="str">
            <v>M010</v>
          </cell>
          <cell r="AD1560" t="str">
            <v>Paseo de Cumbres/Monterrey</v>
          </cell>
          <cell r="AE1560" t="str">
            <v>NL</v>
          </cell>
          <cell r="AF1560" t="str">
            <v>MX</v>
          </cell>
          <cell r="AG1560" t="str">
            <v>10411894</v>
          </cell>
          <cell r="AH1560" t="str">
            <v>HECTOR ARTURO MENMDOZA SERVENTI</v>
          </cell>
          <cell r="AI1560" t="str">
            <v>143 Paseo Niza</v>
          </cell>
          <cell r="AJ1560" t="str">
            <v>8121811888</v>
          </cell>
          <cell r="AK1560" t="str">
            <v>8121811888</v>
          </cell>
          <cell r="AL1560" t="str">
            <v>64346</v>
          </cell>
          <cell r="AM1560"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60" t="str">
            <v>1TE50B8NUSCB</v>
          </cell>
          <cell r="AO1560" t="str">
            <v>Smart</v>
          </cell>
          <cell r="AP1560" t="str">
            <v>Hisense</v>
          </cell>
          <cell r="AQ1560" t="str">
            <v>Opera</v>
          </cell>
          <cell r="AR1560" t="str">
            <v>FHD 1920 x 1080</v>
          </cell>
          <cell r="AS1560" t="str">
            <v>3TE50G165140G165140M010</v>
          </cell>
          <cell r="AT1560">
            <v>28</v>
          </cell>
          <cell r="AU1560" t="str">
            <v>50H7GB</v>
          </cell>
          <cell r="AV1560" t="str">
            <v>3TE50G165140</v>
          </cell>
          <cell r="AW1560" t="str">
            <v>G165140</v>
          </cell>
          <cell r="AX1560" t="str">
            <v>M010</v>
          </cell>
          <cell r="AY1560">
            <v>74012210</v>
          </cell>
          <cell r="AZ1560">
            <v>51013140</v>
          </cell>
          <cell r="BA1560">
            <v>80148522</v>
          </cell>
        </row>
        <row r="1561">
          <cell r="D1561">
            <v>60311856</v>
          </cell>
          <cell r="E1561" t="str">
            <v>A</v>
          </cell>
          <cell r="F1561" t="str">
            <v>TV</v>
          </cell>
          <cell r="G1561" t="str">
            <v>JOSE LUIS FUENTES SALAS</v>
          </cell>
          <cell r="H1561" t="str">
            <v>RAFAEL DELGADO MARTINEZ 518 COL VIÑEDO MARQUEZ PARRAS DE LA FUENTE, COAHUILA C.P. 27989</v>
          </cell>
          <cell r="I1561">
            <v>8424224822</v>
          </cell>
          <cell r="J1561" t="str">
            <v>HISENSE</v>
          </cell>
          <cell r="K1561" t="str">
            <v>50K20DW</v>
          </cell>
          <cell r="L1561" t="str">
            <v>50G143291H03926</v>
          </cell>
          <cell r="M1561" t="str">
            <v>33829</v>
          </cell>
          <cell r="N1561">
            <v>11998.37</v>
          </cell>
          <cell r="O1561">
            <v>42138</v>
          </cell>
          <cell r="P1561">
            <v>42792</v>
          </cell>
          <cell r="Q1561">
            <v>201017</v>
          </cell>
          <cell r="R1561" t="str">
            <v>09/03/17 01:23 ERNESTO.HERN NP5 PIA:176661,OC-1007933 PANEL</v>
          </cell>
          <cell r="S1561" t="str">
            <v/>
          </cell>
          <cell r="T1561" t="str">
            <v xml:space="preserve"> ROSALINA ALVAREZ DEL CASTILLO    </v>
          </cell>
          <cell r="U1561" t="str">
            <v>2017/04/21</v>
          </cell>
          <cell r="V1561" t="str">
            <v>Norte</v>
          </cell>
          <cell r="W1561" t="str">
            <v>COMPLETADO</v>
          </cell>
          <cell r="X1561" t="str">
            <v>TALLER</v>
          </cell>
          <cell r="Y1561">
            <v>42783</v>
          </cell>
          <cell r="Z1561">
            <v>645</v>
          </cell>
          <cell r="AA1561" t="str">
            <v>M010</v>
          </cell>
          <cell r="AD1561" t="str">
            <v>barra fuente/viñedo marquez</v>
          </cell>
          <cell r="AE1561" t="str">
            <v>COA</v>
          </cell>
          <cell r="AF1561" t="str">
            <v>MX</v>
          </cell>
          <cell r="AG1561" t="str">
            <v>10409301</v>
          </cell>
          <cell r="AH1561" t="str">
            <v>JOSE LUIS FUENTES SALAS</v>
          </cell>
          <cell r="AI1561" t="str">
            <v>518 rafael delgado mtz</v>
          </cell>
          <cell r="AJ1561" t="str">
            <v>8424224822</v>
          </cell>
          <cell r="AK1561" t="str">
            <v>1018421017431</v>
          </cell>
          <cell r="AL1561" t="str">
            <v>27989</v>
          </cell>
          <cell r="AM1561"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61" t="str">
            <v>1TE50B8NUSCB</v>
          </cell>
          <cell r="AO1561" t="str">
            <v>Smart</v>
          </cell>
          <cell r="AP1561" t="str">
            <v>Hisense</v>
          </cell>
          <cell r="AQ1561" t="str">
            <v>Opera</v>
          </cell>
          <cell r="AR1561" t="str">
            <v>FHD 1920 x 1080</v>
          </cell>
          <cell r="AS1561" t="str">
            <v>3TE50G1613D1G1613D1M010</v>
          </cell>
          <cell r="AT1561">
            <v>2</v>
          </cell>
          <cell r="AU1561" t="str">
            <v>50H7GB</v>
          </cell>
          <cell r="AV1561" t="str">
            <v>3TE50G1613D1</v>
          </cell>
          <cell r="AW1561" t="str">
            <v>G1613D1</v>
          </cell>
          <cell r="AX1561" t="str">
            <v>M010</v>
          </cell>
          <cell r="AY1561">
            <v>74012216</v>
          </cell>
          <cell r="AZ1561">
            <v>51013146</v>
          </cell>
          <cell r="BA1561">
            <v>80147801</v>
          </cell>
        </row>
        <row r="1562">
          <cell r="D1562">
            <v>60311431</v>
          </cell>
          <cell r="E1562" t="str">
            <v>A</v>
          </cell>
          <cell r="F1562" t="str">
            <v>TV</v>
          </cell>
          <cell r="G1562" t="str">
            <v>ROSA MARIA LUNA SÁNCHEZ</v>
          </cell>
          <cell r="H1562" t="str">
            <v>ROCIOS MZ 15 LT 21 CASA 46, COL. LOS HEROES COACALCO</v>
          </cell>
          <cell r="I1562" t="str">
            <v>5879-4944</v>
          </cell>
          <cell r="J1562" t="str">
            <v>HISENSE</v>
          </cell>
          <cell r="K1562" t="str">
            <v>50K20DW</v>
          </cell>
          <cell r="L1562" t="str">
            <v>50G143291H16629</v>
          </cell>
          <cell r="M1562" t="str">
            <v>CARTA DE ACEPTACION</v>
          </cell>
          <cell r="N1562">
            <v>8800</v>
          </cell>
          <cell r="O1562">
            <v>42051</v>
          </cell>
          <cell r="P1562">
            <v>42783</v>
          </cell>
          <cell r="Q1562">
            <v>201010</v>
          </cell>
          <cell r="R1562" t="str">
            <v>PENDIENTE POR PANEL</v>
          </cell>
          <cell r="S1562" t="str">
            <v>SE RECOGE EQUIPO CON BASE</v>
          </cell>
          <cell r="T1562" t="str">
            <v xml:space="preserve">  VIRGINIA ANGUIANO               </v>
          </cell>
          <cell r="U1562" t="str">
            <v>2017-02-22</v>
          </cell>
          <cell r="V1562" t="str">
            <v>Centro</v>
          </cell>
          <cell r="W1562" t="str">
            <v>COMPLETADO</v>
          </cell>
          <cell r="Y1562">
            <v>42779</v>
          </cell>
          <cell r="Z1562">
            <v>732</v>
          </cell>
          <cell r="AA1562" t="str">
            <v>M012</v>
          </cell>
          <cell r="AB1562" t="str">
            <v>T173331/Panel - PANEL</v>
          </cell>
          <cell r="AC1562" t="str">
            <v>OC-1007598</v>
          </cell>
          <cell r="AD1562" t="str">
            <v>COACALCO DE BERRIOZA/LOS HEROES COACALCO</v>
          </cell>
          <cell r="AE1562" t="str">
            <v>MEX</v>
          </cell>
          <cell r="AF1562" t="str">
            <v>MX</v>
          </cell>
          <cell r="AG1562" t="str">
            <v>10411102</v>
          </cell>
          <cell r="AH1562" t="str">
            <v>ROSA MARIA LUNA SANCHEZ</v>
          </cell>
          <cell r="AI1562" t="str">
            <v>MZ15 LT21 CALLE ROCIOS CASA 46</v>
          </cell>
          <cell r="AJ1562" t="str">
            <v>58794944</v>
          </cell>
          <cell r="AK1562" t="str">
            <v>5532118672</v>
          </cell>
          <cell r="AL1562" t="str">
            <v>55712</v>
          </cell>
          <cell r="AM1562"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62" t="str">
            <v>1TE50B8NUSCB</v>
          </cell>
          <cell r="AO1562" t="str">
            <v>Smart</v>
          </cell>
          <cell r="AP1562" t="str">
            <v>Hisense</v>
          </cell>
          <cell r="AQ1562" t="str">
            <v>Opera</v>
          </cell>
          <cell r="AR1562" t="str">
            <v>FHD 1920 x 1080</v>
          </cell>
          <cell r="AS1562" t="str">
            <v>3TE55G161437G161437M010</v>
          </cell>
          <cell r="AT1562">
            <v>6</v>
          </cell>
          <cell r="AU1562" t="str">
            <v>55H5C</v>
          </cell>
          <cell r="AV1562" t="str">
            <v>3TE55G161437</v>
          </cell>
          <cell r="AW1562" t="str">
            <v>G161437</v>
          </cell>
          <cell r="AX1562" t="str">
            <v>M010</v>
          </cell>
          <cell r="AY1562">
            <v>74011600</v>
          </cell>
          <cell r="AZ1562">
            <v>51012536</v>
          </cell>
          <cell r="BA1562">
            <v>80138084</v>
          </cell>
        </row>
        <row r="1563">
          <cell r="D1563">
            <v>60312077</v>
          </cell>
          <cell r="E1563" t="str">
            <v>A</v>
          </cell>
          <cell r="F1563" t="str">
            <v>TV</v>
          </cell>
          <cell r="G1563" t="str">
            <v>MARIA LEONELA BORUA HERRERA</v>
          </cell>
          <cell r="H1563" t="str">
            <v>SALAMANCA 160 Col. SAN PEDRITO Mpo. TLAQUEPAQUE</v>
          </cell>
          <cell r="I1563">
            <v>3319419238</v>
          </cell>
          <cell r="J1563" t="str">
            <v>HISENSE</v>
          </cell>
          <cell r="K1563" t="str">
            <v>50K20DW</v>
          </cell>
          <cell r="L1563" t="str">
            <v>50J140464H00254</v>
          </cell>
          <cell r="M1563" t="str">
            <v>TLA/ 000223404</v>
          </cell>
          <cell r="N1563">
            <v>299</v>
          </cell>
          <cell r="O1563">
            <v>41852</v>
          </cell>
          <cell r="P1563">
            <v>42789</v>
          </cell>
          <cell r="Q1563">
            <v>201076</v>
          </cell>
          <cell r="R1563" t="str">
            <v>No hay refacciones para surtir y poder reparar</v>
          </cell>
          <cell r="S1563" t="str">
            <v>El precio que aparece en el ticket es el equivalente al primer abono para esta pantalla; no contamos con el precio total</v>
          </cell>
          <cell r="T1563" t="str">
            <v>Carlos Muñiz</v>
          </cell>
          <cell r="U1563">
            <v>42837</v>
          </cell>
          <cell r="V1563" t="str">
            <v>SUR</v>
          </cell>
          <cell r="W1563" t="str">
            <v>COMPLETADO</v>
          </cell>
          <cell r="X1563" t="str">
            <v>CLIENTE</v>
          </cell>
          <cell r="Y1563">
            <v>42787</v>
          </cell>
          <cell r="Z1563">
            <v>937</v>
          </cell>
          <cell r="AA1563" t="str">
            <v>M010</v>
          </cell>
          <cell r="AB1563" t="str">
            <v>T173331/Panel - PANEL</v>
          </cell>
          <cell r="AC1563" t="str">
            <v>OC-1007830</v>
          </cell>
          <cell r="AD1563" t="str">
            <v>Tlaquepaque/San Pedrito</v>
          </cell>
          <cell r="AE1563" t="str">
            <v>JAL</v>
          </cell>
          <cell r="AF1563" t="str">
            <v>MX</v>
          </cell>
          <cell r="AG1563" t="str">
            <v>10412226</v>
          </cell>
          <cell r="AH1563" t="str">
            <v>LEONELA MORUA</v>
          </cell>
          <cell r="AI1563" t="str">
            <v>Salamanca No. 160</v>
          </cell>
          <cell r="AJ1563" t="str">
            <v>33-19-41-92-38</v>
          </cell>
          <cell r="AK1563">
            <v>0</v>
          </cell>
          <cell r="AL1563" t="str">
            <v>45625</v>
          </cell>
          <cell r="AM1563"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63" t="str">
            <v>1TE50B8NUSCB</v>
          </cell>
          <cell r="AO1563" t="str">
            <v>Smart</v>
          </cell>
          <cell r="AP1563" t="str">
            <v>Hisense</v>
          </cell>
          <cell r="AQ1563" t="str">
            <v>Opera</v>
          </cell>
          <cell r="AR1563" t="str">
            <v>FHD 1920 x 1080</v>
          </cell>
          <cell r="AS1563" t="str">
            <v>3TE50G1644B1G1644B1M010</v>
          </cell>
          <cell r="AT1563" t="str">
            <v>0</v>
          </cell>
          <cell r="AU1563" t="str">
            <v>50H7GB</v>
          </cell>
          <cell r="AV1563" t="str">
            <v>3TE50G1644B1</v>
          </cell>
          <cell r="AW1563" t="str">
            <v>G1644B1</v>
          </cell>
          <cell r="AX1563" t="str">
            <v>M010</v>
          </cell>
          <cell r="AY1563">
            <v>74012175</v>
          </cell>
          <cell r="AZ1563">
            <v>51013101</v>
          </cell>
          <cell r="BA1563">
            <v>80147850</v>
          </cell>
        </row>
        <row r="1564">
          <cell r="D1564">
            <v>60310660</v>
          </cell>
          <cell r="E1564" t="str">
            <v>B</v>
          </cell>
          <cell r="F1564" t="str">
            <v>CELULAR</v>
          </cell>
          <cell r="G1564" t="str">
            <v>AlbertoChavezCarmona</v>
          </cell>
          <cell r="H1564" t="str">
            <v>Ave.EberardoGonzalezno459,Juchitepec/BarrioCuauchosongo,MEX,CP.56860</v>
          </cell>
          <cell r="I1564">
            <v>5979766588</v>
          </cell>
          <cell r="J1564" t="str">
            <v>HISENSE</v>
          </cell>
          <cell r="K1564" t="str">
            <v>C20</v>
          </cell>
          <cell r="L1564" t="str">
            <v>1MH75A91MX10D0H15H202B2</v>
          </cell>
          <cell r="M1564">
            <v>800093971</v>
          </cell>
          <cell r="N1564">
            <v>4999</v>
          </cell>
          <cell r="O1564">
            <v>42579</v>
          </cell>
          <cell r="P1564">
            <v>42767</v>
          </cell>
          <cell r="Q1564">
            <v>201709</v>
          </cell>
          <cell r="R1564" t="str">
            <v>CFOTORGADOPORSOPORTETECNICO(IRREPARABILIDAD)</v>
          </cell>
          <cell r="S1564" t="str">
            <v>CARCASAMUSDESGASTADAYMICARAYADA,CO</v>
          </cell>
          <cell r="T1564" t="str">
            <v>JuanFranciscoAlvizar</v>
          </cell>
          <cell r="U1564" t="str">
            <v>2017-04-15</v>
          </cell>
          <cell r="V1564" t="str">
            <v>CELULARES</v>
          </cell>
          <cell r="W1564" t="str">
            <v>COMPLETADO</v>
          </cell>
          <cell r="X1564" t="str">
            <v>TALLER</v>
          </cell>
          <cell r="Y1564">
            <v>42767</v>
          </cell>
          <cell r="Z1564">
            <v>188</v>
          </cell>
          <cell r="AA1564" t="str">
            <v>M010</v>
          </cell>
          <cell r="AD1564" t="str">
            <v>Juchitepec/Barrio Cuauchosongo</v>
          </cell>
          <cell r="AE1564" t="str">
            <v>MEX</v>
          </cell>
          <cell r="AF1564" t="str">
            <v>MX</v>
          </cell>
          <cell r="AG1564" t="str">
            <v>10409722</v>
          </cell>
          <cell r="AH1564" t="str">
            <v>ALBERTO CHAVEZ CARMONA</v>
          </cell>
          <cell r="AI1564" t="str">
            <v>Ave. Eberardo Gonzalez no 459</v>
          </cell>
          <cell r="AJ1564" t="str">
            <v>5979766588</v>
          </cell>
          <cell r="AK1564">
            <v>0</v>
          </cell>
          <cell r="AL1564" t="str">
            <v>56860</v>
          </cell>
          <cell r="AM1564"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64" t="str">
            <v>1MH75AL1MX1Z30</v>
          </cell>
          <cell r="AO1564" t="e">
            <v>#N/A</v>
          </cell>
          <cell r="AP1564" t="e">
            <v>#N/A</v>
          </cell>
          <cell r="AQ1564" t="e">
            <v>#N/A</v>
          </cell>
          <cell r="AR1564" t="e">
            <v>#N/A</v>
          </cell>
          <cell r="AS1564" t="str">
            <v>GMS001NJD013S405686M010</v>
          </cell>
          <cell r="AT1564">
            <v>3</v>
          </cell>
          <cell r="AU1564" t="str">
            <v>C1</v>
          </cell>
          <cell r="AV1564" t="str">
            <v>GMS001NJD013</v>
          </cell>
          <cell r="AW1564" t="str">
            <v>S405686</v>
          </cell>
          <cell r="AX1564" t="str">
            <v>M010</v>
          </cell>
          <cell r="AY1564">
            <v>74012237</v>
          </cell>
          <cell r="AZ1564">
            <v>51013260</v>
          </cell>
          <cell r="BA1564">
            <v>80141863</v>
          </cell>
        </row>
        <row r="1565">
          <cell r="D1565">
            <v>60304085</v>
          </cell>
          <cell r="E1565" t="str">
            <v xml:space="preserve">A  </v>
          </cell>
          <cell r="F1565" t="str">
            <v>TV</v>
          </cell>
          <cell r="G1565" t="str">
            <v>ENRIQUETA ARREDONDO</v>
          </cell>
          <cell r="H1565" t="str">
            <v>ANDADOR TULIPAN 240, INFONAVIT, ZITACUARO, MICH. C.P. 64511</v>
          </cell>
          <cell r="I1565">
            <v>7151456601</v>
          </cell>
          <cell r="J1565" t="str">
            <v>HISENSE</v>
          </cell>
          <cell r="K1565" t="str">
            <v>50K20DW</v>
          </cell>
          <cell r="L1565" t="str">
            <v>50G143291H10104</v>
          </cell>
          <cell r="M1565">
            <v>70840</v>
          </cell>
          <cell r="N1565">
            <v>11998.37</v>
          </cell>
          <cell r="O1565">
            <v>42177</v>
          </cell>
          <cell r="P1565">
            <v>42698</v>
          </cell>
          <cell r="Q1565">
            <v>202300</v>
          </cell>
          <cell r="R1565" t="str">
            <v>FALTA DE REFACCION PANEL T173331 OC:1003990</v>
          </cell>
          <cell r="S1565" t="str">
            <v xml:space="preserve"> SE MANDO EQUIPO NUEVO PERO JAMAS LLEGO </v>
          </cell>
          <cell r="T1565" t="str">
            <v xml:space="preserve">   MULTISERVICIOS ALVARADO       F</v>
          </cell>
          <cell r="U1565" t="str">
            <v>2017-04-19</v>
          </cell>
          <cell r="V1565" t="str">
            <v>SUR</v>
          </cell>
          <cell r="W1565" t="str">
            <v>COMPLETADO</v>
          </cell>
          <cell r="X1565" t="str">
            <v>TALLER</v>
          </cell>
          <cell r="Y1565">
            <v>42697</v>
          </cell>
          <cell r="Z1565">
            <v>521</v>
          </cell>
          <cell r="AA1565" t="str">
            <v>M012</v>
          </cell>
          <cell r="AD1565" t="str">
            <v>infonavit/zitacuaro</v>
          </cell>
          <cell r="AE1565" t="str">
            <v>MCH</v>
          </cell>
          <cell r="AF1565" t="str">
            <v>MX</v>
          </cell>
          <cell r="AG1565" t="str">
            <v>10404156</v>
          </cell>
          <cell r="AH1565" t="str">
            <v>ENRIQUETA ARREDONDO</v>
          </cell>
          <cell r="AI1565" t="str">
            <v>andador tulipan num 240</v>
          </cell>
          <cell r="AJ1565" t="str">
            <v>7151456601</v>
          </cell>
          <cell r="AK1565">
            <v>0</v>
          </cell>
          <cell r="AL1565" t="str">
            <v>64511</v>
          </cell>
          <cell r="AM1565"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65" t="str">
            <v>1TE50B8NUSCB</v>
          </cell>
          <cell r="AO1565" t="str">
            <v>Smart</v>
          </cell>
          <cell r="AP1565" t="str">
            <v>Hisense</v>
          </cell>
          <cell r="AQ1565" t="str">
            <v>Opera</v>
          </cell>
          <cell r="AR1565" t="str">
            <v>FHD 1920 x 1080</v>
          </cell>
          <cell r="AS1565" t="str">
            <v>3TE55G161437G161437M010</v>
          </cell>
          <cell r="AT1565">
            <v>6</v>
          </cell>
          <cell r="AU1565" t="str">
            <v>55H5C</v>
          </cell>
          <cell r="AV1565" t="str">
            <v>3TE55G161437</v>
          </cell>
          <cell r="AW1565" t="str">
            <v>G161437</v>
          </cell>
          <cell r="AX1565" t="str">
            <v>M010</v>
          </cell>
          <cell r="AY1565">
            <v>74010102</v>
          </cell>
          <cell r="AZ1565">
            <v>51011027</v>
          </cell>
          <cell r="BA1565">
            <v>80143875</v>
          </cell>
        </row>
        <row r="1566">
          <cell r="D1566">
            <v>60316202</v>
          </cell>
          <cell r="E1566" t="str">
            <v xml:space="preserve">A </v>
          </cell>
          <cell r="F1566" t="str">
            <v>TV</v>
          </cell>
          <cell r="G1566" t="str">
            <v>Rodriga Castro Salas</v>
          </cell>
          <cell r="H1566" t="str">
            <v>QUINTN GONZALES MZ. 1785 LT. 23, AMPL EMILIANO ZAPATA, AYOTLA, C.P. 56560</v>
          </cell>
          <cell r="I1566" t="str">
            <v>59741884 / 5518345472</v>
          </cell>
          <cell r="J1566" t="str">
            <v>HISENSE</v>
          </cell>
          <cell r="K1566" t="str">
            <v>50K20DW</v>
          </cell>
          <cell r="L1566" t="str">
            <v>50G143291H19590</v>
          </cell>
          <cell r="M1566" t="str">
            <v>AYO / 000159736 TICKET DE COMPRA TIENDA TELMEX S.A. DE C.V.</v>
          </cell>
          <cell r="N1566">
            <v>7189</v>
          </cell>
          <cell r="O1566">
            <v>42046</v>
          </cell>
          <cell r="P1566">
            <v>42847</v>
          </cell>
          <cell r="Q1566">
            <v>201767</v>
          </cell>
          <cell r="R1566" t="str">
            <v>25/04/2017 03 : 32  ARANTXA.MON : NP5 / P1A: 173331 PANEL   22-04-2017   OC-1009910</v>
          </cell>
          <cell r="S1566" t="str">
            <v>EQUIPO DAÑADO EN DOMICILIO DE CLIENTE</v>
          </cell>
          <cell r="T1566" t="str">
            <v xml:space="preserve">   RENE ARIAS                     </v>
          </cell>
          <cell r="U1566" t="str">
            <v>2017-05-02</v>
          </cell>
          <cell r="V1566" t="str">
            <v>CENTRO</v>
          </cell>
          <cell r="W1566" t="str">
            <v>COMPLETADO</v>
          </cell>
          <cell r="X1566" t="str">
            <v>CLIENTE</v>
          </cell>
          <cell r="Y1566">
            <v>42843</v>
          </cell>
          <cell r="Z1566">
            <v>797</v>
          </cell>
          <cell r="AA1566" t="str">
            <v>M010</v>
          </cell>
          <cell r="AD1566" t="str">
            <v>Ayotla/Amp Emliano Zapata</v>
          </cell>
          <cell r="AE1566" t="str">
            <v>MEX</v>
          </cell>
          <cell r="AF1566" t="str">
            <v>MX</v>
          </cell>
          <cell r="AG1566" t="str">
            <v>10416149</v>
          </cell>
          <cell r="AH1566" t="str">
            <v>RODRIGA CASTRO SALAS</v>
          </cell>
          <cell r="AI1566" t="str">
            <v>Quintin Gonzalez mz 1785 lt 23</v>
          </cell>
          <cell r="AJ1566" t="str">
            <v>5518345472</v>
          </cell>
          <cell r="AK1566" t="str">
            <v>5518345472</v>
          </cell>
          <cell r="AL1566" t="str">
            <v>56560</v>
          </cell>
          <cell r="AM1566"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66" t="str">
            <v>1TE50B8NUSCB</v>
          </cell>
          <cell r="AO1566" t="str">
            <v>Smart</v>
          </cell>
          <cell r="AP1566" t="str">
            <v>Hisense</v>
          </cell>
          <cell r="AQ1566" t="str">
            <v>Opera</v>
          </cell>
          <cell r="AR1566" t="str">
            <v>FHD 1920 x 1080</v>
          </cell>
          <cell r="AS1566" t="str">
            <v>3TE50G1644B3G1644B3M010</v>
          </cell>
          <cell r="AT1566" t="str">
            <v>0</v>
          </cell>
          <cell r="AU1566" t="str">
            <v>50H7GB</v>
          </cell>
          <cell r="AV1566" t="str">
            <v>3TE50G1644B3</v>
          </cell>
          <cell r="AW1566" t="str">
            <v>G1644B3</v>
          </cell>
          <cell r="AX1566" t="str">
            <v>M010</v>
          </cell>
          <cell r="AY1566">
            <v>74012467</v>
          </cell>
          <cell r="AZ1566">
            <v>51013393</v>
          </cell>
          <cell r="BA1566">
            <v>80147898</v>
          </cell>
        </row>
        <row r="1567">
          <cell r="D1567">
            <v>60306612</v>
          </cell>
          <cell r="E1567" t="str">
            <v>A</v>
          </cell>
          <cell r="F1567" t="str">
            <v>TV</v>
          </cell>
          <cell r="G1567" t="str">
            <v>BERENICE GALAN SOLIS</v>
          </cell>
          <cell r="H1567" t="str">
            <v>PRIVADA DIAMANTE 316, COL. VICTORIA, COATZACOALCOS, VER</v>
          </cell>
          <cell r="I1567">
            <v>9211001306</v>
          </cell>
          <cell r="J1567" t="str">
            <v>HISENSE</v>
          </cell>
          <cell r="K1567" t="str">
            <v>50K20DW</v>
          </cell>
          <cell r="L1567" t="str">
            <v>50G143066H00397</v>
          </cell>
          <cell r="M1567">
            <v>81012</v>
          </cell>
          <cell r="N1567">
            <v>8499</v>
          </cell>
          <cell r="O1567">
            <v>42022</v>
          </cell>
          <cell r="P1567">
            <v>42726</v>
          </cell>
          <cell r="Q1567">
            <v>201054</v>
          </cell>
          <cell r="R1567" t="str">
            <v>DAÑO EN EL PANEL OC-1005192</v>
          </cell>
          <cell r="T1567" t="str">
            <v>ANDRES HERNANDEZ</v>
          </cell>
          <cell r="U1567">
            <v>42843</v>
          </cell>
          <cell r="V1567" t="str">
            <v>SUR</v>
          </cell>
          <cell r="W1567" t="str">
            <v>COMPLETADO</v>
          </cell>
          <cell r="X1567" t="str">
            <v>TALLER</v>
          </cell>
          <cell r="Y1567">
            <v>42725</v>
          </cell>
          <cell r="Z1567" t="e">
            <v>#N/A</v>
          </cell>
          <cell r="AA1567" t="str">
            <v>M010</v>
          </cell>
          <cell r="AD1567" t="str">
            <v>MIGUEL HIDALGO/CHAPULTEPEC MORALES</v>
          </cell>
          <cell r="AE1567" t="str">
            <v>DF</v>
          </cell>
          <cell r="AF1567" t="str">
            <v>MX</v>
          </cell>
          <cell r="AG1567" t="str">
            <v>10407600</v>
          </cell>
          <cell r="AH1567" t="str">
            <v>PEDRO PADILLA OLVERA</v>
          </cell>
          <cell r="AI1567" t="str">
            <v>425 MARIANO ESCOBEDO</v>
          </cell>
          <cell r="AJ1567" t="str">
            <v>53286400</v>
          </cell>
          <cell r="AK1567" t="str">
            <v>5513418034</v>
          </cell>
          <cell r="AL1567" t="str">
            <v>11570</v>
          </cell>
          <cell r="AM1567" t="str">
            <v>28/12/2016 07 : 35 201767 : EQR: RESET FACTORY21/12/2016 02 : 09 201767 : V1:23/12/2016:HORARIO ABIERTO DE 10 AM A 18 HRS
H22130_R7120/12/2016 03 : 55 ALAN.FABIAN : ODSWTP
RD%ES EQUIPO DE PISO DE LIVERPOOL</v>
          </cell>
          <cell r="AN1567" t="str">
            <v>1TE50B8NUSCB</v>
          </cell>
          <cell r="AO1567" t="str">
            <v>Smart</v>
          </cell>
          <cell r="AP1567" t="str">
            <v>Hisense</v>
          </cell>
          <cell r="AQ1567" t="str">
            <v>Opera</v>
          </cell>
          <cell r="AR1567" t="str">
            <v>FHD 1920 x 1080</v>
          </cell>
          <cell r="AS1567" t="str">
            <v>3TE50G1644B1G1644B1M010</v>
          </cell>
          <cell r="AT1567" t="str">
            <v>0</v>
          </cell>
          <cell r="AU1567" t="str">
            <v>50H7GB</v>
          </cell>
          <cell r="AV1567" t="str">
            <v>3TE50G1644B1</v>
          </cell>
          <cell r="AW1567" t="str">
            <v>G1644B1</v>
          </cell>
          <cell r="AX1567" t="str">
            <v>M010</v>
          </cell>
          <cell r="AY1567">
            <v>74012415</v>
          </cell>
          <cell r="AZ1567">
            <v>51013341</v>
          </cell>
          <cell r="BA1567">
            <v>80146584</v>
          </cell>
        </row>
        <row r="1568">
          <cell r="D1568">
            <v>60316870</v>
          </cell>
          <cell r="E1568" t="str">
            <v xml:space="preserve">A   </v>
          </cell>
          <cell r="F1568" t="str">
            <v>TV</v>
          </cell>
          <cell r="G1568" t="str">
            <v>JOSEFINA PICASO</v>
          </cell>
          <cell r="H1568" t="str">
            <v>NIQUEL COND 8 MARTA CHAPA 31,JARDINES DE LOS CLAUSTROS 6,TULTITLAN</v>
          </cell>
          <cell r="I1568">
            <v>58839166</v>
          </cell>
          <cell r="J1568" t="str">
            <v>HISENSE</v>
          </cell>
          <cell r="K1568" t="str">
            <v>50K20DW</v>
          </cell>
          <cell r="L1568" t="str">
            <v>50G143291H03605</v>
          </cell>
          <cell r="M1568" t="str">
            <v>CARTA</v>
          </cell>
          <cell r="N1568">
            <v>0</v>
          </cell>
          <cell r="O1568">
            <v>42042</v>
          </cell>
          <cell r="P1568">
            <v>42850</v>
          </cell>
          <cell r="Q1568">
            <v>201679</v>
          </cell>
          <cell r="R1568" t="str">
            <v>PANEL T173331 OC 1010043</v>
          </cell>
          <cell r="S1568" t="str">
            <v>EQUIPO EN CENTRO DE SERVICIO CON ACCESOR</v>
          </cell>
          <cell r="T1568" t="str">
            <v xml:space="preserve">GUADALUPE GIRON                   </v>
          </cell>
          <cell r="U1568" t="str">
            <v>2017-05-04</v>
          </cell>
          <cell r="V1568" t="str">
            <v>CENTRO</v>
          </cell>
          <cell r="W1568" t="str">
            <v>COMPLETADO</v>
          </cell>
          <cell r="X1568" t="str">
            <v>CLIENTE</v>
          </cell>
          <cell r="Y1568">
            <v>42849</v>
          </cell>
          <cell r="Z1568">
            <v>807</v>
          </cell>
          <cell r="AA1568" t="str">
            <v>M010</v>
          </cell>
          <cell r="AD1568" t="str">
            <v>JARDINES DE LOS CLAUSTROS 6/TULTITLAN</v>
          </cell>
          <cell r="AE1568" t="str">
            <v>MEX</v>
          </cell>
          <cell r="AF1568" t="str">
            <v>MX</v>
          </cell>
          <cell r="AG1568" t="str">
            <v>10254679</v>
          </cell>
          <cell r="AH1568" t="str">
            <v>JOSEFINA PICASO</v>
          </cell>
          <cell r="AI1568" t="str">
            <v>31 CALLE NIQUEL COND 8 MARTA CHAPA</v>
          </cell>
          <cell r="AJ1568" t="str">
            <v>5532671868</v>
          </cell>
          <cell r="AK1568" t="str">
            <v>5532671868</v>
          </cell>
          <cell r="AL1568" t="str">
            <v>54930</v>
          </cell>
          <cell r="AM1568"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68" t="str">
            <v>1TE50B8NUSCB</v>
          </cell>
          <cell r="AO1568" t="str">
            <v>Smart</v>
          </cell>
          <cell r="AP1568" t="str">
            <v>Hisense</v>
          </cell>
          <cell r="AQ1568" t="str">
            <v>Opera</v>
          </cell>
          <cell r="AR1568" t="str">
            <v>FHD 1920 x 1080</v>
          </cell>
          <cell r="AS1568" t="str">
            <v>3TE50G165140G165140M010</v>
          </cell>
          <cell r="AT1568">
            <v>28</v>
          </cell>
          <cell r="AU1568" t="str">
            <v>50H7GB</v>
          </cell>
          <cell r="AV1568" t="str">
            <v>3TE50G165140</v>
          </cell>
          <cell r="AW1568" t="str">
            <v>G165140</v>
          </cell>
          <cell r="AX1568" t="str">
            <v>M010</v>
          </cell>
          <cell r="AY1568">
            <v>74012484</v>
          </cell>
          <cell r="AZ1568">
            <v>51013410</v>
          </cell>
          <cell r="BA1568">
            <v>80147939</v>
          </cell>
        </row>
        <row r="1569">
          <cell r="D1569">
            <v>60315813</v>
          </cell>
          <cell r="E1569" t="str">
            <v xml:space="preserve">A </v>
          </cell>
          <cell r="F1569" t="str">
            <v>TV</v>
          </cell>
          <cell r="G1569" t="str">
            <v>EDUARDO TOXQUI</v>
          </cell>
          <cell r="H1569" t="str">
            <v>AV. REFORMA ORIENTE N. 408 COLONIA SANTA MARIA CORONANGO C.P 72670, CORONANGO, PUEBLA</v>
          </cell>
          <cell r="I1569">
            <v>2228229844</v>
          </cell>
          <cell r="J1569" t="str">
            <v>HISENSE</v>
          </cell>
          <cell r="K1569" t="str">
            <v>50K20D</v>
          </cell>
          <cell r="L1569" t="str">
            <v>50G150598H00066</v>
          </cell>
          <cell r="M1569" t="str">
            <v>PÓLIZA SELLADA</v>
          </cell>
          <cell r="N1569" t="str">
            <v>N/A</v>
          </cell>
          <cell r="O1569">
            <v>42415</v>
          </cell>
          <cell r="P1569">
            <v>42846</v>
          </cell>
          <cell r="Q1569">
            <v>201032</v>
          </cell>
          <cell r="R1569" t="str">
            <v>27/04/2017 08 : 12  ARANTXA.MON : TFC1
27/04/2017 08 : 11  ARANTXA.MON : Se autoriza NP5; numero de serie yticket correcto
26/04/2017 03 : 39 201032 : P1A: T173331 PANEL LED OC-1009971</v>
          </cell>
          <cell r="S1569" t="str">
            <v>SE SOLICITA CAJA PARA ENVÍO YA QUE CLIEN</v>
          </cell>
          <cell r="T1569" t="str">
            <v xml:space="preserve"> ERIK ORTEGA MÉNDEZ               </v>
          </cell>
          <cell r="U1569" t="str">
            <v>2017/04/28</v>
          </cell>
          <cell r="V1569" t="str">
            <v>CENTRO</v>
          </cell>
          <cell r="W1569" t="str">
            <v>COMPLETADO</v>
          </cell>
          <cell r="X1569" t="str">
            <v>TALLER</v>
          </cell>
          <cell r="Y1569">
            <v>42836</v>
          </cell>
          <cell r="Z1569">
            <v>421</v>
          </cell>
          <cell r="AA1569" t="str">
            <v>M010</v>
          </cell>
          <cell r="AD1569" t="str">
            <v>Puebla/Coronango</v>
          </cell>
          <cell r="AE1569" t="str">
            <v>PUE</v>
          </cell>
          <cell r="AF1569" t="str">
            <v>MX</v>
          </cell>
          <cell r="AG1569" t="str">
            <v>10415860</v>
          </cell>
          <cell r="AH1569" t="str">
            <v>EDUARDO TOSQUI</v>
          </cell>
          <cell r="AI1569" t="str">
            <v>408 Av Reforma Oriente</v>
          </cell>
          <cell r="AJ1569" t="str">
            <v>0442228229844</v>
          </cell>
          <cell r="AK1569">
            <v>0</v>
          </cell>
          <cell r="AL1569" t="str">
            <v>72670</v>
          </cell>
          <cell r="AM1569"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69" t="str">
            <v>3TE50G132311</v>
          </cell>
          <cell r="AO1569" t="str">
            <v>Básica</v>
          </cell>
          <cell r="AP1569" t="str">
            <v>Hisense</v>
          </cell>
          <cell r="AQ1569" t="str">
            <v>Opera</v>
          </cell>
          <cell r="AR1569" t="str">
            <v>FHD 1920 x 1080</v>
          </cell>
          <cell r="AS1569" t="str">
            <v>3TE50G165140G165140M010</v>
          </cell>
          <cell r="AT1569">
            <v>28</v>
          </cell>
          <cell r="AU1569" t="str">
            <v>50H7GB</v>
          </cell>
          <cell r="AV1569" t="str">
            <v>3TE50G165140</v>
          </cell>
          <cell r="AW1569" t="str">
            <v>G165140</v>
          </cell>
          <cell r="AX1569" t="str">
            <v>M010</v>
          </cell>
          <cell r="AY1569">
            <v>74012497</v>
          </cell>
          <cell r="AZ1569">
            <v>51013423</v>
          </cell>
          <cell r="BA1569">
            <v>80149557</v>
          </cell>
        </row>
        <row r="1570">
          <cell r="D1570">
            <v>60315988</v>
          </cell>
          <cell r="E1570" t="str">
            <v xml:space="preserve">A </v>
          </cell>
          <cell r="F1570" t="str">
            <v>TV</v>
          </cell>
          <cell r="G1570" t="str">
            <v>Luis Antonio Hernandez Rodriguez</v>
          </cell>
          <cell r="H1570" t="str">
            <v>Vicentro Ambrosisi #220, COL. STA MARIA NONOLOALCO, DEL. ALVARO OBREGON, C.P. 04120</v>
          </cell>
          <cell r="I1570" t="str">
            <v>63658258 / 554440734</v>
          </cell>
          <cell r="J1570" t="str">
            <v>HISENSE</v>
          </cell>
          <cell r="K1570" t="str">
            <v>LC-43N6100U</v>
          </cell>
          <cell r="L1570" t="str">
            <v>43G1622K3H00069</v>
          </cell>
          <cell r="M1570" t="str">
            <v>TRAN: 5935 TICKET DE COMPRA TIENDA SEARS UNIVERSIDAD</v>
          </cell>
          <cell r="N1570">
            <v>9528</v>
          </cell>
          <cell r="O1570">
            <v>42695</v>
          </cell>
          <cell r="P1570">
            <v>42847</v>
          </cell>
          <cell r="Q1570">
            <v>201767</v>
          </cell>
          <cell r="R1570" t="str">
            <v>25/04/2017 03 : 46  ARANTXA.MON : NP5 / P1A: 197364 MAIN     197028 PANEL  22-04-2017   OC-1009915</v>
          </cell>
          <cell r="S1570" t="str">
            <v>EQUIPO DAÑADO EN DOMICILIO DE CLIENTE</v>
          </cell>
          <cell r="T1570" t="str">
            <v xml:space="preserve">   RENE ARIAS                     </v>
          </cell>
          <cell r="U1570" t="str">
            <v>2017-05-02</v>
          </cell>
          <cell r="V1570" t="str">
            <v>CENTRO</v>
          </cell>
          <cell r="W1570" t="str">
            <v>COMPLETADO</v>
          </cell>
          <cell r="X1570" t="str">
            <v>CLIENTE</v>
          </cell>
          <cell r="Y1570">
            <v>42837</v>
          </cell>
          <cell r="Z1570">
            <v>142</v>
          </cell>
          <cell r="AA1570" t="str">
            <v>M010</v>
          </cell>
          <cell r="AD1570" t="str">
            <v>Alvaro oB Obregon /Sta maria Nonoloalco</v>
          </cell>
          <cell r="AE1570" t="str">
            <v>DF</v>
          </cell>
          <cell r="AF1570" t="str">
            <v>MX</v>
          </cell>
          <cell r="AG1570" t="str">
            <v>10415912</v>
          </cell>
          <cell r="AH1570" t="str">
            <v>LUIS ANTONIO HERNANDEZ RODRIGUEZ</v>
          </cell>
          <cell r="AI1570" t="str">
            <v>220 Vicentro Ambrosisi</v>
          </cell>
          <cell r="AJ1570" t="str">
            <v>0554440734</v>
          </cell>
          <cell r="AK1570" t="str">
            <v>0554440734</v>
          </cell>
          <cell r="AL1570" t="str">
            <v>04120</v>
          </cell>
          <cell r="AM1570"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70" t="str">
            <v>3TE43G154924</v>
          </cell>
          <cell r="AO1570" t="str">
            <v>Smart</v>
          </cell>
          <cell r="AP1570" t="str">
            <v>Sharp</v>
          </cell>
          <cell r="AQ1570" t="str">
            <v>Opera</v>
          </cell>
          <cell r="AR1570" t="str">
            <v>UHD 3840 X 2160</v>
          </cell>
          <cell r="AS1570" t="str">
            <v>3TE43G1622K4G1622K4M010</v>
          </cell>
          <cell r="AT1570">
            <v>1</v>
          </cell>
          <cell r="AU1570" t="str">
            <v>LC-43N6100U</v>
          </cell>
          <cell r="AV1570" t="str">
            <v>3TE43G1622K4</v>
          </cell>
          <cell r="AW1570" t="str">
            <v>G1622K4</v>
          </cell>
          <cell r="AX1570" t="str">
            <v>M010</v>
          </cell>
          <cell r="AY1570">
            <v>74012498</v>
          </cell>
          <cell r="AZ1570">
            <v>51013424</v>
          </cell>
          <cell r="BA1570">
            <v>80148997</v>
          </cell>
        </row>
        <row r="1571">
          <cell r="D1571">
            <v>60315960</v>
          </cell>
          <cell r="E1571" t="str">
            <v xml:space="preserve">A   </v>
          </cell>
          <cell r="F1571" t="str">
            <v>TV</v>
          </cell>
          <cell r="G1571" t="str">
            <v>Sara Roxana Maldonado</v>
          </cell>
          <cell r="H1571" t="str">
            <v>Ramon yocupìcio # 1805, Cajeme. Ciudad Obregón</v>
          </cell>
          <cell r="I1571">
            <v>6441152600</v>
          </cell>
          <cell r="J1571" t="str">
            <v>HISENSE</v>
          </cell>
          <cell r="K1571" t="str">
            <v>50H3</v>
          </cell>
          <cell r="L1571" t="str">
            <v>50J141308H01702</v>
          </cell>
          <cell r="M1571">
            <v>0</v>
          </cell>
          <cell r="N1571">
            <v>0</v>
          </cell>
          <cell r="O1571">
            <v>42029</v>
          </cell>
          <cell r="P1571">
            <v>42837</v>
          </cell>
          <cell r="Q1571">
            <v>201554</v>
          </cell>
          <cell r="R1571" t="str">
            <v>Leds dañados</v>
          </cell>
          <cell r="S1571" t="str">
            <v/>
          </cell>
          <cell r="T1571" t="str">
            <v xml:space="preserve">  Luis Daniel Medina              </v>
          </cell>
          <cell r="U1571" t="str">
            <v>2017-05-09</v>
          </cell>
          <cell r="V1571" t="str">
            <v>NORTE</v>
          </cell>
          <cell r="W1571" t="str">
            <v>COMPLETADO</v>
          </cell>
          <cell r="X1571" t="str">
            <v>TALLER</v>
          </cell>
          <cell r="Y1571">
            <v>42837</v>
          </cell>
          <cell r="Z1571">
            <v>808</v>
          </cell>
          <cell r="AD1571" t="str">
            <v>Cajemes / Cajemes</v>
          </cell>
          <cell r="AE1571" t="str">
            <v>SON</v>
          </cell>
          <cell r="AF1571" t="str">
            <v>MX</v>
          </cell>
          <cell r="AG1571" t="str">
            <v>10415842</v>
          </cell>
          <cell r="AH1571" t="str">
            <v>SARA ROXANA MALDONADO BUSTAMANTES</v>
          </cell>
          <cell r="AI1571" t="str">
            <v>1805 Ramon yocupìcio</v>
          </cell>
          <cell r="AJ1571" t="str">
            <v>6444137809</v>
          </cell>
          <cell r="AK1571" t="str">
            <v>6444515694</v>
          </cell>
          <cell r="AL1571" t="str">
            <v>85050</v>
          </cell>
          <cell r="AM1571"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71" t="str">
            <v>3TE50J141202</v>
          </cell>
          <cell r="AO1571" t="e">
            <v>#N/A</v>
          </cell>
          <cell r="AP1571" t="e">
            <v>#N/A</v>
          </cell>
          <cell r="AQ1571" t="e">
            <v>#N/A</v>
          </cell>
          <cell r="AR1571" t="e">
            <v>#N/A</v>
          </cell>
          <cell r="AS1571" t="str">
            <v>3TE50G165140G165140M010</v>
          </cell>
          <cell r="AT1571">
            <v>28</v>
          </cell>
          <cell r="AU1571" t="str">
            <v>50H7GB</v>
          </cell>
          <cell r="AV1571" t="str">
            <v>3TE50G165140</v>
          </cell>
          <cell r="AW1571" t="str">
            <v>G165140</v>
          </cell>
          <cell r="AX1571" t="str">
            <v>M010</v>
          </cell>
          <cell r="AY1571">
            <v>74012518</v>
          </cell>
          <cell r="AZ1571">
            <v>51013438</v>
          </cell>
          <cell r="BA1571">
            <v>80149014</v>
          </cell>
        </row>
        <row r="1572">
          <cell r="D1572">
            <v>60316269</v>
          </cell>
          <cell r="E1572" t="str">
            <v>A</v>
          </cell>
          <cell r="F1572" t="str">
            <v>TV</v>
          </cell>
          <cell r="G1572" t="str">
            <v>HERLINDA MURGIA CHAVEZ</v>
          </cell>
          <cell r="H1572" t="str">
            <v>HDA DE TALA 3796 GUADALAJARA/ELIODORO HERNANDEZ LOZA</v>
          </cell>
          <cell r="I1572">
            <v>3311172549</v>
          </cell>
          <cell r="J1572" t="str">
            <v>HISENSE</v>
          </cell>
          <cell r="K1572" t="str">
            <v>50K20DW</v>
          </cell>
          <cell r="L1572" t="str">
            <v>50G143291H14180</v>
          </cell>
          <cell r="M1572" t="str">
            <v>DOM/000234694</v>
          </cell>
          <cell r="N1572">
            <v>10120.879999999999</v>
          </cell>
          <cell r="O1572">
            <v>42087</v>
          </cell>
          <cell r="P1572">
            <v>42846</v>
          </cell>
          <cell r="Q1572">
            <v>201109</v>
          </cell>
          <cell r="R1572" t="str">
            <v>23/04/2017 12 : 55  ARANTXA.MON : NP5
FALTA DE REFACCIONES 173331 OC-1009799</v>
          </cell>
          <cell r="S1572" t="str">
            <v/>
          </cell>
          <cell r="T1572" t="str">
            <v xml:space="preserve">YURIANA HERNANDEZ HERRERA         </v>
          </cell>
          <cell r="U1572" t="str">
            <v>2017-mayo-</v>
          </cell>
          <cell r="V1572" t="str">
            <v>SUR</v>
          </cell>
          <cell r="W1572" t="str">
            <v>COMPLETADO</v>
          </cell>
          <cell r="X1572" t="str">
            <v>TALLER</v>
          </cell>
          <cell r="Y1572">
            <v>42844</v>
          </cell>
          <cell r="Z1572">
            <v>757</v>
          </cell>
          <cell r="AD1572" t="str">
            <v>Guadalajara/Eliodoro hernandez loza</v>
          </cell>
          <cell r="AE1572" t="str">
            <v>JAL</v>
          </cell>
          <cell r="AF1572" t="str">
            <v>MX</v>
          </cell>
          <cell r="AG1572" t="str">
            <v>10415991</v>
          </cell>
          <cell r="AH1572" t="str">
            <v>HERLINDA MURGUIA CHAVEZ</v>
          </cell>
          <cell r="AI1572" t="str">
            <v>Hda de tala num 3796</v>
          </cell>
          <cell r="AJ1572" t="str">
            <v>3311172549</v>
          </cell>
          <cell r="AK1572">
            <v>0</v>
          </cell>
          <cell r="AL1572" t="str">
            <v>44720</v>
          </cell>
          <cell r="AM1572" t="str">
            <v>23/04/2017 12 : 55 ARANTXA.MON : TCF123/04/2017 12 : 55 ARANTXA.MON : NP521/04/2017 01 : 35 201109 : 173331 OC-100-979921/04/2017 01 : 30 201109 : EQUIPO EN CSA20/04/2017 22 : 11 201109 : V1 21-04-1713/04/2017 04 : 11 ANA.ROSA : ODSWTPRDJORDAN Y EDUARDO ZEPEDA CAMPOS</v>
          </cell>
          <cell r="AN1572" t="str">
            <v>1TE50B8NUSCB</v>
          </cell>
          <cell r="AO1572" t="str">
            <v>Smart</v>
          </cell>
          <cell r="AP1572" t="str">
            <v>Hisense</v>
          </cell>
          <cell r="AQ1572" t="str">
            <v>Opera</v>
          </cell>
          <cell r="AR1572" t="str">
            <v>FHD 1920 x 1080</v>
          </cell>
          <cell r="AS1572" t="str">
            <v>3TE50G165140G165140M010</v>
          </cell>
          <cell r="AT1572">
            <v>28</v>
          </cell>
          <cell r="AU1572" t="str">
            <v>50H7GB</v>
          </cell>
          <cell r="AV1572" t="str">
            <v>3TE50G165140</v>
          </cell>
          <cell r="AW1572" t="str">
            <v>G165140</v>
          </cell>
          <cell r="AX1572" t="str">
            <v>M010</v>
          </cell>
          <cell r="AY1572">
            <v>74012614</v>
          </cell>
          <cell r="AZ1572">
            <v>51013533</v>
          </cell>
          <cell r="BA1572">
            <v>80150447</v>
          </cell>
        </row>
        <row r="1573">
          <cell r="D1573">
            <v>60316304</v>
          </cell>
          <cell r="E1573" t="str">
            <v xml:space="preserve">A   </v>
          </cell>
          <cell r="F1573" t="str">
            <v>TV</v>
          </cell>
          <cell r="G1573" t="str">
            <v>FRANCISCO ALARCON CARDONA</v>
          </cell>
          <cell r="H1573" t="str">
            <v>FRANCISCO COSSIO ROBLES 2281 COL LUCIO BLANCO SALTILLO, COAHUILA C.P. 25060</v>
          </cell>
          <cell r="I1573">
            <v>8442844003</v>
          </cell>
          <cell r="J1573" t="str">
            <v>HISENSE</v>
          </cell>
          <cell r="K1573" t="str">
            <v>50K20DW</v>
          </cell>
          <cell r="L1573" t="str">
            <v>50G143291H10240</v>
          </cell>
          <cell r="M1573" t="str">
            <v>TELMEX.COM 3315186</v>
          </cell>
          <cell r="N1573">
            <v>8.9990000000000006</v>
          </cell>
          <cell r="O1573">
            <v>42156</v>
          </cell>
          <cell r="P1573" t="str">
            <v>20-14-17</v>
          </cell>
          <cell r="Q1573">
            <v>201017</v>
          </cell>
          <cell r="R1573" t="str">
            <v>27/04/17 08:40 ARANTXA.MON NP5 PIA:173331,OC-1009987 PANEL P1A:171496, OC 1009988 POWER</v>
          </cell>
          <cell r="S1573" t="str">
            <v/>
          </cell>
          <cell r="T1573" t="str">
            <v xml:space="preserve"> ROSALINA ALVAREZ DEL CASTILLO    </v>
          </cell>
          <cell r="U1573" t="str">
            <v>2017/04/12</v>
          </cell>
          <cell r="V1573" t="str">
            <v>NORTE</v>
          </cell>
          <cell r="W1573" t="str">
            <v>COMPLETADO</v>
          </cell>
          <cell r="X1573" t="str">
            <v>TALLER</v>
          </cell>
          <cell r="Y1573">
            <v>42844</v>
          </cell>
          <cell r="Z1573">
            <v>688</v>
          </cell>
          <cell r="AD1573" t="str">
            <v>Saltillo/Lucio Blanco</v>
          </cell>
          <cell r="AE1573" t="str">
            <v>COA</v>
          </cell>
          <cell r="AF1573" t="str">
            <v>MX</v>
          </cell>
          <cell r="AG1573" t="str">
            <v>10416238</v>
          </cell>
          <cell r="AH1573" t="str">
            <v>FRANCISCO ALARCON CARDONA</v>
          </cell>
          <cell r="AI1573" t="str">
            <v>2281 Francisco Cossio Robles</v>
          </cell>
          <cell r="AJ1573" t="str">
            <v>8441319470</v>
          </cell>
          <cell r="AK1573" t="str">
            <v>8441319470</v>
          </cell>
          <cell r="AL1573" t="str">
            <v>25060</v>
          </cell>
          <cell r="AM1573"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74012631</v>
          </cell>
          <cell r="AZ1573">
            <v>51013550</v>
          </cell>
          <cell r="BA1573">
            <v>80150617</v>
          </cell>
        </row>
        <row r="1574">
          <cell r="D1574">
            <v>60311998</v>
          </cell>
          <cell r="E1574" t="str">
            <v xml:space="preserve">A   </v>
          </cell>
          <cell r="F1574" t="str">
            <v>TV</v>
          </cell>
          <cell r="G1574" t="str">
            <v xml:space="preserve">APT AGENCIA DE SEGURIDAD PRIVADA </v>
          </cell>
          <cell r="H1574" t="str">
            <v xml:space="preserve">CALLE CIMA NO. 264 COL ECO LOMAS , ENSENADA B.C. </v>
          </cell>
          <cell r="I1574">
            <v>6651100155</v>
          </cell>
          <cell r="J1574" t="str">
            <v xml:space="preserve">HISENSE </v>
          </cell>
          <cell r="K1574" t="str">
            <v>50H5C</v>
          </cell>
          <cell r="L1574" t="str">
            <v>50G160976H03055</v>
          </cell>
          <cell r="M1574" t="str">
            <v>TICKET 501021198389</v>
          </cell>
          <cell r="N1574">
            <v>10401</v>
          </cell>
          <cell r="O1574">
            <v>42104</v>
          </cell>
          <cell r="P1574">
            <v>42860</v>
          </cell>
          <cell r="Q1574">
            <v>201015</v>
          </cell>
          <cell r="R1574" t="str">
            <v>FALTA DE REFACCION , SE PIDIO PANEL</v>
          </cell>
          <cell r="S1574" t="str">
            <v>SE PIDIO PANEL Y NO LO SURTIERON</v>
          </cell>
          <cell r="T1574" t="str">
            <v xml:space="preserve">  Ricardo Sanchez Paniagua        </v>
          </cell>
          <cell r="U1574" t="str">
            <v>2017/05/15</v>
          </cell>
          <cell r="V1574" t="str">
            <v>NORTE</v>
          </cell>
          <cell r="W1574" t="str">
            <v>COMPLETADO</v>
          </cell>
          <cell r="X1574" t="str">
            <v>TALLER</v>
          </cell>
          <cell r="Y1574">
            <v>42786</v>
          </cell>
          <cell r="Z1574">
            <v>682</v>
          </cell>
          <cell r="AD1574" t="str">
            <v>Tecate/Pro hogar</v>
          </cell>
          <cell r="AE1574" t="str">
            <v>BC</v>
          </cell>
          <cell r="AF1574" t="str">
            <v>MX</v>
          </cell>
          <cell r="AG1574" t="str">
            <v>10412468</v>
          </cell>
          <cell r="AH1574" t="str">
            <v>APT AGENCIA DE SEGURIDAD PRIVADA</v>
          </cell>
          <cell r="AI1574" t="str">
            <v>Av revolucion nu 521 intd</v>
          </cell>
          <cell r="AJ1574" t="str">
            <v>6651100155</v>
          </cell>
          <cell r="AK1574">
            <v>0</v>
          </cell>
          <cell r="AL1574" t="str">
            <v>21410</v>
          </cell>
          <cell r="AM1574"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74" t="str">
            <v>3TE50G1618N2</v>
          </cell>
          <cell r="AO1574" t="e">
            <v>#N/A</v>
          </cell>
          <cell r="AP1574" t="e">
            <v>#N/A</v>
          </cell>
          <cell r="AQ1574" t="e">
            <v>#N/A</v>
          </cell>
          <cell r="AR1574" t="e">
            <v>#N/A</v>
          </cell>
          <cell r="AS1574" t="str">
            <v>3TE50G165140G165140M010</v>
          </cell>
          <cell r="AT1574">
            <v>28</v>
          </cell>
          <cell r="AU1574" t="str">
            <v>50H7GB</v>
          </cell>
          <cell r="AV1574" t="str">
            <v>3TE50G165140</v>
          </cell>
          <cell r="AW1574" t="str">
            <v>G165140</v>
          </cell>
          <cell r="AX1574" t="str">
            <v>M010</v>
          </cell>
          <cell r="AY1574">
            <v>74012681</v>
          </cell>
          <cell r="AZ1574">
            <v>51013600</v>
          </cell>
          <cell r="BA1574">
            <v>80150629</v>
          </cell>
        </row>
        <row r="1575">
          <cell r="D1575">
            <v>60315247</v>
          </cell>
          <cell r="E1575" t="str">
            <v xml:space="preserve">A   </v>
          </cell>
          <cell r="F1575" t="str">
            <v>TV</v>
          </cell>
          <cell r="G1575" t="str">
            <v>CAROLINA HERNANDEZ</v>
          </cell>
          <cell r="H1575" t="str">
            <v>ANDADOR 9 #212 COL. REVOLUCION VERDE TAMPICO</v>
          </cell>
          <cell r="I1575">
            <v>8338518047</v>
          </cell>
          <cell r="J1575" t="str">
            <v>HISENSE</v>
          </cell>
          <cell r="K1575" t="str">
            <v>50K20DW</v>
          </cell>
          <cell r="L1575" t="str">
            <v>50G143291H17137</v>
          </cell>
          <cell r="M1575">
            <v>196235</v>
          </cell>
          <cell r="N1575">
            <v>10120.879999999999</v>
          </cell>
          <cell r="O1575">
            <v>42103</v>
          </cell>
          <cell r="P1575">
            <v>42826</v>
          </cell>
          <cell r="Q1575">
            <v>202245</v>
          </cell>
          <cell r="R1575">
            <v>0</v>
          </cell>
          <cell r="S1575" t="str">
            <v/>
          </cell>
          <cell r="T1575" t="str">
            <v xml:space="preserve">    Alfredo Pineda                </v>
          </cell>
          <cell r="U1575" t="str">
            <v>2017-04-13</v>
          </cell>
          <cell r="V1575" t="str">
            <v>NORTE</v>
          </cell>
          <cell r="W1575" t="str">
            <v>COMPLETADO</v>
          </cell>
          <cell r="X1575" t="str">
            <v>TALLER</v>
          </cell>
          <cell r="Y1575">
            <v>42825</v>
          </cell>
          <cell r="Z1575">
            <v>722</v>
          </cell>
          <cell r="AD1575" t="str">
            <v>Tampico/Revolucion Verde</v>
          </cell>
          <cell r="AE1575" t="str">
            <v>TMS</v>
          </cell>
          <cell r="AF1575" t="str">
            <v>MX</v>
          </cell>
          <cell r="AG1575" t="str">
            <v>10410003</v>
          </cell>
          <cell r="AH1575" t="str">
            <v>CAROLINA HERNANDEZ</v>
          </cell>
          <cell r="AI1575" t="str">
            <v>212 Andador 9</v>
          </cell>
          <cell r="AJ1575" t="str">
            <v>8338518047</v>
          </cell>
          <cell r="AK1575">
            <v>0</v>
          </cell>
          <cell r="AL1575" t="str">
            <v>89314</v>
          </cell>
          <cell r="AM1575"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75" t="str">
            <v>1TE50B8NUSCB</v>
          </cell>
          <cell r="AO1575" t="str">
            <v>Smart</v>
          </cell>
          <cell r="AP1575" t="str">
            <v>Hisense</v>
          </cell>
          <cell r="AQ1575" t="str">
            <v>Opera</v>
          </cell>
          <cell r="AR1575" t="str">
            <v>FHD 1920 x 1080</v>
          </cell>
          <cell r="AS1575" t="str">
            <v>3TE50G165140G165140M010</v>
          </cell>
          <cell r="AT1575">
            <v>28</v>
          </cell>
          <cell r="AU1575" t="str">
            <v>50H7GB</v>
          </cell>
          <cell r="AV1575" t="str">
            <v>3TE50G165140</v>
          </cell>
          <cell r="AW1575" t="str">
            <v>G165140</v>
          </cell>
          <cell r="AX1575" t="str">
            <v>M010</v>
          </cell>
          <cell r="AY1575">
            <v>74012671</v>
          </cell>
          <cell r="AZ1575">
            <v>51013590</v>
          </cell>
          <cell r="BA1575">
            <v>80151073</v>
          </cell>
        </row>
        <row r="1576">
          <cell r="D1576">
            <v>60316313</v>
          </cell>
          <cell r="E1576" t="str">
            <v xml:space="preserve">A  </v>
          </cell>
          <cell r="F1576" t="str">
            <v>TV</v>
          </cell>
          <cell r="G1576" t="str">
            <v>Eduardo Zaldivar Delgado</v>
          </cell>
          <cell r="H1576" t="str">
            <v>MACLOVIO HERRERA #402 COL. FCO ZARCO</v>
          </cell>
          <cell r="I1576" t="str">
            <v>6181293144 6182764971</v>
          </cell>
          <cell r="J1576" t="str">
            <v>HISENSE</v>
          </cell>
          <cell r="K1576" t="str">
            <v>50H7GB</v>
          </cell>
          <cell r="L1576" t="str">
            <v>50G1617C8MH5310</v>
          </cell>
          <cell r="M1576" t="str">
            <v>TELMEX</v>
          </cell>
          <cell r="N1576">
            <v>0</v>
          </cell>
          <cell r="O1576">
            <v>0</v>
          </cell>
          <cell r="P1576">
            <v>0</v>
          </cell>
          <cell r="Q1576">
            <v>201034</v>
          </cell>
          <cell r="R1576"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76" t="str">
            <v/>
          </cell>
          <cell r="T1576" t="str">
            <v xml:space="preserve">    rturo Olguin Quiñones         </v>
          </cell>
          <cell r="U1576" t="str">
            <v>2017-05-16</v>
          </cell>
          <cell r="V1576" t="str">
            <v>NORTE</v>
          </cell>
          <cell r="W1576" t="str">
            <v>COMPLETADO</v>
          </cell>
          <cell r="X1576" t="str">
            <v>TALLER</v>
          </cell>
          <cell r="Y1576">
            <v>42845</v>
          </cell>
          <cell r="Z1576">
            <v>42845</v>
          </cell>
          <cell r="AD1576" t="str">
            <v>DURANGO/FRANCISCO ZARCO</v>
          </cell>
          <cell r="AE1576" t="str">
            <v>DGO</v>
          </cell>
          <cell r="AF1576" t="str">
            <v>MX</v>
          </cell>
          <cell r="AG1576" t="str">
            <v>10416245</v>
          </cell>
          <cell r="AH1576" t="str">
            <v>EDUARDO ZALDIVAR DELGADO</v>
          </cell>
          <cell r="AI1576" t="str">
            <v>402 MACLOVIO HERRERA</v>
          </cell>
          <cell r="AJ1576" t="str">
            <v>6182764971</v>
          </cell>
          <cell r="AK1576" t="str">
            <v>6182764971</v>
          </cell>
          <cell r="AL1576" t="str">
            <v>34210</v>
          </cell>
          <cell r="AM1576" t="str">
            <v>24/04/2017 23 : 54 201034 : P1 PENDIENTE POR MAIN OC-100992721/04/2017 23 : 14 201034 : EQUIPO ECOLECTADO20/04/2017 04 : 19 201034 : OS RECIBIDA20/04/2017 00 : 01 SEMIRAMIS.M : ODSWTP
RD/TELMEX
ENTRE PERU Y F VILLA</v>
          </cell>
          <cell r="AN1576" t="str">
            <v>3TE50G1523B0</v>
          </cell>
          <cell r="AO1576" t="str">
            <v>Smart</v>
          </cell>
          <cell r="AP1576" t="str">
            <v>Hisense</v>
          </cell>
          <cell r="AQ1576" t="str">
            <v>Android</v>
          </cell>
          <cell r="AR1576" t="str">
            <v>UHD 3840 X 2160</v>
          </cell>
          <cell r="AS1576" t="str">
            <v>3TE50G165140G165140M010</v>
          </cell>
          <cell r="AT1576">
            <v>28</v>
          </cell>
          <cell r="AU1576" t="str">
            <v>50H7GB</v>
          </cell>
          <cell r="AV1576" t="str">
            <v>3TE50G165140</v>
          </cell>
          <cell r="AW1576" t="str">
            <v>G165140</v>
          </cell>
          <cell r="AX1576" t="str">
            <v>M010</v>
          </cell>
          <cell r="AY1576">
            <v>74012703</v>
          </cell>
          <cell r="AZ1576">
            <v>51013622</v>
          </cell>
          <cell r="BA1576">
            <v>80151081</v>
          </cell>
        </row>
        <row r="1577">
          <cell r="D1577">
            <v>60316977</v>
          </cell>
          <cell r="E1577" t="str">
            <v xml:space="preserve">A   </v>
          </cell>
          <cell r="F1577" t="str">
            <v>TV</v>
          </cell>
          <cell r="G1577" t="str">
            <v>LORENA MARTINEZ GAMBOA</v>
          </cell>
          <cell r="H1577" t="str">
            <v>PROLONGACION COLON #989 SUR COLONIA NUEVA AURORA</v>
          </cell>
          <cell r="I1577">
            <v>8711175683</v>
          </cell>
          <cell r="J1577" t="str">
            <v>HISENSE</v>
          </cell>
          <cell r="K1577" t="str">
            <v>50H7GB</v>
          </cell>
          <cell r="L1577" t="str">
            <v>50G162219H00154</v>
          </cell>
          <cell r="M1577" t="str">
            <v>NO LO ESPECIFICA</v>
          </cell>
          <cell r="N1577">
            <v>15998.58</v>
          </cell>
          <cell r="O1577">
            <v>42655</v>
          </cell>
          <cell r="P1577">
            <v>42853</v>
          </cell>
          <cell r="Q1577">
            <v>201036</v>
          </cell>
          <cell r="R1577" t="str">
            <v>05/05/2017 05 : 52  ARANTXA.MON : Se autoriza NP5; numero de serie y ticket TELMEX correcto
04/05/2017 00 : 30 201036 : SE SOLICITO REFACCIÓN CON OC-1010261</v>
          </cell>
          <cell r="S1577" t="str">
            <v>EQUIPO COMPLETO SIN CAJA</v>
          </cell>
          <cell r="T1577" t="str">
            <v xml:space="preserve">      JAVIER LOPEZ                </v>
          </cell>
          <cell r="U1577">
            <v>42881</v>
          </cell>
          <cell r="V1577" t="str">
            <v>NORTE</v>
          </cell>
          <cell r="X1577" t="str">
            <v>TALLER</v>
          </cell>
          <cell r="Y1577">
            <v>42850</v>
          </cell>
          <cell r="AD1577" t="str">
            <v>Torreon/Nueva Aurora</v>
          </cell>
          <cell r="AE1577" t="str">
            <v>COA</v>
          </cell>
          <cell r="AF1577" t="str">
            <v>MX</v>
          </cell>
          <cell r="AG1577" t="str">
            <v>10416860</v>
          </cell>
          <cell r="AH1577" t="str">
            <v>LORENA MARTINEZ GAMBOA</v>
          </cell>
          <cell r="AI1577" t="str">
            <v>989 Sur Prolongacion Colon</v>
          </cell>
          <cell r="AJ1577" t="str">
            <v>0448712842083</v>
          </cell>
          <cell r="AK1577" t="str">
            <v>Torreon/Nueva Aurora</v>
          </cell>
          <cell r="AL1577" t="str">
            <v>27220</v>
          </cell>
          <cell r="AM1577"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77" t="str">
            <v>3TE50G1523B0</v>
          </cell>
          <cell r="AO1577" t="str">
            <v>Smart</v>
          </cell>
          <cell r="AP1577" t="str">
            <v>Hisense</v>
          </cell>
          <cell r="AQ1577" t="str">
            <v>Android</v>
          </cell>
          <cell r="AR1577" t="str">
            <v>UHD 3840 X 2160</v>
          </cell>
          <cell r="AS1577" t="str">
            <v>3TE55G154014MG154014MM010</v>
          </cell>
          <cell r="AT1577">
            <v>3</v>
          </cell>
          <cell r="AU1577" t="str">
            <v>55H6B</v>
          </cell>
          <cell r="AV1577" t="str">
            <v>3TE55G154014M</v>
          </cell>
          <cell r="AW1577" t="str">
            <v>G154014M</v>
          </cell>
          <cell r="AX1577" t="str">
            <v>M010</v>
          </cell>
          <cell r="AY1577">
            <v>74012894</v>
          </cell>
          <cell r="AZ1577">
            <v>51013812</v>
          </cell>
          <cell r="BA1577">
            <v>80153864</v>
          </cell>
        </row>
        <row r="1578">
          <cell r="D1578">
            <v>60312880</v>
          </cell>
          <cell r="E1578" t="str">
            <v xml:space="preserve">A   </v>
          </cell>
          <cell r="F1578" t="str">
            <v>TV</v>
          </cell>
          <cell r="G1578" t="str">
            <v>BRENDA GUADALUPE ADAME GONZALEZ</v>
          </cell>
          <cell r="H1578" t="str">
            <v>CHERAMICA ALEXICO 502, COL. PRADERAS DEL SUR</v>
          </cell>
          <cell r="I1578">
            <v>6562118151</v>
          </cell>
          <cell r="J1578" t="str">
            <v>HISENSE</v>
          </cell>
          <cell r="K1578" t="str">
            <v>50K20D</v>
          </cell>
          <cell r="L1578">
            <v>0</v>
          </cell>
          <cell r="M1578" t="str">
            <v xml:space="preserve">CARTA DE ACEPTACION Y ORDEN DE C.F. </v>
          </cell>
          <cell r="N1578">
            <v>0</v>
          </cell>
          <cell r="O1578">
            <v>41255</v>
          </cell>
          <cell r="P1578">
            <v>42797</v>
          </cell>
          <cell r="Q1578">
            <v>202246</v>
          </cell>
          <cell r="R1578" t="str">
            <v>01/04/2017 12 : 11  MARCO.DIAZ : TCF1 TCF1PU CSA
INF. SERGIO QUIÑONES.DMC.
24/03/2017 08 : 07  ADOLFO.FER : TCF1
24/03/2017 08 : 03  ADOLFO.FER : TCFR: SE GENERO ORDEN PARA DARSEGUIMIENTO A ODS 60310408</v>
          </cell>
          <cell r="S1578" t="str">
            <v/>
          </cell>
          <cell r="T1578" t="str">
            <v xml:space="preserve"> IDALIA LOZA                      </v>
          </cell>
          <cell r="U1578">
            <v>42881</v>
          </cell>
          <cell r="V1578" t="str">
            <v>NORTE</v>
          </cell>
          <cell r="X1578" t="str">
            <v>CLIENTE</v>
          </cell>
          <cell r="Y1578">
            <v>42793</v>
          </cell>
          <cell r="AD1578" t="str">
            <v>Cd. Juarez/Fracc. Padreras del Sur</v>
          </cell>
          <cell r="AE1578" t="str">
            <v>CHI</v>
          </cell>
          <cell r="AF1578" t="str">
            <v>MX</v>
          </cell>
          <cell r="AG1578" t="str">
            <v>10406601</v>
          </cell>
          <cell r="AH1578" t="str">
            <v>BRENDA GUADALUPE ADAME GONZALEZ</v>
          </cell>
          <cell r="AI1578" t="str">
            <v>Cheramica Alexico No. 502</v>
          </cell>
          <cell r="AJ1578" t="str">
            <v>656-211-81-51</v>
          </cell>
          <cell r="AK1578" t="str">
            <v>Cd. Juarez/Fracc. Padreras del Sur</v>
          </cell>
          <cell r="AL1578" t="str">
            <v>32575</v>
          </cell>
          <cell r="AM1578"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78" t="str">
            <v>3TE50G132311</v>
          </cell>
          <cell r="AO1578" t="str">
            <v>Básica</v>
          </cell>
          <cell r="AP1578" t="str">
            <v>Hisense</v>
          </cell>
          <cell r="AQ1578" t="str">
            <v>Opera</v>
          </cell>
          <cell r="AR1578" t="str">
            <v>FHD 1920 x 1080</v>
          </cell>
          <cell r="AS1578" t="str">
            <v>3TE55G154014MG154014MM010</v>
          </cell>
          <cell r="AT1578">
            <v>3</v>
          </cell>
          <cell r="AU1578" t="str">
            <v>55H6B</v>
          </cell>
          <cell r="AV1578" t="str">
            <v>3TE55G154014M</v>
          </cell>
          <cell r="AW1578" t="str">
            <v>G154014M</v>
          </cell>
          <cell r="AX1578" t="str">
            <v>M010</v>
          </cell>
          <cell r="AY1578">
            <v>74012897</v>
          </cell>
          <cell r="AZ1578">
            <v>51013815</v>
          </cell>
          <cell r="BA1578">
            <v>80153865</v>
          </cell>
        </row>
        <row r="1579">
          <cell r="D1579">
            <v>60318881</v>
          </cell>
          <cell r="E1579" t="str">
            <v xml:space="preserve">A   </v>
          </cell>
          <cell r="F1579" t="str">
            <v>TV</v>
          </cell>
          <cell r="G1579" t="str">
            <v>Cecilia Odeth Muñoz</v>
          </cell>
          <cell r="H1579" t="str">
            <v>solidaridad lote 8</v>
          </cell>
          <cell r="I1579">
            <v>2383824917</v>
          </cell>
          <cell r="J1579" t="str">
            <v>HISENSE</v>
          </cell>
          <cell r="K1579" t="str">
            <v>50K20D</v>
          </cell>
          <cell r="L1579" t="str">
            <v>50J140916H00571</v>
          </cell>
          <cell r="M1579" t="str">
            <v xml:space="preserve">  carta Telmex                            folio  792202043744</v>
          </cell>
          <cell r="N1579" t="str">
            <v>$ 7 801.00</v>
          </cell>
          <cell r="O1579">
            <v>42829</v>
          </cell>
          <cell r="P1579">
            <v>42875</v>
          </cell>
          <cell r="Q1579">
            <v>201067</v>
          </cell>
          <cell r="R1579" t="str">
            <v xml:space="preserve">23/05/2017    ARANTXA.MON  NP5: P1: T173064/OC1011032
</v>
          </cell>
          <cell r="S1579" t="str">
            <v xml:space="preserve">   Equipo  en taller.   Sin caja para em</v>
          </cell>
          <cell r="T1579" t="str">
            <v xml:space="preserve">   Rafael Ramirez                 </v>
          </cell>
          <cell r="U1579">
            <v>42881</v>
          </cell>
          <cell r="X1579" t="str">
            <v>CLIENTE</v>
          </cell>
          <cell r="Y1579">
            <v>42875</v>
          </cell>
          <cell r="AD1579" t="str">
            <v>Tehuacan/Col. Juan Pablo II</v>
          </cell>
          <cell r="AE1579" t="str">
            <v>PUE</v>
          </cell>
          <cell r="AF1579" t="str">
            <v>MX</v>
          </cell>
          <cell r="AG1579" t="str">
            <v>10415957</v>
          </cell>
          <cell r="AH1579" t="str">
            <v>CECILIA ODETH MUÑOZ</v>
          </cell>
          <cell r="AI1579" t="str">
            <v>Solidaridad lt8</v>
          </cell>
          <cell r="AJ1579" t="str">
            <v>2381654494</v>
          </cell>
          <cell r="AK1579" t="str">
            <v>Tehuacan/Col. Juan Pablo II</v>
          </cell>
          <cell r="AL1579" t="str">
            <v>75855</v>
          </cell>
          <cell r="AM1579"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79" t="str">
            <v>3TE50G132311</v>
          </cell>
          <cell r="AO1579" t="str">
            <v>Básica</v>
          </cell>
          <cell r="AP1579" t="str">
            <v>Hisense</v>
          </cell>
          <cell r="AQ1579" t="str">
            <v>Opera</v>
          </cell>
          <cell r="AR1579" t="str">
            <v>FHD 1920 x 1080</v>
          </cell>
          <cell r="AS1579" t="str">
            <v>3TE55G154014MG154014MM010</v>
          </cell>
          <cell r="AT1579">
            <v>3</v>
          </cell>
          <cell r="AU1579" t="str">
            <v>55H6B</v>
          </cell>
          <cell r="AV1579" t="str">
            <v>3TE55G154014M</v>
          </cell>
          <cell r="AW1579" t="str">
            <v>G154014M</v>
          </cell>
          <cell r="AX1579" t="str">
            <v>M010</v>
          </cell>
          <cell r="AY1579">
            <v>74012896</v>
          </cell>
          <cell r="AZ1579">
            <v>51013814</v>
          </cell>
          <cell r="BA1579">
            <v>80153866</v>
          </cell>
        </row>
        <row r="1580">
          <cell r="D1580">
            <v>60318005</v>
          </cell>
          <cell r="E1580" t="str">
            <v xml:space="preserve">A   </v>
          </cell>
          <cell r="F1580" t="str">
            <v>TV</v>
          </cell>
          <cell r="G1580" t="str">
            <v xml:space="preserve">Jabes Cruz Licona </v>
          </cell>
          <cell r="H1580" t="str">
            <v xml:space="preserve">local  A  1  Adolfo lopez Mateos   # 3800  San Lorenzo Teotipilco  Tehuacan Puebla </v>
          </cell>
          <cell r="I1580">
            <v>2383842400</v>
          </cell>
          <cell r="J1580" t="str">
            <v>HISENSE</v>
          </cell>
          <cell r="K1580" t="str">
            <v>32D37</v>
          </cell>
          <cell r="L1580" t="str">
            <v>50G162218H00362</v>
          </cell>
          <cell r="M1580" t="str">
            <v>LIVERPOOL                            ORDEN DE ENTREGA   #9044563543</v>
          </cell>
          <cell r="N1580" t="str">
            <v>$ 7 197.66</v>
          </cell>
          <cell r="O1580">
            <v>42855</v>
          </cell>
          <cell r="P1580">
            <v>42866</v>
          </cell>
          <cell r="Q1580">
            <v>201067</v>
          </cell>
          <cell r="R1580" t="str">
            <v xml:space="preserve">23/05/2017    ARANTXA.MON  NP5: P1: T185195/OC-1011017
</v>
          </cell>
          <cell r="S1580" t="str">
            <v xml:space="preserve">   Equipo  Completo en taller.  Listo pa</v>
          </cell>
          <cell r="T1580" t="str">
            <v xml:space="preserve">   Rafael Ramirez                 </v>
          </cell>
          <cell r="U1580">
            <v>42881</v>
          </cell>
          <cell r="X1580" t="str">
            <v>CLIENTE</v>
          </cell>
          <cell r="Y1580">
            <v>42864</v>
          </cell>
          <cell r="AD1580" t="str">
            <v>san lorenzo Teotipilco / tehuacan</v>
          </cell>
          <cell r="AE1580" t="str">
            <v>PUE</v>
          </cell>
          <cell r="AF1580" t="str">
            <v>MX</v>
          </cell>
          <cell r="AG1580" t="str">
            <v>10417871</v>
          </cell>
          <cell r="AH1580" t="str">
            <v>JABES CRUZ LICONA</v>
          </cell>
          <cell r="AI1580" t="str">
            <v>LOCAL A 1 ADOLFO LOPEZ MATEOS 3800</v>
          </cell>
          <cell r="AJ1580" t="str">
            <v>2383842425</v>
          </cell>
          <cell r="AK1580" t="str">
            <v>san lorenzo Teotipilco / tehuacan</v>
          </cell>
          <cell r="AL1580" t="str">
            <v>75855</v>
          </cell>
          <cell r="AM1580" t="str">
            <v>09/05/2017 06 : 44 RAUL.CALDER : ODSWTP
RD% ENTRE MARIANO MATAMOROS Y MANUEL BARLET DIAS</v>
          </cell>
          <cell r="AN1580" t="str">
            <v>3TE32A144508</v>
          </cell>
          <cell r="AO1580" t="str">
            <v>Básica</v>
          </cell>
          <cell r="AP1580" t="str">
            <v>Hisense</v>
          </cell>
          <cell r="AQ1580" t="str">
            <v>Opera</v>
          </cell>
          <cell r="AR1580" t="str">
            <v>HD 1366 X 768</v>
          </cell>
          <cell r="AS1580" t="str">
            <v>GTE32G153355CRMM012</v>
          </cell>
          <cell r="AT1580">
            <v>4</v>
          </cell>
          <cell r="AU1580" t="str">
            <v>32H5B</v>
          </cell>
          <cell r="AV1580" t="str">
            <v>GTE32G153355</v>
          </cell>
          <cell r="AW1580" t="str">
            <v>CRM</v>
          </cell>
          <cell r="AX1580" t="str">
            <v>M012</v>
          </cell>
          <cell r="AY1580">
            <v>74012898</v>
          </cell>
          <cell r="AZ1580">
            <v>51013816</v>
          </cell>
          <cell r="BA1580">
            <v>80153867</v>
          </cell>
        </row>
        <row r="1581">
          <cell r="D1581">
            <v>60318602</v>
          </cell>
          <cell r="E1581" t="str">
            <v xml:space="preserve">A   </v>
          </cell>
          <cell r="F1581" t="str">
            <v>TV</v>
          </cell>
          <cell r="G1581" t="str">
            <v>CARLOS MUÑOZ</v>
          </cell>
          <cell r="H1581" t="str">
            <v>TEXCOCO # 10,COL.MEXICO 1ERA SECC.,NEZ CP 57620</v>
          </cell>
          <cell r="I1581" t="str">
            <v>5765  6052 / 5797 7692</v>
          </cell>
          <cell r="J1581" t="str">
            <v>HISENSE</v>
          </cell>
          <cell r="K1581" t="str">
            <v>32D33</v>
          </cell>
          <cell r="L1581" t="str">
            <v>32M141204H01390</v>
          </cell>
          <cell r="M1581">
            <v>1891</v>
          </cell>
          <cell r="N1581">
            <v>2198</v>
          </cell>
          <cell r="O1581">
            <v>41801</v>
          </cell>
          <cell r="P1581">
            <v>42874</v>
          </cell>
          <cell r="Q1581">
            <v>201057</v>
          </cell>
          <cell r="R1581" t="str">
            <v>23/05/2017 06 : 11  ARANTXA.MON : TCF1
23/05/2017 06 : 10  ARANTXA.MON : Se autoriza NP5; INFORMACION CORRECTA
20/05/2017 02 : 19 201057 : P1: SE SOLICITA #T171862,OC-1010988,PANEL</v>
          </cell>
          <cell r="S1581" t="str">
            <v xml:space="preserve"> EQUIPO EN CSA CLIENTE</v>
          </cell>
          <cell r="T1581" t="str">
            <v xml:space="preserve"> MARIBEL SASTRE HERNANDEZ         </v>
          </cell>
          <cell r="U1581">
            <v>42881</v>
          </cell>
          <cell r="X1581" t="str">
            <v>CLIENTE</v>
          </cell>
          <cell r="Y1581">
            <v>42872</v>
          </cell>
          <cell r="AD1581" t="str">
            <v>neza /mexico 1ra secc</v>
          </cell>
          <cell r="AE1581" t="str">
            <v>MEX</v>
          </cell>
          <cell r="AF1581" t="str">
            <v>MX</v>
          </cell>
          <cell r="AG1581" t="str">
            <v>10366847</v>
          </cell>
          <cell r="AH1581" t="str">
            <v>CARLOS MUÑOZ MUEBLERIA RADA</v>
          </cell>
          <cell r="AI1581" t="str">
            <v>av texcoco num 140</v>
          </cell>
          <cell r="AJ1581" t="str">
            <v>57977692</v>
          </cell>
          <cell r="AK1581" t="str">
            <v>neza /mexico 1ra secc</v>
          </cell>
          <cell r="AL1581" t="str">
            <v>57620</v>
          </cell>
          <cell r="AM1581" t="str">
            <v>20/05/2017 02 : 19 201057 : P1: SE SOLICITA #T171862,OC-1010988,PANEL,19/05/201718/05/2017 06 : 40 201057 : V1: SE LLAMO A CTE 17/05/2017, NO CONTESTO AUN ASI SE ENVIA VISITA JUEVES 18/05/2017, HORARIO ABIERTODE 9:00 A 18:0017/05/2017 07 : 47 SEMIRAMIS.M : ODSWTP
EQUIPO DE PISO</v>
          </cell>
          <cell r="AN1581" t="str">
            <v>3TE32M134512</v>
          </cell>
          <cell r="AO1581" t="str">
            <v>Básica</v>
          </cell>
          <cell r="AP1581" t="str">
            <v>Hisense</v>
          </cell>
          <cell r="AQ1581" t="str">
            <v>Opera</v>
          </cell>
          <cell r="AR1581" t="str">
            <v>HD 1366 X 768</v>
          </cell>
          <cell r="AS1581" t="str">
            <v>GTE32G153355CRMM012</v>
          </cell>
          <cell r="AT1581">
            <v>4</v>
          </cell>
          <cell r="AU1581" t="str">
            <v>32H5B</v>
          </cell>
          <cell r="AV1581" t="str">
            <v>GTE32G153355</v>
          </cell>
          <cell r="AW1581" t="str">
            <v>CRM</v>
          </cell>
          <cell r="AX1581" t="str">
            <v>M012</v>
          </cell>
          <cell r="AY1581">
            <v>74012899</v>
          </cell>
          <cell r="AZ1581">
            <v>51013817</v>
          </cell>
          <cell r="BA1581">
            <v>80153868</v>
          </cell>
        </row>
        <row r="1582">
          <cell r="D1582">
            <v>60318599</v>
          </cell>
          <cell r="E1582" t="str">
            <v xml:space="preserve">A   </v>
          </cell>
          <cell r="F1582" t="str">
            <v>TV</v>
          </cell>
          <cell r="G1582" t="str">
            <v>JOEL DIAZ VELASCO</v>
          </cell>
          <cell r="H1582" t="str">
            <v>MANUEL BERNAL # 44,COL.MEXICO 1ERA SECC.NEZA CP 57620</v>
          </cell>
          <cell r="I1582" t="str">
            <v>5765 7585 / 55 4090 0575</v>
          </cell>
          <cell r="J1582" t="str">
            <v>HISENSE</v>
          </cell>
          <cell r="K1582" t="str">
            <v>50K20DW</v>
          </cell>
          <cell r="L1582" t="str">
            <v>50G143291H09122</v>
          </cell>
          <cell r="M1582">
            <v>944</v>
          </cell>
          <cell r="N1582">
            <v>8499</v>
          </cell>
          <cell r="O1582">
            <v>41998</v>
          </cell>
          <cell r="P1582">
            <v>42874</v>
          </cell>
          <cell r="Q1582">
            <v>201057</v>
          </cell>
          <cell r="R1582" t="str">
            <v>23/05/2017 06 : 10  ARANTXA.MON : TCF1
23/05/2017 06 : 09  ARANTXA.MON : Se autoriza NP5; INFORMACION CORRECTA
20/05/2017 02 : 08 201057 : P1A: SE SOLICITA #T173331,PANEL ,OC-1010987</v>
          </cell>
          <cell r="S1582" t="str">
            <v xml:space="preserve"> EQUIPO EN CSA CLIENTE</v>
          </cell>
          <cell r="T1582" t="str">
            <v xml:space="preserve"> MARIBEL SASTRE HERNANDEZ         </v>
          </cell>
          <cell r="U1582">
            <v>42881</v>
          </cell>
          <cell r="X1582" t="str">
            <v>CLIENTE</v>
          </cell>
          <cell r="Y1582">
            <v>42872</v>
          </cell>
          <cell r="AD1582" t="str">
            <v>neza /mexico 1ra secc</v>
          </cell>
          <cell r="AE1582" t="str">
            <v>MEX</v>
          </cell>
          <cell r="AF1582" t="str">
            <v>MX</v>
          </cell>
          <cell r="AG1582" t="str">
            <v>10418429</v>
          </cell>
          <cell r="AH1582" t="str">
            <v>JOEL DIAZ VELASCO</v>
          </cell>
          <cell r="AI1582" t="str">
            <v>manuel bernal num 44</v>
          </cell>
          <cell r="AJ1582" t="str">
            <v>5540900575</v>
          </cell>
          <cell r="AK1582" t="str">
            <v>neza /mexico 1ra secc</v>
          </cell>
          <cell r="AL1582" t="str">
            <v>57620</v>
          </cell>
          <cell r="AM1582"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82" t="str">
            <v>1TE50B8NUSCB</v>
          </cell>
          <cell r="AO1582" t="str">
            <v>Smart</v>
          </cell>
          <cell r="AP1582" t="str">
            <v>Hisense</v>
          </cell>
          <cell r="AQ1582" t="str">
            <v>Opera</v>
          </cell>
          <cell r="AR1582" t="str">
            <v>FHD 1920 x 1080</v>
          </cell>
          <cell r="AS1582" t="str">
            <v>3TE55G1623K3G1623K3M010</v>
          </cell>
          <cell r="AT1582">
            <v>14</v>
          </cell>
          <cell r="AU1582" t="str">
            <v>55H7B</v>
          </cell>
          <cell r="AV1582" t="str">
            <v>3TE55G1623K3</v>
          </cell>
          <cell r="AW1582" t="str">
            <v>G1623K3</v>
          </cell>
          <cell r="AX1582" t="str">
            <v>M010</v>
          </cell>
          <cell r="AY1582">
            <v>74012900</v>
          </cell>
          <cell r="AZ1582">
            <v>51013818</v>
          </cell>
          <cell r="BA1582">
            <v>80153869</v>
          </cell>
        </row>
        <row r="1583">
          <cell r="D1583">
            <v>60318757</v>
          </cell>
          <cell r="E1583" t="str">
            <v xml:space="preserve">A   </v>
          </cell>
          <cell r="F1583" t="str">
            <v>TV</v>
          </cell>
          <cell r="G1583" t="str">
            <v>LETICIA RODRIGUEZ PULIDO</v>
          </cell>
          <cell r="H1583" t="str">
            <v>4TA PRIVADA TEXCALATLACO 8P, COL.SAN MIGUEL XICALCO,TLALPAN CP 14490</v>
          </cell>
          <cell r="I1583" t="str">
            <v>1315 8213 / 55 7407 1623</v>
          </cell>
          <cell r="J1583" t="str">
            <v>HISENSE</v>
          </cell>
          <cell r="K1583" t="str">
            <v>50K20DW</v>
          </cell>
          <cell r="L1583" t="str">
            <v>50J140464H02261</v>
          </cell>
          <cell r="M1583">
            <v>8220170</v>
          </cell>
          <cell r="N1583">
            <v>10120.950000000001</v>
          </cell>
          <cell r="O1583">
            <v>41920</v>
          </cell>
          <cell r="P1583">
            <v>42875</v>
          </cell>
          <cell r="Q1583">
            <v>201057</v>
          </cell>
          <cell r="R1583" t="str">
            <v>23/05/2017 06 : 37  ARANTXA.MON : TCF1
23/05/2017 06 : 36  ARANTXA.MON : Se autoriza NP5; INFORMACION CORRECTA
21/05/2017 02 : 50 201057 : P1A: SE SOLICITA #T173331 / #T171496,OC-1011028</v>
          </cell>
          <cell r="S1583" t="str">
            <v xml:space="preserve"> EQUIPO EN CSA </v>
          </cell>
          <cell r="T1583" t="str">
            <v xml:space="preserve"> MARIBEL SASTRE HERNANDEZ         </v>
          </cell>
          <cell r="U1583">
            <v>42881</v>
          </cell>
          <cell r="X1583" t="str">
            <v>TALLER</v>
          </cell>
          <cell r="Y1583">
            <v>42874</v>
          </cell>
          <cell r="AD1583" t="str">
            <v>san miguelel xicalco/tlalpan</v>
          </cell>
          <cell r="AE1583" t="str">
            <v>DF</v>
          </cell>
          <cell r="AF1583" t="str">
            <v>MX</v>
          </cell>
          <cell r="AG1583" t="str">
            <v>10418142</v>
          </cell>
          <cell r="AH1583" t="str">
            <v>LETICIA RODRIGUEZ PULIDO</v>
          </cell>
          <cell r="AI1583" t="str">
            <v>8p 4t priv texcalatlaco</v>
          </cell>
          <cell r="AJ1583" t="str">
            <v>0445574071623</v>
          </cell>
          <cell r="AK1583" t="str">
            <v>san miguelel xicalco/tlalpan</v>
          </cell>
          <cell r="AL1583" t="str">
            <v>14490</v>
          </cell>
          <cell r="AM1583"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83" t="str">
            <v>1TE50B8NUSCB</v>
          </cell>
          <cell r="AO1583" t="str">
            <v>Smart</v>
          </cell>
          <cell r="AP1583" t="str">
            <v>Hisense</v>
          </cell>
          <cell r="AQ1583" t="str">
            <v>Opera</v>
          </cell>
          <cell r="AR1583" t="str">
            <v>FHD 1920 x 1080</v>
          </cell>
          <cell r="AS1583" t="str">
            <v>3TE55G1623K3G1623K3M010</v>
          </cell>
          <cell r="AT1583">
            <v>14</v>
          </cell>
          <cell r="AU1583" t="str">
            <v>55H7B</v>
          </cell>
          <cell r="AV1583" t="str">
            <v>3TE55G1623K3</v>
          </cell>
          <cell r="AW1583" t="str">
            <v>G1623K3</v>
          </cell>
          <cell r="AX1583" t="str">
            <v>M010</v>
          </cell>
          <cell r="AY1583">
            <v>74012901</v>
          </cell>
          <cell r="AZ1583">
            <v>51013819</v>
          </cell>
          <cell r="BA1583">
            <v>80153870</v>
          </cell>
        </row>
        <row r="1584">
          <cell r="D1584">
            <v>60318678</v>
          </cell>
          <cell r="E1584" t="str">
            <v xml:space="preserve">A   </v>
          </cell>
          <cell r="F1584" t="str">
            <v>TV</v>
          </cell>
          <cell r="G1584" t="str">
            <v>JUAN CORONA VELAZQUEZ</v>
          </cell>
          <cell r="H1584" t="str">
            <v>UH DEL HEROICO COLEGIO MILITAR # 8 INT.1,COL.SAN PEDRO MARTIR,TLALPAN CP 14650</v>
          </cell>
          <cell r="I1584" t="str">
            <v>5489 2802</v>
          </cell>
          <cell r="J1584" t="str">
            <v>HISENSE</v>
          </cell>
          <cell r="K1584" t="str">
            <v>50K20D</v>
          </cell>
          <cell r="L1584" t="str">
            <v>50J140472H06874</v>
          </cell>
          <cell r="M1584">
            <v>6496</v>
          </cell>
          <cell r="N1584">
            <v>6999</v>
          </cell>
          <cell r="O1584">
            <v>41883</v>
          </cell>
          <cell r="P1584">
            <v>42875</v>
          </cell>
          <cell r="Q1584">
            <v>201057</v>
          </cell>
          <cell r="R1584" t="str">
            <v>23/05/2017 06 : 36  ARANTXA.MON : TCF1
23/05/2017 06 : 35  ARANTXA.MON : Se autoriza NP5; INFORMACION CORRECTA
21/05/2017 02 : 41 201057 : P1A: SE SOLICITA #T173064,PANEL,OC-1011027</v>
          </cell>
          <cell r="S1584" t="str">
            <v xml:space="preserve"> EQUIPO EN CSA </v>
          </cell>
          <cell r="T1584" t="str">
            <v xml:space="preserve"> MARIBEL SASTRE HERNANDEZ         </v>
          </cell>
          <cell r="U1584">
            <v>42881</v>
          </cell>
          <cell r="X1584" t="str">
            <v>TALLER</v>
          </cell>
          <cell r="Y1584">
            <v>42873</v>
          </cell>
          <cell r="AD1584" t="str">
            <v>Tlalpan/San Pedro Martir</v>
          </cell>
          <cell r="AE1584" t="str">
            <v>DF</v>
          </cell>
          <cell r="AF1584" t="str">
            <v>MX</v>
          </cell>
          <cell r="AG1584" t="str">
            <v>10418032</v>
          </cell>
          <cell r="AH1584" t="str">
            <v>JUAN CORONA VELAZQUEZ</v>
          </cell>
          <cell r="AI1584" t="str">
            <v>Unidad Hab. Del Heroco Colegio Miliar No. 8 Int 1</v>
          </cell>
          <cell r="AJ1584" t="str">
            <v>55-37-45-20-08</v>
          </cell>
          <cell r="AK1584" t="str">
            <v>Tlalpan/San Pedro Martir</v>
          </cell>
          <cell r="AL1584" t="str">
            <v>14650</v>
          </cell>
          <cell r="AM1584"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584" t="str">
            <v>3TE50G132311</v>
          </cell>
          <cell r="AO1584" t="str">
            <v>Básica</v>
          </cell>
          <cell r="AP1584" t="str">
            <v>Hisense</v>
          </cell>
          <cell r="AQ1584" t="str">
            <v>Opera</v>
          </cell>
          <cell r="AR1584" t="str">
            <v>FHD 1920 x 1080</v>
          </cell>
          <cell r="AS1584" t="str">
            <v>3TE55G1623K3G1623K3M010</v>
          </cell>
          <cell r="AT1584">
            <v>14</v>
          </cell>
          <cell r="AU1584" t="str">
            <v>55H7B</v>
          </cell>
          <cell r="AV1584" t="str">
            <v>3TE55G1623K3</v>
          </cell>
          <cell r="AW1584" t="str">
            <v>G1623K3</v>
          </cell>
          <cell r="AX1584" t="str">
            <v>M010</v>
          </cell>
          <cell r="AY1584">
            <v>74012903</v>
          </cell>
          <cell r="AZ1584">
            <v>51013821</v>
          </cell>
          <cell r="BA1584">
            <v>80153872</v>
          </cell>
        </row>
        <row r="1585">
          <cell r="D1585">
            <v>60318826</v>
          </cell>
          <cell r="E1585" t="str">
            <v xml:space="preserve">A   </v>
          </cell>
          <cell r="F1585" t="str">
            <v>TV</v>
          </cell>
          <cell r="G1585" t="str">
            <v>ADRIANA BELTRAN</v>
          </cell>
          <cell r="H1585" t="str">
            <v>NARANJO 79 CSA 3,COL.FLORIDA,ALVARO OBREGON CP 01030</v>
          </cell>
          <cell r="I1585" t="str">
            <v>5663 4572 / 55 5436 7402</v>
          </cell>
          <cell r="J1585" t="str">
            <v>HISENSE</v>
          </cell>
          <cell r="K1585" t="str">
            <v>43H7C</v>
          </cell>
          <cell r="L1585" t="str">
            <v>43G160588H04284</v>
          </cell>
          <cell r="M1585" t="str">
            <v>CARTA FACTURA</v>
          </cell>
          <cell r="N1585">
            <v>8999</v>
          </cell>
          <cell r="O1585">
            <v>42566</v>
          </cell>
          <cell r="P1585">
            <v>42874</v>
          </cell>
          <cell r="Q1585">
            <v>201057</v>
          </cell>
          <cell r="R1585" t="str">
            <v>23/05/2017 06 : 26  ARANTXA.MON : TCF1
23/05/2017 06 : 26  ARANTXA.MON : Se autoriza NP5; INFORMACION CORRECTA
20/05/2017 06 : 56 201057 : P1A: SE SOLICITA #T197917,PANEL,OC-1011010</v>
          </cell>
          <cell r="S1585" t="str">
            <v xml:space="preserve"> EQUIPO EN CSA CLIENTE</v>
          </cell>
          <cell r="T1585" t="str">
            <v xml:space="preserve"> MARIBEL SASTRE HERNANDEZ         </v>
          </cell>
          <cell r="U1585">
            <v>42881</v>
          </cell>
          <cell r="X1585" t="str">
            <v>CLIENTE</v>
          </cell>
          <cell r="Y1585">
            <v>42874</v>
          </cell>
          <cell r="AD1585" t="str">
            <v>Florida Alvaro Obregon</v>
          </cell>
          <cell r="AE1585" t="str">
            <v>DF</v>
          </cell>
          <cell r="AF1585" t="str">
            <v>MX</v>
          </cell>
          <cell r="AG1585" t="str">
            <v>10416885</v>
          </cell>
          <cell r="AH1585" t="str">
            <v>BELTRAN ADRIANA</v>
          </cell>
          <cell r="AI1585" t="str">
            <v>3 Naranjo 79</v>
          </cell>
          <cell r="AJ1585" t="str">
            <v>5554367402</v>
          </cell>
          <cell r="AK1585" t="str">
            <v>Florida Alvaro Obregon</v>
          </cell>
          <cell r="AL1585" t="str">
            <v>01030</v>
          </cell>
          <cell r="AM1585" t="str">
            <v>20/05/2017 06 : 56 201057 : P1A: SE SOLICITA #T197917,PANEL,OC-1011010,19/05/201719/05/2017 23 : 40 201057 : V1: SE LLAMO A CTE 19/05/2017, SE CONFIRMA VISITA PARA HOY 19/05/2017, HORARIO ABIERTO DE 9:00 A 18:0019/05/2017 04 : 49 ANA.LAURA : ODSWTP
TVJ</v>
          </cell>
          <cell r="AN1585" t="str">
            <v>3TE43G154905</v>
          </cell>
          <cell r="AO1585" t="str">
            <v>Smart</v>
          </cell>
          <cell r="AP1585" t="str">
            <v>Hisense</v>
          </cell>
          <cell r="AQ1585" t="str">
            <v>Opera</v>
          </cell>
          <cell r="AR1585" t="str">
            <v>UHD 3840 X 2160</v>
          </cell>
          <cell r="AS1585" t="str">
            <v>3TE43G1632G6CRMM012</v>
          </cell>
          <cell r="AT1585" t="str">
            <v>0</v>
          </cell>
          <cell r="AU1585" t="str">
            <v>43H7C</v>
          </cell>
          <cell r="AV1585" t="str">
            <v>3TE43G1632G6</v>
          </cell>
          <cell r="AW1585" t="str">
            <v>CRM</v>
          </cell>
          <cell r="AX1585" t="str">
            <v>M012</v>
          </cell>
          <cell r="AY1585">
            <v>74012904</v>
          </cell>
          <cell r="AZ1585">
            <v>51013822</v>
          </cell>
          <cell r="BA1585">
            <v>80153873</v>
          </cell>
        </row>
        <row r="1586">
          <cell r="D1586">
            <v>60317348</v>
          </cell>
          <cell r="E1586" t="str">
            <v xml:space="preserve">A   </v>
          </cell>
          <cell r="F1586" t="str">
            <v>TV</v>
          </cell>
          <cell r="G1586" t="str">
            <v>ENRIQUE CHAGOYA PEREZ</v>
          </cell>
          <cell r="H1586" t="str">
            <v>AV.VASCO DE QUIROGA # 1235 EDIF.B DEPTO.206,COL.CUEVITAS,ALVARO OBREGON CP 01220</v>
          </cell>
          <cell r="I1586" t="str">
            <v>55 3523 6081 / 5257 5581</v>
          </cell>
          <cell r="J1586" t="str">
            <v>HISENSE</v>
          </cell>
          <cell r="K1586" t="str">
            <v>50K20DW</v>
          </cell>
          <cell r="L1586" t="str">
            <v>50J140464H0006</v>
          </cell>
          <cell r="M1586">
            <v>6484</v>
          </cell>
          <cell r="N1586">
            <v>8499</v>
          </cell>
          <cell r="O1586">
            <v>42968</v>
          </cell>
          <cell r="P1586">
            <v>42873</v>
          </cell>
          <cell r="Q1586">
            <v>201057</v>
          </cell>
          <cell r="R1586" t="str">
            <v>23/05/2017 06 : 18  ARANTXA.MON : TCF1
23/05/2017 06 : 17  ARANTXA.MON : Se autoriza NP5; INFORMACION CORRECTA
20/05/2017 07 : 12 201057 : P1A: SE SOLICITA #173331,PANEL,OC-1010998,</v>
          </cell>
          <cell r="S1586" t="str">
            <v xml:space="preserve"> EQUIPO EN CSA </v>
          </cell>
          <cell r="T1586" t="str">
            <v xml:space="preserve"> MARIBEL SASTRE HERNANDEZ         </v>
          </cell>
          <cell r="U1586">
            <v>42881</v>
          </cell>
          <cell r="X1586" t="str">
            <v>TALLER</v>
          </cell>
          <cell r="Y1586">
            <v>42854</v>
          </cell>
          <cell r="AD1586" t="str">
            <v>alvaro obregon /col cuevitas</v>
          </cell>
          <cell r="AE1586" t="str">
            <v>DF</v>
          </cell>
          <cell r="AF1586" t="str">
            <v>MX</v>
          </cell>
          <cell r="AG1586" t="str">
            <v>10417160</v>
          </cell>
          <cell r="AH1586" t="str">
            <v>ENRIQUE CHAGOYA PEREZ</v>
          </cell>
          <cell r="AI1586" t="str">
            <v>av basco de quiroga num 1235 edif b dto 206</v>
          </cell>
          <cell r="AJ1586" t="str">
            <v>52575581</v>
          </cell>
          <cell r="AK1586" t="str">
            <v>alvaro obregon /col cuevitas</v>
          </cell>
          <cell r="AL1586" t="str">
            <v>01220</v>
          </cell>
          <cell r="AM1586"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586" t="str">
            <v>1TE50B8NUSCB</v>
          </cell>
          <cell r="AO1586" t="str">
            <v>Smart</v>
          </cell>
          <cell r="AP1586" t="str">
            <v>Hisense</v>
          </cell>
          <cell r="AQ1586" t="str">
            <v>Opera</v>
          </cell>
          <cell r="AR1586" t="str">
            <v>FHD 1920 x 1080</v>
          </cell>
          <cell r="AS1586" t="str">
            <v>3TE55G1623K3G1623K3M010</v>
          </cell>
          <cell r="AT1586">
            <v>14</v>
          </cell>
          <cell r="AU1586" t="str">
            <v>55H7B</v>
          </cell>
          <cell r="AV1586" t="str">
            <v>3TE55G1623K3</v>
          </cell>
          <cell r="AW1586" t="str">
            <v>G1623K3</v>
          </cell>
          <cell r="AX1586" t="str">
            <v>M010</v>
          </cell>
          <cell r="AY1586">
            <v>74012908</v>
          </cell>
          <cell r="AZ1586">
            <v>51013826</v>
          </cell>
          <cell r="BA1586">
            <v>80153874</v>
          </cell>
        </row>
        <row r="1587">
          <cell r="D1587">
            <v>60318723</v>
          </cell>
          <cell r="E1587" t="str">
            <v xml:space="preserve">A   </v>
          </cell>
          <cell r="F1587" t="str">
            <v>TV</v>
          </cell>
          <cell r="G1587" t="str">
            <v>JESUS TELLEZ</v>
          </cell>
          <cell r="H1587" t="str">
            <v>LEONA VICARIO MZ.1 LT.12,COL. 1ERA SECC.MIGUEL HGO,TLALPAN CP 14410</v>
          </cell>
          <cell r="I1587" t="str">
            <v>5665 9581 / 55 4526 1368</v>
          </cell>
          <cell r="J1587" t="str">
            <v>HISENSE</v>
          </cell>
          <cell r="K1587" t="str">
            <v>65H7B</v>
          </cell>
          <cell r="L1587" t="str">
            <v>65G161544H00004</v>
          </cell>
          <cell r="M1587" t="str">
            <v>TIQUET</v>
          </cell>
          <cell r="N1587">
            <v>10749.75</v>
          </cell>
          <cell r="O1587">
            <v>42829</v>
          </cell>
          <cell r="P1587">
            <v>42874</v>
          </cell>
          <cell r="Q1587">
            <v>201057</v>
          </cell>
          <cell r="R1587" t="str">
            <v>23/05/2017 06 : 23  ARANTXA.MON : TCF1
23/05/2017 06 : 23  ARANTXA.MON : Se autoriza NP5; INFORMACION CORRECTA
20/05/2017 06 : 58 201057 : P1A: SE SOLICITA #T189992,PANEL,OC-1011006,</v>
          </cell>
          <cell r="S1587" t="str">
            <v xml:space="preserve"> EQUIPO EN CSA CLIENTE</v>
          </cell>
          <cell r="T1587" t="str">
            <v xml:space="preserve"> MARIBEL SASTRE HERNANDEZ         </v>
          </cell>
          <cell r="U1587">
            <v>42881</v>
          </cell>
          <cell r="X1587" t="str">
            <v>CLIENTE</v>
          </cell>
          <cell r="Y1587">
            <v>42873</v>
          </cell>
          <cell r="AD1587" t="str">
            <v>Tlalpan/1 era secc M Hidalgo</v>
          </cell>
          <cell r="AE1587" t="str">
            <v>DF</v>
          </cell>
          <cell r="AF1587" t="str">
            <v>MX</v>
          </cell>
          <cell r="AG1587" t="str">
            <v>10418309</v>
          </cell>
          <cell r="AH1587" t="str">
            <v>JESUS TELLEZ</v>
          </cell>
          <cell r="AI1587" t="str">
            <v>leona avicario mz lt 12</v>
          </cell>
          <cell r="AJ1587" t="str">
            <v>5545261368</v>
          </cell>
          <cell r="AK1587" t="str">
            <v>Tlalpan/1 era secc M Hidalgo</v>
          </cell>
          <cell r="AL1587" t="str">
            <v>14410</v>
          </cell>
          <cell r="AM1587"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587" t="str">
            <v>3TE65G152018</v>
          </cell>
          <cell r="AO1587" t="str">
            <v>Smart</v>
          </cell>
          <cell r="AP1587" t="str">
            <v>Hisense</v>
          </cell>
          <cell r="AQ1587" t="str">
            <v>Opera</v>
          </cell>
          <cell r="AR1587" t="str">
            <v>UHD 3840 X 2160</v>
          </cell>
          <cell r="AS1587" t="str">
            <v>3TE65G1613D3G1613D3M010</v>
          </cell>
          <cell r="AT1587">
            <v>1</v>
          </cell>
          <cell r="AU1587" t="str">
            <v>65H10B</v>
          </cell>
          <cell r="AV1587" t="str">
            <v>3TE65G1613D3</v>
          </cell>
          <cell r="AW1587" t="str">
            <v>G1613D3</v>
          </cell>
          <cell r="AX1587" t="str">
            <v>M010</v>
          </cell>
          <cell r="AY1587">
            <v>74012909</v>
          </cell>
          <cell r="AZ1587">
            <v>51013827</v>
          </cell>
          <cell r="BA1587">
            <v>80153875</v>
          </cell>
        </row>
        <row r="1588">
          <cell r="D1588">
            <v>60318542</v>
          </cell>
          <cell r="E1588" t="str">
            <v xml:space="preserve">A   </v>
          </cell>
          <cell r="F1588" t="str">
            <v>TV</v>
          </cell>
          <cell r="G1588" t="str">
            <v>LUCIA PEÑA AGAPITO</v>
          </cell>
          <cell r="H1588" t="str">
            <v>AV.11 # 311,COL.ESPERANZA,NEZAHUATLCOYOTL CP 57800</v>
          </cell>
          <cell r="I1588" t="str">
            <v>55 1691 0387</v>
          </cell>
          <cell r="J1588" t="str">
            <v>HISENSE</v>
          </cell>
          <cell r="K1588" t="str">
            <v>50H3</v>
          </cell>
          <cell r="L1588" t="str">
            <v>50J141308H01360</v>
          </cell>
          <cell r="M1588" t="str">
            <v>TIQUET</v>
          </cell>
          <cell r="N1588">
            <v>12423.84</v>
          </cell>
          <cell r="O1588">
            <v>41960</v>
          </cell>
          <cell r="P1588">
            <v>42871</v>
          </cell>
          <cell r="Q1588">
            <v>201057</v>
          </cell>
          <cell r="R1588" t="str">
            <v>20/05/2017 04 : 20  ARANTXA.MON : TCF1
20/05/2017 04 : 19  ARANTXA.MON : Se autoriza NP5; INFORMACION CORRECTA
20/05/2017 00 : 53 201057 : P1A: SE SOLICITA #T173331,PANEL,OC-1010961</v>
          </cell>
          <cell r="S1588" t="str">
            <v xml:space="preserve"> EQUIPO EN CSA </v>
          </cell>
          <cell r="T1588" t="str">
            <v xml:space="preserve"> MARIBEL SASTRE HERNANDEZ         </v>
          </cell>
          <cell r="U1588">
            <v>42881</v>
          </cell>
          <cell r="X1588" t="str">
            <v>TALLER</v>
          </cell>
          <cell r="Y1588">
            <v>42871</v>
          </cell>
          <cell r="AD1588" t="str">
            <v>Nezahualcoyotl/Esperanza</v>
          </cell>
          <cell r="AE1588" t="str">
            <v>MEX</v>
          </cell>
          <cell r="AF1588" t="str">
            <v>MX</v>
          </cell>
          <cell r="AG1588" t="str">
            <v>10416980</v>
          </cell>
          <cell r="AH1588" t="str">
            <v>LUCIA PEÑA AGAPITO</v>
          </cell>
          <cell r="AI1588" t="str">
            <v>311 Av 11</v>
          </cell>
          <cell r="AJ1588" t="str">
            <v>51133035</v>
          </cell>
          <cell r="AK1588" t="str">
            <v>Nezahualcoyotl/Esperanza</v>
          </cell>
          <cell r="AL1588" t="str">
            <v>57800</v>
          </cell>
          <cell r="AM1588"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588" t="str">
            <v>3TE50J141202</v>
          </cell>
          <cell r="AO1588" t="str">
            <v>Básica</v>
          </cell>
          <cell r="AP1588" t="str">
            <v>Hisense</v>
          </cell>
          <cell r="AQ1588" t="str">
            <v>Opera</v>
          </cell>
          <cell r="AR1588" t="str">
            <v>FHD 1920 x 1080</v>
          </cell>
          <cell r="AS1588" t="str">
            <v>3TE55G1623K3G1623K3M010</v>
          </cell>
          <cell r="AT1588">
            <v>14</v>
          </cell>
          <cell r="AU1588" t="str">
            <v>55H7B</v>
          </cell>
          <cell r="AV1588" t="str">
            <v>3TE55G1623K3</v>
          </cell>
          <cell r="AW1588" t="str">
            <v>G1623K3</v>
          </cell>
          <cell r="AX1588" t="str">
            <v>M010</v>
          </cell>
          <cell r="AY1588">
            <v>74012911</v>
          </cell>
          <cell r="AZ1588">
            <v>51013829</v>
          </cell>
          <cell r="BA1588">
            <v>80153876</v>
          </cell>
        </row>
        <row r="1589">
          <cell r="D1589">
            <v>60318797</v>
          </cell>
          <cell r="E1589" t="str">
            <v xml:space="preserve">A   </v>
          </cell>
          <cell r="F1589" t="str">
            <v>TV</v>
          </cell>
          <cell r="G1589" t="str">
            <v>MANUEL GAUDENCIO AMADOR ALFARO</v>
          </cell>
          <cell r="H1589" t="str">
            <v>CARLOTA # 170,COL. TEPEYAC,GAM TEL 5517 8518</v>
          </cell>
          <cell r="I1589" t="str">
            <v>5517 8518</v>
          </cell>
          <cell r="J1589" t="str">
            <v>HISENSE</v>
          </cell>
          <cell r="K1589" t="str">
            <v>50K20D</v>
          </cell>
          <cell r="L1589" t="str">
            <v>50J140472H07242</v>
          </cell>
          <cell r="M1589" t="str">
            <v>IWABM107507</v>
          </cell>
          <cell r="N1589">
            <v>6999</v>
          </cell>
          <cell r="O1589">
            <v>41863</v>
          </cell>
          <cell r="P1589">
            <v>42875</v>
          </cell>
          <cell r="Q1589">
            <v>201057</v>
          </cell>
          <cell r="R1589" t="str">
            <v>23/05/2017 06 : 34  ARANTXA.MON : TCF1
23/05/2017 06 : 34  ARANTXA.MON : Se autoriza NP5; INFORMACION CORRECTA
21/05/2017 02 : 34 201057 : P1A: SE SOLICITA #T173064,PANEL,OC-1011026</v>
          </cell>
          <cell r="S1589" t="str">
            <v xml:space="preserve"> EQUIPO EN CSA CLIENTE</v>
          </cell>
          <cell r="T1589" t="str">
            <v xml:space="preserve"> MARIBEL SASTRE HERNANDEZ         </v>
          </cell>
          <cell r="U1589">
            <v>42881</v>
          </cell>
          <cell r="X1589" t="str">
            <v>CLIENTE</v>
          </cell>
          <cell r="Y1589">
            <v>42874</v>
          </cell>
          <cell r="AD1589" t="str">
            <v>GAM/gpe tepeyac</v>
          </cell>
          <cell r="AE1589">
            <v>0</v>
          </cell>
          <cell r="AF1589" t="str">
            <v>MX</v>
          </cell>
          <cell r="AG1589" t="str">
            <v>10347835</v>
          </cell>
          <cell r="AH1589" t="str">
            <v>AMADOR ALFARO MANUEL GAUDENCIO</v>
          </cell>
          <cell r="AI1589" t="str">
            <v>carlota 170</v>
          </cell>
          <cell r="AJ1589" t="str">
            <v>55178518</v>
          </cell>
          <cell r="AK1589" t="str">
            <v>GAM/gpe tepeyac</v>
          </cell>
          <cell r="AL1589" t="str">
            <v>07840</v>
          </cell>
          <cell r="AM1589"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589" t="str">
            <v>3TE50G132311</v>
          </cell>
          <cell r="AO1589" t="str">
            <v>Básica</v>
          </cell>
          <cell r="AP1589" t="str">
            <v>Hisense</v>
          </cell>
          <cell r="AQ1589" t="str">
            <v>Opera</v>
          </cell>
          <cell r="AR1589" t="str">
            <v>FHD 1920 x 1080</v>
          </cell>
          <cell r="AS1589" t="str">
            <v>3TE55G1623K3G1623K3M010</v>
          </cell>
          <cell r="AT1589">
            <v>14</v>
          </cell>
          <cell r="AU1589" t="str">
            <v>55H7B</v>
          </cell>
          <cell r="AV1589" t="str">
            <v>3TE55G1623K3</v>
          </cell>
          <cell r="AW1589" t="str">
            <v>G1623K3</v>
          </cell>
          <cell r="AX1589" t="str">
            <v>M010</v>
          </cell>
          <cell r="AY1589">
            <v>74012912</v>
          </cell>
          <cell r="AZ1589">
            <v>51013830</v>
          </cell>
          <cell r="BA1589">
            <v>80153877</v>
          </cell>
        </row>
        <row r="1590">
          <cell r="D1590">
            <v>60318529</v>
          </cell>
          <cell r="E1590" t="str">
            <v xml:space="preserve">A   </v>
          </cell>
          <cell r="F1590" t="str">
            <v>TV</v>
          </cell>
          <cell r="G1590" t="str">
            <v>JUANA ADRIANA CHILINO ESTRADA</v>
          </cell>
          <cell r="H1590" t="str">
            <v>TEKAX # 402,COL.HEROES DE PADIERNA,TLALPAN CP 14200</v>
          </cell>
          <cell r="I1590" t="str">
            <v>5425 0201</v>
          </cell>
          <cell r="J1590" t="str">
            <v>HISENSE</v>
          </cell>
          <cell r="K1590" t="str">
            <v>50K20DW</v>
          </cell>
          <cell r="L1590" t="str">
            <v>50G144844H00320</v>
          </cell>
          <cell r="M1590" t="str">
            <v>POLIZA SELLADA</v>
          </cell>
          <cell r="N1590">
            <v>0</v>
          </cell>
          <cell r="O1590">
            <v>42285</v>
          </cell>
          <cell r="P1590">
            <v>42873</v>
          </cell>
          <cell r="Q1590">
            <v>201057</v>
          </cell>
          <cell r="R1590" t="str">
            <v>20/05/2017 04 : 18  ARANTXA.MON : TCF1
20/05/2017 04 : 18  ARANTXA.MON : Se autoriza NP5; INFORMACION CORRECTA
19/05/2017 06 : 24 201057 : P1A: SE SOLICITA #T173331,PANEL ,OC-1010960</v>
          </cell>
          <cell r="S1590" t="str">
            <v xml:space="preserve"> EQUIPO EN CSA </v>
          </cell>
          <cell r="T1590" t="str">
            <v xml:space="preserve"> MARIBEL SASTRE HERNANDEZ         </v>
          </cell>
          <cell r="U1590">
            <v>42881</v>
          </cell>
          <cell r="X1590" t="str">
            <v>TALLER</v>
          </cell>
          <cell r="Y1590">
            <v>42871</v>
          </cell>
          <cell r="AD1590" t="str">
            <v>tlalpan /heroes de padierna</v>
          </cell>
          <cell r="AE1590" t="str">
            <v>DF</v>
          </cell>
          <cell r="AF1590" t="str">
            <v>MX</v>
          </cell>
          <cell r="AG1590" t="str">
            <v>10418251</v>
          </cell>
          <cell r="AH1590" t="str">
            <v>JUANA ADRIANA CHILINO ESTRADA</v>
          </cell>
          <cell r="AI1590" t="str">
            <v>tekax num 402</v>
          </cell>
          <cell r="AJ1590" t="str">
            <v>54250233</v>
          </cell>
          <cell r="AK1590" t="str">
            <v>tlalpan /heroes de padierna</v>
          </cell>
          <cell r="AL1590" t="str">
            <v>14200</v>
          </cell>
          <cell r="AM1590"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590" t="str">
            <v>1TE50B8NUSCB</v>
          </cell>
          <cell r="AO1590" t="str">
            <v>Smart</v>
          </cell>
          <cell r="AP1590" t="str">
            <v>Hisense</v>
          </cell>
          <cell r="AQ1590" t="str">
            <v>Opera</v>
          </cell>
          <cell r="AR1590" t="str">
            <v>FHD 1920 x 1080</v>
          </cell>
          <cell r="AS1590" t="str">
            <v>3TE55G1623K3G1623K3M010</v>
          </cell>
          <cell r="AT1590">
            <v>14</v>
          </cell>
          <cell r="AU1590" t="str">
            <v>55H7B</v>
          </cell>
          <cell r="AV1590" t="str">
            <v>3TE55G1623K3</v>
          </cell>
          <cell r="AW1590" t="str">
            <v>G1623K3</v>
          </cell>
          <cell r="AX1590" t="str">
            <v>M010</v>
          </cell>
          <cell r="AY1590">
            <v>74012913</v>
          </cell>
          <cell r="AZ1590">
            <v>51013831</v>
          </cell>
          <cell r="BA1590">
            <v>80153879</v>
          </cell>
        </row>
        <row r="1591">
          <cell r="D1591">
            <v>60318796</v>
          </cell>
          <cell r="E1591" t="str">
            <v xml:space="preserve">A   </v>
          </cell>
          <cell r="F1591" t="str">
            <v>TV</v>
          </cell>
          <cell r="G1591" t="str">
            <v>FABIOLA RAMIREZ</v>
          </cell>
          <cell r="H1591" t="str">
            <v>CDA STA MONICA NO.6,COL.CORPUS CRISTI,ALVARO OBREGON CP 01530</v>
          </cell>
          <cell r="I1591" t="str">
            <v>5602 3550</v>
          </cell>
          <cell r="J1591" t="str">
            <v>HISENSE</v>
          </cell>
          <cell r="K1591" t="str">
            <v>50K20DW</v>
          </cell>
          <cell r="L1591" t="str">
            <v>50J140464H00066</v>
          </cell>
          <cell r="M1591" t="str">
            <v>POLIZA SELLADA</v>
          </cell>
          <cell r="N1591">
            <v>0</v>
          </cell>
          <cell r="O1591">
            <v>42949</v>
          </cell>
          <cell r="P1591">
            <v>42875</v>
          </cell>
          <cell r="Q1591">
            <v>201057</v>
          </cell>
          <cell r="R1591" t="str">
            <v>23/05/2017 06 : 31  ARANTXA.MON : TCF1
23/05/2017 06 : 31  ARANTXA.MON : Se autoriza NP5; INFORMACION CORRECTA
21/05/2017 00 : 13 201057 : P1A: SE SOLICITA #T173064,PANEL,OC-1011018,</v>
          </cell>
          <cell r="S1591" t="str">
            <v xml:space="preserve"> EQUIPO EN CSA CLIENTE</v>
          </cell>
          <cell r="T1591" t="str">
            <v xml:space="preserve"> MARIBEL SASTRE HERNANDEZ         </v>
          </cell>
          <cell r="U1591">
            <v>42881</v>
          </cell>
          <cell r="X1591" t="str">
            <v>CLIENTE</v>
          </cell>
          <cell r="Y1591">
            <v>42874</v>
          </cell>
          <cell r="AD1591" t="str">
            <v>alvaro Obregon/Corpus Cristi</v>
          </cell>
          <cell r="AE1591" t="str">
            <v>DF</v>
          </cell>
          <cell r="AF1591" t="str">
            <v>MX</v>
          </cell>
          <cell r="AG1591" t="str">
            <v>10416456</v>
          </cell>
          <cell r="AH1591" t="str">
            <v>FABIOLA RAMIREZ</v>
          </cell>
          <cell r="AI1591" t="str">
            <v>Cerrada Santa Monica No. 6</v>
          </cell>
          <cell r="AJ1591" t="str">
            <v>56-02-35-50</v>
          </cell>
          <cell r="AK1591" t="str">
            <v>alvaro Obregon/Corpus Cristi</v>
          </cell>
          <cell r="AL1591" t="str">
            <v>01530</v>
          </cell>
          <cell r="AM1591"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591" t="str">
            <v>1TE50B8NUSCB</v>
          </cell>
          <cell r="AO1591" t="str">
            <v>Smart</v>
          </cell>
          <cell r="AP1591" t="str">
            <v>Hisense</v>
          </cell>
          <cell r="AQ1591" t="str">
            <v>Opera</v>
          </cell>
          <cell r="AR1591" t="str">
            <v>FHD 1920 x 1080</v>
          </cell>
          <cell r="AS1591" t="str">
            <v>3TE55G1623K3G1623K3M010</v>
          </cell>
          <cell r="AT1591">
            <v>14</v>
          </cell>
          <cell r="AU1591" t="str">
            <v>55H7B</v>
          </cell>
          <cell r="AV1591" t="str">
            <v>3TE55G1623K3</v>
          </cell>
          <cell r="AW1591" t="str">
            <v>G1623K3</v>
          </cell>
          <cell r="AX1591" t="str">
            <v>M010</v>
          </cell>
          <cell r="AY1591">
            <v>74012914</v>
          </cell>
          <cell r="AZ1591">
            <v>51013832</v>
          </cell>
          <cell r="BA1591">
            <v>80153882</v>
          </cell>
        </row>
        <row r="1592">
          <cell r="D1592">
            <v>60313425</v>
          </cell>
          <cell r="E1592" t="str">
            <v>A</v>
          </cell>
          <cell r="F1592" t="str">
            <v>TV</v>
          </cell>
          <cell r="G1592" t="str">
            <v>GUADALUPE ROCHA TREJO</v>
          </cell>
          <cell r="H1592" t="str">
            <v>ANIS 704, COL. ALEJANDRO BRIONES, ALTAMIRA TAMAUIPAS</v>
          </cell>
          <cell r="I1592">
            <v>8331223498</v>
          </cell>
          <cell r="J1592" t="str">
            <v>HISENSE</v>
          </cell>
          <cell r="K1592" t="str">
            <v>40H3B1</v>
          </cell>
          <cell r="L1592" t="str">
            <v>40G151266H01713</v>
          </cell>
          <cell r="M1592">
            <v>175044</v>
          </cell>
          <cell r="N1592">
            <v>9051.77</v>
          </cell>
          <cell r="O1592">
            <v>42322</v>
          </cell>
          <cell r="P1592">
            <v>42802</v>
          </cell>
          <cell r="Q1592">
            <v>202245</v>
          </cell>
          <cell r="R1592" t="str">
            <v>16/03/2017 05 : 31  JORGE.VAZ : NP5
11/03/2017 07 : 41 202245 : PEDIDO DE COMPRA OC-1008464</v>
          </cell>
          <cell r="S1592" t="str">
            <v/>
          </cell>
          <cell r="T1592" t="str">
            <v xml:space="preserve">Alfredo Pineda                </v>
          </cell>
          <cell r="U1592" t="str">
            <v>2017-03-16</v>
          </cell>
          <cell r="V1592" t="str">
            <v>Norte</v>
          </cell>
          <cell r="W1592" t="str">
            <v>COMPLETADO</v>
          </cell>
          <cell r="X1592" t="str">
            <v>TALLER</v>
          </cell>
          <cell r="Y1592">
            <v>42801</v>
          </cell>
          <cell r="Z1592">
            <v>480</v>
          </cell>
          <cell r="AA1592" t="str">
            <v>M012</v>
          </cell>
          <cell r="AB1592" t="str">
            <v>T187178/Panel - PANEL</v>
          </cell>
          <cell r="AC1592" t="str">
            <v>OC-1008464</v>
          </cell>
          <cell r="AD1592" t="str">
            <v>Altamira/Alejandro Briones</v>
          </cell>
          <cell r="AE1592" t="str">
            <v>TMS</v>
          </cell>
          <cell r="AF1592" t="str">
            <v>MX</v>
          </cell>
          <cell r="AG1592" t="str">
            <v>10413661</v>
          </cell>
          <cell r="AH1592" t="str">
            <v>GUADALUPE ROCHA TREJO</v>
          </cell>
          <cell r="AI1592" t="str">
            <v>704 Anis</v>
          </cell>
          <cell r="AJ1592" t="str">
            <v>8333779690</v>
          </cell>
          <cell r="AK1592" t="str">
            <v>8333779690</v>
          </cell>
          <cell r="AL1592" t="str">
            <v>89602</v>
          </cell>
          <cell r="AM159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592" t="str">
            <v>3TE40G151266</v>
          </cell>
          <cell r="AO1592" t="str">
            <v>Básica</v>
          </cell>
          <cell r="AP1592" t="str">
            <v>Hisense</v>
          </cell>
          <cell r="AQ1592" t="str">
            <v>Opera</v>
          </cell>
          <cell r="AR1592" t="str">
            <v>FHD 1920 x 1080</v>
          </cell>
          <cell r="AS1592" t="str">
            <v>3TE40G154775G154775M010</v>
          </cell>
          <cell r="AT1592">
            <v>5</v>
          </cell>
          <cell r="AU1592" t="str">
            <v>43H7C</v>
          </cell>
          <cell r="AV1592" t="str">
            <v>3TE43G1632G6</v>
          </cell>
          <cell r="AW1592" t="str">
            <v>CRM</v>
          </cell>
          <cell r="AX1592" t="str">
            <v>M012</v>
          </cell>
          <cell r="AY1592">
            <v>74012980</v>
          </cell>
          <cell r="AZ1592">
            <v>51013896</v>
          </cell>
          <cell r="BA1592">
            <v>80155126</v>
          </cell>
        </row>
        <row r="1593">
          <cell r="D1593">
            <v>60314828</v>
          </cell>
          <cell r="E1593" t="str">
            <v>E</v>
          </cell>
          <cell r="F1593" t="str">
            <v>TV</v>
          </cell>
          <cell r="G1593" t="str">
            <v>ELMER ENRIQUE LOPEZ</v>
          </cell>
          <cell r="H1593" t="str">
            <v>C. 67 # 406 X 48 Y 50                              FRACC. PACABTUN                              MERIDA, YUCATAN</v>
          </cell>
          <cell r="I1593">
            <v>9993588881</v>
          </cell>
          <cell r="J1593" t="str">
            <v>HISENSE</v>
          </cell>
          <cell r="K1593" t="str">
            <v>40H5B2</v>
          </cell>
          <cell r="L1593" t="str">
            <v>40G1622I2H01187</v>
          </cell>
          <cell r="M1593" t="str">
            <v>POLIZA</v>
          </cell>
          <cell r="N1593" t="str">
            <v>SIN COSTO</v>
          </cell>
          <cell r="O1593">
            <v>42657</v>
          </cell>
          <cell r="P1593">
            <v>0</v>
          </cell>
          <cell r="Q1593">
            <v>201470</v>
          </cell>
          <cell r="R1593" t="str">
            <v>TCFER: ENVIAN EQUIPO DE CARACTERISTICAS DIFERENTES A LAS DEL CLIENTE, ESTE TENIA EQUIPO CON SO ROKU</v>
          </cell>
          <cell r="S1593" t="str">
            <v>AJA, ACCESORIOS COMPLETOS, EQ ORIGINAL 4</v>
          </cell>
          <cell r="T1593" t="str">
            <v xml:space="preserve">       Martha I. López Martín     </v>
          </cell>
          <cell r="U1593">
            <v>42885</v>
          </cell>
          <cell r="V1593" t="str">
            <v>SUR</v>
          </cell>
        </row>
        <row r="1594">
          <cell r="D1594">
            <v>60316243</v>
          </cell>
          <cell r="E1594" t="str">
            <v>A</v>
          </cell>
          <cell r="F1594" t="str">
            <v>TV</v>
          </cell>
          <cell r="G1594" t="str">
            <v>FEDERICO LOPEZ ARTEAGA</v>
          </cell>
          <cell r="H1594" t="str">
            <v>C. 57 # 648 X 76 Y 80                               LAS AMERICAS                                                MERIDA, YUCATAN</v>
          </cell>
          <cell r="I1594">
            <v>9994583544</v>
          </cell>
          <cell r="J1594" t="str">
            <v>HISENSE</v>
          </cell>
          <cell r="K1594" t="str">
            <v>50K20DW</v>
          </cell>
          <cell r="L1594" t="str">
            <v>50G143067H00048</v>
          </cell>
          <cell r="M1594" t="str">
            <v>CARTA ACEPTACION</v>
          </cell>
          <cell r="N1594">
            <v>13485</v>
          </cell>
          <cell r="O1594">
            <v>42130</v>
          </cell>
          <cell r="P1594">
            <v>42848</v>
          </cell>
          <cell r="Q1594">
            <v>201470</v>
          </cell>
          <cell r="R1594" t="str">
            <v>FALTA DE REFACCIONES T173331/PANEL OC-1009921   CF:25/04/2017 03 : 52  ARANTXA.MON : NP5</v>
          </cell>
          <cell r="S1594" t="str">
            <v>IN CAJA, CON CONTROL REMOTO, CABLE Y BAS</v>
          </cell>
          <cell r="T1594" t="str">
            <v xml:space="preserve">       Martha I. López Martín     </v>
          </cell>
          <cell r="U1594">
            <v>42885</v>
          </cell>
          <cell r="V1594" t="str">
            <v>SUR</v>
          </cell>
        </row>
        <row r="1595">
          <cell r="D1595">
            <v>60316436</v>
          </cell>
          <cell r="E1595" t="str">
            <v>A</v>
          </cell>
          <cell r="F1595" t="str">
            <v>TV</v>
          </cell>
          <cell r="G1595" t="str">
            <v>GREGORIA ANTONIA REJOMEX</v>
          </cell>
          <cell r="H1595" t="str">
            <v>C. 45 # 569 X 82 Y 84                         CENTRO                                       MERIDA, YUCATAN</v>
          </cell>
          <cell r="I1595">
            <v>9999202642</v>
          </cell>
          <cell r="J1595" t="str">
            <v>HISENSE</v>
          </cell>
          <cell r="K1595" t="str">
            <v>50K20DW</v>
          </cell>
          <cell r="L1595" t="str">
            <v>50G143291H14804</v>
          </cell>
          <cell r="M1595" t="str">
            <v>PLA / 000198569</v>
          </cell>
          <cell r="N1595">
            <v>11998.37</v>
          </cell>
          <cell r="O1595">
            <v>42221</v>
          </cell>
          <cell r="P1595">
            <v>42857</v>
          </cell>
          <cell r="Q1595">
            <v>201470</v>
          </cell>
          <cell r="R1595" t="str">
            <v xml:space="preserve">FALTA DE REFACCIONES T173331/PANEL OC-1010223   CF:03/05/2017 07 : 37  ARANTXA.MON : Se autoriza NP5                   </v>
          </cell>
          <cell r="S1595" t="str">
            <v xml:space="preserve">IN CAJA, CABLE CORRIENTE Y BASE </v>
          </cell>
          <cell r="T1595" t="str">
            <v xml:space="preserve">       Martha I. López Martín     </v>
          </cell>
          <cell r="U1595">
            <v>42885</v>
          </cell>
          <cell r="V1595" t="str">
            <v>SUR</v>
          </cell>
        </row>
        <row r="1596">
          <cell r="D1596">
            <v>60316568</v>
          </cell>
          <cell r="E1596" t="str">
            <v>A</v>
          </cell>
          <cell r="F1596" t="str">
            <v>TV</v>
          </cell>
          <cell r="G1596" t="str">
            <v>MARIA GUERRERO</v>
          </cell>
          <cell r="H1596" t="str">
            <v>C. 90 # 539-F X 75 Y 77                               SAMBULA                                        MERIDA, YUCATAN</v>
          </cell>
          <cell r="I1596">
            <v>9993329111</v>
          </cell>
          <cell r="J1596" t="str">
            <v>HISENSE</v>
          </cell>
          <cell r="K1596" t="str">
            <v>50K20DW</v>
          </cell>
          <cell r="L1596" t="str">
            <v>50G143291H03620</v>
          </cell>
          <cell r="M1596" t="str">
            <v>CARTA ACEPTACION</v>
          </cell>
          <cell r="N1596" t="str">
            <v>S/COSTO</v>
          </cell>
          <cell r="O1596">
            <v>42215</v>
          </cell>
          <cell r="P1596">
            <v>42857</v>
          </cell>
          <cell r="Q1596">
            <v>201470</v>
          </cell>
          <cell r="R1596" t="str">
            <v xml:space="preserve">FALTA DE REFACCIONES T173331/PANEL OC-1010226   CF:03/05/2017 07 : 37  ARANTXA.MON : Se autoriza NP5                   </v>
          </cell>
          <cell r="S1596" t="str">
            <v>IN CAJA, CABLE CORRIENTE, CONTROL REMOTO</v>
          </cell>
          <cell r="T1596" t="str">
            <v xml:space="preserve">       Martha I. López Martín     </v>
          </cell>
          <cell r="U1596">
            <v>42885</v>
          </cell>
          <cell r="V1596" t="str">
            <v>SUR</v>
          </cell>
        </row>
        <row r="1597">
          <cell r="D1597">
            <v>60316914</v>
          </cell>
          <cell r="E1597" t="str">
            <v>A</v>
          </cell>
          <cell r="F1597" t="str">
            <v>TV</v>
          </cell>
          <cell r="G1597" t="str">
            <v>MARIA ANGELA BARBUDO</v>
          </cell>
          <cell r="H1597" t="str">
            <v>C. 35 # 448-I X 26 Y 28                            FRAC. GRACIANO RICALDE GAMBOA              MERIDA, YUCATAN</v>
          </cell>
          <cell r="I1597">
            <v>9997432680</v>
          </cell>
          <cell r="J1597" t="str">
            <v>HISENSE</v>
          </cell>
          <cell r="K1597" t="str">
            <v>50K20DW</v>
          </cell>
          <cell r="L1597" t="str">
            <v>50G143065H00153</v>
          </cell>
          <cell r="M1597">
            <v>722297</v>
          </cell>
          <cell r="N1597">
            <v>11689</v>
          </cell>
          <cell r="O1597">
            <v>42010</v>
          </cell>
          <cell r="P1597">
            <v>42883</v>
          </cell>
          <cell r="Q1597">
            <v>201470</v>
          </cell>
          <cell r="R1597" t="str">
            <v xml:space="preserve">FALTA DE REFACCIONES T173331/PANEL OC-1010227   CF:03/05/2017 07 : 42  ARANTXA.MON : Se autoriza NP5                 </v>
          </cell>
          <cell r="S1597" t="str">
            <v>IN CAJA, CABLE DE CORRIENTE Y BASE</v>
          </cell>
          <cell r="T1597" t="str">
            <v xml:space="preserve">       Martha I. López Martín     </v>
          </cell>
          <cell r="U1597">
            <v>42885</v>
          </cell>
          <cell r="V1597" t="str">
            <v>SUR</v>
          </cell>
        </row>
        <row r="1598">
          <cell r="D1598">
            <v>60317133</v>
          </cell>
          <cell r="E1598" t="str">
            <v>A</v>
          </cell>
          <cell r="F1598" t="str">
            <v>TV</v>
          </cell>
          <cell r="G1598" t="str">
            <v xml:space="preserve">ERICK HUCHIN </v>
          </cell>
          <cell r="H1598" t="str">
            <v>C. 63 X 56 Y 58                                             CENTRO                                                MERIDA, YUCATAN</v>
          </cell>
          <cell r="I1598">
            <v>9993155051</v>
          </cell>
          <cell r="J1598" t="str">
            <v>HISENSE</v>
          </cell>
          <cell r="K1598" t="str">
            <v>32H5B2</v>
          </cell>
          <cell r="L1598" t="str">
            <v>32G1614F0H01929</v>
          </cell>
          <cell r="M1598" t="str">
            <v xml:space="preserve">CARTA FACTURA </v>
          </cell>
          <cell r="N1598">
            <v>5269.15</v>
          </cell>
          <cell r="O1598">
            <v>42652</v>
          </cell>
          <cell r="P1598">
            <v>42853</v>
          </cell>
          <cell r="Q1598">
            <v>201470</v>
          </cell>
          <cell r="R1598" t="str">
            <v>FALTA DE REFACCIONES T185960/PANEL OC-1010219   CF:03/05/2017 07 : 36  ARANTXA.MON : Se autoriza NP5</v>
          </cell>
          <cell r="S1598" t="str">
            <v>IN CAJA, CABLE Y PATITAS</v>
          </cell>
          <cell r="T1598" t="str">
            <v xml:space="preserve">       Martha I. López Martín     </v>
          </cell>
          <cell r="U1598">
            <v>42885</v>
          </cell>
          <cell r="V1598" t="str">
            <v>SUR</v>
          </cell>
        </row>
        <row r="1599">
          <cell r="D1599">
            <v>60317184</v>
          </cell>
          <cell r="E1599" t="str">
            <v>A</v>
          </cell>
          <cell r="F1599" t="str">
            <v>TV</v>
          </cell>
          <cell r="G1599" t="str">
            <v>HERBERT JULIAN MOGUEL SIERRA</v>
          </cell>
          <cell r="H1599" t="str">
            <v>C. 11 # 466 X 18-C PRIVADA                     RESEDENCIAL ALTABRISA                             MERIDA, YUCATAN</v>
          </cell>
          <cell r="I1599">
            <v>9999207040</v>
          </cell>
          <cell r="J1599" t="str">
            <v>HISENSE</v>
          </cell>
          <cell r="K1599" t="str">
            <v>AS-36HR5FDKVQ</v>
          </cell>
          <cell r="L1599" t="str">
            <v>1KK03602NW0PAJEK5JF0022</v>
          </cell>
          <cell r="M1599" t="str">
            <v>E19951</v>
          </cell>
          <cell r="N1599">
            <v>11206.03</v>
          </cell>
          <cell r="O1599">
            <v>42653</v>
          </cell>
          <cell r="P1599">
            <v>42857</v>
          </cell>
          <cell r="Q1599">
            <v>201470</v>
          </cell>
          <cell r="R1599" t="str">
            <v>FALTA DE REFACCIONES K1557465/COMPRESOR OC-1010340   CF:06/05/2017 06 : 22  ARANTXA.MON : Se autoriza NP5</v>
          </cell>
          <cell r="S1599" t="str">
            <v>QUIPO INSTALADO EN DOMICILIO DE CLIENTE</v>
          </cell>
          <cell r="T1599" t="str">
            <v xml:space="preserve">       Martha I. López Martín     </v>
          </cell>
          <cell r="U1599">
            <v>42885</v>
          </cell>
          <cell r="V1599" t="str">
            <v>SUR</v>
          </cell>
        </row>
        <row r="1600">
          <cell r="D1600">
            <v>60317202</v>
          </cell>
          <cell r="E1600" t="str">
            <v>A</v>
          </cell>
          <cell r="F1600" t="str">
            <v>TV</v>
          </cell>
          <cell r="G1600" t="str">
            <v>WILLIAM YAM PACHECO</v>
          </cell>
          <cell r="H1600" t="str">
            <v>C. 10 # 399 X 11 Y 13                                DIAZ ORDAZ                                      MERIDA, YUCATAN</v>
          </cell>
          <cell r="I1600">
            <v>9991924716</v>
          </cell>
          <cell r="J1600" t="str">
            <v>HISENSE</v>
          </cell>
          <cell r="K1600" t="str">
            <v>50K20DW</v>
          </cell>
          <cell r="L1600" t="str">
            <v>50G143291H12243</v>
          </cell>
          <cell r="M1600" t="str">
            <v>PLA / 000195246</v>
          </cell>
          <cell r="N1600">
            <v>10121</v>
          </cell>
          <cell r="O1600">
            <v>42128</v>
          </cell>
          <cell r="P1600">
            <v>42857</v>
          </cell>
          <cell r="Q1600">
            <v>201470</v>
          </cell>
          <cell r="R1600" t="str">
            <v>FALTA DE REFACCIONES T173331/PANEL OC-1010228   CF:03/05/2017 07 : 44  ARANTXA.MON : Se autoriza NP5</v>
          </cell>
          <cell r="S1600" t="str">
            <v>IN CAJA, CABLE CORRIENTE, CONTROL REMOTO</v>
          </cell>
          <cell r="T1600" t="str">
            <v xml:space="preserve">       Martha I. López Martín     </v>
          </cell>
          <cell r="U1600">
            <v>42885</v>
          </cell>
          <cell r="V1600" t="str">
            <v>SUR</v>
          </cell>
        </row>
        <row r="1601">
          <cell r="D1601">
            <v>60317252</v>
          </cell>
          <cell r="E1601" t="str">
            <v>A</v>
          </cell>
          <cell r="F1601" t="str">
            <v>TV</v>
          </cell>
          <cell r="G1601" t="str">
            <v>MARITERE NOHEMI NARVAEZ  CASTILLO</v>
          </cell>
          <cell r="H1601" t="str">
            <v>C. 23-A # 439 X 44-C Y 25                         LINDA VISTA II                                        MERIDA, YUCATAN</v>
          </cell>
          <cell r="I1601">
            <v>9993279779</v>
          </cell>
          <cell r="J1601" t="str">
            <v>HISENSE</v>
          </cell>
          <cell r="K1601" t="str">
            <v>50H5B</v>
          </cell>
          <cell r="L1601" t="str">
            <v>50G151618H00336</v>
          </cell>
          <cell r="M1601">
            <v>23900223</v>
          </cell>
          <cell r="N1601">
            <v>9309.48</v>
          </cell>
          <cell r="O1601">
            <v>42662</v>
          </cell>
          <cell r="P1601">
            <v>42858</v>
          </cell>
          <cell r="Q1601">
            <v>201470</v>
          </cell>
          <cell r="R1601" t="str">
            <v>FALTA DE REFACCIONES T187573/PANEL OC-1010337   CF:06/05/2017 06 : 20  ARANTXA.MON : Se autoriza NP5</v>
          </cell>
          <cell r="S1601" t="str">
            <v>AJA, ACCESORIOS COMPLETOS</v>
          </cell>
          <cell r="T1601" t="str">
            <v xml:space="preserve">       Martha I. López Martín     </v>
          </cell>
          <cell r="U1601">
            <v>42885</v>
          </cell>
          <cell r="V1601" t="str">
            <v>SUR</v>
          </cell>
        </row>
        <row r="1602">
          <cell r="D1602">
            <v>60317292</v>
          </cell>
          <cell r="E1602" t="str">
            <v>A</v>
          </cell>
          <cell r="F1602" t="str">
            <v>TV</v>
          </cell>
          <cell r="G1602" t="str">
            <v>AMIR CERVERA</v>
          </cell>
          <cell r="H1602" t="str">
            <v>C. 81-B # 335 X 1 Y 3 PONIENTE            UNIDAD MORELOS                    MERIDA, YUCATAN</v>
          </cell>
          <cell r="I1602">
            <v>9991854938</v>
          </cell>
          <cell r="J1602" t="str">
            <v>HISENSE</v>
          </cell>
          <cell r="K1602" t="str">
            <v>50H3</v>
          </cell>
          <cell r="L1602" t="str">
            <v>50J141308H02950</v>
          </cell>
          <cell r="M1602" t="str">
            <v>BUE / 000198823</v>
          </cell>
          <cell r="N1602">
            <v>10401.1</v>
          </cell>
          <cell r="O1602">
            <v>42031</v>
          </cell>
          <cell r="P1602">
            <v>42858</v>
          </cell>
          <cell r="Q1602">
            <v>201470</v>
          </cell>
          <cell r="R1602" t="str">
            <v>FALTA DE REFACCIONES T173064/PANEL OC-1010336   CF:06/05/2017 06 : 19  ARANTXA.MON : Se autoriza NP5</v>
          </cell>
          <cell r="S1602" t="str">
            <v>IN CAJA, CABLE CORRIENTE, CONTROL REMOTO</v>
          </cell>
          <cell r="T1602" t="str">
            <v xml:space="preserve">       Martha I. López Martín     </v>
          </cell>
          <cell r="U1602">
            <v>42885</v>
          </cell>
          <cell r="V1602" t="str">
            <v>SUR</v>
          </cell>
        </row>
        <row r="1603">
          <cell r="D1603">
            <v>60317393</v>
          </cell>
          <cell r="E1603" t="str">
            <v>A</v>
          </cell>
          <cell r="F1603" t="str">
            <v>TV</v>
          </cell>
          <cell r="G1603" t="str">
            <v>FRANCISCO ARANA</v>
          </cell>
          <cell r="H1603" t="str">
            <v>KM 4 PERIFERICO SUR                              SANTA CRUZ PALOMEQUE               MERRIDA, YUCATAN</v>
          </cell>
          <cell r="I1603">
            <v>9993172260</v>
          </cell>
          <cell r="J1603" t="str">
            <v>HISENSE</v>
          </cell>
          <cell r="K1603" t="str">
            <v>55H6B</v>
          </cell>
          <cell r="L1603" t="str">
            <v>55G154825H00414</v>
          </cell>
          <cell r="M1603" t="str">
            <v>CARTA EQUIPO DE PISO</v>
          </cell>
          <cell r="N1603" t="str">
            <v>EQUIPO DE PISO</v>
          </cell>
          <cell r="O1603">
            <v>42851</v>
          </cell>
          <cell r="P1603">
            <v>42856</v>
          </cell>
          <cell r="Q1603">
            <v>201470</v>
          </cell>
          <cell r="R1603" t="str">
            <v xml:space="preserve">FALTA DE REFACCIONES T182463/PANEL OC-1010338   CF:06/05/2017 06 : 21  ARANTXA.MON : Se autoriza NP5            </v>
          </cell>
          <cell r="S1603" t="str">
            <v>AJA, ACCESORIOS COMPLETOS</v>
          </cell>
          <cell r="T1603" t="str">
            <v xml:space="preserve">       Martha I. López Martín     </v>
          </cell>
          <cell r="U1603">
            <v>42885</v>
          </cell>
          <cell r="V1603" t="str">
            <v>SUR</v>
          </cell>
        </row>
        <row r="1604">
          <cell r="D1604">
            <v>60317454</v>
          </cell>
          <cell r="E1604" t="str">
            <v>A</v>
          </cell>
          <cell r="F1604" t="str">
            <v>TV</v>
          </cell>
          <cell r="G1604" t="str">
            <v>FILIBERTA MORA DELFIN</v>
          </cell>
          <cell r="H1604" t="str">
            <v>C. 59-D # 690 X 82 Y 84                                 FRACC. LAS AMERICAS                          MERIDA, YUCATAN</v>
          </cell>
          <cell r="I1604">
            <v>9993621926</v>
          </cell>
          <cell r="J1604" t="str">
            <v>HISENSE</v>
          </cell>
          <cell r="K1604" t="str">
            <v>50K20DW</v>
          </cell>
          <cell r="L1604" t="str">
            <v>50G143291H05749</v>
          </cell>
          <cell r="M1604" t="str">
            <v>CARTA ACEPTACION</v>
          </cell>
          <cell r="N1604">
            <v>10121</v>
          </cell>
          <cell r="O1604">
            <v>42129</v>
          </cell>
          <cell r="P1604">
            <v>42865</v>
          </cell>
          <cell r="Q1604">
            <v>201470</v>
          </cell>
          <cell r="R1604" t="str">
            <v xml:space="preserve">FALTA DE REFACCIONES T173331/PANEL OC-1010640   CF:12/05/2017 07 : 00  ARANTXA.MON : Se autoriza NP5               </v>
          </cell>
          <cell r="S1604" t="str">
            <v>IN CAJA, CONTROL REMOTO Y BASE</v>
          </cell>
          <cell r="T1604" t="str">
            <v xml:space="preserve">       Martha I. López Martín     </v>
          </cell>
          <cell r="U1604">
            <v>42885</v>
          </cell>
          <cell r="V1604" t="str">
            <v>SUR</v>
          </cell>
        </row>
        <row r="1605">
          <cell r="D1605">
            <v>60317500</v>
          </cell>
          <cell r="E1605" t="str">
            <v>A</v>
          </cell>
          <cell r="F1605" t="str">
            <v>TV</v>
          </cell>
          <cell r="G1605" t="str">
            <v>EDUARDO GOMEZ</v>
          </cell>
          <cell r="H1605" t="str">
            <v>C. 19 # 97-A X 18 Y 20                       CHUBURNA DE HIDALGO                    MERIDA, YUCATAN</v>
          </cell>
          <cell r="I1605">
            <v>9812090</v>
          </cell>
          <cell r="J1605" t="str">
            <v>HISENSE</v>
          </cell>
          <cell r="K1605" t="str">
            <v>50K20DW</v>
          </cell>
          <cell r="L1605" t="str">
            <v>50G143291H14874</v>
          </cell>
          <cell r="M1605" t="str">
            <v>BUE / 000204696</v>
          </cell>
          <cell r="N1605">
            <v>11998.37</v>
          </cell>
          <cell r="O1605">
            <v>42234</v>
          </cell>
          <cell r="P1605">
            <v>42864</v>
          </cell>
          <cell r="Q1605">
            <v>201470</v>
          </cell>
          <cell r="R1605" t="str">
            <v xml:space="preserve">FALTA DE REFACCIONES T173331/PANEL OC-1010641  CF:12/05/2017 07 : 01  ARANTXA.MON : Se autoriza NP5      </v>
          </cell>
          <cell r="S1605" t="str">
            <v>IN CAJA, CABLE CORRIENTE, CONTROL REMOTO</v>
          </cell>
          <cell r="T1605" t="str">
            <v xml:space="preserve">       Martha I. López Martín     </v>
          </cell>
          <cell r="U1605">
            <v>42885</v>
          </cell>
          <cell r="V1605" t="str">
            <v>SUR</v>
          </cell>
        </row>
        <row r="1606">
          <cell r="D1606">
            <v>60317687</v>
          </cell>
          <cell r="E1606" t="str">
            <v>A</v>
          </cell>
          <cell r="F1606" t="str">
            <v>TV</v>
          </cell>
          <cell r="G1606" t="str">
            <v>FRANCISCO ARANA</v>
          </cell>
          <cell r="H1606" t="str">
            <v>KM 4 PERIFERICO SUR                              SANTA CRUZ PALOMEQUE               MERRIDA, YUCATAN</v>
          </cell>
          <cell r="I1606">
            <v>9993172260</v>
          </cell>
          <cell r="J1606" t="str">
            <v>SHARP</v>
          </cell>
          <cell r="K1606" t="str">
            <v>LC-43N4000M</v>
          </cell>
          <cell r="L1606" t="str">
            <v>43G162456H00440</v>
          </cell>
          <cell r="M1606" t="str">
            <v>CFDI0009842048</v>
          </cell>
          <cell r="N1606">
            <v>4913</v>
          </cell>
          <cell r="O1606">
            <v>42728</v>
          </cell>
          <cell r="P1606">
            <v>42858</v>
          </cell>
          <cell r="Q1606">
            <v>201470</v>
          </cell>
          <cell r="R1606" t="str">
            <v xml:space="preserve">FALTA DE REFACCIONES T204346/MAIN OC-1010333 T200764/MOD WIFI OC-1010334   CF:06/05/2017 06 : 13  ARANTXA.MON : Se autoriza NP5                </v>
          </cell>
          <cell r="S1606" t="str">
            <v>AJA, ACCESORIOS COMPLETOS</v>
          </cell>
          <cell r="T1606" t="str">
            <v xml:space="preserve">       Martha I. López Martín     </v>
          </cell>
          <cell r="U1606">
            <v>42885</v>
          </cell>
          <cell r="V1606" t="str">
            <v>SUR</v>
          </cell>
        </row>
        <row r="1607">
          <cell r="D1607">
            <v>60318425</v>
          </cell>
          <cell r="E1607" t="str">
            <v>A</v>
          </cell>
          <cell r="F1607" t="str">
            <v>TV</v>
          </cell>
          <cell r="G1607" t="str">
            <v>BENITO JOSE PEREZ BARRIENTOS</v>
          </cell>
          <cell r="H1607" t="str">
            <v>CALLE 5 S/N COL. ESPERANZA HECELCHAKAN, CAMPECHE</v>
          </cell>
          <cell r="I1607">
            <v>9961075018</v>
          </cell>
          <cell r="J1607" t="str">
            <v>HISENSE</v>
          </cell>
          <cell r="K1607" t="str">
            <v>50CU6000</v>
          </cell>
          <cell r="L1607" t="str">
            <v>50G162680H03783</v>
          </cell>
          <cell r="M1607" t="str">
            <v>COMPRA EN LINEA/CAMBIO FISICO</v>
          </cell>
          <cell r="N1607">
            <v>8800</v>
          </cell>
          <cell r="O1607">
            <v>42748</v>
          </cell>
          <cell r="P1607">
            <v>42874</v>
          </cell>
          <cell r="Q1607">
            <v>201079</v>
          </cell>
          <cell r="R1607" t="str">
            <v>FALTA DE REFACCIONES  PANEL LCD  205451                                 OC-1011008</v>
          </cell>
          <cell r="S1607" t="str">
            <v>QUIPO PROVIENE DE CAMBIO FISICO EN LA OD</v>
          </cell>
          <cell r="T1607" t="str">
            <v xml:space="preserve"> CANDELARIO GARCIA                </v>
          </cell>
          <cell r="U1607">
            <v>42885</v>
          </cell>
          <cell r="V1607" t="str">
            <v>SUR</v>
          </cell>
        </row>
        <row r="1608">
          <cell r="D1608">
            <v>60318446</v>
          </cell>
          <cell r="E1608" t="str">
            <v>A</v>
          </cell>
          <cell r="F1608" t="str">
            <v>TV</v>
          </cell>
          <cell r="G1608" t="str">
            <v xml:space="preserve">MARGARITA BARRERA SANDOVAL </v>
          </cell>
          <cell r="H1608" t="str">
            <v>CERRADA CEIBAL CASA 30 MZ-83 REGION 247</v>
          </cell>
          <cell r="I1608">
            <v>9982851760</v>
          </cell>
          <cell r="J1608" t="str">
            <v>HISENSE</v>
          </cell>
          <cell r="K1608" t="str">
            <v>50H7GB</v>
          </cell>
          <cell r="L1608" t="str">
            <v>50G155380H00375</v>
          </cell>
          <cell r="M1608">
            <v>718520</v>
          </cell>
          <cell r="N1608">
            <v>11759</v>
          </cell>
          <cell r="O1608">
            <v>42519</v>
          </cell>
          <cell r="P1608">
            <v>42874</v>
          </cell>
          <cell r="Q1608">
            <v>201033</v>
          </cell>
          <cell r="R1608" t="str">
            <v xml:space="preserve">19/05/2017 ARANTXA MON.: NP5  OC-1010986 , 194562 PANEL DISPLAY  </v>
          </cell>
          <cell r="S1608" t="str">
            <v xml:space="preserve"> EQUIPO EN DOMICILIO DEL CLIENTE, 16/05/</v>
          </cell>
          <cell r="T1608" t="str">
            <v>JUAN OSWALDO URIBE PERAZA</v>
          </cell>
          <cell r="V1608" t="str">
            <v>SUR</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row r="123">
          <cell r="C123">
            <v>202632</v>
          </cell>
          <cell r="D123" t="str">
            <v>A</v>
          </cell>
          <cell r="E123" t="str">
            <v>MEX</v>
          </cell>
          <cell r="F123" t="str">
            <v>NORTE</v>
          </cell>
          <cell r="G123" t="str">
            <v>Chihuahua</v>
          </cell>
          <cell r="H123" t="str">
            <v>Chihuahua</v>
          </cell>
          <cell r="I123" t="str">
            <v>Adolfo/María Eugenia</v>
          </cell>
          <cell r="J123" t="str">
            <v>ELECTRONICA COMERCIAL DOMESTICA</v>
          </cell>
          <cell r="K123" t="str">
            <v>CSA</v>
          </cell>
          <cell r="L123" t="str">
            <v>E/LB/AC</v>
          </cell>
          <cell r="M123" t="str">
            <v>Av. José María Iglesias No. 5905</v>
          </cell>
          <cell r="N123" t="str">
            <v>Panorámico</v>
          </cell>
          <cell r="O123" t="str">
            <v>31120</v>
          </cell>
          <cell r="P123" t="str">
            <v>Av. José María Iglesias No. 5905,Panorámico,Chihuahua,Chihuahua,C.P. 31120</v>
          </cell>
          <cell r="Q123">
            <v>614</v>
          </cell>
          <cell r="R123" t="str">
            <v xml:space="preserve">421 63 61 </v>
          </cell>
          <cell r="S123" t="str">
            <v>421 59 30</v>
          </cell>
          <cell r="T123" t="str">
            <v>Lada:/ 6144216361 6144215930</v>
          </cell>
          <cell r="U123" t="str">
            <v>comercialdomestica@hotmail.com</v>
          </cell>
          <cell r="W123" t="str">
            <v>Inboard</v>
          </cell>
          <cell r="X123" t="str">
            <v>Alfredo González Carrasco</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v>0</v>
          </cell>
          <cell r="AP2" t="e">
            <v>#N/A</v>
          </cell>
          <cell r="AQ2" t="e">
            <v>#N/A</v>
          </cell>
          <cell r="AR2" t="e">
            <v>#N/A</v>
          </cell>
          <cell r="AS2" t="str">
            <v>3TE43G1701A4G1701A4M010</v>
          </cell>
          <cell r="AT2" t="str">
            <v>0</v>
          </cell>
          <cell r="AU2" t="str">
            <v>LC-43N4000M</v>
          </cell>
          <cell r="AV2" t="str">
            <v>3TE43G1701A4</v>
          </cell>
          <cell r="AW2" t="str">
            <v>G1701A4</v>
          </cell>
          <cell r="AX2" t="str">
            <v>M010</v>
          </cell>
          <cell r="AY2">
            <v>74006572</v>
          </cell>
          <cell r="AZ2">
            <v>51008179</v>
          </cell>
          <cell r="BA2">
            <v>80122599</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14</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3TE43G1632G6G1632G6M010</v>
          </cell>
          <cell r="AT4" t="str">
            <v>0</v>
          </cell>
          <cell r="AU4" t="str">
            <v>43H7C</v>
          </cell>
          <cell r="AV4" t="str">
            <v>3TE43G1632G6</v>
          </cell>
          <cell r="AW4" t="str">
            <v>G1632G6</v>
          </cell>
          <cell r="AX4" t="str">
            <v>M010</v>
          </cell>
          <cell r="AY4">
            <v>74011218</v>
          </cell>
          <cell r="AZ4">
            <v>51008178</v>
          </cell>
          <cell r="BA4">
            <v>80123215</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1</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3</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3TE50G165140G165140M010</v>
          </cell>
          <cell r="AT9">
            <v>28</v>
          </cell>
          <cell r="AU9" t="str">
            <v>50H7GB</v>
          </cell>
          <cell r="AV9" t="str">
            <v>3TE50G165140</v>
          </cell>
          <cell r="AW9" t="str">
            <v>G165140</v>
          </cell>
          <cell r="AX9" t="str">
            <v>M010</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v>0</v>
          </cell>
          <cell r="AP11" t="e">
            <v>#N/A</v>
          </cell>
          <cell r="AQ11" t="e">
            <v>#N/A</v>
          </cell>
          <cell r="AR11" t="e">
            <v>#N/A</v>
          </cell>
          <cell r="AS11" t="str">
            <v>3TE50G162681G162681M010</v>
          </cell>
          <cell r="AT11">
            <v>6</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v>0</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60304601</v>
          </cell>
          <cell r="E18" t="str">
            <v>B</v>
          </cell>
          <cell r="F18" t="str">
            <v>CELULAR</v>
          </cell>
          <cell r="G18" t="str">
            <v>MarioArroyoReyes</v>
          </cell>
          <cell r="H18" t="str">
            <v>HeribertojaraNo.30,FraccReforma/Veracruz,VER,CP.91919</v>
          </cell>
          <cell r="I18">
            <v>2299782713</v>
          </cell>
          <cell r="J18" t="str">
            <v>HISENSE</v>
          </cell>
          <cell r="K18" t="str">
            <v>C20</v>
          </cell>
          <cell r="L18" t="str">
            <v>1M75A91MX10D0HDYZ6B3</v>
          </cell>
          <cell r="M18" t="str">
            <v>JRD/000164670</v>
          </cell>
          <cell r="N18">
            <v>5998.5</v>
          </cell>
          <cell r="O18">
            <v>42689</v>
          </cell>
          <cell r="P18">
            <v>42699</v>
          </cell>
          <cell r="Q18">
            <v>201709</v>
          </cell>
          <cell r="R18" t="str">
            <v>CFOTORGADOPORSOPORTETECNICO(IRREPARABILIDAD)</v>
          </cell>
          <cell r="S18" t="str">
            <v>EQUIPOMALTRATADO</v>
          </cell>
          <cell r="T18" t="str">
            <v>JuanFranciscoAlvizar</v>
          </cell>
          <cell r="U18" t="str">
            <v>2017-04-21</v>
          </cell>
          <cell r="V18" t="str">
            <v>CELULARES</v>
          </cell>
          <cell r="W18" t="str">
            <v>COMPLETADO</v>
          </cell>
          <cell r="X18" t="str">
            <v>TALLER</v>
          </cell>
          <cell r="Y18">
            <v>42699</v>
          </cell>
          <cell r="Z18">
            <v>10</v>
          </cell>
          <cell r="AA18" t="str">
            <v>M010</v>
          </cell>
          <cell r="AD18" t="str">
            <v>Fracc Reforma/Veracruz</v>
          </cell>
          <cell r="AE18" t="str">
            <v>VER</v>
          </cell>
          <cell r="AF18" t="str">
            <v>MX</v>
          </cell>
          <cell r="AG18" t="str">
            <v>10404586</v>
          </cell>
          <cell r="AH18" t="str">
            <v>MARIO ARROYO REYES</v>
          </cell>
          <cell r="AI18" t="str">
            <v>30 Heriberto jara</v>
          </cell>
          <cell r="AJ18" t="str">
            <v>2299782713</v>
          </cell>
          <cell r="AK18">
            <v>0</v>
          </cell>
          <cell r="AL18" t="str">
            <v>91919</v>
          </cell>
          <cell r="AM1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8" t="e">
            <v>#N/A</v>
          </cell>
          <cell r="AO18" t="e">
            <v>#N/A</v>
          </cell>
          <cell r="AP18" t="e">
            <v>#N/A</v>
          </cell>
          <cell r="AQ18" t="e">
            <v>#N/A</v>
          </cell>
          <cell r="AR18" t="e">
            <v>#N/A</v>
          </cell>
          <cell r="AS18" t="str">
            <v/>
          </cell>
          <cell r="AT18" t="e">
            <v>#N/A</v>
          </cell>
          <cell r="AY18">
            <v>74012856</v>
          </cell>
          <cell r="AZ18">
            <v>51013778</v>
          </cell>
          <cell r="BA18">
            <v>80152954</v>
          </cell>
        </row>
        <row r="19">
          <cell r="D19">
            <v>60311231</v>
          </cell>
          <cell r="E19" t="str">
            <v>B</v>
          </cell>
          <cell r="F19" t="str">
            <v>CELULAR</v>
          </cell>
          <cell r="G19" t="str">
            <v>SERGIO GONZALEZ</v>
          </cell>
          <cell r="H19" t="str">
            <v>Juan Sarabia MONTERREY 5221/Croc Infonavit,NL CP 64200</v>
          </cell>
          <cell r="I19">
            <v>8183060116</v>
          </cell>
          <cell r="J19" t="str">
            <v>HISENSE</v>
          </cell>
          <cell r="K19" t="str">
            <v xml:space="preserve">C20 </v>
          </cell>
          <cell r="L19" t="str">
            <v>SN</v>
          </cell>
          <cell r="M19" t="str">
            <v>WE/000171474</v>
          </cell>
          <cell r="N19">
            <v>5998.52</v>
          </cell>
          <cell r="O19">
            <v>42606</v>
          </cell>
          <cell r="P19">
            <v>42619</v>
          </cell>
          <cell r="Q19">
            <v>201709</v>
          </cell>
          <cell r="R19" t="str">
            <v xml:space="preserve">CF OTORGADO POR SOPORTE TECNICO (IRREPARABILIDAD) </v>
          </cell>
          <cell r="S19" t="str">
            <v xml:space="preserve">EQUIPO RAYADO Y MALTRATADO </v>
          </cell>
          <cell r="T19" t="str">
            <v xml:space="preserve">JUAN FRANCISCO ALVIZAR            </v>
          </cell>
          <cell r="U19" t="str">
            <v>2017-04-19</v>
          </cell>
          <cell r="V19" t="str">
            <v>CELULARES</v>
          </cell>
          <cell r="W19" t="str">
            <v>COMPLETADO</v>
          </cell>
          <cell r="X19" t="str">
            <v>TALLER</v>
          </cell>
          <cell r="Y19">
            <v>42775</v>
          </cell>
          <cell r="Z19">
            <v>13</v>
          </cell>
          <cell r="AA19" t="str">
            <v>M010</v>
          </cell>
          <cell r="AD19" t="str">
            <v>MONTERREY/Croc Infonavit</v>
          </cell>
          <cell r="AE19" t="str">
            <v>NL</v>
          </cell>
          <cell r="AF19" t="str">
            <v>MX</v>
          </cell>
          <cell r="AG19" t="str">
            <v>10411792</v>
          </cell>
          <cell r="AH19" t="str">
            <v>SERGIO GONZALEZ</v>
          </cell>
          <cell r="AI19" t="str">
            <v>5221 Juan Sarabia</v>
          </cell>
          <cell r="AJ19" t="str">
            <v>8183060116</v>
          </cell>
          <cell r="AK19">
            <v>0</v>
          </cell>
          <cell r="AL19" t="str">
            <v>64200</v>
          </cell>
          <cell r="AM19"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9" t="e">
            <v>#N/A</v>
          </cell>
          <cell r="AO19">
            <v>0</v>
          </cell>
          <cell r="AP19" t="e">
            <v>#N/A</v>
          </cell>
          <cell r="AQ19" t="e">
            <v>#N/A</v>
          </cell>
          <cell r="AR19" t="e">
            <v>#N/A</v>
          </cell>
          <cell r="AS19" t="str">
            <v/>
          </cell>
          <cell r="AT19" t="e">
            <v>#N/A</v>
          </cell>
        </row>
        <row r="20">
          <cell r="D20">
            <v>60300822</v>
          </cell>
          <cell r="E20" t="str">
            <v xml:space="preserve">A  </v>
          </cell>
          <cell r="F20" t="str">
            <v>TV</v>
          </cell>
          <cell r="G20" t="str">
            <v>IRMA MIREYA RUIZ TELLEZ</v>
          </cell>
          <cell r="H20" t="str">
            <v xml:space="preserve">ANDADOR CHOLULA NO.18 COL. LA FLORESTA. POZA RICA, VER. </v>
          </cell>
          <cell r="I20">
            <v>7828270687</v>
          </cell>
          <cell r="J20" t="str">
            <v>HISENSE</v>
          </cell>
          <cell r="K20" t="str">
            <v>32H5B</v>
          </cell>
          <cell r="L20" t="str">
            <v>32G154814H00789</v>
          </cell>
          <cell r="M20">
            <v>1746</v>
          </cell>
          <cell r="N20">
            <v>5199</v>
          </cell>
          <cell r="O20">
            <v>42482</v>
          </cell>
          <cell r="P20">
            <v>42665</v>
          </cell>
          <cell r="Q20">
            <v>201060</v>
          </cell>
          <cell r="R20" t="str">
            <v>MAIN BOARD OC-1003074</v>
          </cell>
          <cell r="S20" t="str">
            <v/>
          </cell>
          <cell r="T20" t="str">
            <v xml:space="preserve"> Zeineb Vega Fecha de Aplicación:Y</v>
          </cell>
          <cell r="U20" t="str">
            <v>2017</v>
          </cell>
          <cell r="V20" t="str">
            <v>SUR</v>
          </cell>
          <cell r="W20" t="str">
            <v>COMPLETADO</v>
          </cell>
          <cell r="X20" t="str">
            <v>TALLER</v>
          </cell>
          <cell r="Y20">
            <v>42667</v>
          </cell>
          <cell r="Z20">
            <v>183</v>
          </cell>
          <cell r="AA20" t="str">
            <v>M010</v>
          </cell>
          <cell r="AD20" t="str">
            <v>Poza rica / La floresta</v>
          </cell>
          <cell r="AE20" t="str">
            <v>VER</v>
          </cell>
          <cell r="AF20" t="str">
            <v>MX</v>
          </cell>
          <cell r="AG20" t="str">
            <v>10400812</v>
          </cell>
          <cell r="AH20" t="str">
            <v>IRMA MIREYA RUIZ TELLEZ</v>
          </cell>
          <cell r="AI20" t="str">
            <v>18 Andador cholula</v>
          </cell>
          <cell r="AJ20" t="str">
            <v>7828270687</v>
          </cell>
          <cell r="AK20">
            <v>0</v>
          </cell>
          <cell r="AL20" t="str">
            <v>93320</v>
          </cell>
          <cell r="AM20"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20" t="str">
            <v>3TE32A150815</v>
          </cell>
          <cell r="AO20" t="str">
            <v>Smart</v>
          </cell>
          <cell r="AP20" t="str">
            <v>Hisense</v>
          </cell>
          <cell r="AQ20" t="str">
            <v>Opera</v>
          </cell>
          <cell r="AR20" t="str">
            <v>HD 1366 X 768</v>
          </cell>
          <cell r="AS20" t="str">
            <v>3TE32G163827G163827M010</v>
          </cell>
          <cell r="AT20" t="str">
            <v>0</v>
          </cell>
          <cell r="AU20" t="str">
            <v>32H5B2</v>
          </cell>
          <cell r="AV20" t="str">
            <v>3TE32G163827</v>
          </cell>
          <cell r="AW20" t="str">
            <v>G163827</v>
          </cell>
          <cell r="AX20" t="str">
            <v>M010</v>
          </cell>
          <cell r="AY20">
            <v>74008515</v>
          </cell>
          <cell r="AZ20">
            <v>51007469</v>
          </cell>
          <cell r="BA20">
            <v>80091946</v>
          </cell>
        </row>
        <row r="21">
          <cell r="D21">
            <v>60311994</v>
          </cell>
          <cell r="E21" t="str">
            <v xml:space="preserve">A  </v>
          </cell>
          <cell r="F21" t="str">
            <v>CELULAR</v>
          </cell>
          <cell r="G21" t="str">
            <v>Jose Martin Alfonso Mendieta</v>
          </cell>
          <cell r="H21" t="str">
            <v>Francisco I. Madero No. 210 Int 202, celaya /centro, GTO, CP. 38000</v>
          </cell>
          <cell r="I21" t="str">
            <v xml:space="preserve">461-608-34-44 </v>
          </cell>
          <cell r="J21" t="str">
            <v>HISENSE</v>
          </cell>
          <cell r="K21" t="str">
            <v>C20</v>
          </cell>
          <cell r="L21" t="str">
            <v>1MH75A91MX10D0H51Z503B9</v>
          </cell>
          <cell r="M21" t="str">
            <v>AZT/000258327</v>
          </cell>
          <cell r="N21">
            <v>5998.5</v>
          </cell>
          <cell r="O21">
            <v>42670</v>
          </cell>
          <cell r="P21">
            <v>42786</v>
          </cell>
          <cell r="Q21">
            <v>201709</v>
          </cell>
          <cell r="R21" t="str">
            <v xml:space="preserve">CF POR FALTA DE REFACCION PARTE T1019758,  PCB LOGIC, OC- 1007866
</v>
          </cell>
          <cell r="S21" t="str">
            <v>EQUIPO MALTRATDO CON PORTA SIM</v>
          </cell>
          <cell r="T21" t="str">
            <v xml:space="preserve"> Juan Francisco Alvizar           </v>
          </cell>
          <cell r="U21" t="str">
            <v>2017-04-20</v>
          </cell>
          <cell r="V21" t="str">
            <v>CELULARES</v>
          </cell>
          <cell r="W21" t="str">
            <v>COMPLETADO</v>
          </cell>
          <cell r="X21" t="str">
            <v>TALLER</v>
          </cell>
          <cell r="Y21">
            <v>42786</v>
          </cell>
          <cell r="Z21">
            <v>116</v>
          </cell>
          <cell r="AA21" t="str">
            <v>M010</v>
          </cell>
          <cell r="AD21" t="str">
            <v>celaya /centro</v>
          </cell>
          <cell r="AE21" t="str">
            <v>GTO</v>
          </cell>
          <cell r="AF21" t="str">
            <v>MX</v>
          </cell>
          <cell r="AG21" t="str">
            <v>10410754</v>
          </cell>
          <cell r="AH21" t="str">
            <v>JOSE MARTIN ALFONSO MENDIETA</v>
          </cell>
          <cell r="AI21" t="str">
            <v>Francisco I. Madero No. 210 Int 202</v>
          </cell>
          <cell r="AJ21" t="str">
            <v>461-608-34-44</v>
          </cell>
          <cell r="AK21" t="str">
            <v>461-140-20-28</v>
          </cell>
          <cell r="AL21" t="str">
            <v>38000</v>
          </cell>
          <cell r="AM21"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1" t="str">
            <v>1MH75AL1MX1Z30</v>
          </cell>
          <cell r="AO21">
            <v>0</v>
          </cell>
          <cell r="AP21" t="e">
            <v>#N/A</v>
          </cell>
          <cell r="AQ21" t="e">
            <v>#N/A</v>
          </cell>
          <cell r="AR21" t="e">
            <v>#N/A</v>
          </cell>
          <cell r="AS21" t="str">
            <v/>
          </cell>
          <cell r="AT21" t="e">
            <v>#N/A</v>
          </cell>
          <cell r="AY21">
            <v>74012369</v>
          </cell>
          <cell r="AZ21">
            <v>51013293</v>
          </cell>
        </row>
        <row r="22">
          <cell r="D22">
            <v>60312930</v>
          </cell>
          <cell r="E22" t="str">
            <v xml:space="preserve">A  </v>
          </cell>
          <cell r="F22" t="str">
            <v>CELULAR</v>
          </cell>
          <cell r="G22" t="str">
            <v>Cristian Lucero Madrigal</v>
          </cell>
          <cell r="H22" t="str">
            <v>Maximino perez frias ed c dpt 2, Centro/Jose maria pino suarez,TAB, CP. 86029</v>
          </cell>
          <cell r="I22">
            <v>9932976688</v>
          </cell>
          <cell r="J22" t="str">
            <v>HISENSE</v>
          </cell>
          <cell r="K22" t="str">
            <v>C20</v>
          </cell>
          <cell r="L22" t="str">
            <v>1MH75A91MX10D0HEKZ501E2</v>
          </cell>
          <cell r="M22">
            <v>7211</v>
          </cell>
          <cell r="N22">
            <v>4999</v>
          </cell>
          <cell r="O22">
            <v>42762</v>
          </cell>
          <cell r="P22">
            <v>42793</v>
          </cell>
          <cell r="Q22">
            <v>201709</v>
          </cell>
          <cell r="R22" t="str">
            <v>CF POR FALTA DE REFACCION PCB LOGIC T1019759 OC-1008161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31</v>
          </cell>
          <cell r="AA22" t="str">
            <v>M010</v>
          </cell>
          <cell r="AD22" t="str">
            <v>Centro/Jose maria pinos uarez</v>
          </cell>
          <cell r="AE22" t="str">
            <v>TAB</v>
          </cell>
          <cell r="AF22" t="str">
            <v>MX</v>
          </cell>
          <cell r="AG22" t="str">
            <v>10412798</v>
          </cell>
          <cell r="AH22" t="str">
            <v>CRISTIAN LUCERO MADRIGAL</v>
          </cell>
          <cell r="AI22" t="str">
            <v>Maximino perez frias ed c dpt 2</v>
          </cell>
          <cell r="AJ22" t="str">
            <v>3155279</v>
          </cell>
          <cell r="AK22" t="str">
            <v>3155279</v>
          </cell>
          <cell r="AL22" t="str">
            <v>86029</v>
          </cell>
          <cell r="AM22"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2" t="e">
            <v>#N/A</v>
          </cell>
          <cell r="AO22">
            <v>0</v>
          </cell>
          <cell r="AP22" t="e">
            <v>#N/A</v>
          </cell>
          <cell r="AQ22" t="e">
            <v>#N/A</v>
          </cell>
          <cell r="AR22" t="e">
            <v>#N/A</v>
          </cell>
          <cell r="AS22" t="str">
            <v/>
          </cell>
          <cell r="AT22" t="e">
            <v>#N/A</v>
          </cell>
        </row>
        <row r="23">
          <cell r="D23">
            <v>60312982</v>
          </cell>
          <cell r="E23" t="str">
            <v xml:space="preserve">A  </v>
          </cell>
          <cell r="F23" t="str">
            <v>CELULAR</v>
          </cell>
          <cell r="G23" t="str">
            <v>Maria del Carmen Castell Anguiano</v>
          </cell>
          <cell r="H23" t="str">
            <v>AV. J. MERCED CABRERA No 1200, villa de alvarez/la comarca, COL,  CP. 28989</v>
          </cell>
          <cell r="I23">
            <v>3123163500</v>
          </cell>
          <cell r="J23" t="str">
            <v>HISENSE</v>
          </cell>
          <cell r="K23" t="str">
            <v>C20</v>
          </cell>
          <cell r="L23" t="str">
            <v>1MH75A91MX10D0HB1H2034E</v>
          </cell>
          <cell r="M23" t="str">
            <v>CFDI0009841813</v>
          </cell>
          <cell r="N23">
            <v>3102.76</v>
          </cell>
          <cell r="O23">
            <v>42727</v>
          </cell>
          <cell r="P23">
            <v>42793</v>
          </cell>
          <cell r="Q23">
            <v>201709</v>
          </cell>
          <cell r="R23" t="str">
            <v>CF POR FALTA DE REFACCION PCB T1019761. OC- 1008161</v>
          </cell>
          <cell r="S23" t="str">
            <v xml:space="preserve"> EQUIPO MALTRATADO CON PORTA SIM</v>
          </cell>
          <cell r="T23" t="str">
            <v xml:space="preserve"> Juan Francisco Alvizar           </v>
          </cell>
          <cell r="U23" t="str">
            <v>2017-04-20</v>
          </cell>
          <cell r="V23" t="str">
            <v>CELULARES</v>
          </cell>
          <cell r="W23" t="str">
            <v>COMPLETADO</v>
          </cell>
          <cell r="X23" t="str">
            <v>TALLER</v>
          </cell>
          <cell r="Y23">
            <v>42793</v>
          </cell>
          <cell r="Z23">
            <v>66</v>
          </cell>
          <cell r="AA23" t="str">
            <v>M010</v>
          </cell>
          <cell r="AD23" t="str">
            <v>villa de alvarez/la comarca</v>
          </cell>
          <cell r="AE23" t="str">
            <v>COL</v>
          </cell>
          <cell r="AF23" t="str">
            <v>MX</v>
          </cell>
          <cell r="AG23" t="str">
            <v>10412781</v>
          </cell>
          <cell r="AH23" t="str">
            <v>MARIA DEL CARMEN CASTELL ANGUIANO</v>
          </cell>
          <cell r="AI23" t="str">
            <v>1200 AV. J. MERCED CABRERA</v>
          </cell>
          <cell r="AJ23" t="str">
            <v>3123163500</v>
          </cell>
          <cell r="AK23">
            <v>0</v>
          </cell>
          <cell r="AL23" t="str">
            <v>28989</v>
          </cell>
          <cell r="AM23"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3" t="e">
            <v>#N/A</v>
          </cell>
          <cell r="AO23">
            <v>0</v>
          </cell>
          <cell r="AP23" t="e">
            <v>#N/A</v>
          </cell>
          <cell r="AQ23" t="e">
            <v>#N/A</v>
          </cell>
          <cell r="AR23" t="e">
            <v>#N/A</v>
          </cell>
          <cell r="AS23" t="str">
            <v/>
          </cell>
          <cell r="AT23" t="e">
            <v>#N/A</v>
          </cell>
        </row>
        <row r="24">
          <cell r="D24">
            <v>60313218</v>
          </cell>
          <cell r="E24" t="str">
            <v xml:space="preserve">A  </v>
          </cell>
          <cell r="F24" t="str">
            <v>CELULAR</v>
          </cell>
          <cell r="G24" t="str">
            <v>Zenen Beristain Rico</v>
          </cell>
          <cell r="H24" t="str">
            <v>Av. de la republica esq calle 4 cuichapa/providencia CP 94929</v>
          </cell>
          <cell r="I24" t="str">
            <v>2787330157 / 2711408634</v>
          </cell>
          <cell r="J24" t="str">
            <v>HISENSE</v>
          </cell>
          <cell r="K24" t="str">
            <v>U972</v>
          </cell>
          <cell r="L24" t="str">
            <v>1MS75CE9MX10D0HDFD10526</v>
          </cell>
          <cell r="M24" t="str">
            <v xml:space="preserve">TICKET DE COMPRA </v>
          </cell>
          <cell r="N24">
            <v>3068.03</v>
          </cell>
          <cell r="O24">
            <v>42644</v>
          </cell>
          <cell r="P24">
            <v>42769</v>
          </cell>
          <cell r="Q24">
            <v>201709</v>
          </cell>
          <cell r="R24" t="str">
            <v>CF POR FALTA DE REFACCION DISPLAY T1021644.  1008506</v>
          </cell>
          <cell r="S24" t="str">
            <v xml:space="preserve">EQUIPO RAYADO CON TAPA </v>
          </cell>
          <cell r="T24" t="str">
            <v xml:space="preserve"> JUAN FRANCISCO ALVIZAR           </v>
          </cell>
          <cell r="U24" t="str">
            <v>2017-04-20</v>
          </cell>
          <cell r="V24" t="str">
            <v>CELULARES</v>
          </cell>
          <cell r="W24" t="str">
            <v>COMPLETADO</v>
          </cell>
          <cell r="X24" t="str">
            <v>TALLER</v>
          </cell>
          <cell r="Y24">
            <v>42796</v>
          </cell>
          <cell r="Z24">
            <v>125</v>
          </cell>
          <cell r="AA24" t="str">
            <v>M010</v>
          </cell>
          <cell r="AD24" t="str">
            <v>cuichapa/providencia</v>
          </cell>
          <cell r="AE24" t="str">
            <v>VER</v>
          </cell>
          <cell r="AF24" t="str">
            <v>MX</v>
          </cell>
          <cell r="AG24" t="str">
            <v>10413206</v>
          </cell>
          <cell r="AH24" t="str">
            <v>ZENEN BERISTAIN RICO</v>
          </cell>
          <cell r="AI24" t="str">
            <v>s/n Av. de la republica esq calle 4</v>
          </cell>
          <cell r="AJ24" t="str">
            <v>2711408634</v>
          </cell>
          <cell r="AK24" t="str">
            <v>2711408634</v>
          </cell>
          <cell r="AL24" t="str">
            <v>94929</v>
          </cell>
          <cell r="AM24"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4" t="e">
            <v>#N/A</v>
          </cell>
          <cell r="AO24">
            <v>0</v>
          </cell>
          <cell r="AP24" t="e">
            <v>#N/A</v>
          </cell>
          <cell r="AQ24" t="e">
            <v>#N/A</v>
          </cell>
          <cell r="AR24" t="e">
            <v>#N/A</v>
          </cell>
          <cell r="AS24" t="str">
            <v/>
          </cell>
          <cell r="AT24" t="e">
            <v>#N/A</v>
          </cell>
        </row>
        <row r="25">
          <cell r="D25">
            <v>60313516</v>
          </cell>
          <cell r="E25" t="str">
            <v xml:space="preserve">A  </v>
          </cell>
          <cell r="F25" t="str">
            <v>CELULAR</v>
          </cell>
          <cell r="G25" t="str">
            <v>Jesus Rodriguez</v>
          </cell>
          <cell r="H25" t="str">
            <v>Luis alcaraz nu 1546  Guadalajara/San miguel de huentitan CP 44390</v>
          </cell>
          <cell r="I25">
            <v>3336742322</v>
          </cell>
          <cell r="J25" t="str">
            <v>HISENSE</v>
          </cell>
          <cell r="K25" t="str">
            <v>E51</v>
          </cell>
          <cell r="L25" t="str">
            <v>1MH75ACAMX10D0JF5H2035C</v>
          </cell>
          <cell r="M25" t="str">
            <v xml:space="preserve">CARTA DE ACEPTACION </v>
          </cell>
          <cell r="N25">
            <v>4481.68</v>
          </cell>
          <cell r="O25">
            <v>42590</v>
          </cell>
          <cell r="P25">
            <v>42802</v>
          </cell>
          <cell r="Q25">
            <v>201709</v>
          </cell>
          <cell r="R25" t="str">
            <v xml:space="preserve">CF POR FALTA DE REFACCION DISPLAY  T10214200.   1008687
</v>
          </cell>
          <cell r="S25" t="str">
            <v>EQUIPO RAYADO CON BATERIA Y TAPA</v>
          </cell>
          <cell r="T25" t="str">
            <v xml:space="preserve">JUAN FRANCISCO ALVIZAR            </v>
          </cell>
          <cell r="U25" t="str">
            <v>2017-04-20</v>
          </cell>
          <cell r="V25" t="str">
            <v>CELULARES</v>
          </cell>
          <cell r="W25" t="str">
            <v>COMPLETADO</v>
          </cell>
          <cell r="X25" t="str">
            <v>TALLER</v>
          </cell>
          <cell r="Y25">
            <v>42802</v>
          </cell>
          <cell r="Z25">
            <v>212</v>
          </cell>
          <cell r="AA25" t="str">
            <v>M010</v>
          </cell>
          <cell r="AD25" t="str">
            <v>Guadalajara/San miguel de huentitan</v>
          </cell>
          <cell r="AE25" t="str">
            <v>JAL</v>
          </cell>
          <cell r="AF25" t="str">
            <v>MX</v>
          </cell>
          <cell r="AG25" t="str">
            <v>10412287</v>
          </cell>
          <cell r="AH25" t="str">
            <v>JESUS RODRIGUEZ</v>
          </cell>
          <cell r="AI25" t="str">
            <v>Luis alcaraz nu 1546</v>
          </cell>
          <cell r="AJ25" t="str">
            <v>3336742322</v>
          </cell>
          <cell r="AK25">
            <v>0</v>
          </cell>
          <cell r="AL25" t="str">
            <v>44390</v>
          </cell>
          <cell r="AM25"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5" t="e">
            <v>#N/A</v>
          </cell>
          <cell r="AO25">
            <v>0</v>
          </cell>
          <cell r="AP25" t="e">
            <v>#N/A</v>
          </cell>
          <cell r="AQ25" t="e">
            <v>#N/A</v>
          </cell>
          <cell r="AR25" t="e">
            <v>#N/A</v>
          </cell>
          <cell r="AS25" t="e">
            <v>#N/A</v>
          </cell>
          <cell r="AT25" t="e">
            <v>#N/A</v>
          </cell>
          <cell r="AV25" t="str">
            <v>GMS051NJE000</v>
          </cell>
          <cell r="AW25" t="e">
            <v>#N/A</v>
          </cell>
          <cell r="AY25">
            <v>74012296</v>
          </cell>
          <cell r="AZ25">
            <v>0</v>
          </cell>
        </row>
        <row r="26">
          <cell r="D26">
            <v>60313921</v>
          </cell>
          <cell r="E26" t="str">
            <v>B</v>
          </cell>
          <cell r="F26" t="str">
            <v>CELULAR</v>
          </cell>
          <cell r="G26" t="str">
            <v>Lariza Lopez Lopez</v>
          </cell>
          <cell r="H26" t="str">
            <v>Enrique DIaz de Leon int 6 296 Zapopan/Los maestros CP 45150</v>
          </cell>
          <cell r="I26">
            <v>3320157054</v>
          </cell>
          <cell r="J26" t="str">
            <v>HISENSE</v>
          </cell>
          <cell r="K26" t="str">
            <v>C20</v>
          </cell>
          <cell r="L26" t="str">
            <v>1MH75A91MX10D0HEKZ501ED</v>
          </cell>
          <cell r="M26" t="str">
            <v>BRNUMLQQEFRLYKGWRDCY</v>
          </cell>
          <cell r="N26">
            <v>4499</v>
          </cell>
          <cell r="O26">
            <v>42721</v>
          </cell>
          <cell r="P26">
            <v>42803</v>
          </cell>
          <cell r="Q26">
            <v>201709</v>
          </cell>
          <cell r="R26" t="str">
            <v xml:space="preserve">CF OTORGADO POR SOPORTE TECNICO (IRREPARABILIDAD) </v>
          </cell>
          <cell r="S26" t="str">
            <v xml:space="preserve">EQUIPO RAYADO CON PORTA SIM </v>
          </cell>
          <cell r="T26" t="str">
            <v xml:space="preserve"> JUAN FRANCISCO ALVIZAR           </v>
          </cell>
          <cell r="U26" t="str">
            <v>2017-04-20</v>
          </cell>
          <cell r="V26" t="str">
            <v>CELULARES</v>
          </cell>
          <cell r="W26" t="str">
            <v>COMPLETADO</v>
          </cell>
          <cell r="X26" t="str">
            <v>TALLER</v>
          </cell>
          <cell r="Y26">
            <v>42804</v>
          </cell>
          <cell r="Z26">
            <v>82</v>
          </cell>
          <cell r="AA26" t="str">
            <v>M010</v>
          </cell>
          <cell r="AD26" t="str">
            <v>Zapopan/Los maestros</v>
          </cell>
          <cell r="AE26" t="str">
            <v>JAL</v>
          </cell>
          <cell r="AF26" t="str">
            <v>MX</v>
          </cell>
          <cell r="AG26" t="str">
            <v>10413234</v>
          </cell>
          <cell r="AH26" t="str">
            <v>LARIZA LOPEZ LOPEZ</v>
          </cell>
          <cell r="AI26" t="str">
            <v>296 Enrique DIaz de Leon int 6</v>
          </cell>
          <cell r="AJ26" t="str">
            <v>3310960221</v>
          </cell>
          <cell r="AK26" t="str">
            <v>3310960221</v>
          </cell>
          <cell r="AL26" t="str">
            <v>45150</v>
          </cell>
          <cell r="AM26"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6" t="e">
            <v>#N/A</v>
          </cell>
          <cell r="AO26">
            <v>0</v>
          </cell>
          <cell r="AP26" t="e">
            <v>#N/A</v>
          </cell>
          <cell r="AQ26" t="e">
            <v>#N/A</v>
          </cell>
          <cell r="AR26" t="e">
            <v>#N/A</v>
          </cell>
          <cell r="AS26" t="str">
            <v/>
          </cell>
          <cell r="AT26" t="e">
            <v>#N/A</v>
          </cell>
        </row>
        <row r="27">
          <cell r="D27">
            <v>60303545</v>
          </cell>
          <cell r="E27" t="str">
            <v xml:space="preserve">A </v>
          </cell>
          <cell r="F27" t="str">
            <v>TV</v>
          </cell>
          <cell r="G27" t="str">
            <v xml:space="preserve">Cruz Hernandez Fuentes </v>
          </cell>
          <cell r="H27" t="str">
            <v xml:space="preserve">4a Daniel Gonzales  # 912                 Col. Moctezuma CP. 75740                      Tehuacan Puebla </v>
          </cell>
          <cell r="I27">
            <v>2383837984</v>
          </cell>
          <cell r="J27" t="str">
            <v>HISENSE</v>
          </cell>
          <cell r="K27" t="str">
            <v>32H5B</v>
          </cell>
          <cell r="L27" t="str">
            <v>32G154814H00107</v>
          </cell>
          <cell r="M27" t="str">
            <v xml:space="preserve">SIN FACTURA  CLIENTE  LLAMO A CALL CENTER Y LE AUTORIZARON EL SERVICIO SOLO CON LA POLIZA SELLADA </v>
          </cell>
          <cell r="N27" t="str">
            <v>??</v>
          </cell>
          <cell r="O27">
            <v>42643</v>
          </cell>
          <cell r="P27">
            <v>42693</v>
          </cell>
          <cell r="Q27">
            <v>201067</v>
          </cell>
          <cell r="R27" t="str">
            <v xml:space="preserve">28-11-16 ERNESTO HERNANDEZ NP5: P1: T179250/OC-1003952
</v>
          </cell>
          <cell r="S27" t="str">
            <v xml:space="preserve">   Equipo  en taller.   Sin caja para em</v>
          </cell>
          <cell r="T27" t="str">
            <v xml:space="preserve">   Rafael Ramirez                 </v>
          </cell>
          <cell r="U27" t="str">
            <v>2017-04-21</v>
          </cell>
          <cell r="V27" t="str">
            <v>CENTRO</v>
          </cell>
          <cell r="W27" t="str">
            <v>COMPLETADO</v>
          </cell>
          <cell r="X27" t="str">
            <v>TALLER</v>
          </cell>
          <cell r="Y27">
            <v>42691</v>
          </cell>
          <cell r="Z27">
            <v>50</v>
          </cell>
          <cell r="AA27" t="str">
            <v>M010</v>
          </cell>
          <cell r="AD27" t="str">
            <v>tehuacan/moctezuma</v>
          </cell>
          <cell r="AE27" t="str">
            <v>PUE</v>
          </cell>
          <cell r="AF27" t="str">
            <v>MX</v>
          </cell>
          <cell r="AG27" t="str">
            <v>10403581</v>
          </cell>
          <cell r="AH27" t="str">
            <v>CRUZ HERNANDEZ FUENTES</v>
          </cell>
          <cell r="AI27" t="str">
            <v>912 cyarat de daniel glez</v>
          </cell>
          <cell r="AJ27" t="str">
            <v>2383837984</v>
          </cell>
          <cell r="AK27">
            <v>0</v>
          </cell>
          <cell r="AL27" t="str">
            <v>75740</v>
          </cell>
          <cell r="AM27"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7" t="str">
            <v>3TE32A150815</v>
          </cell>
          <cell r="AO27" t="str">
            <v>Smart</v>
          </cell>
          <cell r="AP27" t="str">
            <v>Hisense</v>
          </cell>
          <cell r="AQ27" t="str">
            <v>Opera</v>
          </cell>
          <cell r="AR27" t="str">
            <v>HD 1366 X 768</v>
          </cell>
          <cell r="AS27" t="str">
            <v>3TE32G164485G164485M010</v>
          </cell>
          <cell r="AT27">
            <v>4</v>
          </cell>
          <cell r="AU27" t="str">
            <v>32H5B2</v>
          </cell>
          <cell r="AV27" t="str">
            <v>3TE32G164485</v>
          </cell>
          <cell r="AW27" t="str">
            <v>G164485</v>
          </cell>
          <cell r="AX27" t="str">
            <v>M010</v>
          </cell>
          <cell r="AY27">
            <v>74008927</v>
          </cell>
          <cell r="AZ27">
            <v>51007768</v>
          </cell>
          <cell r="BA27">
            <v>80093913</v>
          </cell>
        </row>
        <row r="28">
          <cell r="D28">
            <v>60310983</v>
          </cell>
          <cell r="E28" t="str">
            <v>A</v>
          </cell>
          <cell r="F28" t="str">
            <v>AC</v>
          </cell>
          <cell r="G28" t="str">
            <v xml:space="preserve">SANDRA HERNANDEZ </v>
          </cell>
          <cell r="H28" t="str">
            <v xml:space="preserve">AV 100 ESQ. CALLE 28 MZ-148 LOTE 10 COL EJIDO </v>
          </cell>
          <cell r="I28">
            <v>9842062318</v>
          </cell>
          <cell r="J28" t="str">
            <v>HISENSE</v>
          </cell>
          <cell r="K28" t="str">
            <v>AS-22TR5SFBTG-IDU</v>
          </cell>
          <cell r="L28" t="str">
            <v>1KK012052N0P0K5SVSW0070</v>
          </cell>
          <cell r="M28">
            <v>22810</v>
          </cell>
          <cell r="N28">
            <v>11469.83</v>
          </cell>
          <cell r="O28">
            <v>42540</v>
          </cell>
          <cell r="P28">
            <v>42783</v>
          </cell>
          <cell r="Q28">
            <v>201033</v>
          </cell>
          <cell r="R28" t="str">
            <v>OC- 1007518</v>
          </cell>
          <cell r="S28" t="str">
            <v xml:space="preserve"> EQUIPO EN DOMICILIO DEL CLIENTE INSTALA</v>
          </cell>
          <cell r="T28" t="str">
            <v xml:space="preserve"> JUAN OSWALDO URIBE PERAZA   Fecha</v>
          </cell>
          <cell r="U28">
            <v>42845</v>
          </cell>
          <cell r="V28" t="str">
            <v>SUR</v>
          </cell>
          <cell r="W28" t="str">
            <v>COMPLETADO</v>
          </cell>
          <cell r="X28" t="str">
            <v>TALLER</v>
          </cell>
          <cell r="Y28">
            <v>42774</v>
          </cell>
          <cell r="Z28">
            <v>243</v>
          </cell>
          <cell r="AA28" t="str">
            <v>M010</v>
          </cell>
          <cell r="AD28" t="str">
            <v>solidaridad/ejido</v>
          </cell>
          <cell r="AE28" t="str">
            <v>QR</v>
          </cell>
          <cell r="AF28" t="str">
            <v>MX</v>
          </cell>
          <cell r="AG28" t="str">
            <v>10411446</v>
          </cell>
          <cell r="AH28" t="str">
            <v>SANDRA HERNANDEZ</v>
          </cell>
          <cell r="AI28" t="str">
            <v>AV. 100 con esq. calle 28 mz148 lt10</v>
          </cell>
          <cell r="AJ28" t="str">
            <v>9841054674</v>
          </cell>
          <cell r="AK28" t="str">
            <v>9841054674</v>
          </cell>
          <cell r="AL28" t="str">
            <v>77710</v>
          </cell>
          <cell r="AM28"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8" t="str">
            <v>GKK022NK6193</v>
          </cell>
          <cell r="AO28">
            <v>0</v>
          </cell>
          <cell r="AP28" t="e">
            <v>#N/A</v>
          </cell>
          <cell r="AQ28" t="e">
            <v>#N/A</v>
          </cell>
          <cell r="AR28" t="e">
            <v>#N/A</v>
          </cell>
          <cell r="AS28" t="e">
            <v>#N/A</v>
          </cell>
          <cell r="AT28" t="e">
            <v>#N/A</v>
          </cell>
          <cell r="AV28">
            <v>0</v>
          </cell>
          <cell r="AW28" t="e">
            <v>#N/A</v>
          </cell>
          <cell r="AY28">
            <v>77051869</v>
          </cell>
          <cell r="AZ28">
            <v>0</v>
          </cell>
          <cell r="BA28">
            <v>77051869</v>
          </cell>
        </row>
        <row r="29">
          <cell r="D29">
            <v>60314415</v>
          </cell>
          <cell r="E29" t="str">
            <v xml:space="preserve">A </v>
          </cell>
          <cell r="F29" t="str">
            <v>CELULAR</v>
          </cell>
          <cell r="G29" t="str">
            <v>Marcia Baeza</v>
          </cell>
          <cell r="H29" t="str">
            <v>Los angeles num 21, Chihuahua/Fracc los angeles CP, 31106</v>
          </cell>
          <cell r="I29">
            <v>6141383933</v>
          </cell>
          <cell r="J29" t="str">
            <v>HISENSE</v>
          </cell>
          <cell r="K29" t="str">
            <v>E51</v>
          </cell>
          <cell r="L29" t="str">
            <v>1MH75ACAMX10D0H23H20431</v>
          </cell>
          <cell r="M29">
            <v>18474538</v>
          </cell>
          <cell r="N29">
            <v>3331.98</v>
          </cell>
          <cell r="O29">
            <v>42613</v>
          </cell>
          <cell r="P29">
            <v>42811</v>
          </cell>
          <cell r="Q29">
            <v>201709</v>
          </cell>
          <cell r="R29" t="str">
            <v>30/03/2017 00 : 54  ERNESTO.HERN : NP5
23/03/2017 22 : 19 201709 : P1. T1020165.   1008941
EL EQUIPO SE ENCUENTRA PENDIENTE POR PARTE ( PCB LOGIC )</v>
          </cell>
          <cell r="S29" t="str">
            <v>EQUIPO MALTRADO CON TAPA Y BATERIA</v>
          </cell>
          <cell r="T29" t="str">
            <v xml:space="preserve"> JUAN FRANCISCO ALZIVAR           </v>
          </cell>
          <cell r="U29" t="str">
            <v>2017-04-20</v>
          </cell>
          <cell r="V29" t="str">
            <v>CELULARES</v>
          </cell>
          <cell r="W29" t="str">
            <v>COMPLETADO</v>
          </cell>
          <cell r="X29" t="str">
            <v>TALLER</v>
          </cell>
          <cell r="Y29">
            <v>42811</v>
          </cell>
          <cell r="Z29">
            <v>198</v>
          </cell>
          <cell r="AA29" t="str">
            <v>M010</v>
          </cell>
          <cell r="AD29" t="str">
            <v>Chihuahua/Fracc los angeles</v>
          </cell>
          <cell r="AE29" t="str">
            <v>CHI</v>
          </cell>
          <cell r="AF29" t="str">
            <v>MX</v>
          </cell>
          <cell r="AG29" t="str">
            <v>10412487</v>
          </cell>
          <cell r="AH29" t="str">
            <v>MARCIA BAEZA</v>
          </cell>
          <cell r="AI29" t="str">
            <v>Los angeles num 21</v>
          </cell>
          <cell r="AJ29" t="str">
            <v>6141383933</v>
          </cell>
          <cell r="AK29" t="str">
            <v>6141266019</v>
          </cell>
          <cell r="AL29" t="str">
            <v>31106</v>
          </cell>
          <cell r="AM29"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9" t="str">
            <v>1MS75CM9MX1H70</v>
          </cell>
          <cell r="AO29">
            <v>0</v>
          </cell>
          <cell r="AP29" t="e">
            <v>#N/A</v>
          </cell>
          <cell r="AQ29" t="e">
            <v>#N/A</v>
          </cell>
          <cell r="AR29" t="e">
            <v>#N/A</v>
          </cell>
          <cell r="AS29" t="e">
            <v>#N/A</v>
          </cell>
          <cell r="AT29" t="e">
            <v>#N/A</v>
          </cell>
          <cell r="AV29" t="str">
            <v>GMS051NJE000</v>
          </cell>
          <cell r="AW29" t="e">
            <v>#N/A</v>
          </cell>
          <cell r="AY29">
            <v>74012288</v>
          </cell>
          <cell r="AZ29">
            <v>0</v>
          </cell>
        </row>
        <row r="30">
          <cell r="D30">
            <v>60314858</v>
          </cell>
          <cell r="E30" t="str">
            <v xml:space="preserve">A </v>
          </cell>
          <cell r="F30" t="str">
            <v>CELULAR</v>
          </cell>
          <cell r="G30" t="str">
            <v>Ruben Obregon Zamora</v>
          </cell>
          <cell r="H30" t="str">
            <v>rio grijalva num 137, s.nicolas g /villas de oriente sec 3 CP. 66470</v>
          </cell>
          <cell r="I30">
            <v>6515121909</v>
          </cell>
          <cell r="J30" t="str">
            <v>HISENSE</v>
          </cell>
          <cell r="K30" t="str">
            <v>C20</v>
          </cell>
          <cell r="L30" t="str">
            <v>SN</v>
          </cell>
          <cell r="M30">
            <v>47498850</v>
          </cell>
          <cell r="N30">
            <v>5998.5</v>
          </cell>
          <cell r="O30">
            <v>42692</v>
          </cell>
          <cell r="P30">
            <v>42818</v>
          </cell>
          <cell r="Q30">
            <v>201709</v>
          </cell>
          <cell r="R30" t="str">
            <v>31/03/2017 23 : 47  ROGER.R : TCF1
31/03/2017 23 : 46  ROGER.R : TCFT - Irreparabilidad. 11/04/2017 23 : 33  MARCO.DIAZ : TCFINV, TCFCN se pasa a devolucion por falta de producto TCFDEV. Dmc</v>
          </cell>
          <cell r="S30" t="str">
            <v>EQUIPO MALTRADO CON PORTA SIM</v>
          </cell>
          <cell r="T30" t="str">
            <v xml:space="preserve"> JUAN FRANCISCO ALZIVAR           </v>
          </cell>
          <cell r="U30" t="str">
            <v>2017-04-20</v>
          </cell>
          <cell r="V30" t="str">
            <v>CELULARES</v>
          </cell>
          <cell r="W30" t="str">
            <v>COMPLETADO</v>
          </cell>
          <cell r="X30" t="str">
            <v>TALLER</v>
          </cell>
          <cell r="Y30">
            <v>42817</v>
          </cell>
          <cell r="Z30">
            <v>125</v>
          </cell>
          <cell r="AA30" t="str">
            <v>M010</v>
          </cell>
          <cell r="AD30" t="str">
            <v>s.nicolas g /villas de oriente sec 3</v>
          </cell>
          <cell r="AE30" t="str">
            <v>NL</v>
          </cell>
          <cell r="AF30" t="str">
            <v>MX</v>
          </cell>
          <cell r="AG30" t="str">
            <v>10414322</v>
          </cell>
          <cell r="AH30" t="str">
            <v>RUBEN OBREGON ZAMORA</v>
          </cell>
          <cell r="AI30" t="str">
            <v>rio grijalva num 137</v>
          </cell>
          <cell r="AJ30" t="str">
            <v>6515121909</v>
          </cell>
          <cell r="AK30">
            <v>0</v>
          </cell>
          <cell r="AL30" t="str">
            <v>66470</v>
          </cell>
          <cell r="AM30"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30" t="e">
            <v>#N/A</v>
          </cell>
          <cell r="AO30">
            <v>0</v>
          </cell>
          <cell r="AP30" t="e">
            <v>#N/A</v>
          </cell>
          <cell r="AQ30" t="e">
            <v>#N/A</v>
          </cell>
          <cell r="AR30" t="e">
            <v>#N/A</v>
          </cell>
          <cell r="AS30" t="str">
            <v/>
          </cell>
          <cell r="AT30" t="e">
            <v>#N/A</v>
          </cell>
        </row>
        <row r="31">
          <cell r="D31">
            <v>60315194</v>
          </cell>
          <cell r="E31" t="str">
            <v>B</v>
          </cell>
          <cell r="F31" t="str">
            <v>CELULAR</v>
          </cell>
          <cell r="G31" t="str">
            <v>Monica Guevara</v>
          </cell>
          <cell r="H31" t="str">
            <v>Cda Yolac mz 24, lt 44, Ampliacion tepepan/Xochimilco CP 16029</v>
          </cell>
          <cell r="I31">
            <v>5548147912</v>
          </cell>
          <cell r="J31" t="str">
            <v>HISENSE</v>
          </cell>
          <cell r="K31" t="str">
            <v>C20</v>
          </cell>
          <cell r="L31" t="str">
            <v>11MH75A91MX10D0H2AH207DA</v>
          </cell>
          <cell r="M31" t="str">
            <v>SN</v>
          </cell>
          <cell r="N31">
            <v>0</v>
          </cell>
          <cell r="O31">
            <v>42810</v>
          </cell>
          <cell r="P31">
            <v>42825</v>
          </cell>
          <cell r="Q31">
            <v>201709</v>
          </cell>
          <cell r="R31" t="str">
            <v>04/04/2017 00 : 59  ROGER.R : TCFT - Irreparabilidad. 11/04/2017 23 : 50  MARCO.DIAZ : TCFINV, TCFCN se pasa a devolucion por falta de producto TCFDEV</v>
          </cell>
          <cell r="S31" t="str">
            <v>EQUIPO MALTRADO CON PORTA SIM</v>
          </cell>
          <cell r="T31" t="str">
            <v xml:space="preserve"> JUAN FRANCISCO ALZIVAR           </v>
          </cell>
          <cell r="U31" t="str">
            <v>2017-04-20</v>
          </cell>
          <cell r="V31" t="str">
            <v>CELULARES</v>
          </cell>
          <cell r="W31" t="str">
            <v>COMPLETADO</v>
          </cell>
          <cell r="X31" t="str">
            <v>TALLER</v>
          </cell>
          <cell r="Y31">
            <v>42824</v>
          </cell>
          <cell r="Z31">
            <v>14</v>
          </cell>
          <cell r="AA31" t="str">
            <v>M010</v>
          </cell>
          <cell r="AD31" t="str">
            <v>Ampliacion tepepan/Xochimilco</v>
          </cell>
          <cell r="AE31" t="str">
            <v>DF</v>
          </cell>
          <cell r="AF31" t="str">
            <v>MX</v>
          </cell>
          <cell r="AG31" t="str">
            <v>10414647</v>
          </cell>
          <cell r="AH31" t="str">
            <v>MONICA GUEVARA</v>
          </cell>
          <cell r="AI31" t="str">
            <v>lt 44 Cda Yolac mz 24</v>
          </cell>
          <cell r="AJ31" t="str">
            <v>5548147912</v>
          </cell>
          <cell r="AK31">
            <v>0</v>
          </cell>
          <cell r="AL31" t="str">
            <v>16029</v>
          </cell>
          <cell r="AM31"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1" t="e">
            <v>#N/A</v>
          </cell>
          <cell r="AO31">
            <v>0</v>
          </cell>
          <cell r="AP31" t="e">
            <v>#N/A</v>
          </cell>
          <cell r="AQ31" t="e">
            <v>#N/A</v>
          </cell>
          <cell r="AR31" t="e">
            <v>#N/A</v>
          </cell>
          <cell r="AS31" t="str">
            <v/>
          </cell>
          <cell r="AT31" t="e">
            <v>#N/A</v>
          </cell>
        </row>
        <row r="32">
          <cell r="D32">
            <v>60315354</v>
          </cell>
          <cell r="E32" t="str">
            <v xml:space="preserve">A </v>
          </cell>
          <cell r="F32" t="str">
            <v>CELULAR</v>
          </cell>
          <cell r="G32" t="str">
            <v>Aurelio Zavala</v>
          </cell>
          <cell r="H32" t="str">
            <v>calle rivera num 92,  col zona centro/el higo CP. 92400</v>
          </cell>
          <cell r="I32">
            <v>4893751261</v>
          </cell>
          <cell r="J32" t="str">
            <v>HISENSE</v>
          </cell>
          <cell r="K32" t="str">
            <v>U988</v>
          </cell>
          <cell r="L32" t="str">
            <v>1MS75BW9MX1010JDQH20002</v>
          </cell>
          <cell r="M32">
            <v>42747335</v>
          </cell>
          <cell r="N32">
            <v>2778.9</v>
          </cell>
          <cell r="O32">
            <v>42716</v>
          </cell>
          <cell r="P32">
            <v>42829</v>
          </cell>
          <cell r="Q32">
            <v>201709</v>
          </cell>
          <cell r="R32" t="str">
            <v>12/04/2017 04 : 15  ARANTXA.MON : NP5
11/04/2017 22 : 10 201709 : SOLICITUD DE PARTE POR CORREO
11/04/2017 21 : 10 201709 : P1. T10133063
EQUIPO PÉNDIENTE POR PARTE ( MAIN FPC ASSEMBLY )</v>
          </cell>
          <cell r="S32" t="str">
            <v>EQUIPO MALTRADO CON TAPA Y BATERIA</v>
          </cell>
          <cell r="T32" t="str">
            <v xml:space="preserve"> JUAN FRANCISCO ALZIVAR           </v>
          </cell>
          <cell r="U32" t="str">
            <v>2017-04-21</v>
          </cell>
          <cell r="V32" t="str">
            <v>CELULARES</v>
          </cell>
          <cell r="W32" t="str">
            <v>COMPLETADO</v>
          </cell>
          <cell r="X32" t="str">
            <v>TALLER</v>
          </cell>
          <cell r="Y32">
            <v>42828</v>
          </cell>
          <cell r="Z32">
            <v>112</v>
          </cell>
          <cell r="AA32" t="str">
            <v>M010</v>
          </cell>
          <cell r="AD32" t="str">
            <v>col zona centro/el higo</v>
          </cell>
          <cell r="AE32" t="str">
            <v>VER</v>
          </cell>
          <cell r="AF32" t="str">
            <v>MX</v>
          </cell>
          <cell r="AG32" t="str">
            <v>10408575</v>
          </cell>
          <cell r="AH32" t="str">
            <v>AURELIO ZAVALA</v>
          </cell>
          <cell r="AI32" t="str">
            <v>calle rivera num 92</v>
          </cell>
          <cell r="AJ32" t="str">
            <v>4893751261</v>
          </cell>
          <cell r="AK32">
            <v>0</v>
          </cell>
          <cell r="AL32" t="str">
            <v>92400</v>
          </cell>
          <cell r="AM32"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2" t="e">
            <v>#N/A</v>
          </cell>
          <cell r="AO32">
            <v>0</v>
          </cell>
          <cell r="AP32" t="e">
            <v>#N/A</v>
          </cell>
          <cell r="AQ32" t="e">
            <v>#N/A</v>
          </cell>
          <cell r="AR32" t="e">
            <v>#N/A</v>
          </cell>
          <cell r="AS32" t="e">
            <v>#N/A</v>
          </cell>
          <cell r="AT32" t="e">
            <v>#N/A</v>
          </cell>
          <cell r="AV32" t="str">
            <v>GMR988NK5000</v>
          </cell>
          <cell r="AW32" t="e">
            <v>#N/A</v>
          </cell>
          <cell r="AY32">
            <v>74012141</v>
          </cell>
          <cell r="AZ32">
            <v>51013064</v>
          </cell>
          <cell r="BA32">
            <v>80140097</v>
          </cell>
        </row>
        <row r="33">
          <cell r="D33">
            <v>60315761</v>
          </cell>
          <cell r="E33" t="str">
            <v xml:space="preserve">A </v>
          </cell>
          <cell r="F33" t="str">
            <v>CELULAR</v>
          </cell>
          <cell r="G33" t="str">
            <v>JESUS FAUSTO CORRAL</v>
          </cell>
          <cell r="H33" t="str">
            <v>ANTONINO DE MONTES Panamericana/Chihuahua CP 31210</v>
          </cell>
          <cell r="I33">
            <v>6141816980</v>
          </cell>
          <cell r="J33" t="str">
            <v>HISENSE</v>
          </cell>
          <cell r="K33" t="str">
            <v>E51</v>
          </cell>
          <cell r="L33" t="str">
            <v>1MH75ACAMX10D0H23H20541</v>
          </cell>
          <cell r="M33">
            <v>18462761</v>
          </cell>
          <cell r="N33">
            <v>3331.98</v>
          </cell>
          <cell r="O33">
            <v>42609</v>
          </cell>
          <cell r="P33">
            <v>42836</v>
          </cell>
          <cell r="Q33">
            <v>201709</v>
          </cell>
          <cell r="R33" t="str">
            <v xml:space="preserve">18/04/2017 05 : 53  ARANTXA.MON : NP5
14/04/2017 06 : 06 201709 : P1: T10214200  1009648  (DISPLAY TOUCH NEGRO )
</v>
          </cell>
          <cell r="S33" t="str">
            <v xml:space="preserve">EQUIPO MALTRADO CON BATERIA Y TAPA </v>
          </cell>
          <cell r="T33" t="str">
            <v xml:space="preserve"> JUAN FRANCISCO ALZIVAR           </v>
          </cell>
          <cell r="U33" t="str">
            <v>2017-04-21</v>
          </cell>
          <cell r="V33" t="str">
            <v>CELULARES</v>
          </cell>
          <cell r="W33" t="str">
            <v>COMPLETADO</v>
          </cell>
          <cell r="X33" t="str">
            <v>TALLER</v>
          </cell>
          <cell r="Y33">
            <v>42835</v>
          </cell>
          <cell r="Z33">
            <v>226</v>
          </cell>
          <cell r="AA33" t="str">
            <v>M010</v>
          </cell>
          <cell r="AD33" t="str">
            <v>Panamericana/Chihuahua</v>
          </cell>
          <cell r="AE33" t="str">
            <v>CHI</v>
          </cell>
          <cell r="AF33" t="str">
            <v>MX</v>
          </cell>
          <cell r="AG33" t="str">
            <v>10415462</v>
          </cell>
          <cell r="AH33" t="str">
            <v>JESUS FAUSTO CORRAL</v>
          </cell>
          <cell r="AI33" t="str">
            <v>5308 ANTONINO DE MONTES</v>
          </cell>
          <cell r="AJ33" t="str">
            <v>6141816980</v>
          </cell>
          <cell r="AK33">
            <v>0</v>
          </cell>
          <cell r="AL33" t="str">
            <v>31210</v>
          </cell>
          <cell r="AM33"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3" t="str">
            <v>1MS75CM9MX1H70</v>
          </cell>
          <cell r="AO33">
            <v>0</v>
          </cell>
          <cell r="AP33" t="e">
            <v>#N/A</v>
          </cell>
          <cell r="AQ33" t="e">
            <v>#N/A</v>
          </cell>
          <cell r="AR33" t="e">
            <v>#N/A</v>
          </cell>
          <cell r="AS33" t="e">
            <v>#N/A</v>
          </cell>
          <cell r="AT33" t="e">
            <v>#N/A</v>
          </cell>
          <cell r="AV33" t="str">
            <v>GMS051NJE000</v>
          </cell>
          <cell r="AW33" t="e">
            <v>#N/A</v>
          </cell>
          <cell r="AY33">
            <v>74012291</v>
          </cell>
          <cell r="AZ33">
            <v>0</v>
          </cell>
        </row>
        <row r="34">
          <cell r="D34">
            <v>60315204</v>
          </cell>
          <cell r="E34" t="str">
            <v xml:space="preserve">A </v>
          </cell>
          <cell r="F34" t="str">
            <v>CELULAR</v>
          </cell>
          <cell r="G34" t="str">
            <v>Rene Ventura Barriga</v>
          </cell>
          <cell r="H34" t="str">
            <v>av Primavera No. 4, Verginia/corboda 94575</v>
          </cell>
          <cell r="I34">
            <v>2717140151</v>
          </cell>
          <cell r="J34" t="str">
            <v>HISENSE</v>
          </cell>
          <cell r="K34" t="str">
            <v>E51</v>
          </cell>
          <cell r="L34" t="str">
            <v>1MH75ACAMX10D0JFSH20754</v>
          </cell>
          <cell r="M34">
            <v>12160794</v>
          </cell>
          <cell r="N34">
            <v>2799</v>
          </cell>
          <cell r="O34">
            <v>42524</v>
          </cell>
          <cell r="P34">
            <v>42825</v>
          </cell>
          <cell r="Q34">
            <v>201709</v>
          </cell>
          <cell r="R34" t="str">
            <v>31/03/2017 08 : 05 201709 : P1. T1019114   1009245
EQUIPO PENDIENTE POR PARTE ( SUB BOARD ) 06/04/2017 23 : 41  ERNESTO.HERN : NP5</v>
          </cell>
          <cell r="S34" t="str">
            <v>EQUIPO MALTRADO CON TAPA Y BATERIA</v>
          </cell>
          <cell r="T34" t="str">
            <v xml:space="preserve"> JUAN FRANCISCO ALZIVAR           </v>
          </cell>
          <cell r="U34" t="str">
            <v>2017-04-21</v>
          </cell>
          <cell r="V34" t="str">
            <v>CELULARES</v>
          </cell>
          <cell r="W34" t="str">
            <v>COMPLETADO</v>
          </cell>
          <cell r="X34" t="str">
            <v>TALLER</v>
          </cell>
          <cell r="Y34">
            <v>42824</v>
          </cell>
          <cell r="Z34">
            <v>300</v>
          </cell>
          <cell r="AA34" t="str">
            <v>M010</v>
          </cell>
          <cell r="AD34" t="str">
            <v>Verginia/corboda</v>
          </cell>
          <cell r="AE34" t="str">
            <v>VER</v>
          </cell>
          <cell r="AF34" t="str">
            <v>MX</v>
          </cell>
          <cell r="AG34" t="str">
            <v>10415164</v>
          </cell>
          <cell r="AH34" t="str">
            <v>RENE VENTURA BARRIGA</v>
          </cell>
          <cell r="AI34" t="str">
            <v>4 av Primavera</v>
          </cell>
          <cell r="AJ34" t="str">
            <v>2717140151</v>
          </cell>
          <cell r="AK34">
            <v>0</v>
          </cell>
          <cell r="AL34" t="str">
            <v>94575</v>
          </cell>
          <cell r="AM34"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4" t="str">
            <v>GMS961NJ2002</v>
          </cell>
          <cell r="AO34">
            <v>0</v>
          </cell>
          <cell r="AP34" t="e">
            <v>#N/A</v>
          </cell>
          <cell r="AQ34" t="e">
            <v>#N/A</v>
          </cell>
          <cell r="AR34" t="e">
            <v>#N/A</v>
          </cell>
          <cell r="AS34" t="e">
            <v>#N/A</v>
          </cell>
          <cell r="AT34" t="e">
            <v>#N/A</v>
          </cell>
          <cell r="AV34" t="str">
            <v>GMS020NHB000</v>
          </cell>
          <cell r="AW34" t="e">
            <v>#N/A</v>
          </cell>
          <cell r="AY34">
            <v>74012300</v>
          </cell>
          <cell r="AZ34">
            <v>0</v>
          </cell>
        </row>
        <row r="35">
          <cell r="D35">
            <v>60315195</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1MH75A9IMX10D0H1BH2009F</v>
          </cell>
          <cell r="M35">
            <v>7.5401001420709102E+19</v>
          </cell>
          <cell r="N35">
            <v>3879.47</v>
          </cell>
          <cell r="O35">
            <v>42560</v>
          </cell>
          <cell r="P35">
            <v>42825</v>
          </cell>
          <cell r="Q35">
            <v>201709</v>
          </cell>
          <cell r="R35" t="str">
            <v>05/04/2017 22 : 17  ROGER.R : TCFT - Irreparabilidad. 11/04/2017 23 : 51  MARCO.DIAZ : TCFINV, TCFCN se pasa a devolucin por falta de producto TCFDEV. Dmc</v>
          </cell>
          <cell r="S35" t="str">
            <v>EQUIPO MALTRADO CON PORTA SIM</v>
          </cell>
          <cell r="T35" t="str">
            <v xml:space="preserve"> JUAN FRANCISCO ALZIVAR           </v>
          </cell>
          <cell r="U35" t="str">
            <v>2017-04-20</v>
          </cell>
          <cell r="V35" t="str">
            <v>CELULARES</v>
          </cell>
          <cell r="W35" t="str">
            <v>COMPLETADO</v>
          </cell>
          <cell r="X35" t="str">
            <v>TALLER</v>
          </cell>
          <cell r="Y35">
            <v>42824</v>
          </cell>
          <cell r="Z35">
            <v>264</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5" t="str">
            <v>GMS020NJ5004</v>
          </cell>
          <cell r="AO35">
            <v>0</v>
          </cell>
          <cell r="AP35" t="e">
            <v>#N/A</v>
          </cell>
          <cell r="AQ35" t="e">
            <v>#N/A</v>
          </cell>
          <cell r="AR35" t="e">
            <v>#N/A</v>
          </cell>
          <cell r="AS35" t="str">
            <v/>
          </cell>
          <cell r="AT35" t="e">
            <v>#N/A</v>
          </cell>
          <cell r="AY35">
            <v>77051882</v>
          </cell>
          <cell r="AZ35">
            <v>0</v>
          </cell>
        </row>
        <row r="36">
          <cell r="D36">
            <v>60315368</v>
          </cell>
          <cell r="E36" t="str">
            <v>B</v>
          </cell>
          <cell r="F36" t="str">
            <v>CELULAR</v>
          </cell>
          <cell r="G36" t="str">
            <v>Costco Ensenada</v>
          </cell>
          <cell r="H36" t="str">
            <v>Bulevar Reforna No. 4179, Ensenada / Ensenada CP. 22832</v>
          </cell>
          <cell r="I36">
            <v>6461723810</v>
          </cell>
          <cell r="J36" t="str">
            <v>HISENSE</v>
          </cell>
          <cell r="K36" t="str">
            <v>C20</v>
          </cell>
          <cell r="L36" t="str">
            <v>1MH75A91MX10D0H1BH2004B6</v>
          </cell>
          <cell r="M36">
            <v>7.5401002570628104E+19</v>
          </cell>
          <cell r="N36">
            <v>3879.47</v>
          </cell>
          <cell r="O36">
            <v>42549</v>
          </cell>
          <cell r="P36">
            <v>42829</v>
          </cell>
          <cell r="Q36">
            <v>201709</v>
          </cell>
          <cell r="R36" t="str">
            <v>06/04/2017 00 : 39  ROGER.R : TCF1
06/04/2017 00 : 39  ROGER.R : TCFT - Irreparabilidad. 11/04/2017 23 : 54  MARCO.DIAZ : TCFINV, TCFCN se pasa a devolucion por falta de producto .TCFDEV. Dmc</v>
          </cell>
          <cell r="S36" t="str">
            <v>EQUIPO MALTRADO CON PORTA SIM</v>
          </cell>
          <cell r="T36" t="str">
            <v xml:space="preserve"> JUAN FRANCISCO ALZIVAR           </v>
          </cell>
          <cell r="U36" t="str">
            <v>2017-04-21</v>
          </cell>
          <cell r="V36" t="str">
            <v>CELULARES</v>
          </cell>
          <cell r="W36" t="str">
            <v>COMPLETADO</v>
          </cell>
          <cell r="X36" t="str">
            <v>TALLER</v>
          </cell>
          <cell r="Y36">
            <v>42828</v>
          </cell>
          <cell r="Z36">
            <v>279</v>
          </cell>
          <cell r="AA36" t="str">
            <v>M010</v>
          </cell>
          <cell r="AD36" t="str">
            <v>Ensenada / Ensenada</v>
          </cell>
          <cell r="AE36" t="str">
            <v>BC</v>
          </cell>
          <cell r="AF36" t="str">
            <v>MX</v>
          </cell>
          <cell r="AG36" t="str">
            <v>10413300</v>
          </cell>
          <cell r="AH36" t="str">
            <v>COSTCO ENSENADA</v>
          </cell>
          <cell r="AI36" t="str">
            <v>Bulevar Reforna No. 4179</v>
          </cell>
          <cell r="AJ36" t="str">
            <v>6461723810</v>
          </cell>
          <cell r="AK36">
            <v>0</v>
          </cell>
          <cell r="AL36" t="str">
            <v>22832</v>
          </cell>
          <cell r="AM36"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6" t="e">
            <v>#N/A</v>
          </cell>
          <cell r="AO36">
            <v>0</v>
          </cell>
          <cell r="AP36" t="e">
            <v>#N/A</v>
          </cell>
          <cell r="AQ36" t="e">
            <v>#N/A</v>
          </cell>
          <cell r="AR36" t="e">
            <v>#N/A</v>
          </cell>
          <cell r="AS36" t="str">
            <v/>
          </cell>
          <cell r="AT36" t="e">
            <v>#N/A</v>
          </cell>
        </row>
        <row r="37">
          <cell r="D37">
            <v>60315644</v>
          </cell>
          <cell r="E37" t="str">
            <v xml:space="preserve">A </v>
          </cell>
          <cell r="F37" t="str">
            <v>CELULAR</v>
          </cell>
          <cell r="G37" t="str">
            <v>Horacio Rosendo Navarrete</v>
          </cell>
          <cell r="H37" t="str">
            <v>Navarra num 80 int 1 Benito juarez/Alamos CP 03400</v>
          </cell>
          <cell r="I37">
            <v>10541618</v>
          </cell>
          <cell r="J37" t="str">
            <v>HISENSE</v>
          </cell>
          <cell r="K37" t="str">
            <v>C20</v>
          </cell>
          <cell r="L37" t="str">
            <v>1MH75A91MX10D0HEKZ5017A</v>
          </cell>
          <cell r="M37">
            <v>1700028047</v>
          </cell>
          <cell r="N37">
            <v>4999</v>
          </cell>
          <cell r="O37">
            <v>42781</v>
          </cell>
          <cell r="P37">
            <v>42833</v>
          </cell>
          <cell r="Q37">
            <v>201709</v>
          </cell>
          <cell r="R37" t="str">
            <v>12/04/2017 03 : 38  ARANTXA.MON : NP5
11/04/2017 07 : 05 201709 : P1.  1009531.   T1019758
EQUIPO PENDIENTE POR PARTE ( PCB LOGIC</v>
          </cell>
          <cell r="S37" t="str">
            <v xml:space="preserve">EQUIPO MALTRADO CON PORTA SIM </v>
          </cell>
          <cell r="T37" t="str">
            <v xml:space="preserve"> JUAN FRANCISCO ALZIVAR           </v>
          </cell>
          <cell r="U37" t="str">
            <v>2017-04-21</v>
          </cell>
          <cell r="V37" t="str">
            <v>CELULARES</v>
          </cell>
          <cell r="W37" t="str">
            <v>COMPLETADO</v>
          </cell>
          <cell r="X37" t="str">
            <v>TALLER</v>
          </cell>
          <cell r="Y37">
            <v>42832</v>
          </cell>
          <cell r="Z37">
            <v>51</v>
          </cell>
          <cell r="AA37" t="str">
            <v>M010</v>
          </cell>
          <cell r="AD37" t="str">
            <v>Benito juarez/Alamos</v>
          </cell>
          <cell r="AE37" t="str">
            <v>DF</v>
          </cell>
          <cell r="AF37" t="str">
            <v>MX</v>
          </cell>
          <cell r="AG37" t="str">
            <v>10414591</v>
          </cell>
          <cell r="AH37" t="str">
            <v>HORACIO ROSENDO NAVARRETE</v>
          </cell>
          <cell r="AI37" t="str">
            <v>Navarra num 80 int 1</v>
          </cell>
          <cell r="AJ37" t="str">
            <v>55386839</v>
          </cell>
          <cell r="AK37" t="str">
            <v>55386839</v>
          </cell>
          <cell r="AL37" t="str">
            <v>03400</v>
          </cell>
          <cell r="AM37"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7" t="e">
            <v>#N/A</v>
          </cell>
          <cell r="AO37">
            <v>0</v>
          </cell>
          <cell r="AP37" t="e">
            <v>#N/A</v>
          </cell>
          <cell r="AQ37" t="e">
            <v>#N/A</v>
          </cell>
          <cell r="AR37" t="e">
            <v>#N/A</v>
          </cell>
          <cell r="AS37" t="str">
            <v/>
          </cell>
          <cell r="AT37" t="e">
            <v>#N/A</v>
          </cell>
        </row>
        <row r="38">
          <cell r="D38">
            <v>60308214</v>
          </cell>
          <cell r="E38" t="str">
            <v xml:space="preserve">A </v>
          </cell>
          <cell r="F38" t="str">
            <v>CELULAR</v>
          </cell>
          <cell r="G38" t="str">
            <v>Atalia Lozano Vazquez</v>
          </cell>
          <cell r="H38" t="str">
            <v>Boulevard hilario medina 5610 leon/sta rosa de lima Guanajuato c.p. 37210</v>
          </cell>
          <cell r="I38">
            <v>4771806637</v>
          </cell>
          <cell r="J38" t="str">
            <v>HISENSE</v>
          </cell>
          <cell r="K38" t="str">
            <v>E2281</v>
          </cell>
          <cell r="L38" t="str">
            <v>E2281MXBJ2LA10544</v>
          </cell>
          <cell r="M38">
            <v>0</v>
          </cell>
          <cell r="N38">
            <v>1199.01</v>
          </cell>
          <cell r="O38">
            <v>42675</v>
          </cell>
          <cell r="P38">
            <v>42740</v>
          </cell>
          <cell r="Q38">
            <v>201709</v>
          </cell>
          <cell r="R38" t="str">
            <v>08/01/2017 02 : 16 201709 : P1. T9000-00021.  1005763
EQUIPO PENDIENTE POR PARTE ( PCB LOGIC )13/01/2017 01 : 44  ERNESTO.HERN : NP5</v>
          </cell>
          <cell r="S38" t="str">
            <v xml:space="preserve">EQUIPO RAYADO, PORTA SIM </v>
          </cell>
          <cell r="T38" t="str">
            <v xml:space="preserve"> RUBI GONZALEZ                    </v>
          </cell>
          <cell r="U38" t="str">
            <v>2017-04-21</v>
          </cell>
          <cell r="V38" t="str">
            <v>CELULARES</v>
          </cell>
          <cell r="W38" t="str">
            <v>COMPLETADO</v>
          </cell>
          <cell r="X38" t="str">
            <v>TALLER</v>
          </cell>
          <cell r="Y38">
            <v>42740</v>
          </cell>
          <cell r="Z38">
            <v>65</v>
          </cell>
          <cell r="AA38" t="str">
            <v>M010</v>
          </cell>
          <cell r="AD38" t="str">
            <v>leon/sta rosa de lima</v>
          </cell>
          <cell r="AE38" t="str">
            <v>GTO</v>
          </cell>
          <cell r="AF38" t="str">
            <v>MX</v>
          </cell>
          <cell r="AG38" t="str">
            <v>10406882</v>
          </cell>
          <cell r="AH38" t="str">
            <v>ATALIA LOZANO VAZQUEZ</v>
          </cell>
          <cell r="AI38" t="str">
            <v>5610 Boulevard hilario medina</v>
          </cell>
          <cell r="AJ38" t="str">
            <v>044-4771806637</v>
          </cell>
          <cell r="AK38">
            <v>0</v>
          </cell>
          <cell r="AL38" t="str">
            <v>37210</v>
          </cell>
          <cell r="AM38"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8" t="str">
            <v>GFC008WKA000</v>
          </cell>
          <cell r="AO38">
            <v>0</v>
          </cell>
          <cell r="AP38" t="e">
            <v>#N/A</v>
          </cell>
          <cell r="AQ38" t="e">
            <v>#N/A</v>
          </cell>
          <cell r="AR38" t="e">
            <v>#N/A</v>
          </cell>
          <cell r="AS38" t="str">
            <v/>
          </cell>
          <cell r="AT38" t="e">
            <v>#N/A</v>
          </cell>
          <cell r="AY38">
            <v>74009976</v>
          </cell>
          <cell r="AZ38">
            <v>51010908</v>
          </cell>
          <cell r="BA38">
            <v>80138553</v>
          </cell>
        </row>
        <row r="39">
          <cell r="D39">
            <v>60314137</v>
          </cell>
          <cell r="E39" t="str">
            <v xml:space="preserve">A </v>
          </cell>
          <cell r="F39" t="str">
            <v>CELULAR</v>
          </cell>
          <cell r="G39" t="str">
            <v>Jose Juan Lopez Castillo</v>
          </cell>
          <cell r="H39" t="str">
            <v>5 de mayo las canteras/Nuevo Leon C.p 67150</v>
          </cell>
          <cell r="I39">
            <v>8115510074</v>
          </cell>
          <cell r="J39" t="str">
            <v>HISENSE</v>
          </cell>
          <cell r="K39" t="str">
            <v>E51</v>
          </cell>
          <cell r="L39" t="str">
            <v>1MH75ACAMX10D0JFSH204DA</v>
          </cell>
          <cell r="M39" t="str">
            <v>FACTURA</v>
          </cell>
          <cell r="N39">
            <v>2759</v>
          </cell>
          <cell r="O39">
            <v>42789</v>
          </cell>
          <cell r="P39">
            <v>42809</v>
          </cell>
          <cell r="Q39">
            <v>201709</v>
          </cell>
          <cell r="R39" t="str">
            <v>22/03/2017 07 : 52 201709 : P1.  T10054798 ..     1008878
EL EQUIPO SE ENCUENTRA PENDIENTE POR PARTE ( BOCINA ) 06/04/2017 05 : 26  ERNESTO.HERN : TCF1
06/04/2017 05 : 25  ERNESTO.HERN : NP5</v>
          </cell>
          <cell r="S39" t="str">
            <v>EQUIPO TAYADO BATERIA Y TAPA</v>
          </cell>
          <cell r="T39" t="str">
            <v xml:space="preserve">JUAN FRANCISCO ALVIZAR            </v>
          </cell>
          <cell r="U39">
            <v>42844</v>
          </cell>
          <cell r="V39" t="str">
            <v>CELULARES</v>
          </cell>
          <cell r="W39" t="str">
            <v>COMPLETADO</v>
          </cell>
          <cell r="X39" t="str">
            <v>TALLER</v>
          </cell>
          <cell r="Y39">
            <v>42808</v>
          </cell>
          <cell r="Z39">
            <v>19</v>
          </cell>
          <cell r="AA39" t="str">
            <v>M010</v>
          </cell>
          <cell r="AD39" t="str">
            <v>Las Canteras /Nuevo Leon</v>
          </cell>
          <cell r="AE39" t="str">
            <v>NL</v>
          </cell>
          <cell r="AF39" t="str">
            <v>MX</v>
          </cell>
          <cell r="AG39" t="str">
            <v>10413095</v>
          </cell>
          <cell r="AH39" t="str">
            <v>JOSE JUAN LOPEZ CASTILLO</v>
          </cell>
          <cell r="AI39" t="str">
            <v>910 5 de mayo</v>
          </cell>
          <cell r="AJ39" t="str">
            <v>8115510074</v>
          </cell>
          <cell r="AK39">
            <v>0</v>
          </cell>
          <cell r="AL39" t="str">
            <v>67150</v>
          </cell>
          <cell r="AM39"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9" t="e">
            <v>#N/A</v>
          </cell>
          <cell r="AO39">
            <v>0</v>
          </cell>
          <cell r="AP39" t="e">
            <v>#N/A</v>
          </cell>
          <cell r="AQ39" t="e">
            <v>#N/A</v>
          </cell>
          <cell r="AR39" t="e">
            <v>#N/A</v>
          </cell>
          <cell r="AS39" t="e">
            <v>#N/A</v>
          </cell>
          <cell r="AT39" t="e">
            <v>#N/A</v>
          </cell>
          <cell r="AV39" t="str">
            <v>GMS051NJE000</v>
          </cell>
          <cell r="AW39" t="e">
            <v>#N/A</v>
          </cell>
          <cell r="AY39">
            <v>74012301</v>
          </cell>
          <cell r="AZ39">
            <v>0</v>
          </cell>
        </row>
        <row r="40">
          <cell r="D40">
            <v>60314146</v>
          </cell>
          <cell r="E40" t="str">
            <v>B</v>
          </cell>
          <cell r="F40" t="str">
            <v>CELULAR</v>
          </cell>
          <cell r="G40" t="str">
            <v>Sergio Yair Arevalo Rodriguez</v>
          </cell>
          <cell r="H40" t="str">
            <v>5 de mayo 910 cnteras/ guadalupe C.p 67150</v>
          </cell>
          <cell r="I40">
            <v>8115510074</v>
          </cell>
          <cell r="J40" t="str">
            <v>HISENSE</v>
          </cell>
          <cell r="K40" t="str">
            <v>C20</v>
          </cell>
          <cell r="L40" t="str">
            <v>1MH75A91MX10D0H2AH20555</v>
          </cell>
          <cell r="M40" t="str">
            <v>TICKET</v>
          </cell>
          <cell r="N40">
            <v>4967</v>
          </cell>
          <cell r="O40">
            <v>42650</v>
          </cell>
          <cell r="P40">
            <v>42809</v>
          </cell>
          <cell r="Q40">
            <v>201709</v>
          </cell>
          <cell r="R40" t="str">
            <v>18/03/2017 04 : 38  ROGER.R : TCFT - Irreparabilidad.</v>
          </cell>
          <cell r="S40" t="str">
            <v xml:space="preserve">EQUIPO RAYADO, PORTA SIM </v>
          </cell>
          <cell r="T40" t="str">
            <v xml:space="preserve">JUAN FRANCISCO ALVIZAR            </v>
          </cell>
          <cell r="U40">
            <v>42844</v>
          </cell>
          <cell r="V40" t="str">
            <v>CELULARES</v>
          </cell>
          <cell r="W40" t="str">
            <v>COMPLETADO</v>
          </cell>
          <cell r="X40" t="str">
            <v>TALLER</v>
          </cell>
          <cell r="Y40">
            <v>42808</v>
          </cell>
          <cell r="Z40">
            <v>158</v>
          </cell>
          <cell r="AA40" t="str">
            <v>M010</v>
          </cell>
          <cell r="AD40" t="str">
            <v>col canteras/guasalupe</v>
          </cell>
          <cell r="AE40" t="str">
            <v>NL</v>
          </cell>
          <cell r="AF40" t="str">
            <v>MX</v>
          </cell>
          <cell r="AG40" t="str">
            <v>10413987</v>
          </cell>
          <cell r="AH40" t="str">
            <v>SERGIO YAIR AREVALO RODRIGUEZ</v>
          </cell>
          <cell r="AI40" t="str">
            <v>5 de mayo 910</v>
          </cell>
          <cell r="AJ40" t="str">
            <v>8115510074</v>
          </cell>
          <cell r="AK40">
            <v>0</v>
          </cell>
          <cell r="AL40" t="str">
            <v>67150</v>
          </cell>
          <cell r="AM40"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40" t="e">
            <v>#N/A</v>
          </cell>
          <cell r="AO40">
            <v>0</v>
          </cell>
          <cell r="AP40" t="e">
            <v>#N/A</v>
          </cell>
          <cell r="AQ40" t="e">
            <v>#N/A</v>
          </cell>
          <cell r="AR40" t="e">
            <v>#N/A</v>
          </cell>
          <cell r="AS40" t="str">
            <v/>
          </cell>
          <cell r="AT40" t="e">
            <v>#N/A</v>
          </cell>
        </row>
        <row r="41">
          <cell r="D41">
            <v>60315889</v>
          </cell>
          <cell r="E41" t="str">
            <v xml:space="preserve">A </v>
          </cell>
          <cell r="F41" t="str">
            <v>AC</v>
          </cell>
          <cell r="G41" t="str">
            <v xml:space="preserve">ERICKA DIAZ SALDAÑA </v>
          </cell>
          <cell r="H41" t="str">
            <v xml:space="preserve">312 MOREA MZ-27 LOTE 3 ISLA AZUL </v>
          </cell>
          <cell r="I41">
            <v>9981624950</v>
          </cell>
          <cell r="J41" t="str">
            <v>HISENSE</v>
          </cell>
          <cell r="K41" t="str">
            <v>AS-22TR5SFBTG-IDU</v>
          </cell>
          <cell r="L41" t="str">
            <v>1KK022052N0P0JADVJ20321</v>
          </cell>
          <cell r="M41" t="str">
            <v>T-28022</v>
          </cell>
          <cell r="N41">
            <v>13305</v>
          </cell>
          <cell r="O41" t="str">
            <v>30/07/201</v>
          </cell>
          <cell r="P41">
            <v>42838</v>
          </cell>
          <cell r="Q41">
            <v>201033</v>
          </cell>
          <cell r="R41" t="str">
            <v xml:space="preserve"> OC-1009610</v>
          </cell>
          <cell r="S41" t="str">
            <v xml:space="preserve"> EQUIPO INSTALADO EN EL DOMICILIO DEL CL</v>
          </cell>
          <cell r="T41" t="str">
            <v xml:space="preserve">  JUAN OSWALDO URIBE PERAZA     Fe</v>
          </cell>
          <cell r="U41" t="str">
            <v>2017/04/24</v>
          </cell>
          <cell r="V41" t="str">
            <v>SUR</v>
          </cell>
          <cell r="W41" t="str">
            <v>COMPLETADO</v>
          </cell>
          <cell r="X41" t="str">
            <v>TALLER</v>
          </cell>
          <cell r="Y41">
            <v>42837</v>
          </cell>
          <cell r="Z41" t="e">
            <v>#VALUE!</v>
          </cell>
          <cell r="AA41" t="str">
            <v>M010</v>
          </cell>
          <cell r="AD41" t="str">
            <v>Benito j / Isla azul</v>
          </cell>
          <cell r="AE41" t="str">
            <v>QR</v>
          </cell>
          <cell r="AF41" t="str">
            <v>MX</v>
          </cell>
          <cell r="AG41" t="str">
            <v>10413986</v>
          </cell>
          <cell r="AH41" t="str">
            <v>ERICKA DIAZ SALDAÑA</v>
          </cell>
          <cell r="AI41" t="str">
            <v>312 Morea mz 27 lt 3</v>
          </cell>
          <cell r="AJ41" t="str">
            <v>9981624950</v>
          </cell>
          <cell r="AK41">
            <v>0</v>
          </cell>
          <cell r="AL41" t="str">
            <v>77500</v>
          </cell>
          <cell r="AM41"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1" t="str">
            <v>GKK022NK6193</v>
          </cell>
          <cell r="AO41">
            <v>0</v>
          </cell>
          <cell r="AP41" t="e">
            <v>#N/A</v>
          </cell>
          <cell r="AQ41" t="e">
            <v>#N/A</v>
          </cell>
          <cell r="AR41" t="e">
            <v>#N/A</v>
          </cell>
          <cell r="AS41" t="e">
            <v>#N/A</v>
          </cell>
          <cell r="AT41" t="e">
            <v>#N/A</v>
          </cell>
          <cell r="AV41">
            <v>0</v>
          </cell>
          <cell r="AW41" t="e">
            <v>#N/A</v>
          </cell>
          <cell r="AY41">
            <v>77051884</v>
          </cell>
          <cell r="AZ41">
            <v>0</v>
          </cell>
          <cell r="BA41">
            <v>77051875</v>
          </cell>
        </row>
        <row r="42">
          <cell r="D42">
            <v>60307457</v>
          </cell>
          <cell r="E42" t="str">
            <v>A</v>
          </cell>
          <cell r="F42" t="str">
            <v>AC</v>
          </cell>
          <cell r="G42" t="str">
            <v>Cesar Alejandro Cabrera Solis</v>
          </cell>
          <cell r="H42" t="str">
            <v>16 DE SEPTIEMBRE 4352 MZ 19 LT 8, STA. ROSA, SAN JOSE DEL CABO</v>
          </cell>
          <cell r="I42" t="str">
            <v>6241330105 / 6241240559</v>
          </cell>
          <cell r="J42" t="str">
            <v>HISENSE</v>
          </cell>
          <cell r="K42" t="str">
            <v>AS-12UR5SVETG-IDU</v>
          </cell>
          <cell r="L42" t="str">
            <v>1KK012 0T0N0P 0K 5SSSU 0282</v>
          </cell>
          <cell r="M42" t="str">
            <v>0296 433466 FACTURA TIENDA COPPEL S.A. DE C.V.</v>
          </cell>
          <cell r="N42">
            <v>9299</v>
          </cell>
          <cell r="O42">
            <v>42550</v>
          </cell>
          <cell r="P42">
            <v>42738</v>
          </cell>
          <cell r="Q42">
            <v>201767</v>
          </cell>
          <cell r="R42" t="str">
            <v>12/01/2017 01 : 03  ERNESTO.HERN : NP5 / P1A: 1820945 Y 1407678 3/01/17 SE SOLICITAVIA E-MAIL A REFACCIONES@HISENSE.COM.MX</v>
          </cell>
          <cell r="S42" t="str">
            <v>HCF-0190 EQUIPO DAÑADO EN DOMICILIO DE C</v>
          </cell>
          <cell r="T42" t="str">
            <v xml:space="preserve">   RENE ARIAS                     </v>
          </cell>
          <cell r="U42" t="str">
            <v>2017-04-25</v>
          </cell>
          <cell r="V42" t="str">
            <v>CENTRO</v>
          </cell>
          <cell r="W42" t="str">
            <v>COMPLETADO</v>
          </cell>
          <cell r="X42" t="str">
            <v>CLIENTE</v>
          </cell>
          <cell r="Y42">
            <v>42732</v>
          </cell>
          <cell r="AA42" t="str">
            <v>M012</v>
          </cell>
          <cell r="AD42" t="str">
            <v>San Jose del Cabo / Sta ROSA</v>
          </cell>
          <cell r="AE42" t="str">
            <v>BCS</v>
          </cell>
          <cell r="AF42" t="str">
            <v>MX</v>
          </cell>
          <cell r="AG42" t="str">
            <v>10395534</v>
          </cell>
          <cell r="AH42" t="str">
            <v>CESAR ALEJANDRO CABRERA SOLIS</v>
          </cell>
          <cell r="AI42" t="str">
            <v>16 DE SEPTIEMBRE 4352 MZ 19 LT 8</v>
          </cell>
          <cell r="AJ42" t="str">
            <v>66241330105</v>
          </cell>
          <cell r="AK42" t="str">
            <v>66241330105</v>
          </cell>
          <cell r="AL42" t="str">
            <v>23428</v>
          </cell>
          <cell r="AM42"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2" t="str">
            <v>GKK012NK6187</v>
          </cell>
          <cell r="AO42">
            <v>0</v>
          </cell>
          <cell r="AP42" t="e">
            <v>#N/A</v>
          </cell>
          <cell r="AQ42" t="e">
            <v>#N/A</v>
          </cell>
          <cell r="AR42" t="e">
            <v>#N/A</v>
          </cell>
          <cell r="AS42" t="str">
            <v>GKK012NHD118KH5DQM010</v>
          </cell>
          <cell r="AT42">
            <v>1</v>
          </cell>
          <cell r="AU42" t="str">
            <v>AS-12UR5SVETG-IDU</v>
          </cell>
          <cell r="AV42" t="str">
            <v>GKK012NHD118</v>
          </cell>
          <cell r="AW42" t="str">
            <v>KH5DQ</v>
          </cell>
          <cell r="AX42" t="str">
            <v>M010</v>
          </cell>
          <cell r="AY42">
            <v>77051756</v>
          </cell>
          <cell r="AZ42" t="e">
            <v>#N/A</v>
          </cell>
        </row>
        <row r="43">
          <cell r="D43">
            <v>60316060</v>
          </cell>
          <cell r="E43" t="str">
            <v>D</v>
          </cell>
          <cell r="F43" t="str">
            <v>CELULAR</v>
          </cell>
          <cell r="G43" t="str">
            <v>Jose Luis Gonzalez Orozco</v>
          </cell>
          <cell r="H43" t="str">
            <v>Calle 31 #99 Col.maravillas, C.P. 57410, Nezahualcoyotl, Edo. De Mexico</v>
          </cell>
          <cell r="I43">
            <v>57357848</v>
          </cell>
          <cell r="J43" t="str">
            <v>HISENSE</v>
          </cell>
          <cell r="K43" t="str">
            <v>U989</v>
          </cell>
          <cell r="L43" t="str">
            <v>S/N</v>
          </cell>
          <cell r="M43">
            <v>303808</v>
          </cell>
          <cell r="N43">
            <v>2640</v>
          </cell>
          <cell r="O43">
            <v>42551</v>
          </cell>
          <cell r="P43">
            <v>42409</v>
          </cell>
          <cell r="Q43">
            <v>201678</v>
          </cell>
          <cell r="R43" t="str">
            <v>18/04/2017 01 : 45  ANA.LAURA : TCFL</v>
          </cell>
          <cell r="S43" t="str">
            <v>Se le realizo cambio fisico a cliente en</v>
          </cell>
          <cell r="T43" t="str">
            <v xml:space="preserve"> Ana Lemus Moreno                 </v>
          </cell>
          <cell r="U43" t="str">
            <v>2017-04-21</v>
          </cell>
          <cell r="V43" t="str">
            <v>CENTRO</v>
          </cell>
          <cell r="W43" t="str">
            <v>COMPLETADO</v>
          </cell>
          <cell r="X43" t="str">
            <v>CLIENTE</v>
          </cell>
          <cell r="Y43">
            <v>42842</v>
          </cell>
          <cell r="Z43">
            <v>291</v>
          </cell>
          <cell r="AA43" t="str">
            <v>M010</v>
          </cell>
          <cell r="AD43" t="str">
            <v>neza/maravillas</v>
          </cell>
          <cell r="AE43" t="str">
            <v>MEX</v>
          </cell>
          <cell r="AF43" t="str">
            <v>MX</v>
          </cell>
          <cell r="AG43" t="str">
            <v>10384111</v>
          </cell>
          <cell r="AH43" t="str">
            <v>JOSE LUIS GONZALEZ OROZCO</v>
          </cell>
          <cell r="AI43" t="str">
            <v>99 Calle 31</v>
          </cell>
          <cell r="AJ43" t="str">
            <v>5540796772</v>
          </cell>
          <cell r="AK43" t="str">
            <v>5540796772</v>
          </cell>
          <cell r="AL43" t="str">
            <v>57410</v>
          </cell>
          <cell r="AM43"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3" t="e">
            <v>#N/A</v>
          </cell>
          <cell r="AO43">
            <v>0</v>
          </cell>
          <cell r="AP43" t="e">
            <v>#N/A</v>
          </cell>
          <cell r="AQ43" t="e">
            <v>#N/A</v>
          </cell>
          <cell r="AR43" t="e">
            <v>#N/A</v>
          </cell>
          <cell r="AS43" t="str">
            <v/>
          </cell>
          <cell r="AT43" t="e">
            <v>#N/A</v>
          </cell>
        </row>
        <row r="44">
          <cell r="D44">
            <v>60309994</v>
          </cell>
          <cell r="E44" t="str">
            <v>A</v>
          </cell>
          <cell r="F44" t="str">
            <v>TV</v>
          </cell>
          <cell r="G44" t="str">
            <v>BONIFACIOESTEBAN GAONA</v>
          </cell>
          <cell r="H44" t="str">
            <v>MIGUEL ALEMAN MZ21 LT15, COL. LOPEZ MATEOS HUAUCHINANGO, PUEBLA C.P. 73175</v>
          </cell>
          <cell r="I44">
            <v>7767670258</v>
          </cell>
          <cell r="J44" t="str">
            <v>HISENSE</v>
          </cell>
          <cell r="K44" t="str">
            <v>50H5GB</v>
          </cell>
          <cell r="L44" t="str">
            <v>50G150311H03175</v>
          </cell>
          <cell r="M44">
            <v>0</v>
          </cell>
          <cell r="N44">
            <v>0</v>
          </cell>
          <cell r="O44">
            <v>42324</v>
          </cell>
          <cell r="P44">
            <v>42766</v>
          </cell>
          <cell r="Q44">
            <v>200995</v>
          </cell>
          <cell r="R44" t="str">
            <v xml:space="preserve"> T182406 PANEL OC-1006871  31/01/2017                   NP5 2/02/2017 ERNETO HERN.</v>
          </cell>
          <cell r="S44" t="str">
            <v>PANTALLA LLEGO POR MESAJERIA</v>
          </cell>
          <cell r="T44" t="str">
            <v xml:space="preserve"> ALMA RAMIREZ                     </v>
          </cell>
          <cell r="U44" t="str">
            <v>2017-04-27</v>
          </cell>
          <cell r="V44" t="str">
            <v>CENTRO</v>
          </cell>
          <cell r="W44" t="str">
            <v>FIRMA</v>
          </cell>
          <cell r="X44" t="str">
            <v>TALLER</v>
          </cell>
          <cell r="Y44">
            <v>42759</v>
          </cell>
          <cell r="Z44">
            <v>435</v>
          </cell>
          <cell r="AA44" t="str">
            <v>M012</v>
          </cell>
          <cell r="AD44" t="str">
            <v>GUAUCHINANGO/ADOLFO LOPEZ MATEOS</v>
          </cell>
          <cell r="AE44" t="str">
            <v>PUE</v>
          </cell>
          <cell r="AF44" t="str">
            <v>MX</v>
          </cell>
          <cell r="AG44" t="str">
            <v>10399795</v>
          </cell>
          <cell r="AH44" t="str">
            <v>BONIFACIO ESTEBAN GAONA</v>
          </cell>
          <cell r="AI44" t="str">
            <v>46 MIGUEL ALEMAN MZ21 LT15</v>
          </cell>
          <cell r="AJ44" t="str">
            <v>7767624774</v>
          </cell>
          <cell r="AK44" t="str">
            <v>7767670258</v>
          </cell>
          <cell r="AL44" t="str">
            <v>73175</v>
          </cell>
          <cell r="AM44"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4" t="str">
            <v>3TE50A144537</v>
          </cell>
          <cell r="AO44" t="str">
            <v>Smart</v>
          </cell>
          <cell r="AP44" t="str">
            <v>Hisense</v>
          </cell>
          <cell r="AQ44" t="str">
            <v>Opera</v>
          </cell>
          <cell r="AR44" t="str">
            <v>FHD 1920 x 1080</v>
          </cell>
          <cell r="AS44" t="str">
            <v>3TE50G154819CRMM012</v>
          </cell>
          <cell r="AT44">
            <v>6</v>
          </cell>
          <cell r="AU44" t="str">
            <v>50H5B</v>
          </cell>
          <cell r="AV44" t="str">
            <v>3TE50G154819</v>
          </cell>
          <cell r="AW44" t="str">
            <v>CRM</v>
          </cell>
          <cell r="AX44" t="str">
            <v>M012</v>
          </cell>
          <cell r="AY44">
            <v>77051889</v>
          </cell>
          <cell r="AZ44">
            <v>0</v>
          </cell>
        </row>
        <row r="45">
          <cell r="D45">
            <v>60315573</v>
          </cell>
          <cell r="E45" t="str">
            <v xml:space="preserve">A </v>
          </cell>
          <cell r="F45" t="str">
            <v>TV</v>
          </cell>
          <cell r="G45" t="str">
            <v>Bernardo Manrriquez Sanchez</v>
          </cell>
          <cell r="H45" t="str">
            <v xml:space="preserve"> san felipe progre /barrio el agostadero
Street: 
camino a flor de maria s/n ejido de san juan jalpa:</v>
          </cell>
          <cell r="I45">
            <v>7221251453</v>
          </cell>
          <cell r="J45" t="str">
            <v>HISENSE</v>
          </cell>
          <cell r="K45" t="str">
            <v>50K20DW</v>
          </cell>
          <cell r="L45" t="str">
            <v>50G143292H05843</v>
          </cell>
          <cell r="M45">
            <v>6418086686</v>
          </cell>
          <cell r="N45">
            <v>8390</v>
          </cell>
          <cell r="O45">
            <v>42088</v>
          </cell>
          <cell r="P45">
            <v>42846</v>
          </cell>
          <cell r="Q45">
            <v>201612</v>
          </cell>
          <cell r="R45" t="str">
            <v xml:space="preserve">DEMORA EN LLEGADA DE REFACION:: P1_T173331 _OC1010030 PANEL  EN ESPERA DEREFACION SOLICITADA NAC 
</v>
          </cell>
          <cell r="S45" t="str">
            <v>EQUIPO EN TALLER</v>
          </cell>
          <cell r="T45" t="str">
            <v xml:space="preserve">NATALY AGUIRREZ                   </v>
          </cell>
          <cell r="U45">
            <v>42854</v>
          </cell>
          <cell r="V45" t="str">
            <v>CENTRO</v>
          </cell>
          <cell r="W45" t="str">
            <v>COMPLETADO</v>
          </cell>
          <cell r="X45" t="str">
            <v>TALLER</v>
          </cell>
          <cell r="Y45">
            <v>42831</v>
          </cell>
          <cell r="Z45">
            <v>743</v>
          </cell>
          <cell r="AA45" t="str">
            <v>M010</v>
          </cell>
          <cell r="AD45" t="str">
            <v>san felipe progre /barrio el agostadero</v>
          </cell>
          <cell r="AE45" t="str">
            <v>MEX</v>
          </cell>
          <cell r="AF45" t="str">
            <v>MX</v>
          </cell>
          <cell r="AG45" t="str">
            <v>10366779</v>
          </cell>
          <cell r="AH45" t="str">
            <v>BERNARDO MANRRIQUEZ SANCHEZ</v>
          </cell>
          <cell r="AI45" t="str">
            <v>camino a flor de maria s/n ejido de san juan jalpa</v>
          </cell>
          <cell r="AJ45" t="str">
            <v>7221251453</v>
          </cell>
          <cell r="AK45">
            <v>0</v>
          </cell>
          <cell r="AL45" t="str">
            <v>50640</v>
          </cell>
          <cell r="AM45"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5" t="str">
            <v>1TE50B8NUSCB</v>
          </cell>
          <cell r="AO45" t="str">
            <v>Smart</v>
          </cell>
          <cell r="AP45" t="str">
            <v>Hisense</v>
          </cell>
          <cell r="AQ45" t="str">
            <v>Opera</v>
          </cell>
          <cell r="AR45" t="str">
            <v>FHD 1920 x 1080</v>
          </cell>
          <cell r="AS45" t="str">
            <v>3TE50G165140G165140M010</v>
          </cell>
          <cell r="AT45">
            <v>28</v>
          </cell>
          <cell r="AU45" t="str">
            <v>50H7GB</v>
          </cell>
          <cell r="AV45" t="str">
            <v>3TE50G165140</v>
          </cell>
          <cell r="AW45" t="str">
            <v>G165140</v>
          </cell>
          <cell r="AX45" t="str">
            <v>M010</v>
          </cell>
          <cell r="AY45">
            <v>74012412</v>
          </cell>
          <cell r="AZ45">
            <v>51013338</v>
          </cell>
        </row>
        <row r="46">
          <cell r="D46">
            <v>60315632</v>
          </cell>
          <cell r="E46" t="str">
            <v>A</v>
          </cell>
          <cell r="F46" t="str">
            <v>TV</v>
          </cell>
          <cell r="G46" t="str">
            <v>ALONSO GOMEZ VIDRIO</v>
          </cell>
          <cell r="H46" t="str">
            <v>AV COLON 2770 JARDINES CRUZ/1RA SECCION</v>
          </cell>
          <cell r="I46">
            <v>3331470083</v>
          </cell>
          <cell r="J46" t="str">
            <v>HISENSE</v>
          </cell>
          <cell r="K46" t="str">
            <v>50H5C</v>
          </cell>
          <cell r="L46" t="str">
            <v>50G1618N2H00517</v>
          </cell>
          <cell r="M46" t="str">
            <v xml:space="preserve">TICKET DE COMPRA </v>
          </cell>
          <cell r="N46">
            <v>8147</v>
          </cell>
          <cell r="O46">
            <v>42803</v>
          </cell>
          <cell r="P46">
            <v>42836</v>
          </cell>
          <cell r="Q46">
            <v>201109</v>
          </cell>
          <cell r="R46" t="str">
            <v>FALTA DE REFACCIONES 196886 OC-1009552</v>
          </cell>
          <cell r="S46" t="str">
            <v>CLIENTE ENTREGA EQUIPO SIN ACCESORIOS, U</v>
          </cell>
          <cell r="T46" t="str">
            <v>YURIANA HERNANDEZ HERRERA</v>
          </cell>
          <cell r="U46" t="str">
            <v>2017-ABRIL</v>
          </cell>
          <cell r="V46" t="str">
            <v>SUR</v>
          </cell>
          <cell r="W46" t="str">
            <v>COMPLETADO</v>
          </cell>
          <cell r="X46" t="str">
            <v>TALLER</v>
          </cell>
          <cell r="Y46">
            <v>42832</v>
          </cell>
          <cell r="Z46">
            <v>29</v>
          </cell>
          <cell r="AA46" t="str">
            <v>M010</v>
          </cell>
          <cell r="AD46" t="str">
            <v>Jardines Cruz /1 seccion</v>
          </cell>
          <cell r="AE46" t="str">
            <v>JAL</v>
          </cell>
          <cell r="AF46" t="str">
            <v>MX</v>
          </cell>
          <cell r="AG46" t="str">
            <v>10415691</v>
          </cell>
          <cell r="AH46" t="str">
            <v>ALONSO GOMEZ VIDRIO</v>
          </cell>
          <cell r="AI46" t="str">
            <v>2770 Av. Colón</v>
          </cell>
          <cell r="AJ46" t="str">
            <v>3331470083</v>
          </cell>
          <cell r="AK46">
            <v>0</v>
          </cell>
          <cell r="AL46" t="str">
            <v>44950</v>
          </cell>
          <cell r="AM46"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6" t="str">
            <v>3TE50G1618N2</v>
          </cell>
          <cell r="AO46">
            <v>0</v>
          </cell>
          <cell r="AP46" t="e">
            <v>#N/A</v>
          </cell>
          <cell r="AQ46" t="e">
            <v>#N/A</v>
          </cell>
          <cell r="AR46" t="e">
            <v>#N/A</v>
          </cell>
          <cell r="AS46" t="e">
            <v>#N/A</v>
          </cell>
          <cell r="AT46" t="e">
            <v>#N/A</v>
          </cell>
          <cell r="AV46">
            <v>0</v>
          </cell>
          <cell r="AW46" t="e">
            <v>#N/A</v>
          </cell>
          <cell r="AY46">
            <v>77051874</v>
          </cell>
          <cell r="AZ46">
            <v>0</v>
          </cell>
        </row>
        <row r="47">
          <cell r="D47">
            <v>60287264</v>
          </cell>
          <cell r="E47" t="str">
            <v xml:space="preserve">D </v>
          </cell>
          <cell r="F47" t="str">
            <v>FRIGOBAR</v>
          </cell>
          <cell r="G47" t="str">
            <v>Jacqueline Amayrami Pino Castillo</v>
          </cell>
          <cell r="H47" t="str">
            <v>Av. san miguel 19, Col. barrio de san miguel C.P. 40380, TPilcaya, Guerrero</v>
          </cell>
          <cell r="I47" t="str">
            <v>044-7441188310</v>
          </cell>
          <cell r="J47" t="str">
            <v>HISENSE</v>
          </cell>
          <cell r="K47" t="str">
            <v>RR31D6DLX</v>
          </cell>
          <cell r="L47" t="str">
            <v>1B0087Z0000JJHOMME13057</v>
          </cell>
          <cell r="M47" t="str">
            <v>S/N</v>
          </cell>
          <cell r="N47">
            <v>2690</v>
          </cell>
          <cell r="O47">
            <v>42555</v>
          </cell>
          <cell r="P47" t="str">
            <v>S/N</v>
          </cell>
          <cell r="Q47">
            <v>201678</v>
          </cell>
          <cell r="R47" t="str">
            <v>21/09/2016 06 : 19  BRENDA.MORA :
TCFCC</v>
          </cell>
          <cell r="S47" t="str">
            <v>Se le autoriza cambio fisico,debido a qu</v>
          </cell>
          <cell r="T47" t="str">
            <v xml:space="preserve"> Ana Lemus Moreno                 </v>
          </cell>
          <cell r="U47" t="str">
            <v>2017-04-27</v>
          </cell>
          <cell r="V47" t="str">
            <v>CENTRO</v>
          </cell>
          <cell r="W47" t="str">
            <v>FIRMA</v>
          </cell>
          <cell r="X47" t="str">
            <v>CLIENTE</v>
          </cell>
          <cell r="Y47" t="e">
            <v>#N/A</v>
          </cell>
          <cell r="Z47" t="e">
            <v>#N/A</v>
          </cell>
          <cell r="AA47" t="str">
            <v>M010</v>
          </cell>
          <cell r="AD47" t="e">
            <v>#N/A</v>
          </cell>
          <cell r="AE47" t="e">
            <v>#N/A</v>
          </cell>
          <cell r="AF47" t="e">
            <v>#N/A</v>
          </cell>
          <cell r="AG47" t="e">
            <v>#N/A</v>
          </cell>
          <cell r="AH47" t="e">
            <v>#N/A</v>
          </cell>
          <cell r="AI47" t="e">
            <v>#N/A</v>
          </cell>
          <cell r="AJ47" t="e">
            <v>#N/A</v>
          </cell>
          <cell r="AK47" t="e">
            <v>#N/A</v>
          </cell>
          <cell r="AL47" t="e">
            <v>#N/A</v>
          </cell>
          <cell r="AM47" t="e">
            <v>#N/A</v>
          </cell>
          <cell r="AN47" t="str">
            <v>1B0087Z0000J</v>
          </cell>
          <cell r="AO47">
            <v>0</v>
          </cell>
          <cell r="AP47" t="e">
            <v>#N/A</v>
          </cell>
          <cell r="AQ47" t="e">
            <v>#N/A</v>
          </cell>
          <cell r="AR47" t="e">
            <v>#N/A</v>
          </cell>
          <cell r="AS47" t="str">
            <v>GB0087NJA004BHD9EM010</v>
          </cell>
          <cell r="AT47">
            <v>3</v>
          </cell>
          <cell r="AU47" t="str">
            <v>RR31D6DLX</v>
          </cell>
          <cell r="AV47" t="str">
            <v>GB0087NJA004</v>
          </cell>
          <cell r="AW47" t="str">
            <v>BHD9E</v>
          </cell>
          <cell r="AX47" t="str">
            <v>M010</v>
          </cell>
          <cell r="AY47">
            <v>74007107</v>
          </cell>
          <cell r="AZ47">
            <v>51013329</v>
          </cell>
        </row>
        <row r="48">
          <cell r="D48">
            <v>60311377</v>
          </cell>
          <cell r="E48" t="str">
            <v>A</v>
          </cell>
          <cell r="F48" t="str">
            <v>AC</v>
          </cell>
          <cell r="K48" t="str">
            <v>AS-22TR5SFBTG</v>
          </cell>
          <cell r="Q48">
            <v>201035</v>
          </cell>
          <cell r="W48" t="str">
            <v>COMPLETADO</v>
          </cell>
          <cell r="X48" t="str">
            <v>CLIENTE</v>
          </cell>
          <cell r="Y48">
            <v>42779</v>
          </cell>
          <cell r="Z48">
            <v>42779</v>
          </cell>
          <cell r="AD48" t="str">
            <v>reynosa/ col modulo 2000</v>
          </cell>
          <cell r="AE48" t="str">
            <v>TMS</v>
          </cell>
          <cell r="AF48" t="str">
            <v>MX</v>
          </cell>
          <cell r="AG48" t="str">
            <v>10386673</v>
          </cell>
          <cell r="AH48" t="str">
            <v>IVAN JAVIER ZORRILLA SALAZAR</v>
          </cell>
          <cell r="AI48" t="str">
            <v>412 felix perez marquina</v>
          </cell>
          <cell r="AJ48" t="str">
            <v>044-8991341864</v>
          </cell>
          <cell r="AK48">
            <v>0</v>
          </cell>
          <cell r="AL48" t="str">
            <v>88700</v>
          </cell>
          <cell r="AM48"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8" t="str">
            <v>1KK022052N0P0H31D</v>
          </cell>
          <cell r="AO48">
            <v>0</v>
          </cell>
          <cell r="AP48" t="e">
            <v>#N/A</v>
          </cell>
          <cell r="AQ48" t="e">
            <v>#N/A</v>
          </cell>
          <cell r="AR48" t="e">
            <v>#N/A</v>
          </cell>
          <cell r="AS48" t="str">
            <v>GKK012NJF161KH5DPM010</v>
          </cell>
          <cell r="AT48">
            <v>2</v>
          </cell>
          <cell r="AU48" t="str">
            <v>AS-12TR5SVETG-IDU</v>
          </cell>
          <cell r="AV48" t="str">
            <v>GKK012NJF161</v>
          </cell>
          <cell r="AW48" t="str">
            <v>KH5DP</v>
          </cell>
          <cell r="AX48" t="str">
            <v>M010</v>
          </cell>
          <cell r="AY48">
            <v>77051592</v>
          </cell>
          <cell r="AZ48" t="e">
            <v>#N/A</v>
          </cell>
        </row>
        <row r="49">
          <cell r="D49">
            <v>60315120</v>
          </cell>
          <cell r="E49" t="str">
            <v>A</v>
          </cell>
          <cell r="F49" t="str">
            <v>AC</v>
          </cell>
          <cell r="G49" t="str">
            <v>GONZALO XAVIER ALBORNOZ</v>
          </cell>
          <cell r="H49" t="str">
            <v>C. 16-A DIAG # 292 X 23-A Y 21-E             PINOS DEL NORTE                               MERIDA, YUCATAN</v>
          </cell>
          <cell r="I49">
            <v>9994169003</v>
          </cell>
          <cell r="J49" t="str">
            <v>HISENSE</v>
          </cell>
          <cell r="K49" t="str">
            <v>AS-12TR5SYDDB-IDU</v>
          </cell>
          <cell r="L49" t="str">
            <v>1KK012 11KW0P KJFF2JJ 0278</v>
          </cell>
          <cell r="M49" t="str">
            <v>NO. PEDIDO 333129</v>
          </cell>
          <cell r="N49" t="str">
            <v>SIN COSTO</v>
          </cell>
          <cell r="O49">
            <v>42694</v>
          </cell>
          <cell r="P49">
            <v>42825</v>
          </cell>
          <cell r="Q49">
            <v>201470</v>
          </cell>
          <cell r="R49" t="str">
            <v>FALTA DE REFACCIONES OC-1009327/9328/9330/9331   CF:07/04/2017 01 : 59  ERNESTO.HERN : NP5</v>
          </cell>
          <cell r="S49" t="str">
            <v>QUIPO INSTALADO EN DOM DE CLIENTE</v>
          </cell>
          <cell r="T49" t="str">
            <v xml:space="preserve">       Martha I. López Martín     </v>
          </cell>
          <cell r="U49" t="str">
            <v>2017-05-03</v>
          </cell>
          <cell r="V49" t="str">
            <v>SUR</v>
          </cell>
          <cell r="W49" t="str">
            <v>COMPLETADO</v>
          </cell>
          <cell r="X49" t="str">
            <v>TALLER</v>
          </cell>
          <cell r="Y49">
            <v>42823</v>
          </cell>
          <cell r="Z49">
            <v>129</v>
          </cell>
          <cell r="AD49" t="str">
            <v>MERIDA/PINOS DEL NORTE II</v>
          </cell>
          <cell r="AE49" t="str">
            <v>YUC</v>
          </cell>
          <cell r="AF49" t="str">
            <v>MX</v>
          </cell>
          <cell r="AG49" t="str">
            <v>10415262</v>
          </cell>
          <cell r="AH49" t="str">
            <v>GONZALO XAVIER ALBORNOZ PEÑA</v>
          </cell>
          <cell r="AI49" t="str">
            <v>292 16ª DIAGONAL</v>
          </cell>
          <cell r="AJ49" t="str">
            <v>9994169003</v>
          </cell>
          <cell r="AK49">
            <v>0</v>
          </cell>
          <cell r="AL49" t="str">
            <v>97138</v>
          </cell>
          <cell r="AM49"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9" t="str">
            <v>1KK01211KN0P0JEJP</v>
          </cell>
          <cell r="AO49">
            <v>0</v>
          </cell>
          <cell r="AP49" t="e">
            <v>#N/A</v>
          </cell>
          <cell r="AQ49" t="e">
            <v>#N/A</v>
          </cell>
          <cell r="AR49" t="e">
            <v>#N/A</v>
          </cell>
          <cell r="AS49" t="str">
            <v>GKK012NJF161KH5DPM010</v>
          </cell>
          <cell r="AT49">
            <v>2</v>
          </cell>
          <cell r="AU49" t="str">
            <v>AS-12TR5SVETG-IDU</v>
          </cell>
          <cell r="AV49" t="str">
            <v>GKK012NJF161</v>
          </cell>
          <cell r="AW49" t="str">
            <v>KH5DP</v>
          </cell>
          <cell r="AX49" t="str">
            <v>M010</v>
          </cell>
          <cell r="AY49">
            <v>74012891</v>
          </cell>
          <cell r="AZ49">
            <v>0</v>
          </cell>
        </row>
        <row r="50">
          <cell r="D50">
            <v>60315121</v>
          </cell>
          <cell r="E50" t="str">
            <v>A</v>
          </cell>
          <cell r="F50" t="str">
            <v>AC</v>
          </cell>
          <cell r="G50" t="str">
            <v>GONZALO XAVIER ALBORNOZ</v>
          </cell>
          <cell r="H50" t="str">
            <v>C. 16-A DIAG # 292 X 23-A Y 21-E             PINOS DEL NORTE                               MERIDA, YUCATAN</v>
          </cell>
          <cell r="I50">
            <v>9994169003</v>
          </cell>
          <cell r="J50" t="str">
            <v>HISENSE</v>
          </cell>
          <cell r="K50" t="str">
            <v>AS-12TR5SYDDB-IDU</v>
          </cell>
          <cell r="L50" t="str">
            <v>1KK012 11KW0P KJEK2JE 0563</v>
          </cell>
          <cell r="M50" t="str">
            <v>NO. PEDIDO 333129</v>
          </cell>
          <cell r="N50" t="str">
            <v>SIN COSTO</v>
          </cell>
          <cell r="O50">
            <v>42694</v>
          </cell>
          <cell r="P50">
            <v>42825</v>
          </cell>
          <cell r="Q50">
            <v>201470</v>
          </cell>
          <cell r="R50" t="str">
            <v>FALTA DE REFACCIONES OC-1009334/9335/9336   CF:07/04/2017 01 : 08  ERNESTO.HERN : NP5</v>
          </cell>
          <cell r="S50" t="str">
            <v>QUIPO INSTALADO EN DOM DE CLIENTE</v>
          </cell>
          <cell r="T50" t="str">
            <v xml:space="preserve">       Martha I. López Martín     </v>
          </cell>
          <cell r="U50" t="str">
            <v>2017-05-03</v>
          </cell>
          <cell r="V50" t="str">
            <v>SUR</v>
          </cell>
          <cell r="W50" t="str">
            <v>COMPLETADO</v>
          </cell>
          <cell r="X50" t="str">
            <v>TALLER</v>
          </cell>
          <cell r="Y50">
            <v>42823</v>
          </cell>
          <cell r="Z50">
            <v>129</v>
          </cell>
          <cell r="AD50" t="str">
            <v>MERIDA/PINOS DEL NORTE II</v>
          </cell>
          <cell r="AE50" t="str">
            <v>YUC</v>
          </cell>
          <cell r="AF50" t="str">
            <v>MX</v>
          </cell>
          <cell r="AG50" t="str">
            <v>10415262</v>
          </cell>
          <cell r="AH50" t="str">
            <v>GONZALO XAVIER ALBORNOZ PEÑA</v>
          </cell>
          <cell r="AI50" t="str">
            <v>292 16ª DIAGONAL</v>
          </cell>
          <cell r="AJ50" t="str">
            <v>9994169003</v>
          </cell>
          <cell r="AK50">
            <v>0</v>
          </cell>
          <cell r="AL50" t="str">
            <v>97138</v>
          </cell>
          <cell r="AM50"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50" t="str">
            <v>1KK01211KN0P0JEJP</v>
          </cell>
          <cell r="AO50">
            <v>0</v>
          </cell>
          <cell r="AP50" t="e">
            <v>#N/A</v>
          </cell>
          <cell r="AQ50" t="e">
            <v>#N/A</v>
          </cell>
          <cell r="AR50" t="e">
            <v>#N/A</v>
          </cell>
          <cell r="AS50" t="str">
            <v>GKK012NJF185KJEK3M010</v>
          </cell>
          <cell r="AT50">
            <v>1</v>
          </cell>
          <cell r="AU50" t="str">
            <v>AS-12TR5SVETG-ODU</v>
          </cell>
          <cell r="AV50" t="str">
            <v>GKK012NJF185</v>
          </cell>
          <cell r="AW50" t="str">
            <v>KJEK3</v>
          </cell>
          <cell r="AX50" t="str">
            <v>M010</v>
          </cell>
          <cell r="AY50">
            <v>74012892</v>
          </cell>
          <cell r="AZ50">
            <v>0</v>
          </cell>
        </row>
        <row r="51">
          <cell r="D51">
            <v>60295441</v>
          </cell>
          <cell r="K51" t="str">
            <v>32H5B</v>
          </cell>
          <cell r="Q51">
            <v>201017</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3TE32A150815</v>
          </cell>
          <cell r="AO51" t="str">
            <v>Smart</v>
          </cell>
          <cell r="AP51" t="str">
            <v>Hisense</v>
          </cell>
          <cell r="AQ51" t="str">
            <v>Opera</v>
          </cell>
          <cell r="AR51" t="str">
            <v>HD 1366 X 768</v>
          </cell>
          <cell r="AS51" t="str">
            <v/>
          </cell>
          <cell r="AT51" t="e">
            <v>#N/A</v>
          </cell>
        </row>
        <row r="52">
          <cell r="D52">
            <v>60328077</v>
          </cell>
          <cell r="K52" t="e">
            <v>#N/A</v>
          </cell>
          <cell r="Q52">
            <v>201015</v>
          </cell>
          <cell r="V52" t="str">
            <v>NORTE</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e">
            <v>#N/A</v>
          </cell>
          <cell r="AO52">
            <v>0</v>
          </cell>
          <cell r="AP52" t="e">
            <v>#N/A</v>
          </cell>
          <cell r="AQ52" t="e">
            <v>#N/A</v>
          </cell>
          <cell r="AR52" t="e">
            <v>#N/A</v>
          </cell>
          <cell r="AS52" t="str">
            <v/>
          </cell>
          <cell r="AT52" t="e">
            <v>#N/A</v>
          </cell>
        </row>
        <row r="53">
          <cell r="D53">
            <v>60306227</v>
          </cell>
          <cell r="K53" t="str">
            <v>40H5B2</v>
          </cell>
          <cell r="Q53">
            <v>201015</v>
          </cell>
          <cell r="V53" t="str">
            <v>NORTE</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3TE40G155372</v>
          </cell>
          <cell r="AO53" t="str">
            <v>Smart</v>
          </cell>
          <cell r="AP53" t="str">
            <v>Hisense</v>
          </cell>
          <cell r="AQ53" t="str">
            <v>Opera</v>
          </cell>
          <cell r="AR53" t="str">
            <v>FHD 1920 x 1080</v>
          </cell>
          <cell r="AS53" t="str">
            <v/>
          </cell>
          <cell r="AT53" t="e">
            <v>#N/A</v>
          </cell>
          <cell r="AY53">
            <v>74010847</v>
          </cell>
          <cell r="AZ53">
            <v>51008590</v>
          </cell>
          <cell r="BA53">
            <v>80122462</v>
          </cell>
        </row>
        <row r="54">
          <cell r="D54">
            <v>60274248</v>
          </cell>
          <cell r="K54" t="str">
            <v>32H5B</v>
          </cell>
          <cell r="Q54">
            <v>201076</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3TE32A150815</v>
          </cell>
          <cell r="AO54" t="str">
            <v>Smart</v>
          </cell>
          <cell r="AP54" t="str">
            <v>Hisense</v>
          </cell>
          <cell r="AQ54" t="str">
            <v>Opera</v>
          </cell>
          <cell r="AR54" t="str">
            <v>HD 1366 X 768</v>
          </cell>
          <cell r="AS54" t="str">
            <v/>
          </cell>
          <cell r="AT54" t="e">
            <v>#N/A</v>
          </cell>
          <cell r="AY54">
            <v>74005823</v>
          </cell>
          <cell r="AZ54">
            <v>51005411</v>
          </cell>
          <cell r="BA54">
            <v>80078641</v>
          </cell>
        </row>
        <row r="55">
          <cell r="D55">
            <v>60287491</v>
          </cell>
          <cell r="K55" t="str">
            <v>50K20DW</v>
          </cell>
          <cell r="Q55">
            <v>201076</v>
          </cell>
          <cell r="V55" t="str">
            <v>SUR</v>
          </cell>
          <cell r="W55" t="str">
            <v>COMPLETADO</v>
          </cell>
          <cell r="X55" t="str">
            <v>TALLER</v>
          </cell>
          <cell r="Y55" t="e">
            <v>#N/A</v>
          </cell>
          <cell r="Z55" t="e">
            <v>#N/A</v>
          </cell>
          <cell r="AD55" t="e">
            <v>#N/A</v>
          </cell>
          <cell r="AE55" t="e">
            <v>#N/A</v>
          </cell>
          <cell r="AF55" t="e">
            <v>#N/A</v>
          </cell>
          <cell r="AG55" t="e">
            <v>#N/A</v>
          </cell>
          <cell r="AH55" t="e">
            <v>#N/A</v>
          </cell>
          <cell r="AI55" t="e">
            <v>#N/A</v>
          </cell>
          <cell r="AJ55" t="e">
            <v>#N/A</v>
          </cell>
          <cell r="AK55" t="e">
            <v>#N/A</v>
          </cell>
          <cell r="AL55" t="e">
            <v>#N/A</v>
          </cell>
          <cell r="AM55" t="e">
            <v>#N/A</v>
          </cell>
          <cell r="AN55" t="str">
            <v>1TE50B8NUSCB</v>
          </cell>
          <cell r="AO55" t="str">
            <v>Smart</v>
          </cell>
          <cell r="AP55" t="str">
            <v>Hisense</v>
          </cell>
          <cell r="AQ55" t="str">
            <v>Opera</v>
          </cell>
          <cell r="AR55" t="str">
            <v>FHD 1920 x 1080</v>
          </cell>
          <cell r="AS55" t="str">
            <v/>
          </cell>
          <cell r="AT55" t="e">
            <v>#N/A</v>
          </cell>
          <cell r="AY55">
            <v>74006506</v>
          </cell>
          <cell r="AZ55">
            <v>51006056</v>
          </cell>
          <cell r="BA55">
            <v>80079672</v>
          </cell>
        </row>
        <row r="56">
          <cell r="D56">
            <v>60213305</v>
          </cell>
          <cell r="K56" t="str">
            <v>55H6SG</v>
          </cell>
          <cell r="Q56">
            <v>201154</v>
          </cell>
          <cell r="V56" t="str">
            <v>SUR</v>
          </cell>
          <cell r="W56" t="str">
            <v>COMPLETADO</v>
          </cell>
          <cell r="X56" t="str">
            <v>TALLER</v>
          </cell>
          <cell r="Y56" t="e">
            <v>#N/A</v>
          </cell>
          <cell r="Z56" t="e">
            <v>#N/A</v>
          </cell>
          <cell r="AD56" t="e">
            <v>#N/A</v>
          </cell>
          <cell r="AE56" t="e">
            <v>#N/A</v>
          </cell>
          <cell r="AF56" t="e">
            <v>#N/A</v>
          </cell>
          <cell r="AG56" t="e">
            <v>#N/A</v>
          </cell>
          <cell r="AH56" t="e">
            <v>#N/A</v>
          </cell>
          <cell r="AI56" t="e">
            <v>#N/A</v>
          </cell>
          <cell r="AJ56" t="e">
            <v>#N/A</v>
          </cell>
          <cell r="AK56" t="e">
            <v>#N/A</v>
          </cell>
          <cell r="AL56" t="e">
            <v>#N/A</v>
          </cell>
          <cell r="AM56" t="e">
            <v>#N/A</v>
          </cell>
          <cell r="AN56" t="str">
            <v>3TE55J135173</v>
          </cell>
          <cell r="AO56">
            <v>0</v>
          </cell>
          <cell r="AP56" t="e">
            <v>#N/A</v>
          </cell>
          <cell r="AQ56" t="e">
            <v>#N/A</v>
          </cell>
          <cell r="AR56" t="e">
            <v>#N/A</v>
          </cell>
          <cell r="AS56" t="str">
            <v/>
          </cell>
          <cell r="AT56" t="e">
            <v>#N/A</v>
          </cell>
        </row>
        <row r="57">
          <cell r="D57">
            <v>60316014</v>
          </cell>
          <cell r="E57" t="str">
            <v xml:space="preserve">A   </v>
          </cell>
          <cell r="F57" t="str">
            <v>AC</v>
          </cell>
          <cell r="G57" t="str">
            <v>ROSA ELENA MAYA</v>
          </cell>
          <cell r="H57" t="str">
            <v>POLINALA #7 COL.ARMORA, TAMPICO, TAMPS.</v>
          </cell>
          <cell r="I57">
            <v>8332170382</v>
          </cell>
          <cell r="J57" t="str">
            <v>HISENSE</v>
          </cell>
          <cell r="K57" t="str">
            <v>AS-18CR5FWATD</v>
          </cell>
          <cell r="L57" t="str">
            <v>1KK0180MXMOP0KFLMC20422</v>
          </cell>
          <cell r="M57">
            <v>7063</v>
          </cell>
          <cell r="N57">
            <v>8374</v>
          </cell>
          <cell r="O57">
            <v>42489</v>
          </cell>
          <cell r="P57">
            <v>42838</v>
          </cell>
          <cell r="Q57">
            <v>202245</v>
          </cell>
          <cell r="R57">
            <v>0</v>
          </cell>
          <cell r="S57" t="str">
            <v/>
          </cell>
          <cell r="T57" t="str">
            <v xml:space="preserve">    Alfredo Pineda                </v>
          </cell>
          <cell r="U57" t="str">
            <v>2017-04-18</v>
          </cell>
          <cell r="V57" t="str">
            <v>NORTE</v>
          </cell>
          <cell r="W57" t="str">
            <v>COMPLETADO</v>
          </cell>
          <cell r="X57" t="str">
            <v>TALLER</v>
          </cell>
          <cell r="Y57">
            <v>42837</v>
          </cell>
          <cell r="Z57">
            <v>348</v>
          </cell>
          <cell r="AD57" t="str">
            <v>tampico/armora</v>
          </cell>
          <cell r="AE57" t="str">
            <v>TMS</v>
          </cell>
          <cell r="AF57" t="str">
            <v>MX</v>
          </cell>
          <cell r="AG57" t="str">
            <v>10416015</v>
          </cell>
          <cell r="AH57" t="str">
            <v>ROSA ELENA MAYA</v>
          </cell>
          <cell r="AI57" t="str">
            <v>Polinala 7</v>
          </cell>
          <cell r="AJ57" t="str">
            <v>8333441487</v>
          </cell>
          <cell r="AK57" t="str">
            <v>8333441487</v>
          </cell>
          <cell r="AL57" t="str">
            <v>89120</v>
          </cell>
          <cell r="AM57"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7" t="str">
            <v>GKK018NK6177</v>
          </cell>
          <cell r="AO57">
            <v>0</v>
          </cell>
          <cell r="AP57" t="e">
            <v>#N/A</v>
          </cell>
          <cell r="AQ57" t="e">
            <v>#N/A</v>
          </cell>
          <cell r="AR57" t="e">
            <v>#N/A</v>
          </cell>
          <cell r="AS57" t="str">
            <v>GKK022NJF451KH13WM010</v>
          </cell>
          <cell r="AT57">
            <v>1</v>
          </cell>
          <cell r="AU57" t="str">
            <v>AS-22CR5FFBTD-IDU</v>
          </cell>
          <cell r="AV57" t="str">
            <v>GKK022NJF451</v>
          </cell>
          <cell r="AW57" t="str">
            <v>KH13W</v>
          </cell>
          <cell r="AX57" t="str">
            <v>M010</v>
          </cell>
          <cell r="AY57">
            <v>74012893</v>
          </cell>
          <cell r="AZ57">
            <v>51013811</v>
          </cell>
        </row>
        <row r="58">
          <cell r="D58">
            <v>60316184</v>
          </cell>
          <cell r="E58" t="str">
            <v xml:space="preserve">A   </v>
          </cell>
          <cell r="F58" t="str">
            <v>AC</v>
          </cell>
          <cell r="G58" t="str">
            <v>EDITH DIAZ</v>
          </cell>
          <cell r="H58" t="str">
            <v>JESUS ELIAS PIÑA #602 COL. DEL PUEBLO, TAMPICO, TAMPS.</v>
          </cell>
          <cell r="I58">
            <v>8333000989</v>
          </cell>
          <cell r="J58" t="str">
            <v>HISENSE</v>
          </cell>
          <cell r="K58" t="str">
            <v>AS-12TR2SVGVT</v>
          </cell>
          <cell r="L58" t="str">
            <v>1KK0120FVN0E0KADSSU0776</v>
          </cell>
          <cell r="M58" t="str">
            <v>NA/POLIZA</v>
          </cell>
          <cell r="N58" t="str">
            <v>NA</v>
          </cell>
          <cell r="O58">
            <v>42599</v>
          </cell>
          <cell r="P58" t="str">
            <v xml:space="preserve"> 19/04/17</v>
          </cell>
          <cell r="Q58">
            <v>202245</v>
          </cell>
          <cell r="R58">
            <v>0</v>
          </cell>
          <cell r="S58" t="str">
            <v/>
          </cell>
          <cell r="T58" t="str">
            <v xml:space="preserve">    Alfredo Pineda                </v>
          </cell>
          <cell r="U58" t="str">
            <v>2017-04-20</v>
          </cell>
          <cell r="V58" t="str">
            <v>NORTE</v>
          </cell>
          <cell r="W58" t="str">
            <v>COMPLETADO</v>
          </cell>
          <cell r="X58" t="str">
            <v>TALLER</v>
          </cell>
          <cell r="Y58">
            <v>42843</v>
          </cell>
          <cell r="Z58">
            <v>244</v>
          </cell>
          <cell r="AD58" t="str">
            <v>Tampico/Del pueblo</v>
          </cell>
          <cell r="AE58" t="str">
            <v>TMS</v>
          </cell>
          <cell r="AF58" t="str">
            <v>MX</v>
          </cell>
          <cell r="AG58" t="str">
            <v>10416165</v>
          </cell>
          <cell r="AH58" t="str">
            <v>EDITH DIAZ</v>
          </cell>
          <cell r="AI58" t="str">
            <v>602 Jesus Elias Piña</v>
          </cell>
          <cell r="AJ58" t="str">
            <v>8333000989</v>
          </cell>
          <cell r="AK58">
            <v>0</v>
          </cell>
          <cell r="AL58" t="str">
            <v>89190</v>
          </cell>
          <cell r="AM58"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8" t="str">
            <v>GKK012NKA028</v>
          </cell>
          <cell r="AO58">
            <v>0</v>
          </cell>
          <cell r="AP58" t="e">
            <v>#N/A</v>
          </cell>
          <cell r="AQ58" t="e">
            <v>#N/A</v>
          </cell>
          <cell r="AR58" t="e">
            <v>#N/A</v>
          </cell>
          <cell r="AS58" t="str">
            <v/>
          </cell>
          <cell r="AT58" t="e">
            <v>#N/A</v>
          </cell>
        </row>
        <row r="59">
          <cell r="D59">
            <v>60315771</v>
          </cell>
          <cell r="E59" t="str">
            <v xml:space="preserve">A </v>
          </cell>
          <cell r="F59" t="str">
            <v>TV</v>
          </cell>
          <cell r="G59" t="str">
            <v>Adrian Vladimir Valencia Barajas</v>
          </cell>
          <cell r="H59" t="str">
            <v>José Antonio Valenzuela Mz29 Lt8"A", COL. ANGELES, DEL. IZTAPALAPA, C.P. 09830</v>
          </cell>
          <cell r="I59">
            <v>5522415989</v>
          </cell>
          <cell r="J59" t="str">
            <v>HISENSE</v>
          </cell>
          <cell r="K59" t="str">
            <v>50K20DW</v>
          </cell>
          <cell r="L59" t="str">
            <v>50G143064H01109</v>
          </cell>
          <cell r="M59" t="str">
            <v>POLIZA</v>
          </cell>
          <cell r="N59">
            <v>0</v>
          </cell>
          <cell r="O59">
            <v>41958</v>
          </cell>
          <cell r="P59">
            <v>42845</v>
          </cell>
          <cell r="Q59">
            <v>201767</v>
          </cell>
          <cell r="R59" t="str">
            <v>21/04/2017 03 : 34  ARANTXA.MON : NP5 / P1A: 173331 PANEL   20-04-2017  OC-1009780</v>
          </cell>
          <cell r="S59" t="str">
            <v>EQUIPO DAÑADO EN DOMICILIO DE CLIENTE</v>
          </cell>
          <cell r="T59" t="str">
            <v xml:space="preserve">   RENE ARIAS                     </v>
          </cell>
          <cell r="U59" t="str">
            <v>2017-04-24</v>
          </cell>
          <cell r="V59" t="str">
            <v>CENTRO</v>
          </cell>
          <cell r="W59" t="str">
            <v>COMPLETADO</v>
          </cell>
          <cell r="X59" t="str">
            <v>CLIENTE</v>
          </cell>
          <cell r="Y59">
            <v>42836</v>
          </cell>
          <cell r="Z59">
            <v>878</v>
          </cell>
          <cell r="AA59" t="str">
            <v>M010</v>
          </cell>
          <cell r="AD59" t="str">
            <v>Iztapalapa/Angeles</v>
          </cell>
          <cell r="AE59" t="str">
            <v>DF</v>
          </cell>
          <cell r="AF59" t="str">
            <v>MX</v>
          </cell>
          <cell r="AG59" t="str">
            <v>10415822</v>
          </cell>
          <cell r="AH59" t="str">
            <v>ADRIAN VLADIMIR VALENCIA BARAJAS</v>
          </cell>
          <cell r="AI59" t="str">
            <v>José Antonio Valenzuela Mz29 Lt8"A"</v>
          </cell>
          <cell r="AJ59" t="str">
            <v>5522415989</v>
          </cell>
          <cell r="AK59">
            <v>0</v>
          </cell>
          <cell r="AL59" t="str">
            <v>09830</v>
          </cell>
          <cell r="AM59"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9" t="str">
            <v>1TE50B8NUSCB</v>
          </cell>
          <cell r="AO59" t="str">
            <v>Smart</v>
          </cell>
          <cell r="AP59" t="str">
            <v>Hisense</v>
          </cell>
          <cell r="AQ59" t="str">
            <v>Opera</v>
          </cell>
          <cell r="AR59" t="str">
            <v>FHD 1920 x 1080</v>
          </cell>
          <cell r="AS59" t="str">
            <v>3TE50G165140G165140M010</v>
          </cell>
          <cell r="AT59">
            <v>28</v>
          </cell>
          <cell r="AU59" t="str">
            <v>50H7GB</v>
          </cell>
          <cell r="AV59" t="str">
            <v>3TE50G165140</v>
          </cell>
          <cell r="AW59" t="str">
            <v>G165140</v>
          </cell>
          <cell r="AX59" t="str">
            <v>M010</v>
          </cell>
          <cell r="AY59">
            <v>74012211</v>
          </cell>
          <cell r="AZ59">
            <v>51013141</v>
          </cell>
          <cell r="BA59" t="e">
            <v>#N/A</v>
          </cell>
        </row>
        <row r="60">
          <cell r="D60">
            <v>60317906</v>
          </cell>
          <cell r="E60" t="str">
            <v xml:space="preserve">       A</v>
          </cell>
          <cell r="F60" t="str">
            <v>TV</v>
          </cell>
          <cell r="G60" t="str">
            <v>BERTHA ESPINOZA GONZALEZ</v>
          </cell>
          <cell r="H60" t="str">
            <v>DIPUTADA SILVESTRE DORADOR 528, CONSTITUYENTES DE QUERETARO, SAN NICOLAS</v>
          </cell>
          <cell r="I60" t="str">
            <v>8183797764, 8186564862</v>
          </cell>
          <cell r="J60" t="str">
            <v>HISENSE</v>
          </cell>
          <cell r="K60" t="str">
            <v>50K610GWN</v>
          </cell>
          <cell r="L60" t="str">
            <v>50G134211H04258</v>
          </cell>
          <cell r="M60" t="str">
            <v>TIKET</v>
          </cell>
          <cell r="N60">
            <v>10991.08</v>
          </cell>
          <cell r="O60">
            <v>41773</v>
          </cell>
          <cell r="P60">
            <v>42864</v>
          </cell>
          <cell r="Q60">
            <v>201024</v>
          </cell>
          <cell r="R60" t="str">
            <v>13/05/17 10:19 ARANTXA NP5 P1A: OC 1010664 MAIN BOARD 168708 T-CON 166477</v>
          </cell>
          <cell r="S60" t="str">
            <v/>
          </cell>
          <cell r="T60" t="str">
            <v xml:space="preserve">    SOFIA VAZQUEZ                 </v>
          </cell>
          <cell r="U60">
            <v>42878</v>
          </cell>
          <cell r="V60" t="str">
            <v>NORTE</v>
          </cell>
          <cell r="X60" t="str">
            <v>TALLER</v>
          </cell>
          <cell r="Y60">
            <v>42863</v>
          </cell>
          <cell r="AD60" t="str">
            <v>San Nicolas /Cons. de Queretarro sec II</v>
          </cell>
          <cell r="AE60" t="str">
            <v>NL</v>
          </cell>
          <cell r="AF60" t="str">
            <v>MX</v>
          </cell>
          <cell r="AG60" t="str">
            <v>10417108</v>
          </cell>
          <cell r="AH60" t="str">
            <v>BERTHA ESPINOSA GONZALEZ</v>
          </cell>
          <cell r="AI60" t="str">
            <v>Diputado Silvestre Dorador No. 528</v>
          </cell>
          <cell r="AJ60" t="str">
            <v>044-81-86-56-48-62</v>
          </cell>
          <cell r="AK60" t="str">
            <v>044-81-86-56-48-62</v>
          </cell>
          <cell r="AL60" t="str">
            <v>66490</v>
          </cell>
          <cell r="AM60"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60" t="str">
            <v>3TE50G132401</v>
          </cell>
          <cell r="AO60">
            <v>0</v>
          </cell>
          <cell r="AS60" t="str">
            <v>3TE50G165140G165140M010</v>
          </cell>
          <cell r="AU60" t="str">
            <v>50H7GB</v>
          </cell>
          <cell r="AV60" t="str">
            <v>3TE50G165140</v>
          </cell>
          <cell r="AW60" t="str">
            <v>G165140</v>
          </cell>
          <cell r="AX60" t="str">
            <v>M010</v>
          </cell>
          <cell r="AY60">
            <v>74012782</v>
          </cell>
          <cell r="AZ60">
            <v>0</v>
          </cell>
          <cell r="BA60" t="e">
            <v>#N/A</v>
          </cell>
        </row>
        <row r="61">
          <cell r="D61">
            <v>60317371</v>
          </cell>
          <cell r="E61" t="str">
            <v xml:space="preserve">       A</v>
          </cell>
          <cell r="F61" t="str">
            <v>TV</v>
          </cell>
          <cell r="G61" t="str">
            <v>Paulina Cabada Guerrero</v>
          </cell>
          <cell r="H61" t="str">
            <v>Melclhor Ocampo #401 viva reforma II</v>
          </cell>
          <cell r="I61" t="str">
            <v>6181926242 6181737028</v>
          </cell>
          <cell r="J61" t="str">
            <v>HISENSE</v>
          </cell>
          <cell r="K61" t="str">
            <v>50K610GWN</v>
          </cell>
          <cell r="L61" t="str">
            <v>50G134211H05730</v>
          </cell>
          <cell r="M61" t="str">
            <v>TELMEX</v>
          </cell>
          <cell r="N61">
            <v>11999</v>
          </cell>
          <cell r="O61">
            <v>41771</v>
          </cell>
          <cell r="P61">
            <v>42873</v>
          </cell>
          <cell r="Q61">
            <v>201034</v>
          </cell>
          <cell r="R61" t="str">
            <v>19/05/2017 04 : 18  ARANTXA.MON : TCF1
19/05/2017 04 : 18  ARANTXA.MON : Se autoriza NP5; INFORMACION CORRECTA
18/05/2017 04 : 19 201034 : PEND PANEL OC-1010888
PROBLEMA DE BACKLIGHT PROVOCA MALFUNCIONAMIENTO EN FUENTE</v>
          </cell>
          <cell r="S61" t="str">
            <v/>
          </cell>
          <cell r="T61" t="str">
            <v xml:space="preserve">     Ing. Arturo Olguin           </v>
          </cell>
          <cell r="U61">
            <v>42878</v>
          </cell>
          <cell r="V61" t="str">
            <v>NORTE</v>
          </cell>
          <cell r="X61" t="str">
            <v>TALLER</v>
          </cell>
          <cell r="Y61">
            <v>42853</v>
          </cell>
          <cell r="AD61" t="str">
            <v>Durango/Fracc Viva Reforma 2</v>
          </cell>
          <cell r="AE61" t="str">
            <v>DGO</v>
          </cell>
          <cell r="AF61" t="str">
            <v>MX</v>
          </cell>
          <cell r="AG61" t="str">
            <v>10417263</v>
          </cell>
          <cell r="AH61" t="str">
            <v>PAULINA CABADA GUERRERO</v>
          </cell>
          <cell r="AI61" t="str">
            <v>401 Melclhor Ocampo</v>
          </cell>
          <cell r="AJ61" t="str">
            <v>6181737028</v>
          </cell>
          <cell r="AK61" t="str">
            <v>6181737028</v>
          </cell>
          <cell r="AL61" t="str">
            <v>34230</v>
          </cell>
          <cell r="AM61"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61" t="str">
            <v>3TE50G132401</v>
          </cell>
          <cell r="AO61">
            <v>0</v>
          </cell>
          <cell r="AS61" t="str">
            <v>3TE50G165140G165140M010</v>
          </cell>
          <cell r="AT61">
            <v>28</v>
          </cell>
          <cell r="AU61" t="str">
            <v>50H7GB</v>
          </cell>
          <cell r="AV61" t="str">
            <v>3TE50G165140</v>
          </cell>
          <cell r="AW61" t="str">
            <v>G165140</v>
          </cell>
          <cell r="AX61" t="str">
            <v>M010</v>
          </cell>
          <cell r="AY61">
            <v>74012809</v>
          </cell>
          <cell r="AZ61">
            <v>0</v>
          </cell>
          <cell r="BA61" t="e">
            <v>#N/A</v>
          </cell>
        </row>
        <row r="62">
          <cell r="D62">
            <v>60318713</v>
          </cell>
          <cell r="E62" t="str">
            <v xml:space="preserve">     A  </v>
          </cell>
          <cell r="F62" t="str">
            <v>TV</v>
          </cell>
          <cell r="G62" t="str">
            <v>JUAN GONZALEZ</v>
          </cell>
          <cell r="H62" t="str">
            <v>MATERIALISTAS NO. 59 COL. TRES CRUCES ZACATECAS, ZACATECAS</v>
          </cell>
          <cell r="I62">
            <v>4922253601</v>
          </cell>
          <cell r="J62" t="str">
            <v>HISENSE</v>
          </cell>
          <cell r="K62" t="str">
            <v>50K20DW</v>
          </cell>
          <cell r="L62" t="str">
            <v>50G143291H04561</v>
          </cell>
          <cell r="M62" t="str">
            <v>TICKET TELEFONOS DE MEXICO</v>
          </cell>
          <cell r="N62">
            <v>11998.37</v>
          </cell>
          <cell r="O62">
            <v>42198</v>
          </cell>
          <cell r="P62">
            <v>42872</v>
          </cell>
          <cell r="Q62">
            <v>201038</v>
          </cell>
          <cell r="R62" t="str">
            <v>22/05/2017  ARANTXA MON : NP5: NO. DE PEDIDO DE PANEL: OC-1010983</v>
          </cell>
          <cell r="S62" t="str">
            <v>NO HAY REFACCION Y POR ESO SE TRAMITO EL</v>
          </cell>
          <cell r="T62" t="str">
            <v xml:space="preserve">   MARIO COVARRUBIAS              </v>
          </cell>
          <cell r="U62">
            <v>42878</v>
          </cell>
          <cell r="V62" t="str">
            <v>NORTE</v>
          </cell>
          <cell r="X62" t="str">
            <v>TALLER</v>
          </cell>
          <cell r="Y62">
            <v>42873</v>
          </cell>
          <cell r="AD62" t="str">
            <v>Zacatecas/ 3 Cruces</v>
          </cell>
          <cell r="AE62" t="str">
            <v>ZAC</v>
          </cell>
          <cell r="AF62" t="str">
            <v>MX</v>
          </cell>
          <cell r="AG62" t="str">
            <v>10418509</v>
          </cell>
          <cell r="AH62" t="str">
            <v>JUAN GONZALEZ</v>
          </cell>
          <cell r="AI62" t="str">
            <v>59 Materialistas</v>
          </cell>
          <cell r="AJ62" t="str">
            <v>0444922253601</v>
          </cell>
          <cell r="AK62">
            <v>0</v>
          </cell>
          <cell r="AL62" t="str">
            <v>98064</v>
          </cell>
          <cell r="AM62" t="str">
            <v>20/05/2017 01 : 18 201038 : P1- PENDIENTE DE REFACCION SE PIDIO EL PANEL LCD 19/MAYO/2017
NO. DE PARTE: 173331
NO. DE PEDIDO DE COMPRA: OC-101098318/05/2017 04 : 37 GABRIELA.B : RD % MECÁNICOS Y VINATEROS
PERSONA DE LA 3RA EDAD ENTREGA DOCS EN VISITA</v>
          </cell>
          <cell r="AN62" t="str">
            <v>1TE50B8NUSCB</v>
          </cell>
          <cell r="AO62">
            <v>0</v>
          </cell>
          <cell r="AS62" t="str">
            <v>3TE50G170479G170479M010</v>
          </cell>
          <cell r="AU62" t="str">
            <v>50H6D</v>
          </cell>
          <cell r="AV62" t="str">
            <v>3TE50G170479</v>
          </cell>
          <cell r="AW62" t="str">
            <v>G170479</v>
          </cell>
          <cell r="AX62" t="str">
            <v>M010</v>
          </cell>
          <cell r="AY62">
            <v>74012885</v>
          </cell>
          <cell r="AZ62">
            <v>51013806</v>
          </cell>
        </row>
        <row r="63">
          <cell r="D63">
            <v>60311570</v>
          </cell>
          <cell r="E63" t="str">
            <v>A</v>
          </cell>
          <cell r="F63" t="str">
            <v>TV</v>
          </cell>
          <cell r="G63" t="str">
            <v xml:space="preserve">ZENAIDA SANCHEZ PALOMERA
</v>
          </cell>
          <cell r="H63" t="str">
            <v xml:space="preserve">Galeana 210
tecoman/sn isidro
</v>
          </cell>
          <cell r="I63">
            <v>3133244049</v>
          </cell>
          <cell r="J63" t="str">
            <v>HISENSE</v>
          </cell>
          <cell r="K63" t="str">
            <v>50K20D</v>
          </cell>
          <cell r="L63" t="str">
            <v>50J140916H00460</v>
          </cell>
          <cell r="M63" t="str">
            <v>TEM / 000045746</v>
          </cell>
          <cell r="N63">
            <v>7801.2</v>
          </cell>
          <cell r="O63" t="str">
            <v>07/23/2014</v>
          </cell>
          <cell r="P63">
            <v>42794</v>
          </cell>
          <cell r="Q63">
            <v>201518</v>
          </cell>
          <cell r="R63" t="str">
            <v>SE SOLICITO PANEL SIN SURTIMIENTO   OC-1007962 -173064</v>
          </cell>
          <cell r="S63" t="str">
            <v xml:space="preserve">CLIENTE EN ESPERA DE CF </v>
          </cell>
          <cell r="T63" t="str">
            <v xml:space="preserve"> Antonio Hernández Cedeño         </v>
          </cell>
          <cell r="U63">
            <v>42874</v>
          </cell>
          <cell r="V63" t="str">
            <v>SUR</v>
          </cell>
          <cell r="Y63">
            <v>42780</v>
          </cell>
          <cell r="AD63" t="str">
            <v>tecoman/sn isidro</v>
          </cell>
          <cell r="AE63" t="str">
            <v>COL</v>
          </cell>
          <cell r="AF63" t="str">
            <v>MX</v>
          </cell>
          <cell r="AG63" t="str">
            <v>10402205</v>
          </cell>
          <cell r="AH63" t="str">
            <v>ZENAIDA SANCHEZ PALOMERA</v>
          </cell>
          <cell r="AI63" t="str">
            <v>Galeana 210</v>
          </cell>
          <cell r="AJ63" t="str">
            <v>3133244049</v>
          </cell>
          <cell r="AK63" t="str">
            <v>3131357545</v>
          </cell>
          <cell r="AL63" t="str">
            <v>28140</v>
          </cell>
          <cell r="AM63"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63" t="str">
            <v>3TE50G132311</v>
          </cell>
          <cell r="AO63">
            <v>0</v>
          </cell>
          <cell r="AS63" t="str">
            <v>3TE50G170479G170479M010</v>
          </cell>
          <cell r="AU63" t="str">
            <v>50H6D</v>
          </cell>
          <cell r="AV63" t="str">
            <v>3TE50G170479</v>
          </cell>
          <cell r="AW63" t="str">
            <v>G170479</v>
          </cell>
          <cell r="AX63" t="str">
            <v>M010</v>
          </cell>
          <cell r="AY63">
            <v>74012906</v>
          </cell>
          <cell r="AZ63">
            <v>51013824</v>
          </cell>
          <cell r="BA63">
            <v>80154648</v>
          </cell>
        </row>
        <row r="64">
          <cell r="D64">
            <v>60310953</v>
          </cell>
          <cell r="E64" t="str">
            <v>A</v>
          </cell>
          <cell r="F64" t="str">
            <v>TV</v>
          </cell>
          <cell r="G64" t="str">
            <v>Salvador Silva Velazquez</v>
          </cell>
          <cell r="H64" t="str">
            <v xml:space="preserve">Obregon Madero y zaragoza 50 (colima)los tepames/centro
</v>
          </cell>
          <cell r="I64">
            <v>3123210082</v>
          </cell>
          <cell r="J64" t="str">
            <v>HISENSE</v>
          </cell>
          <cell r="K64" t="str">
            <v>50K20DW</v>
          </cell>
          <cell r="L64" t="str">
            <v>50J140464H00525</v>
          </cell>
          <cell r="M64" t="str">
            <v>ticket</v>
          </cell>
          <cell r="N64">
            <v>8499</v>
          </cell>
          <cell r="O64" t="str">
            <v>09/26/2014</v>
          </cell>
          <cell r="P64" t="str">
            <v xml:space="preserve">10/02/2017
</v>
          </cell>
          <cell r="Q64">
            <v>201518</v>
          </cell>
          <cell r="R64" t="str">
            <v>se solicito panel sin surtimiento OC-1007240, 173331</v>
          </cell>
          <cell r="S64" t="str">
            <v>CLIENTE EN ESPERA DE CF</v>
          </cell>
          <cell r="T64" t="str">
            <v xml:space="preserve"> Antonio Hernández Cedeño         </v>
          </cell>
          <cell r="U64">
            <v>42874</v>
          </cell>
          <cell r="V64" t="str">
            <v>SUR</v>
          </cell>
          <cell r="Y64">
            <v>42773</v>
          </cell>
          <cell r="AD64" t="str">
            <v>(colima)los tepames/centro</v>
          </cell>
          <cell r="AE64" t="str">
            <v>COL</v>
          </cell>
          <cell r="AF64" t="str">
            <v>MX</v>
          </cell>
          <cell r="AG64" t="str">
            <v>10406970</v>
          </cell>
          <cell r="AH64" t="str">
            <v>SALVADOR SILVA VELAZQUEZ</v>
          </cell>
          <cell r="AI64" t="str">
            <v>50 Obregon %Madero y zaragoza</v>
          </cell>
          <cell r="AJ64" t="str">
            <v>3121695360</v>
          </cell>
          <cell r="AK64" t="str">
            <v>3121695360</v>
          </cell>
          <cell r="AL64" t="str">
            <v>28600</v>
          </cell>
          <cell r="AM64"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64" t="str">
            <v>1TE50B8NUSCB</v>
          </cell>
          <cell r="AO64">
            <v>0</v>
          </cell>
          <cell r="AS64" t="str">
            <v>3TE50G170479G170479M010</v>
          </cell>
          <cell r="AU64" t="str">
            <v>50H6D</v>
          </cell>
          <cell r="AV64" t="str">
            <v>3TE50G170479</v>
          </cell>
          <cell r="AW64" t="str">
            <v>G170479</v>
          </cell>
          <cell r="AX64" t="str">
            <v>M010</v>
          </cell>
          <cell r="AY64">
            <v>74012907</v>
          </cell>
          <cell r="AZ64">
            <v>51013825</v>
          </cell>
          <cell r="BA64">
            <v>80154651</v>
          </cell>
        </row>
        <row r="65">
          <cell r="D65">
            <v>60311107</v>
          </cell>
          <cell r="E65" t="str">
            <v>A</v>
          </cell>
          <cell r="F65" t="str">
            <v>TV</v>
          </cell>
          <cell r="G65" t="str">
            <v>HUGO BENITEZ HUERTA</v>
          </cell>
          <cell r="H65" t="str">
            <v xml:space="preserve">calle 16 de Sep num 58
ciudad guazman /16 de Sep
</v>
          </cell>
          <cell r="I65">
            <v>3414130783</v>
          </cell>
          <cell r="J65" t="str">
            <v>HISENSE</v>
          </cell>
          <cell r="K65" t="str">
            <v>50H5GB</v>
          </cell>
          <cell r="L65" t="str">
            <v>50G150590H00771</v>
          </cell>
          <cell r="M65" t="str">
            <v>TICKET</v>
          </cell>
          <cell r="N65">
            <v>6833.42</v>
          </cell>
          <cell r="O65">
            <v>42949</v>
          </cell>
          <cell r="P65" t="str">
            <v>equipo en casa del cte.</v>
          </cell>
          <cell r="Q65">
            <v>201518</v>
          </cell>
          <cell r="R65" t="str">
            <v>SE NECESITABA PCB MAIN          OC-1007211 - 183771</v>
          </cell>
          <cell r="S65" t="str">
            <v xml:space="preserve">CLIENTE EN ESPERA DE CF          EQUIPO </v>
          </cell>
          <cell r="T65" t="str">
            <v xml:space="preserve"> Antonio Hernández Cedeño         </v>
          </cell>
          <cell r="U65">
            <v>42874</v>
          </cell>
          <cell r="V65" t="str">
            <v>SUR</v>
          </cell>
          <cell r="Y65">
            <v>42774</v>
          </cell>
          <cell r="AD65" t="str">
            <v>ciudad guazman /16 de Sep</v>
          </cell>
          <cell r="AE65" t="str">
            <v>JAL</v>
          </cell>
          <cell r="AF65" t="str">
            <v>MX</v>
          </cell>
          <cell r="AG65" t="str">
            <v>10411665</v>
          </cell>
          <cell r="AH65" t="str">
            <v>HUGO BENITEZ HUERTA</v>
          </cell>
          <cell r="AI65" t="str">
            <v>calle 16 de Sep num 58</v>
          </cell>
          <cell r="AJ65" t="str">
            <v>3414130783</v>
          </cell>
          <cell r="AK65">
            <v>0</v>
          </cell>
          <cell r="AL65" t="str">
            <v>49050</v>
          </cell>
          <cell r="AM65"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65" t="str">
            <v>3TE50A144537</v>
          </cell>
          <cell r="AO65">
            <v>0</v>
          </cell>
          <cell r="AS65" t="str">
            <v>3TE50G170479G170479M010</v>
          </cell>
          <cell r="AU65" t="str">
            <v>50H6D</v>
          </cell>
          <cell r="AV65" t="str">
            <v>3TE50G170479</v>
          </cell>
          <cell r="AW65" t="str">
            <v>G170479</v>
          </cell>
          <cell r="AX65" t="str">
            <v>M010</v>
          </cell>
          <cell r="AY65">
            <v>74012910</v>
          </cell>
          <cell r="AZ65">
            <v>51013828</v>
          </cell>
          <cell r="BA65">
            <v>80154654</v>
          </cell>
        </row>
        <row r="66">
          <cell r="D66">
            <v>60313310</v>
          </cell>
          <cell r="E66" t="str">
            <v>A</v>
          </cell>
          <cell r="F66" t="str">
            <v>TV</v>
          </cell>
          <cell r="G66" t="str">
            <v>Manuel armando miranda</v>
          </cell>
          <cell r="H66" t="str">
            <v xml:space="preserve">V Guerrero
NO.45   Manzanillo/Centro
</v>
          </cell>
          <cell r="I66">
            <v>3143332850</v>
          </cell>
          <cell r="J66" t="str">
            <v>HISENSE</v>
          </cell>
          <cell r="K66" t="str">
            <v>50K20DW</v>
          </cell>
          <cell r="L66" t="str">
            <v>50G143066H00187</v>
          </cell>
          <cell r="M66" t="str">
            <v>IBBKS4052</v>
          </cell>
          <cell r="N66">
            <v>5890</v>
          </cell>
          <cell r="O66">
            <v>42160</v>
          </cell>
          <cell r="P66">
            <v>42797</v>
          </cell>
          <cell r="Q66">
            <v>201518</v>
          </cell>
          <cell r="R66" t="str">
            <v>SE SOLICITO PANEL  NO. OC-1008418 -173331</v>
          </cell>
          <cell r="S66" t="str">
            <v>CLIENTE MOLESTO EN ESPERA DE CF</v>
          </cell>
          <cell r="T66" t="str">
            <v xml:space="preserve"> Antonio Hernández Cedeño         </v>
          </cell>
          <cell r="U66">
            <v>42874</v>
          </cell>
          <cell r="V66" t="str">
            <v>SUR</v>
          </cell>
          <cell r="Y66">
            <v>42800</v>
          </cell>
          <cell r="AD66" t="str">
            <v>Manzanillo/Centro</v>
          </cell>
          <cell r="AE66" t="str">
            <v>COL</v>
          </cell>
          <cell r="AF66" t="str">
            <v>MX</v>
          </cell>
          <cell r="AG66" t="str">
            <v>10413546</v>
          </cell>
          <cell r="AH66" t="str">
            <v>MANUEL ARMANDO MIRANDA</v>
          </cell>
          <cell r="AI66" t="str">
            <v>45 V Guerrero</v>
          </cell>
          <cell r="AJ66" t="str">
            <v>3141024057</v>
          </cell>
          <cell r="AK66" t="str">
            <v>3141024057</v>
          </cell>
          <cell r="AL66" t="str">
            <v>28860</v>
          </cell>
          <cell r="AM66"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66" t="str">
            <v>1TE50B8NUSCB</v>
          </cell>
          <cell r="AO66">
            <v>0</v>
          </cell>
          <cell r="AS66" t="str">
            <v>3TE50G170479G170479M010</v>
          </cell>
          <cell r="AU66" t="str">
            <v>50H6D</v>
          </cell>
          <cell r="AV66" t="str">
            <v>3TE50G170479</v>
          </cell>
          <cell r="AW66" t="str">
            <v>G170479</v>
          </cell>
          <cell r="AX66" t="str">
            <v>M010</v>
          </cell>
          <cell r="AY66">
            <v>74012918</v>
          </cell>
          <cell r="AZ66">
            <v>51013836</v>
          </cell>
          <cell r="BA66">
            <v>80154655</v>
          </cell>
        </row>
        <row r="67">
          <cell r="D67">
            <v>60310911</v>
          </cell>
          <cell r="E67" t="str">
            <v>A</v>
          </cell>
          <cell r="F67" t="str">
            <v>TV</v>
          </cell>
          <cell r="G67" t="str">
            <v>JEFF SCHATZMAN</v>
          </cell>
          <cell r="H67" t="str">
            <v xml:space="preserve">Boulevard miguel de la madrid hurtado 952 int.18
manzanillo/frac. las garzas
</v>
          </cell>
          <cell r="I67" t="str">
            <v xml:space="preserve">044-3141461456 </v>
          </cell>
          <cell r="J67" t="str">
            <v>HISENSE</v>
          </cell>
          <cell r="K67" t="str">
            <v>50H5GB</v>
          </cell>
          <cell r="L67" t="str">
            <v>50G150658H02596</v>
          </cell>
          <cell r="M67">
            <v>3439445</v>
          </cell>
          <cell r="N67">
            <v>11999</v>
          </cell>
          <cell r="O67" t="str">
            <v>01/20/2016</v>
          </cell>
          <cell r="P67">
            <v>42778</v>
          </cell>
          <cell r="Q67">
            <v>201518</v>
          </cell>
          <cell r="R67" t="str">
            <v>OC-1007418, T182406/Panel - PANEL</v>
          </cell>
          <cell r="S67" t="str">
            <v>equipo en domicilio de cliente se realiz</v>
          </cell>
          <cell r="T67" t="str">
            <v xml:space="preserve"> Antonio Hernández Cedeño         </v>
          </cell>
          <cell r="U67">
            <v>42874</v>
          </cell>
          <cell r="V67" t="str">
            <v>SUR</v>
          </cell>
          <cell r="Y67">
            <v>42773</v>
          </cell>
          <cell r="AD67" t="str">
            <v>manzanillo/frac. las garzas</v>
          </cell>
          <cell r="AE67" t="str">
            <v>COL</v>
          </cell>
          <cell r="AF67" t="str">
            <v>MX</v>
          </cell>
          <cell r="AG67" t="str">
            <v>10411406</v>
          </cell>
          <cell r="AH67" t="str">
            <v>JEFF SCHATZMAN</v>
          </cell>
          <cell r="AI67" t="str">
            <v>Boulevard miguel de la madrid hurtado 952 int.18</v>
          </cell>
          <cell r="AJ67" t="str">
            <v>044-3141461456</v>
          </cell>
          <cell r="AK67">
            <v>0</v>
          </cell>
          <cell r="AL67" t="str">
            <v>28218</v>
          </cell>
          <cell r="AM67"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67" t="str">
            <v>3TE50A144537</v>
          </cell>
          <cell r="AO67">
            <v>0</v>
          </cell>
          <cell r="AS67" t="str">
            <v>3TE50G170479G170479M010</v>
          </cell>
          <cell r="AU67" t="str">
            <v>50H6D</v>
          </cell>
          <cell r="AV67" t="str">
            <v>3TE50G170479</v>
          </cell>
          <cell r="AW67" t="str">
            <v>G170479</v>
          </cell>
          <cell r="AX67" t="str">
            <v>M010</v>
          </cell>
          <cell r="AY67">
            <v>74012924</v>
          </cell>
          <cell r="AZ67">
            <v>51013842</v>
          </cell>
          <cell r="BA67">
            <v>80154657</v>
          </cell>
        </row>
        <row r="68">
          <cell r="D68">
            <v>60307808</v>
          </cell>
          <cell r="E68" t="str">
            <v>E</v>
          </cell>
          <cell r="F68" t="str">
            <v>TV</v>
          </cell>
          <cell r="G68" t="str">
            <v>Rosario Solis Montes</v>
          </cell>
          <cell r="H68" t="str">
            <v>gladiolas 5 Santiago Manzanillo</v>
          </cell>
          <cell r="I68">
            <v>3141383958</v>
          </cell>
          <cell r="J68" t="str">
            <v>HISENSE</v>
          </cell>
          <cell r="K68" t="str">
            <v>50K20DW</v>
          </cell>
          <cell r="L68" t="str">
            <v>50G143291H14897</v>
          </cell>
          <cell r="M68" t="str">
            <v>POLIZA SELLADA</v>
          </cell>
          <cell r="N68" t="str">
            <v>SEALED WARRANTY</v>
          </cell>
          <cell r="O68">
            <v>42174</v>
          </cell>
          <cell r="P68">
            <v>42744</v>
          </cell>
          <cell r="Q68">
            <v>201518</v>
          </cell>
          <cell r="R68" t="str">
            <v>12/01/2017 05 : 47 RODRIGUEZ ERICK : TCFR: CF POR DEMORA SURTIMIENTO DE PARTE CON NP POR PARTE DE REFACCIONES
Panel 173331 EN OC-1005833</v>
          </cell>
          <cell r="S68" t="str">
            <v>Cliente aún en espera de cambio físico.</v>
          </cell>
          <cell r="T68" t="str">
            <v xml:space="preserve"> Antonio Hernández Cedeño         </v>
          </cell>
          <cell r="U68">
            <v>42874</v>
          </cell>
          <cell r="V68" t="str">
            <v>SUR</v>
          </cell>
          <cell r="Y68">
            <v>42737</v>
          </cell>
          <cell r="AD68" t="str">
            <v>manzanillo/jdes santiago</v>
          </cell>
          <cell r="AE68" t="str">
            <v>COL</v>
          </cell>
          <cell r="AF68" t="str">
            <v>MX</v>
          </cell>
          <cell r="AG68" t="str">
            <v>10408528</v>
          </cell>
          <cell r="AH68" t="str">
            <v>ROSARIO SOLIS MONTES</v>
          </cell>
          <cell r="AI68" t="str">
            <v>5 gladiolas</v>
          </cell>
          <cell r="AJ68" t="str">
            <v>3141383958</v>
          </cell>
          <cell r="AK68" t="str">
            <v>3141041687</v>
          </cell>
          <cell r="AL68" t="str">
            <v>28864</v>
          </cell>
          <cell r="AM68"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68" t="str">
            <v>1TE50B8NUSCB</v>
          </cell>
          <cell r="AO68">
            <v>0</v>
          </cell>
          <cell r="AS68" t="str">
            <v>3TE50G170479G170479M010</v>
          </cell>
          <cell r="AU68" t="str">
            <v>50H6D</v>
          </cell>
          <cell r="AV68" t="str">
            <v>3TE50G170479</v>
          </cell>
          <cell r="AW68" t="str">
            <v>G170479</v>
          </cell>
          <cell r="AX68" t="str">
            <v>M010</v>
          </cell>
          <cell r="AY68">
            <v>74012926</v>
          </cell>
          <cell r="AZ68">
            <v>51013843</v>
          </cell>
          <cell r="BA68">
            <v>80154658</v>
          </cell>
        </row>
        <row r="69">
          <cell r="D69">
            <v>60310241</v>
          </cell>
          <cell r="E69" t="str">
            <v>A</v>
          </cell>
          <cell r="F69" t="str">
            <v>TV</v>
          </cell>
          <cell r="G69" t="str">
            <v>Francisco Apolinar</v>
          </cell>
          <cell r="H69" t="str">
            <v>Av J Merced Cabrera Villa de Álvarez /La Comarca</v>
          </cell>
          <cell r="I69">
            <v>3123122918</v>
          </cell>
          <cell r="J69" t="str">
            <v>HISENSE</v>
          </cell>
          <cell r="K69" t="str">
            <v>50K20D</v>
          </cell>
          <cell r="L69" t="str">
            <v>50G150589H01397</v>
          </cell>
          <cell r="M69" t="str">
            <v>POLIZA DE GARANTIA</v>
          </cell>
          <cell r="N69" t="str">
            <v>SEALED WARRANTY</v>
          </cell>
          <cell r="O69">
            <v>42694</v>
          </cell>
          <cell r="P69">
            <v>42766</v>
          </cell>
          <cell r="Q69">
            <v>201518</v>
          </cell>
          <cell r="R69" t="str">
            <v xml:space="preserve"> PCB MAIN 173422 EN OC-1006963</v>
          </cell>
          <cell r="S69" t="str">
            <v>Cliente aún en espera de cambio físico.</v>
          </cell>
          <cell r="T69" t="str">
            <v xml:space="preserve"> Antonio Hernández Cedeño         </v>
          </cell>
          <cell r="U69">
            <v>42874</v>
          </cell>
          <cell r="V69" t="str">
            <v>SUR</v>
          </cell>
          <cell r="Y69">
            <v>42762</v>
          </cell>
          <cell r="AD69" t="str">
            <v>Villa De Alvarez/La Comarca</v>
          </cell>
          <cell r="AE69" t="str">
            <v>COL</v>
          </cell>
          <cell r="AF69" t="str">
            <v>MX</v>
          </cell>
          <cell r="AG69" t="str">
            <v>10410755</v>
          </cell>
          <cell r="AH69" t="str">
            <v>FRANCISCO APOLINAR</v>
          </cell>
          <cell r="AI69" t="str">
            <v>1200 Av J Merced Cabrera</v>
          </cell>
          <cell r="AJ69" t="str">
            <v>3123122918</v>
          </cell>
          <cell r="AK69">
            <v>0</v>
          </cell>
          <cell r="AL69" t="str">
            <v>28989</v>
          </cell>
          <cell r="AM69"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69" t="str">
            <v>3TE50G132311</v>
          </cell>
          <cell r="AO69">
            <v>0</v>
          </cell>
          <cell r="AS69" t="str">
            <v>3TE50G170479G170479M010</v>
          </cell>
          <cell r="AU69" t="str">
            <v>50H6D</v>
          </cell>
          <cell r="AV69" t="str">
            <v>3TE50G170479</v>
          </cell>
          <cell r="AW69" t="str">
            <v>G170479</v>
          </cell>
          <cell r="AX69" t="str">
            <v>M010</v>
          </cell>
          <cell r="AY69">
            <v>74012927</v>
          </cell>
          <cell r="AZ69">
            <v>51013844</v>
          </cell>
          <cell r="BA69">
            <v>80154659</v>
          </cell>
        </row>
        <row r="70">
          <cell r="D70">
            <v>60313110</v>
          </cell>
          <cell r="E70" t="str">
            <v>B</v>
          </cell>
          <cell r="F70" t="str">
            <v>FRIGOBAR</v>
          </cell>
          <cell r="G70" t="str">
            <v xml:space="preserve"> MAINNER BARTOLON</v>
          </cell>
          <cell r="H70" t="str">
            <v>EQUIPO EN TIENDA(WALMART)                          CARRETERA A PUERTO MADERO KM 2.5 LAS HORTENSIAS TAPACHULA CHIAPAS                                                        DENTRO DE PLAZA GALERIAS</v>
          </cell>
          <cell r="I70" t="str">
            <v>01 9626284065</v>
          </cell>
          <cell r="J70" t="str">
            <v>HISENSE</v>
          </cell>
          <cell r="K70" t="str">
            <v>RR31D6DLX</v>
          </cell>
          <cell r="L70" t="str">
            <v>1B0087Z0000JBH0MNE12050</v>
          </cell>
          <cell r="M70" t="str">
            <v>Carta Factura</v>
          </cell>
          <cell r="N70">
            <v>2990</v>
          </cell>
          <cell r="O70">
            <v>42795</v>
          </cell>
          <cell r="P70">
            <v>42798</v>
          </cell>
          <cell r="Q70">
            <v>201070</v>
          </cell>
          <cell r="R70" t="str">
            <v>15/03/2017 01 : 53  SERGIO.FER : TCFT - Intervención de línea de refrigerante R600</v>
          </cell>
          <cell r="S70" t="str">
            <v>Equipo en ASC ubicando en Cd.de Tapachul</v>
          </cell>
          <cell r="T70" t="str">
            <v>Ing. Brenda Romero Flores        F</v>
          </cell>
          <cell r="U70">
            <v>42878</v>
          </cell>
          <cell r="V70" t="str">
            <v>SUR</v>
          </cell>
          <cell r="Y70">
            <v>42795</v>
          </cell>
          <cell r="AD70" t="str">
            <v>Tapachula/Las Hortensias</v>
          </cell>
          <cell r="AE70" t="str">
            <v>CHS</v>
          </cell>
          <cell r="AF70" t="str">
            <v>MX</v>
          </cell>
          <cell r="AG70" t="str">
            <v>10412293</v>
          </cell>
          <cell r="AH70" t="str">
            <v>MAINNER BARTOLON</v>
          </cell>
          <cell r="AI70" t="str">
            <v>C puerto Madero KM2.5</v>
          </cell>
          <cell r="AJ70" t="str">
            <v>044-9621904737</v>
          </cell>
          <cell r="AK70">
            <v>0</v>
          </cell>
          <cell r="AL70" t="str">
            <v>30797</v>
          </cell>
          <cell r="AM7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70" t="str">
            <v>1B0087Z0000J</v>
          </cell>
          <cell r="AO70">
            <v>0</v>
          </cell>
          <cell r="AS70" t="str">
            <v>GB0087NJA004BHD9EM010</v>
          </cell>
          <cell r="AU70" t="str">
            <v>RR31D6DLX</v>
          </cell>
          <cell r="AV70" t="str">
            <v>GB0087NJA004</v>
          </cell>
          <cell r="AW70" t="str">
            <v>BHD9E</v>
          </cell>
          <cell r="AX70" t="str">
            <v>M010</v>
          </cell>
          <cell r="AY70">
            <v>74011394</v>
          </cell>
          <cell r="AZ70">
            <v>51012321</v>
          </cell>
        </row>
        <row r="71">
          <cell r="D71">
            <v>60317370</v>
          </cell>
          <cell r="E71" t="str">
            <v>A</v>
          </cell>
          <cell r="F71" t="str">
            <v>TV</v>
          </cell>
          <cell r="G71" t="str">
            <v>Nelida Martinez Manterrubio</v>
          </cell>
          <cell r="H71" t="str">
            <v>4a ote #33 entre 7a y 9a sur Tapachula Chiapas</v>
          </cell>
          <cell r="I71">
            <v>30798</v>
          </cell>
          <cell r="J71" t="str">
            <v>HISENSE</v>
          </cell>
          <cell r="K71" t="str">
            <v>50K20DW</v>
          </cell>
          <cell r="L71" t="str">
            <v>50G143292H07580</v>
          </cell>
          <cell r="M71" t="str">
            <v xml:space="preserve"> Ticket 000128242</v>
          </cell>
          <cell r="N71">
            <v>11998.37</v>
          </cell>
          <cell r="O71">
            <v>42135</v>
          </cell>
          <cell r="P71">
            <v>42863</v>
          </cell>
          <cell r="Q71">
            <v>201070</v>
          </cell>
          <cell r="R71" t="str">
            <v>P1:T173331,OC-1010459                                                     No se surtió Panel LCD</v>
          </cell>
          <cell r="S71" t="str">
            <v>Equipo en ASC ubicando en Cd.de Tapachul</v>
          </cell>
          <cell r="T71" t="str">
            <v xml:space="preserve">Ing. Brenda Romero Flores         </v>
          </cell>
          <cell r="U71">
            <v>42878</v>
          </cell>
          <cell r="V71" t="str">
            <v>SUR</v>
          </cell>
          <cell r="Y71">
            <v>42853</v>
          </cell>
          <cell r="AD71" t="str">
            <v>Tapachula/Centro</v>
          </cell>
          <cell r="AE71" t="str">
            <v>CHS</v>
          </cell>
          <cell r="AF71" t="str">
            <v>MX</v>
          </cell>
          <cell r="AG71" t="str">
            <v>10416209</v>
          </cell>
          <cell r="AH71" t="str">
            <v>NELIDA MARTINEZ MANTERRUBIO</v>
          </cell>
          <cell r="AI71" t="str">
            <v>Union Mz12 Casa22</v>
          </cell>
          <cell r="AJ71" t="str">
            <v>9622110987</v>
          </cell>
          <cell r="AK71">
            <v>0</v>
          </cell>
          <cell r="AL71" t="str">
            <v>30798</v>
          </cell>
          <cell r="AM71"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71" t="str">
            <v>1TE50B8NUSCB</v>
          </cell>
          <cell r="AO71">
            <v>0</v>
          </cell>
          <cell r="AS71" t="str">
            <v>3TE50G170479G170479M010</v>
          </cell>
          <cell r="AU71" t="str">
            <v>50H6D</v>
          </cell>
          <cell r="AV71" t="str">
            <v>3TE50G170479</v>
          </cell>
          <cell r="AW71" t="str">
            <v>G170479</v>
          </cell>
          <cell r="AX71" t="str">
            <v>M010</v>
          </cell>
          <cell r="AY71">
            <v>74012928</v>
          </cell>
          <cell r="AZ71">
            <v>51013845</v>
          </cell>
          <cell r="BA71">
            <v>80154660</v>
          </cell>
        </row>
        <row r="72">
          <cell r="D72">
            <v>60315703</v>
          </cell>
          <cell r="E72" t="str">
            <v>A</v>
          </cell>
          <cell r="F72" t="str">
            <v>TV</v>
          </cell>
          <cell r="G72" t="str">
            <v>juan jose loramca</v>
          </cell>
          <cell r="H72" t="str">
            <v>Calle C2 No. 331 / 29045 Tuxtla Gutierrez/Fracc. Viva Mejor</v>
          </cell>
          <cell r="I72">
            <v>9611196944</v>
          </cell>
          <cell r="J72" t="str">
            <v>HISENSE</v>
          </cell>
          <cell r="K72" t="str">
            <v>50H5B</v>
          </cell>
          <cell r="L72" t="str">
            <v>50G160243H02611</v>
          </cell>
          <cell r="M72" t="str">
            <v>TIKET</v>
          </cell>
          <cell r="N72">
            <v>9705</v>
          </cell>
          <cell r="O72">
            <v>42680</v>
          </cell>
          <cell r="P72">
            <v>42842</v>
          </cell>
          <cell r="Q72">
            <v>200996</v>
          </cell>
          <cell r="R72" t="str">
            <v>OC-1009946, T196102/Panel - PANEL</v>
          </cell>
          <cell r="S72" t="str">
            <v/>
          </cell>
          <cell r="T72" t="str">
            <v xml:space="preserve">MARITE DE CABALLERO  </v>
          </cell>
          <cell r="U72">
            <v>42878</v>
          </cell>
          <cell r="V72" t="str">
            <v>SUR</v>
          </cell>
          <cell r="Y72">
            <v>42835</v>
          </cell>
          <cell r="AD72" t="str">
            <v>Tuxtla Gutierrez/Fracc. Viva Mejor</v>
          </cell>
          <cell r="AE72" t="str">
            <v>CHS</v>
          </cell>
          <cell r="AF72" t="str">
            <v>MX</v>
          </cell>
          <cell r="AG72" t="str">
            <v>10415359</v>
          </cell>
          <cell r="AH72" t="str">
            <v>JUAN JOSE LORAMCA</v>
          </cell>
          <cell r="AI72" t="str">
            <v>Calle C2 No. 331</v>
          </cell>
          <cell r="AJ72" t="str">
            <v>044-961-11-96-944</v>
          </cell>
          <cell r="AK72">
            <v>0</v>
          </cell>
          <cell r="AL72" t="str">
            <v>29045</v>
          </cell>
          <cell r="AM72"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72" t="str">
            <v>3TE50G151618</v>
          </cell>
          <cell r="AO72">
            <v>0</v>
          </cell>
          <cell r="AS72" t="str">
            <v>3TE50G170479G170479M010</v>
          </cell>
          <cell r="AU72" t="str">
            <v>50H6D</v>
          </cell>
          <cell r="AV72" t="str">
            <v>3TE50G170479</v>
          </cell>
          <cell r="AW72" t="str">
            <v>G170479</v>
          </cell>
          <cell r="AX72" t="str">
            <v>M010</v>
          </cell>
          <cell r="AY72">
            <v>74012929</v>
          </cell>
          <cell r="AZ72">
            <v>51013846</v>
          </cell>
          <cell r="BA72">
            <v>80154661</v>
          </cell>
        </row>
        <row r="73">
          <cell r="D73">
            <v>60316990</v>
          </cell>
          <cell r="E73" t="str">
            <v>A</v>
          </cell>
          <cell r="F73" t="str">
            <v>TV</v>
          </cell>
          <cell r="G73" t="str">
            <v>ANTONIO SALGADO MARTINEZ</v>
          </cell>
          <cell r="H73" t="str">
            <v xml:space="preserve">LOTE 1 TEOPIZCA EDIF 2 INT A MZ-3 SPM 48 FRACC, PUESTA DEL SOL </v>
          </cell>
          <cell r="I73">
            <v>9982522406</v>
          </cell>
          <cell r="J73" t="str">
            <v>HISENSE</v>
          </cell>
          <cell r="K73" t="str">
            <v>50H5B2</v>
          </cell>
          <cell r="L73" t="str">
            <v>50G160244H01343</v>
          </cell>
          <cell r="M73">
            <v>159921</v>
          </cell>
          <cell r="N73">
            <v>14664.97</v>
          </cell>
          <cell r="O73">
            <v>42599</v>
          </cell>
          <cell r="P73">
            <v>42864</v>
          </cell>
          <cell r="Q73">
            <v>201033</v>
          </cell>
          <cell r="R73" t="str">
            <v xml:space="preserve">12/05/2017 ARANTXA MON.: NP5  OC-1010587 , 196102 PANEL DISPLAY </v>
          </cell>
          <cell r="S73" t="str">
            <v xml:space="preserve"> EQUIPO EN RESGUARDO DE CSA CON TODOS SU</v>
          </cell>
          <cell r="T73" t="str">
            <v xml:space="preserve">        JUAN OSWALDO URIBE PERAZA </v>
          </cell>
          <cell r="U73">
            <v>42878</v>
          </cell>
          <cell r="V73" t="str">
            <v>SUR</v>
          </cell>
          <cell r="Y73">
            <v>42850</v>
          </cell>
          <cell r="AD73" t="str">
            <v>Cancun/ Puesta del Sol</v>
          </cell>
          <cell r="AE73" t="str">
            <v>QR</v>
          </cell>
          <cell r="AF73" t="str">
            <v>MX</v>
          </cell>
          <cell r="AG73" t="str">
            <v>10416913</v>
          </cell>
          <cell r="AH73" t="str">
            <v>ANTONIO SALGADO MARTINEZ</v>
          </cell>
          <cell r="AI73" t="str">
            <v>Lt1 Teopizca Edfi 2 Int a Mz3 SM 48</v>
          </cell>
          <cell r="AJ73" t="str">
            <v>9982522406</v>
          </cell>
          <cell r="AK73">
            <v>0</v>
          </cell>
          <cell r="AL73" t="str">
            <v>67506</v>
          </cell>
          <cell r="AM73"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73" t="str">
            <v>3TE50G155377</v>
          </cell>
          <cell r="AO73">
            <v>0</v>
          </cell>
          <cell r="AS73" t="str">
            <v>3TE50G170479G170479M010</v>
          </cell>
          <cell r="AU73" t="str">
            <v>50H6D</v>
          </cell>
          <cell r="AV73" t="str">
            <v>3TE50G170479</v>
          </cell>
          <cell r="AW73" t="str">
            <v>G170479</v>
          </cell>
          <cell r="AX73" t="str">
            <v>M010</v>
          </cell>
          <cell r="AY73">
            <v>74012930</v>
          </cell>
          <cell r="AZ73">
            <v>51013847</v>
          </cell>
          <cell r="BA73">
            <v>80154662</v>
          </cell>
        </row>
        <row r="74">
          <cell r="D74">
            <v>60317607</v>
          </cell>
          <cell r="E74" t="str">
            <v>A</v>
          </cell>
          <cell r="F74" t="str">
            <v>TV</v>
          </cell>
          <cell r="G74" t="str">
            <v>GABRIEL HERNANDEZ MARIN</v>
          </cell>
          <cell r="H74" t="str">
            <v xml:space="preserve">ANTEPEC SPM 48 MZ-10 EDIF-3 DEP A FRACC.PUESTA DEL SOL </v>
          </cell>
          <cell r="I74">
            <v>9982314997</v>
          </cell>
          <cell r="J74" t="str">
            <v>HISENSE</v>
          </cell>
          <cell r="K74" t="str">
            <v>50H3B2</v>
          </cell>
          <cell r="L74" t="str">
            <v>50G151262H00453</v>
          </cell>
          <cell r="M74">
            <v>154725</v>
          </cell>
          <cell r="N74">
            <v>11168.02</v>
          </cell>
          <cell r="O74">
            <v>42377</v>
          </cell>
          <cell r="P74">
            <v>42864</v>
          </cell>
          <cell r="Q74">
            <v>201033</v>
          </cell>
          <cell r="R74" t="str">
            <v xml:space="preserve">10/05/2017 ARANTXA MON.: NP5 OC-1010448 , 186903 PANEL DISPLAY </v>
          </cell>
          <cell r="S74" t="str">
            <v xml:space="preserve"> EQUIPO EN RESGUARDO DE CSA CON TODOS SU</v>
          </cell>
          <cell r="T74" t="str">
            <v xml:space="preserve">        JUAN OSWALDO URIBE PERAZA </v>
          </cell>
          <cell r="U74">
            <v>42878</v>
          </cell>
          <cell r="V74" t="str">
            <v>SUR</v>
          </cell>
          <cell r="Y74">
            <v>42858</v>
          </cell>
          <cell r="AD74" t="str">
            <v>Cancun/Puesta Del Sol</v>
          </cell>
          <cell r="AE74" t="str">
            <v>QR</v>
          </cell>
          <cell r="AF74" t="str">
            <v>MX</v>
          </cell>
          <cell r="AG74" t="str">
            <v>10417514</v>
          </cell>
          <cell r="AH74" t="str">
            <v>GABRIEL HERNANDEZ MARIN</v>
          </cell>
          <cell r="AI74" t="str">
            <v>Antepec SM48 MZ10 Edif 3 Depto A</v>
          </cell>
          <cell r="AJ74" t="str">
            <v>9982314997</v>
          </cell>
          <cell r="AK74">
            <v>0</v>
          </cell>
          <cell r="AL74" t="str">
            <v>77506</v>
          </cell>
          <cell r="AM74"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74" t="str">
            <v>3TE50G151262</v>
          </cell>
          <cell r="AO74">
            <v>0</v>
          </cell>
          <cell r="AS74" t="str">
            <v>3TE50G170479G170479M010</v>
          </cell>
          <cell r="AU74" t="str">
            <v>50H6D</v>
          </cell>
          <cell r="AV74" t="str">
            <v>3TE50G170479</v>
          </cell>
          <cell r="AW74" t="str">
            <v>G170479</v>
          </cell>
          <cell r="AX74" t="str">
            <v>M010</v>
          </cell>
          <cell r="AY74">
            <v>74012931</v>
          </cell>
          <cell r="AZ74">
            <v>51013848</v>
          </cell>
          <cell r="BA74">
            <v>80154663</v>
          </cell>
        </row>
        <row r="75">
          <cell r="D75">
            <v>60316178</v>
          </cell>
          <cell r="E75" t="str">
            <v>A</v>
          </cell>
          <cell r="F75" t="str">
            <v>AC</v>
          </cell>
          <cell r="G75" t="str">
            <v xml:space="preserve">ANTONIO GARRIDO </v>
          </cell>
          <cell r="H75" t="str">
            <v>AV CONJULUYCHS MZ-2 LOTE-3 REG-45</v>
          </cell>
          <cell r="I75">
            <v>9982427280</v>
          </cell>
          <cell r="J75" t="str">
            <v>HISENSE</v>
          </cell>
          <cell r="K75" t="str">
            <v>AS-12TR2SVGVT-idu</v>
          </cell>
          <cell r="L75" t="str">
            <v>1KK0120FVN0P0KADSSU1100</v>
          </cell>
          <cell r="M75" t="str">
            <v>127492T</v>
          </cell>
          <cell r="N75">
            <v>6750</v>
          </cell>
          <cell r="O75">
            <v>42526</v>
          </cell>
          <cell r="P75">
            <v>42769</v>
          </cell>
          <cell r="Q75">
            <v>201033</v>
          </cell>
          <cell r="R75" t="str">
            <v xml:space="preserve">23/04/2017 ARANTXA MON.: NP5 OC-1009811 , 1552730 PCB MAIN,1543101 PCB INVERTER </v>
          </cell>
          <cell r="S75" t="str">
            <v xml:space="preserve"> EQUIPO INSTALADO EN DOMICILIO DEL CLIEN</v>
          </cell>
          <cell r="T75" t="str">
            <v xml:space="preserve">        JUAN OSWALDO URIBE PERAZA </v>
          </cell>
          <cell r="U75">
            <v>42878</v>
          </cell>
          <cell r="V75" t="str">
            <v>SUR</v>
          </cell>
          <cell r="Y75">
            <v>42843</v>
          </cell>
          <cell r="AD75" t="str">
            <v>Benito JUraez / Asienda vallarta</v>
          </cell>
          <cell r="AE75" t="str">
            <v>QR</v>
          </cell>
          <cell r="AF75" t="str">
            <v>MX</v>
          </cell>
          <cell r="AG75" t="str">
            <v>10415897</v>
          </cell>
          <cell r="AH75" t="str">
            <v>ANTONIO GARRIDO</v>
          </cell>
          <cell r="AI75" t="str">
            <v>sn AV conjoluychs mz 2 lt 3</v>
          </cell>
          <cell r="AJ75" t="str">
            <v>9982427280</v>
          </cell>
          <cell r="AK75" t="str">
            <v>9988806138</v>
          </cell>
          <cell r="AL75" t="str">
            <v>77506</v>
          </cell>
          <cell r="AM75"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75" t="str">
            <v>GKK012NKA028</v>
          </cell>
          <cell r="AO75">
            <v>0</v>
          </cell>
          <cell r="AS75" t="str">
            <v>GKK012NJF161KJFF3M010</v>
          </cell>
          <cell r="AT75">
            <v>2</v>
          </cell>
          <cell r="AU75" t="str">
            <v>AS-12TR5SVETG-IDU</v>
          </cell>
          <cell r="AV75" t="str">
            <v>GKK012NJF161</v>
          </cell>
          <cell r="AW75" t="str">
            <v>KJFF3</v>
          </cell>
          <cell r="AX75" t="str">
            <v>M010</v>
          </cell>
          <cell r="AY75">
            <v>74012977</v>
          </cell>
          <cell r="AZ75">
            <v>51013893</v>
          </cell>
        </row>
        <row r="76">
          <cell r="D76">
            <v>60316926</v>
          </cell>
          <cell r="E76" t="str">
            <v>A</v>
          </cell>
          <cell r="F76" t="str">
            <v>TV</v>
          </cell>
          <cell r="G76" t="str">
            <v>JUAN DURAND</v>
          </cell>
          <cell r="H76" t="str">
            <v xml:space="preserve">127 CALLE HOM MZ-17 LOTE 1 PLAYA DEL CARMEN </v>
          </cell>
          <cell r="I76">
            <v>9841095715</v>
          </cell>
          <cell r="J76" t="str">
            <v>HISENSE</v>
          </cell>
          <cell r="K76" t="str">
            <v>50H3</v>
          </cell>
          <cell r="L76" t="str">
            <v>50J141202H02182</v>
          </cell>
          <cell r="M76">
            <v>53152</v>
          </cell>
          <cell r="N76">
            <v>10401</v>
          </cell>
          <cell r="O76">
            <v>42027</v>
          </cell>
          <cell r="P76">
            <v>42858</v>
          </cell>
          <cell r="Q76">
            <v>201033</v>
          </cell>
          <cell r="R76" t="str">
            <v>05/05/2017 ARANTXA MON.: NP5 OC-1010271 , 173331 PANEL DISPLAY</v>
          </cell>
          <cell r="S76" t="str">
            <v xml:space="preserve"> EQUIPO EN RESGUARDO DE CSA CON TODOS SU</v>
          </cell>
          <cell r="T76" t="str">
            <v xml:space="preserve">        JUAN OSWALDO URIBE PERAZA </v>
          </cell>
          <cell r="U76">
            <v>42878</v>
          </cell>
          <cell r="V76" t="str">
            <v>SUR</v>
          </cell>
          <cell r="Y76">
            <v>42850</v>
          </cell>
          <cell r="AD76" t="str">
            <v>Solidaridad/Playa del CarmCol. Balam Tun</v>
          </cell>
          <cell r="AE76" t="str">
            <v>QR</v>
          </cell>
          <cell r="AF76" t="str">
            <v>MX</v>
          </cell>
          <cell r="AG76" t="str">
            <v>10416784</v>
          </cell>
          <cell r="AH76" t="str">
            <v>JUAN DURAND</v>
          </cell>
          <cell r="AI76" t="str">
            <v>127 Calle Hom Mz 17 Lt 1</v>
          </cell>
          <cell r="AJ76" t="str">
            <v>9841414913</v>
          </cell>
          <cell r="AK76" t="str">
            <v>9841414913</v>
          </cell>
          <cell r="AL76" t="str">
            <v>77727</v>
          </cell>
          <cell r="AM76"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76" t="str">
            <v>3TE50J141202</v>
          </cell>
          <cell r="AO76">
            <v>0</v>
          </cell>
          <cell r="AS76" t="str">
            <v>3TE50G170479G170479M010</v>
          </cell>
          <cell r="AU76" t="str">
            <v>50H6D</v>
          </cell>
          <cell r="AV76" t="str">
            <v>3TE50G170479</v>
          </cell>
          <cell r="AW76" t="str">
            <v>G170479</v>
          </cell>
          <cell r="AX76" t="str">
            <v>M010</v>
          </cell>
          <cell r="AY76">
            <v>74012932</v>
          </cell>
          <cell r="AZ76">
            <v>51013849</v>
          </cell>
          <cell r="BA76">
            <v>80154664</v>
          </cell>
        </row>
        <row r="77">
          <cell r="D77">
            <v>60317384</v>
          </cell>
          <cell r="E77" t="str">
            <v>A</v>
          </cell>
          <cell r="F77" t="str">
            <v>TV</v>
          </cell>
          <cell r="G77" t="str">
            <v xml:space="preserve">GUADALUPE DEL CARMEN MEJIA </v>
          </cell>
          <cell r="H77" t="str">
            <v xml:space="preserve">CALLE IRIS CASA 45 MZ-11 LOTE 3 MISION DE LAS FLORES </v>
          </cell>
          <cell r="I77">
            <v>9841790383</v>
          </cell>
          <cell r="J77" t="str">
            <v>HISENSE</v>
          </cell>
          <cell r="K77" t="str">
            <v>40H5B2</v>
          </cell>
          <cell r="L77" t="str">
            <v>40G1619B0H03900</v>
          </cell>
          <cell r="M77" t="str">
            <v>EY12475</v>
          </cell>
          <cell r="N77">
            <v>5999</v>
          </cell>
          <cell r="O77">
            <v>42652</v>
          </cell>
          <cell r="P77">
            <v>42864</v>
          </cell>
          <cell r="Q77">
            <v>201033</v>
          </cell>
          <cell r="R77" t="str">
            <v>12/05/2017 ARANTXA MON.: NP5  OC-1010589 , 202232 PANEL DISPLAY</v>
          </cell>
          <cell r="S77" t="str">
            <v xml:space="preserve"> EQUIPO EN RESGUARDO DE CSA CON TODOS SU</v>
          </cell>
          <cell r="T77" t="str">
            <v xml:space="preserve">        JUAN OSWALDO URIBE PERAZA </v>
          </cell>
          <cell r="U77">
            <v>42878</v>
          </cell>
          <cell r="V77" t="str">
            <v>SUR</v>
          </cell>
          <cell r="Y77">
            <v>42853</v>
          </cell>
          <cell r="AD77" t="str">
            <v>Playa del carmen/Mision las flores</v>
          </cell>
          <cell r="AE77" t="str">
            <v>QR</v>
          </cell>
          <cell r="AF77" t="str">
            <v>MX</v>
          </cell>
          <cell r="AG77" t="str">
            <v>10417187</v>
          </cell>
          <cell r="AH77" t="str">
            <v>GUADALUPE DEL CRAMEN MEJIA</v>
          </cell>
          <cell r="AI77" t="str">
            <v>Calle iris casa 45 mz 11 lt 13</v>
          </cell>
          <cell r="AJ77" t="str">
            <v>9841790383</v>
          </cell>
          <cell r="AK77">
            <v>0</v>
          </cell>
          <cell r="AL77" t="str">
            <v>67723</v>
          </cell>
          <cell r="AM77"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77" t="str">
            <v>3TE40G155372</v>
          </cell>
          <cell r="AO77">
            <v>0</v>
          </cell>
          <cell r="AS77" t="str">
            <v>3TE40G164489G164489M010</v>
          </cell>
          <cell r="AT77">
            <v>1</v>
          </cell>
          <cell r="AU77" t="str">
            <v>40H5B2</v>
          </cell>
          <cell r="AV77" t="str">
            <v>3TE40G164489</v>
          </cell>
          <cell r="AW77" t="str">
            <v>G164489</v>
          </cell>
          <cell r="AX77" t="str">
            <v>M010</v>
          </cell>
        </row>
        <row r="78">
          <cell r="D78">
            <v>60316426</v>
          </cell>
          <cell r="F78" t="str">
            <v>TV</v>
          </cell>
          <cell r="K78" t="str">
            <v>50K20DW</v>
          </cell>
          <cell r="L78" t="str">
            <v>50G143292H00592</v>
          </cell>
          <cell r="Q78">
            <v>202632</v>
          </cell>
          <cell r="Y78">
            <v>42845</v>
          </cell>
          <cell r="AD78" t="str">
            <v>MEZQUITES / CHIHUAHUA</v>
          </cell>
          <cell r="AE78" t="str">
            <v>CHI</v>
          </cell>
          <cell r="AF78" t="str">
            <v>MX</v>
          </cell>
          <cell r="AG78" t="str">
            <v>10416365</v>
          </cell>
          <cell r="AH78" t="str">
            <v>CONCEPCION CHACON NIETO</v>
          </cell>
          <cell r="AI78" t="str">
            <v>6533 PEDRO ROBLES</v>
          </cell>
          <cell r="AJ78" t="str">
            <v>016144221906</v>
          </cell>
          <cell r="AK78" t="str">
            <v>0456142288050</v>
          </cell>
          <cell r="AL78" t="str">
            <v>31110</v>
          </cell>
          <cell r="AM78"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78" t="str">
            <v>1TE50B8NUSCB</v>
          </cell>
          <cell r="AO78">
            <v>0</v>
          </cell>
          <cell r="AS78" t="str">
            <v>3TE55G154930MCRMM012</v>
          </cell>
          <cell r="AT78">
            <v>3</v>
          </cell>
          <cell r="AU78" t="str">
            <v>LC-55N6000U</v>
          </cell>
          <cell r="AV78" t="str">
            <v>3TE55G154930M</v>
          </cell>
          <cell r="AW78" t="str">
            <v>CRM</v>
          </cell>
          <cell r="AX78" t="str">
            <v>M012</v>
          </cell>
          <cell r="AY78">
            <v>74012902</v>
          </cell>
          <cell r="AZ78">
            <v>51013820</v>
          </cell>
          <cell r="BA78">
            <v>80155125</v>
          </cell>
        </row>
        <row r="79">
          <cell r="D79">
            <v>60318136</v>
          </cell>
          <cell r="E79" t="str">
            <v>A</v>
          </cell>
          <cell r="F79" t="str">
            <v>TV</v>
          </cell>
          <cell r="G79" t="str">
            <v>MARIA DEL SOCORRO DZUL CAAMAL</v>
          </cell>
          <cell r="H79" t="str">
            <v>Col. Poligono 2, calle andador 25 lt 5 mz 24 entre Cicilia y andador Díaz C-P 77036</v>
          </cell>
          <cell r="I79" t="str">
            <v>9831090176/9831006355</v>
          </cell>
          <cell r="J79" t="str">
            <v>HISENSE</v>
          </cell>
          <cell r="K79" t="str">
            <v>40H5B2</v>
          </cell>
          <cell r="L79" t="str">
            <v>40G1618N4H00641</v>
          </cell>
          <cell r="M79">
            <v>291819</v>
          </cell>
          <cell r="N79">
            <v>0</v>
          </cell>
          <cell r="O79">
            <v>42748</v>
          </cell>
          <cell r="P79">
            <v>42866</v>
          </cell>
          <cell r="Q79">
            <v>201154</v>
          </cell>
          <cell r="R79" t="str">
            <v>CF por Falta de partes, PANEL dañado, salen lineas, (OC-1010629, T202232)</v>
          </cell>
          <cell r="S79" t="str">
            <v/>
          </cell>
          <cell r="T79" t="str">
            <v xml:space="preserve"> ADRIANA BEATRIZ BALAM HERNANDEZ  </v>
          </cell>
          <cell r="U79">
            <v>42880</v>
          </cell>
          <cell r="V79" t="str">
            <v>SUR</v>
          </cell>
          <cell r="AN79" t="str">
            <v>3TE40G155372</v>
          </cell>
          <cell r="AO79">
            <v>0</v>
          </cell>
          <cell r="AS79" t="str">
            <v>3TE40G164489G164489M010</v>
          </cell>
          <cell r="AT79">
            <v>1</v>
          </cell>
          <cell r="AU79" t="str">
            <v>40H5B2</v>
          </cell>
          <cell r="AV79" t="str">
            <v>3TE40G164489</v>
          </cell>
          <cell r="AW79" t="str">
            <v>G164489</v>
          </cell>
          <cell r="AX79" t="str">
            <v>M010</v>
          </cell>
          <cell r="AY79">
            <v>77051898</v>
          </cell>
          <cell r="AZ79">
            <v>0</v>
          </cell>
        </row>
        <row r="80">
          <cell r="D80">
            <v>60316186</v>
          </cell>
          <cell r="E80" t="str">
            <v>A</v>
          </cell>
          <cell r="F80" t="str">
            <v>TV</v>
          </cell>
          <cell r="G80" t="str">
            <v>TERESA DE JESUS PLACENCIA HERNANDEZ</v>
          </cell>
          <cell r="H80" t="str">
            <v>GARDENIAS 22 COLINA PPG IGUALA GRO</v>
          </cell>
          <cell r="I80">
            <v>7626221561</v>
          </cell>
          <cell r="J80" t="str">
            <v>HISENSE</v>
          </cell>
          <cell r="K80" t="str">
            <v>50K20DW</v>
          </cell>
          <cell r="L80" t="str">
            <v>50J140464H04657</v>
          </cell>
          <cell r="M80" t="str">
            <v>presento poliza de garnatia como comprobante de compra</v>
          </cell>
          <cell r="N80" t="str">
            <v>POLIZA SELLADA</v>
          </cell>
          <cell r="O80">
            <v>41927</v>
          </cell>
          <cell r="P80">
            <v>42846</v>
          </cell>
          <cell r="Q80">
            <v>201611</v>
          </cell>
          <cell r="R80" t="str">
            <v>FALTA DE REFACCION (panel 50") OC-1009842</v>
          </cell>
          <cell r="S80" t="str">
            <v/>
          </cell>
          <cell r="T80" t="str">
            <v xml:space="preserve"> ELODIA MARTINEZ                  </v>
          </cell>
          <cell r="U80">
            <v>42880</v>
          </cell>
          <cell r="V80" t="str">
            <v>SUR</v>
          </cell>
          <cell r="Y80">
            <v>42843</v>
          </cell>
          <cell r="AD80" t="str">
            <v>Taxco/Panoramica</v>
          </cell>
          <cell r="AE80" t="str">
            <v>GRO</v>
          </cell>
          <cell r="AF80" t="str">
            <v>MX</v>
          </cell>
          <cell r="AG80" t="str">
            <v>10416154</v>
          </cell>
          <cell r="AH80" t="str">
            <v>TERESA DE JESUS PLACENCIA HERNANDEZ</v>
          </cell>
          <cell r="AI80" t="str">
            <v>21 Terromotes</v>
          </cell>
          <cell r="AJ80" t="str">
            <v>7621009759</v>
          </cell>
          <cell r="AK80" t="str">
            <v>7621009759</v>
          </cell>
          <cell r="AL80" t="str">
            <v>40240</v>
          </cell>
          <cell r="AM80"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80" t="str">
            <v>1TE50B8NUSCB</v>
          </cell>
          <cell r="AO80">
            <v>0</v>
          </cell>
          <cell r="AS80" t="str">
            <v>3TE50G170479G170479M010</v>
          </cell>
          <cell r="AT80">
            <v>36</v>
          </cell>
          <cell r="AU80" t="str">
            <v>50H6D</v>
          </cell>
          <cell r="AV80" t="str">
            <v>3TE50G170479</v>
          </cell>
          <cell r="AW80" t="str">
            <v>G170479</v>
          </cell>
          <cell r="AX80" t="str">
            <v>M010</v>
          </cell>
          <cell r="AY80">
            <v>74012933</v>
          </cell>
          <cell r="AZ80">
            <v>51013850</v>
          </cell>
          <cell r="BA80">
            <v>80154665</v>
          </cell>
        </row>
        <row r="81">
          <cell r="D81">
            <v>60316301</v>
          </cell>
          <cell r="E81" t="str">
            <v>A</v>
          </cell>
          <cell r="F81" t="str">
            <v>TV</v>
          </cell>
          <cell r="G81" t="str">
            <v>MARIA DE JESUS RODRIGUEZ VALENZUELA</v>
          </cell>
          <cell r="H81" t="str">
            <v>JOSE COBOS RICOH #38, NORA QUINTANA, COSAMALOAPAN, VER.</v>
          </cell>
          <cell r="I81" t="str">
            <v>045 2881309531</v>
          </cell>
          <cell r="J81" t="str">
            <v>HISENSE</v>
          </cell>
          <cell r="K81" t="str">
            <v>50K20DW</v>
          </cell>
          <cell r="L81" t="str">
            <v>50G144287H00173</v>
          </cell>
          <cell r="M81" t="str">
            <v>TICKET</v>
          </cell>
          <cell r="N81">
            <v>11998.37</v>
          </cell>
          <cell r="O81">
            <v>42538</v>
          </cell>
          <cell r="P81">
            <v>42860</v>
          </cell>
          <cell r="Q81">
            <v>201711</v>
          </cell>
          <cell r="R81" t="str">
            <v>PANEL T173331 EN OC-1010345</v>
          </cell>
          <cell r="S81" t="str">
            <v/>
          </cell>
          <cell r="T81" t="str">
            <v xml:space="preserve"> JOSE ANGEL SANTIAGO TOLEDO       </v>
          </cell>
          <cell r="U81">
            <v>42880</v>
          </cell>
          <cell r="V81" t="str">
            <v>SUR</v>
          </cell>
          <cell r="Y81">
            <v>42844</v>
          </cell>
          <cell r="AD81" t="str">
            <v>Nora Quintana/Cosamaloapan de Carpio</v>
          </cell>
          <cell r="AE81" t="str">
            <v>VER</v>
          </cell>
          <cell r="AF81" t="str">
            <v>MX</v>
          </cell>
          <cell r="AG81" t="str">
            <v>10409861</v>
          </cell>
          <cell r="AH81" t="str">
            <v>MARIA DE JESUS RODRIGUEZ VALENZUELA</v>
          </cell>
          <cell r="AI81" t="str">
            <v>38 Jose Cobos Ricoh</v>
          </cell>
          <cell r="AJ81" t="str">
            <v>2881309531</v>
          </cell>
          <cell r="AK81">
            <v>0</v>
          </cell>
          <cell r="AL81" t="str">
            <v>95394</v>
          </cell>
          <cell r="AM81"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81" t="str">
            <v>1TE50B8NUSCB</v>
          </cell>
          <cell r="AO81">
            <v>0</v>
          </cell>
          <cell r="AS81" t="str">
            <v>3TE50G170479G170479M010</v>
          </cell>
          <cell r="AT81">
            <v>36</v>
          </cell>
          <cell r="AU81" t="str">
            <v>50H6D</v>
          </cell>
          <cell r="AV81" t="str">
            <v>3TE50G170479</v>
          </cell>
          <cell r="AW81" t="str">
            <v>G170479</v>
          </cell>
          <cell r="AX81" t="str">
            <v>M010</v>
          </cell>
          <cell r="AY81">
            <v>74012934</v>
          </cell>
          <cell r="AZ81">
            <v>51013851</v>
          </cell>
          <cell r="BA81">
            <v>80154666</v>
          </cell>
        </row>
        <row r="82">
          <cell r="D82">
            <v>60317148</v>
          </cell>
          <cell r="E82" t="str">
            <v>A</v>
          </cell>
          <cell r="F82" t="str">
            <v>TV</v>
          </cell>
          <cell r="G82" t="str">
            <v>LUIS MIGUEL MARTINEZ RAMIREZ</v>
          </cell>
          <cell r="H82" t="str">
            <v>CALLE 13, NO. 61B, COL. ICACOS</v>
          </cell>
          <cell r="I82">
            <v>7441153596</v>
          </cell>
          <cell r="J82" t="str">
            <v>HISENSE</v>
          </cell>
          <cell r="K82" t="str">
            <v>50K20D</v>
          </cell>
          <cell r="L82" t="str">
            <v>50J140472H02051</v>
          </cell>
          <cell r="M82" t="str">
            <v>TICKET DE COMPRA</v>
          </cell>
          <cell r="N82">
            <v>6999</v>
          </cell>
          <cell r="O82" t="str">
            <v>11/0/2014</v>
          </cell>
          <cell r="P82">
            <v>42853</v>
          </cell>
          <cell r="Q82">
            <v>201610</v>
          </cell>
          <cell r="R82" t="str">
            <v>PANEL(173064)
PEDIDO: OC-1010128</v>
          </cell>
          <cell r="S82" t="str">
            <v/>
          </cell>
          <cell r="T82" t="str">
            <v xml:space="preserve"> MAYRA HERNENDEZ BERNAL           </v>
          </cell>
          <cell r="U82">
            <v>42880</v>
          </cell>
          <cell r="V82" t="str">
            <v>SUR</v>
          </cell>
          <cell r="Y82">
            <v>42851</v>
          </cell>
          <cell r="AD82" t="str">
            <v>col. icacos/acapulco</v>
          </cell>
          <cell r="AE82" t="str">
            <v>GRO</v>
          </cell>
          <cell r="AF82" t="str">
            <v>MX</v>
          </cell>
          <cell r="AG82" t="str">
            <v>10408211</v>
          </cell>
          <cell r="AH82" t="str">
            <v>LUIS MIGUEL MARTINEZ RAMIREZ</v>
          </cell>
          <cell r="AI82" t="str">
            <v>calle #13 n°61 b</v>
          </cell>
          <cell r="AJ82" t="str">
            <v>74-45-04-03-23</v>
          </cell>
          <cell r="AK82" t="str">
            <v>74-45-04-03-23</v>
          </cell>
          <cell r="AL82" t="str">
            <v>39860</v>
          </cell>
          <cell r="AM82"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82" t="str">
            <v>3TE50G132311</v>
          </cell>
          <cell r="AO82">
            <v>0</v>
          </cell>
          <cell r="AS82" t="str">
            <v>3TE50G170479G170479M010</v>
          </cell>
          <cell r="AT82">
            <v>36</v>
          </cell>
          <cell r="AU82" t="str">
            <v>50H6D</v>
          </cell>
          <cell r="AV82" t="str">
            <v>3TE50G170479</v>
          </cell>
          <cell r="AW82" t="str">
            <v>G170479</v>
          </cell>
          <cell r="AX82" t="str">
            <v>M010</v>
          </cell>
          <cell r="AY82">
            <v>74012935</v>
          </cell>
          <cell r="AZ82">
            <v>51013852</v>
          </cell>
          <cell r="BA82">
            <v>80154667</v>
          </cell>
        </row>
        <row r="83">
          <cell r="D83">
            <v>60315975</v>
          </cell>
          <cell r="E83" t="str">
            <v>A</v>
          </cell>
          <cell r="F83" t="str">
            <v>TV</v>
          </cell>
          <cell r="G83" t="str">
            <v>SANCHEZ FLORES OSCAR ARGI</v>
          </cell>
          <cell r="H83" t="str">
            <v>AND. RAUL MADERO, NO. 7, COL. FRANCISCO VILLA</v>
          </cell>
          <cell r="I83">
            <v>7444460511</v>
          </cell>
          <cell r="J83" t="str">
            <v>HISENSE</v>
          </cell>
          <cell r="K83" t="str">
            <v>50K20DW</v>
          </cell>
          <cell r="L83" t="str">
            <v>50G143291H09532</v>
          </cell>
          <cell r="M83" t="str">
            <v>CARTA DE ACEPTACION</v>
          </cell>
          <cell r="N83">
            <v>7189</v>
          </cell>
          <cell r="O83">
            <v>42132</v>
          </cell>
          <cell r="P83">
            <v>42842</v>
          </cell>
          <cell r="Q83">
            <v>201610</v>
          </cell>
          <cell r="R83" t="str">
            <v>SE SOLICITA PANEL(173331)</v>
          </cell>
          <cell r="S83" t="str">
            <v/>
          </cell>
          <cell r="T83" t="str">
            <v xml:space="preserve"> MAYRA HERNENDEZ BERNAL           </v>
          </cell>
          <cell r="U83">
            <v>42880</v>
          </cell>
          <cell r="V83" t="str">
            <v>SUR</v>
          </cell>
          <cell r="Y83">
            <v>42837</v>
          </cell>
          <cell r="AD83" t="str">
            <v>Acapulco/Francisco Villa</v>
          </cell>
          <cell r="AE83" t="str">
            <v>GRO</v>
          </cell>
          <cell r="AF83" t="str">
            <v>MX</v>
          </cell>
          <cell r="AG83" t="str">
            <v>10415466</v>
          </cell>
          <cell r="AH83" t="str">
            <v>OSCAR SANCHEZ</v>
          </cell>
          <cell r="AI83" t="str">
            <v>7 And Raul Madero</v>
          </cell>
          <cell r="AJ83" t="str">
            <v>7444460511</v>
          </cell>
          <cell r="AK83">
            <v>0</v>
          </cell>
          <cell r="AL83" t="str">
            <v>39610</v>
          </cell>
          <cell r="AM83"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83" t="str">
            <v>1TE50B8NUSCB</v>
          </cell>
          <cell r="AO83">
            <v>0</v>
          </cell>
          <cell r="AS83" t="str">
            <v>3TE50G170479G170479M010</v>
          </cell>
          <cell r="AT83">
            <v>36</v>
          </cell>
          <cell r="AU83" t="str">
            <v>50H6D</v>
          </cell>
          <cell r="AV83" t="str">
            <v>3TE50G170479</v>
          </cell>
          <cell r="AW83" t="str">
            <v>G170479</v>
          </cell>
          <cell r="AX83" t="str">
            <v>M010</v>
          </cell>
          <cell r="AY83">
            <v>74012947</v>
          </cell>
          <cell r="AZ83">
            <v>51013864</v>
          </cell>
          <cell r="BA83">
            <v>80154668</v>
          </cell>
        </row>
        <row r="84">
          <cell r="D84">
            <v>60316446</v>
          </cell>
          <cell r="E84" t="str">
            <v>A</v>
          </cell>
          <cell r="F84" t="str">
            <v>TV</v>
          </cell>
          <cell r="G84" t="str">
            <v>JAVIER SUAREZ MIRANDA</v>
          </cell>
          <cell r="H84" t="str">
            <v>CIRCUITO INT. MZA.193, LT. 19, SEC. 2, COL. RENACIMIENTO</v>
          </cell>
          <cell r="I84" t="str">
            <v>7444416557 Y 7442274108</v>
          </cell>
          <cell r="J84" t="str">
            <v>HISENSE</v>
          </cell>
          <cell r="K84" t="str">
            <v>50K20DW</v>
          </cell>
          <cell r="L84" t="str">
            <v>50G143292H05703</v>
          </cell>
          <cell r="M84" t="str">
            <v>CARTA DE ACEPTACION</v>
          </cell>
          <cell r="N84">
            <v>10120</v>
          </cell>
          <cell r="O84">
            <v>42100</v>
          </cell>
          <cell r="P84">
            <v>42850</v>
          </cell>
          <cell r="Q84">
            <v>201610</v>
          </cell>
          <cell r="R84" t="str">
            <v>SE SOLICITA PANEL(173331)</v>
          </cell>
          <cell r="S84" t="str">
            <v/>
          </cell>
          <cell r="T84" t="str">
            <v xml:space="preserve"> MAYRA HERNENDEZ BERNAL           </v>
          </cell>
          <cell r="U84">
            <v>42880</v>
          </cell>
          <cell r="V84" t="str">
            <v>SUR</v>
          </cell>
          <cell r="Y84">
            <v>42845</v>
          </cell>
          <cell r="AD84" t="str">
            <v>Acapulco/Sector 2 Renaciemiento</v>
          </cell>
          <cell r="AE84" t="str">
            <v>GRO</v>
          </cell>
          <cell r="AF84" t="str">
            <v>MX</v>
          </cell>
          <cell r="AG84" t="str">
            <v>10415714</v>
          </cell>
          <cell r="AH84" t="str">
            <v>JAVIER SUAREZ MIRANDA</v>
          </cell>
          <cell r="AI84" t="str">
            <v>Circuito Interior mz 193 lt 19</v>
          </cell>
          <cell r="AJ84" t="str">
            <v>7442274108</v>
          </cell>
          <cell r="AK84" t="str">
            <v>7442274108</v>
          </cell>
          <cell r="AL84" t="str">
            <v>39715</v>
          </cell>
          <cell r="AM84"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84" t="str">
            <v>1TE50B8NUSCB</v>
          </cell>
          <cell r="AO84">
            <v>0</v>
          </cell>
          <cell r="AS84" t="str">
            <v>3TE50G170479G170479M010</v>
          </cell>
          <cell r="AT84">
            <v>36</v>
          </cell>
          <cell r="AU84" t="str">
            <v>50H6D</v>
          </cell>
          <cell r="AV84" t="str">
            <v>3TE50G170479</v>
          </cell>
          <cell r="AW84" t="str">
            <v>G170479</v>
          </cell>
          <cell r="AX84" t="str">
            <v>M010</v>
          </cell>
          <cell r="AY84">
            <v>74012948</v>
          </cell>
          <cell r="AZ84">
            <v>51013865</v>
          </cell>
          <cell r="BA84">
            <v>80154669</v>
          </cell>
        </row>
        <row r="85">
          <cell r="D85">
            <v>60316561</v>
          </cell>
          <cell r="E85" t="str">
            <v>A</v>
          </cell>
          <cell r="F85" t="str">
            <v>TV</v>
          </cell>
          <cell r="G85" t="str">
            <v>MARIANA ESTRADA TAPIA</v>
          </cell>
          <cell r="H85" t="str">
            <v>AND. AMATER, MZA.43, LT.10, COL. GENERACION 2000</v>
          </cell>
          <cell r="I85">
            <v>7442365826</v>
          </cell>
          <cell r="J85" t="str">
            <v>HISENSE</v>
          </cell>
          <cell r="K85" t="str">
            <v>50K20DW</v>
          </cell>
          <cell r="L85" t="str">
            <v>50G143292H06155</v>
          </cell>
          <cell r="M85" t="str">
            <v>TICKET 152170</v>
          </cell>
          <cell r="N85">
            <v>11998.37</v>
          </cell>
          <cell r="O85">
            <v>42117</v>
          </cell>
          <cell r="P85">
            <v>42848</v>
          </cell>
          <cell r="Q85">
            <v>201610</v>
          </cell>
          <cell r="R85" t="str">
            <v>SE SOLICITA PANEL(173331) PEDIDO. OC:1009900</v>
          </cell>
          <cell r="S85" t="str">
            <v/>
          </cell>
          <cell r="T85" t="str">
            <v xml:space="preserve"> MAYRA HERNENDEZ BERNAL           </v>
          </cell>
          <cell r="U85">
            <v>42880</v>
          </cell>
          <cell r="V85" t="str">
            <v>SUR</v>
          </cell>
          <cell r="Y85">
            <v>42845</v>
          </cell>
          <cell r="AD85" t="str">
            <v>Acapulco/Generacion 2000</v>
          </cell>
          <cell r="AE85" t="str">
            <v>GRO</v>
          </cell>
          <cell r="AF85" t="str">
            <v>MX</v>
          </cell>
          <cell r="AG85" t="str">
            <v>10416439</v>
          </cell>
          <cell r="AH85" t="str">
            <v>MARIANA ESTRADA TAPIA</v>
          </cell>
          <cell r="AI85" t="str">
            <v>Lt10 Andador Amater Mz43</v>
          </cell>
          <cell r="AJ85" t="str">
            <v>7442365826</v>
          </cell>
          <cell r="AK85">
            <v>0</v>
          </cell>
          <cell r="AL85" t="str">
            <v>39422</v>
          </cell>
          <cell r="AM85"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85" t="str">
            <v>1TE50B8NUSCB</v>
          </cell>
          <cell r="AO85">
            <v>0</v>
          </cell>
          <cell r="AS85" t="str">
            <v>3TE50G170479G170479M010</v>
          </cell>
          <cell r="AT85">
            <v>36</v>
          </cell>
          <cell r="AU85" t="str">
            <v>50H6D</v>
          </cell>
          <cell r="AV85" t="str">
            <v>3TE50G170479</v>
          </cell>
          <cell r="AW85" t="str">
            <v>G170479</v>
          </cell>
          <cell r="AX85" t="str">
            <v>M010</v>
          </cell>
          <cell r="AY85">
            <v>74012949</v>
          </cell>
          <cell r="AZ85">
            <v>51013866</v>
          </cell>
          <cell r="BA85">
            <v>80154670</v>
          </cell>
        </row>
        <row r="86">
          <cell r="D86">
            <v>60317145</v>
          </cell>
          <cell r="E86" t="str">
            <v>A</v>
          </cell>
          <cell r="F86" t="str">
            <v>TV</v>
          </cell>
          <cell r="G86" t="str">
            <v>MA. EUFROSINA JIMENEZ PEREZ</v>
          </cell>
          <cell r="H86" t="str">
            <v>CALLEJON AZTECA SN</v>
          </cell>
          <cell r="I86">
            <v>2323732457</v>
          </cell>
          <cell r="J86" t="str">
            <v>HISENSE</v>
          </cell>
          <cell r="K86" t="str">
            <v>50K20DW</v>
          </cell>
          <cell r="L86" t="str">
            <v>50G144844H01912</v>
          </cell>
          <cell r="M86" t="str">
            <v>MTZ/000129965</v>
          </cell>
          <cell r="N86">
            <v>10121</v>
          </cell>
          <cell r="O86">
            <v>42109</v>
          </cell>
          <cell r="P86">
            <v>42856</v>
          </cell>
          <cell r="Q86">
            <v>201519</v>
          </cell>
          <cell r="R86" t="str">
            <v>NO HAY IMAGEN,  NO SE SURTIO PANEL, OC-1010252</v>
          </cell>
          <cell r="S86" t="str">
            <v/>
          </cell>
          <cell r="T86" t="str">
            <v xml:space="preserve">   DENISE AVILA GALLEGOS          </v>
          </cell>
          <cell r="U86">
            <v>42880</v>
          </cell>
          <cell r="V86" t="str">
            <v>SUR</v>
          </cell>
          <cell r="Y86">
            <v>42851</v>
          </cell>
          <cell r="AD86" t="str">
            <v>mtz de la torre/villa indep</v>
          </cell>
          <cell r="AE86" t="str">
            <v>VER</v>
          </cell>
          <cell r="AF86" t="str">
            <v>MX</v>
          </cell>
          <cell r="AG86" t="str">
            <v>10412728</v>
          </cell>
          <cell r="AH86" t="str">
            <v>MARIA EUFROSINA JIMENEZ PEREZ</v>
          </cell>
          <cell r="AI86" t="str">
            <v>s/n callejon azteca</v>
          </cell>
          <cell r="AJ86" t="str">
            <v>2323732457</v>
          </cell>
          <cell r="AK86" t="str">
            <v>2321355552</v>
          </cell>
          <cell r="AL86" t="str">
            <v>93600</v>
          </cell>
          <cell r="AM86"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86" t="str">
            <v>1TE50B8NUSCB</v>
          </cell>
          <cell r="AO86">
            <v>0</v>
          </cell>
          <cell r="AS86" t="str">
            <v>3TE50G170479G170479M010</v>
          </cell>
          <cell r="AT86">
            <v>36</v>
          </cell>
          <cell r="AU86" t="str">
            <v>50H6D</v>
          </cell>
          <cell r="AV86" t="str">
            <v>3TE50G170479</v>
          </cell>
          <cell r="AW86" t="str">
            <v>G170479</v>
          </cell>
          <cell r="AX86" t="str">
            <v>M010</v>
          </cell>
          <cell r="AY86">
            <v>74012950</v>
          </cell>
          <cell r="AZ86">
            <v>51013867</v>
          </cell>
          <cell r="BA86">
            <v>80154671</v>
          </cell>
        </row>
        <row r="87">
          <cell r="D87">
            <v>60317484</v>
          </cell>
          <cell r="E87" t="str">
            <v>A</v>
          </cell>
          <cell r="F87" t="str">
            <v>TV</v>
          </cell>
          <cell r="G87" t="str">
            <v>CARLOS HERNANDEZ CONDE</v>
          </cell>
          <cell r="H87" t="str">
            <v>ANTONIO SOTO Y GAMA NO. 201, COL. EJIDAL, MARTINEZ DE LA TORRE, VER.</v>
          </cell>
          <cell r="I87">
            <v>2321004291</v>
          </cell>
          <cell r="J87" t="str">
            <v>HISENSE</v>
          </cell>
          <cell r="K87" t="str">
            <v>50H5B</v>
          </cell>
          <cell r="L87" t="str">
            <v>50G155376H01078</v>
          </cell>
          <cell r="M87">
            <v>144013</v>
          </cell>
          <cell r="N87">
            <v>8999</v>
          </cell>
          <cell r="O87">
            <v>42499</v>
          </cell>
          <cell r="P87">
            <v>42859</v>
          </cell>
          <cell r="Q87">
            <v>201519</v>
          </cell>
          <cell r="R87" t="str">
            <v>PANEL DAÑADO,  NO SURTIERON MATERIAL, OC-1010307</v>
          </cell>
          <cell r="S87" t="str">
            <v/>
          </cell>
          <cell r="T87" t="str">
            <v xml:space="preserve">   DENISE AVILA GALLEGOS          </v>
          </cell>
          <cell r="U87">
            <v>42880</v>
          </cell>
          <cell r="V87" t="str">
            <v>SUR</v>
          </cell>
          <cell r="Y87">
            <v>42857</v>
          </cell>
          <cell r="AD87" t="str">
            <v>el pital/sn rafael</v>
          </cell>
          <cell r="AE87" t="str">
            <v>VER</v>
          </cell>
          <cell r="AF87" t="str">
            <v>MX</v>
          </cell>
          <cell r="AG87" t="str">
            <v>10415831</v>
          </cell>
          <cell r="AH87" t="str">
            <v>CARLOS HERNANDEZ CONDE</v>
          </cell>
          <cell r="AI87" t="str">
            <v>francisco i madero s/n</v>
          </cell>
          <cell r="AJ87" t="str">
            <v>2321004291</v>
          </cell>
          <cell r="AK87">
            <v>0</v>
          </cell>
          <cell r="AL87" t="str">
            <v>93628</v>
          </cell>
          <cell r="AM87"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87" t="str">
            <v>3TE50G151618</v>
          </cell>
          <cell r="AO87">
            <v>0</v>
          </cell>
          <cell r="AS87" t="str">
            <v>3TE50G170479G170479M010</v>
          </cell>
          <cell r="AT87">
            <v>36</v>
          </cell>
          <cell r="AU87" t="str">
            <v>50H6D</v>
          </cell>
          <cell r="AV87" t="str">
            <v>3TE50G170479</v>
          </cell>
          <cell r="AW87" t="str">
            <v>G170479</v>
          </cell>
          <cell r="AX87" t="str">
            <v>M010</v>
          </cell>
          <cell r="AY87">
            <v>74012951</v>
          </cell>
          <cell r="AZ87">
            <v>51013868</v>
          </cell>
          <cell r="BA87">
            <v>80154672</v>
          </cell>
        </row>
        <row r="88">
          <cell r="D88">
            <v>60315747</v>
          </cell>
          <cell r="E88" t="str">
            <v>A</v>
          </cell>
          <cell r="F88" t="str">
            <v>TV</v>
          </cell>
          <cell r="G88" t="str">
            <v>MONICA ORTEGA DOMINGUEZ</v>
          </cell>
          <cell r="H88" t="str">
            <v xml:space="preserve">GUILLERMO PRIETO NO. 321 COL. 2 DE ABRIL </v>
          </cell>
          <cell r="I88">
            <v>2288121336</v>
          </cell>
          <cell r="J88" t="str">
            <v>HISENSE</v>
          </cell>
          <cell r="K88" t="str">
            <v>50K20D</v>
          </cell>
          <cell r="L88" t="str">
            <v>50J140916H00252</v>
          </cell>
          <cell r="M88" t="str">
            <v>TICKET 3176092</v>
          </cell>
          <cell r="N88" t="str">
            <v>8,800,00</v>
          </cell>
          <cell r="O88">
            <v>41871</v>
          </cell>
          <cell r="P88">
            <v>43012</v>
          </cell>
          <cell r="Q88">
            <v>201068</v>
          </cell>
          <cell r="R88" t="str">
            <v xml:space="preserve"> PANEL (173064)  OC-1009696
</v>
          </cell>
          <cell r="S88" t="str">
            <v/>
          </cell>
          <cell r="T88" t="str">
            <v xml:space="preserve"> KAREN BAUTISTA                   </v>
          </cell>
          <cell r="U88">
            <v>42880</v>
          </cell>
          <cell r="V88" t="str">
            <v>SUR</v>
          </cell>
          <cell r="Y88">
            <v>42835</v>
          </cell>
          <cell r="AD88" t="str">
            <v>Xalapa/2 de abril</v>
          </cell>
          <cell r="AE88" t="str">
            <v>VER</v>
          </cell>
          <cell r="AF88" t="str">
            <v>MX</v>
          </cell>
          <cell r="AG88" t="str">
            <v>10415309</v>
          </cell>
          <cell r="AH88" t="str">
            <v>MONICA ORTEGA DOMINGUEZ</v>
          </cell>
          <cell r="AI88" t="str">
            <v>Guillermo prieto num 321</v>
          </cell>
          <cell r="AJ88" t="str">
            <v>2288121336</v>
          </cell>
          <cell r="AK88">
            <v>0</v>
          </cell>
          <cell r="AL88" t="str">
            <v>91033</v>
          </cell>
          <cell r="AM88"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88" t="str">
            <v>3TE50G132311</v>
          </cell>
          <cell r="AO88">
            <v>0</v>
          </cell>
          <cell r="AS88" t="str">
            <v>3TE50G170479G170479M010</v>
          </cell>
          <cell r="AT88">
            <v>36</v>
          </cell>
          <cell r="AU88" t="str">
            <v>50H6D</v>
          </cell>
          <cell r="AV88" t="str">
            <v>3TE50G170479</v>
          </cell>
          <cell r="AW88" t="str">
            <v>G170479</v>
          </cell>
          <cell r="AX88" t="str">
            <v>M010</v>
          </cell>
          <cell r="AY88">
            <v>74012952</v>
          </cell>
          <cell r="AZ88">
            <v>51013869</v>
          </cell>
          <cell r="BA88">
            <v>80154673</v>
          </cell>
        </row>
        <row r="89">
          <cell r="D89">
            <v>60315097</v>
          </cell>
          <cell r="E89" t="str">
            <v>A</v>
          </cell>
          <cell r="F89" t="str">
            <v>TV</v>
          </cell>
          <cell r="G89" t="str">
            <v>IGNACIO GONZALEZ CRUZ</v>
          </cell>
          <cell r="H89" t="str">
            <v xml:space="preserve">RIO PANUCO S/N MARTINEZ DE LA TORRE </v>
          </cell>
          <cell r="I89">
            <v>2321258901</v>
          </cell>
          <cell r="J89" t="str">
            <v>HISENSE</v>
          </cell>
          <cell r="K89" t="str">
            <v>50K20DW</v>
          </cell>
          <cell r="L89" t="str">
            <v>50G143291H19341</v>
          </cell>
          <cell r="M89" t="str">
            <v>TICKET 000129326</v>
          </cell>
          <cell r="N89" t="str">
            <v>10,120,86</v>
          </cell>
          <cell r="O89">
            <v>42083</v>
          </cell>
          <cell r="P89" t="str">
            <v>03/28/2017</v>
          </cell>
          <cell r="Q89">
            <v>201068</v>
          </cell>
          <cell r="R89" t="str">
            <v xml:space="preserve">PANEL (173331) OC-1009595
</v>
          </cell>
          <cell r="S89" t="str">
            <v/>
          </cell>
          <cell r="T89" t="str">
            <v xml:space="preserve">  KAREN BAUTISTA               Fec</v>
          </cell>
          <cell r="U89">
            <v>42880</v>
          </cell>
          <cell r="V89" t="str">
            <v>SUR</v>
          </cell>
          <cell r="Y89">
            <v>42822</v>
          </cell>
          <cell r="AD89" t="str">
            <v>Martinez de la Torre/Sn Jose de la union</v>
          </cell>
          <cell r="AE89" t="str">
            <v>VER</v>
          </cell>
          <cell r="AF89" t="str">
            <v>MX</v>
          </cell>
          <cell r="AG89" t="str">
            <v>10415165</v>
          </cell>
          <cell r="AH89" t="str">
            <v>IGNACIO GONZALEZ CRUZ</v>
          </cell>
          <cell r="AI89" t="str">
            <v>S/n Rio Panuco</v>
          </cell>
          <cell r="AJ89" t="str">
            <v>0442321258901</v>
          </cell>
          <cell r="AK89">
            <v>0</v>
          </cell>
          <cell r="AL89" t="str">
            <v>93600</v>
          </cell>
          <cell r="AM89"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89" t="str">
            <v>1TE50B8NUSCB</v>
          </cell>
          <cell r="AO89">
            <v>0</v>
          </cell>
          <cell r="AS89" t="str">
            <v>3TE50G170479G170479M010</v>
          </cell>
          <cell r="AT89">
            <v>36</v>
          </cell>
          <cell r="AU89" t="str">
            <v>50H6D</v>
          </cell>
          <cell r="AV89" t="str">
            <v>3TE50G170479</v>
          </cell>
          <cell r="AW89" t="str">
            <v>G170479</v>
          </cell>
          <cell r="AX89" t="str">
            <v>M010</v>
          </cell>
          <cell r="AY89">
            <v>74012955</v>
          </cell>
          <cell r="AZ89">
            <v>51013872</v>
          </cell>
          <cell r="BA89">
            <v>80154674</v>
          </cell>
        </row>
        <row r="90">
          <cell r="D90">
            <v>60315635</v>
          </cell>
          <cell r="E90" t="str">
            <v>A</v>
          </cell>
          <cell r="F90" t="str">
            <v>TV</v>
          </cell>
          <cell r="G90" t="str">
            <v>JORGE LANDA MENDEZ</v>
          </cell>
          <cell r="H90" t="str">
            <v>ADOLFO LOPEZ MATEOS NO. 55 COACOATZINTLA</v>
          </cell>
          <cell r="I90">
            <v>2281129300</v>
          </cell>
          <cell r="J90" t="str">
            <v>HISENSE</v>
          </cell>
          <cell r="K90" t="str">
            <v>50K20DW</v>
          </cell>
          <cell r="L90" t="str">
            <v>50G143291H06670</v>
          </cell>
          <cell r="M90" t="str">
            <v>TICKET 00182858</v>
          </cell>
          <cell r="N90">
            <v>10120.879999999999</v>
          </cell>
          <cell r="O90">
            <v>42086</v>
          </cell>
          <cell r="P90" t="str">
            <v xml:space="preserve">04/04/2017
</v>
          </cell>
          <cell r="Q90">
            <v>201068</v>
          </cell>
          <cell r="R90" t="str">
            <v xml:space="preserve"> PANEL (173331)  OC-1009628
</v>
          </cell>
          <cell r="S90" t="str">
            <v/>
          </cell>
          <cell r="T90" t="str">
            <v xml:space="preserve">  KAREN BAUTISTA                  </v>
          </cell>
          <cell r="U90">
            <v>42880</v>
          </cell>
          <cell r="V90" t="str">
            <v>SUR</v>
          </cell>
          <cell r="Y90">
            <v>42832</v>
          </cell>
          <cell r="AD90" t="str">
            <v>centro/coaotzinla</v>
          </cell>
          <cell r="AE90" t="str">
            <v>VER</v>
          </cell>
          <cell r="AF90" t="str">
            <v>MX</v>
          </cell>
          <cell r="AG90" t="str">
            <v>10414970</v>
          </cell>
          <cell r="AH90" t="str">
            <v>JORGE LANDA MENDEZ</v>
          </cell>
          <cell r="AI90" t="str">
            <v>adolfo lopez mateos 55</v>
          </cell>
          <cell r="AJ90" t="str">
            <v>2281129300</v>
          </cell>
          <cell r="AK90">
            <v>0</v>
          </cell>
          <cell r="AL90" t="str">
            <v>91370</v>
          </cell>
          <cell r="AM90"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90" t="str">
            <v>1TE50B8NUSCB</v>
          </cell>
          <cell r="AO90">
            <v>0</v>
          </cell>
          <cell r="AS90" t="str">
            <v>3TE50G170479G170479M010</v>
          </cell>
          <cell r="AT90">
            <v>36</v>
          </cell>
          <cell r="AU90" t="str">
            <v>50H6D</v>
          </cell>
          <cell r="AV90" t="str">
            <v>3TE50G170479</v>
          </cell>
          <cell r="AW90" t="str">
            <v>G170479</v>
          </cell>
          <cell r="AX90" t="str">
            <v>M010</v>
          </cell>
          <cell r="AY90">
            <v>74012959</v>
          </cell>
          <cell r="AZ90">
            <v>51013876</v>
          </cell>
          <cell r="BA90">
            <v>80154675</v>
          </cell>
        </row>
        <row r="91">
          <cell r="D91">
            <v>60314967</v>
          </cell>
          <cell r="E91" t="str">
            <v>A</v>
          </cell>
          <cell r="F91" t="str">
            <v>TV</v>
          </cell>
          <cell r="G91" t="str">
            <v>MARIA FRANCO PASTOR</v>
          </cell>
          <cell r="H91" t="str">
            <v xml:space="preserve">PRIV. AGUA SANTA 2 NO.3 COL. BADILLO </v>
          </cell>
          <cell r="I91">
            <v>2281144882</v>
          </cell>
          <cell r="J91" t="str">
            <v>HISENSE</v>
          </cell>
          <cell r="K91" t="str">
            <v>50K20D</v>
          </cell>
          <cell r="L91" t="str">
            <v>50J140472H00347</v>
          </cell>
          <cell r="M91" t="str">
            <v>CARTA FACTURA</v>
          </cell>
          <cell r="N91" t="str">
            <v>CARTA FACTURA</v>
          </cell>
          <cell r="O91">
            <v>41960</v>
          </cell>
          <cell r="P91" t="str">
            <v>03/24/2017</v>
          </cell>
          <cell r="Q91">
            <v>201068</v>
          </cell>
          <cell r="R91" t="str">
            <v xml:space="preserve"> PANEL (173064)  OC-1009211
</v>
          </cell>
          <cell r="S91" t="str">
            <v/>
          </cell>
          <cell r="T91" t="str">
            <v xml:space="preserve"> KAREN BAUTISTA            Fecha d</v>
          </cell>
          <cell r="U91">
            <v>42880</v>
          </cell>
          <cell r="V91" t="str">
            <v>SUR</v>
          </cell>
          <cell r="Y91">
            <v>42818</v>
          </cell>
          <cell r="AD91" t="str">
            <v>Xalapa/Badillo</v>
          </cell>
          <cell r="AE91" t="str">
            <v>VER</v>
          </cell>
          <cell r="AF91" t="str">
            <v>MX</v>
          </cell>
          <cell r="AG91" t="str">
            <v>10414615</v>
          </cell>
          <cell r="AH91" t="str">
            <v>MARIA FRANCO PASTOR</v>
          </cell>
          <cell r="AI91" t="str">
            <v>Priv de agua santa 2 num 3</v>
          </cell>
          <cell r="AJ91" t="str">
            <v>2281144882</v>
          </cell>
          <cell r="AK91">
            <v>0</v>
          </cell>
          <cell r="AL91" t="str">
            <v>91190</v>
          </cell>
          <cell r="AM91"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91" t="str">
            <v>3TE50G132311</v>
          </cell>
          <cell r="AO91">
            <v>0</v>
          </cell>
          <cell r="AS91" t="str">
            <v>3TE50G170479G170479M010</v>
          </cell>
          <cell r="AT91">
            <v>36</v>
          </cell>
          <cell r="AU91" t="str">
            <v>50H6D</v>
          </cell>
          <cell r="AV91" t="str">
            <v>3TE50G170479</v>
          </cell>
          <cell r="AW91" t="str">
            <v>G170479</v>
          </cell>
          <cell r="AX91" t="str">
            <v>M010</v>
          </cell>
          <cell r="AY91">
            <v>74012961</v>
          </cell>
          <cell r="AZ91">
            <v>51013878</v>
          </cell>
          <cell r="BA91">
            <v>80154676</v>
          </cell>
        </row>
        <row r="92">
          <cell r="D92">
            <v>60313754</v>
          </cell>
          <cell r="E92" t="str">
            <v>A</v>
          </cell>
          <cell r="F92" t="str">
            <v>TV</v>
          </cell>
          <cell r="G92" t="str">
            <v>MARIA ANGELICA CINTA CASTILLO</v>
          </cell>
          <cell r="H92" t="str">
            <v>CALLE DOS NO. 59 A COL. BUENAVISTA</v>
          </cell>
          <cell r="I92">
            <v>2288410039</v>
          </cell>
          <cell r="J92" t="str">
            <v>HISENSE</v>
          </cell>
          <cell r="K92" t="str">
            <v>50H5B</v>
          </cell>
          <cell r="L92" t="str">
            <v>50G154817H00964</v>
          </cell>
          <cell r="M92" t="str">
            <v>TICKET 000003771</v>
          </cell>
          <cell r="N92" t="str">
            <v>13,310,88</v>
          </cell>
          <cell r="O92">
            <v>42013</v>
          </cell>
          <cell r="P92">
            <v>42981</v>
          </cell>
          <cell r="Q92">
            <v>201068</v>
          </cell>
          <cell r="R92" t="str">
            <v>CAMBIO FISICO DAÑADO</v>
          </cell>
          <cell r="S92" t="str">
            <v/>
          </cell>
          <cell r="T92" t="str">
            <v xml:space="preserve"> KAREN BAUTISTA                   </v>
          </cell>
          <cell r="U92">
            <v>42880</v>
          </cell>
          <cell r="V92" t="str">
            <v>SUR</v>
          </cell>
          <cell r="Y92">
            <v>42803</v>
          </cell>
          <cell r="AD92" t="str">
            <v>XALAPA/BUENAVISTA</v>
          </cell>
          <cell r="AE92" t="str">
            <v>VER</v>
          </cell>
          <cell r="AF92" t="str">
            <v>MX</v>
          </cell>
          <cell r="AG92" t="str">
            <v>10246203</v>
          </cell>
          <cell r="AH92" t="str">
            <v>MARIA ANGELICA CINTA CASTILLO</v>
          </cell>
          <cell r="AI92" t="str">
            <v>CALLE DOS NO. 59 A</v>
          </cell>
          <cell r="AJ92" t="str">
            <v>044-2287761796</v>
          </cell>
          <cell r="AK92" t="str">
            <v>044-2287761796</v>
          </cell>
          <cell r="AL92" t="str">
            <v>91080</v>
          </cell>
          <cell r="AM92" t="str">
            <v>17/03/2017 04 : 32 GABRIELA.B : CSCSe informa en Seguimiento se pide Esperar14/03/2017 06 : 11 MARCO.DIAZ : TCF1PU CSA10/03/2017 02 : 50 MARTINEZ.G : TCF110/03/2017 02 : 48 MARTINEZ.G : TCFERPENDIENTE CF DE LA ODS: 60309397</v>
          </cell>
          <cell r="AN92" t="str">
            <v>3TE50G151618</v>
          </cell>
          <cell r="AO92">
            <v>0</v>
          </cell>
          <cell r="AS92" t="str">
            <v>3TE50G170479G170479M010</v>
          </cell>
          <cell r="AT92">
            <v>36</v>
          </cell>
          <cell r="AU92" t="str">
            <v>50H6D</v>
          </cell>
          <cell r="AV92" t="str">
            <v>3TE50G170479</v>
          </cell>
          <cell r="AW92" t="str">
            <v>G170479</v>
          </cell>
          <cell r="AX92" t="str">
            <v>M010</v>
          </cell>
          <cell r="AY92">
            <v>74012965</v>
          </cell>
          <cell r="AZ92">
            <v>51013882</v>
          </cell>
          <cell r="BA92">
            <v>80154677</v>
          </cell>
        </row>
        <row r="93">
          <cell r="D93">
            <v>60316837</v>
          </cell>
          <cell r="E93" t="str">
            <v>A</v>
          </cell>
          <cell r="F93" t="str">
            <v>TV</v>
          </cell>
          <cell r="G93" t="str">
            <v>FABIAN SOLORZA  (OFFICE DEPOT)</v>
          </cell>
          <cell r="H93" t="str">
            <v xml:space="preserve">AV LAZARO CARDENAS NO. 48 COL. BADILLO </v>
          </cell>
          <cell r="I93">
            <v>2288128900</v>
          </cell>
          <cell r="J93" t="str">
            <v>HISENSE</v>
          </cell>
          <cell r="K93" t="str">
            <v>50H5B</v>
          </cell>
          <cell r="L93" t="str">
            <v>50G154816H00771</v>
          </cell>
          <cell r="M93" t="str">
            <v>CARTA EQUIPO PROPIEDAD DE TIENDA</v>
          </cell>
          <cell r="N93" t="str">
            <v>EQUIPO DE PISO</v>
          </cell>
          <cell r="O93" t="str">
            <v>EQUIPÓ DE PISO</v>
          </cell>
          <cell r="P93" t="str">
            <v>04/24/2017</v>
          </cell>
          <cell r="Q93">
            <v>201068</v>
          </cell>
          <cell r="R93" t="str">
            <v xml:space="preserve">PANEL (196102)  OC-1010074
</v>
          </cell>
          <cell r="S93" t="str">
            <v/>
          </cell>
          <cell r="T93" t="str">
            <v xml:space="preserve"> KAREN BAUTISTA             Fecha </v>
          </cell>
          <cell r="U93">
            <v>42880</v>
          </cell>
          <cell r="V93" t="str">
            <v>SUR</v>
          </cell>
          <cell r="Y93">
            <v>42849</v>
          </cell>
          <cell r="AD93" t="str">
            <v>XALAPA/BADILLO</v>
          </cell>
          <cell r="AE93" t="str">
            <v>VER</v>
          </cell>
          <cell r="AF93" t="str">
            <v>MX</v>
          </cell>
          <cell r="AG93" t="str">
            <v>10408433</v>
          </cell>
          <cell r="AH93" t="str">
            <v>FABIAN SOLORZA</v>
          </cell>
          <cell r="AI93" t="str">
            <v>48 AV LAZARO CARDENAS</v>
          </cell>
          <cell r="AJ93" t="str">
            <v>2288128900</v>
          </cell>
          <cell r="AK93" t="str">
            <v>2288532248</v>
          </cell>
          <cell r="AL93" t="str">
            <v>91190</v>
          </cell>
          <cell r="AM93" t="str">
            <v>28/04/2017 09 : 13 ARANTXA.MON : TCF128/04/2017 09 : 12 ARANTXA.MON : Se autoriza NP5; numero de serie yticket correcto27/04/2017 07 : 46 201068 : SE REALIZO SOLICITUD DE REFACCION PANEL(196102) OC-101007425/04/2017 00 : 20 ANA.ROSA : ODSWTPRD%ES EQUIPO DE PISO</v>
          </cell>
          <cell r="AN93" t="str">
            <v>3TE50G151618</v>
          </cell>
          <cell r="AO93">
            <v>0</v>
          </cell>
          <cell r="AS93" t="str">
            <v>3TE50G170479G170479M010</v>
          </cell>
          <cell r="AT93">
            <v>36</v>
          </cell>
          <cell r="AU93" t="str">
            <v>50H6D</v>
          </cell>
          <cell r="AV93" t="str">
            <v>3TE50G170479</v>
          </cell>
          <cell r="AW93" t="str">
            <v>G170479</v>
          </cell>
          <cell r="AX93" t="str">
            <v>M010</v>
          </cell>
          <cell r="AY93">
            <v>74012884</v>
          </cell>
          <cell r="AZ93">
            <v>51013805</v>
          </cell>
          <cell r="BA93">
            <v>80154496</v>
          </cell>
        </row>
        <row r="94">
          <cell r="D94">
            <v>60316208</v>
          </cell>
          <cell r="E94" t="str">
            <v>A</v>
          </cell>
          <cell r="F94" t="str">
            <v>TV</v>
          </cell>
          <cell r="G94" t="str">
            <v>ROSA MARIA GARRIDO</v>
          </cell>
          <cell r="H94" t="str">
            <v>PRIV. JAIME NUNO INT. 9D COL. REFORMA</v>
          </cell>
          <cell r="I94">
            <v>2288268156</v>
          </cell>
          <cell r="J94" t="str">
            <v>HISENSE</v>
          </cell>
          <cell r="K94" t="str">
            <v>50K20DW</v>
          </cell>
          <cell r="L94" t="str">
            <v>50G143291H15</v>
          </cell>
          <cell r="M94" t="str">
            <v xml:space="preserve">CARTA FACTURA </v>
          </cell>
          <cell r="N94" t="str">
            <v>8,499,00</v>
          </cell>
          <cell r="O94">
            <v>42019</v>
          </cell>
          <cell r="P94" t="str">
            <v>04/18/2017</v>
          </cell>
          <cell r="Q94">
            <v>201068</v>
          </cell>
          <cell r="R94" t="str">
            <v xml:space="preserve">PANEL (173331)  OC-1009923
</v>
          </cell>
          <cell r="S94" t="str">
            <v/>
          </cell>
          <cell r="T94" t="str">
            <v xml:space="preserve"> KAREN BAUTISTA                   </v>
          </cell>
          <cell r="U94">
            <v>42880</v>
          </cell>
          <cell r="V94" t="str">
            <v>SUR</v>
          </cell>
          <cell r="Y94">
            <v>42843</v>
          </cell>
          <cell r="AD94" t="str">
            <v>Xalapa/ReForma</v>
          </cell>
          <cell r="AE94" t="str">
            <v>VER</v>
          </cell>
          <cell r="AF94" t="str">
            <v>MX</v>
          </cell>
          <cell r="AG94" t="str">
            <v>10416170</v>
          </cell>
          <cell r="AH94" t="str">
            <v>ROSA MARIA GARRIDO</v>
          </cell>
          <cell r="AI94" t="str">
            <v>245 Priv de Jaime Nuno int 9B</v>
          </cell>
          <cell r="AJ94" t="str">
            <v>2288121896</v>
          </cell>
          <cell r="AK94">
            <v>0</v>
          </cell>
          <cell r="AL94" t="str">
            <v>91080</v>
          </cell>
          <cell r="AM94"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94" t="str">
            <v>1TE50B8NUSCB</v>
          </cell>
          <cell r="AO94">
            <v>0</v>
          </cell>
          <cell r="AS94" t="str">
            <v>3TE50G170479G170479M010</v>
          </cell>
          <cell r="AT94">
            <v>36</v>
          </cell>
          <cell r="AU94" t="str">
            <v>50H6D</v>
          </cell>
          <cell r="AV94" t="str">
            <v>3TE50G170479</v>
          </cell>
          <cell r="AW94" t="str">
            <v>G170479</v>
          </cell>
          <cell r="AX94" t="str">
            <v>M010</v>
          </cell>
          <cell r="AY94">
            <v>74012889</v>
          </cell>
          <cell r="AZ94">
            <v>51013809</v>
          </cell>
          <cell r="BA94">
            <v>80154500</v>
          </cell>
        </row>
        <row r="95">
          <cell r="D95">
            <v>60318242</v>
          </cell>
          <cell r="E95" t="str">
            <v>A</v>
          </cell>
          <cell r="F95" t="str">
            <v>TV</v>
          </cell>
          <cell r="G95" t="str">
            <v>JOSE FERNANDO PONCE SAHAGUN</v>
          </cell>
          <cell r="H95" t="str">
            <v>DIONISIO RODRIGUEZ 3916, TETLAN, GUADALAJARA, JALISCO</v>
          </cell>
          <cell r="I95">
            <v>3334973027</v>
          </cell>
          <cell r="J95" t="str">
            <v>HISENSE</v>
          </cell>
          <cell r="K95" t="str">
            <v>50H6B</v>
          </cell>
          <cell r="L95" t="str">
            <v>50G151623H00087</v>
          </cell>
          <cell r="M95">
            <v>208542</v>
          </cell>
          <cell r="N95">
            <v>14999</v>
          </cell>
          <cell r="O95">
            <v>42841</v>
          </cell>
          <cell r="P95">
            <v>42865</v>
          </cell>
          <cell r="Q95">
            <v>201076</v>
          </cell>
          <cell r="R95" t="str">
            <v>NP5 T185195/TARJETA PRINCIPAL/OC-1010733</v>
          </cell>
          <cell r="S95" t="str">
            <v xml:space="preserve"> </v>
          </cell>
          <cell r="T95" t="str">
            <v>Carlos Muñiz</v>
          </cell>
          <cell r="U95">
            <v>42880</v>
          </cell>
          <cell r="V95" t="str">
            <v>SUR</v>
          </cell>
          <cell r="Y95">
            <v>42865</v>
          </cell>
          <cell r="AD95" t="str">
            <v>GUADALAJARA/TETLAN</v>
          </cell>
          <cell r="AE95" t="str">
            <v>JAL</v>
          </cell>
          <cell r="AF95" t="str">
            <v>MX</v>
          </cell>
          <cell r="AG95" t="str">
            <v>10418045</v>
          </cell>
          <cell r="AH95" t="str">
            <v>JOSE GERNANDO PONCE SAHAGUN</v>
          </cell>
          <cell r="AI95" t="str">
            <v>DIONISIO RODRIGUEZ 3916</v>
          </cell>
          <cell r="AJ95" t="str">
            <v>3336690200</v>
          </cell>
          <cell r="AK95">
            <v>0</v>
          </cell>
          <cell r="AL95" t="str">
            <v>44820</v>
          </cell>
          <cell r="AM95"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95" t="str">
            <v>3TE50G151275</v>
          </cell>
          <cell r="AO95">
            <v>0</v>
          </cell>
          <cell r="AS95" t="str">
            <v>3TE50G162681G162681M010</v>
          </cell>
          <cell r="AT95">
            <v>6</v>
          </cell>
          <cell r="AU95" t="str">
            <v>50CU6000</v>
          </cell>
          <cell r="AV95" t="str">
            <v>3TE50G162681</v>
          </cell>
          <cell r="AW95" t="str">
            <v>G162681</v>
          </cell>
          <cell r="AX95" t="str">
            <v>M010</v>
          </cell>
          <cell r="AY95">
            <v>74012874</v>
          </cell>
          <cell r="AZ95">
            <v>51013796</v>
          </cell>
          <cell r="BA95">
            <v>80154502</v>
          </cell>
        </row>
        <row r="96">
          <cell r="D96">
            <v>60318259</v>
          </cell>
          <cell r="E96" t="str">
            <v>A</v>
          </cell>
          <cell r="F96" t="str">
            <v>AC</v>
          </cell>
          <cell r="G96" t="str">
            <v>HOME DEPOT TLAQUEPAQUE</v>
          </cell>
          <cell r="H96" t="str">
            <v>MARCELINO GARCIA BARRAGAN 1455, SAN PEDRO, TLAQUEPAQUE, JALISCO</v>
          </cell>
          <cell r="I96" t="str">
            <v>FRANCISCO ALVAREZ</v>
          </cell>
          <cell r="J96" t="str">
            <v>HISENSE</v>
          </cell>
          <cell r="K96" t="str">
            <v>AP-12CR1SEJS</v>
          </cell>
          <cell r="L96" t="str">
            <v>1KK0120GXZ0PKH5E5JG0317</v>
          </cell>
          <cell r="M96" t="str">
            <v>Carta de equipo propiedad de tienda</v>
          </cell>
          <cell r="N96">
            <v>0</v>
          </cell>
          <cell r="O96">
            <v>42850</v>
          </cell>
          <cell r="P96">
            <v>42866</v>
          </cell>
          <cell r="Q96">
            <v>201076</v>
          </cell>
          <cell r="R96" t="str">
            <v>NP5 K1554064/CHASIS TURBINA/OC-1010826 K1559952/TURBINA CENTRIFUGA/OC-1010827</v>
          </cell>
          <cell r="S96" t="str">
            <v xml:space="preserve"> Comprobante no muestra el importe del e</v>
          </cell>
          <cell r="T96" t="str">
            <v>Carlos Muñiz</v>
          </cell>
          <cell r="U96">
            <v>42880</v>
          </cell>
          <cell r="V96" t="str">
            <v>SUR</v>
          </cell>
          <cell r="Y96">
            <v>42866</v>
          </cell>
          <cell r="AD96" t="str">
            <v>Tlaquepaque/Col Sn Pedro Pescador</v>
          </cell>
          <cell r="AE96" t="str">
            <v>JAL</v>
          </cell>
          <cell r="AF96" t="str">
            <v>MX</v>
          </cell>
          <cell r="AG96" t="str">
            <v>10418037</v>
          </cell>
          <cell r="AH96" t="str">
            <v>HOME DEPOT FRANCISCO J. ALVAREZ</v>
          </cell>
          <cell r="AI96" t="str">
            <v>1455 Gnal. Marcelino Garcia Barragan</v>
          </cell>
          <cell r="AJ96" t="str">
            <v>3338377800</v>
          </cell>
          <cell r="AK96" t="str">
            <v>EXT 2731 2405</v>
          </cell>
          <cell r="AL96" t="str">
            <v>45500</v>
          </cell>
          <cell r="AM96"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96" t="str">
            <v>GKK012NKF054</v>
          </cell>
          <cell r="AO96">
            <v>0</v>
          </cell>
          <cell r="AS96" t="str">
            <v/>
          </cell>
          <cell r="AT96" t="e">
            <v>#N/A</v>
          </cell>
        </row>
        <row r="97">
          <cell r="D97">
            <v>60300074</v>
          </cell>
          <cell r="E97" t="str">
            <v>A</v>
          </cell>
          <cell r="F97" t="str">
            <v>TV</v>
          </cell>
          <cell r="G97" t="str">
            <v>MA. ENRIQUETA RAMOS</v>
          </cell>
          <cell r="H97" t="str">
            <v>PACIENCIA #  125 PRADOS DE STO DOMINGO SAN NICOLAS  DE LOS GARZA , N.L.</v>
          </cell>
          <cell r="I97" t="str">
            <v>83-50-81.-33</v>
          </cell>
          <cell r="J97" t="str">
            <v>HISENSE</v>
          </cell>
          <cell r="K97" t="str">
            <v>40H5B2</v>
          </cell>
          <cell r="L97" t="str">
            <v>40G155372H02235</v>
          </cell>
          <cell r="M97" t="str">
            <v>CARTA DE  ACEPTACION</v>
          </cell>
          <cell r="N97">
            <v>0</v>
          </cell>
          <cell r="O97">
            <v>42550</v>
          </cell>
          <cell r="P97">
            <v>42664</v>
          </cell>
          <cell r="Q97">
            <v>201024</v>
          </cell>
          <cell r="R97" t="str">
            <v>27-10-16- 14:11 ERNESTO HDZ NP5 P1: O.C. 1002861-MAINBOARD 192199</v>
          </cell>
          <cell r="S97" t="str">
            <v/>
          </cell>
          <cell r="T97" t="str">
            <v xml:space="preserve">  Sofia Vazquez                   </v>
          </cell>
          <cell r="U97" t="str">
            <v>2017-04-13</v>
          </cell>
          <cell r="V97" t="str">
            <v>Norte</v>
          </cell>
          <cell r="W97" t="str">
            <v>COMPLETADO</v>
          </cell>
          <cell r="X97" t="str">
            <v>TALLER</v>
          </cell>
          <cell r="Y97">
            <v>42663</v>
          </cell>
          <cell r="Z97">
            <v>114</v>
          </cell>
          <cell r="AA97" t="str">
            <v>M010</v>
          </cell>
          <cell r="AB97" t="str">
            <v>T192199/Tarjeta Principal Madre - MAIN BOARD\Power</v>
          </cell>
          <cell r="AC97" t="str">
            <v>OC-1002861</v>
          </cell>
          <cell r="AD97" t="str">
            <v>sn Nicolas/Padros de Sto Domingo</v>
          </cell>
          <cell r="AE97" t="str">
            <v>NL</v>
          </cell>
          <cell r="AF97" t="str">
            <v>MX</v>
          </cell>
          <cell r="AG97" t="str">
            <v>10388165</v>
          </cell>
          <cell r="AH97" t="str">
            <v>MARIA ENRIQUETA RAMOS</v>
          </cell>
          <cell r="AI97" t="str">
            <v>Calle pasiencia no 125</v>
          </cell>
          <cell r="AJ97" t="str">
            <v>8183508133</v>
          </cell>
          <cell r="AK97">
            <v>0</v>
          </cell>
          <cell r="AL97" t="str">
            <v>66444</v>
          </cell>
          <cell r="AM97"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97" t="str">
            <v>3TE50G155377</v>
          </cell>
          <cell r="AO97" t="str">
            <v>Smart</v>
          </cell>
          <cell r="AP97" t="str">
            <v>Hisense</v>
          </cell>
          <cell r="AQ97" t="str">
            <v>Opera</v>
          </cell>
          <cell r="AR97" t="str">
            <v>FHD 1920 x 1080</v>
          </cell>
          <cell r="AS97" t="str">
            <v>3TE40G164489G164489M010</v>
          </cell>
          <cell r="AT97">
            <v>1</v>
          </cell>
          <cell r="AU97" t="str">
            <v>40H5B2</v>
          </cell>
          <cell r="AV97" t="str">
            <v>3TE40G164489</v>
          </cell>
          <cell r="AW97" t="str">
            <v>G164489</v>
          </cell>
          <cell r="AX97" t="str">
            <v>M010</v>
          </cell>
          <cell r="AY97">
            <v>74008237</v>
          </cell>
          <cell r="AZ97">
            <v>51012431</v>
          </cell>
          <cell r="BA97">
            <v>80152943</v>
          </cell>
        </row>
        <row r="98">
          <cell r="D98">
            <v>60313834</v>
          </cell>
          <cell r="E98" t="str">
            <v>E</v>
          </cell>
          <cell r="F98" t="str">
            <v>TV</v>
          </cell>
          <cell r="G98" t="str">
            <v xml:space="preserve">Alfonso Hernandez Campos </v>
          </cell>
          <cell r="H98" t="str">
            <v>Hacienda del castillo 2344, residencial plutarco sect libertad, Guadalajara, Jalisco.</v>
          </cell>
          <cell r="I98">
            <v>3334764506</v>
          </cell>
          <cell r="J98" t="str">
            <v>HISENSE</v>
          </cell>
          <cell r="K98" t="str">
            <v>50K20DG</v>
          </cell>
          <cell r="L98" t="str">
            <v>50G134403H00304</v>
          </cell>
          <cell r="M98" t="str">
            <v>NOTA MUEBLERIA</v>
          </cell>
          <cell r="N98">
            <v>12900</v>
          </cell>
          <cell r="O98">
            <v>41839</v>
          </cell>
          <cell r="P98">
            <v>42552</v>
          </cell>
          <cell r="Q98">
            <v>201076</v>
          </cell>
          <cell r="R98" t="str">
            <v>11/03/2017 00 : 23  DULCE.M : TCFER.</v>
          </cell>
          <cell r="S98" t="str">
            <v xml:space="preserve"> </v>
          </cell>
          <cell r="T98" t="str">
            <v xml:space="preserve"> Carlos Muñiz                     </v>
          </cell>
          <cell r="U98" t="str">
            <v>2017-04-18</v>
          </cell>
          <cell r="V98" t="str">
            <v>SUR</v>
          </cell>
          <cell r="W98" t="str">
            <v>COMPLETADO</v>
          </cell>
          <cell r="X98" t="str">
            <v>TALLER</v>
          </cell>
          <cell r="Y98">
            <v>42804</v>
          </cell>
          <cell r="AD98" t="str">
            <v>guadala /rdcial plutarco sect libertad</v>
          </cell>
          <cell r="AE98" t="str">
            <v>NL</v>
          </cell>
          <cell r="AF98" t="str">
            <v>MX</v>
          </cell>
          <cell r="AG98" t="str">
            <v>10363107</v>
          </cell>
          <cell r="AH98" t="str">
            <v>ALFONSO HERNANDEZ CAMPOS</v>
          </cell>
          <cell r="AI98" t="str">
            <v>hacienda del castillo 2344</v>
          </cell>
          <cell r="AJ98" t="str">
            <v>0443334764506</v>
          </cell>
          <cell r="AK98">
            <v>0</v>
          </cell>
          <cell r="AL98" t="str">
            <v>44720</v>
          </cell>
          <cell r="AM98" t="str">
            <v>19/05/2017 00 : 27 MARCO.DIAZ : TCF174 7401259211/03/2017 00 : 23 DULCE.M : TCFER.Cte no acepta cambio físicoTCF1</v>
          </cell>
          <cell r="AN98" t="str">
            <v>3TE50G134403</v>
          </cell>
          <cell r="AO98">
            <v>0</v>
          </cell>
          <cell r="AP98" t="e">
            <v>#N/A</v>
          </cell>
          <cell r="AQ98" t="e">
            <v>#N/A</v>
          </cell>
          <cell r="AR98" t="e">
            <v>#N/A</v>
          </cell>
          <cell r="AS98" t="str">
            <v>3TE50G160244G160244M010</v>
          </cell>
          <cell r="AT98">
            <v>1</v>
          </cell>
          <cell r="AU98" t="str">
            <v>50H5B2</v>
          </cell>
          <cell r="AV98" t="str">
            <v>3TE50G160244</v>
          </cell>
          <cell r="AW98" t="str">
            <v>G160244</v>
          </cell>
          <cell r="AX98" t="str">
            <v>M010</v>
          </cell>
          <cell r="AY98">
            <v>74012592</v>
          </cell>
          <cell r="AZ98">
            <v>51013511</v>
          </cell>
          <cell r="BA98">
            <v>80154505</v>
          </cell>
        </row>
        <row r="99">
          <cell r="D99">
            <v>60318098</v>
          </cell>
          <cell r="E99" t="str">
            <v xml:space="preserve">A   </v>
          </cell>
          <cell r="F99" t="str">
            <v>TV</v>
          </cell>
          <cell r="G99" t="str">
            <v>Rogelio Rangel</v>
          </cell>
          <cell r="H99" t="str">
            <v>FLOR SILVESTRE #309, CEL. BENITO JUAREZ, NEZAHUALCOYOTL, C.P. 57000</v>
          </cell>
          <cell r="I99" t="str">
            <v>57308746 / 5560499784</v>
          </cell>
          <cell r="J99" t="str">
            <v>HISENSE</v>
          </cell>
          <cell r="K99" t="str">
            <v>55H6SG</v>
          </cell>
          <cell r="L99" t="str">
            <v>55J1135006H04453</v>
          </cell>
          <cell r="M99" t="str">
            <v>CARTA DE ACEPTACION TIENDA TELMEX</v>
          </cell>
          <cell r="N99" t="str">
            <v>CARTA DE ACEPTACION</v>
          </cell>
          <cell r="O99">
            <v>42010</v>
          </cell>
          <cell r="P99">
            <v>42807</v>
          </cell>
          <cell r="Q99">
            <v>201767</v>
          </cell>
          <cell r="R99" t="str">
            <v>25/03/2017 04 : 21  ERNESTO.HERN : NP5 / P1A: 173567MAIN   13.03.2017   OC-1008576</v>
          </cell>
          <cell r="S99" t="str">
            <v>EQUIPO DAÑADO EN DOMICILIO DE CLIENTE</v>
          </cell>
          <cell r="T99" t="str">
            <v xml:space="preserve">   RENE ARIAS                     </v>
          </cell>
          <cell r="U99">
            <v>42880</v>
          </cell>
          <cell r="V99" t="str">
            <v>CENTRO</v>
          </cell>
          <cell r="W99" t="str">
            <v>COMPLETADO</v>
          </cell>
          <cell r="X99" t="str">
            <v>CLIENTE</v>
          </cell>
          <cell r="Y99">
            <v>42865</v>
          </cell>
          <cell r="AD99" t="str">
            <v>Nezahualcoyotl/Benito Juarez</v>
          </cell>
          <cell r="AE99" t="str">
            <v>MEX</v>
          </cell>
          <cell r="AF99" t="str">
            <v>MX</v>
          </cell>
          <cell r="AG99" t="str">
            <v>10413856</v>
          </cell>
          <cell r="AH99" t="str">
            <v>ROGELIO RANGEL</v>
          </cell>
          <cell r="AI99" t="str">
            <v>Flor silvestre num 309</v>
          </cell>
          <cell r="AJ99" t="str">
            <v>5560499784</v>
          </cell>
          <cell r="AK99" t="str">
            <v>5560499784</v>
          </cell>
          <cell r="AL99" t="str">
            <v>57000</v>
          </cell>
          <cell r="AM99" t="str">
            <v>11/05/2017 22 : 56 201767 : FALTA AUTORIZACION DE CF10/05/2017 07 : 09 201767 : H-24582 TECNICO ASIGNADO T87TAR
10/05/2017 03 : 24 JUANANTONIO : TCFER:
ODSWTP ELABORADA POR EMC*
CLIENTE REPORTA EQUIPO GOLPEADO LLEGO 27 DE ABRIL, CSA SE LLEVA EL EQUIPO</v>
          </cell>
          <cell r="AN99" t="str">
            <v>3TE55J135173</v>
          </cell>
          <cell r="AO99">
            <v>0</v>
          </cell>
          <cell r="AS99" t="str">
            <v>3TE55G170485G170485M010</v>
          </cell>
          <cell r="AT99">
            <v>2</v>
          </cell>
          <cell r="AU99" t="str">
            <v>55H7B</v>
          </cell>
          <cell r="AV99" t="str">
            <v>3TE55G170485</v>
          </cell>
          <cell r="AW99" t="str">
            <v>G170485</v>
          </cell>
          <cell r="AX99" t="str">
            <v>M010</v>
          </cell>
          <cell r="AY99">
            <v>74012875</v>
          </cell>
          <cell r="AZ99">
            <v>51013797</v>
          </cell>
          <cell r="BA99">
            <v>80154506</v>
          </cell>
        </row>
        <row r="100">
          <cell r="D100">
            <v>60318020</v>
          </cell>
          <cell r="E100" t="str">
            <v xml:space="preserve">A   </v>
          </cell>
          <cell r="F100" t="str">
            <v>TV</v>
          </cell>
          <cell r="G100" t="str">
            <v>Marco Antonio Lopez Corona</v>
          </cell>
          <cell r="H100" t="str">
            <v>ZAUCE #110, COL. LAS TIJERAS, TEXCOCO, C.P. 56250</v>
          </cell>
          <cell r="I100" t="str">
            <v>5531787559 / 5532160410</v>
          </cell>
          <cell r="J100" t="str">
            <v>HISENSE</v>
          </cell>
          <cell r="K100" t="str">
            <v>32H3B1</v>
          </cell>
          <cell r="L100" t="str">
            <v>32G153444H02342</v>
          </cell>
          <cell r="M100" t="str">
            <v>POLIZA</v>
          </cell>
          <cell r="N100" t="str">
            <v>POLIZA</v>
          </cell>
          <cell r="O100">
            <v>42556</v>
          </cell>
          <cell r="P100">
            <v>42877</v>
          </cell>
          <cell r="Q100">
            <v>201767</v>
          </cell>
          <cell r="R100" t="str">
            <v>24/05/2017 05 : 34  ARANTXA.MON : NP5    23/05/2017 TCF1 / P1A:  190877 MAIN  22-05-2017  OC- 1011084</v>
          </cell>
          <cell r="S100" t="str">
            <v>EQUIPO DAÑADO EN DOMICILIO DE CLIENTE</v>
          </cell>
          <cell r="T100" t="str">
            <v xml:space="preserve">   RENE ARIAS                     </v>
          </cell>
          <cell r="U100">
            <v>42880</v>
          </cell>
          <cell r="V100" t="str">
            <v>CENTRO</v>
          </cell>
          <cell r="W100" t="str">
            <v>COMPLETADO</v>
          </cell>
          <cell r="X100" t="str">
            <v>CLIENTE</v>
          </cell>
          <cell r="Y100">
            <v>42864</v>
          </cell>
          <cell r="AD100" t="str">
            <v>las tigeras/texcoco</v>
          </cell>
          <cell r="AE100" t="str">
            <v>MEX</v>
          </cell>
          <cell r="AF100" t="str">
            <v>MX</v>
          </cell>
          <cell r="AG100" t="str">
            <v>10417786</v>
          </cell>
          <cell r="AH100" t="str">
            <v>MARCO ANTONIO LOPEZ CORONA</v>
          </cell>
          <cell r="AI100" t="str">
            <v>110 zauce</v>
          </cell>
          <cell r="AJ100" t="str">
            <v>5532160410</v>
          </cell>
          <cell r="AK100" t="str">
            <v>5532160410</v>
          </cell>
          <cell r="AL100" t="str">
            <v>56250</v>
          </cell>
          <cell r="AM100" t="str">
            <v>10/05/2017 00 : 52 201767 : V1. 12/05/2017: 10 A.M. - 6 P.M.
H-24564 SE ASIGNA T52CAE
09/05/2017 00 : 14 GABRIELA.B : ODSWTP
CIPRES Y PALMA, CASA COLOR TERRACOTA, SAGUAN BLANCO</v>
          </cell>
          <cell r="AN100" t="str">
            <v>3TE32G153442</v>
          </cell>
          <cell r="AO100">
            <v>0</v>
          </cell>
          <cell r="AS100" t="str">
            <v>3TE32G164485G164485M010</v>
          </cell>
          <cell r="AT100">
            <v>4</v>
          </cell>
          <cell r="AU100" t="str">
            <v>32H5B2</v>
          </cell>
          <cell r="AV100" t="str">
            <v>3TE32G164485</v>
          </cell>
          <cell r="AW100" t="str">
            <v>G164485</v>
          </cell>
          <cell r="AX100" t="str">
            <v>M010</v>
          </cell>
          <cell r="AY100">
            <v>74012876</v>
          </cell>
          <cell r="AZ100">
            <v>51013798</v>
          </cell>
          <cell r="BA100">
            <v>80154508</v>
          </cell>
        </row>
        <row r="101">
          <cell r="D101">
            <v>60318025</v>
          </cell>
          <cell r="E101" t="str">
            <v xml:space="preserve">A   </v>
          </cell>
          <cell r="F101" t="str">
            <v>TV</v>
          </cell>
          <cell r="G101" t="str">
            <v>Angelica Maria Doñan Cardenas</v>
          </cell>
          <cell r="H101" t="str">
            <v>AV. FRANCISCO ZARCO #36, COL. VIRGENCITAS, NEZAHUALCOYOTL, C.P. 57300</v>
          </cell>
          <cell r="I101">
            <v>5534101259</v>
          </cell>
          <cell r="J101" t="str">
            <v>HISENSE</v>
          </cell>
          <cell r="K101" t="str">
            <v>55H7G</v>
          </cell>
          <cell r="L101" t="str">
            <v>55J1436H01872</v>
          </cell>
          <cell r="M101" t="str">
            <v>NE / 000261127 TICKET DE COMPRA TIENDA TELMEX S.A. DE C.V.</v>
          </cell>
          <cell r="N101">
            <v>12440.76</v>
          </cell>
          <cell r="O101">
            <v>42027</v>
          </cell>
          <cell r="P101">
            <v>42877</v>
          </cell>
          <cell r="Q101">
            <v>201767</v>
          </cell>
          <cell r="R101" t="str">
            <v>24/05/2017 05 : 30  ARANTXA.MON : NP5 23/05/2017 TCF1 /  P1A: 174138 PANEL      173377 MAIN    22-05-2017    OC-1011079</v>
          </cell>
          <cell r="S101" t="str">
            <v>EQUIPO DAÑADO EN DOMICILIO DE CLIENTE</v>
          </cell>
          <cell r="T101" t="str">
            <v xml:space="preserve">   RENE ARIAS                     </v>
          </cell>
          <cell r="U101">
            <v>42880</v>
          </cell>
          <cell r="V101" t="str">
            <v>CENTRO</v>
          </cell>
          <cell r="W101" t="str">
            <v>COMPLETADO</v>
          </cell>
          <cell r="X101" t="str">
            <v>CLIENTE</v>
          </cell>
          <cell r="Y101">
            <v>42864</v>
          </cell>
          <cell r="AD101" t="str">
            <v>Nezahuatlcoyotl/Virgencitas</v>
          </cell>
          <cell r="AE101" t="str">
            <v>MEX</v>
          </cell>
          <cell r="AF101" t="str">
            <v>MX</v>
          </cell>
          <cell r="AG101" t="str">
            <v>10417788</v>
          </cell>
          <cell r="AH101" t="str">
            <v>ANGELICA MARIA DOÑAN CARDENAS</v>
          </cell>
          <cell r="AI101" t="str">
            <v>36 Av Francisco Zarco</v>
          </cell>
          <cell r="AJ101" t="str">
            <v>0445534101259</v>
          </cell>
          <cell r="AK101">
            <v>0</v>
          </cell>
          <cell r="AL101" t="str">
            <v>57300</v>
          </cell>
          <cell r="AM101"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01" t="str">
            <v>3TE55J141036</v>
          </cell>
          <cell r="AO101">
            <v>0</v>
          </cell>
          <cell r="AS101" t="str">
            <v>3TE55G170485G170485M010</v>
          </cell>
          <cell r="AT101">
            <v>2</v>
          </cell>
          <cell r="AU101" t="str">
            <v>55H7B</v>
          </cell>
          <cell r="AV101" t="str">
            <v>3TE55G170485</v>
          </cell>
          <cell r="AW101" t="str">
            <v>G170485</v>
          </cell>
          <cell r="AX101" t="str">
            <v>M010</v>
          </cell>
          <cell r="AY101">
            <v>74012877</v>
          </cell>
          <cell r="AZ101">
            <v>51013799</v>
          </cell>
          <cell r="BA101">
            <v>80154512</v>
          </cell>
        </row>
        <row r="102">
          <cell r="D102">
            <v>60315812</v>
          </cell>
          <cell r="E102" t="str">
            <v xml:space="preserve">A   </v>
          </cell>
          <cell r="F102" t="str">
            <v>TV</v>
          </cell>
          <cell r="G102" t="str">
            <v>MANUEL GUTIERREZ PEREZ</v>
          </cell>
          <cell r="H102" t="str">
            <v xml:space="preserve">OMBIA #148 COLONIA AVIACION </v>
          </cell>
          <cell r="I102">
            <v>8714032878</v>
          </cell>
          <cell r="J102" t="str">
            <v>HISENSE</v>
          </cell>
          <cell r="K102" t="str">
            <v>40H5B2</v>
          </cell>
          <cell r="L102" t="str">
            <v>40G155372H04958</v>
          </cell>
          <cell r="M102" t="str">
            <v>TICKET: 486822</v>
          </cell>
          <cell r="N102">
            <v>7258.2</v>
          </cell>
          <cell r="O102">
            <v>42565</v>
          </cell>
          <cell r="P102">
            <v>42837</v>
          </cell>
          <cell r="Q102">
            <v>201036</v>
          </cell>
          <cell r="R102" t="str">
            <v xml:space="preserve">21/04/2017 01 : 50  ARANTXA.MON : TCF1
21/04/2017 01 : 50  ARANTXA.MON : NP5
20/04/2017 03 : 22 201036 : SE SOLICITA REFACCIÓN CON OC-1009755 </v>
          </cell>
          <cell r="S102" t="str">
            <v>EQUIPO COMPLETO</v>
          </cell>
          <cell r="T102" t="str">
            <v xml:space="preserve">      JAVIER LOPEZ                </v>
          </cell>
          <cell r="U102">
            <v>42880</v>
          </cell>
          <cell r="V102" t="str">
            <v>NORTE</v>
          </cell>
          <cell r="W102" t="str">
            <v>COMPLETADO</v>
          </cell>
          <cell r="X102" t="str">
            <v>TALLER</v>
          </cell>
          <cell r="Y102">
            <v>42836</v>
          </cell>
          <cell r="AD102" t="str">
            <v>Torreón/Aviación</v>
          </cell>
          <cell r="AE102" t="str">
            <v>COA</v>
          </cell>
          <cell r="AF102" t="str">
            <v>MX</v>
          </cell>
          <cell r="AG102" t="str">
            <v>10415872</v>
          </cell>
          <cell r="AH102" t="str">
            <v>MANUEL GUTIERREZ PEREZ</v>
          </cell>
          <cell r="AI102" t="str">
            <v>148 OMBIA</v>
          </cell>
          <cell r="AJ102" t="str">
            <v>8714032878</v>
          </cell>
          <cell r="AK102">
            <v>0</v>
          </cell>
          <cell r="AL102" t="str">
            <v>27000</v>
          </cell>
          <cell r="AM102"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02" t="str">
            <v>3TE40G155372</v>
          </cell>
          <cell r="AO102">
            <v>0</v>
          </cell>
          <cell r="AS102" t="str">
            <v>3TE40G164489G164489M010</v>
          </cell>
          <cell r="AT102">
            <v>1</v>
          </cell>
          <cell r="AU102" t="str">
            <v>40H5B2</v>
          </cell>
          <cell r="AV102" t="str">
            <v>3TE40G164489</v>
          </cell>
          <cell r="AW102" t="str">
            <v>G164489</v>
          </cell>
          <cell r="AX102" t="str">
            <v>M010</v>
          </cell>
          <cell r="AY102">
            <v>74012878</v>
          </cell>
          <cell r="AZ102">
            <v>51013800</v>
          </cell>
          <cell r="BA102">
            <v>80154513</v>
          </cell>
        </row>
        <row r="103">
          <cell r="D103">
            <v>60315698</v>
          </cell>
          <cell r="E103" t="str">
            <v xml:space="preserve">A   </v>
          </cell>
          <cell r="F103" t="str">
            <v>TV</v>
          </cell>
          <cell r="G103" t="str">
            <v>JOSE DE JESUS MARIN GALLEGOS</v>
          </cell>
          <cell r="H103" t="str">
            <v>SILINDRERO NO. 122 COL. FCO. GOITIA FRESNILLO, ZACATECAS</v>
          </cell>
          <cell r="I103">
            <v>4931004524</v>
          </cell>
          <cell r="J103" t="str">
            <v>HISENSE</v>
          </cell>
          <cell r="K103" t="str">
            <v>55H7B</v>
          </cell>
          <cell r="L103" t="str">
            <v>55G1632G0H00217</v>
          </cell>
          <cell r="M103" t="str">
            <v>TICKET WALMART</v>
          </cell>
          <cell r="N103">
            <v>12999</v>
          </cell>
          <cell r="O103">
            <v>42760</v>
          </cell>
          <cell r="P103">
            <v>42835</v>
          </cell>
          <cell r="Q103">
            <v>201038</v>
          </cell>
          <cell r="R103" t="str">
            <v>19/04/2017 03: 04 ARANTXA. MON : TCF1 19/04/2017 03 : 04 ARANTXA.MON: NP5  18/04/2017 08 :09 201038:P1- PENDIENTE DE REFACCION SE PIDIO EL PANEL 17-04-2017    NO. DE PARTE 1203716       NO. DE PEDIDO: OC-1009687</v>
          </cell>
          <cell r="S103" t="str">
            <v>NO HAY REFACCION Y POR ESO SE TRAMITO EL</v>
          </cell>
          <cell r="T103" t="str">
            <v xml:space="preserve">   MARIO COVARRUBIAS              </v>
          </cell>
          <cell r="U103">
            <v>42880</v>
          </cell>
          <cell r="V103" t="str">
            <v>NORTE</v>
          </cell>
          <cell r="W103" t="str">
            <v>COMPLETADO</v>
          </cell>
          <cell r="X103" t="str">
            <v>CLIENTE</v>
          </cell>
          <cell r="Y103">
            <v>42835</v>
          </cell>
          <cell r="AD103" t="str">
            <v>francisco goitia/fresnillo</v>
          </cell>
          <cell r="AE103" t="str">
            <v>ZAC</v>
          </cell>
          <cell r="AF103" t="str">
            <v>MX</v>
          </cell>
          <cell r="AG103" t="str">
            <v>10415751</v>
          </cell>
          <cell r="AH103" t="str">
            <v>JOSE DE JESUS MARIN GALLEGOS</v>
          </cell>
          <cell r="AI103" t="str">
            <v>no. 122 Silindrero</v>
          </cell>
          <cell r="AJ103" t="str">
            <v>0444931004524</v>
          </cell>
          <cell r="AK103">
            <v>0</v>
          </cell>
          <cell r="AL103" t="str">
            <v>99020</v>
          </cell>
          <cell r="AM103"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03" t="str">
            <v>3TE55G1523B1</v>
          </cell>
          <cell r="AO103">
            <v>0</v>
          </cell>
          <cell r="AS103" t="str">
            <v>3TE55G164499G164499M010</v>
          </cell>
          <cell r="AT103">
            <v>2</v>
          </cell>
          <cell r="AU103" t="str">
            <v>55H7B</v>
          </cell>
          <cell r="AV103" t="str">
            <v>3TE55G164499</v>
          </cell>
          <cell r="AW103" t="str">
            <v>G164499</v>
          </cell>
          <cell r="AX103" t="str">
            <v>M010</v>
          </cell>
          <cell r="AY103">
            <v>74012879</v>
          </cell>
          <cell r="AZ103">
            <v>51013801</v>
          </cell>
          <cell r="BA103">
            <v>80154514</v>
          </cell>
        </row>
        <row r="104">
          <cell r="D104">
            <v>60318427</v>
          </cell>
          <cell r="E104" t="str">
            <v xml:space="preserve">A   </v>
          </cell>
          <cell r="F104" t="str">
            <v>TV</v>
          </cell>
          <cell r="G104" t="str">
            <v>MEX-DEV DESARROLLOS, S.A. DE C.V</v>
          </cell>
          <cell r="H104" t="str">
            <v>CARRETERA A BARRA DE NAVIDAD 601, COL. AMAPAS</v>
          </cell>
          <cell r="I104" t="str">
            <v>322 1889783</v>
          </cell>
          <cell r="J104" t="str">
            <v>HISENSE</v>
          </cell>
          <cell r="K104" t="str">
            <v>32D33</v>
          </cell>
          <cell r="L104" t="str">
            <v>32M140843H00428</v>
          </cell>
          <cell r="M104" t="str">
            <v xml:space="preserve">IWAMS33048 </v>
          </cell>
          <cell r="N104">
            <v>2585.34</v>
          </cell>
          <cell r="O104">
            <v>42385</v>
          </cell>
          <cell r="P104">
            <v>42873</v>
          </cell>
          <cell r="Q104">
            <v>201023</v>
          </cell>
          <cell r="R104" t="str">
            <v>SE REALIZO PEDIDO DE PANEL LCD-171862, MAIN BOARD-168828, CON EL OC1010940, NO SURTIDAS</v>
          </cell>
          <cell r="S104" t="str">
            <v>FALLA: MALA IMAGEN, SE REALIZO PEDIDO DE</v>
          </cell>
          <cell r="T104" t="str">
            <v xml:space="preserve">    GABRIELA RIVAS DELGADO        </v>
          </cell>
          <cell r="U104">
            <v>42880</v>
          </cell>
          <cell r="V104" t="str">
            <v>NORTE</v>
          </cell>
          <cell r="W104" t="str">
            <v>COMPLETADO</v>
          </cell>
          <cell r="X104" t="str">
            <v>CLIENTE</v>
          </cell>
          <cell r="Y104">
            <v>42870</v>
          </cell>
          <cell r="AD104" t="str">
            <v>puerto vallarta / col amapas</v>
          </cell>
          <cell r="AE104" t="str">
            <v>JAL</v>
          </cell>
          <cell r="AF104" t="str">
            <v>MX</v>
          </cell>
          <cell r="AG104" t="str">
            <v>10410230</v>
          </cell>
          <cell r="AH104" t="str">
            <v>MEX-DEV DESARROLLOS, S.A. DE C.V.</v>
          </cell>
          <cell r="AI104" t="str">
            <v>601 carretera a barra navidad</v>
          </cell>
          <cell r="AJ104" t="str">
            <v>3221889783</v>
          </cell>
          <cell r="AK104" t="str">
            <v>3222220018</v>
          </cell>
          <cell r="AL104" t="str">
            <v>48399</v>
          </cell>
          <cell r="AM104"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04" t="str">
            <v>3TE32M134512</v>
          </cell>
          <cell r="AO104">
            <v>0</v>
          </cell>
          <cell r="AS104" t="str">
            <v>3TE32G1614E4G1614E4M012</v>
          </cell>
          <cell r="AT104" t="str">
            <v>0</v>
          </cell>
          <cell r="AU104" t="str">
            <v>32H5B2</v>
          </cell>
          <cell r="AV104" t="str">
            <v>3TE32G1614E4</v>
          </cell>
          <cell r="AW104" t="str">
            <v>G1614E4</v>
          </cell>
          <cell r="AX104" t="str">
            <v>M012</v>
          </cell>
          <cell r="AY104">
            <v>74012880</v>
          </cell>
          <cell r="AZ104">
            <v>51013802</v>
          </cell>
          <cell r="BA104">
            <v>80154515</v>
          </cell>
        </row>
        <row r="105">
          <cell r="D105">
            <v>60318304</v>
          </cell>
          <cell r="E105" t="str">
            <v xml:space="preserve">A   </v>
          </cell>
          <cell r="F105" t="str">
            <v>TV</v>
          </cell>
          <cell r="G105" t="str">
            <v>JORGE LUIS PEREZ HUERTA</v>
          </cell>
          <cell r="H105" t="str">
            <v>AMADO NERVO NO. 1 COL. NOVILLERO</v>
          </cell>
          <cell r="I105" t="str">
            <v>311 1363364</v>
          </cell>
          <cell r="J105" t="str">
            <v>HISENSE</v>
          </cell>
          <cell r="K105" t="str">
            <v>32H5B2</v>
          </cell>
          <cell r="L105" t="str">
            <v>32G163667H02929</v>
          </cell>
          <cell r="M105" t="str">
            <v xml:space="preserve">TIKET COPPEL </v>
          </cell>
          <cell r="N105">
            <v>0</v>
          </cell>
          <cell r="O105">
            <v>42655</v>
          </cell>
          <cell r="P105">
            <v>42863</v>
          </cell>
          <cell r="Q105">
            <v>201023</v>
          </cell>
          <cell r="R105" t="str">
            <v>SE REALIZO PEDIDO DE MAIN BOARD-207448-CON EL OC1010851, NO SURTIDA</v>
          </cell>
          <cell r="S105" t="str">
            <v>FALLA: NO GUARDA CANALES LOCALES, SE REA</v>
          </cell>
          <cell r="T105" t="str">
            <v xml:space="preserve">    GABRIELA RIVAS DELGADO        </v>
          </cell>
          <cell r="U105">
            <v>42880</v>
          </cell>
          <cell r="V105" t="str">
            <v>NORTE</v>
          </cell>
          <cell r="W105" t="str">
            <v>COMPLETADO</v>
          </cell>
          <cell r="X105" t="str">
            <v>CLIENTE</v>
          </cell>
          <cell r="Y105">
            <v>42867</v>
          </cell>
          <cell r="AD105" t="str">
            <v>novillero/tepic</v>
          </cell>
          <cell r="AE105" t="str">
            <v>NAY</v>
          </cell>
          <cell r="AF105" t="str">
            <v>MX</v>
          </cell>
          <cell r="AG105" t="str">
            <v>10417781</v>
          </cell>
          <cell r="AH105" t="str">
            <v>JORGE LUIS PEREZ HUERTA</v>
          </cell>
          <cell r="AI105" t="str">
            <v>1 mado nervo</v>
          </cell>
          <cell r="AJ105" t="str">
            <v>3111364765</v>
          </cell>
          <cell r="AK105" t="str">
            <v>3111364765</v>
          </cell>
          <cell r="AL105" t="str">
            <v>63511</v>
          </cell>
          <cell r="AM105"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05" t="str">
            <v>3TE32G155369</v>
          </cell>
          <cell r="AO105">
            <v>0</v>
          </cell>
          <cell r="AS105" t="str">
            <v>3TE32G164485G164485M010</v>
          </cell>
          <cell r="AT105">
            <v>4</v>
          </cell>
          <cell r="AU105" t="str">
            <v>32H5B2</v>
          </cell>
          <cell r="AV105" t="str">
            <v>3TE32G164485</v>
          </cell>
          <cell r="AW105" t="str">
            <v>G164485</v>
          </cell>
          <cell r="AX105" t="str">
            <v>M010</v>
          </cell>
          <cell r="AY105">
            <v>74012881</v>
          </cell>
          <cell r="AZ105">
            <v>51013803</v>
          </cell>
          <cell r="BA105">
            <v>80154517</v>
          </cell>
        </row>
        <row r="106">
          <cell r="D106">
            <v>60304285</v>
          </cell>
          <cell r="E106" t="str">
            <v xml:space="preserve">D </v>
          </cell>
          <cell r="F106" t="str">
            <v>TV</v>
          </cell>
          <cell r="G106" t="str">
            <v>ANA SILVIA GUTIERREZ SANDOVAL</v>
          </cell>
          <cell r="H106" t="str">
            <v>GRANADA MZ 2 LT 168A,UNIDAD HAB HOMEX,ZUMPANGO</v>
          </cell>
          <cell r="I106">
            <v>5539571972</v>
          </cell>
          <cell r="J106" t="str">
            <v>HISENSE</v>
          </cell>
          <cell r="K106" t="str">
            <v>50H5GB</v>
          </cell>
          <cell r="L106" t="str">
            <v>50G150658H02200</v>
          </cell>
          <cell r="M106" t="str">
            <v>TICKET</v>
          </cell>
          <cell r="N106">
            <v>15968.27</v>
          </cell>
          <cell r="O106">
            <v>42374</v>
          </cell>
          <cell r="P106">
            <v>42699</v>
          </cell>
          <cell r="Q106">
            <v>201679</v>
          </cell>
          <cell r="R106" t="str">
            <v>PANEL T182406 OC 1004094</v>
          </cell>
          <cell r="S106" t="str">
            <v>EQUIPO EN CASA DE CLIENTE,REFIERE QUE NO</v>
          </cell>
          <cell r="T106" t="str">
            <v xml:space="preserve"> GUADALUPE GIRON                  </v>
          </cell>
          <cell r="U106" t="str">
            <v>2017-04-19</v>
          </cell>
          <cell r="V106" t="str">
            <v>CENTRO</v>
          </cell>
          <cell r="W106" t="str">
            <v>COMPLETADO</v>
          </cell>
          <cell r="X106" t="str">
            <v>CLIENTE</v>
          </cell>
          <cell r="Y106">
            <v>42698</v>
          </cell>
          <cell r="Z106">
            <v>325</v>
          </cell>
          <cell r="AA106" t="str">
            <v>M010</v>
          </cell>
          <cell r="AD106" t="str">
            <v>Zumpango /unid hab homez santa fe</v>
          </cell>
          <cell r="AE106" t="str">
            <v>MEX</v>
          </cell>
          <cell r="AF106" t="str">
            <v>MX</v>
          </cell>
          <cell r="AG106" t="str">
            <v>10405396</v>
          </cell>
          <cell r="AH106" t="str">
            <v>ANA SILVIA GUTIERREZ SANDOVAL</v>
          </cell>
          <cell r="AI106" t="str">
            <v>calle granada MZ 2 LT 168-A</v>
          </cell>
          <cell r="AJ106" t="str">
            <v>5916906741</v>
          </cell>
          <cell r="AK106">
            <v>0</v>
          </cell>
          <cell r="AL106" t="str">
            <v>55630</v>
          </cell>
          <cell r="AM106"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106" t="str">
            <v>3TE50A144537</v>
          </cell>
          <cell r="AO106" t="str">
            <v>Smart</v>
          </cell>
          <cell r="AP106" t="str">
            <v>Hisense</v>
          </cell>
          <cell r="AQ106" t="str">
            <v>Opera</v>
          </cell>
          <cell r="AR106" t="str">
            <v>FHD 1920 x 1080</v>
          </cell>
          <cell r="AS106" t="str">
            <v>3TE50G165140G165140M010</v>
          </cell>
          <cell r="AT106">
            <v>28</v>
          </cell>
          <cell r="AU106" t="str">
            <v>50H7GB</v>
          </cell>
          <cell r="AV106" t="str">
            <v>3TE50G165140</v>
          </cell>
          <cell r="AW106" t="str">
            <v>G165140</v>
          </cell>
          <cell r="AX106" t="str">
            <v>M010</v>
          </cell>
          <cell r="AY106">
            <v>74012755</v>
          </cell>
          <cell r="AZ106">
            <v>51013673</v>
          </cell>
          <cell r="BA106">
            <v>80152278</v>
          </cell>
        </row>
        <row r="107">
          <cell r="D107">
            <v>60311454</v>
          </cell>
          <cell r="E107" t="str">
            <v>A</v>
          </cell>
          <cell r="F107" t="str">
            <v>TV</v>
          </cell>
          <cell r="G107" t="str">
            <v>JAIME DOMINGUEZ PEñALOZA</v>
          </cell>
          <cell r="H107" t="str">
            <v>CALLE ISLA ASENCION 4019, COL. GUADALAJARA DERECHA</v>
          </cell>
          <cell r="I107" t="str">
            <v>6566326540/6561682121</v>
          </cell>
          <cell r="J107" t="str">
            <v>HISENSE</v>
          </cell>
          <cell r="K107" t="str">
            <v>50K20DW</v>
          </cell>
          <cell r="L107" t="str">
            <v>50G143292H07832</v>
          </cell>
          <cell r="M107" t="str">
            <v>TICKET DE COMPRA</v>
          </cell>
          <cell r="N107">
            <v>11998.37</v>
          </cell>
          <cell r="O107">
            <v>42536</v>
          </cell>
          <cell r="P107">
            <v>42410</v>
          </cell>
          <cell r="Q107">
            <v>202246</v>
          </cell>
          <cell r="R107" t="str">
            <v xml:space="preserve">21/02/2017 06 : 26  ERNESTO.HERN : NP5
18/02/2017 02 : 14 202246 : P1: T173331,   OC-1007576
</v>
          </cell>
          <cell r="S107" t="str">
            <v/>
          </cell>
          <cell r="T107" t="str">
            <v xml:space="preserve">IDALIA LOZA                     </v>
          </cell>
          <cell r="U107" t="str">
            <v>2017/04/12</v>
          </cell>
          <cell r="V107" t="str">
            <v>Norte</v>
          </cell>
          <cell r="W107" t="str">
            <v>COMPLETADO</v>
          </cell>
          <cell r="X107" t="str">
            <v>TALLER</v>
          </cell>
          <cell r="Y107">
            <v>42779</v>
          </cell>
          <cell r="Z107">
            <v>-126</v>
          </cell>
          <cell r="AA107" t="str">
            <v>M010</v>
          </cell>
          <cell r="AD107" t="str">
            <v>cd. juarez/guadalajara derecha</v>
          </cell>
          <cell r="AE107" t="str">
            <v>CHI</v>
          </cell>
          <cell r="AF107" t="str">
            <v>MX</v>
          </cell>
          <cell r="AG107" t="str">
            <v>10411316</v>
          </cell>
          <cell r="AH107" t="str">
            <v>JAIME DOMINGUEZ PEÑALOZA</v>
          </cell>
          <cell r="AI107" t="str">
            <v>4019 Calle isla asencion</v>
          </cell>
          <cell r="AJ107" t="str">
            <v>6561682121</v>
          </cell>
          <cell r="AK107" t="str">
            <v>6561682121</v>
          </cell>
          <cell r="AL107" t="str">
            <v>32220</v>
          </cell>
          <cell r="AM107"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107" t="str">
            <v>1TE50B8NUSCB</v>
          </cell>
          <cell r="AO107" t="str">
            <v>Smart</v>
          </cell>
          <cell r="AP107" t="str">
            <v>Hisense</v>
          </cell>
          <cell r="AQ107" t="str">
            <v>Opera</v>
          </cell>
          <cell r="AR107" t="str">
            <v>FHD 1920 x 1080</v>
          </cell>
          <cell r="AS107" t="str">
            <v>3TE50G165140G165140M010</v>
          </cell>
          <cell r="AT107">
            <v>28</v>
          </cell>
          <cell r="AU107" t="str">
            <v>50H7GB</v>
          </cell>
          <cell r="AV107" t="str">
            <v>3TE50G165140</v>
          </cell>
          <cell r="AW107" t="str">
            <v>G165140</v>
          </cell>
          <cell r="AX107" t="str">
            <v>M010</v>
          </cell>
          <cell r="AY107">
            <v>74012764</v>
          </cell>
          <cell r="AZ107">
            <v>51013682</v>
          </cell>
          <cell r="BA107">
            <v>80152300</v>
          </cell>
        </row>
        <row r="108">
          <cell r="D108">
            <v>60311039</v>
          </cell>
          <cell r="E108" t="str">
            <v xml:space="preserve">A  </v>
          </cell>
          <cell r="F108" t="str">
            <v>TV</v>
          </cell>
          <cell r="G108" t="str">
            <v>Claudia Carbajal</v>
          </cell>
          <cell r="H108" t="str">
            <v>Tlatelolco mz 610 lt 19 Col. Ciudad Azteca Municipio Ecatepec de Morelos C.P. 55120</v>
          </cell>
          <cell r="I108">
            <v>57777321</v>
          </cell>
          <cell r="J108" t="str">
            <v>HISENSE</v>
          </cell>
          <cell r="K108" t="str">
            <v>50H5B</v>
          </cell>
          <cell r="L108" t="str">
            <v>50G151618H01740</v>
          </cell>
          <cell r="M108" t="str">
            <v>G41388 SALYERI, S. A. DE C.V. / Folio fiscal a16d757d-0e54-4426-ac32-af9c22319708</v>
          </cell>
          <cell r="N108">
            <v>8363.6</v>
          </cell>
          <cell r="O108">
            <v>42620</v>
          </cell>
          <cell r="P108">
            <v>42789</v>
          </cell>
          <cell r="Q108">
            <v>201767</v>
          </cell>
          <cell r="R108" t="str">
            <v>28/02/2017 03 : 01  ERNESTO.HERN : NP5 / P1A: 187573 PANEL     189586 MAIN    23-02-2017 OC-1007849</v>
          </cell>
          <cell r="S108" t="str">
            <v>EQUIPO DAÑADO EN DOMICILIO DE CLIENTE (Z</v>
          </cell>
          <cell r="T108" t="str">
            <v xml:space="preserve">   RENE ARIAS                     </v>
          </cell>
          <cell r="U108" t="str">
            <v>2017-04-10</v>
          </cell>
          <cell r="V108" t="str">
            <v>CENTRO</v>
          </cell>
          <cell r="W108" t="str">
            <v>COMPLETADO</v>
          </cell>
          <cell r="X108" t="str">
            <v>CLIENTE</v>
          </cell>
          <cell r="Y108">
            <v>42774</v>
          </cell>
          <cell r="Z108">
            <v>169</v>
          </cell>
          <cell r="AA108" t="str">
            <v>M010</v>
          </cell>
          <cell r="AD108" t="str">
            <v>col cd azteca /ecatepec</v>
          </cell>
          <cell r="AE108" t="str">
            <v>MEX</v>
          </cell>
          <cell r="AF108" t="str">
            <v>MX</v>
          </cell>
          <cell r="AG108" t="str">
            <v>10411598</v>
          </cell>
          <cell r="AH108" t="str">
            <v>CLAUDIA CARBAJAL</v>
          </cell>
          <cell r="AI108" t="str">
            <v>tlatelolco mz 610 lt 19</v>
          </cell>
          <cell r="AJ108" t="str">
            <v>57777321</v>
          </cell>
          <cell r="AK108">
            <v>0</v>
          </cell>
          <cell r="AL108" t="str">
            <v>55120</v>
          </cell>
          <cell r="AM108"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108" t="str">
            <v>3TE50G151618</v>
          </cell>
          <cell r="AO108" t="str">
            <v>Smart</v>
          </cell>
          <cell r="AP108" t="str">
            <v>Hisense</v>
          </cell>
          <cell r="AQ108" t="str">
            <v>Opera</v>
          </cell>
          <cell r="AR108" t="str">
            <v>HD 1366 X 768</v>
          </cell>
          <cell r="AS108" t="str">
            <v>3TE50G165140G165140M010</v>
          </cell>
          <cell r="AT108">
            <v>28</v>
          </cell>
          <cell r="AU108" t="str">
            <v>50H7GB</v>
          </cell>
          <cell r="AV108" t="str">
            <v>3TE50G165140</v>
          </cell>
          <cell r="AW108" t="str">
            <v>G165140</v>
          </cell>
          <cell r="AX108" t="str">
            <v>M010</v>
          </cell>
          <cell r="AY108">
            <v>74012766</v>
          </cell>
          <cell r="AZ108">
            <v>51013684</v>
          </cell>
          <cell r="BA108">
            <v>80152310</v>
          </cell>
        </row>
        <row r="109">
          <cell r="D109">
            <v>60310711</v>
          </cell>
          <cell r="E109" t="str">
            <v>B</v>
          </cell>
          <cell r="F109" t="str">
            <v>CELULAR</v>
          </cell>
          <cell r="G109" t="str">
            <v>Antonio Velasco</v>
          </cell>
          <cell r="H109" t="str">
            <v>Km 2.5 Carretera Chamapa Lecheria MCDS 11 C.IZCALLI/SAN MARTIN OBISPO MEXICO C.P. 54769</v>
          </cell>
          <cell r="I109">
            <v>58618570</v>
          </cell>
          <cell r="J109" t="str">
            <v>HISENSE</v>
          </cell>
          <cell r="K109" t="str">
            <v>HS-C20</v>
          </cell>
          <cell r="L109" t="str">
            <v>IMH75A91MX10D0HEKZ501B1</v>
          </cell>
          <cell r="M109" t="str">
            <v>EMPLEADO HISENSE</v>
          </cell>
          <cell r="N109">
            <v>0</v>
          </cell>
          <cell r="O109">
            <v>0</v>
          </cell>
          <cell r="P109">
            <v>42831</v>
          </cell>
          <cell r="Q109">
            <v>201709</v>
          </cell>
          <cell r="R109" t="str">
            <v>20/04/2017 22 : 18  ROGER.R : TCFT - Irreparabilidad.</v>
          </cell>
          <cell r="S109" t="str">
            <v xml:space="preserve">EQUIPO RAYADO, PORTA SIM </v>
          </cell>
          <cell r="T109" t="str">
            <v xml:space="preserve"> RUBI GONZALEZ                    </v>
          </cell>
          <cell r="U109" t="str">
            <v>2017-04-21</v>
          </cell>
          <cell r="V109" t="str">
            <v>CELULARES</v>
          </cell>
          <cell r="W109" t="str">
            <v>COMPLETADO</v>
          </cell>
          <cell r="X109" t="str">
            <v>TALLER</v>
          </cell>
          <cell r="Y109">
            <v>42768</v>
          </cell>
          <cell r="AA109" t="str">
            <v>M010</v>
          </cell>
          <cell r="AD109" t="str">
            <v>Apatzingan/Infonavit Los Pochotes</v>
          </cell>
          <cell r="AE109" t="str">
            <v>MCH</v>
          </cell>
          <cell r="AF109" t="str">
            <v>MX</v>
          </cell>
          <cell r="AG109" t="str">
            <v>10389777</v>
          </cell>
          <cell r="AH109" t="str">
            <v>TERESA ALVAREZ DÍAZ</v>
          </cell>
          <cell r="AI109" t="str">
            <v>Calle 10 No. 17-A</v>
          </cell>
          <cell r="AJ109" t="str">
            <v>045-453-112-42-61</v>
          </cell>
          <cell r="AK109" t="str">
            <v>045-453-112-42-61</v>
          </cell>
          <cell r="AL109" t="str">
            <v>60618</v>
          </cell>
          <cell r="AM109"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109" t="e">
            <v>#N/A</v>
          </cell>
          <cell r="AO109" t="e">
            <v>#N/A</v>
          </cell>
          <cell r="AP109" t="e">
            <v>#N/A</v>
          </cell>
          <cell r="AQ109" t="e">
            <v>#N/A</v>
          </cell>
          <cell r="AR109" t="e">
            <v>#N/A</v>
          </cell>
          <cell r="AS109" t="str">
            <v/>
          </cell>
          <cell r="AT109" t="e">
            <v>#N/A</v>
          </cell>
          <cell r="AY109">
            <v>74012282</v>
          </cell>
          <cell r="AZ109">
            <v>51013210</v>
          </cell>
          <cell r="BA109">
            <v>80141955</v>
          </cell>
        </row>
        <row r="110">
          <cell r="D110">
            <v>60311248</v>
          </cell>
          <cell r="E110" t="str">
            <v>A</v>
          </cell>
          <cell r="F110" t="str">
            <v>TV</v>
          </cell>
          <cell r="G110" t="str">
            <v>ELSA LARA DIAZ</v>
          </cell>
          <cell r="H110" t="str">
            <v>OYAMEL MZ 13 LT 14 COL. EL MOLINO IZTAPALAPA</v>
          </cell>
          <cell r="I110" t="str">
            <v>13124267</v>
          </cell>
          <cell r="J110" t="str">
            <v>HISENSE</v>
          </cell>
          <cell r="K110" t="str">
            <v>50K20DW</v>
          </cell>
          <cell r="L110" t="str">
            <v>50G143291H03473</v>
          </cell>
          <cell r="M110" t="str">
            <v>000203146</v>
          </cell>
          <cell r="N110">
            <v>13310.88</v>
          </cell>
          <cell r="O110">
            <v>42156</v>
          </cell>
          <cell r="P110">
            <v>42783</v>
          </cell>
          <cell r="Q110">
            <v>201767</v>
          </cell>
          <cell r="R110" t="str">
            <v xml:space="preserve">21/02/2017 06 : 15  ERNESTO.HERN : NP5 / 17/02/2017 08 : 54 201767 : P1A: 173331 PANEL   16-02-2017   OC-1007566
</v>
          </cell>
          <cell r="S110" t="str">
            <v>EQUIPO DAÑADO EN DOMICILIO DE CLIENTE</v>
          </cell>
          <cell r="T110" t="str">
            <v xml:space="preserve">ABRAHAM LAZCANO                </v>
          </cell>
          <cell r="U110" t="str">
            <v>2017-04-10</v>
          </cell>
          <cell r="V110" t="str">
            <v>Centro</v>
          </cell>
          <cell r="W110" t="str">
            <v>COMPLETADO</v>
          </cell>
          <cell r="Y110">
            <v>42776</v>
          </cell>
          <cell r="Z110">
            <v>627</v>
          </cell>
          <cell r="AA110" t="str">
            <v>M012</v>
          </cell>
          <cell r="AB110" t="str">
            <v>T173331/Panel - PANEL</v>
          </cell>
          <cell r="AC110" t="str">
            <v>OC-1007566</v>
          </cell>
          <cell r="AD110" t="str">
            <v>Iztapalapa/ El Molino</v>
          </cell>
          <cell r="AE110" t="str">
            <v>DF</v>
          </cell>
          <cell r="AF110" t="str">
            <v>MX</v>
          </cell>
          <cell r="AG110" t="str">
            <v>10411282</v>
          </cell>
          <cell r="AH110" t="str">
            <v>ELSA LARA DIAZ</v>
          </cell>
          <cell r="AI110" t="str">
            <v>Lt 14 Oyamel Mz 13</v>
          </cell>
          <cell r="AJ110" t="str">
            <v>13124267</v>
          </cell>
          <cell r="AK110">
            <v>0</v>
          </cell>
          <cell r="AL110" t="str">
            <v>09960</v>
          </cell>
          <cell r="AM110"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110" t="str">
            <v>1TE50B8NUSCB</v>
          </cell>
          <cell r="AO110" t="str">
            <v>Smart</v>
          </cell>
          <cell r="AP110" t="str">
            <v>Hisense</v>
          </cell>
          <cell r="AQ110" t="str">
            <v>Opera</v>
          </cell>
          <cell r="AR110" t="str">
            <v>FHD 1920 x 1080</v>
          </cell>
          <cell r="AS110" t="str">
            <v>3TE50G165140G165140M010</v>
          </cell>
          <cell r="AT110">
            <v>28</v>
          </cell>
          <cell r="AU110" t="str">
            <v>50H7GB</v>
          </cell>
          <cell r="AV110" t="str">
            <v>3TE50G165140</v>
          </cell>
          <cell r="AW110" t="str">
            <v>G165140</v>
          </cell>
          <cell r="AX110" t="str">
            <v>M010</v>
          </cell>
          <cell r="AY110">
            <v>74011523</v>
          </cell>
          <cell r="AZ110">
            <v>51012458</v>
          </cell>
          <cell r="BA110">
            <v>80151752</v>
          </cell>
        </row>
        <row r="111">
          <cell r="D111">
            <v>60314109</v>
          </cell>
          <cell r="E111" t="str">
            <v xml:space="preserve">A  </v>
          </cell>
          <cell r="F111" t="str">
            <v>TV</v>
          </cell>
          <cell r="G111" t="str">
            <v>LUZ BARRAÑON MOPE</v>
          </cell>
          <cell r="H111" t="str">
            <v>ESTADO SINALOA 11 PROVIDENCIA GUSTAVO A MADERO CP. 06550</v>
          </cell>
          <cell r="I111">
            <v>5551202200</v>
          </cell>
          <cell r="J111" t="str">
            <v>HISENSE</v>
          </cell>
          <cell r="K111" t="str">
            <v>50K20DW</v>
          </cell>
          <cell r="L111" t="str">
            <v>50G143291H05051</v>
          </cell>
          <cell r="M111" t="str">
            <v>CARTA DE ACEPTACION TELMEX</v>
          </cell>
          <cell r="N111">
            <v>0</v>
          </cell>
          <cell r="O111">
            <v>42057</v>
          </cell>
          <cell r="P111">
            <v>42816</v>
          </cell>
          <cell r="Q111">
            <v>201767</v>
          </cell>
          <cell r="R111" t="str">
            <v>06/04/2017 01 : 23  ARANTXA.MON : NP5/23/03/2017 05 : 21 201767 : P1A: 173331 PANEL   22-03-2017   OC-1008926</v>
          </cell>
          <cell r="S111" t="str">
            <v>EQUIPO EN DOMICILIO DE CLIENTE</v>
          </cell>
          <cell r="T111" t="str">
            <v xml:space="preserve">ANDREA LEGORRETA               </v>
          </cell>
          <cell r="U111" t="str">
            <v>2017-04-11</v>
          </cell>
          <cell r="V111" t="str">
            <v>Centro</v>
          </cell>
          <cell r="W111" t="str">
            <v>COMPLETADO</v>
          </cell>
          <cell r="X111" t="str">
            <v>CLIENTE</v>
          </cell>
          <cell r="Y111">
            <v>42808</v>
          </cell>
          <cell r="Z111">
            <v>759</v>
          </cell>
          <cell r="AA111" t="str">
            <v>M012</v>
          </cell>
          <cell r="AB111" t="str">
            <v>T173331/Panel - PANEL</v>
          </cell>
          <cell r="AC111" t="str">
            <v>OC-1008926</v>
          </cell>
          <cell r="AD111" t="str">
            <v>Gustavo A Madero/Providencia</v>
          </cell>
          <cell r="AE111" t="str">
            <v>DF</v>
          </cell>
          <cell r="AF111" t="str">
            <v>MX</v>
          </cell>
          <cell r="AG111" t="str">
            <v>10414335</v>
          </cell>
          <cell r="AH111" t="str">
            <v>LUZ BARRAÑON MOPE</v>
          </cell>
          <cell r="AI111" t="str">
            <v>Estado sinaloa num 11</v>
          </cell>
          <cell r="AJ111" t="str">
            <v>5551202200</v>
          </cell>
          <cell r="AK111">
            <v>0</v>
          </cell>
          <cell r="AL111" t="str">
            <v>06550</v>
          </cell>
          <cell r="AM111"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111" t="str">
            <v>1TE50B8NUSCB</v>
          </cell>
          <cell r="AO111" t="str">
            <v>Smart</v>
          </cell>
          <cell r="AP111" t="str">
            <v>Hisense</v>
          </cell>
          <cell r="AQ111" t="str">
            <v>Opera</v>
          </cell>
          <cell r="AR111" t="str">
            <v>FHD 1920 x 1080</v>
          </cell>
          <cell r="AS111" t="str">
            <v>3TE50G165140G165140M010</v>
          </cell>
          <cell r="AT111">
            <v>28</v>
          </cell>
          <cell r="AU111" t="str">
            <v>50H7GB</v>
          </cell>
          <cell r="AV111" t="str">
            <v>3TE50G165140</v>
          </cell>
          <cell r="AW111" t="str">
            <v>G165140</v>
          </cell>
          <cell r="AX111" t="str">
            <v>M010</v>
          </cell>
          <cell r="AY111">
            <v>74011501</v>
          </cell>
          <cell r="AZ111">
            <v>51012436</v>
          </cell>
          <cell r="BA111">
            <v>80151758</v>
          </cell>
        </row>
        <row r="112">
          <cell r="D112">
            <v>60313205</v>
          </cell>
          <cell r="E112" t="str">
            <v xml:space="preserve">A  </v>
          </cell>
          <cell r="F112" t="str">
            <v>TV</v>
          </cell>
          <cell r="G112" t="str">
            <v>MARIA CRISTINA OROZCO MENDOZA</v>
          </cell>
          <cell r="H112" t="str">
            <v>CALLE LEO MZ 6 LT 17 SAGITARIO 7 JOSEFA ORTIZ DE DOMINGUEZ ECATEPEC CP. 55117</v>
          </cell>
          <cell r="I112">
            <v>5534475907</v>
          </cell>
          <cell r="J112" t="str">
            <v>HISENSE</v>
          </cell>
          <cell r="K112" t="str">
            <v>50K20DW</v>
          </cell>
          <cell r="L112" t="str">
            <v>50G143291H05618</v>
          </cell>
          <cell r="M112" t="str">
            <v>TICKET TELMEX VDC 000144966</v>
          </cell>
          <cell r="N112">
            <v>10120.879999999999</v>
          </cell>
          <cell r="O112">
            <v>42094</v>
          </cell>
          <cell r="P112">
            <v>42816</v>
          </cell>
          <cell r="Q112">
            <v>201767</v>
          </cell>
          <cell r="R112" t="str">
            <v>06/04/2017 01 : 07  ARANTXA.MON : NP5/201767 : P1A: 173331 PANEL    22-03-2017   OC-1008921</v>
          </cell>
          <cell r="S112" t="str">
            <v>EQUIPO EN DOMICILIO DE CLIENTE - ZONA FO</v>
          </cell>
          <cell r="T112" t="str">
            <v xml:space="preserve">ANDREA LEGORRETA               </v>
          </cell>
          <cell r="U112" t="str">
            <v>2017-04-11</v>
          </cell>
          <cell r="V112" t="str">
            <v>Centro</v>
          </cell>
          <cell r="W112" t="str">
            <v>COMPLETADO</v>
          </cell>
          <cell r="X112" t="str">
            <v>CLIENTE</v>
          </cell>
          <cell r="Y112">
            <v>42796</v>
          </cell>
          <cell r="Z112">
            <v>722</v>
          </cell>
          <cell r="AA112" t="str">
            <v>M012</v>
          </cell>
          <cell r="AB112" t="str">
            <v>T173331/Panel - PANEL</v>
          </cell>
          <cell r="AC112" t="str">
            <v>OC-1008921</v>
          </cell>
          <cell r="AD112" t="str">
            <v>Ecatep/sagitario 7(josefa O. de Domin.)</v>
          </cell>
          <cell r="AE112" t="str">
            <v>MEX</v>
          </cell>
          <cell r="AF112" t="str">
            <v>MX</v>
          </cell>
          <cell r="AG112" t="str">
            <v>10413112</v>
          </cell>
          <cell r="AH112" t="str">
            <v>MARIA CRISTINA OROZCO MENDOZA</v>
          </cell>
          <cell r="AI112" t="str">
            <v>Calle leo mz6 lt17</v>
          </cell>
          <cell r="AJ112" t="str">
            <v>26469930</v>
          </cell>
          <cell r="AK112" t="str">
            <v>5534475907</v>
          </cell>
          <cell r="AL112" t="str">
            <v>55117</v>
          </cell>
          <cell r="AM112"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112" t="str">
            <v>1TE50B8NUSCB</v>
          </cell>
          <cell r="AO112" t="str">
            <v>Smart</v>
          </cell>
          <cell r="AP112" t="str">
            <v>Hisense</v>
          </cell>
          <cell r="AQ112" t="str">
            <v>Opera</v>
          </cell>
          <cell r="AR112" t="str">
            <v>FHD 1920 x 1080</v>
          </cell>
          <cell r="AS112" t="str">
            <v>3TE50G165140G165140M010</v>
          </cell>
          <cell r="AT112">
            <v>28</v>
          </cell>
          <cell r="AU112" t="str">
            <v>50H7GB</v>
          </cell>
          <cell r="AV112" t="str">
            <v>3TE50G165140</v>
          </cell>
          <cell r="AW112" t="str">
            <v>G165140</v>
          </cell>
          <cell r="AX112" t="str">
            <v>M010</v>
          </cell>
          <cell r="AY112">
            <v>74011505</v>
          </cell>
          <cell r="AZ112">
            <v>51012440</v>
          </cell>
          <cell r="BA112">
            <v>80151753</v>
          </cell>
        </row>
        <row r="113">
          <cell r="D113">
            <v>60313816</v>
          </cell>
          <cell r="E113" t="str">
            <v xml:space="preserve">A  </v>
          </cell>
          <cell r="F113" t="str">
            <v>TV</v>
          </cell>
          <cell r="G113" t="str">
            <v>BLANCA RIZO</v>
          </cell>
          <cell r="H113" t="str">
            <v>FRANCISCO VILLA 59 COL. SANTA CRUZ TLALPIZAHUAC MUNICIPIO IXTAPALUCA CP 56560</v>
          </cell>
          <cell r="I113" t="str">
            <v>13142916</v>
          </cell>
          <cell r="J113" t="str">
            <v>HISENSE</v>
          </cell>
          <cell r="K113" t="str">
            <v>50K20DW</v>
          </cell>
          <cell r="L113" t="str">
            <v>50J140464H04994</v>
          </cell>
          <cell r="M113" t="str">
            <v>TC# 8769 4855 8844 4771 2797 2476 BODEGA DE AURRERA</v>
          </cell>
          <cell r="N113">
            <v>8390</v>
          </cell>
          <cell r="O113">
            <v>41977</v>
          </cell>
          <cell r="P113">
            <v>42809</v>
          </cell>
          <cell r="Q113">
            <v>201767</v>
          </cell>
          <cell r="R113" t="str">
            <v>28/03/2017 04 : 23  ERNESTO.HERN : NP5 / P1A: 173331 PANEL    15-03-2017   OC-1008706</v>
          </cell>
          <cell r="S113" t="str">
            <v>EQUIPO DAÑADO EN DOMICILIO DE CLIENTE (Z</v>
          </cell>
          <cell r="T113" t="str">
            <v xml:space="preserve">   ABRAHAM LAZCANO                </v>
          </cell>
          <cell r="U113" t="str">
            <v>2017-04-10</v>
          </cell>
          <cell r="V113" t="str">
            <v>Centro</v>
          </cell>
          <cell r="W113" t="str">
            <v>COMPLETADO</v>
          </cell>
          <cell r="X113" t="str">
            <v>CLIENTE</v>
          </cell>
          <cell r="Y113">
            <v>42803</v>
          </cell>
          <cell r="Z113">
            <v>832</v>
          </cell>
          <cell r="AA113" t="str">
            <v>M012</v>
          </cell>
          <cell r="AB113" t="str">
            <v>T173331/Panel - PANEL</v>
          </cell>
          <cell r="AC113" t="str">
            <v>OC-1008706</v>
          </cell>
          <cell r="AD113" t="str">
            <v>Ixtapaluca/Sta Cruz Tlatizahuac</v>
          </cell>
          <cell r="AE113" t="str">
            <v>MEX</v>
          </cell>
          <cell r="AF113" t="str">
            <v>MX</v>
          </cell>
          <cell r="AG113" t="str">
            <v>10414055</v>
          </cell>
          <cell r="AH113" t="str">
            <v>BLANCA RIZO</v>
          </cell>
          <cell r="AI113" t="str">
            <v>59 Francisco Villa</v>
          </cell>
          <cell r="AJ113" t="str">
            <v>13142916</v>
          </cell>
          <cell r="AK113">
            <v>0</v>
          </cell>
          <cell r="AL113" t="str">
            <v>56560</v>
          </cell>
          <cell r="AM113"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113" t="str">
            <v>1TE50B8NUSCB</v>
          </cell>
          <cell r="AO113" t="str">
            <v>Smart</v>
          </cell>
          <cell r="AP113" t="str">
            <v>Hisense</v>
          </cell>
          <cell r="AQ113" t="str">
            <v>Opera</v>
          </cell>
          <cell r="AR113" t="str">
            <v>FHD 1920 x 1080</v>
          </cell>
          <cell r="AS113" t="str">
            <v>3TE50G165140G165140M010</v>
          </cell>
          <cell r="AT113">
            <v>28</v>
          </cell>
          <cell r="AU113" t="str">
            <v>50H7GB</v>
          </cell>
          <cell r="AV113" t="str">
            <v>3TE50G165140</v>
          </cell>
          <cell r="AW113" t="str">
            <v>G165140</v>
          </cell>
          <cell r="AX113" t="str">
            <v>M010</v>
          </cell>
          <cell r="AY113">
            <v>74011515</v>
          </cell>
          <cell r="AZ113">
            <v>51012450</v>
          </cell>
          <cell r="BA113">
            <v>80151754</v>
          </cell>
        </row>
        <row r="114">
          <cell r="D114">
            <v>60313807</v>
          </cell>
          <cell r="E114" t="str">
            <v xml:space="preserve">A  </v>
          </cell>
          <cell r="F114" t="str">
            <v>TV</v>
          </cell>
          <cell r="G114" t="str">
            <v>DANIELA ORTEGA</v>
          </cell>
          <cell r="H114" t="str">
            <v>MIXTECAS MZ 428A LOTE 3 COL. CIUDAD AZTECA 2DA SECCION ECATEPEC CP 55120</v>
          </cell>
          <cell r="I114" t="str">
            <v>5568153155</v>
          </cell>
          <cell r="J114" t="str">
            <v>HISENSE</v>
          </cell>
          <cell r="K114" t="str">
            <v>50K20DW</v>
          </cell>
          <cell r="L114" t="str">
            <v>50J140464H00541</v>
          </cell>
          <cell r="M114" t="str">
            <v>POLIZA DE GARANTIA</v>
          </cell>
          <cell r="N114">
            <v>0</v>
          </cell>
          <cell r="O114">
            <v>41873</v>
          </cell>
          <cell r="P114">
            <v>42816</v>
          </cell>
          <cell r="Q114">
            <v>201767</v>
          </cell>
          <cell r="R114" t="str">
            <v>30/03/2017 01 : 15  ERNESTO.HERN : NP5 / P1A: 173331 PANEL   22-03-2017    OC-1008953</v>
          </cell>
          <cell r="S114" t="str">
            <v>EQUIPO DAÑADO EN DOMICILIO DE CLIENTE (Z</v>
          </cell>
          <cell r="T114" t="str">
            <v xml:space="preserve">   ABRAHAM LAZCANO                </v>
          </cell>
          <cell r="U114" t="str">
            <v>2017-04-10</v>
          </cell>
          <cell r="V114" t="str">
            <v>Centro</v>
          </cell>
          <cell r="W114" t="str">
            <v>COMPLETADO</v>
          </cell>
          <cell r="X114" t="str">
            <v>CLIENTE</v>
          </cell>
          <cell r="Y114">
            <v>42803</v>
          </cell>
          <cell r="Z114">
            <v>943</v>
          </cell>
          <cell r="AA114" t="str">
            <v>M012</v>
          </cell>
          <cell r="AB114" t="str">
            <v>T173331/Panel - PANEL</v>
          </cell>
          <cell r="AC114" t="str">
            <v>OC-1008953</v>
          </cell>
          <cell r="AD114" t="str">
            <v>ciudad azteca 2da seccion</v>
          </cell>
          <cell r="AE114" t="str">
            <v>MEX</v>
          </cell>
          <cell r="AF114" t="str">
            <v>MX</v>
          </cell>
          <cell r="AG114" t="str">
            <v>10410812</v>
          </cell>
          <cell r="AH114" t="str">
            <v>DANIELA ORTEGA</v>
          </cell>
          <cell r="AI114" t="str">
            <v>mixtecas mz 428A Lote 3</v>
          </cell>
          <cell r="AJ114" t="str">
            <v>5568153155</v>
          </cell>
          <cell r="AK114">
            <v>0</v>
          </cell>
          <cell r="AL114" t="str">
            <v>55120</v>
          </cell>
          <cell r="AM114"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114" t="str">
            <v>1TE50B8NUSCB</v>
          </cell>
          <cell r="AO114" t="str">
            <v>Smart</v>
          </cell>
          <cell r="AP114" t="str">
            <v>Hisense</v>
          </cell>
          <cell r="AQ114" t="str">
            <v>Opera</v>
          </cell>
          <cell r="AR114" t="str">
            <v>FHD 1920 x 1080</v>
          </cell>
          <cell r="AS114" t="str">
            <v>3TE50G165140G165140M010</v>
          </cell>
          <cell r="AT114">
            <v>28</v>
          </cell>
          <cell r="AU114" t="str">
            <v>50H7GB</v>
          </cell>
          <cell r="AV114" t="str">
            <v>3TE50G165140</v>
          </cell>
          <cell r="AW114" t="str">
            <v>G165140</v>
          </cell>
          <cell r="AX114" t="str">
            <v>M010</v>
          </cell>
          <cell r="AY114">
            <v>74011520</v>
          </cell>
          <cell r="AZ114">
            <v>51012455</v>
          </cell>
          <cell r="BA114">
            <v>80151755</v>
          </cell>
        </row>
        <row r="115">
          <cell r="D115">
            <v>60306877</v>
          </cell>
          <cell r="E115" t="str">
            <v>A</v>
          </cell>
          <cell r="F115" t="str">
            <v>TV</v>
          </cell>
          <cell r="G115" t="str">
            <v>BEST BUY / ADRIAN SORIA</v>
          </cell>
          <cell r="H115" t="str">
            <v>CARR. LA AURORA TEPOTZOTLAN KM 1 S/N, COL. RANCHO 4 MILPAS, CUAUTITLAN IZCALLI</v>
          </cell>
          <cell r="I115" t="str">
            <v>55 4316-2532</v>
          </cell>
          <cell r="J115" t="str">
            <v>HISENSE-SHARP</v>
          </cell>
          <cell r="K115" t="str">
            <v>LC-60N7000U</v>
          </cell>
          <cell r="L115" t="str">
            <v>60G1609J6H00541</v>
          </cell>
          <cell r="M115" t="str">
            <v>TICKET</v>
          </cell>
          <cell r="N115">
            <v>17999</v>
          </cell>
          <cell r="O115">
            <v>42694</v>
          </cell>
          <cell r="P115">
            <v>42731</v>
          </cell>
          <cell r="Q115">
            <v>201010</v>
          </cell>
          <cell r="R115" t="str">
            <v>PENDIENTE POR PANEL</v>
          </cell>
          <cell r="S115" t="str">
            <v>SE RECOGE EQUIPO SIN NINGUN ACCESORIO</v>
          </cell>
          <cell r="T115" t="str">
            <v xml:space="preserve">  VIRGINIA ANGUIANO               </v>
          </cell>
          <cell r="U115" t="str">
            <v>2017-01-04</v>
          </cell>
          <cell r="V115" t="str">
            <v>Centro</v>
          </cell>
          <cell r="W115" t="str">
            <v>COMPLETADO</v>
          </cell>
          <cell r="Y115">
            <v>42727</v>
          </cell>
          <cell r="Z115">
            <v>37</v>
          </cell>
          <cell r="AA115" t="str">
            <v>M010</v>
          </cell>
          <cell r="AD115" t="str">
            <v>Villa hermosa / onansa</v>
          </cell>
          <cell r="AE115" t="str">
            <v>TAB</v>
          </cell>
          <cell r="AF115" t="str">
            <v>MX</v>
          </cell>
          <cell r="AG115" t="str">
            <v>10407660</v>
          </cell>
          <cell r="AH115" t="str">
            <v>HECTOR ADOLFO LETRAN</v>
          </cell>
          <cell r="AI115" t="str">
            <v>99 4</v>
          </cell>
          <cell r="AJ115" t="str">
            <v>9932431147</v>
          </cell>
          <cell r="AK115" t="str">
            <v>9933973364</v>
          </cell>
          <cell r="AL115" t="str">
            <v>86030</v>
          </cell>
          <cell r="AM115" t="str">
            <v>30/12/2016 01 : 41 202419 : REPARACION DE SINTONIZADOR DE CANALES28/12/2016 00 : 48 202419 : RECOLECTADO.25/12/2016 01 : 48 202419 : V1:26-12-2016 A LAS 12:0020/12/2016 08 : 07 MARIELA.CHA : ODSWTP
NUEVA IMAGEN Y BONANZA 
FCAHADA BLANCA</v>
          </cell>
          <cell r="AN115" t="str">
            <v>3TE60G155268</v>
          </cell>
          <cell r="AO115" t="str">
            <v>Smart</v>
          </cell>
          <cell r="AP115" t="str">
            <v>Sharp</v>
          </cell>
          <cell r="AQ115" t="str">
            <v>Opera</v>
          </cell>
          <cell r="AR115" t="str">
            <v>UHD 3840 X 2160</v>
          </cell>
          <cell r="AS115" t="str">
            <v>3TE60G155268G155268M010</v>
          </cell>
          <cell r="AT115" t="str">
            <v>0</v>
          </cell>
          <cell r="AU115" t="str">
            <v>LC-60N7000U</v>
          </cell>
          <cell r="AV115" t="str">
            <v>3TE60G155268</v>
          </cell>
          <cell r="AW115" t="str">
            <v>G155268</v>
          </cell>
          <cell r="AX115" t="str">
            <v>M010</v>
          </cell>
          <cell r="AY115">
            <v>74011643</v>
          </cell>
          <cell r="AZ115">
            <v>51012579</v>
          </cell>
          <cell r="BA115">
            <v>80141038</v>
          </cell>
        </row>
        <row r="116">
          <cell r="D116">
            <v>60309359</v>
          </cell>
          <cell r="E116" t="str">
            <v>A</v>
          </cell>
          <cell r="F116" t="str">
            <v>TV</v>
          </cell>
          <cell r="G116" t="str">
            <v xml:space="preserve">ROSSANA RODARTE </v>
          </cell>
          <cell r="H116" t="str">
            <v>MATAMOROS NO. 334 COL PIEDRAS NEGRAS , ENSENADA B.C.</v>
          </cell>
          <cell r="I116">
            <v>6461375591</v>
          </cell>
          <cell r="J116" t="str">
            <v xml:space="preserve">HISENSE </v>
          </cell>
          <cell r="K116" t="str">
            <v>32H3B2</v>
          </cell>
          <cell r="L116" t="str">
            <v>32G1613E4H01554</v>
          </cell>
          <cell r="M116" t="str">
            <v>TICKET 1045237</v>
          </cell>
          <cell r="N116">
            <v>5331</v>
          </cell>
          <cell r="O116">
            <v>42562</v>
          </cell>
          <cell r="P116">
            <v>42852</v>
          </cell>
          <cell r="Q116">
            <v>201015</v>
          </cell>
          <cell r="R116" t="str">
            <v xml:space="preserve">
25/01/2017 06 : 21  ERNESTO.HERN : NP5
25/01/2017 04 : 07  LAURA.HERNA : ODSWTP
24/01/2017 04 : 51 201015 : P1 / PANEL , T190930 / OC - 1006520 </v>
          </cell>
          <cell r="S116" t="str">
            <v>SE PIDIO PANEL Y NO LO SURTIERON</v>
          </cell>
          <cell r="T116" t="str">
            <v xml:space="preserve">  Ricardo Sanchez Paniagua        </v>
          </cell>
          <cell r="U116" t="str">
            <v>2017/04/27</v>
          </cell>
          <cell r="V116" t="str">
            <v>Norte</v>
          </cell>
          <cell r="W116" t="str">
            <v>FIRMA</v>
          </cell>
          <cell r="X116" t="str">
            <v>TALLER</v>
          </cell>
          <cell r="Y116">
            <v>42753</v>
          </cell>
          <cell r="Z116">
            <v>191</v>
          </cell>
          <cell r="AA116" t="str">
            <v>M010</v>
          </cell>
          <cell r="AD116" t="str">
            <v>col piedras negras/ensenada</v>
          </cell>
          <cell r="AE116" t="str">
            <v>BC</v>
          </cell>
          <cell r="AF116" t="str">
            <v>MX</v>
          </cell>
          <cell r="AG116" t="str">
            <v>10410007</v>
          </cell>
          <cell r="AH116" t="str">
            <v>ROSSANA RODARTE</v>
          </cell>
          <cell r="AI116" t="str">
            <v>matamoros num 334</v>
          </cell>
          <cell r="AJ116" t="str">
            <v>66461375591</v>
          </cell>
          <cell r="AK116">
            <v>0</v>
          </cell>
          <cell r="AL116" t="str">
            <v>22830</v>
          </cell>
          <cell r="AM116"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116" t="str">
            <v>3TE32G155364</v>
          </cell>
          <cell r="AO116" t="str">
            <v>Básica</v>
          </cell>
          <cell r="AP116" t="str">
            <v>Hisense</v>
          </cell>
          <cell r="AQ116" t="str">
            <v>Opera</v>
          </cell>
          <cell r="AR116" t="str">
            <v>HD 1366 X 768</v>
          </cell>
          <cell r="AS116" t="str">
            <v>3TE32G1633F1G1633F1M010</v>
          </cell>
          <cell r="AT116" t="str">
            <v>0</v>
          </cell>
          <cell r="AU116" t="str">
            <v>32H3B2</v>
          </cell>
          <cell r="AV116" t="str">
            <v>3TE32G1633F1</v>
          </cell>
          <cell r="AW116" t="str">
            <v>G1633F1</v>
          </cell>
          <cell r="AX116" t="str">
            <v>M010</v>
          </cell>
          <cell r="AY116">
            <v>74012495</v>
          </cell>
          <cell r="AZ116">
            <v>51013421</v>
          </cell>
          <cell r="BA116">
            <v>80149537</v>
          </cell>
        </row>
        <row r="117">
          <cell r="D117">
            <v>60303248</v>
          </cell>
          <cell r="E117" t="str">
            <v xml:space="preserve"> D </v>
          </cell>
          <cell r="F117" t="str">
            <v>AC</v>
          </cell>
          <cell r="G117" t="str">
            <v>Raquel Cardenas</v>
          </cell>
          <cell r="H117" t="str">
            <v>Calle 3 Depto.5, # 141, Col. Lucero, C.P.87370, Matamoros, Tamaulipas</v>
          </cell>
          <cell r="I117">
            <v>8682473617</v>
          </cell>
          <cell r="J117" t="str">
            <v>HISENSE</v>
          </cell>
          <cell r="K117" t="str">
            <v>AS-12HR5FVNVQ-idu</v>
          </cell>
          <cell r="L117" t="str">
            <v>1KK0120T3N0POKFLMJ40110</v>
          </cell>
          <cell r="M117">
            <v>7281</v>
          </cell>
          <cell r="N117">
            <v>4045</v>
          </cell>
          <cell r="O117">
            <v>42249</v>
          </cell>
          <cell r="P117">
            <v>42703</v>
          </cell>
          <cell r="Q117">
            <v>201035</v>
          </cell>
          <cell r="R117" t="str">
            <v>14/12/2016 00 : 22  ERNESTO.HERN : NP5
29/11/2016 23 : 44 201607 :  OC-1004106 PEDIDO DE OPEN BRAVO</v>
          </cell>
          <cell r="S117" t="str">
            <v>Se le autoriza cambio fisico, dedido a l</v>
          </cell>
          <cell r="T117" t="str">
            <v xml:space="preserve"> Ana Lemus Moreno                 </v>
          </cell>
          <cell r="U117">
            <v>42881</v>
          </cell>
          <cell r="V117" t="str">
            <v>CENTRO</v>
          </cell>
          <cell r="X117" t="str">
            <v>CLIENTE</v>
          </cell>
          <cell r="Y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str">
            <v>GKK012NKA026</v>
          </cell>
          <cell r="AO117" t="e">
            <v>#N/A</v>
          </cell>
          <cell r="AP117" t="e">
            <v>#N/A</v>
          </cell>
          <cell r="AQ117" t="e">
            <v>#N/A</v>
          </cell>
          <cell r="AR117" t="e">
            <v>#N/A</v>
          </cell>
          <cell r="AS117" t="str">
            <v/>
          </cell>
          <cell r="AT117" t="e">
            <v>#N/A</v>
          </cell>
        </row>
        <row r="118">
          <cell r="D118">
            <v>60318456</v>
          </cell>
          <cell r="E118" t="str">
            <v xml:space="preserve">A   </v>
          </cell>
          <cell r="F118" t="str">
            <v>TV</v>
          </cell>
          <cell r="G118" t="str">
            <v>JUAN JOSE REYES NAVA</v>
          </cell>
          <cell r="H118" t="str">
            <v>ALVARO OBREGON 73,COL.SANTA ANITA,IZTACALCO CP 08300</v>
          </cell>
          <cell r="I118" t="str">
            <v>55 3949 7351 / 5531 2300</v>
          </cell>
          <cell r="J118" t="str">
            <v>HISENSE</v>
          </cell>
          <cell r="K118" t="str">
            <v>32K20DW</v>
          </cell>
          <cell r="L118" t="str">
            <v>32J140915H07490</v>
          </cell>
          <cell r="M118">
            <v>792201892139</v>
          </cell>
          <cell r="N118">
            <v>0</v>
          </cell>
          <cell r="O118">
            <v>42884</v>
          </cell>
          <cell r="P118">
            <v>42872</v>
          </cell>
          <cell r="Q118">
            <v>201057</v>
          </cell>
          <cell r="R118" t="str">
            <v>19/05/2017 04 : 23  ARANTXA.MON : TCF1
19/05/2017 04 : 23  ARANTXA.MON : Se autoriza NP5; INFORMACION CORRECTA
18/05/2017 05 : 43 201057 : P1A: SE SOLICITA #T171979,PANEL,OC-1010892</v>
          </cell>
          <cell r="S118" t="str">
            <v xml:space="preserve"> EQUIPO EN CSA</v>
          </cell>
          <cell r="T118" t="str">
            <v xml:space="preserve"> MARIBEL SASTRE HERNANDEZ         </v>
          </cell>
          <cell r="U118">
            <v>42881</v>
          </cell>
          <cell r="X118" t="str">
            <v>TALLER</v>
          </cell>
          <cell r="Y118">
            <v>42870</v>
          </cell>
          <cell r="AD118" t="str">
            <v>santa anita/Iztacalco</v>
          </cell>
          <cell r="AE118" t="str">
            <v>DF</v>
          </cell>
          <cell r="AF118" t="str">
            <v>MX</v>
          </cell>
          <cell r="AG118" t="str">
            <v>10418213</v>
          </cell>
          <cell r="AH118" t="str">
            <v>JUAN JOSE REYES NAVA</v>
          </cell>
          <cell r="AI118" t="str">
            <v>73 alvaro obregon</v>
          </cell>
          <cell r="AJ118" t="str">
            <v>55312300</v>
          </cell>
          <cell r="AK118" t="str">
            <v>santa anita/Iztacalco</v>
          </cell>
          <cell r="AL118" t="str">
            <v>08300</v>
          </cell>
          <cell r="AM118"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118" t="str">
            <v>3TE32G143053</v>
          </cell>
          <cell r="AO118" t="str">
            <v>Smart</v>
          </cell>
          <cell r="AP118" t="str">
            <v>Hisense</v>
          </cell>
          <cell r="AQ118" t="str">
            <v>Opera</v>
          </cell>
          <cell r="AR118" t="str">
            <v>HD 1366 X 768</v>
          </cell>
          <cell r="AS118" t="str">
            <v>GTE32G153355CRMM012</v>
          </cell>
          <cell r="AT118">
            <v>4</v>
          </cell>
          <cell r="AU118" t="str">
            <v>32H5B</v>
          </cell>
          <cell r="AV118" t="str">
            <v>GTE32G153355</v>
          </cell>
          <cell r="AW118" t="str">
            <v>CRM</v>
          </cell>
          <cell r="AX118" t="str">
            <v>M012</v>
          </cell>
          <cell r="AY118">
            <v>74012915</v>
          </cell>
          <cell r="AZ118">
            <v>51013833</v>
          </cell>
        </row>
        <row r="119">
          <cell r="D119">
            <v>60318463</v>
          </cell>
          <cell r="E119" t="str">
            <v xml:space="preserve">A   </v>
          </cell>
          <cell r="F119" t="str">
            <v>TV</v>
          </cell>
          <cell r="G119" t="str">
            <v>JUAN ANTONIO DOMINGUEZ GONZALEZ</v>
          </cell>
          <cell r="H119" t="str">
            <v>OBRERO MUNDIAL SUR MZ.15 LT.11,COL.UHALLEPETLALLI,IZTAPALAPA CP 09960</v>
          </cell>
          <cell r="I119" t="str">
            <v>55 3268 4283</v>
          </cell>
          <cell r="J119" t="str">
            <v>SHARP</v>
          </cell>
          <cell r="K119" t="str">
            <v>LC-40N5000U</v>
          </cell>
          <cell r="L119" t="str">
            <v>40G161734H00699</v>
          </cell>
          <cell r="M119">
            <v>590156</v>
          </cell>
          <cell r="N119">
            <v>6265</v>
          </cell>
          <cell r="O119">
            <v>42856</v>
          </cell>
          <cell r="P119">
            <v>42872</v>
          </cell>
          <cell r="Q119">
            <v>201057</v>
          </cell>
          <cell r="R119" t="str">
            <v>19/05/2017 04 : 24  ARANTXA.MON : TCF1
19/05/2017 04 : 24  ARANTXA.MON : Se autoriza NP5; INFORMACION CORRECTA
18/05/2017 05 : 42 201057 : P1A:SE SOLICITA #T197203,PCB MAIN,OC-1010893</v>
          </cell>
          <cell r="S119" t="str">
            <v xml:space="preserve"> EQUIPO EN CSA DE CLIENTE</v>
          </cell>
          <cell r="T119" t="str">
            <v xml:space="preserve"> MARIBEL SASTRE HERNANDEZ         </v>
          </cell>
          <cell r="U119">
            <v>42881</v>
          </cell>
          <cell r="X119" t="str">
            <v>CLIENTE</v>
          </cell>
          <cell r="Y119">
            <v>42870</v>
          </cell>
          <cell r="AD119" t="str">
            <v>Iztapalapa/Uhallepetlalli</v>
          </cell>
          <cell r="AE119" t="str">
            <v>DF</v>
          </cell>
          <cell r="AF119" t="str">
            <v>MX</v>
          </cell>
          <cell r="AG119" t="str">
            <v>10418071</v>
          </cell>
          <cell r="AH119" t="str">
            <v>JUAN ANTONIO DOMINGUEZ GONZALEZ</v>
          </cell>
          <cell r="AI119" t="str">
            <v>Obrero Mundial Sur Mz 15 Lt11</v>
          </cell>
          <cell r="AJ119" t="str">
            <v>0445532684283</v>
          </cell>
          <cell r="AK119" t="str">
            <v>Iztapalapa/Uhallepetlalli</v>
          </cell>
          <cell r="AL119" t="str">
            <v>09960</v>
          </cell>
          <cell r="AM119"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119" t="str">
            <v>3TE40G155275</v>
          </cell>
          <cell r="AO119" t="str">
            <v>Smart</v>
          </cell>
          <cell r="AP119" t="str">
            <v>Sharp</v>
          </cell>
          <cell r="AQ119" t="str">
            <v>Opera</v>
          </cell>
          <cell r="AR119" t="str">
            <v>FHD 1920 x 1080</v>
          </cell>
          <cell r="AS119" t="str">
            <v>3TE40G163212G163212M010</v>
          </cell>
          <cell r="AT119">
            <v>1</v>
          </cell>
          <cell r="AU119" t="str">
            <v>LC-40N5000U</v>
          </cell>
          <cell r="AV119" t="str">
            <v>3TE40G163212</v>
          </cell>
          <cell r="AW119" t="str">
            <v>G163212</v>
          </cell>
          <cell r="AX119" t="str">
            <v>M010</v>
          </cell>
          <cell r="AY119">
            <v>74012916</v>
          </cell>
          <cell r="AZ119">
            <v>51013834</v>
          </cell>
        </row>
        <row r="120">
          <cell r="D120">
            <v>60318440</v>
          </cell>
          <cell r="E120" t="str">
            <v xml:space="preserve">A   </v>
          </cell>
          <cell r="F120" t="str">
            <v>TV</v>
          </cell>
          <cell r="G120" t="str">
            <v>YURACY ALEXANDRE MONNIER</v>
          </cell>
          <cell r="H120" t="str">
            <v>PARROQUIA 517 DEPTO.2,COL.DEL VALLE,BENITO JUAREZ CP 03100</v>
          </cell>
          <cell r="I120" t="str">
            <v>3666 4642 / 55 2970 4896</v>
          </cell>
          <cell r="J120" t="str">
            <v>HISENSE</v>
          </cell>
          <cell r="K120" t="str">
            <v>55H7B</v>
          </cell>
          <cell r="L120" t="str">
            <v>55G1623K3H00526</v>
          </cell>
          <cell r="M120">
            <v>74563502</v>
          </cell>
          <cell r="N120">
            <v>14624.44</v>
          </cell>
          <cell r="O120">
            <v>42825</v>
          </cell>
          <cell r="P120">
            <v>42871</v>
          </cell>
          <cell r="Q120">
            <v>201057</v>
          </cell>
          <cell r="R120" t="str">
            <v>19/05/2017 04 : 28  ARANTXA.MON : TCF1
19/05/2017 04 : 27  ARANTXA.MON : Se autoriza NP5; INFORMACION CORRECTA
18/05/2017 05 : 36 201057 : P1A: SE SOLICITA #T203716,OC-1010897,PANEL</v>
          </cell>
          <cell r="S120" t="str">
            <v xml:space="preserve"> EQUIPO EN CSA DE CLIENTE</v>
          </cell>
          <cell r="T120" t="str">
            <v xml:space="preserve"> MARIBEL SASTRE HERNANDEZ         </v>
          </cell>
          <cell r="U120">
            <v>42881</v>
          </cell>
          <cell r="X120" t="str">
            <v>CLIENTE</v>
          </cell>
          <cell r="Y120">
            <v>42870</v>
          </cell>
          <cell r="AD120" t="str">
            <v>col del valle/benito juarez</v>
          </cell>
          <cell r="AE120" t="str">
            <v>DF</v>
          </cell>
          <cell r="AF120" t="str">
            <v>MX</v>
          </cell>
          <cell r="AG120" t="str">
            <v>10417671</v>
          </cell>
          <cell r="AH120" t="str">
            <v>YURACY ALEXANDRE MONNIER</v>
          </cell>
          <cell r="AI120" t="str">
            <v>517 Parroquia Depto 2</v>
          </cell>
          <cell r="AJ120" t="str">
            <v>0445529704896</v>
          </cell>
          <cell r="AK120" t="str">
            <v>col del valle/benito juarez</v>
          </cell>
          <cell r="AL120" t="str">
            <v>03100</v>
          </cell>
          <cell r="AM120"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120" t="str">
            <v>3TE55G1523B1</v>
          </cell>
          <cell r="AO120" t="str">
            <v>Smart</v>
          </cell>
          <cell r="AP120" t="str">
            <v>Hisense</v>
          </cell>
          <cell r="AQ120" t="str">
            <v>Opera</v>
          </cell>
          <cell r="AR120" t="str">
            <v>UHD 3840 X 2160</v>
          </cell>
          <cell r="AS120" t="str">
            <v>3TE55G1623K3G1623K3M010</v>
          </cell>
          <cell r="AT120">
            <v>14</v>
          </cell>
          <cell r="AU120" t="str">
            <v>55H7B</v>
          </cell>
          <cell r="AV120" t="str">
            <v>3TE55G1623K3</v>
          </cell>
          <cell r="AW120" t="str">
            <v>G1623K3</v>
          </cell>
          <cell r="AX120" t="str">
            <v>M010</v>
          </cell>
          <cell r="AY120">
            <v>74012917</v>
          </cell>
          <cell r="AZ120">
            <v>51013835</v>
          </cell>
        </row>
        <row r="121">
          <cell r="D121">
            <v>60318384</v>
          </cell>
          <cell r="E121" t="str">
            <v xml:space="preserve">A   </v>
          </cell>
          <cell r="F121" t="str">
            <v>TV</v>
          </cell>
          <cell r="G121" t="str">
            <v>ALEJANDRO GALVAN CALDERON</v>
          </cell>
          <cell r="H121" t="str">
            <v>MANATI # 36,COL.SAN PEDRO SACATENCO,GAM CP 07360</v>
          </cell>
          <cell r="I121" t="str">
            <v>55 6572 1060</v>
          </cell>
          <cell r="J121" t="str">
            <v>HISENSE</v>
          </cell>
          <cell r="K121" t="str">
            <v>55H7G</v>
          </cell>
          <cell r="L121" t="str">
            <v>55J141036H00416</v>
          </cell>
          <cell r="M121">
            <v>245814</v>
          </cell>
          <cell r="N121">
            <v>12195.78</v>
          </cell>
          <cell r="O121">
            <v>41960</v>
          </cell>
          <cell r="P121">
            <v>42871</v>
          </cell>
          <cell r="Q121">
            <v>201057</v>
          </cell>
          <cell r="R121" t="str">
            <v>19/05/2017 04 : 30  ARANTXA.MON : TCF1
19/05/2017 04 : 30  ARANTXA.MON : Se autoriza NP5; INFORMACION CORRECTA
18/05/2017 05 : 30 201057 : P1A: SE SOLICITA #T174138,PANEL,OC-1010899,</v>
          </cell>
          <cell r="S121" t="str">
            <v xml:space="preserve"> EQUIPO EN CSA DE CLIENTE</v>
          </cell>
          <cell r="T121" t="str">
            <v xml:space="preserve"> MARIBEL SASTRE HERNANDEZ         </v>
          </cell>
          <cell r="U121">
            <v>42881</v>
          </cell>
          <cell r="X121" t="str">
            <v>CLIENTE</v>
          </cell>
          <cell r="Y121">
            <v>42867</v>
          </cell>
          <cell r="AD121" t="str">
            <v>Gustavo Madero/San pedro sacatenco</v>
          </cell>
          <cell r="AE121" t="str">
            <v>DF</v>
          </cell>
          <cell r="AF121" t="str">
            <v>MX</v>
          </cell>
          <cell r="AG121" t="str">
            <v>10417017</v>
          </cell>
          <cell r="AH121" t="str">
            <v>ALEJANDRO GALVAN CALDERON</v>
          </cell>
          <cell r="AI121" t="str">
            <v>MANATI NUM 36</v>
          </cell>
          <cell r="AJ121" t="str">
            <v>5565721060</v>
          </cell>
          <cell r="AK121" t="str">
            <v>Gustavo Madero/San pedro sacatenco</v>
          </cell>
          <cell r="AL121" t="str">
            <v>07360</v>
          </cell>
          <cell r="AM121"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121" t="str">
            <v>3TE55J141036</v>
          </cell>
          <cell r="AO121" t="e">
            <v>#N/A</v>
          </cell>
          <cell r="AP121" t="e">
            <v>#N/A</v>
          </cell>
          <cell r="AQ121" t="e">
            <v>#N/A</v>
          </cell>
          <cell r="AR121" t="e">
            <v>#N/A</v>
          </cell>
          <cell r="AS121" t="str">
            <v>3TE55G1623K3G1623K3M010</v>
          </cell>
          <cell r="AT121">
            <v>14</v>
          </cell>
          <cell r="AU121" t="str">
            <v>55H7B</v>
          </cell>
          <cell r="AV121" t="str">
            <v>3TE55G1623K3</v>
          </cell>
          <cell r="AW121" t="str">
            <v>G1623K3</v>
          </cell>
          <cell r="AX121" t="str">
            <v>M010</v>
          </cell>
          <cell r="AY121">
            <v>74012919</v>
          </cell>
          <cell r="AZ121">
            <v>51013837</v>
          </cell>
        </row>
        <row r="122">
          <cell r="D122">
            <v>60318372</v>
          </cell>
          <cell r="E122" t="str">
            <v xml:space="preserve">A   </v>
          </cell>
          <cell r="F122" t="str">
            <v>TV</v>
          </cell>
          <cell r="G122" t="str">
            <v>SERGIO JIMENEZ</v>
          </cell>
          <cell r="H122" t="str">
            <v>ESCUADRON 201 # 3,COL.SAN MATEO TEZOQUILPAN,CHALCO CP 56647</v>
          </cell>
          <cell r="I122" t="str">
            <v>2586 1314 / 55 6020 2256</v>
          </cell>
          <cell r="J122" t="str">
            <v>HISENSE</v>
          </cell>
          <cell r="K122" t="str">
            <v>50K20DW</v>
          </cell>
          <cell r="L122" t="str">
            <v>50J14064H00261</v>
          </cell>
          <cell r="M122">
            <v>194070</v>
          </cell>
          <cell r="N122">
            <v>10120.950000000001</v>
          </cell>
          <cell r="O122">
            <v>41914</v>
          </cell>
          <cell r="P122">
            <v>42870</v>
          </cell>
          <cell r="Q122">
            <v>201057</v>
          </cell>
          <cell r="R122" t="str">
            <v>119/05/2017 04 : 30  ARANTXA.MON : TCF1
19/05/2017 04 : 30  ARANTXA.MON : Se autoriza NP5; INFORMACION CORRECTA
18/05/2017 05 : 30 201057 : P1A: SE SOLICITA #T174138,PANEL,OC-1010899</v>
          </cell>
          <cell r="S122" t="str">
            <v xml:space="preserve"> EQUIPO EN CSA</v>
          </cell>
          <cell r="T122" t="str">
            <v xml:space="preserve"> MARIBEL SASTRE HERNANDEZ         </v>
          </cell>
          <cell r="U122">
            <v>42881</v>
          </cell>
          <cell r="X122" t="str">
            <v>TALLER</v>
          </cell>
          <cell r="Y122">
            <v>42867</v>
          </cell>
          <cell r="AD122" t="str">
            <v>chalco /san mateo tezoquilpan</v>
          </cell>
          <cell r="AE122" t="str">
            <v>MEX</v>
          </cell>
          <cell r="AF122" t="str">
            <v>MX</v>
          </cell>
          <cell r="AG122" t="str">
            <v>10418203</v>
          </cell>
          <cell r="AH122" t="str">
            <v>SERGIO JIMENEZ</v>
          </cell>
          <cell r="AI122" t="str">
            <v>escuadron 201 num 3</v>
          </cell>
          <cell r="AJ122" t="str">
            <v>5560202256</v>
          </cell>
          <cell r="AK122" t="str">
            <v>chalco /san mateo tezoquilpan</v>
          </cell>
          <cell r="AL122" t="str">
            <v>56647</v>
          </cell>
          <cell r="AM122"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122" t="str">
            <v>1TE50B8NUSCB</v>
          </cell>
          <cell r="AO122" t="str">
            <v>Smart</v>
          </cell>
          <cell r="AP122" t="str">
            <v>Hisense</v>
          </cell>
          <cell r="AQ122" t="str">
            <v>Opera</v>
          </cell>
          <cell r="AR122" t="str">
            <v>FHD 1920 x 1080</v>
          </cell>
          <cell r="AS122" t="str">
            <v>3TE55G1623K3G1623K3M010</v>
          </cell>
          <cell r="AT122">
            <v>14</v>
          </cell>
          <cell r="AU122" t="str">
            <v>55H7B</v>
          </cell>
          <cell r="AV122" t="str">
            <v>3TE55G1623K3</v>
          </cell>
          <cell r="AW122" t="str">
            <v>G1623K3</v>
          </cell>
          <cell r="AX122" t="str">
            <v>M010</v>
          </cell>
          <cell r="AY122">
            <v>74012920</v>
          </cell>
          <cell r="AZ122">
            <v>51013838</v>
          </cell>
        </row>
        <row r="123">
          <cell r="D123">
            <v>60317957</v>
          </cell>
          <cell r="E123" t="str">
            <v>E</v>
          </cell>
          <cell r="F123" t="str">
            <v>TV</v>
          </cell>
          <cell r="G123" t="str">
            <v>ALBERTO SARAIN LIMA MERINO</v>
          </cell>
          <cell r="H123" t="str">
            <v>CALLE TALES DE MILETO N. 161 COLONIA VALLE DEL SOL C.P 72565, PUEBLA, PUE.</v>
          </cell>
          <cell r="I123" t="str">
            <v>222 2454310-2222457074</v>
          </cell>
          <cell r="J123" t="str">
            <v>HISENSE</v>
          </cell>
          <cell r="K123" t="str">
            <v>40D37</v>
          </cell>
          <cell r="L123" t="str">
            <v>40M154812H04114</v>
          </cell>
          <cell r="M123" t="str">
            <v>FACTURA:IWADN166415</v>
          </cell>
          <cell r="N123">
            <v>4309.4799999999996</v>
          </cell>
          <cell r="O123">
            <v>42400</v>
          </cell>
          <cell r="P123">
            <v>42816</v>
          </cell>
          <cell r="Q123">
            <v>201032</v>
          </cell>
          <cell r="R123" t="str">
            <v>09/05/2017 03 : 11  ANA.ROSA : TCFER
CLIENTE NO ACEPTA CF DEL ODS  60313990</v>
          </cell>
          <cell r="S123" t="str">
            <v>CLIENTE NO ACEPTA CF POR PANEL RAYADO</v>
          </cell>
          <cell r="T123" t="str">
            <v xml:space="preserve">  ERIK ORTEGA MÉNDEZ              </v>
          </cell>
          <cell r="U123">
            <v>42881</v>
          </cell>
          <cell r="X123" t="str">
            <v>CLIENTE</v>
          </cell>
          <cell r="Y123">
            <v>42863</v>
          </cell>
          <cell r="AD123" t="str">
            <v>PUE / Valle del sol</v>
          </cell>
          <cell r="AE123" t="str">
            <v>PUE</v>
          </cell>
          <cell r="AF123" t="str">
            <v>MX</v>
          </cell>
          <cell r="AG123" t="str">
            <v>10414255</v>
          </cell>
          <cell r="AH123" t="str">
            <v>ALABETRO SARAIN LIMA MEDINO</v>
          </cell>
          <cell r="AI123" t="str">
            <v>161 Tales de mileto</v>
          </cell>
          <cell r="AJ123" t="str">
            <v>2222454310</v>
          </cell>
          <cell r="AK123" t="str">
            <v>PUE / Valle del sol</v>
          </cell>
          <cell r="AL123" t="str">
            <v>72565</v>
          </cell>
          <cell r="AM123" t="str">
            <v>09/05/2017 03 : 11 ANA.ROSA : TCFER
CLIENTE NO ACEPTA CF DEL ODS 60313990</v>
          </cell>
          <cell r="AN123" t="str">
            <v>3TE40G144668</v>
          </cell>
          <cell r="AO123" t="str">
            <v>Básica</v>
          </cell>
          <cell r="AP123" t="str">
            <v>Hisense</v>
          </cell>
          <cell r="AQ123" t="str">
            <v>Opera</v>
          </cell>
          <cell r="AR123" t="str">
            <v>FHD 1920 x 1080</v>
          </cell>
          <cell r="AS123" t="str">
            <v>3TE43G1632G6CRMM012</v>
          </cell>
          <cell r="AT123" t="str">
            <v>0</v>
          </cell>
          <cell r="AU123" t="str">
            <v>43H7C</v>
          </cell>
          <cell r="AV123" t="str">
            <v>3TE43G1632G6</v>
          </cell>
          <cell r="AW123" t="str">
            <v>CRM</v>
          </cell>
          <cell r="AX123" t="str">
            <v>M012</v>
          </cell>
          <cell r="AY123">
            <v>74012921</v>
          </cell>
          <cell r="AZ123">
            <v>51013839</v>
          </cell>
        </row>
        <row r="124">
          <cell r="D124">
            <v>60318233</v>
          </cell>
          <cell r="E124" t="str">
            <v xml:space="preserve">A   </v>
          </cell>
          <cell r="F124" t="str">
            <v>TV</v>
          </cell>
          <cell r="G124" t="str">
            <v>GUADALUPE LOPEZ</v>
          </cell>
          <cell r="H124" t="str">
            <v xml:space="preserve">CALLE COAPILCO N.4 A COLONIA MISIONES DE SAN FRANCISCO CUAUTLANCINGO, PUEBLA, C.P 72710 </v>
          </cell>
          <cell r="I124">
            <v>2221104097</v>
          </cell>
          <cell r="J124" t="str">
            <v>HISENSE</v>
          </cell>
          <cell r="K124" t="str">
            <v>32K20DW</v>
          </cell>
          <cell r="L124" t="str">
            <v>32J141116H01549</v>
          </cell>
          <cell r="M124" t="str">
            <v>PÓLIZA SELLADA</v>
          </cell>
          <cell r="N124" t="str">
            <v>N/A</v>
          </cell>
          <cell r="O124">
            <v>41630</v>
          </cell>
          <cell r="P124">
            <v>42867</v>
          </cell>
          <cell r="Q124">
            <v>201032</v>
          </cell>
          <cell r="R124" t="str">
            <v>19/05/2017 04 : 20  ARANTXA.MON : Se autoriza NP5; INFORMACION CORRECTA
18/05/2017 04 : 27 201032 : P1A: T171937 PANEL OC-1010889</v>
          </cell>
          <cell r="S124" t="str">
            <v>SE SOLICITA CAJA PARA ENVÍO</v>
          </cell>
          <cell r="T124" t="str">
            <v xml:space="preserve"> ERIK ORTEGA MÉNDEZ               </v>
          </cell>
          <cell r="U124">
            <v>42881</v>
          </cell>
          <cell r="X124" t="str">
            <v>TALLER</v>
          </cell>
          <cell r="Y124">
            <v>42865</v>
          </cell>
          <cell r="AD124" t="str">
            <v>Misiones de San Francisco/Cuautlancingo</v>
          </cell>
          <cell r="AE124" t="str">
            <v>PUE</v>
          </cell>
          <cell r="AF124" t="str">
            <v>MX</v>
          </cell>
          <cell r="AG124" t="str">
            <v>10417475</v>
          </cell>
          <cell r="AH124" t="str">
            <v>GUADALUPE LOPEZ</v>
          </cell>
          <cell r="AI124" t="str">
            <v>4a Coapilco</v>
          </cell>
          <cell r="AJ124" t="str">
            <v>2221104097</v>
          </cell>
          <cell r="AK124" t="str">
            <v>Misiones de San Francisco/Cuautlancingo</v>
          </cell>
          <cell r="AL124" t="str">
            <v>72680</v>
          </cell>
          <cell r="AM124"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124" t="str">
            <v>3TE32G143053</v>
          </cell>
          <cell r="AO124" t="str">
            <v>Smart</v>
          </cell>
          <cell r="AP124" t="str">
            <v>Hisense</v>
          </cell>
          <cell r="AQ124" t="str">
            <v>Opera</v>
          </cell>
          <cell r="AR124" t="str">
            <v>HD 1366 X 768</v>
          </cell>
          <cell r="AS124" t="str">
            <v>GTE32G153355CRMM012</v>
          </cell>
          <cell r="AT124">
            <v>4</v>
          </cell>
          <cell r="AU124" t="str">
            <v>32H5B</v>
          </cell>
          <cell r="AV124" t="str">
            <v>GTE32G153355</v>
          </cell>
          <cell r="AW124" t="str">
            <v>CRM</v>
          </cell>
          <cell r="AX124" t="str">
            <v>M012</v>
          </cell>
          <cell r="AY124">
            <v>74012922</v>
          </cell>
          <cell r="AZ124">
            <v>51013840</v>
          </cell>
        </row>
        <row r="125">
          <cell r="D125">
            <v>60316463</v>
          </cell>
          <cell r="E125" t="str">
            <v xml:space="preserve"> A</v>
          </cell>
          <cell r="F125" t="str">
            <v>TV</v>
          </cell>
          <cell r="G125" t="str">
            <v>MARIA ELENA DIAZ</v>
          </cell>
          <cell r="H125" t="str">
            <v>2 AV. XALOSTOC LOTE 20 COL. TABLAS DEL POZO ECATEPEC,EDO.DE MEXICO</v>
          </cell>
          <cell r="I125">
            <v>15402058</v>
          </cell>
          <cell r="J125" t="str">
            <v>HISENSE</v>
          </cell>
          <cell r="K125" t="str">
            <v>50K20DW</v>
          </cell>
          <cell r="L125" t="str">
            <v>50J140472H03025</v>
          </cell>
          <cell r="M125" t="str">
            <v>TICKET</v>
          </cell>
          <cell r="N125">
            <v>7499</v>
          </cell>
          <cell r="O125">
            <v>41865</v>
          </cell>
          <cell r="P125">
            <v>0</v>
          </cell>
          <cell r="Q125">
            <v>200997</v>
          </cell>
          <cell r="R125"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125" t="str">
            <v>EQUIPO EN CENTRO DE SERVICIO SIN ACCESOR</v>
          </cell>
          <cell r="T125" t="str">
            <v xml:space="preserve">    GLORIA LEON LARIOS            </v>
          </cell>
          <cell r="U125">
            <v>42881</v>
          </cell>
          <cell r="X125" t="str">
            <v>TALLER</v>
          </cell>
          <cell r="Y125">
            <v>42845</v>
          </cell>
          <cell r="AD125" t="str">
            <v>ECATEPEC/TABLAS DEL POZO</v>
          </cell>
          <cell r="AE125" t="str">
            <v>MEX</v>
          </cell>
          <cell r="AF125" t="str">
            <v>MX</v>
          </cell>
          <cell r="AG125" t="str">
            <v>10201436</v>
          </cell>
          <cell r="AH125" t="str">
            <v>MARIA ELENA DIAZ</v>
          </cell>
          <cell r="AI125" t="str">
            <v>2 AVE. XALOSTOC LTE 20 MZA</v>
          </cell>
          <cell r="AJ125" t="str">
            <v>15402058</v>
          </cell>
          <cell r="AK125" t="str">
            <v>ECATEPEC/TABLAS DEL POZO</v>
          </cell>
          <cell r="AL125" t="str">
            <v>55510</v>
          </cell>
          <cell r="AM125"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125" t="str">
            <v>1TE50B8NUSCB</v>
          </cell>
          <cell r="AO125" t="str">
            <v>Smart</v>
          </cell>
          <cell r="AP125" t="str">
            <v>Hisense</v>
          </cell>
          <cell r="AQ125" t="str">
            <v>Opera</v>
          </cell>
          <cell r="AR125" t="str">
            <v>FHD 1920 x 1080</v>
          </cell>
          <cell r="AS125" t="str">
            <v>3TE55G1623K3G1623K3M010</v>
          </cell>
          <cell r="AT125">
            <v>14</v>
          </cell>
          <cell r="AU125" t="str">
            <v>55H7B</v>
          </cell>
          <cell r="AV125" t="str">
            <v>3TE55G1623K3</v>
          </cell>
          <cell r="AW125" t="str">
            <v>G1623K3</v>
          </cell>
          <cell r="AX125" t="str">
            <v>M010</v>
          </cell>
          <cell r="AY125">
            <v>74012923</v>
          </cell>
          <cell r="AZ125">
            <v>51013841</v>
          </cell>
        </row>
        <row r="126">
          <cell r="D126">
            <v>60318739</v>
          </cell>
          <cell r="E126" t="str">
            <v xml:space="preserve"> A</v>
          </cell>
          <cell r="F126" t="str">
            <v>TV</v>
          </cell>
          <cell r="G126" t="str">
            <v>MAURICIO APARICIO QUEZADA</v>
          </cell>
          <cell r="H126" t="str">
            <v>CHIMALPOPOCA MZ 27 LT 7, STA ISABEL TOLA</v>
          </cell>
          <cell r="I126" t="str">
            <v>5577-0553</v>
          </cell>
          <cell r="J126" t="str">
            <v>HISENSE</v>
          </cell>
          <cell r="K126" t="str">
            <v>43H7C</v>
          </cell>
          <cell r="L126" t="str">
            <v>43G160913H00218</v>
          </cell>
          <cell r="M126" t="str">
            <v>LWAW183890</v>
          </cell>
          <cell r="N126">
            <v>9187.5</v>
          </cell>
          <cell r="O126">
            <v>42580</v>
          </cell>
          <cell r="P126">
            <v>42877</v>
          </cell>
          <cell r="Q126">
            <v>201010</v>
          </cell>
          <cell r="R126" t="str">
            <v>24/05/2017 05 : 24  ARANTXA.MON : NP5    23/05/2017 TCF1
23/05/2017 03 : 06 201009 : P1: T197917 / PANEL LCD / OC101106022-05-2017</v>
          </cell>
          <cell r="S126" t="str">
            <v xml:space="preserve"> SE RECOGE SÓLO PANTALLA, SIN NINGÚN OTR</v>
          </cell>
          <cell r="T126" t="str">
            <v xml:space="preserve">  Virginia Anguiano               </v>
          </cell>
          <cell r="U126">
            <v>42885</v>
          </cell>
          <cell r="V126" t="str">
            <v>CENTRO</v>
          </cell>
          <cell r="X126" t="str">
            <v>TALLER</v>
          </cell>
          <cell r="Y126">
            <v>42872</v>
          </cell>
          <cell r="AD126" t="str">
            <v>Gustavo A Madero/Col Sta Isabel Tola</v>
          </cell>
          <cell r="AE126" t="str">
            <v>DF</v>
          </cell>
          <cell r="AF126" t="str">
            <v>MX</v>
          </cell>
          <cell r="AG126" t="str">
            <v>10418523</v>
          </cell>
          <cell r="AH126" t="str">
            <v>MAURICIO APARICIO QUEZADA</v>
          </cell>
          <cell r="AI126" t="str">
            <v>Chimalpopoca Mz 27 Lt 7</v>
          </cell>
          <cell r="AJ126" t="str">
            <v>5528899852 CEL</v>
          </cell>
          <cell r="AK126" t="str">
            <v>5528899852 CEL</v>
          </cell>
          <cell r="AL126" t="str">
            <v>07010</v>
          </cell>
          <cell r="AM126"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26" t="str">
            <v>3TE43G154905</v>
          </cell>
          <cell r="AS126" t="str">
            <v>3TE43G160588CRMM012</v>
          </cell>
          <cell r="AT126">
            <v>2</v>
          </cell>
          <cell r="AU126" t="str">
            <v>43H7C</v>
          </cell>
          <cell r="AV126" t="str">
            <v>3TE43G160588</v>
          </cell>
          <cell r="AW126" t="str">
            <v>CRM</v>
          </cell>
          <cell r="AX126" t="str">
            <v>M012</v>
          </cell>
        </row>
        <row r="127">
          <cell r="D127">
            <v>60319398</v>
          </cell>
          <cell r="E127" t="str">
            <v xml:space="preserve"> A</v>
          </cell>
          <cell r="F127" t="str">
            <v>TV</v>
          </cell>
          <cell r="G127" t="str">
            <v xml:space="preserve">HILDA LECUONA </v>
          </cell>
          <cell r="H127" t="str">
            <v>PONIENTE 140 NO 656, INDUSTRIAL VALLEJO</v>
          </cell>
          <cell r="I127" t="str">
            <v>5227-8000</v>
          </cell>
          <cell r="J127" t="str">
            <v>HISENSE</v>
          </cell>
          <cell r="K127" t="str">
            <v>50H7GB</v>
          </cell>
          <cell r="L127" t="str">
            <v>50G1611D4H00022</v>
          </cell>
          <cell r="M127" t="str">
            <v>TICKET</v>
          </cell>
          <cell r="N127">
            <v>9881.02</v>
          </cell>
          <cell r="O127">
            <v>42692</v>
          </cell>
          <cell r="P127">
            <v>42880</v>
          </cell>
          <cell r="Q127">
            <v>201010</v>
          </cell>
          <cell r="R127" t="str">
            <v>27/05/2017 06 : 24  ARANTXA.MON : NP5 26/05/2017 TCF1
26/05/2017 02 : 13 201010 : P1: T192673 / PCB MAIN / OC101119025-05-2017</v>
          </cell>
          <cell r="S127" t="str">
            <v xml:space="preserve"> SÓLO PANTALLA</v>
          </cell>
          <cell r="T127" t="str">
            <v xml:space="preserve">  Virginia Anguiano               </v>
          </cell>
          <cell r="U127">
            <v>42885</v>
          </cell>
          <cell r="V127" t="str">
            <v>CENTRO</v>
          </cell>
          <cell r="X127" t="str">
            <v>TALLER</v>
          </cell>
          <cell r="Y127">
            <v>42880</v>
          </cell>
          <cell r="AD127" t="str">
            <v>AZCAPOTZALCO/INDUSTRIAL VALLEJO</v>
          </cell>
          <cell r="AE127" t="str">
            <v>DF</v>
          </cell>
          <cell r="AF127" t="str">
            <v>MX</v>
          </cell>
          <cell r="AG127" t="str">
            <v>10209073</v>
          </cell>
          <cell r="AH127" t="str">
            <v>HILDA LECUANA</v>
          </cell>
          <cell r="AI127" t="str">
            <v>656 PONIENTE 140</v>
          </cell>
          <cell r="AJ127" t="str">
            <v>52278000</v>
          </cell>
          <cell r="AK127">
            <v>0</v>
          </cell>
          <cell r="AL127" t="str">
            <v>02300</v>
          </cell>
          <cell r="AM127"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127" t="str">
            <v>3TE50G1523B0</v>
          </cell>
          <cell r="AS127" t="str">
            <v/>
          </cell>
          <cell r="AT127" t="e">
            <v>#N/A</v>
          </cell>
        </row>
        <row r="128">
          <cell r="D128">
            <v>60319281</v>
          </cell>
          <cell r="E128" t="str">
            <v xml:space="preserve"> A</v>
          </cell>
          <cell r="F128" t="str">
            <v>TV</v>
          </cell>
          <cell r="G128" t="str">
            <v>MATIAS CAMARGO VAZQUEZ</v>
          </cell>
          <cell r="H128" t="str">
            <v>PALMAS MZ 54 LT 9, LAS HUERTAS 2SECC</v>
          </cell>
          <cell r="I128" t="str">
            <v>5555-5555</v>
          </cell>
          <cell r="J128" t="str">
            <v>HISENSE</v>
          </cell>
          <cell r="K128" t="str">
            <v>32H3B1</v>
          </cell>
          <cell r="L128" t="str">
            <v>32G153442H17470</v>
          </cell>
          <cell r="M128" t="str">
            <v>C009823</v>
          </cell>
          <cell r="N128">
            <v>3299</v>
          </cell>
          <cell r="O128">
            <v>42355</v>
          </cell>
          <cell r="P128">
            <v>42880</v>
          </cell>
          <cell r="Q128">
            <v>201010</v>
          </cell>
          <cell r="R128" t="str">
            <v>27/05/2017 06 : 25  ARANTXA.MON : NP5 26/05/2017 TCF1
26/05/2017 02 : 15 201010 : P1: T190877 / PCB MAIN / OC101119225-05-2017</v>
          </cell>
          <cell r="S128" t="str">
            <v xml:space="preserve"> SE RECOGE SÓLO PANTALLA Y BASE; SIN NIN</v>
          </cell>
          <cell r="T128" t="str">
            <v xml:space="preserve">  Virginia Anguiano               </v>
          </cell>
          <cell r="U128">
            <v>42885</v>
          </cell>
          <cell r="V128" t="str">
            <v>CENTRO</v>
          </cell>
          <cell r="X128" t="str">
            <v>TALLER</v>
          </cell>
          <cell r="Y128">
            <v>42879</v>
          </cell>
          <cell r="AD128" t="str">
            <v>NAUCALPAN / LAS HUERTAS 2DA SECC.</v>
          </cell>
          <cell r="AE128" t="str">
            <v>MEX</v>
          </cell>
          <cell r="AF128" t="str">
            <v>MX</v>
          </cell>
          <cell r="AG128" t="str">
            <v>10418871</v>
          </cell>
          <cell r="AH128" t="str">
            <v>MATÍAS CAMARGO VAZQUEZ</v>
          </cell>
          <cell r="AI128" t="str">
            <v>PALMAS MZ.54 LT. 9</v>
          </cell>
          <cell r="AJ128" t="str">
            <v>5555555555</v>
          </cell>
          <cell r="AK128">
            <v>0</v>
          </cell>
          <cell r="AL128" t="str">
            <v>53427</v>
          </cell>
          <cell r="AM128"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28" t="str">
            <v>3TE32G153442</v>
          </cell>
          <cell r="AS128" t="str">
            <v>3TE32G164485G164485M010</v>
          </cell>
          <cell r="AT128">
            <v>4</v>
          </cell>
          <cell r="AU128" t="str">
            <v>32H5B2</v>
          </cell>
          <cell r="AV128" t="str">
            <v>3TE32G164485</v>
          </cell>
          <cell r="AW128" t="str">
            <v>G164485</v>
          </cell>
          <cell r="AX128" t="str">
            <v>M010</v>
          </cell>
        </row>
        <row r="129">
          <cell r="D129">
            <v>60319394</v>
          </cell>
          <cell r="E129" t="str">
            <v xml:space="preserve"> A</v>
          </cell>
          <cell r="F129" t="str">
            <v>TV</v>
          </cell>
          <cell r="G129" t="str">
            <v xml:space="preserve">HILDA LECUONA </v>
          </cell>
          <cell r="H129" t="str">
            <v>PONIENTE 140 NO 656, INDUSTRIAL VALLEJO</v>
          </cell>
          <cell r="I129" t="str">
            <v>5227-8000</v>
          </cell>
          <cell r="J129" t="str">
            <v>SHARP</v>
          </cell>
          <cell r="K129" t="str">
            <v>LC-40N5000U</v>
          </cell>
          <cell r="L129" t="str">
            <v>40G1632F6H00768</v>
          </cell>
          <cell r="M129" t="str">
            <v>CARATA</v>
          </cell>
          <cell r="N129" t="str">
            <v>NO INDICA</v>
          </cell>
          <cell r="O129" t="str">
            <v>NO INDICA</v>
          </cell>
          <cell r="P129">
            <v>42880</v>
          </cell>
          <cell r="Q129">
            <v>201010</v>
          </cell>
          <cell r="R129" t="str">
            <v>27/05/2017 06 : 25  ARANTXA.MON : NP5 26/05/2017 TCF1
26/05/2017 02 : 23 201010 : P1: T197203 / PCB MAIN / OC1011196 25-05-2017</v>
          </cell>
          <cell r="S129" t="str">
            <v xml:space="preserve"> SOLO PANTALLA</v>
          </cell>
          <cell r="T129" t="str">
            <v xml:space="preserve">  Virginia Anguiano               </v>
          </cell>
          <cell r="U129">
            <v>42885</v>
          </cell>
          <cell r="V129" t="str">
            <v>CENTRO</v>
          </cell>
          <cell r="X129" t="str">
            <v>TALLER</v>
          </cell>
          <cell r="Y129">
            <v>42880</v>
          </cell>
          <cell r="AD129" t="str">
            <v>AZCAPOTZALCO/INDUSTRIAL VALLEJO</v>
          </cell>
          <cell r="AE129" t="str">
            <v>DF</v>
          </cell>
          <cell r="AF129" t="str">
            <v>MX</v>
          </cell>
          <cell r="AG129" t="str">
            <v>10209073</v>
          </cell>
          <cell r="AH129" t="str">
            <v>HILDA LECUANA</v>
          </cell>
          <cell r="AI129" t="str">
            <v>656 PONIENTE 140</v>
          </cell>
          <cell r="AJ129" t="str">
            <v>52278000</v>
          </cell>
          <cell r="AK129">
            <v>0</v>
          </cell>
          <cell r="AL129" t="str">
            <v>02300</v>
          </cell>
          <cell r="AM129"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29" t="str">
            <v>3TE40G155275</v>
          </cell>
          <cell r="AS129" t="str">
            <v>3TE40G163212G163212M010</v>
          </cell>
          <cell r="AT129">
            <v>1</v>
          </cell>
          <cell r="AU129" t="str">
            <v>LC-40N5000U</v>
          </cell>
          <cell r="AV129" t="str">
            <v>3TE40G163212</v>
          </cell>
          <cell r="AW129" t="str">
            <v>G163212</v>
          </cell>
          <cell r="AX129" t="str">
            <v>M010</v>
          </cell>
        </row>
        <row r="130">
          <cell r="D130">
            <v>60318926</v>
          </cell>
          <cell r="E130" t="str">
            <v xml:space="preserve"> A</v>
          </cell>
          <cell r="F130" t="str">
            <v>TV</v>
          </cell>
          <cell r="G130" t="str">
            <v>RUIZ IBARRA ALBERTO</v>
          </cell>
          <cell r="H130" t="str">
            <v>JUAN ESCUTIA 1985</v>
          </cell>
          <cell r="I130">
            <v>6681160892</v>
          </cell>
          <cell r="J130" t="str">
            <v>HISENSE</v>
          </cell>
          <cell r="K130" t="str">
            <v>50K20DW</v>
          </cell>
          <cell r="L130" t="str">
            <v>50J140916H00900</v>
          </cell>
          <cell r="M130" t="str">
            <v>CARTA DE ACEPTACION</v>
          </cell>
          <cell r="N130" t="str">
            <v>CARTA DE ACEPTACION</v>
          </cell>
          <cell r="O130">
            <v>41857</v>
          </cell>
          <cell r="P130">
            <v>42875</v>
          </cell>
          <cell r="Q130">
            <v>201018</v>
          </cell>
          <cell r="R130" t="str">
            <v>24/05/2017 05 : 25  ARANTXA.MON : NP5 23/05/2017 TCF123/05/2017 05 : 22 201018 : LEDS DEL PANEL FALLANDO  OC-1011062</v>
          </cell>
          <cell r="S130" t="str">
            <v/>
          </cell>
          <cell r="T130" t="str">
            <v xml:space="preserve"> Rosa María Jaime Valdivia        </v>
          </cell>
          <cell r="U130">
            <v>42885</v>
          </cell>
          <cell r="V130" t="str">
            <v>NORTE</v>
          </cell>
          <cell r="X130" t="str">
            <v>CLIENTE</v>
          </cell>
          <cell r="Y130">
            <v>42874</v>
          </cell>
          <cell r="AD130" t="str">
            <v>SAN FERNANDO MOCHIS</v>
          </cell>
          <cell r="AE130" t="str">
            <v>SIN</v>
          </cell>
          <cell r="AF130" t="str">
            <v>MX</v>
          </cell>
          <cell r="AG130" t="str">
            <v>10418115</v>
          </cell>
          <cell r="AH130" t="str">
            <v>ALBERTO RUIZ IBARRA</v>
          </cell>
          <cell r="AI130" t="str">
            <v>1985 JUAN ESCUTIA</v>
          </cell>
          <cell r="AJ130" t="str">
            <v>6681160892</v>
          </cell>
          <cell r="AK130">
            <v>0</v>
          </cell>
          <cell r="AL130" t="str">
            <v>81270</v>
          </cell>
          <cell r="AM130" t="str">
            <v>24/05/2017 05 : 25 ARANTXA.MON : NP5 23/05/2017 TCF123/05/2017 05 : 22 201018 : LEDS DEL PANEL FALLANDO OC-1011062 SE ANEXARMA12/05/2017 04 : 28 ANA.LAURA : ODSWTPTVJ</v>
          </cell>
          <cell r="AN130" t="str">
            <v>1TE50B8NUSCB</v>
          </cell>
          <cell r="AS130" t="str">
            <v>3TE50G170479G170479M010</v>
          </cell>
          <cell r="AT130">
            <v>36</v>
          </cell>
          <cell r="AU130" t="str">
            <v>50H6D</v>
          </cell>
          <cell r="AV130" t="str">
            <v>3TE50G170479</v>
          </cell>
          <cell r="AW130" t="str">
            <v>G170479</v>
          </cell>
          <cell r="AX130" t="str">
            <v>M010</v>
          </cell>
        </row>
        <row r="131">
          <cell r="D131">
            <v>60317575</v>
          </cell>
          <cell r="E131" t="str">
            <v xml:space="preserve"> A</v>
          </cell>
          <cell r="F131" t="str">
            <v>TV</v>
          </cell>
          <cell r="G131" t="str">
            <v>Cesar Joel Alvarado Fuentes</v>
          </cell>
          <cell r="H131" t="str">
            <v>RAYON #706, JUCHITEPEC, JUCHITEPEC, C.P. 56860</v>
          </cell>
          <cell r="I131">
            <v>5528803743</v>
          </cell>
          <cell r="J131" t="str">
            <v>HISENSE</v>
          </cell>
          <cell r="K131" t="str">
            <v>50K20DW</v>
          </cell>
          <cell r="L131" t="str">
            <v>50J140464</v>
          </cell>
          <cell r="M131" t="str">
            <v>POLIZA</v>
          </cell>
          <cell r="N131" t="str">
            <v>POLIZA</v>
          </cell>
          <cell r="O131">
            <v>41969</v>
          </cell>
          <cell r="P131">
            <v>42864</v>
          </cell>
          <cell r="Q131">
            <v>201767</v>
          </cell>
          <cell r="R131" t="str">
            <v>11/05/2017 05 : 38  ARANTXA.MON : Se autoriza NP5; numero de serie yticket correct / P1A: 173331 PANEL   09-05-2017   OC-1010522</v>
          </cell>
          <cell r="S131" t="str">
            <v>EQUIPO DAÑADO EN DOMICILIO DE CLIENTE</v>
          </cell>
          <cell r="T131" t="str">
            <v xml:space="preserve">   RENE ARIAS                     </v>
          </cell>
          <cell r="U131">
            <v>42885</v>
          </cell>
          <cell r="V131" t="str">
            <v>CENTRO</v>
          </cell>
          <cell r="X131" t="str">
            <v>CLIENTE</v>
          </cell>
          <cell r="Y131">
            <v>42858</v>
          </cell>
          <cell r="AD131" t="str">
            <v>juchitepec /juchitepec</v>
          </cell>
          <cell r="AE131" t="str">
            <v>MEX</v>
          </cell>
          <cell r="AF131" t="str">
            <v>MX</v>
          </cell>
          <cell r="AG131" t="str">
            <v>10417367</v>
          </cell>
          <cell r="AH131" t="str">
            <v>CESAR JOEL ALVARADO FUENTES</v>
          </cell>
          <cell r="AI131" t="str">
            <v>rayon num 706</v>
          </cell>
          <cell r="AJ131" t="str">
            <v>5528803743</v>
          </cell>
          <cell r="AK131">
            <v>0</v>
          </cell>
          <cell r="AL131" t="str">
            <v>56860</v>
          </cell>
          <cell r="AM131"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131" t="str">
            <v>1TE50B8NUSCB</v>
          </cell>
          <cell r="AS131" t="str">
            <v/>
          </cell>
          <cell r="AT131" t="e">
            <v>#N/A</v>
          </cell>
        </row>
        <row r="132">
          <cell r="D132">
            <v>60317208</v>
          </cell>
          <cell r="E132" t="str">
            <v xml:space="preserve"> A</v>
          </cell>
          <cell r="F132" t="str">
            <v>TV</v>
          </cell>
          <cell r="G132" t="str">
            <v>SARA GRANADOS CALZADILLA</v>
          </cell>
          <cell r="H132" t="str">
            <v>CERRADA DE CERRO TETENCO MZ 5 LT 21, COL. ESTHER DE ECHEVERRIA, DEL. TLALPAN, C.P. 14659</v>
          </cell>
          <cell r="I132" t="str">
            <v>5558492819 / 5566355414</v>
          </cell>
          <cell r="J132" t="str">
            <v>HISENSE</v>
          </cell>
          <cell r="K132" t="str">
            <v>50K20DW</v>
          </cell>
          <cell r="L132" t="str">
            <v>50G144844H02313</v>
          </cell>
          <cell r="M132" t="str">
            <v>CARTA DE ACEPTACION TIENDA TELMEX S.A. DE C.V.</v>
          </cell>
          <cell r="N132" t="str">
            <v>CARTA DE ACEPTACION</v>
          </cell>
          <cell r="O132">
            <v>42752</v>
          </cell>
          <cell r="P132">
            <v>42859</v>
          </cell>
          <cell r="Q132">
            <v>201767</v>
          </cell>
          <cell r="R132" t="str">
            <v>6/05/2017 06 : 34  ARANTXA.MON : Se autoriza NP5; numero de serie yticket correcto / P1A: 173331 PANEL    04-05-2017   OC-1010372</v>
          </cell>
          <cell r="S132" t="str">
            <v>EQUIPO DAÑADO EN DOMICILIO DE CLIENTE</v>
          </cell>
          <cell r="T132" t="str">
            <v xml:space="preserve">   ABRAHAM LAZCANO                </v>
          </cell>
          <cell r="U132">
            <v>42885</v>
          </cell>
          <cell r="V132" t="str">
            <v>CENTRO</v>
          </cell>
          <cell r="X132" t="str">
            <v>CLIENTE</v>
          </cell>
          <cell r="Y132">
            <v>42852</v>
          </cell>
          <cell r="AD132" t="str">
            <v>Tlalpan/Maria Esther de Echeverria</v>
          </cell>
          <cell r="AE132" t="str">
            <v>DF</v>
          </cell>
          <cell r="AF132" t="str">
            <v>MX</v>
          </cell>
          <cell r="AG132" t="str">
            <v>10409944</v>
          </cell>
          <cell r="AH132" t="str">
            <v>SARA GRANADOS CALZADILLA</v>
          </cell>
          <cell r="AI132" t="str">
            <v>Cerrada de Cerro Tetenco mz 5 lote 21</v>
          </cell>
          <cell r="AJ132" t="str">
            <v>5566355414</v>
          </cell>
          <cell r="AK132" t="str">
            <v>5566355414</v>
          </cell>
          <cell r="AL132" t="str">
            <v>14659</v>
          </cell>
          <cell r="AM132"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132" t="str">
            <v>1TE50B8NUSCB</v>
          </cell>
          <cell r="AS132" t="str">
            <v/>
          </cell>
          <cell r="AT132" t="e">
            <v>#N/A</v>
          </cell>
        </row>
        <row r="133">
          <cell r="D133">
            <v>60311906</v>
          </cell>
          <cell r="E133" t="str">
            <v xml:space="preserve"> A</v>
          </cell>
          <cell r="F133" t="str">
            <v>TV</v>
          </cell>
          <cell r="G133" t="str">
            <v xml:space="preserve">FLOR ESTELA DE ALEJANDRO LUNA </v>
          </cell>
          <cell r="H133" t="str">
            <v>PASEO DEL PARQUE 320, MONTERREAL, ESCOBEDO</v>
          </cell>
          <cell r="I133">
            <v>8124058124</v>
          </cell>
          <cell r="J133" t="str">
            <v>HISENSE</v>
          </cell>
          <cell r="K133" t="str">
            <v>32K20D</v>
          </cell>
          <cell r="L133" t="str">
            <v>32J134805H00403</v>
          </cell>
          <cell r="M133" t="str">
            <v>POLIZA</v>
          </cell>
          <cell r="N133">
            <v>0</v>
          </cell>
          <cell r="O133">
            <v>42446</v>
          </cell>
          <cell r="P133">
            <v>42786</v>
          </cell>
          <cell r="Q133">
            <v>201024</v>
          </cell>
          <cell r="R133" t="str">
            <v>23/02/17 00:21 ERNESTO HDZ NP5 P1 OC 1007684 PANEL 171979 20/02/17</v>
          </cell>
          <cell r="S133" t="str">
            <v/>
          </cell>
          <cell r="T133" t="str">
            <v xml:space="preserve"> SOFIA VAZQUEZ                    </v>
          </cell>
          <cell r="U133">
            <v>42885</v>
          </cell>
          <cell r="V133" t="str">
            <v>NORTE</v>
          </cell>
          <cell r="Y133">
            <v>42783</v>
          </cell>
          <cell r="AD133" t="str">
            <v>Escobedo/Montereal</v>
          </cell>
          <cell r="AE133" t="str">
            <v>NL</v>
          </cell>
          <cell r="AF133" t="str">
            <v>MX</v>
          </cell>
          <cell r="AG133" t="str">
            <v>10412242</v>
          </cell>
          <cell r="AH133" t="str">
            <v>FLOR ESTELA DE ALEJANDRO LUNA</v>
          </cell>
          <cell r="AI133" t="str">
            <v>Paseo del Parque No. 320</v>
          </cell>
          <cell r="AJ133" t="str">
            <v>044-81-24-05-81-24</v>
          </cell>
          <cell r="AK133">
            <v>0</v>
          </cell>
          <cell r="AL133" t="str">
            <v>66050</v>
          </cell>
          <cell r="AM133"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33" t="str">
            <v>3TE32J134805</v>
          </cell>
          <cell r="AS133" t="str">
            <v>3TE32G164485G164485M010</v>
          </cell>
          <cell r="AT133">
            <v>4</v>
          </cell>
          <cell r="AU133" t="str">
            <v>32H5B2</v>
          </cell>
          <cell r="AV133" t="str">
            <v>3TE32G164485</v>
          </cell>
          <cell r="AW133" t="str">
            <v>G164485</v>
          </cell>
          <cell r="AX133" t="str">
            <v>M010</v>
          </cell>
        </row>
        <row r="134">
          <cell r="D134">
            <v>60312139</v>
          </cell>
          <cell r="E134" t="str">
            <v xml:space="preserve"> A</v>
          </cell>
          <cell r="F134" t="str">
            <v>TV</v>
          </cell>
          <cell r="G134" t="str">
            <v xml:space="preserve">MIGUEL FLORES </v>
          </cell>
          <cell r="H134" t="str">
            <v xml:space="preserve">TRATADO DE LIBRE COMERCIO 1000, PARQUE INDUSTRIAL STIVA, APODACA </v>
          </cell>
          <cell r="I134">
            <v>8181450017</v>
          </cell>
          <cell r="J134" t="str">
            <v>HISENSE</v>
          </cell>
          <cell r="K134" t="str">
            <v>40D37</v>
          </cell>
          <cell r="L134" t="str">
            <v>40G151183H01501</v>
          </cell>
          <cell r="M134" t="str">
            <v>FACTURA</v>
          </cell>
          <cell r="N134" t="str">
            <v>FACTURA</v>
          </cell>
          <cell r="O134">
            <v>42167</v>
          </cell>
          <cell r="P134">
            <v>42795</v>
          </cell>
          <cell r="Q134">
            <v>201024</v>
          </cell>
          <cell r="R134" t="str">
            <v>17/03/17 00:04 ERNESTO HDZ NP5 P1B OC 1008135 PANEL 182882 02/03/17</v>
          </cell>
          <cell r="S134" t="str">
            <v/>
          </cell>
          <cell r="T134" t="str">
            <v xml:space="preserve"> SOFIA VAZQUEZ                    </v>
          </cell>
          <cell r="U134">
            <v>42885</v>
          </cell>
          <cell r="V134" t="str">
            <v>NORTE</v>
          </cell>
          <cell r="Y134">
            <v>42787</v>
          </cell>
          <cell r="AD134" t="str">
            <v>apodaca /parque industrial stiva</v>
          </cell>
          <cell r="AE134" t="str">
            <v>NL</v>
          </cell>
          <cell r="AF134" t="str">
            <v>MX</v>
          </cell>
          <cell r="AG134" t="str">
            <v>10405383</v>
          </cell>
          <cell r="AH134" t="str">
            <v>MIGUEL FLORES</v>
          </cell>
          <cell r="AI134" t="str">
            <v>tratado de libre comercio num 1000</v>
          </cell>
          <cell r="AJ134" t="str">
            <v>01-8181450017</v>
          </cell>
          <cell r="AK134">
            <v>0</v>
          </cell>
          <cell r="AL134" t="str">
            <v>66626</v>
          </cell>
          <cell r="AM134"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34" t="str">
            <v>3TE40G144668</v>
          </cell>
          <cell r="AS134" t="str">
            <v>GTE40G153352CRMM012</v>
          </cell>
          <cell r="AT134">
            <v>1</v>
          </cell>
          <cell r="AU134" t="str">
            <v>40H5B</v>
          </cell>
          <cell r="AV134" t="str">
            <v>GTE40G153352</v>
          </cell>
          <cell r="AW134" t="str">
            <v>CRM</v>
          </cell>
          <cell r="AX134" t="str">
            <v>M012</v>
          </cell>
        </row>
        <row r="135">
          <cell r="D135">
            <v>60311939</v>
          </cell>
          <cell r="E135" t="str">
            <v xml:space="preserve"> A</v>
          </cell>
          <cell r="F135" t="str">
            <v>TV</v>
          </cell>
          <cell r="G135" t="str">
            <v xml:space="preserve">BEATRIZ CASTAÑEDA DURAN </v>
          </cell>
          <cell r="H135" t="str">
            <v xml:space="preserve">REYES DE LEON 217, REAL DE APODACA, APODACA </v>
          </cell>
          <cell r="I135">
            <v>8112074962</v>
          </cell>
          <cell r="J135" t="str">
            <v>HISENSE</v>
          </cell>
          <cell r="K135" t="str">
            <v>50H7GB</v>
          </cell>
          <cell r="L135" t="str">
            <v>50G1614F6MH7504</v>
          </cell>
          <cell r="M135" t="str">
            <v xml:space="preserve">TIKET </v>
          </cell>
          <cell r="N135">
            <v>13331.89</v>
          </cell>
          <cell r="O135">
            <v>42693</v>
          </cell>
          <cell r="P135">
            <v>42790</v>
          </cell>
          <cell r="Q135">
            <v>201024</v>
          </cell>
          <cell r="R135" t="str">
            <v>15/03/17 05:16 JORGE VAZ NP5 P1 OC 984 PANEL, 202207 27/02/17</v>
          </cell>
          <cell r="S135" t="str">
            <v/>
          </cell>
          <cell r="T135" t="str">
            <v xml:space="preserve"> SOFIA VAZQUEZ                    </v>
          </cell>
          <cell r="U135">
            <v>42885</v>
          </cell>
          <cell r="V135" t="str">
            <v>NORTE</v>
          </cell>
          <cell r="Y135">
            <v>42786</v>
          </cell>
          <cell r="AD135" t="str">
            <v>apodaca/real de apodaca</v>
          </cell>
          <cell r="AE135" t="str">
            <v>NL</v>
          </cell>
          <cell r="AF135" t="str">
            <v>MX</v>
          </cell>
          <cell r="AG135" t="str">
            <v>10412286</v>
          </cell>
          <cell r="AH135" t="str">
            <v>BEATRIZ CATAÑEDA DURAN</v>
          </cell>
          <cell r="AI135" t="str">
            <v>Reyes de leon 217</v>
          </cell>
          <cell r="AJ135" t="str">
            <v>044-8112074962</v>
          </cell>
          <cell r="AK135">
            <v>0</v>
          </cell>
          <cell r="AL135" t="str">
            <v>66040</v>
          </cell>
          <cell r="AM135"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135" t="str">
            <v>3TE50G1523B0</v>
          </cell>
          <cell r="AS135" t="str">
            <v/>
          </cell>
          <cell r="AT135" t="e">
            <v>#N/A</v>
          </cell>
        </row>
        <row r="136">
          <cell r="D136">
            <v>60312180</v>
          </cell>
          <cell r="E136" t="str">
            <v xml:space="preserve"> A</v>
          </cell>
          <cell r="F136" t="str">
            <v>TV</v>
          </cell>
          <cell r="G136" t="str">
            <v xml:space="preserve">ALFREDO ORTIZ RAMIREZ </v>
          </cell>
          <cell r="H136" t="str">
            <v xml:space="preserve">CAÑON DE PELLOTILLOS 139, LAS SOMBRILLAS, SANTA CATARINA </v>
          </cell>
          <cell r="I136">
            <v>8122718101</v>
          </cell>
          <cell r="J136" t="str">
            <v>HISENSE</v>
          </cell>
          <cell r="K136" t="str">
            <v>50K20DW</v>
          </cell>
          <cell r="L136" t="str">
            <v>50G144844H01032</v>
          </cell>
          <cell r="M136" t="str">
            <v>154928-12</v>
          </cell>
          <cell r="N136">
            <v>14434</v>
          </cell>
          <cell r="O136">
            <v>42235</v>
          </cell>
          <cell r="P136">
            <v>42793</v>
          </cell>
          <cell r="Q136">
            <v>201024</v>
          </cell>
          <cell r="R136" t="str">
            <v xml:space="preserve">16/03/17 23:29 ERNESTO HDZ NP5 P1 OC 1008075 PANEL 173331 01/03/17 </v>
          </cell>
          <cell r="S136" t="str">
            <v/>
          </cell>
          <cell r="T136" t="str">
            <v xml:space="preserve"> SOFIA VAZQUEZ                    </v>
          </cell>
          <cell r="U136">
            <v>42885</v>
          </cell>
          <cell r="V136" t="str">
            <v>NORTE</v>
          </cell>
          <cell r="Y136">
            <v>42787</v>
          </cell>
          <cell r="AD136" t="str">
            <v>Sta catarina/Las sombrillas</v>
          </cell>
          <cell r="AE136" t="str">
            <v>NL</v>
          </cell>
          <cell r="AF136" t="str">
            <v>MX</v>
          </cell>
          <cell r="AG136" t="str">
            <v>10412396</v>
          </cell>
          <cell r="AH136" t="str">
            <v>ALFREDO ORTIZ RAMIREZ</v>
          </cell>
          <cell r="AI136" t="str">
            <v>cañon pellotillos num 139</v>
          </cell>
          <cell r="AJ136" t="str">
            <v>8122718101</v>
          </cell>
          <cell r="AK136">
            <v>0</v>
          </cell>
          <cell r="AL136" t="str">
            <v>66369</v>
          </cell>
          <cell r="AM136"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136" t="str">
            <v>1TE50B8NUSCB</v>
          </cell>
          <cell r="AS136" t="str">
            <v/>
          </cell>
          <cell r="AT136" t="e">
            <v>#N/A</v>
          </cell>
        </row>
        <row r="137">
          <cell r="D137">
            <v>60311980</v>
          </cell>
          <cell r="E137" t="str">
            <v xml:space="preserve"> A</v>
          </cell>
          <cell r="F137" t="str">
            <v>TV</v>
          </cell>
          <cell r="G137" t="str">
            <v xml:space="preserve">RUTH DEYANIRA HERRERA GALINDO </v>
          </cell>
          <cell r="H137" t="str">
            <v xml:space="preserve">RIO TAJOL 310, DOS RIOS SECTOR 14, GUADALUPE </v>
          </cell>
          <cell r="I137" t="str">
            <v>NO CUENTA CON TEL.</v>
          </cell>
          <cell r="J137" t="str">
            <v>HISENSE</v>
          </cell>
          <cell r="K137" t="str">
            <v>50K20DW</v>
          </cell>
          <cell r="L137" t="str">
            <v>50G143064H00692</v>
          </cell>
          <cell r="M137" t="str">
            <v>30138-18</v>
          </cell>
          <cell r="N137">
            <v>13755</v>
          </cell>
          <cell r="O137">
            <v>42015</v>
          </cell>
          <cell r="P137">
            <v>42787</v>
          </cell>
          <cell r="Q137">
            <v>201024</v>
          </cell>
          <cell r="R137" t="str">
            <v>23/02/17 00:35 ERNESTO HDZ NP5 P1A OC 1007695, PANEL, 173331</v>
          </cell>
          <cell r="S137" t="str">
            <v/>
          </cell>
          <cell r="T137" t="str">
            <v xml:space="preserve"> SOFIA VAZQUEZ                    </v>
          </cell>
          <cell r="U137">
            <v>42885</v>
          </cell>
          <cell r="V137" t="str">
            <v>NORTE</v>
          </cell>
          <cell r="Y137">
            <v>42786</v>
          </cell>
          <cell r="AD137" t="str">
            <v>Dos Rios/guadalupe</v>
          </cell>
          <cell r="AE137" t="str">
            <v>NL</v>
          </cell>
          <cell r="AF137" t="str">
            <v>MX</v>
          </cell>
          <cell r="AG137" t="str">
            <v>10412473</v>
          </cell>
          <cell r="AH137" t="str">
            <v>RUTH DEYANIRA HERRERA GALINDO</v>
          </cell>
          <cell r="AI137" t="str">
            <v>310 Rio Tajo</v>
          </cell>
          <cell r="AJ137" t="str">
            <v>000000</v>
          </cell>
          <cell r="AK137">
            <v>0</v>
          </cell>
          <cell r="AL137" t="str">
            <v>00000</v>
          </cell>
          <cell r="AM137"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137" t="str">
            <v>1TE50B8NUSCB</v>
          </cell>
          <cell r="AS137" t="str">
            <v/>
          </cell>
          <cell r="AT137" t="e">
            <v>#N/A</v>
          </cell>
        </row>
        <row r="138">
          <cell r="D138">
            <v>60312341</v>
          </cell>
          <cell r="E138" t="str">
            <v xml:space="preserve"> A</v>
          </cell>
          <cell r="F138" t="str">
            <v>TV</v>
          </cell>
          <cell r="G138" t="str">
            <v xml:space="preserve">ADAN RAMIREZ RODRIGUEZ </v>
          </cell>
          <cell r="H138" t="str">
            <v xml:space="preserve">VALLE DE LAS AGUILAS 933, VALLE DE CHAPULTEPEC, GUADALUPE </v>
          </cell>
          <cell r="I138" t="str">
            <v>81737603, 8184768833</v>
          </cell>
          <cell r="J138" t="str">
            <v>HISENSE</v>
          </cell>
          <cell r="K138" t="str">
            <v>43H7C</v>
          </cell>
          <cell r="L138" t="str">
            <v xml:space="preserve">43G160588H03915 </v>
          </cell>
          <cell r="M138" t="str">
            <v>TIKET</v>
          </cell>
          <cell r="N138">
            <v>8499</v>
          </cell>
          <cell r="O138">
            <v>42642</v>
          </cell>
          <cell r="P138">
            <v>42795</v>
          </cell>
          <cell r="Q138">
            <v>201024</v>
          </cell>
          <cell r="R138" t="str">
            <v xml:space="preserve">28/02/17 06:08 ERNESTO HDZ NP5 P1A OC 1007798 MAIN BOARD 198397 </v>
          </cell>
          <cell r="S138" t="str">
            <v/>
          </cell>
          <cell r="T138" t="str">
            <v xml:space="preserve"> SOFIA VAZQUEZ                    </v>
          </cell>
          <cell r="U138">
            <v>42885</v>
          </cell>
          <cell r="V138" t="str">
            <v>NORTE</v>
          </cell>
          <cell r="Y138">
            <v>42788</v>
          </cell>
          <cell r="AD138" t="str">
            <v>Gudalupe/Valle de chapultepec</v>
          </cell>
          <cell r="AE138" t="str">
            <v>NL</v>
          </cell>
          <cell r="AF138" t="str">
            <v>MX</v>
          </cell>
          <cell r="AG138" t="str">
            <v>10412631</v>
          </cell>
          <cell r="AH138" t="str">
            <v>ADAN RAMIREZ</v>
          </cell>
          <cell r="AI138" t="str">
            <v>Valle de las aguilas num 933</v>
          </cell>
          <cell r="AJ138" t="str">
            <v>8184768833</v>
          </cell>
          <cell r="AK138" t="str">
            <v>8184768833</v>
          </cell>
          <cell r="AL138" t="str">
            <v>67140</v>
          </cell>
          <cell r="AM138"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38" t="str">
            <v>3TE43G154905</v>
          </cell>
          <cell r="AS138" t="str">
            <v>3TE43G160588CRMM012</v>
          </cell>
          <cell r="AT138">
            <v>2</v>
          </cell>
          <cell r="AU138" t="str">
            <v>43H7C</v>
          </cell>
          <cell r="AV138" t="str">
            <v>3TE43G160588</v>
          </cell>
          <cell r="AW138" t="str">
            <v>CRM</v>
          </cell>
          <cell r="AX138" t="str">
            <v>M012</v>
          </cell>
        </row>
        <row r="139">
          <cell r="D139">
            <v>60318298</v>
          </cell>
          <cell r="E139" t="str">
            <v xml:space="preserve"> A</v>
          </cell>
          <cell r="F139" t="str">
            <v>TV</v>
          </cell>
          <cell r="G139" t="str">
            <v>JOSE CONTRERAS LOPEZ</v>
          </cell>
          <cell r="H139" t="str">
            <v>ISLA CANARIAS 1036, BOSQUES DE ESCOBEDO, ESCOBEDO</v>
          </cell>
          <cell r="I139" t="str">
            <v>8112960512, 8117017953</v>
          </cell>
          <cell r="J139" t="str">
            <v>HISENSE</v>
          </cell>
          <cell r="K139" t="str">
            <v>50K20DW</v>
          </cell>
          <cell r="L139" t="str">
            <v>50J140464H01807</v>
          </cell>
          <cell r="M139" t="str">
            <v xml:space="preserve">CARTA DE ACEPTACION </v>
          </cell>
          <cell r="N139">
            <v>6725</v>
          </cell>
          <cell r="O139">
            <v>41813</v>
          </cell>
          <cell r="P139">
            <v>42873</v>
          </cell>
          <cell r="Q139">
            <v>201024</v>
          </cell>
          <cell r="R139" t="str">
            <v>24/05/17 5:28 ARANTXA NP5 P1A OC. 1011069 PANEL 173331</v>
          </cell>
          <cell r="S139" t="str">
            <v/>
          </cell>
          <cell r="T139" t="str">
            <v xml:space="preserve">    SOFIA VAZQUEZ                 </v>
          </cell>
          <cell r="U139">
            <v>42885</v>
          </cell>
          <cell r="Y139">
            <v>42866</v>
          </cell>
          <cell r="AD139" t="str">
            <v>Escobedo/Col Bosques de Escobedo</v>
          </cell>
          <cell r="AE139" t="str">
            <v>NL</v>
          </cell>
          <cell r="AF139" t="str">
            <v>MX</v>
          </cell>
          <cell r="AG139" t="str">
            <v>10418067</v>
          </cell>
          <cell r="AH139" t="str">
            <v>JOSE CONTRERAS LOPEZ</v>
          </cell>
          <cell r="AI139" t="str">
            <v>1038 Isalas Canarias</v>
          </cell>
          <cell r="AJ139" t="str">
            <v>8117017953</v>
          </cell>
          <cell r="AK139" t="str">
            <v>8117017953</v>
          </cell>
          <cell r="AL139" t="str">
            <v>66072</v>
          </cell>
          <cell r="AM139"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139" t="str">
            <v>1TE50B8NUSCB</v>
          </cell>
          <cell r="AS139" t="str">
            <v/>
          </cell>
          <cell r="AT139" t="e">
            <v>#N/A</v>
          </cell>
        </row>
        <row r="140">
          <cell r="D140">
            <v>60318462</v>
          </cell>
          <cell r="E140" t="str">
            <v xml:space="preserve"> A</v>
          </cell>
          <cell r="F140" t="str">
            <v>TV</v>
          </cell>
          <cell r="G140" t="str">
            <v xml:space="preserve">JAIME GUSTAVO PALACIO RODRIGUEZ </v>
          </cell>
          <cell r="H140" t="str">
            <v xml:space="preserve">TLAVAC 457, JARDINES DE XOCHIMILCO, GUADALUPE </v>
          </cell>
          <cell r="I140" t="str">
            <v>8180118598, 8116341720</v>
          </cell>
          <cell r="J140" t="str">
            <v>HISENSE</v>
          </cell>
          <cell r="K140" t="str">
            <v>50K20DW</v>
          </cell>
          <cell r="L140" t="str">
            <v>50G143065H00573</v>
          </cell>
          <cell r="M140" t="str">
            <v>229929-6</v>
          </cell>
          <cell r="N140">
            <v>8299</v>
          </cell>
          <cell r="O140">
            <v>42018</v>
          </cell>
          <cell r="P140">
            <v>42871</v>
          </cell>
          <cell r="Q140">
            <v>201024</v>
          </cell>
          <cell r="R140" t="str">
            <v>20/05/17 4:11 ARANTXA NP5 P1A OC. 1010951 PANEL 173331</v>
          </cell>
          <cell r="S140" t="str">
            <v/>
          </cell>
          <cell r="T140" t="str">
            <v xml:space="preserve">    SOFIA VAZQUEZ                 </v>
          </cell>
          <cell r="U140">
            <v>42885</v>
          </cell>
          <cell r="Y140">
            <v>42870</v>
          </cell>
          <cell r="AD140" t="str">
            <v>guadalupe / jardines de xochimilco</v>
          </cell>
          <cell r="AE140" t="str">
            <v>NL</v>
          </cell>
          <cell r="AF140" t="str">
            <v>MX</v>
          </cell>
          <cell r="AG140" t="str">
            <v>10418157</v>
          </cell>
          <cell r="AH140" t="str">
            <v>JAIME GUSTAVO PALACIOS RODRIGUEZ</v>
          </cell>
          <cell r="AI140" t="str">
            <v>tlahuac num 457</v>
          </cell>
          <cell r="AJ140" t="str">
            <v>0448116341720</v>
          </cell>
          <cell r="AK140" t="str">
            <v>0448116341720</v>
          </cell>
          <cell r="AL140" t="str">
            <v>67190</v>
          </cell>
          <cell r="AM140"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140" t="str">
            <v>1TE50B8NUSCB</v>
          </cell>
          <cell r="AS140" t="str">
            <v/>
          </cell>
          <cell r="AT140" t="e">
            <v>#N/A</v>
          </cell>
        </row>
        <row r="141">
          <cell r="D141">
            <v>60318357</v>
          </cell>
          <cell r="E141" t="str">
            <v xml:space="preserve"> A</v>
          </cell>
          <cell r="F141" t="str">
            <v>TV</v>
          </cell>
          <cell r="G141" t="str">
            <v xml:space="preserve"> ALEJANDRO CARDONA MENA</v>
          </cell>
          <cell r="H141" t="str">
            <v>ANDA LUCIA 169, RESERVA SAN ROQUE, JUAREZ</v>
          </cell>
          <cell r="I141" t="str">
            <v>8183607996, 8117640772</v>
          </cell>
          <cell r="J141" t="str">
            <v>HISENSE</v>
          </cell>
          <cell r="K141" t="str">
            <v>50K20DW</v>
          </cell>
          <cell r="L141" t="str">
            <v>50J140472H05907</v>
          </cell>
          <cell r="M141" t="str">
            <v>POLIZA</v>
          </cell>
          <cell r="N141" t="str">
            <v>POLIZA</v>
          </cell>
          <cell r="O141">
            <v>41987</v>
          </cell>
          <cell r="P141">
            <v>42874</v>
          </cell>
          <cell r="Q141">
            <v>201024</v>
          </cell>
          <cell r="R141" t="str">
            <v>25/05/2017 5:20 ARANTXA P1A O.C. 1011110 PANEL 173064</v>
          </cell>
          <cell r="S141" t="str">
            <v/>
          </cell>
          <cell r="T141" t="str">
            <v xml:space="preserve">    SOFIA VAZQUEZ                 </v>
          </cell>
          <cell r="U141">
            <v>42885</v>
          </cell>
          <cell r="Y141">
            <v>42867</v>
          </cell>
          <cell r="AD141" t="str">
            <v>Juarez/reserva de san roque</v>
          </cell>
          <cell r="AE141" t="str">
            <v>NL</v>
          </cell>
          <cell r="AF141" t="str">
            <v>MX</v>
          </cell>
          <cell r="AG141" t="str">
            <v>10409045</v>
          </cell>
          <cell r="AH141" t="str">
            <v>ALEJANDRO CARDONA MENA</v>
          </cell>
          <cell r="AI141" t="str">
            <v>Calle de Ana lucia no. 169</v>
          </cell>
          <cell r="AJ141" t="str">
            <v>8117640772</v>
          </cell>
          <cell r="AK141" t="str">
            <v>8117640772</v>
          </cell>
          <cell r="AL141" t="str">
            <v>67280</v>
          </cell>
          <cell r="AM141"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141" t="str">
            <v>1TE50B8NUSCB</v>
          </cell>
          <cell r="AS141" t="str">
            <v/>
          </cell>
          <cell r="AT141" t="e">
            <v>#N/A</v>
          </cell>
        </row>
        <row r="142">
          <cell r="D142">
            <v>60318526</v>
          </cell>
          <cell r="E142" t="str">
            <v xml:space="preserve"> A</v>
          </cell>
          <cell r="F142" t="str">
            <v>TV</v>
          </cell>
          <cell r="G142" t="str">
            <v>JUAN DE JESUS MACIAS</v>
          </cell>
          <cell r="H142" t="str">
            <v>ROSA 513, HACIENDA LAS MARGARITAS, APODACA</v>
          </cell>
          <cell r="I142">
            <v>8184532123</v>
          </cell>
          <cell r="J142" t="str">
            <v>HISENSE</v>
          </cell>
          <cell r="K142" t="str">
            <v>50K20DW</v>
          </cell>
          <cell r="L142" t="str">
            <v>50G143067H00118</v>
          </cell>
          <cell r="M142" t="str">
            <v xml:space="preserve">CARTA DE ACEPTACION </v>
          </cell>
          <cell r="N142">
            <v>8999</v>
          </cell>
          <cell r="O142">
            <v>42090</v>
          </cell>
          <cell r="P142">
            <v>42874</v>
          </cell>
          <cell r="Q142">
            <v>201024</v>
          </cell>
          <cell r="R142" t="str">
            <v>26/05/2017 7:04 ARANTXA NP5 P1A. OC. 1011164 PANEL 173331</v>
          </cell>
          <cell r="S142" t="str">
            <v/>
          </cell>
          <cell r="T142" t="str">
            <v xml:space="preserve">    SOFIA VAZQUEZ                 </v>
          </cell>
          <cell r="U142">
            <v>42885</v>
          </cell>
          <cell r="Y142">
            <v>42871</v>
          </cell>
          <cell r="AD142" t="str">
            <v>hacienda las margaritas/apodaca</v>
          </cell>
          <cell r="AE142" t="str">
            <v>NL</v>
          </cell>
          <cell r="AF142" t="str">
            <v>MX</v>
          </cell>
          <cell r="AG142" t="str">
            <v>10418246</v>
          </cell>
          <cell r="AH142" t="str">
            <v>JUAN DE JESUS MACIAS</v>
          </cell>
          <cell r="AI142" t="str">
            <v>513 rosa</v>
          </cell>
          <cell r="AJ142" t="str">
            <v>8184532123</v>
          </cell>
          <cell r="AK142">
            <v>0</v>
          </cell>
          <cell r="AL142" t="str">
            <v>66347</v>
          </cell>
          <cell r="AM142"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142" t="str">
            <v>1TE50B8NUSCB</v>
          </cell>
          <cell r="AS142" t="str">
            <v/>
          </cell>
          <cell r="AT142" t="e">
            <v>#N/A</v>
          </cell>
        </row>
        <row r="143">
          <cell r="D143">
            <v>60318719</v>
          </cell>
          <cell r="E143" t="str">
            <v xml:space="preserve"> A</v>
          </cell>
          <cell r="F143" t="str">
            <v>TV</v>
          </cell>
          <cell r="G143" t="str">
            <v>LUIS ANTONIO MEJORADO GOMEZ</v>
          </cell>
          <cell r="H143" t="str">
            <v>BEGONIA 520, FRACC. VALLE DE LAS FLORES, APODACA</v>
          </cell>
          <cell r="I143" t="str">
            <v>8140006919, 8111249104</v>
          </cell>
          <cell r="J143" t="str">
            <v>HISENSE</v>
          </cell>
          <cell r="K143" t="str">
            <v>50K20DW</v>
          </cell>
          <cell r="L143" t="str">
            <v>50G14484417H00938</v>
          </cell>
          <cell r="M143" t="str">
            <v>TIKET</v>
          </cell>
          <cell r="N143">
            <v>10499</v>
          </cell>
          <cell r="O143">
            <v>42284</v>
          </cell>
          <cell r="P143">
            <v>42874</v>
          </cell>
          <cell r="Q143">
            <v>201024</v>
          </cell>
          <cell r="R143" t="str">
            <v>25/05/17 5:21 ARANTXA NP5 P1A. OC. 1011116 PANEL 173331</v>
          </cell>
          <cell r="S143" t="str">
            <v/>
          </cell>
          <cell r="T143" t="str">
            <v xml:space="preserve">    SOFIA VAZQUEZ                 </v>
          </cell>
          <cell r="U143">
            <v>42885</v>
          </cell>
          <cell r="Y143">
            <v>42872</v>
          </cell>
          <cell r="AD143" t="str">
            <v>apodaca / fracc valle de las flores</v>
          </cell>
          <cell r="AE143" t="str">
            <v>NL</v>
          </cell>
          <cell r="AF143" t="str">
            <v>MX</v>
          </cell>
          <cell r="AG143" t="str">
            <v>10418515</v>
          </cell>
          <cell r="AH143" t="str">
            <v>LUIS ANTONIO MEJORADO GOMEZ</v>
          </cell>
          <cell r="AI143" t="str">
            <v>begonia num 520</v>
          </cell>
          <cell r="AJ143" t="str">
            <v>0448111249104</v>
          </cell>
          <cell r="AK143" t="str">
            <v>0448111249104</v>
          </cell>
          <cell r="AL143" t="str">
            <v>66600</v>
          </cell>
          <cell r="AM143"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143" t="str">
            <v>1TE50B8NUSCB</v>
          </cell>
          <cell r="AS143" t="str">
            <v/>
          </cell>
          <cell r="AT143" t="e">
            <v>#N/A</v>
          </cell>
        </row>
        <row r="144">
          <cell r="D144">
            <v>60318531</v>
          </cell>
          <cell r="E144" t="str">
            <v xml:space="preserve"> A</v>
          </cell>
          <cell r="F144" t="str">
            <v>TV</v>
          </cell>
          <cell r="G144" t="str">
            <v>JESUS FRANCISCO PEREZ GUERRERO</v>
          </cell>
          <cell r="H144" t="str">
            <v>VALLE DE LOS CEDROS 715, VALLE DE LAS PALMAS, APODACA</v>
          </cell>
          <cell r="I144">
            <v>8110188751</v>
          </cell>
          <cell r="J144" t="str">
            <v>HISENSE</v>
          </cell>
          <cell r="K144" t="str">
            <v>50K20DW</v>
          </cell>
          <cell r="L144" t="str">
            <v>50J140464H00334</v>
          </cell>
          <cell r="M144" t="str">
            <v>TIKET</v>
          </cell>
          <cell r="N144">
            <v>8499</v>
          </cell>
          <cell r="O144">
            <v>41884</v>
          </cell>
          <cell r="P144">
            <v>42874</v>
          </cell>
          <cell r="Q144">
            <v>201024</v>
          </cell>
          <cell r="R144" t="str">
            <v xml:space="preserve"> 25/05/17 5:28 ARANTXA P1A. OC. 1011127 PANEL 173331</v>
          </cell>
          <cell r="S144" t="str">
            <v/>
          </cell>
          <cell r="T144" t="str">
            <v xml:space="preserve">    SOFIA VAZQUEZ                 </v>
          </cell>
          <cell r="U144">
            <v>42885</v>
          </cell>
          <cell r="Y144">
            <v>42871</v>
          </cell>
          <cell r="AD144" t="str">
            <v>apodaca /valle de las palmas 1er sec</v>
          </cell>
          <cell r="AE144" t="str">
            <v>NL</v>
          </cell>
          <cell r="AF144" t="str">
            <v>MX</v>
          </cell>
          <cell r="AG144" t="str">
            <v>10418033</v>
          </cell>
          <cell r="AH144" t="str">
            <v>JESUS FRANCISCO PEREZ GUERRERO</v>
          </cell>
          <cell r="AI144" t="str">
            <v>valle de los cedros num 715</v>
          </cell>
          <cell r="AJ144" t="str">
            <v>0448110188751</v>
          </cell>
          <cell r="AK144">
            <v>0</v>
          </cell>
          <cell r="AL144" t="str">
            <v>66600</v>
          </cell>
          <cell r="AM144"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144" t="str">
            <v>1TE50B8NUSCB</v>
          </cell>
          <cell r="AS144" t="str">
            <v/>
          </cell>
          <cell r="AT144" t="e">
            <v>#N/A</v>
          </cell>
        </row>
        <row r="145">
          <cell r="D145">
            <v>60318813</v>
          </cell>
          <cell r="E145" t="str">
            <v xml:space="preserve"> A</v>
          </cell>
          <cell r="F145" t="str">
            <v>TV</v>
          </cell>
          <cell r="G145" t="str">
            <v xml:space="preserve">RICARDO LOPEZ GARCIA </v>
          </cell>
          <cell r="H145" t="str">
            <v>VERDI 240, RESC LOS ROBLES, APODACA</v>
          </cell>
          <cell r="I145" t="str">
            <v>818349998, 8180772251</v>
          </cell>
          <cell r="J145" t="str">
            <v>HISENSE</v>
          </cell>
          <cell r="K145" t="str">
            <v>50K20DW</v>
          </cell>
          <cell r="L145" t="str">
            <v>50G143291H15111</v>
          </cell>
          <cell r="M145" t="str">
            <v>TIKET</v>
          </cell>
          <cell r="N145">
            <v>11998.37</v>
          </cell>
          <cell r="O145">
            <v>42137</v>
          </cell>
          <cell r="P145">
            <v>42874</v>
          </cell>
          <cell r="Q145">
            <v>201024</v>
          </cell>
          <cell r="R145" t="str">
            <v>25/05/17 6:35 ARANTXA NP5 P1A OC. 1011120 PANEL 173331</v>
          </cell>
          <cell r="S145" t="str">
            <v/>
          </cell>
          <cell r="T145" t="str">
            <v xml:space="preserve">    SOFIA VAZQUEZ                 </v>
          </cell>
          <cell r="U145">
            <v>42885</v>
          </cell>
          <cell r="Y145">
            <v>42873</v>
          </cell>
          <cell r="AD145" t="str">
            <v>Apodaca/Residencial los Robles</v>
          </cell>
          <cell r="AE145" t="str">
            <v>NL</v>
          </cell>
          <cell r="AF145" t="str">
            <v>MX</v>
          </cell>
          <cell r="AG145" t="str">
            <v>10418555</v>
          </cell>
          <cell r="AH145" t="str">
            <v>RICARDO LOPEZ GARCÍA</v>
          </cell>
          <cell r="AI145" t="str">
            <v>240 Calle Verdi</v>
          </cell>
          <cell r="AJ145" t="str">
            <v>8180772251 CEL</v>
          </cell>
          <cell r="AK145" t="str">
            <v>8180772251 CEL</v>
          </cell>
          <cell r="AL145" t="str">
            <v>66636</v>
          </cell>
          <cell r="AM145"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145" t="str">
            <v>1TE50B8NUSCB</v>
          </cell>
          <cell r="AS145" t="str">
            <v/>
          </cell>
          <cell r="AT145" t="e">
            <v>#N/A</v>
          </cell>
        </row>
        <row r="146">
          <cell r="D146">
            <v>60305190</v>
          </cell>
          <cell r="E146" t="str">
            <v xml:space="preserve"> A</v>
          </cell>
          <cell r="F146" t="str">
            <v>TV</v>
          </cell>
          <cell r="G146" t="str">
            <v xml:space="preserve"> BEATRIZ DE LA HUERTA</v>
          </cell>
          <cell r="H146" t="str">
            <v xml:space="preserve"> 
VALLE DE GUADALUPE 19 ACAMBARO GTO</v>
          </cell>
          <cell r="I146" t="str">
            <v>´444171115687</v>
          </cell>
          <cell r="J146" t="str">
            <v>HISENSE</v>
          </cell>
          <cell r="K146" t="str">
            <v>40K20D</v>
          </cell>
          <cell r="L146" t="str">
            <v>40G143660H07427</v>
          </cell>
          <cell r="M146" t="str">
            <v>CARTA DE APLICACIÓN</v>
          </cell>
          <cell r="N146">
            <v>4320.6400000000003</v>
          </cell>
          <cell r="O146">
            <v>42020</v>
          </cell>
          <cell r="P146">
            <v>42710</v>
          </cell>
          <cell r="Q146">
            <v>201055</v>
          </cell>
          <cell r="R146" t="str">
            <v xml:space="preserve">
15/02/2017 02 : 58  MARCO.DIAZ : TCF174 7401019820/12/2016 05 : 58 RODRIGUEZ ERICK : TCF1
18/12/2016 00 : 35  ERNESTO.HERN : NP506/12/2016 08 : 10 201055 : REVISADO PRESENTA DAÑO EN PCB MAIN</v>
          </cell>
          <cell r="S146" t="str">
            <v/>
          </cell>
          <cell r="T146" t="str">
            <v xml:space="preserve">  VANESA AGUILAR VAZQUEZ          </v>
          </cell>
          <cell r="U146">
            <v>42885</v>
          </cell>
          <cell r="Y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str">
            <v>3TE40G134207</v>
          </cell>
          <cell r="AS146" t="str">
            <v>GTE40G153352CRMM012</v>
          </cell>
          <cell r="AT146">
            <v>1</v>
          </cell>
          <cell r="AU146" t="str">
            <v>40H5B</v>
          </cell>
          <cell r="AV146" t="str">
            <v>GTE40G153352</v>
          </cell>
          <cell r="AW146" t="str">
            <v>CRM</v>
          </cell>
          <cell r="AX146" t="str">
            <v>M012</v>
          </cell>
        </row>
        <row r="147">
          <cell r="D147">
            <v>60316799</v>
          </cell>
          <cell r="E147" t="str">
            <v xml:space="preserve">D </v>
          </cell>
          <cell r="F147" t="str">
            <v>TV</v>
          </cell>
          <cell r="G147" t="str">
            <v>Jaime Javier Ruiz Lopez</v>
          </cell>
          <cell r="H147" t="str">
            <v>Jumil 46, Col.Pedregal de Santo Domingo, C.P.04369, Coyoacan, CDMX</v>
          </cell>
          <cell r="I147">
            <v>15172012</v>
          </cell>
          <cell r="J147" t="str">
            <v>HISENSE</v>
          </cell>
          <cell r="K147" t="str">
            <v>50K20DW</v>
          </cell>
          <cell r="L147" t="str">
            <v>50G143291H12140</v>
          </cell>
          <cell r="M147" t="str">
            <v>Carta de aceptacion</v>
          </cell>
          <cell r="N147">
            <v>13310.88</v>
          </cell>
          <cell r="O147">
            <v>42067</v>
          </cell>
          <cell r="P147">
            <v>42852</v>
          </cell>
          <cell r="Q147">
            <v>201767</v>
          </cell>
          <cell r="R147" t="str">
            <v xml:space="preserve">27/04/2017 08 : 46  ARANTXA.MON : Se autoriza NP5
27/04/2017 00 : 01 201767 : P1A:   173331 PANEL   25-04-2017   OC-1009994
</v>
          </cell>
          <cell r="S147" t="str">
            <v>Se le autoriza cambio fisico, dedido a l</v>
          </cell>
          <cell r="T147" t="str">
            <v xml:space="preserve"> Ana Lemus Moreno                 </v>
          </cell>
          <cell r="U147">
            <v>42885</v>
          </cell>
          <cell r="Y147">
            <v>42846</v>
          </cell>
          <cell r="AD147" t="str">
            <v>Coyoacan/Pedregal de Santo Domingo</v>
          </cell>
          <cell r="AE147" t="str">
            <v>DF</v>
          </cell>
          <cell r="AF147" t="str">
            <v>MX</v>
          </cell>
          <cell r="AG147" t="str">
            <v>10412190</v>
          </cell>
          <cell r="AH147" t="str">
            <v>JAIME JAVIER RUIZ LOPEZ</v>
          </cell>
          <cell r="AI147" t="str">
            <v>46 Jumil</v>
          </cell>
          <cell r="AJ147" t="str">
            <v>15172012</v>
          </cell>
          <cell r="AK147">
            <v>0</v>
          </cell>
          <cell r="AL147" t="str">
            <v>04369</v>
          </cell>
          <cell r="AM147"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147" t="str">
            <v>1TE50B8NUSCB</v>
          </cell>
          <cell r="AS147" t="str">
            <v/>
          </cell>
          <cell r="AT147" t="e">
            <v>#N/A</v>
          </cell>
        </row>
        <row r="148">
          <cell r="D148">
            <v>60318288</v>
          </cell>
          <cell r="E148" t="str">
            <v xml:space="preserve">    A   </v>
          </cell>
          <cell r="F148" t="str">
            <v>TV</v>
          </cell>
          <cell r="G148" t="str">
            <v>ROBERTO GONZALEZ SALDIVAR</v>
          </cell>
          <cell r="H148" t="str">
            <v>CIRCUITO CRONISTA 157, SATELITE</v>
          </cell>
          <cell r="I148" t="str">
            <v>55 1378-1079</v>
          </cell>
          <cell r="J148" t="str">
            <v>HISENSE</v>
          </cell>
          <cell r="K148" t="str">
            <v>50H7GB</v>
          </cell>
          <cell r="L148" t="str">
            <v>50G155380H00117</v>
          </cell>
          <cell r="M148" t="str">
            <v>TICKET</v>
          </cell>
          <cell r="N148">
            <v>10177.65</v>
          </cell>
          <cell r="O148">
            <v>42722</v>
          </cell>
          <cell r="P148">
            <v>42871</v>
          </cell>
          <cell r="Q148">
            <v>201010</v>
          </cell>
          <cell r="R148" t="str">
            <v>18/05/2017 07 : 04  ARANTXA.MON : TCF1
18/05/2017 07 : 03  ARANTXA.MON : Se autoriza NP5; INFORMACION CORRECTA
17/05/2017 01 : 15 201010 : P1:194562 / PANEL LCD / OC1010830 16-05-2017</v>
          </cell>
          <cell r="S148" t="str">
            <v xml:space="preserve"> SE RECOGE SÓLO PANTALLA, SIN NINGÚN OTR</v>
          </cell>
          <cell r="T148" t="str">
            <v xml:space="preserve">  Virginia Anguiano               </v>
          </cell>
          <cell r="U148">
            <v>42885</v>
          </cell>
          <cell r="Y148">
            <v>42866</v>
          </cell>
          <cell r="AD148" t="str">
            <v>Naucalpan/Satelite</v>
          </cell>
          <cell r="AE148" t="str">
            <v>MEX</v>
          </cell>
          <cell r="AF148" t="str">
            <v>MX</v>
          </cell>
          <cell r="AG148" t="str">
            <v>10415705</v>
          </cell>
          <cell r="AH148" t="str">
            <v>ROBETO GONZALEZ ZALDIVAR</v>
          </cell>
          <cell r="AI148" t="str">
            <v>Circuito cronista num 177</v>
          </cell>
          <cell r="AJ148" t="str">
            <v>5513781079</v>
          </cell>
          <cell r="AK148">
            <v>0</v>
          </cell>
          <cell r="AL148" t="str">
            <v>53100</v>
          </cell>
          <cell r="AM148"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148" t="str">
            <v>3TE50G1523B0</v>
          </cell>
          <cell r="AS148" t="str">
            <v/>
          </cell>
          <cell r="AT148" t="e">
            <v>#N/A</v>
          </cell>
        </row>
        <row r="149">
          <cell r="D149">
            <v>60318725</v>
          </cell>
          <cell r="E149" t="str">
            <v xml:space="preserve">    A   </v>
          </cell>
          <cell r="F149" t="str">
            <v>TV</v>
          </cell>
          <cell r="G149" t="str">
            <v>HILDA LECUONA / SEARS VALLEJO</v>
          </cell>
          <cell r="H149" t="str">
            <v>PONIENTE 140 NO 656, INDUSTRIAL VALLEJO</v>
          </cell>
          <cell r="I149" t="str">
            <v>5227-8000</v>
          </cell>
          <cell r="J149" t="str">
            <v>HISENSE</v>
          </cell>
          <cell r="K149" t="str">
            <v>32H3B2</v>
          </cell>
          <cell r="L149" t="str">
            <v>32G1633F1H00256</v>
          </cell>
          <cell r="M149" t="str">
            <v>TICKET</v>
          </cell>
          <cell r="N149">
            <v>3216.82</v>
          </cell>
          <cell r="O149">
            <v>42845</v>
          </cell>
          <cell r="P149">
            <v>42872</v>
          </cell>
          <cell r="Q149">
            <v>201010</v>
          </cell>
          <cell r="R149" t="str">
            <v>19/05/2017 04 : 35  ARANTXA.MON : TCF1
19/05/2017 04 : 34  ARANTXA.MON : Se autoriza NP5; INFORMACION CORRECTA
18/05/2017 09 : 09 201010 : P1A: T187177 / PANEL LCD / OC101090617-05-2017</v>
          </cell>
          <cell r="S149" t="str">
            <v xml:space="preserve"> SE RECOGE SÓLO PANTALLA Y BASE; SIN NIN</v>
          </cell>
          <cell r="T149" t="str">
            <v xml:space="preserve">  Virginia Anguiano               </v>
          </cell>
          <cell r="U149">
            <v>42885</v>
          </cell>
          <cell r="Y149">
            <v>42872</v>
          </cell>
          <cell r="AD149" t="str">
            <v>AZCAPOTZALCO/INDUSTRIAL VALLEJO</v>
          </cell>
          <cell r="AE149" t="str">
            <v>DF</v>
          </cell>
          <cell r="AF149" t="str">
            <v>MX</v>
          </cell>
          <cell r="AG149" t="str">
            <v>10209073</v>
          </cell>
          <cell r="AH149" t="str">
            <v>HILDA LECUANA</v>
          </cell>
          <cell r="AI149" t="str">
            <v>656 PONIENTE 140</v>
          </cell>
          <cell r="AJ149" t="str">
            <v>52278000</v>
          </cell>
          <cell r="AK149">
            <v>0</v>
          </cell>
          <cell r="AL149" t="str">
            <v>02300</v>
          </cell>
          <cell r="AM149"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9" t="str">
            <v>3TE32G155364</v>
          </cell>
          <cell r="AS149" t="str">
            <v>3TE32G164485G164485M010</v>
          </cell>
          <cell r="AT149">
            <v>4</v>
          </cell>
          <cell r="AU149" t="str">
            <v>32H5B2</v>
          </cell>
          <cell r="AV149" t="str">
            <v>3TE32G164485</v>
          </cell>
          <cell r="AW149" t="str">
            <v>G164485</v>
          </cell>
          <cell r="AX149" t="str">
            <v>M010</v>
          </cell>
        </row>
        <row r="150">
          <cell r="D150">
            <v>60318330</v>
          </cell>
          <cell r="E150" t="str">
            <v xml:space="preserve">    A   </v>
          </cell>
          <cell r="F150" t="str">
            <v>TV</v>
          </cell>
          <cell r="G150" t="str">
            <v>CAROLINA LOPEZ PEREZ</v>
          </cell>
          <cell r="H150" t="str">
            <v>HACIENDA DEL CIERVO NO 35 INT 1101, HACIENDA DE PALMAS</v>
          </cell>
          <cell r="I150" t="str">
            <v>55 1601-5795</v>
          </cell>
          <cell r="J150" t="str">
            <v>HISENSE</v>
          </cell>
          <cell r="K150" t="str">
            <v>50K20D</v>
          </cell>
          <cell r="L150" t="str">
            <v>50J140472H05764</v>
          </cell>
          <cell r="M150" t="str">
            <v>TICKET</v>
          </cell>
          <cell r="N150">
            <v>6999</v>
          </cell>
          <cell r="O150">
            <v>41804</v>
          </cell>
          <cell r="P150">
            <v>42872</v>
          </cell>
          <cell r="Q150">
            <v>201010</v>
          </cell>
          <cell r="R150" t="str">
            <v>19/05/2017 04 : 11  ARANTXA.MON : TCF1
19/05/2017 04 : 11  ARANTXA.MON : Se autoriza NP5; INFORMACION CORRECTA
18/05/2017 01 : 42 201010 : P1: T173064 / PANEL LCD / OC101087817-05-2017</v>
          </cell>
          <cell r="S150" t="str">
            <v xml:space="preserve"> PANTALLA Y BASE</v>
          </cell>
          <cell r="T150" t="str">
            <v xml:space="preserve">  Virginia Anguiano               </v>
          </cell>
          <cell r="U150">
            <v>42885</v>
          </cell>
          <cell r="Y150">
            <v>42867</v>
          </cell>
          <cell r="AD150" t="str">
            <v>Huixquilucan / Hda Palmas</v>
          </cell>
          <cell r="AE150" t="str">
            <v>MEX</v>
          </cell>
          <cell r="AF150" t="str">
            <v>MX</v>
          </cell>
          <cell r="AG150" t="str">
            <v>10417911</v>
          </cell>
          <cell r="AH150" t="str">
            <v>CAROLINA LOPEZ PEREZ</v>
          </cell>
          <cell r="AI150" t="str">
            <v>35 Hacienda el Ciervo int 1101</v>
          </cell>
          <cell r="AJ150" t="str">
            <v>5516015795</v>
          </cell>
          <cell r="AK150">
            <v>0</v>
          </cell>
          <cell r="AL150" t="str">
            <v>52763</v>
          </cell>
          <cell r="AM15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50" t="str">
            <v>3TE50G132311</v>
          </cell>
          <cell r="AS150" t="str">
            <v/>
          </cell>
          <cell r="AT150" t="e">
            <v>#N/A</v>
          </cell>
        </row>
        <row r="151">
          <cell r="D151">
            <v>60318369</v>
          </cell>
          <cell r="E151" t="str">
            <v xml:space="preserve"> A </v>
          </cell>
          <cell r="F151" t="str">
            <v>TV</v>
          </cell>
          <cell r="G151" t="str">
            <v>ISRAEL CAMACHO</v>
          </cell>
          <cell r="H151" t="str">
            <v>AV SAN ROQUE # 5,FRACC LA TOSCANA,CUAUTITLAN</v>
          </cell>
          <cell r="I151">
            <v>5537964045</v>
          </cell>
          <cell r="J151" t="str">
            <v>SHARP</v>
          </cell>
          <cell r="K151" t="str">
            <v>LC-55N5300U</v>
          </cell>
          <cell r="L151" t="str">
            <v>55G1622K7H00777</v>
          </cell>
          <cell r="M151" t="str">
            <v>COMPRA EN LINEA</v>
          </cell>
          <cell r="N151">
            <v>8999</v>
          </cell>
          <cell r="O151">
            <v>42699</v>
          </cell>
          <cell r="P151">
            <v>42870</v>
          </cell>
          <cell r="Q151">
            <v>201679</v>
          </cell>
          <cell r="R151" t="str">
            <v>16/05/2017 03 : 46 201679 : P1A:PCB MAIN T202901 OC 1010814                                                                                         19/05/2017 05 : 28  ARANTXA.MON : TCF1
19/05/2017 05 : 28  ARANTXA.MON : Se autoriza NP5; por corre</v>
          </cell>
          <cell r="S151" t="str">
            <v>EQUIPO EN CS CON ACCESORIOS</v>
          </cell>
          <cell r="T151" t="str">
            <v xml:space="preserve">GUADALUPE GIRON                   </v>
          </cell>
          <cell r="U151">
            <v>42885</v>
          </cell>
          <cell r="Y151">
            <v>42867</v>
          </cell>
          <cell r="AD151" t="str">
            <v>Cuautitlán Fraccionamiento La Toscana</v>
          </cell>
          <cell r="AE151" t="str">
            <v>MEX</v>
          </cell>
          <cell r="AF151" t="str">
            <v>MX</v>
          </cell>
          <cell r="AG151" t="str">
            <v>10414707</v>
          </cell>
          <cell r="AH151" t="str">
            <v>ISRAEL CAMACHO</v>
          </cell>
          <cell r="AI151" t="str">
            <v>Av. San Roque Fraccionamiento La Toscana, Giovanna #5</v>
          </cell>
          <cell r="AJ151" t="str">
            <v>5537964045</v>
          </cell>
          <cell r="AK151">
            <v>0</v>
          </cell>
          <cell r="AL151" t="str">
            <v>54800</v>
          </cell>
          <cell r="AM151"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51" t="str">
            <v>3TE55G1612D8</v>
          </cell>
          <cell r="AS151" t="str">
            <v>3TE55G154930MCRMM012</v>
          </cell>
          <cell r="AT151">
            <v>3</v>
          </cell>
          <cell r="AU151" t="str">
            <v>LC-55N6000U</v>
          </cell>
          <cell r="AV151" t="str">
            <v>3TE55G154930M</v>
          </cell>
          <cell r="AW151" t="str">
            <v>CRM</v>
          </cell>
          <cell r="AX151" t="str">
            <v>M012</v>
          </cell>
        </row>
        <row r="152">
          <cell r="D152">
            <v>60316197</v>
          </cell>
          <cell r="E152" t="str">
            <v xml:space="preserve">    A   </v>
          </cell>
          <cell r="F152" t="str">
            <v>TV</v>
          </cell>
          <cell r="G152" t="str">
            <v xml:space="preserve">LEVI CARLOS GONZALEZ </v>
          </cell>
          <cell r="H152" t="str">
            <v>CTO COMERCIAL 2251, SATELITE</v>
          </cell>
          <cell r="I152" t="str">
            <v>5366-2700</v>
          </cell>
          <cell r="J152" t="str">
            <v>HISENSE</v>
          </cell>
          <cell r="K152" t="str">
            <v>50CU6000</v>
          </cell>
          <cell r="L152" t="str">
            <v>50G162680H02934</v>
          </cell>
          <cell r="M152" t="str">
            <v>CARTA</v>
          </cell>
          <cell r="N152" t="str">
            <v>CARTA</v>
          </cell>
          <cell r="O152" t="str">
            <v>S/F</v>
          </cell>
          <cell r="P152">
            <v>42850</v>
          </cell>
          <cell r="Q152">
            <v>201010</v>
          </cell>
          <cell r="R152" t="str">
            <v>17/05/2017 06 : 44  ARANTXA.MON : Se autoriza NP5; por correccion dedocumentos
26/04/2017 02 : 06 201010 : P1: T205546 /MAIN PCB/ OC-1009967 25/04/2017</v>
          </cell>
          <cell r="S152" t="str">
            <v xml:space="preserve"> PANTALLA Y BASE</v>
          </cell>
          <cell r="T152" t="str">
            <v xml:space="preserve">  Virginia Anguiano               </v>
          </cell>
          <cell r="U152">
            <v>42885</v>
          </cell>
          <cell r="Y152">
            <v>42843</v>
          </cell>
          <cell r="AD152" t="str">
            <v>NAUCALPAN/SATELITE</v>
          </cell>
          <cell r="AE152" t="str">
            <v>MEX</v>
          </cell>
          <cell r="AF152" t="str">
            <v>MX</v>
          </cell>
          <cell r="AG152" t="str">
            <v>10416196</v>
          </cell>
          <cell r="AH152" t="str">
            <v>LEVI CARLOS GONZALEZ</v>
          </cell>
          <cell r="AI152" t="str">
            <v>CTO CENTRO COMERCIAL 2251</v>
          </cell>
          <cell r="AJ152" t="str">
            <v>53662700</v>
          </cell>
          <cell r="AK152">
            <v>0</v>
          </cell>
          <cell r="AL152" t="str">
            <v>53100</v>
          </cell>
          <cell r="AM152"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52" t="str">
            <v>3TE50G162680</v>
          </cell>
          <cell r="AS152" t="str">
            <v>3TE50G162681G162681M010</v>
          </cell>
          <cell r="AT152">
            <v>6</v>
          </cell>
          <cell r="AU152" t="str">
            <v>50CU6000</v>
          </cell>
          <cell r="AV152" t="str">
            <v>3TE50G162681</v>
          </cell>
          <cell r="AW152" t="str">
            <v>G162681</v>
          </cell>
          <cell r="AX152" t="str">
            <v>M010</v>
          </cell>
        </row>
        <row r="153">
          <cell r="D153">
            <v>60318718</v>
          </cell>
          <cell r="E153" t="str">
            <v xml:space="preserve">    A   </v>
          </cell>
          <cell r="F153" t="str">
            <v>TV</v>
          </cell>
          <cell r="G153" t="str">
            <v>RAUL HERNANDEZ / MEGA AUDIO</v>
          </cell>
          <cell r="H153" t="str">
            <v>REPRUBLICA DEL SALVADOR 33C, CENTRO</v>
          </cell>
          <cell r="I153" t="str">
            <v>5709-8081</v>
          </cell>
          <cell r="J153" t="str">
            <v>SHARP</v>
          </cell>
          <cell r="K153" t="str">
            <v>LC-65N5200U</v>
          </cell>
          <cell r="L153" t="str">
            <v>65G1622M0H00163</v>
          </cell>
          <cell r="M153" t="str">
            <v>SERVICIO A PISO</v>
          </cell>
          <cell r="N153" t="str">
            <v>NO INDICA</v>
          </cell>
          <cell r="O153" t="str">
            <v>SERVICIO A PISO</v>
          </cell>
          <cell r="P153">
            <v>42872</v>
          </cell>
          <cell r="Q153">
            <v>201010</v>
          </cell>
          <cell r="R153" t="str">
            <v>19/05/2017 04 : 37  ARANTXA.MON : TCF1
19/05/2017 04 : 37  ARANTXA.MON : Se autoriza NP5; INFORMACION CORRECTA
18/05/2017 08 : 53 201010 : P1: T197213 / PANEL LCD / OC101090817-05-2017</v>
          </cell>
          <cell r="S153" t="str">
            <v xml:space="preserve"> EQUIPO COMPLETO</v>
          </cell>
          <cell r="T153" t="str">
            <v xml:space="preserve">  Virginia Anguiano             Fe</v>
          </cell>
          <cell r="U153">
            <v>42885</v>
          </cell>
          <cell r="Y153">
            <v>42872</v>
          </cell>
          <cell r="AD153" t="str">
            <v>cuauhtemo/ ecntro</v>
          </cell>
          <cell r="AE153" t="str">
            <v>DF</v>
          </cell>
          <cell r="AF153" t="str">
            <v>MX</v>
          </cell>
          <cell r="AG153" t="str">
            <v>10296221</v>
          </cell>
          <cell r="AH153" t="str">
            <v>RAUL HERNANDEZ</v>
          </cell>
          <cell r="AI153" t="str">
            <v>#33-C REPUBLICA DE SALVADOR</v>
          </cell>
          <cell r="AJ153" t="str">
            <v>57098133</v>
          </cell>
          <cell r="AK153" t="str">
            <v>57098133</v>
          </cell>
          <cell r="AL153" t="str">
            <v>06080</v>
          </cell>
          <cell r="AM153"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53" t="str">
            <v>3TE65G155271</v>
          </cell>
          <cell r="AS153" t="str">
            <v>3TE65G1614E6G1614E6M010</v>
          </cell>
          <cell r="AT153" t="str">
            <v>0</v>
          </cell>
          <cell r="AU153" t="str">
            <v>LC-65N9000U</v>
          </cell>
          <cell r="AV153" t="str">
            <v>3TE65G1614E6</v>
          </cell>
          <cell r="AW153" t="str">
            <v>G1614E6</v>
          </cell>
          <cell r="AX153" t="str">
            <v>M010</v>
          </cell>
        </row>
        <row r="154">
          <cell r="D154">
            <v>60318709</v>
          </cell>
          <cell r="E154" t="str">
            <v xml:space="preserve">    A   </v>
          </cell>
          <cell r="F154" t="str">
            <v>TV</v>
          </cell>
          <cell r="G154" t="str">
            <v xml:space="preserve">ADRIAN SORIA </v>
          </cell>
          <cell r="H154" t="str">
            <v>CARR. LA AURORA TEPOTZOTLAN KM 1 SN, RANCHO CUATRO MILPAS</v>
          </cell>
          <cell r="I154" t="str">
            <v>55 4816-2532</v>
          </cell>
          <cell r="J154" t="str">
            <v>HISENSE</v>
          </cell>
          <cell r="K154" t="str">
            <v>65H7B</v>
          </cell>
          <cell r="L154" t="str">
            <v>65G1622J9H00084</v>
          </cell>
          <cell r="M154" t="str">
            <v>CARTA</v>
          </cell>
          <cell r="N154" t="str">
            <v>CARTA</v>
          </cell>
          <cell r="O154" t="str">
            <v>S/F</v>
          </cell>
          <cell r="P154">
            <v>42872</v>
          </cell>
          <cell r="Q154">
            <v>201010</v>
          </cell>
          <cell r="R154" t="str">
            <v>19/05/2017 04 : 36  ARANTXA.MON : TCF1
19/05/2017 04 : 35  ARANTXA.MON : Se autoriza NP5; INFORMACION CORRECTA
18/05/2017 08 : 47 201010 : P1: T189992 / PANEL LCD / OC101090717-05-2017</v>
          </cell>
          <cell r="S154" t="str">
            <v xml:space="preserve"> PANTALLA Y BASE</v>
          </cell>
          <cell r="T154" t="str">
            <v xml:space="preserve">  Virginia Anguiano            Fec</v>
          </cell>
          <cell r="U154">
            <v>42885</v>
          </cell>
          <cell r="Y154">
            <v>42872</v>
          </cell>
          <cell r="AD154" t="str">
            <v>cuautitlan / col rancho 4 milpas</v>
          </cell>
          <cell r="AE154" t="str">
            <v>MEX</v>
          </cell>
          <cell r="AF154" t="str">
            <v>MX</v>
          </cell>
          <cell r="AG154" t="str">
            <v>10371835</v>
          </cell>
          <cell r="AH154" t="str">
            <v>ADRIAN SORIA</v>
          </cell>
          <cell r="AI154" t="str">
            <v>carretera la aurora tepotzotlan km 1 sn</v>
          </cell>
          <cell r="AJ154" t="str">
            <v>5543162532</v>
          </cell>
          <cell r="AK154">
            <v>0</v>
          </cell>
          <cell r="AL154" t="str">
            <v>54710</v>
          </cell>
          <cell r="AM154"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54" t="str">
            <v>3TE65G152018</v>
          </cell>
          <cell r="AS154" t="str">
            <v>3TE65G164998G164998M010</v>
          </cell>
          <cell r="AT154">
            <v>1</v>
          </cell>
          <cell r="AU154" t="str">
            <v>65CU6200</v>
          </cell>
          <cell r="AV154" t="str">
            <v>3TE65G164998</v>
          </cell>
          <cell r="AW154" t="str">
            <v>G164998</v>
          </cell>
          <cell r="AX154" t="str">
            <v>M010</v>
          </cell>
        </row>
        <row r="155">
          <cell r="D155">
            <v>60281672</v>
          </cell>
          <cell r="E155" t="str">
            <v>A</v>
          </cell>
          <cell r="F155" t="str">
            <v>TV</v>
          </cell>
          <cell r="G155" t="str">
            <v>FERNANDO RUIZ MONTES</v>
          </cell>
          <cell r="H155" t="str">
            <v xml:space="preserve"> LAS JIMENEZ 174, LAS GARZAS, ETZATLAN, JALISCO</v>
          </cell>
          <cell r="I155">
            <v>3314020244</v>
          </cell>
          <cell r="J155" t="str">
            <v>HISENSE</v>
          </cell>
          <cell r="K155" t="str">
            <v>40K20DW</v>
          </cell>
          <cell r="L155" t="str">
            <v>40G150586H01313</v>
          </cell>
          <cell r="M155" t="str">
            <v>615661557178
49838329</v>
          </cell>
          <cell r="N155">
            <v>5999</v>
          </cell>
          <cell r="O155">
            <v>41973</v>
          </cell>
          <cell r="P155">
            <v>42590</v>
          </cell>
          <cell r="Q155">
            <v>201076</v>
          </cell>
          <cell r="R155" t="str">
            <v>NP5  T172750/PANEL/ OC-1000382</v>
          </cell>
          <cell r="S155" t="str">
            <v xml:space="preserve"> </v>
          </cell>
          <cell r="T155" t="str">
            <v xml:space="preserve">Carlos Muñiz    </v>
          </cell>
          <cell r="U155">
            <v>42885</v>
          </cell>
          <cell r="V155" t="str">
            <v>SUR</v>
          </cell>
          <cell r="Y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str">
            <v>3TE40A144716</v>
          </cell>
          <cell r="AS155" t="str">
            <v>GTE40G153352CRMM012</v>
          </cell>
          <cell r="AT155">
            <v>1</v>
          </cell>
          <cell r="AU155" t="str">
            <v>40H5B</v>
          </cell>
          <cell r="AV155" t="str">
            <v>GTE40G153352</v>
          </cell>
          <cell r="AW155" t="str">
            <v>CRM</v>
          </cell>
          <cell r="AX155" t="str">
            <v>M012</v>
          </cell>
        </row>
        <row r="156">
          <cell r="D156">
            <v>60318309</v>
          </cell>
          <cell r="E156" t="str">
            <v>A</v>
          </cell>
          <cell r="F156" t="str">
            <v>TV</v>
          </cell>
          <cell r="G156" t="str">
            <v>DIEGO CRUZ</v>
          </cell>
          <cell r="H156" t="str">
            <v>Col. Jesus Martinez Ross, av. Benito Juarez 919, Felipe Carrillo Puerto, c.p 77200</v>
          </cell>
          <cell r="I156">
            <v>9831399321</v>
          </cell>
          <cell r="J156" t="str">
            <v>HISENSE</v>
          </cell>
          <cell r="K156" t="str">
            <v>50K20DW</v>
          </cell>
          <cell r="L156" t="str">
            <v>50G143291H00453</v>
          </cell>
          <cell r="M156" t="str">
            <v>792202799567</v>
          </cell>
          <cell r="N156">
            <v>10120.879999999999</v>
          </cell>
          <cell r="O156">
            <v>42076</v>
          </cell>
          <cell r="P156">
            <v>42873</v>
          </cell>
          <cell r="Q156">
            <v>201154</v>
          </cell>
          <cell r="R156" t="str">
            <v xml:space="preserve">CF por Falta de partes,  no hay imagen, se determina panel dañado, (NP:T173331), OC-1010923 </v>
          </cell>
          <cell r="S156" t="str">
            <v/>
          </cell>
          <cell r="T156" t="str">
            <v xml:space="preserve"> ADRIANA BEATRIZ BALAM HERNANDEZ  </v>
          </cell>
          <cell r="U156">
            <v>42885</v>
          </cell>
          <cell r="V156" t="str">
            <v>SUR</v>
          </cell>
          <cell r="Y156">
            <v>42866</v>
          </cell>
          <cell r="AD156" t="str">
            <v>Felipe Carrilo/Jesus Martinez</v>
          </cell>
          <cell r="AE156" t="str">
            <v>QR</v>
          </cell>
          <cell r="AF156" t="str">
            <v>MX</v>
          </cell>
          <cell r="AG156" t="str">
            <v>10418013</v>
          </cell>
          <cell r="AH156" t="str">
            <v>DIEGO CRUZ</v>
          </cell>
          <cell r="AI156" t="str">
            <v>919 Av Benito Juarez</v>
          </cell>
          <cell r="AJ156" t="str">
            <v>9831399321</v>
          </cell>
          <cell r="AK156">
            <v>0</v>
          </cell>
          <cell r="AL156" t="str">
            <v>77200</v>
          </cell>
          <cell r="AM156"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56" t="str">
            <v>1TE50B8NUSCB</v>
          </cell>
          <cell r="AS156" t="str">
            <v/>
          </cell>
          <cell r="AT156" t="e">
            <v>#N/A</v>
          </cell>
        </row>
        <row r="157">
          <cell r="D157">
            <v>60311500</v>
          </cell>
          <cell r="E157" t="str">
            <v>A</v>
          </cell>
          <cell r="F157" t="str">
            <v>TV</v>
          </cell>
          <cell r="G157" t="str">
            <v>ROBERTO CASADOS</v>
          </cell>
          <cell r="H157" t="str">
            <v xml:space="preserve">ESPINO SUAREZ NO. 3 NUEVO PROGRESO TAZIUTLAN </v>
          </cell>
          <cell r="I157">
            <v>7821336358</v>
          </cell>
          <cell r="J157" t="str">
            <v>HISENSE</v>
          </cell>
          <cell r="K157" t="str">
            <v>50K20D</v>
          </cell>
          <cell r="L157" t="str">
            <v>50J140472H02273</v>
          </cell>
          <cell r="M157" t="str">
            <v>TICKET 76427</v>
          </cell>
          <cell r="N157">
            <v>0</v>
          </cell>
          <cell r="O157">
            <v>41923</v>
          </cell>
          <cell r="P157">
            <v>42783</v>
          </cell>
          <cell r="Q157">
            <v>201068</v>
          </cell>
          <cell r="R157" t="str">
            <v xml:space="preserve">SOLICITUD DE MAIN T172965 Y FUENTE T166749 OC-1007533, FALTA DE REFACCION </v>
          </cell>
          <cell r="S157" t="str">
            <v/>
          </cell>
          <cell r="T157" t="str">
            <v xml:space="preserve"> KAREN BAUTISTA                   </v>
          </cell>
          <cell r="U157">
            <v>42885</v>
          </cell>
          <cell r="V157" t="str">
            <v>SUR</v>
          </cell>
          <cell r="Y157">
            <v>42780</v>
          </cell>
          <cell r="AD157" t="str">
            <v>nuevo progreso/Tihuatlan</v>
          </cell>
          <cell r="AE157" t="str">
            <v>VER</v>
          </cell>
          <cell r="AF157" t="str">
            <v>MX</v>
          </cell>
          <cell r="AG157" t="str">
            <v>10411309</v>
          </cell>
          <cell r="AH157" t="str">
            <v>ROBERTO CASADOS</v>
          </cell>
          <cell r="AI157" t="str">
            <v>espino suarez num 3</v>
          </cell>
          <cell r="AJ157" t="str">
            <v>7821336358</v>
          </cell>
          <cell r="AK157">
            <v>0</v>
          </cell>
          <cell r="AL157" t="str">
            <v>92911</v>
          </cell>
          <cell r="AM157"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57" t="str">
            <v>3TE50G132311</v>
          </cell>
          <cell r="AS157" t="str">
            <v/>
          </cell>
          <cell r="AT157" t="e">
            <v>#N/A</v>
          </cell>
        </row>
        <row r="158">
          <cell r="D158">
            <v>60317025</v>
          </cell>
          <cell r="E158" t="str">
            <v>A</v>
          </cell>
          <cell r="F158" t="str">
            <v>TV</v>
          </cell>
          <cell r="G158" t="str">
            <v xml:space="preserve">JUAN SANCHEZ COBARRUBIAS  </v>
          </cell>
          <cell r="H158" t="str">
            <v>JUAN ALVAREZ 110 JUAN ALVAREZ 110 48930 CASIMIRO CASTILLO JALISCO</v>
          </cell>
          <cell r="I158">
            <v>3312301369</v>
          </cell>
          <cell r="J158" t="str">
            <v>HISENSE</v>
          </cell>
          <cell r="K158" t="str">
            <v>50H7GB</v>
          </cell>
          <cell r="L158" t="str">
            <v>50G161943MH5248</v>
          </cell>
          <cell r="M158" t="str">
            <v>Ticket de compra</v>
          </cell>
          <cell r="N158">
            <v>14665</v>
          </cell>
          <cell r="O158">
            <v>42710</v>
          </cell>
          <cell r="P158">
            <v>42851</v>
          </cell>
          <cell r="Q158">
            <v>201076</v>
          </cell>
          <cell r="R158" t="str">
            <v>No hay refacciones para surtir y realizar la reparacion del equipo</v>
          </cell>
          <cell r="S158" t="str">
            <v xml:space="preserve"> </v>
          </cell>
          <cell r="T158" t="str">
            <v xml:space="preserve"> Carlos Muñiz                     </v>
          </cell>
          <cell r="U158">
            <v>42885</v>
          </cell>
          <cell r="V158" t="str">
            <v>SUR</v>
          </cell>
          <cell r="Y158">
            <v>42850</v>
          </cell>
          <cell r="AD158" t="str">
            <v>CASTILLO/JALISCO</v>
          </cell>
          <cell r="AE158" t="str">
            <v>JAL</v>
          </cell>
          <cell r="AF158" t="str">
            <v>MX</v>
          </cell>
          <cell r="AG158" t="str">
            <v>10413737</v>
          </cell>
          <cell r="AH158" t="str">
            <v>JUAN SANCHEZ COBARRUBIAS</v>
          </cell>
          <cell r="AI158" t="str">
            <v>110 JUAN ALVAREZ</v>
          </cell>
          <cell r="AJ158" t="str">
            <v>3573880761</v>
          </cell>
          <cell r="AK158" t="str">
            <v>0453312301369</v>
          </cell>
          <cell r="AL158" t="str">
            <v>48930</v>
          </cell>
          <cell r="AM158"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58" t="str">
            <v>3TE50G1523B0</v>
          </cell>
          <cell r="AS158" t="str">
            <v/>
          </cell>
          <cell r="AT158" t="e">
            <v>#N/A</v>
          </cell>
        </row>
        <row r="159">
          <cell r="D159">
            <v>60309514</v>
          </cell>
          <cell r="E159" t="str">
            <v>A</v>
          </cell>
          <cell r="F159" t="str">
            <v>TV</v>
          </cell>
          <cell r="G159" t="str">
            <v>Gildardo Silva Rodriguez</v>
          </cell>
          <cell r="H159" t="str">
            <v>Bajos de chila  calle palmera  S/N San Pedro Mixtepec</v>
          </cell>
          <cell r="I159">
            <v>9541110579</v>
          </cell>
          <cell r="J159" t="str">
            <v>HISENSE</v>
          </cell>
          <cell r="K159" t="str">
            <v>50K20DW</v>
          </cell>
          <cell r="L159" t="str">
            <v>50G143291H00308</v>
          </cell>
          <cell r="M159" t="str">
            <v>CARTA BIMBO</v>
          </cell>
          <cell r="N159" t="str">
            <v>CARTA BIMBO</v>
          </cell>
          <cell r="O159" t="str">
            <v>18 de Marzo 2016</v>
          </cell>
          <cell r="P159" t="str">
            <v>22  de Enero 2017</v>
          </cell>
          <cell r="Q159">
            <v>201058</v>
          </cell>
          <cell r="R159" t="str">
            <v>25/01/17 06:51 Ernesto hern NP5 PANEL 173331 25/01/2017 06:51 Ernesto Hern TCF1</v>
          </cell>
          <cell r="S159" t="str">
            <v xml:space="preserve"> se tramite cambio  fisico por falta de </v>
          </cell>
          <cell r="T159" t="str">
            <v xml:space="preserve">   Everardo Santiago Reyes        </v>
          </cell>
          <cell r="U159">
            <v>42885</v>
          </cell>
          <cell r="V159" t="str">
            <v>SUR</v>
          </cell>
          <cell r="Y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str">
            <v>1TE50B8NUSCB</v>
          </cell>
          <cell r="AS159" t="str">
            <v/>
          </cell>
          <cell r="AT159" t="e">
            <v>#N/A</v>
          </cell>
        </row>
        <row r="160">
          <cell r="D160">
            <v>60296403</v>
          </cell>
          <cell r="E160" t="str">
            <v>A</v>
          </cell>
          <cell r="F160" t="str">
            <v>TV</v>
          </cell>
          <cell r="G160" t="str">
            <v>JOVANA CASTILLO CRUZ</v>
          </cell>
          <cell r="H160" t="str">
            <v>CAlle 23 sur poniente entre 10 y 12 poniente / 29020 Tuxtla GTz/31 de mayo</v>
          </cell>
          <cell r="I160">
            <v>9611215443</v>
          </cell>
          <cell r="J160" t="str">
            <v>HISENSE</v>
          </cell>
          <cell r="K160" t="str">
            <v>50K20DW</v>
          </cell>
          <cell r="L160" t="str">
            <v>50G143291H15546</v>
          </cell>
          <cell r="M160" t="str">
            <v>TICKET</v>
          </cell>
          <cell r="N160">
            <v>7814.14</v>
          </cell>
          <cell r="O160">
            <v>42680</v>
          </cell>
          <cell r="P160">
            <v>42634</v>
          </cell>
          <cell r="Q160">
            <v>200996</v>
          </cell>
          <cell r="R160" t="str">
            <v>OC-1002155, T173331/Panel - PANEL</v>
          </cell>
          <cell r="S160" t="str">
            <v/>
          </cell>
          <cell r="T160" t="str">
            <v xml:space="preserve">              MARITE DE CABALERO  </v>
          </cell>
          <cell r="U160">
            <v>42885</v>
          </cell>
          <cell r="V160" t="str">
            <v>SUR</v>
          </cell>
          <cell r="Y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str">
            <v>1TE50B8NUSCB</v>
          </cell>
          <cell r="AS160" t="str">
            <v/>
          </cell>
          <cell r="AT160" t="e">
            <v>#N/A</v>
          </cell>
        </row>
        <row r="161">
          <cell r="D161">
            <v>60317285</v>
          </cell>
          <cell r="E161" t="str">
            <v>A</v>
          </cell>
          <cell r="F161" t="str">
            <v>TV</v>
          </cell>
          <cell r="G161" t="str">
            <v>MIGUEL ANGEL GONZALEZ HDZ.</v>
          </cell>
          <cell r="H161" t="str">
            <v>COL. AGRICOLA LIBRADO RIVERA # 28 1 BIS  CP,94380</v>
          </cell>
          <cell r="I161" t="str">
            <v>2721572561 Y 27263495</v>
          </cell>
          <cell r="J161" t="str">
            <v>HISENSE</v>
          </cell>
          <cell r="K161" t="str">
            <v>40K21D</v>
          </cell>
          <cell r="L161" t="str">
            <v xml:space="preserve">40J140478H01092 </v>
          </cell>
          <cell r="M161" t="str">
            <v>TICKET ORI/000149992</v>
          </cell>
          <cell r="N161" t="str">
            <v>$ 5,760,85</v>
          </cell>
          <cell r="O161">
            <v>41984</v>
          </cell>
          <cell r="P161">
            <v>42860</v>
          </cell>
          <cell r="Q161">
            <v>201472</v>
          </cell>
          <cell r="R161" t="str">
            <v>SE SOLICITA DISPLAY  T170339  OC-1010409</v>
          </cell>
          <cell r="S161" t="str">
            <v/>
          </cell>
          <cell r="T161" t="str">
            <v xml:space="preserve"> LETICIA ROMERO O.                </v>
          </cell>
          <cell r="U161">
            <v>42885</v>
          </cell>
          <cell r="V161" t="str">
            <v>SUR</v>
          </cell>
          <cell r="Y161">
            <v>42853</v>
          </cell>
          <cell r="AD161" t="str">
            <v>agricola librado rivera/orizaba</v>
          </cell>
          <cell r="AE161" t="str">
            <v>VER</v>
          </cell>
          <cell r="AF161" t="str">
            <v>MX</v>
          </cell>
          <cell r="AG161" t="str">
            <v>10417174</v>
          </cell>
          <cell r="AH161" t="str">
            <v>MIGUEL GONZALEZ</v>
          </cell>
          <cell r="AI161" t="str">
            <v>28 1 bis</v>
          </cell>
          <cell r="AJ161" t="str">
            <v>7263495</v>
          </cell>
          <cell r="AK161" t="str">
            <v>7263495</v>
          </cell>
          <cell r="AL161" t="str">
            <v>94380</v>
          </cell>
          <cell r="AM1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61" t="str">
            <v>3TE40J140474</v>
          </cell>
          <cell r="AS161" t="str">
            <v>GTE40G153352CRMM012</v>
          </cell>
          <cell r="AT161">
            <v>1</v>
          </cell>
          <cell r="AU161" t="str">
            <v>40H5B</v>
          </cell>
          <cell r="AV161" t="str">
            <v>GTE40G153352</v>
          </cell>
          <cell r="AW161" t="str">
            <v>CRM</v>
          </cell>
          <cell r="AX161" t="str">
            <v>M012</v>
          </cell>
        </row>
        <row r="162">
          <cell r="D162">
            <v>60317991</v>
          </cell>
          <cell r="E162" t="str">
            <v>A</v>
          </cell>
          <cell r="F162" t="str">
            <v>TV</v>
          </cell>
          <cell r="G162" t="str">
            <v xml:space="preserve">JONATHAN ROSAS </v>
          </cell>
          <cell r="H162" t="str">
            <v>FRACC EL BOSQUE PONIENTE 20 # 57 IXTACZOQUITLAN, VER</v>
          </cell>
          <cell r="I162">
            <v>2721248802</v>
          </cell>
          <cell r="J162" t="str">
            <v>HISENSE</v>
          </cell>
          <cell r="K162" t="str">
            <v>50K20DW</v>
          </cell>
          <cell r="L162" t="str">
            <v>50G143292H09464</v>
          </cell>
          <cell r="M162" t="str">
            <v>TICKET ORI/000155095</v>
          </cell>
          <cell r="N162" t="str">
            <v>$11,998,37</v>
          </cell>
          <cell r="O162">
            <v>42138</v>
          </cell>
          <cell r="P162">
            <v>42867</v>
          </cell>
          <cell r="Q162">
            <v>201472</v>
          </cell>
          <cell r="R162" t="str">
            <v>SE SOLICITA DISPLAY DAÑADO T173331  OC-1010734</v>
          </cell>
          <cell r="S162" t="str">
            <v/>
          </cell>
          <cell r="T162" t="str">
            <v xml:space="preserve"> LETICIA ROMERO O.                </v>
          </cell>
          <cell r="U162">
            <v>42885</v>
          </cell>
          <cell r="V162" t="str">
            <v>SUR</v>
          </cell>
          <cell r="Y162">
            <v>42863</v>
          </cell>
          <cell r="AD162" t="str">
            <v>FRAC,EL BOSQUE IXTACZQUITALN/VERACRUZ</v>
          </cell>
          <cell r="AE162" t="str">
            <v>VER</v>
          </cell>
          <cell r="AF162" t="str">
            <v>MX</v>
          </cell>
          <cell r="AG162" t="str">
            <v>10417516</v>
          </cell>
          <cell r="AH162" t="str">
            <v>JONATAN ROSAS</v>
          </cell>
          <cell r="AI162" t="str">
            <v>57 PONIENTE 20</v>
          </cell>
          <cell r="AJ162" t="str">
            <v>2721248802</v>
          </cell>
          <cell r="AK162">
            <v>0</v>
          </cell>
          <cell r="AL162" t="str">
            <v>94450</v>
          </cell>
          <cell r="AM162"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62" t="str">
            <v>1TE50B8NUSCB</v>
          </cell>
          <cell r="AS162" t="str">
            <v/>
          </cell>
          <cell r="AT162" t="e">
            <v>#N/A</v>
          </cell>
        </row>
        <row r="163">
          <cell r="D163">
            <v>60307405</v>
          </cell>
          <cell r="E163" t="str">
            <v>A</v>
          </cell>
          <cell r="F163" t="str">
            <v>TV</v>
          </cell>
          <cell r="G163" t="str">
            <v>JESUS ZAVALA GARCIA</v>
          </cell>
          <cell r="H163" t="str">
            <v>NIÑOS HEROES 3, EL ZAPOTE, TLAJOMULCO DE ZUÑIGA, JALISCO</v>
          </cell>
          <cell r="I163" t="str">
            <v>3315713819</v>
          </cell>
          <cell r="J163" t="str">
            <v>HISENSE</v>
          </cell>
          <cell r="K163" t="str">
            <v>LC-50N5000U</v>
          </cell>
          <cell r="L163" t="str">
            <v>50G155274H01034</v>
          </cell>
          <cell r="M163" t="str">
            <v xml:space="preserve"> 0202206739562 0161207</v>
          </cell>
          <cell r="N163">
            <v>4499</v>
          </cell>
          <cell r="O163">
            <v>42711</v>
          </cell>
          <cell r="P163">
            <v>42732</v>
          </cell>
          <cell r="Q163">
            <v>201076</v>
          </cell>
          <cell r="R163" t="str">
            <v xml:space="preserve"> NP5 T1157138/CABLE LVDS/OC-1005488     </v>
          </cell>
          <cell r="S163" t="str">
            <v xml:space="preserve"> </v>
          </cell>
          <cell r="T163" t="str">
            <v>Carlos Muñiz</v>
          </cell>
          <cell r="U163">
            <v>42885</v>
          </cell>
          <cell r="V163" t="str">
            <v>SUR</v>
          </cell>
          <cell r="Y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str">
            <v>3TE50G155274</v>
          </cell>
          <cell r="AS163" t="str">
            <v>3TE55G154930MCRMM012</v>
          </cell>
          <cell r="AT163">
            <v>3</v>
          </cell>
          <cell r="AU163" t="str">
            <v>LC-55N6000U</v>
          </cell>
          <cell r="AV163" t="str">
            <v>3TE55G154930M</v>
          </cell>
          <cell r="AW163" t="str">
            <v>CRM</v>
          </cell>
          <cell r="AX163" t="str">
            <v>M012</v>
          </cell>
        </row>
        <row r="164">
          <cell r="D164">
            <v>60318147</v>
          </cell>
          <cell r="E164" t="str">
            <v>A</v>
          </cell>
          <cell r="F164" t="str">
            <v>TV</v>
          </cell>
          <cell r="G164" t="str">
            <v>GABRIELA SANTANA GUZMAN</v>
          </cell>
          <cell r="H164" t="str">
            <v>CALLEJON FLOR DE LA CAÑA,LOTE 4,CPL.CENTRO VHSA TAB.</v>
          </cell>
          <cell r="I164">
            <v>9933609693</v>
          </cell>
          <cell r="J164" t="str">
            <v>HISENSE</v>
          </cell>
          <cell r="K164" t="str">
            <v>50H3B2</v>
          </cell>
          <cell r="L164" t="str">
            <v>50G151263H00027</v>
          </cell>
          <cell r="M164" t="str">
            <v>TICKET</v>
          </cell>
          <cell r="N164">
            <v>5999</v>
          </cell>
          <cell r="O164">
            <v>42578</v>
          </cell>
          <cell r="P164">
            <v>42877</v>
          </cell>
          <cell r="Q164">
            <v>202419</v>
          </cell>
          <cell r="R164" t="str">
            <v>PANEL..NO.DE PEDIDO  OC-1011092..  NO DE PARTE:186903.</v>
          </cell>
          <cell r="S164" t="str">
            <v>ducto en Factura</v>
          </cell>
          <cell r="T164" t="str">
            <v xml:space="preserve">            RUBEN JUAREZ LEON     </v>
          </cell>
          <cell r="U164">
            <v>42885</v>
          </cell>
          <cell r="V164" t="str">
            <v>SUR</v>
          </cell>
          <cell r="Y164">
            <v>42864</v>
          </cell>
          <cell r="AD164" t="str">
            <v>Villahermosa/Centro</v>
          </cell>
          <cell r="AE164" t="str">
            <v>TAB</v>
          </cell>
          <cell r="AF164" t="str">
            <v>MX</v>
          </cell>
          <cell r="AG164" t="str">
            <v>10417967</v>
          </cell>
          <cell r="AH164" t="str">
            <v>GABRIELA SANTANA GUZMAN</v>
          </cell>
          <cell r="AI164" t="str">
            <v>callejón flor de la caña int 4</v>
          </cell>
          <cell r="AJ164" t="str">
            <v>9933609693</v>
          </cell>
          <cell r="AK164" t="str">
            <v>9933609693</v>
          </cell>
          <cell r="AL164" t="str">
            <v>86049</v>
          </cell>
          <cell r="AM164"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64" t="str">
            <v>3TE50G151262</v>
          </cell>
          <cell r="AS164" t="str">
            <v/>
          </cell>
          <cell r="AT164" t="e">
            <v>#N/A</v>
          </cell>
        </row>
        <row r="165">
          <cell r="D165">
            <v>60318499</v>
          </cell>
          <cell r="E165" t="str">
            <v>A</v>
          </cell>
          <cell r="F165" t="str">
            <v>TV</v>
          </cell>
          <cell r="G165" t="str">
            <v>FCO. JAVIER CARRIZOSA</v>
          </cell>
          <cell r="H165" t="str">
            <v>AV. DE LA INDUSTRIA # 403, COL. INDUSTRIAL</v>
          </cell>
          <cell r="I165" t="str">
            <v>686 8387666</v>
          </cell>
          <cell r="J165" t="str">
            <v>HISENSE</v>
          </cell>
          <cell r="K165" t="str">
            <v>40D37</v>
          </cell>
          <cell r="L165" t="str">
            <v>40M154811H02621</v>
          </cell>
          <cell r="M165">
            <v>6613</v>
          </cell>
          <cell r="N165">
            <v>6635</v>
          </cell>
          <cell r="O165">
            <v>42865</v>
          </cell>
          <cell r="P165">
            <v>42871</v>
          </cell>
          <cell r="Q165">
            <v>201000</v>
          </cell>
          <cell r="R165" t="str">
            <v>23/05/2017: 12 ARANTXA.MON: SE AUTORIZA NP5: INFORMACION CORRECTA
T188708 PANEL, OC-1010989</v>
          </cell>
          <cell r="S165" t="str">
            <v/>
          </cell>
          <cell r="T165" t="str">
            <v xml:space="preserve">MONICA ARREDONDO              </v>
          </cell>
          <cell r="U165">
            <v>42885</v>
          </cell>
          <cell r="V165" t="str">
            <v>SUR</v>
          </cell>
          <cell r="Y165">
            <v>42871</v>
          </cell>
          <cell r="AD165" t="str">
            <v>MEXICALI, COL. INDUSTRIAL</v>
          </cell>
          <cell r="AE165" t="str">
            <v>BCS</v>
          </cell>
          <cell r="AF165" t="str">
            <v>MX</v>
          </cell>
          <cell r="AG165" t="str">
            <v>10418341</v>
          </cell>
          <cell r="AH165" t="str">
            <v>FRANCISCO CARRIZOZA BLANCO</v>
          </cell>
          <cell r="AI165" t="str">
            <v>AV. DE LA INDUSTRIA NO. 403</v>
          </cell>
          <cell r="AJ165" t="str">
            <v>6868387666</v>
          </cell>
          <cell r="AK165">
            <v>0</v>
          </cell>
          <cell r="AL165" t="str">
            <v>21010</v>
          </cell>
          <cell r="AM165"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65" t="str">
            <v>3TE40G144668</v>
          </cell>
          <cell r="AS165" t="str">
            <v>GTE40G153352CRMM012</v>
          </cell>
          <cell r="AT165">
            <v>1</v>
          </cell>
          <cell r="AU165" t="str">
            <v>40H5B</v>
          </cell>
          <cell r="AV165" t="str">
            <v>GTE40G153352</v>
          </cell>
          <cell r="AW165" t="str">
            <v>CRM</v>
          </cell>
          <cell r="AX165" t="str">
            <v>M012</v>
          </cell>
        </row>
        <row r="166">
          <cell r="D166">
            <v>60311393</v>
          </cell>
          <cell r="E166" t="str">
            <v>A</v>
          </cell>
          <cell r="F166" t="str">
            <v>TV</v>
          </cell>
          <cell r="G166" t="str">
            <v>ERICA ANGELINA SANCHEZ RODRIGUEZ</v>
          </cell>
          <cell r="H166" t="str">
            <v xml:space="preserve">AV DE LOS ALAMOS EDIF  ALMENDROS E4 DPTO 33 LA PRADERA </v>
          </cell>
          <cell r="I166">
            <v>2282707772</v>
          </cell>
          <cell r="J166" t="str">
            <v>HISENSE</v>
          </cell>
          <cell r="K166" t="str">
            <v>50K20D</v>
          </cell>
          <cell r="L166" t="str">
            <v>50J140472H03204</v>
          </cell>
          <cell r="M166" t="str">
            <v>CARTA FACTURA</v>
          </cell>
          <cell r="N166" t="str">
            <v>7,900,00</v>
          </cell>
          <cell r="O166">
            <v>41791</v>
          </cell>
          <cell r="P166">
            <v>42781</v>
          </cell>
          <cell r="Q166">
            <v>201068</v>
          </cell>
          <cell r="R166" t="str">
            <v xml:space="preserve">SOLICITUD DE PANEL T173064  OC-1007449, FALTA DE REFACCION </v>
          </cell>
          <cell r="S166" t="str">
            <v/>
          </cell>
          <cell r="T166" t="str">
            <v xml:space="preserve">KAREN BAUTISTA                  </v>
          </cell>
          <cell r="U166">
            <v>42885</v>
          </cell>
          <cell r="V166" t="str">
            <v>SUR</v>
          </cell>
          <cell r="Y166">
            <v>42779</v>
          </cell>
          <cell r="AD166" t="str">
            <v>PRADERA / EMILIANO ZAPATA</v>
          </cell>
          <cell r="AE166" t="str">
            <v>VER</v>
          </cell>
          <cell r="AF166" t="str">
            <v>MX</v>
          </cell>
          <cell r="AG166" t="str">
            <v>10411901</v>
          </cell>
          <cell r="AH166" t="str">
            <v>ERICA ANGELINA SANCHEZ RODRIGUEZ</v>
          </cell>
          <cell r="AI166" t="str">
            <v>DEPTO 33 AV DE LOS ALAMOS EDIF ALMENDROS E4</v>
          </cell>
          <cell r="AJ166" t="str">
            <v>2282707772</v>
          </cell>
          <cell r="AK166">
            <v>0</v>
          </cell>
          <cell r="AL166" t="str">
            <v>91097</v>
          </cell>
          <cell r="AM166"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66" t="str">
            <v>3TE50G132311</v>
          </cell>
          <cell r="AS166" t="str">
            <v/>
          </cell>
          <cell r="AT166" t="e">
            <v>#N/A</v>
          </cell>
        </row>
        <row r="167">
          <cell r="D167">
            <v>60319343</v>
          </cell>
          <cell r="E167" t="str">
            <v>A</v>
          </cell>
          <cell r="F167" t="str">
            <v>TV</v>
          </cell>
          <cell r="G167" t="str">
            <v>CARIDAD DE MARIA MENDEZ PEREZ</v>
          </cell>
          <cell r="H167" t="str">
            <v>COL.NUEVA VHSA..NO 112</v>
          </cell>
          <cell r="I167">
            <v>1313605</v>
          </cell>
          <cell r="J167" t="str">
            <v>SHARP-HISENSE</v>
          </cell>
          <cell r="K167" t="str">
            <v>LC-50N6000U</v>
          </cell>
          <cell r="L167" t="str">
            <v>50G155270H00779</v>
          </cell>
          <cell r="M167">
            <v>8485</v>
          </cell>
          <cell r="N167">
            <v>9783</v>
          </cell>
          <cell r="O167">
            <v>42693</v>
          </cell>
          <cell r="P167">
            <v>42879</v>
          </cell>
          <cell r="Q167">
            <v>202419</v>
          </cell>
          <cell r="R167" t="str">
            <v>FALTA DE REFACCION MAIN-.NO.DE PARTE 197341..NO DE PEDIDO  OC-1011170</v>
          </cell>
          <cell r="S167" t="str">
            <v/>
          </cell>
          <cell r="T167" t="str">
            <v>RUBEN JUAREZ</v>
          </cell>
          <cell r="U167">
            <v>42885</v>
          </cell>
          <cell r="V167" t="str">
            <v>SUR</v>
          </cell>
          <cell r="Y167">
            <v>42879</v>
          </cell>
          <cell r="AD167" t="str">
            <v>CENTRO VHSA</v>
          </cell>
          <cell r="AE167" t="str">
            <v>TAB</v>
          </cell>
          <cell r="AF167" t="str">
            <v>MX</v>
          </cell>
          <cell r="AG167" t="str">
            <v>10418900</v>
          </cell>
          <cell r="AH167" t="str">
            <v>CARIDAD DE MARIA MENDEZ PEREZ</v>
          </cell>
          <cell r="AI167" t="str">
            <v>COL.VUEVA VHSA.NO 112</v>
          </cell>
          <cell r="AJ167" t="str">
            <v>1313605</v>
          </cell>
          <cell r="AK167">
            <v>0</v>
          </cell>
          <cell r="AL167" t="str">
            <v>86070</v>
          </cell>
          <cell r="AM167" t="str">
            <v>26/05/2017 07 : 05 ARANTXA.MON : NP5 25/05/2017 TCF125/05/2017 05 : 22 202419 : P1:SE SOLICITA TARJETA MAIN..NO.DE PEDIDO OC-1011170.25/05/2017 04 : 16 LAURA.HERNA : ODSWTP</v>
          </cell>
          <cell r="AN167" t="str">
            <v>3TE50G154927</v>
          </cell>
          <cell r="AS167" t="str">
            <v>3TE55G154930MCRMM012</v>
          </cell>
          <cell r="AT167">
            <v>3</v>
          </cell>
          <cell r="AU167" t="str">
            <v>LC-55N6000U</v>
          </cell>
          <cell r="AV167" t="str">
            <v>3TE55G154930M</v>
          </cell>
          <cell r="AW167" t="str">
            <v>CRM</v>
          </cell>
          <cell r="AX167" t="str">
            <v>M012</v>
          </cell>
        </row>
        <row r="168">
          <cell r="D168">
            <v>60316717</v>
          </cell>
          <cell r="E168" t="str">
            <v>A</v>
          </cell>
          <cell r="F168" t="str">
            <v>TV</v>
          </cell>
          <cell r="G168" t="str">
            <v>ANGEL ARZAT VAZQUEZ</v>
          </cell>
          <cell r="H168" t="str">
            <v>PICHUCALCO CHIAPAS,COL CENTRO</v>
          </cell>
          <cell r="I168">
            <v>9323233014</v>
          </cell>
          <cell r="J168" t="str">
            <v>HISENSE</v>
          </cell>
          <cell r="K168" t="str">
            <v>50K20D</v>
          </cell>
          <cell r="L168" t="str">
            <v>50G144843H05186</v>
          </cell>
          <cell r="M168">
            <v>2501</v>
          </cell>
          <cell r="N168">
            <v>14280</v>
          </cell>
          <cell r="O168">
            <v>42433</v>
          </cell>
          <cell r="P168">
            <v>42849</v>
          </cell>
          <cell r="Q168">
            <v>202419</v>
          </cell>
          <cell r="R168" t="str">
            <v>PANEL:NO DE PARTE 174313..NO.DE PEDIDO:OC-1009935</v>
          </cell>
          <cell r="S168" t="str">
            <v/>
          </cell>
          <cell r="T168" t="str">
            <v>RUBEN JUAREZ</v>
          </cell>
          <cell r="U168">
            <v>42885</v>
          </cell>
          <cell r="V168" t="str">
            <v>SUR</v>
          </cell>
          <cell r="Y168">
            <v>42846</v>
          </cell>
          <cell r="AD168" t="str">
            <v>PICHUCALCO CHIAPAS</v>
          </cell>
          <cell r="AE168" t="str">
            <v>CHS</v>
          </cell>
          <cell r="AF168" t="str">
            <v>MX</v>
          </cell>
          <cell r="AG168" t="str">
            <v>10416668</v>
          </cell>
          <cell r="AH168" t="str">
            <v>ANGEL ARZAT VAZQUEZ</v>
          </cell>
          <cell r="AI168" t="str">
            <v>TRINIDAD PLAZA 07 COL.CENTRO</v>
          </cell>
          <cell r="AJ168" t="str">
            <v>9323233014</v>
          </cell>
          <cell r="AK168">
            <v>0</v>
          </cell>
          <cell r="AL168" t="str">
            <v>29520</v>
          </cell>
          <cell r="AM168"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68" t="str">
            <v>3TE50G132311</v>
          </cell>
          <cell r="AS168" t="str">
            <v/>
          </cell>
          <cell r="AT168" t="e">
            <v>#N/A</v>
          </cell>
        </row>
        <row r="169">
          <cell r="D169">
            <v>60308854</v>
          </cell>
          <cell r="E169" t="str">
            <v>A</v>
          </cell>
          <cell r="F169" t="str">
            <v>TV</v>
          </cell>
          <cell r="G169" t="str">
            <v>FELIX FERNANDEZ</v>
          </cell>
          <cell r="H169" t="str">
            <v xml:space="preserve">CALLEJON 70 MZ-26 LOTE 37 REGION 211 LAS LAJAS 2 </v>
          </cell>
          <cell r="I169">
            <v>9982079449</v>
          </cell>
          <cell r="J169" t="str">
            <v>HISENSE</v>
          </cell>
          <cell r="K169" t="str">
            <v>AS-12TR5SVETG-IDU</v>
          </cell>
          <cell r="L169" t="str">
            <v>1KK0120SZN0P0KFLQJ20231</v>
          </cell>
          <cell r="M169" t="str">
            <v>067722T</v>
          </cell>
          <cell r="N169">
            <v>6750</v>
          </cell>
          <cell r="O169">
            <v>42235</v>
          </cell>
          <cell r="P169">
            <v>42760</v>
          </cell>
          <cell r="Q169">
            <v>201033</v>
          </cell>
          <cell r="R169" t="str">
            <v>26/01/2017 ERNESTO HDZ: NP5  #1821592  pcb main,1820978 pcb inverter,oc-1006581</v>
          </cell>
          <cell r="S169" t="str">
            <v xml:space="preserve"> EQUIPO INSTALADO EN DOMICILIO DEL CLIEN</v>
          </cell>
          <cell r="T169" t="str">
            <v xml:space="preserve">JUAN OSWALDO URIBE PERAZA </v>
          </cell>
          <cell r="U169">
            <v>42885</v>
          </cell>
          <cell r="V169" t="str">
            <v>SUR</v>
          </cell>
          <cell r="Y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str">
            <v>GKK012NK6185</v>
          </cell>
          <cell r="AS169" t="str">
            <v/>
          </cell>
          <cell r="AT169" t="e">
            <v>#N/A</v>
          </cell>
        </row>
        <row r="170">
          <cell r="D170">
            <v>60316106</v>
          </cell>
          <cell r="E170" t="str">
            <v>E</v>
          </cell>
          <cell r="F170" t="str">
            <v>TV</v>
          </cell>
          <cell r="G170" t="str">
            <v xml:space="preserve">ADRIANA RODARTE </v>
          </cell>
          <cell r="H170" t="str">
            <v xml:space="preserve">AND MANUEL OCARRANZA 636 GUADALAJARA/MIRAVALLE </v>
          </cell>
          <cell r="I170" t="str">
            <v>3313981788 3312722728</v>
          </cell>
          <cell r="J170" t="str">
            <v>HISENSE</v>
          </cell>
          <cell r="K170" t="str">
            <v>50K20DW</v>
          </cell>
          <cell r="L170" t="str">
            <v>50G143291H05601</v>
          </cell>
          <cell r="M170" t="str">
            <v>POLIZA DE GARANTIA</v>
          </cell>
          <cell r="N170" t="str">
            <v>POLIZA DE GARANTIA</v>
          </cell>
          <cell r="O170">
            <v>41958</v>
          </cell>
          <cell r="P170">
            <v>42844</v>
          </cell>
          <cell r="Q170">
            <v>201109</v>
          </cell>
          <cell r="R170" t="str">
            <v>TCFER: CLIENTE NO ACEPTA CAMBIO FISICO DE ODS ANTERIOR 60310102 POR NO SER NUEVO, NO TIENE TODOS LOS TORNILLOS, ESTA SUCIO Y CONTROL REMOTO ESTA MALTRATADO</v>
          </cell>
          <cell r="S170" t="str">
            <v>El numero de serie corresponde al equipo</v>
          </cell>
          <cell r="T170" t="str">
            <v xml:space="preserve"> YURIANA HERNANDEZ HERRERA        </v>
          </cell>
          <cell r="U170">
            <v>42885</v>
          </cell>
          <cell r="V170" t="str">
            <v>SUR</v>
          </cell>
          <cell r="Y170">
            <v>42842</v>
          </cell>
          <cell r="AD170" t="str">
            <v>Guadalajara/Miravalle</v>
          </cell>
          <cell r="AE170" t="str">
            <v>JAL</v>
          </cell>
          <cell r="AF170" t="str">
            <v>MX</v>
          </cell>
          <cell r="AG170" t="str">
            <v>10410332</v>
          </cell>
          <cell r="AH170" t="str">
            <v>ADRIANA RODARTE</v>
          </cell>
          <cell r="AI170" t="str">
            <v>636 And Manuel Ocarranza</v>
          </cell>
          <cell r="AJ170" t="str">
            <v>3312722728</v>
          </cell>
          <cell r="AK170" t="str">
            <v>3312722728</v>
          </cell>
          <cell r="AL170" t="str">
            <v>44990</v>
          </cell>
          <cell r="AM170"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70" t="str">
            <v>1TE50B8NUSCB</v>
          </cell>
          <cell r="AS170" t="str">
            <v/>
          </cell>
          <cell r="AT170" t="e">
            <v>#N/A</v>
          </cell>
        </row>
        <row r="171">
          <cell r="D171">
            <v>60310434</v>
          </cell>
          <cell r="E171" t="str">
            <v>B</v>
          </cell>
          <cell r="F171" t="str">
            <v>CELULAR</v>
          </cell>
          <cell r="G171" t="str">
            <v>KarinaAlejandraJaramilloDavila</v>
          </cell>
          <cell r="H171" t="str">
            <v>avobservatorio94inti7,coltacubaya/miguelhidalgo,DF.CP11870</v>
          </cell>
          <cell r="I171">
            <v>5539375886</v>
          </cell>
          <cell r="J171" t="str">
            <v>HISENSE</v>
          </cell>
          <cell r="K171" t="str">
            <v>C20</v>
          </cell>
          <cell r="L171" t="str">
            <v>1MH75A91MX10D0H1BH203BF</v>
          </cell>
          <cell r="M171" t="str">
            <v>0506</v>
          </cell>
          <cell r="N171">
            <v>3879</v>
          </cell>
          <cell r="O171">
            <v>42526</v>
          </cell>
          <cell r="P171">
            <v>42765</v>
          </cell>
          <cell r="Q171">
            <v>201709</v>
          </cell>
          <cell r="R171" t="str">
            <v>CFOTORGADOPORSOPORTETECNICO(IRREPARABILIDAD)</v>
          </cell>
          <cell r="S171" t="str">
            <v>RAYADOYESTRELLADOCONPORTASIM</v>
          </cell>
          <cell r="T171" t="str">
            <v>JuanFranciscoAlvizar</v>
          </cell>
          <cell r="U171" t="str">
            <v>2017-04-13</v>
          </cell>
          <cell r="V171" t="str">
            <v>CELULARES</v>
          </cell>
          <cell r="W171" t="str">
            <v>COMPLETADO</v>
          </cell>
          <cell r="X171" t="str">
            <v>TALLER</v>
          </cell>
          <cell r="Y171">
            <v>42765</v>
          </cell>
          <cell r="Z171">
            <v>239</v>
          </cell>
          <cell r="AA171" t="str">
            <v>M010</v>
          </cell>
          <cell r="AD171" t="str">
            <v>col tacubaya/miguel hidalgo</v>
          </cell>
          <cell r="AE171" t="str">
            <v>DF</v>
          </cell>
          <cell r="AF171" t="str">
            <v>MX</v>
          </cell>
          <cell r="AG171" t="str">
            <v>10409768</v>
          </cell>
          <cell r="AH171" t="str">
            <v>KARINA ALEJANDRA JARAMILLO DAVILA</v>
          </cell>
          <cell r="AI171" t="str">
            <v>av observatorio 94 int i7</v>
          </cell>
          <cell r="AJ171" t="str">
            <v>5539375886</v>
          </cell>
          <cell r="AK171">
            <v>0</v>
          </cell>
          <cell r="AL171" t="str">
            <v>11870</v>
          </cell>
          <cell r="AM171"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71" t="e">
            <v>#N/A</v>
          </cell>
          <cell r="AO171" t="e">
            <v>#N/A</v>
          </cell>
          <cell r="AP171" t="e">
            <v>#N/A</v>
          </cell>
          <cell r="AQ171" t="e">
            <v>#N/A</v>
          </cell>
          <cell r="AR171" t="e">
            <v>#N/A</v>
          </cell>
          <cell r="AS171" t="str">
            <v/>
          </cell>
          <cell r="AT171" t="e">
            <v>#N/A</v>
          </cell>
          <cell r="AY171">
            <v>74012855</v>
          </cell>
          <cell r="AZ171">
            <v>51013777</v>
          </cell>
          <cell r="BA171">
            <v>80152953</v>
          </cell>
        </row>
        <row r="172">
          <cell r="D172">
            <v>60316081</v>
          </cell>
          <cell r="E172" t="str">
            <v xml:space="preserve">A  </v>
          </cell>
          <cell r="F172" t="str">
            <v>TV</v>
          </cell>
          <cell r="G172" t="str">
            <v>SEARS PISO</v>
          </cell>
          <cell r="H172" t="str">
            <v>PADRE MIER 153, CENTRO, MONTERREY</v>
          </cell>
          <cell r="I172">
            <v>8183180484</v>
          </cell>
          <cell r="J172" t="str">
            <v>HISENSE</v>
          </cell>
          <cell r="K172" t="str">
            <v>65H7B</v>
          </cell>
          <cell r="L172" t="str">
            <v>65G153335H00126</v>
          </cell>
          <cell r="M172" t="str">
            <v>CARTA</v>
          </cell>
          <cell r="N172">
            <v>0</v>
          </cell>
          <cell r="O172">
            <v>42814</v>
          </cell>
          <cell r="P172">
            <v>42843</v>
          </cell>
          <cell r="Q172">
            <v>201024</v>
          </cell>
          <cell r="R172" t="str">
            <v>11/5/17 00:06 ARANTXA NP5 P1A.OC.1009694 MAIN BOARD 189986</v>
          </cell>
          <cell r="S172" t="str">
            <v/>
          </cell>
          <cell r="T172" t="str">
            <v xml:space="preserve">    SOFIA VAZQUEZ                 </v>
          </cell>
          <cell r="U172" t="str">
            <v>2017-05-16</v>
          </cell>
          <cell r="V172" t="str">
            <v>NORTE</v>
          </cell>
          <cell r="W172" t="str">
            <v>COMPLETADO</v>
          </cell>
          <cell r="X172" t="str">
            <v>TALLER</v>
          </cell>
          <cell r="Y172">
            <v>42842</v>
          </cell>
          <cell r="Z172">
            <v>28</v>
          </cell>
          <cell r="AD172" t="str">
            <v>Monterrey/Centro</v>
          </cell>
          <cell r="AE172" t="str">
            <v>NL</v>
          </cell>
          <cell r="AF172" t="str">
            <v>MX</v>
          </cell>
          <cell r="AG172" t="str">
            <v>10415883</v>
          </cell>
          <cell r="AH172" t="str">
            <v>SEARS CENTRO</v>
          </cell>
          <cell r="AI172" t="str">
            <v>153 Padre mier</v>
          </cell>
          <cell r="AJ172" t="str">
            <v>8183180484</v>
          </cell>
          <cell r="AK172">
            <v>0</v>
          </cell>
          <cell r="AL172" t="str">
            <v>66400</v>
          </cell>
          <cell r="AM172"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72" t="str">
            <v>3TE65G152018</v>
          </cell>
          <cell r="AO172" t="str">
            <v>Smart</v>
          </cell>
          <cell r="AP172" t="str">
            <v>Hisense</v>
          </cell>
          <cell r="AQ172" t="str">
            <v>Opera</v>
          </cell>
          <cell r="AR172" t="str">
            <v>UHD 3840 X 2160</v>
          </cell>
          <cell r="AS172" t="str">
            <v>3TE65G154826G154826M010</v>
          </cell>
          <cell r="AT172">
            <v>0</v>
          </cell>
          <cell r="AU172" t="str">
            <v>65H7B</v>
          </cell>
          <cell r="AV172" t="str">
            <v>3TE65G154826</v>
          </cell>
          <cell r="AW172" t="str">
            <v>G154826</v>
          </cell>
          <cell r="AX172" t="str">
            <v>M010</v>
          </cell>
          <cell r="AY172">
            <v>74012780</v>
          </cell>
          <cell r="AZ172">
            <v>51013698</v>
          </cell>
          <cell r="BA172">
            <v>80152321</v>
          </cell>
        </row>
        <row r="173">
          <cell r="D173">
            <v>60317629</v>
          </cell>
          <cell r="E173" t="str">
            <v xml:space="preserve">       A</v>
          </cell>
          <cell r="F173" t="str">
            <v>TV</v>
          </cell>
          <cell r="G173" t="str">
            <v>FRANCISCO JAVIER RIVERA ESPINOZA</v>
          </cell>
          <cell r="H173" t="str">
            <v>ALAMO 417, HACIENDA DE JUAREZ, JUAREZ</v>
          </cell>
          <cell r="I173" t="str">
            <v>8110217832, 82322647</v>
          </cell>
          <cell r="J173" t="str">
            <v>HISENSE</v>
          </cell>
          <cell r="K173" t="str">
            <v>50K20D</v>
          </cell>
          <cell r="L173" t="str">
            <v>50J140916H00230</v>
          </cell>
          <cell r="M173" t="str">
            <v>TIKET</v>
          </cell>
          <cell r="N173">
            <v>8800</v>
          </cell>
          <cell r="O173">
            <v>41852</v>
          </cell>
          <cell r="P173">
            <v>42871</v>
          </cell>
          <cell r="Q173">
            <v>201024</v>
          </cell>
          <cell r="R173" t="str">
            <v>19/05/17 4:22 ARANTXA P1A OC 1010890 PANEL 173064</v>
          </cell>
          <cell r="S173" t="str">
            <v/>
          </cell>
          <cell r="T173" t="str">
            <v xml:space="preserve">    SOFIA VAZQUEZ                 </v>
          </cell>
          <cell r="U173">
            <v>42878</v>
          </cell>
          <cell r="V173" t="str">
            <v>NORTE</v>
          </cell>
          <cell r="X173" t="str">
            <v>TALLER</v>
          </cell>
          <cell r="Y173">
            <v>42858</v>
          </cell>
          <cell r="AD173" t="str">
            <v>JUAREZ/HACIENDA DE JUAREZ</v>
          </cell>
          <cell r="AE173" t="str">
            <v>NL</v>
          </cell>
          <cell r="AF173" t="str">
            <v>MX</v>
          </cell>
          <cell r="AG173" t="str">
            <v>10417339</v>
          </cell>
          <cell r="AH173" t="str">
            <v>FRANCISCO JAVIER RIVERA ESPINOZA</v>
          </cell>
          <cell r="AI173" t="str">
            <v>417 ALAMO</v>
          </cell>
          <cell r="AJ173" t="str">
            <v>8182322647</v>
          </cell>
          <cell r="AK173" t="str">
            <v>8110217832</v>
          </cell>
          <cell r="AL173" t="str">
            <v>67250</v>
          </cell>
          <cell r="AM173"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73" t="str">
            <v>3TE50G132311</v>
          </cell>
          <cell r="AO173">
            <v>0</v>
          </cell>
          <cell r="AS173" t="str">
            <v>3TE50G154819G154819M010</v>
          </cell>
          <cell r="AU173" t="str">
            <v>50H5B</v>
          </cell>
          <cell r="AV173" t="str">
            <v>3TE50G154819</v>
          </cell>
          <cell r="AW173" t="str">
            <v>G154819</v>
          </cell>
          <cell r="AX173" t="str">
            <v>M010</v>
          </cell>
          <cell r="AY173">
            <v>74012783</v>
          </cell>
          <cell r="AZ173">
            <v>51013699</v>
          </cell>
          <cell r="BA173">
            <v>80152323</v>
          </cell>
        </row>
        <row r="174">
          <cell r="D174">
            <v>60318221</v>
          </cell>
          <cell r="E174" t="str">
            <v xml:space="preserve">       A</v>
          </cell>
          <cell r="F174" t="str">
            <v>TV</v>
          </cell>
          <cell r="G174" t="str">
            <v>MINERVA CHAVARRIA BAEZ</v>
          </cell>
          <cell r="H174" t="str">
            <v>AV. SAN SEBASTIAN 450, VILLAS DE SAN SEBASTIAN, GUADALUPE</v>
          </cell>
          <cell r="I174" t="str">
            <v>81348044, 8186861747</v>
          </cell>
          <cell r="J174" t="str">
            <v>HISENSE</v>
          </cell>
          <cell r="K174" t="str">
            <v>50K20DW</v>
          </cell>
          <cell r="L174" t="str">
            <v>50G143064H00162</v>
          </cell>
          <cell r="M174" t="str">
            <v>TIKET</v>
          </cell>
          <cell r="N174">
            <v>7590.01</v>
          </cell>
          <cell r="O174">
            <v>42148</v>
          </cell>
          <cell r="P174">
            <v>42871</v>
          </cell>
          <cell r="Q174">
            <v>201024</v>
          </cell>
          <cell r="R174" t="str">
            <v>19/05/17 4:12 ARANTXA NP5 P1A. OC. 1010881 PANEL 173331</v>
          </cell>
          <cell r="S174" t="str">
            <v/>
          </cell>
          <cell r="T174" t="str">
            <v xml:space="preserve">    SOFIA VAZQUEZ                 </v>
          </cell>
          <cell r="U174">
            <v>42878</v>
          </cell>
          <cell r="V174" t="str">
            <v>NORTE</v>
          </cell>
          <cell r="X174" t="str">
            <v>TALLER</v>
          </cell>
          <cell r="Y174">
            <v>42865</v>
          </cell>
          <cell r="AD174" t="str">
            <v>villas de sn sebastian/guadalupe</v>
          </cell>
          <cell r="AE174" t="str">
            <v>NL</v>
          </cell>
          <cell r="AF174" t="str">
            <v>MX</v>
          </cell>
          <cell r="AG174" t="str">
            <v>10417882</v>
          </cell>
          <cell r="AH174" t="str">
            <v>MINERVA CHAVARRIA BAEZ</v>
          </cell>
          <cell r="AI174" t="str">
            <v>av sn sebastian 450</v>
          </cell>
          <cell r="AJ174" t="str">
            <v>8186861747</v>
          </cell>
          <cell r="AK174" t="str">
            <v>8186861747</v>
          </cell>
          <cell r="AL174" t="str">
            <v>67184</v>
          </cell>
          <cell r="AM174"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74" t="str">
            <v>1TE50B8NUSCB</v>
          </cell>
          <cell r="AO174">
            <v>0</v>
          </cell>
          <cell r="AS174" t="str">
            <v>3TE50G165140G165140M010</v>
          </cell>
          <cell r="AT174">
            <v>0</v>
          </cell>
          <cell r="AU174" t="str">
            <v>50H7GB</v>
          </cell>
          <cell r="AV174" t="str">
            <v>3TE50G165140</v>
          </cell>
          <cell r="AW174" t="str">
            <v>G165140</v>
          </cell>
          <cell r="AX174" t="str">
            <v>M010</v>
          </cell>
          <cell r="AY174">
            <v>74012784</v>
          </cell>
          <cell r="AZ174">
            <v>51013700</v>
          </cell>
          <cell r="BA174">
            <v>80152324</v>
          </cell>
        </row>
        <row r="175">
          <cell r="D175">
            <v>60318430</v>
          </cell>
          <cell r="E175" t="str">
            <v xml:space="preserve">       A</v>
          </cell>
          <cell r="F175" t="str">
            <v>TV</v>
          </cell>
          <cell r="G175" t="str">
            <v xml:space="preserve">VIRGINIA BENITEZ CABELLO </v>
          </cell>
          <cell r="H175" t="str">
            <v xml:space="preserve">SALTILLO 6117, VALLE DE INFONAVIT 4TO SECTOR, MONTERREY </v>
          </cell>
          <cell r="I175">
            <v>8114546766</v>
          </cell>
          <cell r="J175" t="str">
            <v>HISENSE</v>
          </cell>
          <cell r="K175" t="str">
            <v>LC-50N5000U</v>
          </cell>
          <cell r="L175" t="str">
            <v>50G1609J2H00761</v>
          </cell>
          <cell r="M175" t="str">
            <v>FACTURA</v>
          </cell>
          <cell r="N175">
            <v>11868.65</v>
          </cell>
          <cell r="O175">
            <v>42732</v>
          </cell>
          <cell r="P175">
            <v>42871</v>
          </cell>
          <cell r="Q175">
            <v>201024</v>
          </cell>
          <cell r="R175" t="str">
            <v>19/05/17 4:14 ARANTXA P1A. OC 1010883 PANEL LVDS. 1157138</v>
          </cell>
          <cell r="S175" t="str">
            <v/>
          </cell>
          <cell r="T175" t="str">
            <v xml:space="preserve">    SOFIA VAZQUEZ                 </v>
          </cell>
          <cell r="U175">
            <v>42878</v>
          </cell>
          <cell r="V175" t="str">
            <v>NORTE</v>
          </cell>
          <cell r="X175" t="str">
            <v>TALLER</v>
          </cell>
          <cell r="Y175">
            <v>42870</v>
          </cell>
          <cell r="AD175" t="str">
            <v>Monterrey/Valle de infonavit 4to sector</v>
          </cell>
          <cell r="AE175" t="str">
            <v>NL</v>
          </cell>
          <cell r="AF175" t="str">
            <v>MX</v>
          </cell>
          <cell r="AG175" t="str">
            <v>10418077</v>
          </cell>
          <cell r="AH175" t="str">
            <v>CECILIA BENITEZ</v>
          </cell>
          <cell r="AI175" t="str">
            <v>Saltillo num 6117</v>
          </cell>
          <cell r="AJ175" t="str">
            <v>8114546766</v>
          </cell>
          <cell r="AK175">
            <v>0</v>
          </cell>
          <cell r="AL175" t="str">
            <v>64350</v>
          </cell>
          <cell r="AM175"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75" t="str">
            <v>3TE50G155274</v>
          </cell>
          <cell r="AO175">
            <v>0</v>
          </cell>
          <cell r="AS175" t="str">
            <v>3TE50G1609J3G1609J3M010</v>
          </cell>
          <cell r="AT175">
            <v>0</v>
          </cell>
          <cell r="AU175" t="str">
            <v>LC-50N6000U</v>
          </cell>
          <cell r="AV175" t="str">
            <v>3TE50G1609J3</v>
          </cell>
          <cell r="AW175" t="str">
            <v>G1609J3</v>
          </cell>
          <cell r="AX175" t="str">
            <v>M010</v>
          </cell>
          <cell r="AY175">
            <v>74012785</v>
          </cell>
          <cell r="AZ175">
            <v>51013701</v>
          </cell>
          <cell r="BA175">
            <v>80152325</v>
          </cell>
        </row>
        <row r="176">
          <cell r="D176">
            <v>60318480</v>
          </cell>
          <cell r="E176" t="str">
            <v xml:space="preserve">       A</v>
          </cell>
          <cell r="F176" t="str">
            <v>TV</v>
          </cell>
          <cell r="G176" t="str">
            <v>GUADALUPE CONTRERAS</v>
          </cell>
          <cell r="H176" t="str">
            <v xml:space="preserve">ARTURO CARRANZA 421, VILLAS DE SAN SEBASTIAN, GUADALUPE </v>
          </cell>
          <cell r="I176" t="str">
            <v>10937379, 811864395</v>
          </cell>
          <cell r="J176" t="str">
            <v>HISENSE</v>
          </cell>
          <cell r="K176" t="str">
            <v>50K20DW</v>
          </cell>
          <cell r="L176" t="str">
            <v>50G143291H16347</v>
          </cell>
          <cell r="M176" t="str">
            <v>TIKET</v>
          </cell>
          <cell r="N176">
            <v>10121</v>
          </cell>
          <cell r="O176">
            <v>42108</v>
          </cell>
          <cell r="P176">
            <v>42871</v>
          </cell>
          <cell r="Q176">
            <v>201024</v>
          </cell>
          <cell r="R176" t="str">
            <v>19/05/17 4:17 ARANTXA P1A. OC. 1010887 PANEL 173331</v>
          </cell>
          <cell r="S176" t="str">
            <v/>
          </cell>
          <cell r="T176" t="str">
            <v xml:space="preserve">    SOFIA VAZQUEZ                 </v>
          </cell>
          <cell r="U176">
            <v>42878</v>
          </cell>
          <cell r="V176" t="str">
            <v>NORTE</v>
          </cell>
          <cell r="X176" t="str">
            <v>TALLER</v>
          </cell>
          <cell r="Y176">
            <v>42870</v>
          </cell>
          <cell r="AD176" t="str">
            <v>Gpe/villas de sn sebastian</v>
          </cell>
          <cell r="AE176" t="str">
            <v>NL</v>
          </cell>
          <cell r="AF176" t="str">
            <v>MX</v>
          </cell>
          <cell r="AG176" t="str">
            <v>10418242</v>
          </cell>
          <cell r="AH176" t="str">
            <v>GUADALUPE CONTRERAS</v>
          </cell>
          <cell r="AI176" t="str">
            <v>arturo carranza 421</v>
          </cell>
          <cell r="AJ176" t="str">
            <v>8118643952</v>
          </cell>
          <cell r="AK176" t="str">
            <v>8118643952</v>
          </cell>
          <cell r="AL176" t="str">
            <v>67184</v>
          </cell>
          <cell r="AM176"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76" t="str">
            <v>1TE50B8NUSCB</v>
          </cell>
          <cell r="AO176">
            <v>0</v>
          </cell>
          <cell r="AS176" t="str">
            <v>3TE50G165140G165140M010</v>
          </cell>
          <cell r="AT176">
            <v>0</v>
          </cell>
          <cell r="AU176" t="str">
            <v>50H7GB</v>
          </cell>
          <cell r="AV176" t="str">
            <v>3TE50G165140</v>
          </cell>
          <cell r="AW176" t="str">
            <v>G165140</v>
          </cell>
          <cell r="AX176" t="str">
            <v>M010</v>
          </cell>
          <cell r="AY176">
            <v>74012786</v>
          </cell>
          <cell r="AZ176">
            <v>51013702</v>
          </cell>
          <cell r="BA176">
            <v>80152326</v>
          </cell>
        </row>
        <row r="177">
          <cell r="D177">
            <v>60318109</v>
          </cell>
          <cell r="E177" t="str">
            <v xml:space="preserve">       A</v>
          </cell>
          <cell r="F177" t="str">
            <v>TV</v>
          </cell>
          <cell r="G177" t="str">
            <v xml:space="preserve">ALEJANDRO REYNA </v>
          </cell>
          <cell r="H177" t="str">
            <v>KIWI 246, PASEO SANTA ROSA, APODACA</v>
          </cell>
          <cell r="I177">
            <v>8122328831</v>
          </cell>
          <cell r="J177" t="str">
            <v>HISENSE</v>
          </cell>
          <cell r="K177" t="str">
            <v>50K20DW</v>
          </cell>
          <cell r="L177" t="str">
            <v>50G143291H13514</v>
          </cell>
          <cell r="M177" t="str">
            <v>75121-17</v>
          </cell>
          <cell r="N177">
            <v>10272</v>
          </cell>
          <cell r="O177">
            <v>42150</v>
          </cell>
          <cell r="P177">
            <v>42865</v>
          </cell>
          <cell r="Q177">
            <v>201024</v>
          </cell>
          <cell r="R177" t="str">
            <v>16/05/17 7:34 ARANTXA NP5 P1A O.C. 1010746 PANEL 173331</v>
          </cell>
          <cell r="S177" t="str">
            <v/>
          </cell>
          <cell r="T177" t="str">
            <v xml:space="preserve">    SOFIA VAZQUEZ                 </v>
          </cell>
          <cell r="U177">
            <v>42878</v>
          </cell>
          <cell r="V177" t="str">
            <v>NORTE</v>
          </cell>
          <cell r="X177" t="str">
            <v>TALLER</v>
          </cell>
          <cell r="Y177">
            <v>42864</v>
          </cell>
          <cell r="AD177" t="str">
            <v>Paseo santa rosa Apodaca</v>
          </cell>
          <cell r="AE177" t="str">
            <v>NL</v>
          </cell>
          <cell r="AF177" t="str">
            <v>MX</v>
          </cell>
          <cell r="AG177" t="str">
            <v>10417328</v>
          </cell>
          <cell r="AH177" t="str">
            <v>ALEJANDRO REYNO</v>
          </cell>
          <cell r="AI177" t="str">
            <v>246 Calle:Kiwii</v>
          </cell>
          <cell r="AJ177" t="str">
            <v>8122328831</v>
          </cell>
          <cell r="AK177">
            <v>0</v>
          </cell>
          <cell r="AL177" t="str">
            <v>66610</v>
          </cell>
          <cell r="AM177"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77" t="str">
            <v>1TE50B8NUSCB</v>
          </cell>
          <cell r="AO177">
            <v>0</v>
          </cell>
          <cell r="AS177" t="str">
            <v>3TE50G165140G165140M010</v>
          </cell>
          <cell r="AT177">
            <v>0</v>
          </cell>
          <cell r="AU177" t="str">
            <v>50H7GB</v>
          </cell>
          <cell r="AV177" t="str">
            <v>3TE50G165140</v>
          </cell>
          <cell r="AW177" t="str">
            <v>G165140</v>
          </cell>
          <cell r="AX177" t="str">
            <v>M010</v>
          </cell>
          <cell r="AY177">
            <v>74012787</v>
          </cell>
          <cell r="AZ177">
            <v>51013703</v>
          </cell>
          <cell r="BA177">
            <v>80152327</v>
          </cell>
        </row>
        <row r="178">
          <cell r="D178">
            <v>60317553</v>
          </cell>
          <cell r="E178" t="str">
            <v xml:space="preserve">       A</v>
          </cell>
          <cell r="F178" t="str">
            <v>TV</v>
          </cell>
          <cell r="G178" t="str">
            <v>GONZALO GARZA LOPEZ</v>
          </cell>
          <cell r="H178" t="str">
            <v>PUERTO DORADO 3407, REAL DE PALMAS, ZUAZUA</v>
          </cell>
          <cell r="I178">
            <v>8112618553</v>
          </cell>
          <cell r="J178" t="str">
            <v>HISENSE</v>
          </cell>
          <cell r="K178" t="str">
            <v>50K20DW</v>
          </cell>
          <cell r="L178" t="str">
            <v>50J140464H04326</v>
          </cell>
          <cell r="M178" t="str">
            <v>30305-18</v>
          </cell>
          <cell r="N178">
            <v>13755</v>
          </cell>
          <cell r="O178">
            <v>42021</v>
          </cell>
          <cell r="P178">
            <v>42866</v>
          </cell>
          <cell r="Q178">
            <v>201024</v>
          </cell>
          <cell r="R178" t="str">
            <v>16/05/17 7:52 ARANTXA P1A. O.C. 1010757 PANEL 173331</v>
          </cell>
          <cell r="S178" t="str">
            <v/>
          </cell>
          <cell r="T178" t="str">
            <v xml:space="preserve">    SOFIA VAZQUEZ                 </v>
          </cell>
          <cell r="U178">
            <v>42878</v>
          </cell>
          <cell r="V178" t="str">
            <v>NORTE</v>
          </cell>
          <cell r="X178" t="str">
            <v>TALLER</v>
          </cell>
          <cell r="Y178">
            <v>42858</v>
          </cell>
          <cell r="AD178" t="str">
            <v>Gnal Zuazua/ Col Real Sector puertos</v>
          </cell>
          <cell r="AE178" t="str">
            <v>NL</v>
          </cell>
          <cell r="AF178" t="str">
            <v>MX</v>
          </cell>
          <cell r="AG178" t="str">
            <v>10417453</v>
          </cell>
          <cell r="AH178" t="str">
            <v>GONZALO GARZA LOPEZ</v>
          </cell>
          <cell r="AI178" t="str">
            <v>Calle:Puerto dorado num 3407</v>
          </cell>
          <cell r="AJ178" t="str">
            <v>8112618553</v>
          </cell>
          <cell r="AK178">
            <v>0</v>
          </cell>
          <cell r="AL178" t="str">
            <v>66750</v>
          </cell>
          <cell r="AM178"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78" t="str">
            <v>1TE50B8NUSCB</v>
          </cell>
          <cell r="AO178">
            <v>0</v>
          </cell>
          <cell r="AS178" t="str">
            <v>3TE50G165140G165140M010</v>
          </cell>
          <cell r="AT178">
            <v>0</v>
          </cell>
          <cell r="AU178" t="str">
            <v>50H7GB</v>
          </cell>
          <cell r="AV178" t="str">
            <v>3TE50G165140</v>
          </cell>
          <cell r="AW178" t="str">
            <v>G165140</v>
          </cell>
          <cell r="AX178" t="str">
            <v>M010</v>
          </cell>
          <cell r="AY178">
            <v>74012788</v>
          </cell>
          <cell r="AZ178">
            <v>51013704</v>
          </cell>
          <cell r="BA178">
            <v>80152328</v>
          </cell>
        </row>
        <row r="179">
          <cell r="D179">
            <v>60318273</v>
          </cell>
          <cell r="E179" t="str">
            <v xml:space="preserve">       A</v>
          </cell>
          <cell r="F179" t="str">
            <v>TV</v>
          </cell>
          <cell r="G179" t="str">
            <v>TERESA DE LOS SANTOS LOPEZ</v>
          </cell>
          <cell r="H179" t="str">
            <v>TURIN 1012, LOS ANGELES 2DO SECTOR, SAN NICOLAS</v>
          </cell>
          <cell r="I179" t="str">
            <v>8180234321, 8124752287</v>
          </cell>
          <cell r="J179" t="str">
            <v>HISENSE</v>
          </cell>
          <cell r="K179" t="str">
            <v>50K20DW</v>
          </cell>
          <cell r="L179" t="str">
            <v>50G144844H07142</v>
          </cell>
          <cell r="M179" t="str">
            <v>181735-9</v>
          </cell>
          <cell r="N179">
            <v>10272</v>
          </cell>
          <cell r="O179">
            <v>42862</v>
          </cell>
          <cell r="P179">
            <v>42870</v>
          </cell>
          <cell r="Q179">
            <v>201024</v>
          </cell>
          <cell r="R179" t="str">
            <v>18/05/17 7:49 ARANTXA NP5 P1A. OC. 1010852 PANEL 1010852</v>
          </cell>
          <cell r="S179" t="str">
            <v/>
          </cell>
          <cell r="T179" t="str">
            <v xml:space="preserve">    SOFIA VAZQUEZ                 </v>
          </cell>
          <cell r="U179">
            <v>42878</v>
          </cell>
          <cell r="V179" t="str">
            <v>NORTE</v>
          </cell>
          <cell r="X179" t="str">
            <v>TALLER</v>
          </cell>
          <cell r="Y179">
            <v>42866</v>
          </cell>
          <cell r="AD179" t="str">
            <v>infonavit los angeles 2 /San Nicolás de</v>
          </cell>
          <cell r="AE179" t="str">
            <v>NL</v>
          </cell>
          <cell r="AF179" t="str">
            <v>MX</v>
          </cell>
          <cell r="AG179" t="str">
            <v>10418062</v>
          </cell>
          <cell r="AH179" t="str">
            <v>TERESA DE LOS SANTOS LOPEZ</v>
          </cell>
          <cell r="AI179" t="str">
            <v>1012 turin</v>
          </cell>
          <cell r="AJ179" t="str">
            <v>8124752287</v>
          </cell>
          <cell r="AK179" t="str">
            <v>8124752287</v>
          </cell>
          <cell r="AL179" t="str">
            <v>66400</v>
          </cell>
          <cell r="AM179"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79" t="str">
            <v>1TE50B8NUSCB</v>
          </cell>
          <cell r="AO179">
            <v>0</v>
          </cell>
          <cell r="AS179" t="str">
            <v>3TE50G165140G165140M010</v>
          </cell>
          <cell r="AT179">
            <v>0</v>
          </cell>
          <cell r="AU179" t="str">
            <v>50H7GB</v>
          </cell>
          <cell r="AV179" t="str">
            <v>3TE50G165140</v>
          </cell>
          <cell r="AW179" t="str">
            <v>G165140</v>
          </cell>
          <cell r="AX179" t="str">
            <v>M010</v>
          </cell>
          <cell r="AY179">
            <v>74012789</v>
          </cell>
          <cell r="AZ179">
            <v>51013705</v>
          </cell>
          <cell r="BA179">
            <v>80152329</v>
          </cell>
        </row>
        <row r="180">
          <cell r="D180">
            <v>60318183</v>
          </cell>
          <cell r="E180" t="str">
            <v xml:space="preserve">       A</v>
          </cell>
          <cell r="F180" t="str">
            <v>TV</v>
          </cell>
          <cell r="G180" t="str">
            <v>JOSE FELIX ESCOBEDO CUELLAR</v>
          </cell>
          <cell r="H180" t="str">
            <v>5 DE MAYO 910, CANTERAS, GUADALUPE</v>
          </cell>
          <cell r="I180">
            <v>8115510074</v>
          </cell>
          <cell r="J180" t="str">
            <v>HISENSE</v>
          </cell>
          <cell r="K180" t="str">
            <v>32H5B</v>
          </cell>
          <cell r="L180" t="str">
            <v>32G155367H00528</v>
          </cell>
          <cell r="M180" t="str">
            <v>260530-6</v>
          </cell>
          <cell r="N180">
            <v>4499</v>
          </cell>
          <cell r="O180">
            <v>42500</v>
          </cell>
          <cell r="P180">
            <v>42866</v>
          </cell>
          <cell r="Q180">
            <v>201024</v>
          </cell>
          <cell r="R180" t="str">
            <v>13/05/17 10:14 ARANTXA NP5 P1B. O.C 101660 PANEL 185960</v>
          </cell>
          <cell r="S180" t="str">
            <v/>
          </cell>
          <cell r="T180" t="str">
            <v xml:space="preserve">    SOFIA VAZQUEZ                 </v>
          </cell>
          <cell r="U180">
            <v>42878</v>
          </cell>
          <cell r="V180" t="str">
            <v>NORTE</v>
          </cell>
          <cell r="X180" t="str">
            <v>TALLER</v>
          </cell>
          <cell r="Y180">
            <v>42865</v>
          </cell>
          <cell r="AD180" t="str">
            <v>Guadalupe/Canteras</v>
          </cell>
          <cell r="AE180" t="str">
            <v>NL</v>
          </cell>
          <cell r="AF180" t="str">
            <v>MX</v>
          </cell>
          <cell r="AG180" t="str">
            <v>10417997</v>
          </cell>
          <cell r="AH180" t="str">
            <v>JOSE FELIZ ESCOBEDO CUELLAR</v>
          </cell>
          <cell r="AI180" t="str">
            <v>910 5 de Mayo</v>
          </cell>
          <cell r="AJ180" t="str">
            <v>8115510074</v>
          </cell>
          <cell r="AK180">
            <v>0</v>
          </cell>
          <cell r="AL180" t="str">
            <v>67150</v>
          </cell>
          <cell r="AM180"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80" t="str">
            <v>3TE32A150815</v>
          </cell>
          <cell r="AO180">
            <v>0</v>
          </cell>
          <cell r="AS180" t="str">
            <v>3TE32G164485G164485M010</v>
          </cell>
          <cell r="AT180">
            <v>0</v>
          </cell>
          <cell r="AU180" t="str">
            <v>32H5B2</v>
          </cell>
          <cell r="AV180" t="str">
            <v>3TE32G164485</v>
          </cell>
          <cell r="AW180" t="str">
            <v>G164485</v>
          </cell>
          <cell r="AX180" t="str">
            <v>M010</v>
          </cell>
          <cell r="AY180">
            <v>74012792</v>
          </cell>
          <cell r="AZ180">
            <v>51013708</v>
          </cell>
          <cell r="BA180">
            <v>80152336</v>
          </cell>
        </row>
        <row r="181">
          <cell r="D181">
            <v>60318142</v>
          </cell>
          <cell r="E181" t="str">
            <v xml:space="preserve">       A</v>
          </cell>
          <cell r="F181" t="str">
            <v>TV</v>
          </cell>
          <cell r="G181" t="str">
            <v>ROBERTO GONZALEZ DIAZ</v>
          </cell>
          <cell r="H181" t="str">
            <v>FRANCISCO MARQUEZ 405, HEROES DE MEXICO, SAN NICOLAS</v>
          </cell>
          <cell r="I181">
            <v>8183135207</v>
          </cell>
          <cell r="J181" t="str">
            <v>HISENSE</v>
          </cell>
          <cell r="K181" t="str">
            <v>50K20DW</v>
          </cell>
          <cell r="L181" t="str">
            <v>50G143064H01816</v>
          </cell>
          <cell r="M181" t="str">
            <v>229929-6</v>
          </cell>
          <cell r="N181">
            <v>8299</v>
          </cell>
          <cell r="O181">
            <v>42018</v>
          </cell>
          <cell r="P181">
            <v>42870</v>
          </cell>
          <cell r="Q181">
            <v>201024</v>
          </cell>
          <cell r="R181" t="str">
            <v>18/05/17 7:52 ARANTXA NP5 P1A. O.C. 1010860 PANEL 173331</v>
          </cell>
          <cell r="S181" t="str">
            <v/>
          </cell>
          <cell r="T181" t="str">
            <v xml:space="preserve">    SOFIA VAZQUEZ                 </v>
          </cell>
          <cell r="U181">
            <v>42878</v>
          </cell>
          <cell r="V181" t="str">
            <v>NORTE</v>
          </cell>
          <cell r="X181" t="str">
            <v>TALLER</v>
          </cell>
          <cell r="Y181">
            <v>42864</v>
          </cell>
          <cell r="AD181" t="str">
            <v>san nicolas garza /heroes de mexico</v>
          </cell>
          <cell r="AE181" t="str">
            <v>NL</v>
          </cell>
          <cell r="AF181" t="str">
            <v>MX</v>
          </cell>
          <cell r="AG181" t="str">
            <v>10417964</v>
          </cell>
          <cell r="AH181" t="str">
            <v>ROBERTO GONZALEZ DIAZ</v>
          </cell>
          <cell r="AI181" t="str">
            <v>francisco marquez num 405</v>
          </cell>
          <cell r="AJ181" t="str">
            <v>8183135207</v>
          </cell>
          <cell r="AK181" t="str">
            <v>0448114705154</v>
          </cell>
          <cell r="AL181" t="str">
            <v>66415</v>
          </cell>
          <cell r="AM181"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81" t="str">
            <v>1TE50B8NUSCB</v>
          </cell>
          <cell r="AO181">
            <v>0</v>
          </cell>
          <cell r="AS181" t="str">
            <v>3TE50G165140G165140M010</v>
          </cell>
          <cell r="AT181">
            <v>0</v>
          </cell>
          <cell r="AU181" t="str">
            <v>50H7GB</v>
          </cell>
          <cell r="AV181" t="str">
            <v>3TE50G165140</v>
          </cell>
          <cell r="AW181" t="str">
            <v>G165140</v>
          </cell>
          <cell r="AX181" t="str">
            <v>M010</v>
          </cell>
          <cell r="AY181">
            <v>74012793</v>
          </cell>
          <cell r="AZ181">
            <v>51013709</v>
          </cell>
          <cell r="BA181">
            <v>80152338</v>
          </cell>
        </row>
        <row r="182">
          <cell r="D182">
            <v>60318379</v>
          </cell>
          <cell r="E182" t="str">
            <v xml:space="preserve">       A</v>
          </cell>
          <cell r="F182" t="str">
            <v>TV</v>
          </cell>
          <cell r="G182" t="str">
            <v>YOLANDA SANCHEZ CORONA</v>
          </cell>
          <cell r="H182" t="str">
            <v>PEATONAL GARANTIAS INDIVIDUALES 704, CONSTITUYENTES DE QUERETARO, SAN NICOLAS</v>
          </cell>
          <cell r="I182">
            <v>83342411</v>
          </cell>
          <cell r="J182" t="str">
            <v>HISENSE</v>
          </cell>
          <cell r="K182" t="str">
            <v>50K20DW</v>
          </cell>
          <cell r="L182" t="str">
            <v>50G143291H15732</v>
          </cell>
          <cell r="M182" t="str">
            <v>TIKET</v>
          </cell>
          <cell r="N182">
            <v>10121</v>
          </cell>
          <cell r="O182">
            <v>42128</v>
          </cell>
          <cell r="P182">
            <v>42870</v>
          </cell>
          <cell r="Q182">
            <v>201024</v>
          </cell>
          <cell r="R182" t="str">
            <v>18/05/17 7:53 ARANTXA NP5 P1A OC. 1010862 PANEL 173331</v>
          </cell>
          <cell r="S182" t="str">
            <v/>
          </cell>
          <cell r="T182" t="str">
            <v xml:space="preserve">    SOFIA VAZQUEZ                 </v>
          </cell>
          <cell r="U182">
            <v>42878</v>
          </cell>
          <cell r="V182" t="str">
            <v>NORTE</v>
          </cell>
          <cell r="X182" t="str">
            <v>TALLER</v>
          </cell>
          <cell r="Y182">
            <v>42867</v>
          </cell>
          <cell r="AD182" t="str">
            <v>La constituyentes 4to sector nicolas</v>
          </cell>
          <cell r="AE182" t="str">
            <v>NL</v>
          </cell>
          <cell r="AF182" t="str">
            <v>MX</v>
          </cell>
          <cell r="AG182" t="str">
            <v>10417392</v>
          </cell>
          <cell r="AH182" t="str">
            <v>YOLANDA SANCHEZ CORONA</v>
          </cell>
          <cell r="AI182" t="str">
            <v>Garantias individuales num 704</v>
          </cell>
          <cell r="AJ182" t="str">
            <v>0183342411</v>
          </cell>
          <cell r="AK182">
            <v>0</v>
          </cell>
          <cell r="AL182" t="str">
            <v>66490</v>
          </cell>
          <cell r="AM182"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82" t="str">
            <v>1TE50B8NUSCB</v>
          </cell>
          <cell r="AO182">
            <v>0</v>
          </cell>
          <cell r="AS182" t="str">
            <v>3TE50G165140G165140M010</v>
          </cell>
          <cell r="AT182">
            <v>0</v>
          </cell>
          <cell r="AU182" t="str">
            <v>50H7GB</v>
          </cell>
          <cell r="AV182" t="str">
            <v>3TE50G165140</v>
          </cell>
          <cell r="AW182" t="str">
            <v>G165140</v>
          </cell>
          <cell r="AX182" t="str">
            <v>M010</v>
          </cell>
          <cell r="AY182">
            <v>74012794</v>
          </cell>
          <cell r="AZ182">
            <v>51013710</v>
          </cell>
          <cell r="BA182">
            <v>80152339</v>
          </cell>
        </row>
        <row r="183">
          <cell r="D183">
            <v>60318363</v>
          </cell>
          <cell r="E183" t="str">
            <v xml:space="preserve">       A</v>
          </cell>
          <cell r="F183" t="str">
            <v>TV</v>
          </cell>
          <cell r="G183" t="str">
            <v>ROGELIO CAMPOS VEGA</v>
          </cell>
          <cell r="H183" t="str">
            <v xml:space="preserve">RIO SAN LORENZO- MIRA AZUL 135, MIRA AZUL, ESCOBEDO </v>
          </cell>
          <cell r="I183">
            <v>8180330185</v>
          </cell>
          <cell r="J183" t="str">
            <v>HISENSE</v>
          </cell>
          <cell r="K183" t="str">
            <v>40H5B2</v>
          </cell>
          <cell r="L183" t="str">
            <v>40G1623H9H00273</v>
          </cell>
          <cell r="M183" t="str">
            <v>FACTURA</v>
          </cell>
          <cell r="N183">
            <v>4912.93</v>
          </cell>
          <cell r="O183">
            <v>42682</v>
          </cell>
          <cell r="P183">
            <v>42870</v>
          </cell>
          <cell r="Q183">
            <v>201024</v>
          </cell>
          <cell r="R183" t="str">
            <v>18/05/17 7:55 P1A O.C. 1010863 PANEL 202332</v>
          </cell>
          <cell r="S183" t="str">
            <v/>
          </cell>
          <cell r="T183" t="str">
            <v xml:space="preserve">    SOFIA VAZQUEZ                 </v>
          </cell>
          <cell r="U183">
            <v>42878</v>
          </cell>
          <cell r="V183" t="str">
            <v>NORTE</v>
          </cell>
          <cell r="X183" t="str">
            <v>TALLER</v>
          </cell>
          <cell r="Y183">
            <v>42867</v>
          </cell>
          <cell r="AD183" t="str">
            <v>Escobedo / Mira azul</v>
          </cell>
          <cell r="AE183" t="str">
            <v>NL</v>
          </cell>
          <cell r="AF183" t="str">
            <v>MX</v>
          </cell>
          <cell r="AG183" t="str">
            <v>10414593</v>
          </cell>
          <cell r="AH183" t="str">
            <v>ROGELIO CAMPOS VEGA</v>
          </cell>
          <cell r="AI183" t="str">
            <v>135 san lorenzo</v>
          </cell>
          <cell r="AJ183" t="str">
            <v>8180830185</v>
          </cell>
          <cell r="AK183">
            <v>0</v>
          </cell>
          <cell r="AL183" t="str">
            <v>66704</v>
          </cell>
          <cell r="AM183"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83" t="str">
            <v>3TE40G155372</v>
          </cell>
          <cell r="AO183">
            <v>0</v>
          </cell>
          <cell r="AS183" t="str">
            <v>3TE40G164782G164782M010</v>
          </cell>
          <cell r="AT183">
            <v>0</v>
          </cell>
          <cell r="AU183" t="str">
            <v>40H5B2</v>
          </cell>
          <cell r="AV183" t="str">
            <v>3TE40G164782</v>
          </cell>
          <cell r="AW183" t="str">
            <v>G164782</v>
          </cell>
          <cell r="AX183" t="str">
            <v>M010</v>
          </cell>
          <cell r="AY183">
            <v>74012796</v>
          </cell>
          <cell r="AZ183">
            <v>51013712</v>
          </cell>
          <cell r="BA183">
            <v>80152340</v>
          </cell>
        </row>
        <row r="184">
          <cell r="D184">
            <v>60317423</v>
          </cell>
          <cell r="E184" t="str">
            <v xml:space="preserve">       A</v>
          </cell>
          <cell r="F184" t="str">
            <v>TV</v>
          </cell>
          <cell r="G184" t="str">
            <v>SAN JUANA RODRIGUEZ SANCHEZ</v>
          </cell>
          <cell r="H184" t="str">
            <v>OCTAVIO 3219, CAMINO REAL, GUADALUPE</v>
          </cell>
          <cell r="I184" t="str">
            <v>18730353, 8117963730</v>
          </cell>
          <cell r="J184" t="str">
            <v>HISENSE</v>
          </cell>
          <cell r="K184" t="str">
            <v>50K20DW</v>
          </cell>
          <cell r="L184" t="str">
            <v>50G143291H01603</v>
          </cell>
          <cell r="M184" t="str">
            <v>TIKET</v>
          </cell>
          <cell r="N184">
            <v>7598.01</v>
          </cell>
          <cell r="O184">
            <v>42116</v>
          </cell>
          <cell r="P184">
            <v>42865</v>
          </cell>
          <cell r="Q184">
            <v>201024</v>
          </cell>
          <cell r="R184" t="str">
            <v>13/05/17 10:41 ARANTXA NP5 P1A OC. 1010679 PANEL 1010679</v>
          </cell>
          <cell r="S184" t="str">
            <v/>
          </cell>
          <cell r="T184" t="str">
            <v xml:space="preserve">    SOFIA VAZQUEZ                 </v>
          </cell>
          <cell r="U184">
            <v>42878</v>
          </cell>
          <cell r="V184" t="str">
            <v>NORTE</v>
          </cell>
          <cell r="X184" t="str">
            <v>TALLER</v>
          </cell>
          <cell r="Y184">
            <v>42857</v>
          </cell>
          <cell r="AD184" t="str">
            <v>Camino real Guadalupe</v>
          </cell>
          <cell r="AE184" t="str">
            <v>NL</v>
          </cell>
          <cell r="AF184" t="str">
            <v>MX</v>
          </cell>
          <cell r="AG184" t="str">
            <v>10417286</v>
          </cell>
          <cell r="AH184" t="str">
            <v>SANJUANA RODRIGUEZ SANCHEZ</v>
          </cell>
          <cell r="AI184" t="str">
            <v>3219 Calle: Octavio num</v>
          </cell>
          <cell r="AJ184" t="str">
            <v>18730353</v>
          </cell>
          <cell r="AK184" t="str">
            <v>8117963730</v>
          </cell>
          <cell r="AL184" t="str">
            <v>67176</v>
          </cell>
          <cell r="AM184"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84" t="str">
            <v>1TE50B8NUSCB</v>
          </cell>
          <cell r="AO184">
            <v>0</v>
          </cell>
          <cell r="AS184" t="str">
            <v>3TE50G165140G165140M010</v>
          </cell>
          <cell r="AT184">
            <v>0</v>
          </cell>
          <cell r="AU184" t="str">
            <v>50H7GB</v>
          </cell>
          <cell r="AV184" t="str">
            <v>3TE50G165140</v>
          </cell>
          <cell r="AW184" t="str">
            <v>G165140</v>
          </cell>
          <cell r="AX184" t="str">
            <v>M010</v>
          </cell>
          <cell r="AY184">
            <v>74012798</v>
          </cell>
          <cell r="AZ184">
            <v>51013714</v>
          </cell>
          <cell r="BA184">
            <v>80152341</v>
          </cell>
        </row>
        <row r="185">
          <cell r="D185">
            <v>60317881</v>
          </cell>
          <cell r="E185" t="str">
            <v xml:space="preserve">       A</v>
          </cell>
          <cell r="F185" t="str">
            <v>TV</v>
          </cell>
          <cell r="G185" t="str">
            <v>ESTHELA VERONICA MENDOZA HERNANDEZ</v>
          </cell>
          <cell r="H185" t="str">
            <v xml:space="preserve">JUAN ESCUTIA 133, NIÑOS HEROES, ESCOBEDO </v>
          </cell>
          <cell r="I185" t="str">
            <v>8180582145, 8110304666</v>
          </cell>
          <cell r="J185" t="str">
            <v>HISENSE</v>
          </cell>
          <cell r="K185" t="str">
            <v>50K20DW</v>
          </cell>
          <cell r="L185" t="str">
            <v>50G143064H03093</v>
          </cell>
          <cell r="M185" t="str">
            <v>POLIZA</v>
          </cell>
          <cell r="N185">
            <v>0</v>
          </cell>
          <cell r="O185">
            <v>42205</v>
          </cell>
          <cell r="P185">
            <v>42866</v>
          </cell>
          <cell r="Q185">
            <v>201024</v>
          </cell>
          <cell r="R185" t="str">
            <v>16/05/17 7:54 ARANTXA P1A O.C. 1010761 PANEL 173331</v>
          </cell>
          <cell r="S185" t="str">
            <v/>
          </cell>
          <cell r="T185" t="str">
            <v xml:space="preserve">    SOFIA VAZQUEZ                 </v>
          </cell>
          <cell r="U185">
            <v>42878</v>
          </cell>
          <cell r="V185" t="str">
            <v>NORTE</v>
          </cell>
          <cell r="X185" t="str">
            <v>TALLER</v>
          </cell>
          <cell r="Y185">
            <v>42863</v>
          </cell>
          <cell r="AD185" t="str">
            <v>Escobedo/Niños Heroes</v>
          </cell>
          <cell r="AE185" t="str">
            <v>NL</v>
          </cell>
          <cell r="AF185" t="str">
            <v>MX</v>
          </cell>
          <cell r="AG185" t="str">
            <v>10417452</v>
          </cell>
          <cell r="AH185" t="str">
            <v>ESTHELA MENDOZA HERNANDEZ</v>
          </cell>
          <cell r="AI185" t="str">
            <v>133 Juan Escutia</v>
          </cell>
          <cell r="AJ185" t="str">
            <v>8110304666</v>
          </cell>
          <cell r="AK185" t="str">
            <v>8110304666</v>
          </cell>
          <cell r="AL185" t="str">
            <v>66052</v>
          </cell>
          <cell r="AM185"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85" t="str">
            <v>1TE50B8NUSCB</v>
          </cell>
          <cell r="AO185">
            <v>0</v>
          </cell>
          <cell r="AS185" t="str">
            <v>3TE50G165140G165140M010</v>
          </cell>
          <cell r="AT185">
            <v>0</v>
          </cell>
          <cell r="AU185" t="str">
            <v>50H7GB</v>
          </cell>
          <cell r="AV185" t="str">
            <v>3TE50G165140</v>
          </cell>
          <cell r="AW185" t="str">
            <v>G165140</v>
          </cell>
          <cell r="AX185" t="str">
            <v>M010</v>
          </cell>
          <cell r="AY185">
            <v>74012802</v>
          </cell>
          <cell r="AZ185">
            <v>51013718</v>
          </cell>
          <cell r="BA185">
            <v>80152356</v>
          </cell>
        </row>
        <row r="186">
          <cell r="D186">
            <v>60318117</v>
          </cell>
          <cell r="E186" t="str">
            <v xml:space="preserve">       A</v>
          </cell>
          <cell r="F186" t="str">
            <v>TV</v>
          </cell>
          <cell r="G186" t="str">
            <v>MARICELA RUIZ SANCHEZ</v>
          </cell>
          <cell r="H186" t="str">
            <v>CRISOLITA 201, PARQUES DIAMANTES, GARCIA</v>
          </cell>
          <cell r="I186">
            <v>8110349662</v>
          </cell>
          <cell r="J186" t="str">
            <v>HISENSE</v>
          </cell>
          <cell r="K186" t="str">
            <v>50K20DW</v>
          </cell>
          <cell r="L186" t="str">
            <v>50G143291H15822</v>
          </cell>
          <cell r="M186" t="str">
            <v>TIKET</v>
          </cell>
          <cell r="N186">
            <v>11998.37</v>
          </cell>
          <cell r="O186">
            <v>42152</v>
          </cell>
          <cell r="P186">
            <v>42866</v>
          </cell>
          <cell r="Q186">
            <v>201024</v>
          </cell>
          <cell r="R186" t="str">
            <v>16/05/17 7:38 ARANTXA NP5 P1A O.C. 1010749 PANEL 173331</v>
          </cell>
          <cell r="S186" t="str">
            <v/>
          </cell>
          <cell r="T186" t="str">
            <v xml:space="preserve">    SOFIA VAZQUEZ                 </v>
          </cell>
          <cell r="U186">
            <v>42878</v>
          </cell>
          <cell r="V186" t="str">
            <v>NORTE</v>
          </cell>
          <cell r="X186" t="str">
            <v>TALLER</v>
          </cell>
          <cell r="Y186">
            <v>42864</v>
          </cell>
          <cell r="AD186" t="str">
            <v>garcia /parques diamante</v>
          </cell>
          <cell r="AE186" t="str">
            <v>NL</v>
          </cell>
          <cell r="AF186" t="str">
            <v>MX</v>
          </cell>
          <cell r="AG186" t="str">
            <v>10417904</v>
          </cell>
          <cell r="AH186" t="str">
            <v>MARICELA RUIZ SANCHEZ</v>
          </cell>
          <cell r="AI186" t="str">
            <v>calle crisolita num 201</v>
          </cell>
          <cell r="AJ186" t="str">
            <v>8120871789</v>
          </cell>
          <cell r="AK186">
            <v>0</v>
          </cell>
          <cell r="AL186" t="str">
            <v>66023</v>
          </cell>
          <cell r="AM186"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86" t="str">
            <v>1TE50B8NUSCB</v>
          </cell>
          <cell r="AO186">
            <v>0</v>
          </cell>
          <cell r="AS186" t="str">
            <v>3TE50G165140G165140M010</v>
          </cell>
          <cell r="AT186">
            <v>0</v>
          </cell>
          <cell r="AU186" t="str">
            <v>50H7GB</v>
          </cell>
          <cell r="AV186" t="str">
            <v>3TE50G165140</v>
          </cell>
          <cell r="AW186" t="str">
            <v>G165140</v>
          </cell>
          <cell r="AX186" t="str">
            <v>M010</v>
          </cell>
          <cell r="AY186">
            <v>74012803</v>
          </cell>
          <cell r="AZ186">
            <v>51013719</v>
          </cell>
          <cell r="BA186">
            <v>80152357</v>
          </cell>
        </row>
        <row r="187">
          <cell r="D187">
            <v>60318120</v>
          </cell>
          <cell r="E187" t="str">
            <v xml:space="preserve">       A</v>
          </cell>
          <cell r="F187" t="str">
            <v>TV</v>
          </cell>
          <cell r="G187" t="str">
            <v>MACARIO CUEVAS Y FUENTES</v>
          </cell>
          <cell r="H187" t="str">
            <v>ARTURO B. GARZA 4620, SAN FRANCISCO DE ASIS, MONTERREY</v>
          </cell>
          <cell r="I187" t="str">
            <v>8111913433, 83111491</v>
          </cell>
          <cell r="J187" t="str">
            <v>HISENSE</v>
          </cell>
          <cell r="K187" t="str">
            <v>50K20DW</v>
          </cell>
          <cell r="L187" t="str">
            <v>50G143065H01256</v>
          </cell>
          <cell r="M187" t="str">
            <v>9264-21</v>
          </cell>
          <cell r="N187">
            <v>13845</v>
          </cell>
          <cell r="O187">
            <v>41993</v>
          </cell>
          <cell r="P187">
            <v>42866</v>
          </cell>
          <cell r="Q187">
            <v>201024</v>
          </cell>
          <cell r="R187" t="str">
            <v>16/05/17 7:51 ARANTXA NP5 P1A. OC. 1010756 PANEL 173331</v>
          </cell>
          <cell r="S187" t="str">
            <v/>
          </cell>
          <cell r="T187" t="str">
            <v xml:space="preserve">    SOFIA VAZQUEZ                 </v>
          </cell>
          <cell r="U187">
            <v>42878</v>
          </cell>
          <cell r="V187" t="str">
            <v>NORTE</v>
          </cell>
          <cell r="X187" t="str">
            <v>TALLER</v>
          </cell>
          <cell r="Y187">
            <v>42864</v>
          </cell>
          <cell r="AD187" t="str">
            <v>san francisco de asis/monterrey</v>
          </cell>
          <cell r="AE187" t="str">
            <v>NL</v>
          </cell>
          <cell r="AF187" t="str">
            <v>MX</v>
          </cell>
          <cell r="AG187" t="str">
            <v>10417940</v>
          </cell>
          <cell r="AH187" t="str">
            <v>MACARIO PRUEBAS Y FUENTES</v>
          </cell>
          <cell r="AI187" t="str">
            <v>4620 arturo b de la garza</v>
          </cell>
          <cell r="AJ187" t="str">
            <v>83111491</v>
          </cell>
          <cell r="AK187" t="str">
            <v>83111491</v>
          </cell>
          <cell r="AL187" t="str">
            <v>64170</v>
          </cell>
          <cell r="AM187"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87" t="str">
            <v>1TE50B8NUSCB</v>
          </cell>
          <cell r="AO187">
            <v>0</v>
          </cell>
          <cell r="AS187" t="str">
            <v>3TE50G165140G165140M010</v>
          </cell>
          <cell r="AT187">
            <v>0</v>
          </cell>
          <cell r="AU187" t="str">
            <v>50H7GB</v>
          </cell>
          <cell r="AV187" t="str">
            <v>3TE50G165140</v>
          </cell>
          <cell r="AW187" t="str">
            <v>G165140</v>
          </cell>
          <cell r="AX187" t="str">
            <v>M010</v>
          </cell>
          <cell r="AY187">
            <v>74012804</v>
          </cell>
          <cell r="AZ187">
            <v>51013720</v>
          </cell>
          <cell r="BA187">
            <v>80152358</v>
          </cell>
        </row>
        <row r="188">
          <cell r="D188">
            <v>60318160</v>
          </cell>
          <cell r="E188" t="str">
            <v xml:space="preserve">       A</v>
          </cell>
          <cell r="F188" t="str">
            <v>TV</v>
          </cell>
          <cell r="G188" t="str">
            <v>SOTERO OVALLE SAUCEDO</v>
          </cell>
          <cell r="H188" t="str">
            <v>CANTERA 118, INFONAVIT GUASTECA, SANTA CATARINA</v>
          </cell>
          <cell r="I188" t="str">
            <v>83885000, 8121506445</v>
          </cell>
          <cell r="J188" t="str">
            <v>HISENSE</v>
          </cell>
          <cell r="K188" t="str">
            <v>50K20DW</v>
          </cell>
          <cell r="L188" t="str">
            <v>50G143291H07369</v>
          </cell>
          <cell r="M188" t="str">
            <v xml:space="preserve">CARTA DE ACEPTACION </v>
          </cell>
          <cell r="N188">
            <v>10120.879999999999</v>
          </cell>
          <cell r="O188">
            <v>42087</v>
          </cell>
          <cell r="P188">
            <v>42866</v>
          </cell>
          <cell r="Q188">
            <v>201024</v>
          </cell>
          <cell r="R188" t="str">
            <v>16/05/17 7:46 ARANTXA NP5 P1A O.C. 1010754 PANEL 173331</v>
          </cell>
          <cell r="S188" t="str">
            <v/>
          </cell>
          <cell r="T188" t="str">
            <v xml:space="preserve">    SOFIA VAZQUEZ                 </v>
          </cell>
          <cell r="U188">
            <v>42878</v>
          </cell>
          <cell r="V188" t="str">
            <v>NORTE</v>
          </cell>
          <cell r="X188" t="str">
            <v>TALLER</v>
          </cell>
          <cell r="Y188">
            <v>42865</v>
          </cell>
          <cell r="AD188" t="str">
            <v>infonavit huasteca/santa catarina</v>
          </cell>
          <cell r="AE188" t="str">
            <v>NL</v>
          </cell>
          <cell r="AF188" t="str">
            <v>MX</v>
          </cell>
          <cell r="AG188" t="str">
            <v>10417152</v>
          </cell>
          <cell r="AH188" t="str">
            <v>SOTERO OVALLE SAUCEDO</v>
          </cell>
          <cell r="AI188" t="str">
            <v>118 cantera</v>
          </cell>
          <cell r="AJ188" t="str">
            <v>8121506445</v>
          </cell>
          <cell r="AK188" t="str">
            <v>8121506445</v>
          </cell>
          <cell r="AL188" t="str">
            <v>66354</v>
          </cell>
          <cell r="AM188"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88" t="str">
            <v>1TE50B8NUSCB</v>
          </cell>
          <cell r="AO188">
            <v>0</v>
          </cell>
          <cell r="AS188" t="str">
            <v>3TE50G165140G165140M010</v>
          </cell>
          <cell r="AT188">
            <v>0</v>
          </cell>
          <cell r="AU188" t="str">
            <v>50H7GB</v>
          </cell>
          <cell r="AV188" t="str">
            <v>3TE50G165140</v>
          </cell>
          <cell r="AW188" t="str">
            <v>G165140</v>
          </cell>
          <cell r="AX188" t="str">
            <v>M010</v>
          </cell>
          <cell r="AY188">
            <v>74012805</v>
          </cell>
          <cell r="AZ188">
            <v>51013721</v>
          </cell>
          <cell r="BA188">
            <v>80152359</v>
          </cell>
        </row>
        <row r="189">
          <cell r="D189">
            <v>60318032</v>
          </cell>
          <cell r="E189" t="str">
            <v xml:space="preserve">       A</v>
          </cell>
          <cell r="F189" t="str">
            <v>TV</v>
          </cell>
          <cell r="G189" t="str">
            <v>MIGUEL SOTO</v>
          </cell>
          <cell r="H189" t="str">
            <v xml:space="preserve">RIO DEL FUERTE 120, JARDINES DEL CANADA, ESCOBEDO </v>
          </cell>
          <cell r="I189">
            <v>8119936566</v>
          </cell>
          <cell r="J189" t="str">
            <v>HISENSE</v>
          </cell>
          <cell r="K189" t="str">
            <v>50K20DW</v>
          </cell>
          <cell r="L189" t="str">
            <v>50J140464H00969</v>
          </cell>
          <cell r="M189" t="str">
            <v>TIKET</v>
          </cell>
          <cell r="N189">
            <v>8499</v>
          </cell>
          <cell r="O189">
            <v>41799</v>
          </cell>
          <cell r="P189">
            <v>42866</v>
          </cell>
          <cell r="Q189">
            <v>201024</v>
          </cell>
          <cell r="R189" t="str">
            <v>16/05/17 7:40 ARANTXA NP5 P1A OC. 1010750 PANEL 173331</v>
          </cell>
          <cell r="S189" t="str">
            <v/>
          </cell>
          <cell r="T189" t="str">
            <v xml:space="preserve">    SOFIA VAZQUEZ                 </v>
          </cell>
          <cell r="U189">
            <v>42878</v>
          </cell>
          <cell r="V189" t="str">
            <v>NORTE</v>
          </cell>
          <cell r="X189" t="str">
            <v>TALLER</v>
          </cell>
          <cell r="Y189">
            <v>42864</v>
          </cell>
          <cell r="AD189" t="str">
            <v>escobedo/col jardines del canada</v>
          </cell>
          <cell r="AE189" t="str">
            <v>NL</v>
          </cell>
          <cell r="AF189" t="str">
            <v>MX</v>
          </cell>
          <cell r="AG189" t="str">
            <v>10318515</v>
          </cell>
          <cell r="AH189" t="str">
            <v>MIGUEL SOTO</v>
          </cell>
          <cell r="AI189" t="str">
            <v>120 rio del fuerte</v>
          </cell>
          <cell r="AJ189" t="str">
            <v>8119936566</v>
          </cell>
          <cell r="AK189">
            <v>0</v>
          </cell>
          <cell r="AL189" t="str">
            <v>76050</v>
          </cell>
          <cell r="AM189"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89" t="str">
            <v>1TE50B8NUSCB</v>
          </cell>
          <cell r="AO189">
            <v>0</v>
          </cell>
          <cell r="AS189" t="str">
            <v>3TE50G165140G165140M010</v>
          </cell>
          <cell r="AT189">
            <v>0</v>
          </cell>
          <cell r="AU189" t="str">
            <v>50H7GB</v>
          </cell>
          <cell r="AV189" t="str">
            <v>3TE50G165140</v>
          </cell>
          <cell r="AW189" t="str">
            <v>G165140</v>
          </cell>
          <cell r="AX189" t="str">
            <v>M010</v>
          </cell>
          <cell r="AY189">
            <v>74012806</v>
          </cell>
          <cell r="AZ189">
            <v>51013722</v>
          </cell>
          <cell r="BA189">
            <v>80152360</v>
          </cell>
        </row>
        <row r="190">
          <cell r="D190">
            <v>60318088</v>
          </cell>
          <cell r="E190" t="str">
            <v xml:space="preserve">       A</v>
          </cell>
          <cell r="F190" t="str">
            <v>TV</v>
          </cell>
          <cell r="G190" t="str">
            <v>MARIA MAGDALENA ORTEGA</v>
          </cell>
          <cell r="H190" t="str">
            <v>CALLE 8 132, INFONAVIT SANTA CATARINA, SANTA CATARINA</v>
          </cell>
          <cell r="I190" t="str">
            <v>83385425, 8117432204</v>
          </cell>
          <cell r="J190" t="str">
            <v>HISENSE</v>
          </cell>
          <cell r="K190" t="str">
            <v>50K20DW</v>
          </cell>
          <cell r="L190" t="str">
            <v>50G144844H04455</v>
          </cell>
          <cell r="M190" t="str">
            <v xml:space="preserve">CARTA DE ACEPTACION </v>
          </cell>
          <cell r="N190">
            <v>0</v>
          </cell>
          <cell r="O190">
            <v>42089</v>
          </cell>
          <cell r="P190">
            <v>42866</v>
          </cell>
          <cell r="Q190">
            <v>201024</v>
          </cell>
          <cell r="R190" t="str">
            <v>16/05/17 7:44 ARANTXA NP5 P1A. O.C. 1010753 PANEL 173331</v>
          </cell>
          <cell r="S190" t="str">
            <v/>
          </cell>
          <cell r="T190" t="str">
            <v xml:space="preserve">    SOFIA VAZQUEZ                 </v>
          </cell>
          <cell r="U190">
            <v>42878</v>
          </cell>
          <cell r="V190" t="str">
            <v>NORTE</v>
          </cell>
          <cell r="X190" t="str">
            <v>TALLER</v>
          </cell>
          <cell r="Y190">
            <v>42864</v>
          </cell>
          <cell r="AD190" t="str">
            <v>sta catarina/infonavit sta catarina</v>
          </cell>
          <cell r="AE190" t="str">
            <v>NL</v>
          </cell>
          <cell r="AF190" t="str">
            <v>MX</v>
          </cell>
          <cell r="AG190" t="str">
            <v>10417927</v>
          </cell>
          <cell r="AH190" t="str">
            <v>MARIA MAGALENA ORTEGA</v>
          </cell>
          <cell r="AI190" t="str">
            <v>132 calle 8</v>
          </cell>
          <cell r="AJ190" t="str">
            <v>833885425</v>
          </cell>
          <cell r="AK190" t="str">
            <v>8117432204</v>
          </cell>
          <cell r="AL190" t="str">
            <v>66354</v>
          </cell>
          <cell r="AM190"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90" t="str">
            <v>1TE50B8NUSCB</v>
          </cell>
          <cell r="AO190">
            <v>0</v>
          </cell>
          <cell r="AS190" t="str">
            <v>3TE50G165140G165140M010</v>
          </cell>
          <cell r="AT190">
            <v>0</v>
          </cell>
          <cell r="AU190" t="str">
            <v>50H7GB</v>
          </cell>
          <cell r="AV190" t="str">
            <v>3TE50G165140</v>
          </cell>
          <cell r="AW190" t="str">
            <v>G165140</v>
          </cell>
          <cell r="AX190" t="str">
            <v>M010</v>
          </cell>
          <cell r="AY190">
            <v>74012807</v>
          </cell>
          <cell r="AZ190">
            <v>51013723</v>
          </cell>
          <cell r="BA190">
            <v>80152361</v>
          </cell>
        </row>
        <row r="191">
          <cell r="D191">
            <v>60317198</v>
          </cell>
          <cell r="E191" t="str">
            <v xml:space="preserve">    A   </v>
          </cell>
          <cell r="F191" t="str">
            <v>TV</v>
          </cell>
          <cell r="G191" t="str">
            <v>MIGUEL ANGEL BOLAÑOS ONTIVEROS</v>
          </cell>
          <cell r="H191" t="str">
            <v>CIRC. FRAGUA DE PLATINOS # 106</v>
          </cell>
          <cell r="I191">
            <v>4778637320</v>
          </cell>
          <cell r="J191" t="str">
            <v>HISENSE</v>
          </cell>
          <cell r="K191" t="str">
            <v>43H7C</v>
          </cell>
          <cell r="L191" t="str">
            <v>43G1618P0MH1550</v>
          </cell>
          <cell r="M191">
            <v>2.0660036273201099E+19</v>
          </cell>
          <cell r="N191">
            <v>8999</v>
          </cell>
          <cell r="O191">
            <v>42791</v>
          </cell>
          <cell r="P191">
            <v>42853</v>
          </cell>
          <cell r="Q191">
            <v>201107</v>
          </cell>
          <cell r="R191" t="str">
            <v>29/04/2017 ARANTXA MON: NP5 P1: 197919/OC-1010151</v>
          </cell>
          <cell r="S191" t="str">
            <v/>
          </cell>
          <cell r="T191" t="str">
            <v xml:space="preserve"> NORMA RAMIREZ                    </v>
          </cell>
          <cell r="U191">
            <v>42878</v>
          </cell>
          <cell r="V191" t="str">
            <v>NORTE</v>
          </cell>
          <cell r="X191" t="str">
            <v>TALLER</v>
          </cell>
          <cell r="Y191">
            <v>42852</v>
          </cell>
          <cell r="AD191" t="str">
            <v>Leon/Colinas de la fraguas plus</v>
          </cell>
          <cell r="AE191" t="str">
            <v>GTO</v>
          </cell>
          <cell r="AF191" t="str">
            <v>MX</v>
          </cell>
          <cell r="AG191" t="str">
            <v>10416995</v>
          </cell>
          <cell r="AH191" t="str">
            <v>MIGUEL ANGEL BOLAÑOS ONTIVEROS</v>
          </cell>
          <cell r="AI191" t="str">
            <v>Circuito fragua de platino num 106</v>
          </cell>
          <cell r="AJ191" t="str">
            <v>4772637320</v>
          </cell>
          <cell r="AK191">
            <v>0</v>
          </cell>
          <cell r="AL191" t="str">
            <v>37358</v>
          </cell>
          <cell r="AM191"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91" t="str">
            <v>3TE43G154905</v>
          </cell>
          <cell r="AO191">
            <v>0</v>
          </cell>
          <cell r="AS191" t="str">
            <v>3TE43G1618P0MG1618P0MM010</v>
          </cell>
          <cell r="AT191">
            <v>0</v>
          </cell>
          <cell r="AU191" t="str">
            <v>43H7C</v>
          </cell>
          <cell r="AV191" t="str">
            <v>3TE43G1618P0M</v>
          </cell>
          <cell r="AW191" t="str">
            <v>G1618P0M</v>
          </cell>
          <cell r="AX191" t="str">
            <v>M010</v>
          </cell>
          <cell r="AY191">
            <v>74012813</v>
          </cell>
          <cell r="AZ191">
            <v>51013728</v>
          </cell>
          <cell r="BA191">
            <v>80152362</v>
          </cell>
        </row>
        <row r="192">
          <cell r="D192">
            <v>60315334</v>
          </cell>
          <cell r="E192" t="str">
            <v xml:space="preserve">    A   </v>
          </cell>
          <cell r="F192" t="str">
            <v>TV</v>
          </cell>
          <cell r="G192" t="str">
            <v>VICENTE DIAZ</v>
          </cell>
          <cell r="H192" t="str">
            <v>TUDELA 2401 NORTE COL. RESIDENCIAL VALENCIIA C.P.80058 CULIACAN SINALOA</v>
          </cell>
          <cell r="I192">
            <v>6677548579</v>
          </cell>
          <cell r="J192" t="str">
            <v>HISENSE</v>
          </cell>
          <cell r="K192" t="str">
            <v>50H3B2</v>
          </cell>
          <cell r="L192" t="str">
            <v>50J141308H02721</v>
          </cell>
          <cell r="M192">
            <v>24839</v>
          </cell>
          <cell r="N192">
            <v>10401.1</v>
          </cell>
          <cell r="O192">
            <v>42260</v>
          </cell>
          <cell r="P192">
            <v>42846</v>
          </cell>
          <cell r="Q192">
            <v>201050</v>
          </cell>
          <cell r="R192" t="str">
            <v>FALTA DE REFACCIONES</v>
          </cell>
          <cell r="S192" t="str">
            <v xml:space="preserve">EQUIPO EN TALLER </v>
          </cell>
          <cell r="T192" t="str">
            <v xml:space="preserve">  JAZMIN PADILLA                  </v>
          </cell>
          <cell r="U192">
            <v>42878</v>
          </cell>
          <cell r="V192" t="str">
            <v>NORTE</v>
          </cell>
          <cell r="X192" t="str">
            <v>TALLER</v>
          </cell>
          <cell r="Y192">
            <v>42828</v>
          </cell>
          <cell r="AD192" t="str">
            <v>col residencial valencia/culiacan</v>
          </cell>
          <cell r="AE192" t="str">
            <v>SIN</v>
          </cell>
          <cell r="AF192" t="str">
            <v>MX</v>
          </cell>
          <cell r="AG192" t="str">
            <v>10409233</v>
          </cell>
          <cell r="AH192" t="str">
            <v>VICENTE DIAZ</v>
          </cell>
          <cell r="AI192" t="str">
            <v>tudela 2401 norte</v>
          </cell>
          <cell r="AJ192" t="str">
            <v>6677548579</v>
          </cell>
          <cell r="AK192" t="str">
            <v>6672243368</v>
          </cell>
          <cell r="AL192" t="str">
            <v>80058</v>
          </cell>
          <cell r="AM192"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92" t="str">
            <v>3TE50G151262</v>
          </cell>
          <cell r="AO192">
            <v>0</v>
          </cell>
          <cell r="AS192" t="str">
            <v>3TE50G165140G165140M010</v>
          </cell>
          <cell r="AT192">
            <v>0</v>
          </cell>
          <cell r="AU192" t="str">
            <v>50H7GB</v>
          </cell>
          <cell r="AV192" t="str">
            <v>3TE50G165140</v>
          </cell>
          <cell r="AW192" t="str">
            <v>G165140</v>
          </cell>
          <cell r="AX192" t="str">
            <v>M010</v>
          </cell>
          <cell r="AY192">
            <v>74012814</v>
          </cell>
          <cell r="AZ192">
            <v>51013729</v>
          </cell>
          <cell r="BA192">
            <v>80152365</v>
          </cell>
        </row>
        <row r="193">
          <cell r="D193">
            <v>60317363</v>
          </cell>
          <cell r="E193" t="str">
            <v xml:space="preserve">    A   </v>
          </cell>
          <cell r="F193" t="str">
            <v>TV</v>
          </cell>
          <cell r="G193" t="str">
            <v xml:space="preserve">ALMA VALLE CASTRO </v>
          </cell>
          <cell r="H193" t="str">
            <v>TIGRIS 186 COL. RIO LIRIOS C.P. 80018 CULIACAN SINALOA</v>
          </cell>
          <cell r="I193">
            <v>6672838475</v>
          </cell>
          <cell r="J193" t="str">
            <v>HISENSE</v>
          </cell>
          <cell r="K193" t="str">
            <v>55K680GWN</v>
          </cell>
          <cell r="L193" t="str">
            <v>50G143462H00616</v>
          </cell>
          <cell r="M193">
            <v>110306</v>
          </cell>
          <cell r="N193">
            <v>13999</v>
          </cell>
          <cell r="O193">
            <v>42260</v>
          </cell>
          <cell r="P193">
            <v>42865</v>
          </cell>
          <cell r="Q193">
            <v>201050</v>
          </cell>
          <cell r="R193" t="str">
            <v>FALTA DE REFACCIONES</v>
          </cell>
          <cell r="S193" t="str">
            <v xml:space="preserve">EQUIPO EN TALLER </v>
          </cell>
          <cell r="T193" t="str">
            <v xml:space="preserve">  JAZMIN PADILLA                  </v>
          </cell>
          <cell r="U193">
            <v>42878</v>
          </cell>
          <cell r="V193" t="str">
            <v>NORTE</v>
          </cell>
          <cell r="X193" t="str">
            <v>TALLER</v>
          </cell>
          <cell r="Y193">
            <v>42853</v>
          </cell>
          <cell r="AD193" t="str">
            <v>Culiacan/Rio Lirios</v>
          </cell>
          <cell r="AE193" t="str">
            <v>SIN</v>
          </cell>
          <cell r="AF193" t="str">
            <v>MX</v>
          </cell>
          <cell r="AG193" t="str">
            <v>10414670</v>
          </cell>
          <cell r="AH193" t="str">
            <v>ALMA VALLE CASTRO</v>
          </cell>
          <cell r="AI193" t="str">
            <v>186 Tigris</v>
          </cell>
          <cell r="AJ193" t="str">
            <v>0446871569720</v>
          </cell>
          <cell r="AK193" t="str">
            <v>0446871569720</v>
          </cell>
          <cell r="AL193" t="str">
            <v>80018</v>
          </cell>
          <cell r="AM193"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93" t="str">
            <v>3TE55G142919</v>
          </cell>
          <cell r="AO193">
            <v>0</v>
          </cell>
          <cell r="AS193" t="str">
            <v>3TE55G170485G170485M010</v>
          </cell>
          <cell r="AT193">
            <v>0</v>
          </cell>
          <cell r="AU193" t="str">
            <v>55H7B</v>
          </cell>
          <cell r="AV193" t="str">
            <v>3TE55G170485</v>
          </cell>
          <cell r="AW193" t="str">
            <v>G170485</v>
          </cell>
          <cell r="AX193" t="str">
            <v>M010</v>
          </cell>
          <cell r="AY193">
            <v>74012815</v>
          </cell>
          <cell r="AZ193">
            <v>51013730</v>
          </cell>
          <cell r="BA193">
            <v>80152366</v>
          </cell>
        </row>
        <row r="194">
          <cell r="D194">
            <v>60318592</v>
          </cell>
          <cell r="E194" t="str">
            <v xml:space="preserve">    A   </v>
          </cell>
          <cell r="F194" t="str">
            <v>TV</v>
          </cell>
          <cell r="G194" t="str">
            <v>MARIA ESTHER RAMIREZ GARCIA</v>
          </cell>
          <cell r="H194" t="str">
            <v>SANALONA 13  1016 COL. LAS QUINTAS C.P 80060 CULIACAN SINALOA</v>
          </cell>
          <cell r="I194">
            <v>6677167172</v>
          </cell>
          <cell r="J194" t="str">
            <v xml:space="preserve">SHARP </v>
          </cell>
          <cell r="K194" t="str">
            <v>LC-50N6000U</v>
          </cell>
          <cell r="L194" t="str">
            <v>50G154927H06141</v>
          </cell>
          <cell r="M194">
            <v>7290080028111810</v>
          </cell>
          <cell r="N194">
            <v>9699.98</v>
          </cell>
          <cell r="O194">
            <v>42692</v>
          </cell>
          <cell r="P194">
            <v>42873</v>
          </cell>
          <cell r="Q194">
            <v>201050</v>
          </cell>
          <cell r="R194" t="str">
            <v>FALTA DE REFACCIONES</v>
          </cell>
          <cell r="S194" t="str">
            <v xml:space="preserve">EQUIPO EN TALLER </v>
          </cell>
          <cell r="T194" t="str">
            <v xml:space="preserve">  JAZMIN PADILLA                  </v>
          </cell>
          <cell r="U194">
            <v>42878</v>
          </cell>
          <cell r="V194" t="str">
            <v>NORTE</v>
          </cell>
          <cell r="X194" t="str">
            <v>TALLER</v>
          </cell>
          <cell r="Y194">
            <v>42871</v>
          </cell>
          <cell r="AD194" t="str">
            <v>Culiacan/Las Quintas</v>
          </cell>
          <cell r="AE194" t="str">
            <v>SIN</v>
          </cell>
          <cell r="AF194" t="str">
            <v>MX</v>
          </cell>
          <cell r="AG194" t="str">
            <v>10414496</v>
          </cell>
          <cell r="AH194" t="str">
            <v>MARIA ESTHER RAMIREZ GARCIA</v>
          </cell>
          <cell r="AI194" t="str">
            <v>1016 13 Sanalona</v>
          </cell>
          <cell r="AJ194" t="str">
            <v>6677167172</v>
          </cell>
          <cell r="AK194">
            <v>0</v>
          </cell>
          <cell r="AL194" t="str">
            <v>80060</v>
          </cell>
          <cell r="AM194"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94" t="str">
            <v>3TE50G154927</v>
          </cell>
          <cell r="AO194">
            <v>0</v>
          </cell>
          <cell r="AS194" t="str">
            <v>3TE50G1609J3G1609J3M010</v>
          </cell>
          <cell r="AT194">
            <v>0</v>
          </cell>
          <cell r="AU194" t="str">
            <v>LC-50N6000U</v>
          </cell>
          <cell r="AV194" t="str">
            <v>3TE50G1609J3</v>
          </cell>
          <cell r="AW194" t="str">
            <v>G1609J3</v>
          </cell>
          <cell r="AX194" t="str">
            <v>M010</v>
          </cell>
          <cell r="AY194">
            <v>74012816</v>
          </cell>
          <cell r="AZ194">
            <v>51013731</v>
          </cell>
          <cell r="BA194">
            <v>80152367</v>
          </cell>
        </row>
        <row r="195">
          <cell r="D195">
            <v>60317931</v>
          </cell>
          <cell r="E195" t="str">
            <v xml:space="preserve">    A   </v>
          </cell>
          <cell r="F195" t="str">
            <v>TV</v>
          </cell>
          <cell r="G195" t="str">
            <v>HAYDEE LOPEZ BELTRAN</v>
          </cell>
          <cell r="H195" t="str">
            <v>CALLE PEDRO ALTAMIRANO NO. 92 COLONIA SAN PABLO GUELATAO</v>
          </cell>
          <cell r="I195" t="str">
            <v xml:space="preserve"> 612-128-86-87</v>
          </cell>
          <cell r="J195" t="str">
            <v>HISENSE</v>
          </cell>
          <cell r="K195" t="str">
            <v>50K20DW</v>
          </cell>
          <cell r="L195" t="str">
            <v>50G144844H05744</v>
          </cell>
          <cell r="M195" t="str">
            <v>POLIZA</v>
          </cell>
          <cell r="N195" t="str">
            <v>POLIZA</v>
          </cell>
          <cell r="O195">
            <v>42091</v>
          </cell>
          <cell r="P195">
            <v>42865</v>
          </cell>
          <cell r="Q195">
            <v>202494</v>
          </cell>
          <cell r="R195" t="str">
            <v>18/05/2017 07 : 10  ARANTXA.MON : TCF1
18/05/2017 07 : 10  ARANTXA.MON : Se autoriza NP5; INFORMACION CORRECTA
17/05/2017 04 : 31 202494 : P1A: 173331 16/05/17 OC-1010848 PANEL</v>
          </cell>
          <cell r="S195" t="str">
            <v/>
          </cell>
          <cell r="T195" t="str">
            <v xml:space="preserve"> JONATHAN ALMARO                Fe</v>
          </cell>
          <cell r="U195">
            <v>42878</v>
          </cell>
          <cell r="V195" t="str">
            <v>NORTE</v>
          </cell>
          <cell r="X195" t="str">
            <v>TALLER</v>
          </cell>
          <cell r="Y195">
            <v>42863</v>
          </cell>
          <cell r="AD195" t="str">
            <v>La Paz/San Pablo Guelatao</v>
          </cell>
          <cell r="AE195" t="str">
            <v>BCS</v>
          </cell>
          <cell r="AF195" t="str">
            <v>MX</v>
          </cell>
          <cell r="AG195" t="str">
            <v>10414618</v>
          </cell>
          <cell r="AH195" t="str">
            <v>HAYDEE LOPEZ BELTRAN</v>
          </cell>
          <cell r="AI195" t="str">
            <v>Pedro Altamirano No. 92</v>
          </cell>
          <cell r="AJ195" t="str">
            <v>612-128-86-87</v>
          </cell>
          <cell r="AK195">
            <v>0</v>
          </cell>
          <cell r="AL195" t="str">
            <v>23030</v>
          </cell>
          <cell r="AM195"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95" t="str">
            <v>1TE50B8NUSCB</v>
          </cell>
          <cell r="AO195">
            <v>0</v>
          </cell>
          <cell r="AS195" t="str">
            <v>3TE50G165140G165140M010</v>
          </cell>
          <cell r="AT195">
            <v>0</v>
          </cell>
          <cell r="AU195" t="str">
            <v>50H7GB</v>
          </cell>
          <cell r="AV195" t="str">
            <v>3TE50G165140</v>
          </cell>
          <cell r="AW195" t="str">
            <v>G165140</v>
          </cell>
          <cell r="AX195" t="str">
            <v>M010</v>
          </cell>
          <cell r="AY195">
            <v>74012817</v>
          </cell>
          <cell r="AZ195">
            <v>51013732</v>
          </cell>
          <cell r="BA195">
            <v>80152368</v>
          </cell>
        </row>
        <row r="196">
          <cell r="D196">
            <v>60318275</v>
          </cell>
          <cell r="E196" t="str">
            <v xml:space="preserve">      A </v>
          </cell>
          <cell r="F196" t="str">
            <v>TV</v>
          </cell>
          <cell r="G196" t="str">
            <v>AGUSTIN PARRA PANTOJA</v>
          </cell>
          <cell r="H196" t="str">
            <v>CONVENTO DE LA SOLEDAD MZ 3 LT 11,MEXICO COLONIAL 2 ECATEPEC</v>
          </cell>
          <cell r="I196" t="str">
            <v>57779778 /5527753115</v>
          </cell>
          <cell r="J196" t="str">
            <v>HISENSE</v>
          </cell>
          <cell r="K196" t="str">
            <v>50K20DW</v>
          </cell>
          <cell r="L196" t="str">
            <v>50J140464H02972</v>
          </cell>
          <cell r="M196" t="str">
            <v>TICKET</v>
          </cell>
          <cell r="N196">
            <v>8499</v>
          </cell>
          <cell r="O196">
            <v>41863</v>
          </cell>
          <cell r="P196">
            <v>42872</v>
          </cell>
          <cell r="Q196">
            <v>201679</v>
          </cell>
          <cell r="R196" t="str">
            <v>19/05/2017 04 : 31  ARANTXA.MON : TCF1
19/05/2017 04 : 31  ARANTXA.MON : Se autoriza NP5; INFORMACION CORRECTA
18/05/2017 05 : 49 201679 : P1A:PANEL T173331 OC 1010900</v>
          </cell>
          <cell r="S196" t="str">
            <v>EQUIPO EN CENTRO DE SERVICIO CON ACCESOR</v>
          </cell>
          <cell r="T196" t="str">
            <v xml:space="preserve">GUADALUPE GIRON                   </v>
          </cell>
          <cell r="U196">
            <v>42878</v>
          </cell>
          <cell r="V196" t="str">
            <v>CENTRO</v>
          </cell>
          <cell r="X196" t="str">
            <v>TALLER</v>
          </cell>
          <cell r="Y196">
            <v>42866</v>
          </cell>
          <cell r="AD196" t="str">
            <v>MEXICO COLONIAL 2 / ECATEPEC</v>
          </cell>
          <cell r="AE196" t="str">
            <v>MEX</v>
          </cell>
          <cell r="AF196" t="str">
            <v>MX</v>
          </cell>
          <cell r="AG196" t="str">
            <v>10418064</v>
          </cell>
          <cell r="AH196" t="str">
            <v>AGUSTIN PARRA PANTOJA</v>
          </cell>
          <cell r="AI196" t="str">
            <v>LOT 11 COVENTO DE LA SOLEDAD MZA 3</v>
          </cell>
          <cell r="AJ196" t="str">
            <v>0445527753115</v>
          </cell>
          <cell r="AK196" t="str">
            <v>0445527753115</v>
          </cell>
          <cell r="AL196" t="str">
            <v>55180</v>
          </cell>
          <cell r="AM196"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96" t="str">
            <v>1TE50B8NUSCB</v>
          </cell>
          <cell r="AO196">
            <v>0</v>
          </cell>
          <cell r="AS196" t="str">
            <v>3TE50G165140G165140M010</v>
          </cell>
          <cell r="AT196">
            <v>0</v>
          </cell>
          <cell r="AU196" t="str">
            <v>50H7GB</v>
          </cell>
          <cell r="AV196" t="str">
            <v>3TE50G165140</v>
          </cell>
          <cell r="AW196" t="str">
            <v>G165140</v>
          </cell>
          <cell r="AX196" t="str">
            <v>M010</v>
          </cell>
          <cell r="AY196">
            <v>74012819</v>
          </cell>
          <cell r="AZ196">
            <v>51013734</v>
          </cell>
          <cell r="BA196">
            <v>80152369</v>
          </cell>
        </row>
        <row r="197">
          <cell r="D197">
            <v>60318818</v>
          </cell>
          <cell r="E197" t="str">
            <v xml:space="preserve">      A </v>
          </cell>
          <cell r="F197" t="str">
            <v>TV</v>
          </cell>
          <cell r="G197" t="str">
            <v>SALVADOR RIO GUERRERO</v>
          </cell>
          <cell r="H197" t="str">
            <v>5 DE MAYO # 63,CENTRO ,MELCHOR OCAMPO</v>
          </cell>
          <cell r="I197">
            <v>58781708</v>
          </cell>
          <cell r="J197" t="str">
            <v>HISENSE</v>
          </cell>
          <cell r="K197" t="str">
            <v>50H5B</v>
          </cell>
          <cell r="L197" t="str">
            <v>50G154819H00860</v>
          </cell>
          <cell r="M197" t="str">
            <v>T17637</v>
          </cell>
          <cell r="N197">
            <v>8325</v>
          </cell>
          <cell r="O197">
            <v>42863</v>
          </cell>
          <cell r="P197">
            <v>42873</v>
          </cell>
          <cell r="Q197">
            <v>201679</v>
          </cell>
          <cell r="R197" t="str">
            <v>20/05/2017 04 : 08  ARANTXA.MON : TCF1
20/05/2017 04 : 08  ARANTXA.MON : Se autoriza NP5; INFORMACION CORRECTA
19/05/2017 05 : 26 201679 : P1A:PANEL T196102 OC 1010946
P1B:PCB MAIN T196064 OC 1010946</v>
          </cell>
          <cell r="S197" t="str">
            <v>EQUIPO EN CENTRO DE SERVICIO CON ACCESOR</v>
          </cell>
          <cell r="T197" t="str">
            <v xml:space="preserve">GUADALUPE GIRON                   </v>
          </cell>
          <cell r="U197">
            <v>42878</v>
          </cell>
          <cell r="V197" t="str">
            <v>CENTRO</v>
          </cell>
          <cell r="X197" t="str">
            <v>TALLER</v>
          </cell>
          <cell r="Y197">
            <v>42873</v>
          </cell>
          <cell r="AD197" t="str">
            <v>Melchor Ocampo/Centro</v>
          </cell>
          <cell r="AE197" t="str">
            <v>MEX</v>
          </cell>
          <cell r="AF197" t="str">
            <v>MX</v>
          </cell>
          <cell r="AG197" t="str">
            <v>10418586</v>
          </cell>
          <cell r="AH197" t="str">
            <v>SALVADOR RIO GUERRERO</v>
          </cell>
          <cell r="AI197" t="str">
            <v>5 de maya num 63</v>
          </cell>
          <cell r="AJ197" t="str">
            <v>58781708</v>
          </cell>
          <cell r="AK197">
            <v>0</v>
          </cell>
          <cell r="AL197" t="str">
            <v>54880</v>
          </cell>
          <cell r="AM197" t="str">
            <v>20/05/2017 04 : 08 ARANTXA.MON : TCF120/05/2017 04 : 08 ARANTXA.MON : Se autoriza NP5; INFORMACION CORRECTA19/05/2017 05 : 26 201679 : P1A:PANEL T196102 OC 1010946P1B:PCB MAIN T196064 OC 101094619/05/2017 03 : 42 ANA.ROSA : ODSWTPRDPROLONGACION 5 DE MAYO Y PASEO DE TEPETONGO</v>
          </cell>
          <cell r="AN197" t="str">
            <v>3TE50G151618</v>
          </cell>
          <cell r="AO197">
            <v>0</v>
          </cell>
          <cell r="AS197" t="str">
            <v>3TE50G165140G165140M010</v>
          </cell>
          <cell r="AT197">
            <v>0</v>
          </cell>
          <cell r="AU197" t="str">
            <v>50H7GB</v>
          </cell>
          <cell r="AV197" t="str">
            <v>3TE50G165140</v>
          </cell>
          <cell r="AW197" t="str">
            <v>G165140</v>
          </cell>
          <cell r="AX197" t="str">
            <v>M010</v>
          </cell>
          <cell r="AY197">
            <v>74012820</v>
          </cell>
          <cell r="AZ197">
            <v>51013735</v>
          </cell>
          <cell r="BA197">
            <v>80152371</v>
          </cell>
        </row>
        <row r="198">
          <cell r="D198">
            <v>60317693</v>
          </cell>
          <cell r="E198" t="str">
            <v xml:space="preserve">    A   </v>
          </cell>
          <cell r="F198" t="str">
            <v>TV</v>
          </cell>
          <cell r="G198" t="str">
            <v>NANCY DELGADO RAMIREZ</v>
          </cell>
          <cell r="H198" t="str">
            <v>SEGUROS POSTALES 1,COL. GIROS POSTALES Y REMBOLSO,BENITO JUAREZ CP 03410</v>
          </cell>
          <cell r="I198" t="str">
            <v>55 1679 1194</v>
          </cell>
          <cell r="J198" t="str">
            <v>HISENSE</v>
          </cell>
          <cell r="K198" t="str">
            <v>50H7GB</v>
          </cell>
          <cell r="L198" t="str">
            <v>50J140464H01803</v>
          </cell>
          <cell r="M198">
            <v>0</v>
          </cell>
          <cell r="N198">
            <v>3165.95</v>
          </cell>
          <cell r="O198">
            <v>42540</v>
          </cell>
          <cell r="P198">
            <v>42863</v>
          </cell>
          <cell r="Q198">
            <v>201057</v>
          </cell>
          <cell r="R198" t="str">
            <v>10/05/2017 05 : 22  ARANTXA.MON : TCF1
10/05/2017 05 : 22  ARANTXA.MON : Se autoriza NP5; numero de serie y ticket correcto
09/05/2017 07 : 20 201057 : P1A: SE SOLICITA #T194562,PANEL,OC-1010481</v>
          </cell>
          <cell r="S198" t="str">
            <v xml:space="preserve"> EQUIPO EN CSA</v>
          </cell>
          <cell r="T198" t="str">
            <v xml:space="preserve"> MARIBEL SASTRE HERNANDEZ         </v>
          </cell>
          <cell r="U198">
            <v>42878</v>
          </cell>
          <cell r="V198" t="str">
            <v>CENTRO</v>
          </cell>
          <cell r="X198" t="str">
            <v>TALLER</v>
          </cell>
          <cell r="Y198">
            <v>42859</v>
          </cell>
          <cell r="AD198" t="str">
            <v>benito juarez /postal</v>
          </cell>
          <cell r="AE198" t="str">
            <v>DF</v>
          </cell>
          <cell r="AF198" t="str">
            <v>MX</v>
          </cell>
          <cell r="AG198" t="str">
            <v>10416846</v>
          </cell>
          <cell r="AH198" t="str">
            <v>NANCY DELGADO RAMIREZ</v>
          </cell>
          <cell r="AI198" t="str">
            <v>SEGUROS POSTALES 1</v>
          </cell>
          <cell r="AJ198" t="str">
            <v>5516791194</v>
          </cell>
          <cell r="AK198">
            <v>0</v>
          </cell>
          <cell r="AL198" t="str">
            <v>03410</v>
          </cell>
          <cell r="AM198"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98" t="str">
            <v>3TE50G1523B0</v>
          </cell>
          <cell r="AO198">
            <v>0</v>
          </cell>
          <cell r="AS198" t="str">
            <v>3TE50G165140G165140M010</v>
          </cell>
          <cell r="AT198">
            <v>0</v>
          </cell>
          <cell r="AU198" t="str">
            <v>50H7GB</v>
          </cell>
          <cell r="AV198" t="str">
            <v>3TE50G165140</v>
          </cell>
          <cell r="AW198" t="str">
            <v>G165140</v>
          </cell>
          <cell r="AX198" t="str">
            <v>M010</v>
          </cell>
          <cell r="AY198">
            <v>74012821</v>
          </cell>
          <cell r="AZ198">
            <v>51013736</v>
          </cell>
          <cell r="BA198">
            <v>80152372</v>
          </cell>
        </row>
        <row r="199">
          <cell r="D199">
            <v>60317928</v>
          </cell>
          <cell r="E199" t="str">
            <v xml:space="preserve">    A   </v>
          </cell>
          <cell r="F199" t="str">
            <v>TV</v>
          </cell>
          <cell r="G199" t="str">
            <v>SONIA ROMERO AVILA</v>
          </cell>
          <cell r="H199" t="str">
            <v>HEROES DE 1810 # 62 INT.19,COL.TACUBAYA,MIGUEL HIDALGO CP 11870</v>
          </cell>
          <cell r="I199" t="str">
            <v>5276 2911</v>
          </cell>
          <cell r="J199" t="str">
            <v>HISENSE</v>
          </cell>
          <cell r="K199" t="str">
            <v>50K20D</v>
          </cell>
          <cell r="L199" t="str">
            <v>50J141126H00870</v>
          </cell>
          <cell r="M199">
            <v>243616</v>
          </cell>
          <cell r="N199">
            <v>7801</v>
          </cell>
          <cell r="O199">
            <v>41807</v>
          </cell>
          <cell r="P199">
            <v>42865</v>
          </cell>
          <cell r="Q199">
            <v>201057</v>
          </cell>
          <cell r="R199" t="str">
            <v>12/05/2017 06 : 53  ARANTXA.MON : TCF1
12/05/2017 06 : 53  ARANTXA.MON : Se autoriza NP5; numero de serie y ticket correcto
11/05/2017 03 : 21 201057 : P1A: SE SOLICITA #T174313,PANEL,OC-1010617</v>
          </cell>
          <cell r="S199" t="str">
            <v xml:space="preserve"> EQUIPO EN CSA</v>
          </cell>
          <cell r="T199" t="str">
            <v xml:space="preserve"> MARIBEL SASTRE HERNANDEZ         </v>
          </cell>
          <cell r="U199">
            <v>42878</v>
          </cell>
          <cell r="V199" t="str">
            <v>CENTRO</v>
          </cell>
          <cell r="X199" t="str">
            <v>TALLER</v>
          </cell>
          <cell r="Y199">
            <v>42863</v>
          </cell>
          <cell r="AD199" t="str">
            <v>Miguel Hidalgo/Tacubaya</v>
          </cell>
          <cell r="AE199" t="str">
            <v>DF</v>
          </cell>
          <cell r="AF199" t="str">
            <v>MX</v>
          </cell>
          <cell r="AG199" t="str">
            <v>10417773</v>
          </cell>
          <cell r="AH199" t="str">
            <v>SONIA ROMERO AVILA</v>
          </cell>
          <cell r="AI199" t="str">
            <v>62 int 19 Heroes de 1810</v>
          </cell>
          <cell r="AJ199" t="str">
            <v>5510035992</v>
          </cell>
          <cell r="AK199" t="str">
            <v>5510035992</v>
          </cell>
          <cell r="AL199" t="str">
            <v>11870</v>
          </cell>
          <cell r="AM199"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99" t="str">
            <v>3TE50G132311</v>
          </cell>
          <cell r="AO199">
            <v>0</v>
          </cell>
          <cell r="AS199" t="str">
            <v>3TE50G165140G165140M010</v>
          </cell>
          <cell r="AT199">
            <v>0</v>
          </cell>
          <cell r="AU199" t="str">
            <v>50H7GB</v>
          </cell>
          <cell r="AV199" t="str">
            <v>3TE50G165140</v>
          </cell>
          <cell r="AW199" t="str">
            <v>G165140</v>
          </cell>
          <cell r="AX199" t="str">
            <v>M010</v>
          </cell>
          <cell r="AY199">
            <v>74012822</v>
          </cell>
          <cell r="AZ199">
            <v>51013737</v>
          </cell>
          <cell r="BA199">
            <v>80152374</v>
          </cell>
        </row>
        <row r="200">
          <cell r="D200">
            <v>60317627</v>
          </cell>
          <cell r="E200" t="str">
            <v xml:space="preserve">    A   </v>
          </cell>
          <cell r="F200" t="str">
            <v>TV</v>
          </cell>
          <cell r="G200" t="str">
            <v>VICTOR MANUEL TORRES MEJIA</v>
          </cell>
          <cell r="H200" t="str">
            <v>CERRADA SORA 13,COL.TEPEACA,ALVARO OBREGON CP 01550</v>
          </cell>
          <cell r="I200" t="str">
            <v>045 64  6125 4136</v>
          </cell>
          <cell r="J200" t="str">
            <v>HISENSE</v>
          </cell>
          <cell r="K200" t="str">
            <v>50K20DW</v>
          </cell>
          <cell r="L200" t="str">
            <v>50J140464H01803</v>
          </cell>
          <cell r="M200" t="str">
            <v>POLIZA</v>
          </cell>
          <cell r="N200">
            <v>0</v>
          </cell>
          <cell r="O200">
            <v>41883</v>
          </cell>
          <cell r="P200">
            <v>42863</v>
          </cell>
          <cell r="Q200">
            <v>201057</v>
          </cell>
          <cell r="R200" t="str">
            <v>10/05/2017 05 : 21  ARANTXA.MON : TCF1
10/05/2017 05 : 20  ARANTXA.MON : Se autoriza NP5; numero de serie y ticket correcto
09/05/2017 07 : 13 201057 : P1A: SE SOLICITA PANEL,#T173331,OC-1010480</v>
          </cell>
          <cell r="S200" t="str">
            <v xml:space="preserve"> EQUIPO EN CSA</v>
          </cell>
          <cell r="T200" t="str">
            <v xml:space="preserve"> MARIBEL SASTRE HERNANDEZ         </v>
          </cell>
          <cell r="U200">
            <v>42878</v>
          </cell>
          <cell r="V200" t="str">
            <v>CENTRO</v>
          </cell>
          <cell r="X200" t="str">
            <v>TALLER</v>
          </cell>
          <cell r="Y200">
            <v>42858</v>
          </cell>
          <cell r="AD200" t="str">
            <v>TEPEACA / ALVARO OBREGON</v>
          </cell>
          <cell r="AE200" t="str">
            <v>DF</v>
          </cell>
          <cell r="AF200" t="str">
            <v>MX</v>
          </cell>
          <cell r="AG200" t="str">
            <v>10417552</v>
          </cell>
          <cell r="AH200" t="str">
            <v>VICTOR MANUEL TORRES MEJIA</v>
          </cell>
          <cell r="AI200" t="str">
            <v>13 CERRADA SORA</v>
          </cell>
          <cell r="AJ200" t="str">
            <v>0456461433788</v>
          </cell>
          <cell r="AK200" t="str">
            <v>0456461433788</v>
          </cell>
          <cell r="AL200" t="str">
            <v>01550</v>
          </cell>
          <cell r="AM200"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200" t="str">
            <v>1TE50B8NUSCB</v>
          </cell>
          <cell r="AO200">
            <v>0</v>
          </cell>
          <cell r="AS200" t="str">
            <v>3TE50G165140G165140M010</v>
          </cell>
          <cell r="AT200">
            <v>0</v>
          </cell>
          <cell r="AU200" t="str">
            <v>50H7GB</v>
          </cell>
          <cell r="AV200" t="str">
            <v>3TE50G165140</v>
          </cell>
          <cell r="AW200" t="str">
            <v>G165140</v>
          </cell>
          <cell r="AX200" t="str">
            <v>M010</v>
          </cell>
          <cell r="AY200">
            <v>74012824</v>
          </cell>
          <cell r="AZ200">
            <v>51013739</v>
          </cell>
          <cell r="BA200">
            <v>80152376</v>
          </cell>
        </row>
        <row r="201">
          <cell r="D201">
            <v>60308394</v>
          </cell>
          <cell r="E201" t="str">
            <v xml:space="preserve">     A  </v>
          </cell>
          <cell r="F201" t="str">
            <v>TV</v>
          </cell>
          <cell r="G201" t="str">
            <v>FERNANDO ROJANO GARCÍA</v>
          </cell>
          <cell r="H201" t="str">
            <v>10 NORTE N. 2420 COLONIA SAN GERMAN CHOLULA, PUEBLA C.P 72770</v>
          </cell>
          <cell r="I201">
            <v>0</v>
          </cell>
          <cell r="J201" t="str">
            <v>HISENSE</v>
          </cell>
          <cell r="K201" t="str">
            <v>55H7B</v>
          </cell>
          <cell r="L201" t="str">
            <v>55G1618P7MH0327</v>
          </cell>
          <cell r="M201" t="str">
            <v>TICKET</v>
          </cell>
          <cell r="N201">
            <v>14705</v>
          </cell>
          <cell r="O201">
            <v>42707</v>
          </cell>
          <cell r="P201">
            <v>42748</v>
          </cell>
          <cell r="Q201">
            <v>201032</v>
          </cell>
          <cell r="R201" t="str">
            <v>19/01/2017 06 : 58  ERNESTO.HERN : NP5
18/01/2017 04 : 31 201032 : P1A: T203716 PANEL LED OC-1006266</v>
          </cell>
          <cell r="S201" t="str">
            <v>SE SOLICITA QUE PRIMERO SE ENVÍE EL EQUI</v>
          </cell>
          <cell r="T201" t="str">
            <v xml:space="preserve"> ERIK ORTEGA MÉNDEZ               </v>
          </cell>
          <cell r="U201">
            <v>42878</v>
          </cell>
          <cell r="V201" t="str">
            <v>CENTRO</v>
          </cell>
          <cell r="X201" t="str">
            <v>TALLER</v>
          </cell>
          <cell r="Y201">
            <v>42744</v>
          </cell>
          <cell r="AD201" t="str">
            <v>Cholula /San german</v>
          </cell>
          <cell r="AE201" t="str">
            <v>PUE</v>
          </cell>
          <cell r="AF201" t="str">
            <v>MX</v>
          </cell>
          <cell r="AG201" t="str">
            <v>10407618</v>
          </cell>
          <cell r="AH201" t="str">
            <v>FERNANDO ROJANO GARCIA</v>
          </cell>
          <cell r="AI201" t="str">
            <v>2420 10 NORTE</v>
          </cell>
          <cell r="AJ201" t="str">
            <v>2225984603</v>
          </cell>
          <cell r="AK201" t="str">
            <v>2223061903</v>
          </cell>
          <cell r="AL201" t="str">
            <v>72770</v>
          </cell>
          <cell r="AM201"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201" t="str">
            <v>3TE55G1523B1</v>
          </cell>
          <cell r="AO201">
            <v>0</v>
          </cell>
          <cell r="AS201" t="str">
            <v>3TE55G164499G164499M010</v>
          </cell>
          <cell r="AT201">
            <v>0</v>
          </cell>
          <cell r="AU201" t="str">
            <v>55H7B</v>
          </cell>
          <cell r="AV201" t="str">
            <v>3TE55G164499</v>
          </cell>
          <cell r="AW201" t="str">
            <v>G164499</v>
          </cell>
          <cell r="AX201" t="str">
            <v>M010</v>
          </cell>
          <cell r="AY201">
            <v>74012826</v>
          </cell>
          <cell r="AZ201">
            <v>51013741</v>
          </cell>
          <cell r="BA201">
            <v>80152378</v>
          </cell>
        </row>
        <row r="202">
          <cell r="D202">
            <v>60317340</v>
          </cell>
          <cell r="E202" t="str">
            <v xml:space="preserve">     A  </v>
          </cell>
          <cell r="F202" t="str">
            <v>TV</v>
          </cell>
          <cell r="G202" t="str">
            <v>SANDRA FLORES</v>
          </cell>
          <cell r="H202" t="str">
            <v>PROL. 3 SUR MZ-1 LT-14 COLONIA BALCONES DEL SUR C.P 72499, PUEBLA, PUE.</v>
          </cell>
          <cell r="I202" t="str">
            <v>2223922624-2225103155</v>
          </cell>
          <cell r="J202" t="str">
            <v>HISENSE</v>
          </cell>
          <cell r="K202" t="str">
            <v>50K20DW</v>
          </cell>
          <cell r="L202" t="str">
            <v>50G143292H02863</v>
          </cell>
          <cell r="M202" t="str">
            <v>000154364</v>
          </cell>
          <cell r="N202">
            <v>12423.84</v>
          </cell>
          <cell r="O202">
            <v>42067</v>
          </cell>
          <cell r="P202">
            <v>42860</v>
          </cell>
          <cell r="Q202">
            <v>201032</v>
          </cell>
          <cell r="R202" t="str">
            <v>17/05/2017 06 : 24  ARANTXA.MON : Se autoriza NP5; INFORMACION CORRECTA
16/05/2017 06 : 25 201032 : P1A: T173331 PANEL LED OC-1010818</v>
          </cell>
          <cell r="S202" t="str">
            <v xml:space="preserve"> SE SOLICITA CAJA PARA RETORNO DE EQUIPO</v>
          </cell>
          <cell r="T202" t="str">
            <v xml:space="preserve"> ERIK ORTEGA MÉNDEZ               </v>
          </cell>
          <cell r="U202">
            <v>42878</v>
          </cell>
          <cell r="V202" t="str">
            <v>CENTRO</v>
          </cell>
          <cell r="X202" t="str">
            <v>TALLER</v>
          </cell>
          <cell r="Y202">
            <v>42853</v>
          </cell>
          <cell r="AD202" t="str">
            <v>Puebla/Balcones de sur</v>
          </cell>
          <cell r="AE202" t="str">
            <v>PUE</v>
          </cell>
          <cell r="AF202" t="str">
            <v>MX</v>
          </cell>
          <cell r="AG202" t="str">
            <v>10416874</v>
          </cell>
          <cell r="AH202" t="str">
            <v>SANDRA FLORES</v>
          </cell>
          <cell r="AI202" t="str">
            <v>Prol 3 sur mz 1 lt 14</v>
          </cell>
          <cell r="AJ202" t="str">
            <v>2225103155</v>
          </cell>
          <cell r="AK202" t="str">
            <v>2225103155</v>
          </cell>
          <cell r="AL202" t="str">
            <v>72499</v>
          </cell>
          <cell r="AM202"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202" t="str">
            <v>1TE50B8NUSCB</v>
          </cell>
          <cell r="AO202">
            <v>0</v>
          </cell>
          <cell r="AS202" t="str">
            <v>3TE50G165140G165140M010</v>
          </cell>
          <cell r="AT202">
            <v>0</v>
          </cell>
          <cell r="AU202" t="str">
            <v>50H7GB</v>
          </cell>
          <cell r="AV202" t="str">
            <v>3TE50G165140</v>
          </cell>
          <cell r="AW202" t="str">
            <v>G165140</v>
          </cell>
          <cell r="AX202" t="str">
            <v>M010</v>
          </cell>
          <cell r="AY202">
            <v>74012827</v>
          </cell>
          <cell r="AZ202">
            <v>51013742</v>
          </cell>
          <cell r="BA202">
            <v>80152379</v>
          </cell>
        </row>
        <row r="203">
          <cell r="D203">
            <v>60317815</v>
          </cell>
          <cell r="E203" t="str">
            <v xml:space="preserve">     A  </v>
          </cell>
          <cell r="F203" t="str">
            <v>TV</v>
          </cell>
          <cell r="G203" t="str">
            <v>JOEL DIAZ MUÑOZ</v>
          </cell>
          <cell r="H203" t="str">
            <v>DIAGONAL BENITO JUAREZ N. 5426 COLONIA CUAUHTEMOC C.P 72230</v>
          </cell>
          <cell r="I203" t="str">
            <v>222 2200684</v>
          </cell>
          <cell r="J203" t="str">
            <v>HISENSE</v>
          </cell>
          <cell r="K203" t="str">
            <v>50K20DW</v>
          </cell>
          <cell r="L203" t="str">
            <v>50G144288H00066</v>
          </cell>
          <cell r="M203" t="str">
            <v>N/A</v>
          </cell>
          <cell r="N203" t="str">
            <v>N/A</v>
          </cell>
          <cell r="O203">
            <v>42447</v>
          </cell>
          <cell r="P203">
            <v>42864</v>
          </cell>
          <cell r="Q203">
            <v>201032</v>
          </cell>
          <cell r="R203" t="str">
            <v>13/05/2017 10 : 25  ARANTXA.MON : Se autoriza NP5; numero de serie yticket correcto
12/05/2017 03 : 57 201032 : P1A: T173331 PANLE LED OC-1010671</v>
          </cell>
          <cell r="S203" t="str">
            <v xml:space="preserve"> SE SOLICITA CAJA PARA RETORNO DE EQUIPO</v>
          </cell>
          <cell r="T203" t="str">
            <v xml:space="preserve"> ERIK ORTEGA MÉNDEZ               </v>
          </cell>
          <cell r="U203">
            <v>42878</v>
          </cell>
          <cell r="V203" t="str">
            <v>CENTRO</v>
          </cell>
          <cell r="X203" t="str">
            <v>TALLER</v>
          </cell>
          <cell r="Y203">
            <v>42860</v>
          </cell>
          <cell r="AD203" t="str">
            <v>Puebla/Cuauhtemoc</v>
          </cell>
          <cell r="AE203" t="str">
            <v>PUE</v>
          </cell>
          <cell r="AF203" t="str">
            <v>MX</v>
          </cell>
          <cell r="AG203" t="str">
            <v>10417681</v>
          </cell>
          <cell r="AH203" t="str">
            <v>JOEL DIAZ MUÑOZ</v>
          </cell>
          <cell r="AI203" t="str">
            <v>5426 Diagonal Benito Juarez</v>
          </cell>
          <cell r="AJ203" t="str">
            <v>2222200684</v>
          </cell>
          <cell r="AK203">
            <v>0</v>
          </cell>
          <cell r="AL203" t="str">
            <v>72230</v>
          </cell>
          <cell r="AM203"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203" t="str">
            <v>1TE50B8NUSCB</v>
          </cell>
          <cell r="AO203">
            <v>0</v>
          </cell>
          <cell r="AS203" t="str">
            <v>3TE50G165140G165140M010</v>
          </cell>
          <cell r="AT203">
            <v>0</v>
          </cell>
          <cell r="AU203" t="str">
            <v>50H7GB</v>
          </cell>
          <cell r="AV203" t="str">
            <v>3TE50G165140</v>
          </cell>
          <cell r="AW203" t="str">
            <v>G165140</v>
          </cell>
          <cell r="AX203" t="str">
            <v>M010</v>
          </cell>
          <cell r="AY203">
            <v>74012829</v>
          </cell>
          <cell r="AZ203">
            <v>51013744</v>
          </cell>
          <cell r="BA203">
            <v>80152382</v>
          </cell>
        </row>
        <row r="204">
          <cell r="D204">
            <v>60317168</v>
          </cell>
          <cell r="E204" t="str">
            <v xml:space="preserve">     A  </v>
          </cell>
          <cell r="F204" t="str">
            <v>TV</v>
          </cell>
          <cell r="G204" t="str">
            <v>MARIA DEL ROSARIO PÉREZ</v>
          </cell>
          <cell r="H204" t="str">
            <v>CALLE PUEBLA N. 35 COLONIA METEPEC, ATLIXCO, PUE. C.P 74360</v>
          </cell>
          <cell r="I204" t="str">
            <v>244 4440184</v>
          </cell>
          <cell r="J204" t="str">
            <v>HISENSE</v>
          </cell>
          <cell r="K204" t="str">
            <v>50H7GB</v>
          </cell>
          <cell r="L204" t="str">
            <v>50G161943MH5054</v>
          </cell>
          <cell r="M204" t="str">
            <v>000090579</v>
          </cell>
          <cell r="N204">
            <v>9999</v>
          </cell>
          <cell r="O204">
            <v>42702</v>
          </cell>
          <cell r="P204">
            <v>42866</v>
          </cell>
          <cell r="Q204">
            <v>201032</v>
          </cell>
          <cell r="R204" t="str">
            <v>17/05/2017 06 : 23  ARANTXA.MON : Se autoriza NP5; INFORMACION CORRECTA
16/05/2017 05 : 47 201032 : P1A: T194644 PCB MAIN OC-1010817</v>
          </cell>
          <cell r="S204" t="str">
            <v xml:space="preserve"> SE SOLICITA CAJA PARA RETORNO DE EQUIPO</v>
          </cell>
          <cell r="T204" t="str">
            <v xml:space="preserve"> ERIK ORTEGA MÉNDEZ               </v>
          </cell>
          <cell r="U204">
            <v>42878</v>
          </cell>
          <cell r="V204" t="str">
            <v>CENTRO</v>
          </cell>
          <cell r="X204" t="str">
            <v>TALLER</v>
          </cell>
          <cell r="Y204">
            <v>42852</v>
          </cell>
          <cell r="AD204" t="str">
            <v>Atlixco / Metepec</v>
          </cell>
          <cell r="AE204" t="str">
            <v>PUE</v>
          </cell>
          <cell r="AF204" t="str">
            <v>MX</v>
          </cell>
          <cell r="AG204" t="str">
            <v>10415741</v>
          </cell>
          <cell r="AH204" t="str">
            <v>MARIA DEL ROSARIO PEREZ</v>
          </cell>
          <cell r="AI204" t="str">
            <v>35 Puebla</v>
          </cell>
          <cell r="AJ204" t="str">
            <v>2444440184</v>
          </cell>
          <cell r="AK204">
            <v>0</v>
          </cell>
          <cell r="AL204" t="str">
            <v>74360</v>
          </cell>
          <cell r="AM204"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204" t="str">
            <v>3TE50G1523B0</v>
          </cell>
          <cell r="AO204">
            <v>0</v>
          </cell>
          <cell r="AS204" t="str">
            <v>3TE50G165140G165140M010</v>
          </cell>
          <cell r="AT204">
            <v>0</v>
          </cell>
          <cell r="AU204" t="str">
            <v>50H7GB</v>
          </cell>
          <cell r="AV204" t="str">
            <v>3TE50G165140</v>
          </cell>
          <cell r="AW204" t="str">
            <v>G165140</v>
          </cell>
          <cell r="AX204" t="str">
            <v>M010</v>
          </cell>
          <cell r="AY204">
            <v>74012830</v>
          </cell>
          <cell r="AZ204">
            <v>51013745</v>
          </cell>
          <cell r="BA204">
            <v>80152383</v>
          </cell>
        </row>
        <row r="205">
          <cell r="D205">
            <v>60310594</v>
          </cell>
          <cell r="E205" t="str">
            <v>A</v>
          </cell>
          <cell r="F205" t="str">
            <v>TV</v>
          </cell>
          <cell r="G205" t="str">
            <v>Francisco Apolinar / La Marina</v>
          </cell>
          <cell r="H205" t="str">
            <v xml:space="preserve"> 
Av. j Merced Cabrera Villa de Alvarez /La Comarca</v>
          </cell>
          <cell r="I205" t="str">
            <v>(312)3122918</v>
          </cell>
          <cell r="J205" t="str">
            <v>HISENSE</v>
          </cell>
          <cell r="K205" t="str">
            <v>43H7C</v>
          </cell>
          <cell r="L205" t="str">
            <v>43G160913H00054</v>
          </cell>
          <cell r="M205" t="str">
            <v>CARTA EQ DE PISO</v>
          </cell>
          <cell r="N205" t="str">
            <v>EQ DE PISO</v>
          </cell>
          <cell r="O205">
            <v>42765</v>
          </cell>
          <cell r="P205">
            <v>42770</v>
          </cell>
          <cell r="Q205">
            <v>201518</v>
          </cell>
          <cell r="R205" t="str">
            <v>PCB MAIN 198397 EN OC-10006965</v>
          </cell>
          <cell r="S205" t="str">
            <v>Cliente aún en espera de cambio físico.</v>
          </cell>
          <cell r="T205" t="str">
            <v xml:space="preserve"> Antonio Hernández Cedeño         </v>
          </cell>
          <cell r="U205">
            <v>42874</v>
          </cell>
          <cell r="V205" t="str">
            <v>SUR</v>
          </cell>
          <cell r="Y205">
            <v>42767</v>
          </cell>
          <cell r="AD205" t="str">
            <v>Villa de Alvare /La Comarca</v>
          </cell>
          <cell r="AE205" t="str">
            <v>COL</v>
          </cell>
          <cell r="AF205" t="str">
            <v>MX</v>
          </cell>
          <cell r="AG205" t="str">
            <v>10411222</v>
          </cell>
          <cell r="AH205" t="str">
            <v>FRANCISCO APOLINAR CARRILLO</v>
          </cell>
          <cell r="AI205" t="str">
            <v>1200 Av. j Merced Cabrera</v>
          </cell>
          <cell r="AJ205" t="str">
            <v>(312)3122918</v>
          </cell>
          <cell r="AK205">
            <v>0</v>
          </cell>
          <cell r="AL205" t="str">
            <v>28989</v>
          </cell>
          <cell r="AM205"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205" t="str">
            <v>3TE43G154905</v>
          </cell>
          <cell r="AO205">
            <v>0</v>
          </cell>
          <cell r="AS205" t="str">
            <v>3TE43G1618P0MG1618P0MM010</v>
          </cell>
          <cell r="AT205">
            <v>0</v>
          </cell>
          <cell r="AU205" t="str">
            <v>43H7C</v>
          </cell>
          <cell r="AV205" t="str">
            <v>3TE43G1618P0M</v>
          </cell>
          <cell r="AW205" t="str">
            <v>G1618P0M</v>
          </cell>
          <cell r="AX205" t="str">
            <v>M010</v>
          </cell>
          <cell r="AY205">
            <v>74012839</v>
          </cell>
          <cell r="AZ205">
            <v>51013754</v>
          </cell>
          <cell r="BA205">
            <v>80152398</v>
          </cell>
        </row>
        <row r="206">
          <cell r="D206">
            <v>60316418</v>
          </cell>
          <cell r="E206" t="str">
            <v>A</v>
          </cell>
          <cell r="F206" t="str">
            <v>TV</v>
          </cell>
          <cell r="G206" t="str">
            <v xml:space="preserve">RODOLFO RAFAEL CRUZ </v>
          </cell>
          <cell r="H206" t="str">
            <v xml:space="preserve">GILDARDO AVILES NO. 42 ALTOS COL. RAFAEL LUCIO </v>
          </cell>
          <cell r="I206">
            <v>2288408643</v>
          </cell>
          <cell r="J206" t="str">
            <v xml:space="preserve">HISENSE </v>
          </cell>
          <cell r="K206" t="str">
            <v>55H6B</v>
          </cell>
          <cell r="L206" t="str">
            <v>55G154014H01487</v>
          </cell>
          <cell r="M206" t="str">
            <v>TICKET 537262</v>
          </cell>
          <cell r="N206" t="str">
            <v>8,818,09</v>
          </cell>
          <cell r="O206">
            <v>42406</v>
          </cell>
          <cell r="P206" t="str">
            <v>04/20/2017</v>
          </cell>
          <cell r="Q206">
            <v>201068</v>
          </cell>
          <cell r="R206" t="str">
            <v xml:space="preserve">SOLICITUD DE PANEL T191083 OC-1009972, FALTA DE REFACCION </v>
          </cell>
          <cell r="S206" t="str">
            <v/>
          </cell>
          <cell r="T206" t="str">
            <v xml:space="preserve"> KAREN BAUTISTA             Fecha </v>
          </cell>
          <cell r="U206">
            <v>42878</v>
          </cell>
          <cell r="V206" t="str">
            <v>SUR</v>
          </cell>
          <cell r="Y206">
            <v>42845</v>
          </cell>
          <cell r="AD206" t="str">
            <v>xalapa/rafael lucio</v>
          </cell>
          <cell r="AE206" t="str">
            <v>VER</v>
          </cell>
          <cell r="AF206" t="str">
            <v>MX</v>
          </cell>
          <cell r="AG206" t="str">
            <v>10416355</v>
          </cell>
          <cell r="AH206" t="str">
            <v>RODOLFO RAFAEL CRUZ DIAZ</v>
          </cell>
          <cell r="AI206" t="str">
            <v>gildardo aviles 42 altos</v>
          </cell>
          <cell r="AJ206" t="str">
            <v>2291192459</v>
          </cell>
          <cell r="AK206" t="str">
            <v>2291192459</v>
          </cell>
          <cell r="AL206" t="str">
            <v>91110</v>
          </cell>
          <cell r="AM206"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206" t="str">
            <v>3TE55A151010</v>
          </cell>
          <cell r="AO206">
            <v>0</v>
          </cell>
          <cell r="AS206" t="str">
            <v>3TE55G154014MG154014MM010</v>
          </cell>
          <cell r="AT206">
            <v>0</v>
          </cell>
          <cell r="AU206" t="str">
            <v>55H6B</v>
          </cell>
          <cell r="AV206" t="str">
            <v>3TE55G154014M</v>
          </cell>
          <cell r="AW206" t="str">
            <v>G154014M</v>
          </cell>
          <cell r="AX206" t="str">
            <v>M010</v>
          </cell>
          <cell r="AY206">
            <v>74012842</v>
          </cell>
          <cell r="AZ206">
            <v>51013757</v>
          </cell>
          <cell r="BA206">
            <v>80152401</v>
          </cell>
        </row>
        <row r="207">
          <cell r="D207">
            <v>60318215</v>
          </cell>
          <cell r="E207" t="str">
            <v>A</v>
          </cell>
          <cell r="F207" t="str">
            <v>TV</v>
          </cell>
          <cell r="G207" t="str">
            <v>JOVANA GUTIERREZ CERVANTES</v>
          </cell>
          <cell r="H207" t="str">
            <v>THOMAS ALBA EDISON # 3, COL. AVIACION SALINA CRUZ</v>
          </cell>
          <cell r="I207" t="str">
            <v>9711275931 &amp; 9711585919</v>
          </cell>
          <cell r="J207" t="str">
            <v>HISENSE</v>
          </cell>
          <cell r="K207" t="str">
            <v>40K20DW</v>
          </cell>
          <cell r="L207" t="str">
            <v>40G145155H00096</v>
          </cell>
          <cell r="M207" t="str">
            <v>Poliza sellada</v>
          </cell>
          <cell r="N207" t="str">
            <v>0.00 DAN POLIZA SELLADA</v>
          </cell>
          <cell r="O207">
            <v>42168</v>
          </cell>
          <cell r="P207">
            <v>42871</v>
          </cell>
          <cell r="Q207">
            <v>201022</v>
          </cell>
          <cell r="R207" t="str">
            <v>P;1 DAÑADA MAIN: # T179489 PEDIDO OC-1010816</v>
          </cell>
          <cell r="S207" t="str">
            <v>EQUIPO EN TALLER, FORANEO SE RECOLECTO S</v>
          </cell>
          <cell r="T207" t="str">
            <v xml:space="preserve">  MAURICIO ILESCAS OLIVERA        </v>
          </cell>
          <cell r="U207">
            <v>42878</v>
          </cell>
          <cell r="V207" t="str">
            <v>SUR</v>
          </cell>
          <cell r="Y207">
            <v>42865</v>
          </cell>
          <cell r="AD207" t="str">
            <v>Salina Cruz / aviacion</v>
          </cell>
          <cell r="AE207" t="str">
            <v>OAX</v>
          </cell>
          <cell r="AF207" t="str">
            <v>MX</v>
          </cell>
          <cell r="AG207" t="str">
            <v>10416852</v>
          </cell>
          <cell r="AH207" t="str">
            <v>GUTIERREZ CERVANTES JOVANA</v>
          </cell>
          <cell r="AI207" t="str">
            <v>3 THOMAS ALBA EDISSON</v>
          </cell>
          <cell r="AJ207" t="str">
            <v>9711585919</v>
          </cell>
          <cell r="AK207" t="str">
            <v>9711275931</v>
          </cell>
          <cell r="AL207" t="str">
            <v>70610</v>
          </cell>
          <cell r="AM207"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207" t="str">
            <v>3TE40A144716</v>
          </cell>
          <cell r="AO207">
            <v>0</v>
          </cell>
          <cell r="AS207" t="str">
            <v>GTE40G151184CRMM012</v>
          </cell>
          <cell r="AT207">
            <v>0</v>
          </cell>
          <cell r="AU207" t="str">
            <v>40K20DW</v>
          </cell>
          <cell r="AV207" t="str">
            <v>GTE40G151184</v>
          </cell>
          <cell r="AW207" t="str">
            <v>CRM</v>
          </cell>
          <cell r="AX207" t="str">
            <v>M012</v>
          </cell>
          <cell r="AY207">
            <v>74012843</v>
          </cell>
          <cell r="AZ207">
            <v>51013758</v>
          </cell>
          <cell r="BA207">
            <v>80152402</v>
          </cell>
        </row>
        <row r="208">
          <cell r="D208">
            <v>60303746</v>
          </cell>
          <cell r="F208" t="str">
            <v>TV</v>
          </cell>
          <cell r="K208" t="str">
            <v>50K20DW</v>
          </cell>
          <cell r="L208" t="str">
            <v>50G143291H19930</v>
          </cell>
          <cell r="Q208">
            <v>201611</v>
          </cell>
          <cell r="AN208" t="str">
            <v>1TE50B8NUSCB</v>
          </cell>
          <cell r="AO208">
            <v>0</v>
          </cell>
          <cell r="AS208" t="str">
            <v>3TE50G162681G162681M010</v>
          </cell>
          <cell r="AT208">
            <v>0</v>
          </cell>
          <cell r="AU208" t="str">
            <v>50CU6000</v>
          </cell>
          <cell r="AV208" t="str">
            <v>3TE50G162681</v>
          </cell>
          <cell r="AW208" t="str">
            <v>G162681</v>
          </cell>
          <cell r="AX208" t="str">
            <v>M010</v>
          </cell>
          <cell r="AY208">
            <v>74012854</v>
          </cell>
          <cell r="AZ208">
            <v>51013776</v>
          </cell>
          <cell r="BA208">
            <v>80152934</v>
          </cell>
        </row>
        <row r="209">
          <cell r="D209">
            <v>60311485</v>
          </cell>
          <cell r="E209" t="str">
            <v>A</v>
          </cell>
          <cell r="F209" t="str">
            <v>TV</v>
          </cell>
          <cell r="G209" t="str">
            <v>MIGUEL ANGEL RAMIREZ GARCIA</v>
          </cell>
          <cell r="H209" t="str">
            <v>TENORIOS 91 INT 17-D HACIENDA COAPA; TLALPAN CP 14300</v>
          </cell>
          <cell r="I209" t="str">
            <v>26520951 - 5554308683</v>
          </cell>
          <cell r="J209" t="str">
            <v>HISENSE</v>
          </cell>
          <cell r="K209" t="str">
            <v>43H7C</v>
          </cell>
          <cell r="L209" t="str">
            <v>43G160588H00430</v>
          </cell>
          <cell r="M209" t="str">
            <v>020360301862</v>
          </cell>
          <cell r="N209">
            <v>8999</v>
          </cell>
          <cell r="O209">
            <v>42593</v>
          </cell>
          <cell r="P209">
            <v>42786</v>
          </cell>
          <cell r="Q209">
            <v>201767</v>
          </cell>
          <cell r="R209" t="str">
            <v>23/02/2017 00 : 31  ERNESTO.HERN : NP5 / P1A: 198397 MAIN    20-02-2017    OC-1007690</v>
          </cell>
          <cell r="S209" t="str">
            <v>EQUIPO DAÑADO EN DOMICILIO DE CLIENTE</v>
          </cell>
          <cell r="T209" t="str">
            <v xml:space="preserve">ABRAHAM LAZCANO                </v>
          </cell>
          <cell r="U209" t="str">
            <v>2017-04-10</v>
          </cell>
          <cell r="V209" t="str">
            <v>Centro</v>
          </cell>
          <cell r="W209" t="str">
            <v>COMPLETADO</v>
          </cell>
          <cell r="Y209">
            <v>42779</v>
          </cell>
          <cell r="Z209">
            <v>193</v>
          </cell>
          <cell r="AA209" t="str">
            <v>M010</v>
          </cell>
          <cell r="AB209" t="str">
            <v>T198397/Tarjeta Principal Madre - MAIN BOARD</v>
          </cell>
          <cell r="AC209" t="str">
            <v>OC-1007690</v>
          </cell>
          <cell r="AD209" t="str">
            <v>tlalpan/hacienda coapa</v>
          </cell>
          <cell r="AE209" t="str">
            <v>DF</v>
          </cell>
          <cell r="AF209" t="str">
            <v>MX</v>
          </cell>
          <cell r="AG209" t="str">
            <v>10411439</v>
          </cell>
          <cell r="AH209" t="str">
            <v>MIGUEL ANGEL RAMIREZ GARCIA</v>
          </cell>
          <cell r="AI209" t="str">
            <v>91 tenorios int 17 D</v>
          </cell>
          <cell r="AJ209" t="str">
            <v>26520951</v>
          </cell>
          <cell r="AK209" t="str">
            <v>5554308683</v>
          </cell>
          <cell r="AL209" t="str">
            <v>14300</v>
          </cell>
          <cell r="AM209"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209" t="str">
            <v>3TE43G154905</v>
          </cell>
          <cell r="AO209" t="str">
            <v>Smart</v>
          </cell>
          <cell r="AP209" t="str">
            <v>Hisense</v>
          </cell>
          <cell r="AQ209" t="str">
            <v>Opera</v>
          </cell>
          <cell r="AR209" t="str">
            <v>UHD 3840 X 2160</v>
          </cell>
          <cell r="AS209" t="e">
            <v>#N/A</v>
          </cell>
          <cell r="AT209" t="e">
            <v>#N/A</v>
          </cell>
          <cell r="AV209" t="str">
            <v>3TE43G162860</v>
          </cell>
          <cell r="AW209" t="e">
            <v>#N/A</v>
          </cell>
          <cell r="AY209">
            <v>74011402</v>
          </cell>
          <cell r="AZ209">
            <v>51012335</v>
          </cell>
          <cell r="BA209">
            <v>80138060</v>
          </cell>
        </row>
        <row r="210">
          <cell r="D210">
            <v>60311191</v>
          </cell>
          <cell r="E210" t="str">
            <v>A</v>
          </cell>
          <cell r="F210" t="str">
            <v>TV</v>
          </cell>
          <cell r="G210" t="str">
            <v>HECTOR MARCEL GODOY HERNANDEZ</v>
          </cell>
          <cell r="H210" t="str">
            <v>HDA REAL DE TULTEPEC 58A, FRACC. HDA REAL DE TULTEPEC</v>
          </cell>
          <cell r="I210" t="str">
            <v>2622-0262</v>
          </cell>
          <cell r="J210" t="str">
            <v>HISENSE</v>
          </cell>
          <cell r="K210" t="str">
            <v>55H6SG</v>
          </cell>
          <cell r="L210" t="str">
            <v>55J135006H06456</v>
          </cell>
          <cell r="M210" t="str">
            <v>TICKET</v>
          </cell>
          <cell r="N210">
            <v>12440.76</v>
          </cell>
          <cell r="O210">
            <v>42021</v>
          </cell>
          <cell r="P210">
            <v>42782</v>
          </cell>
          <cell r="Q210">
            <v>201010</v>
          </cell>
          <cell r="R210" t="str">
            <v>PENDIENTE POR MAIN Y T-CON</v>
          </cell>
          <cell r="S210" t="str">
            <v>SE RECOGE EQUIPO CON CABLE AC, MANUAL,CO</v>
          </cell>
          <cell r="T210" t="str">
            <v xml:space="preserve">  VIRGINIA ANGUIANO               </v>
          </cell>
          <cell r="U210" t="str">
            <v>2017-02-21</v>
          </cell>
          <cell r="V210" t="str">
            <v>Centro</v>
          </cell>
          <cell r="W210" t="str">
            <v>COMPLETADO</v>
          </cell>
          <cell r="Y210">
            <v>42775</v>
          </cell>
          <cell r="Z210">
            <v>761</v>
          </cell>
          <cell r="AA210" t="str">
            <v>M012</v>
          </cell>
          <cell r="AB210" t="str">
            <v>T1133202/Tarjeta T Con - T CON BOARD</v>
          </cell>
          <cell r="AC210" t="str">
            <v>OC-1007544</v>
          </cell>
          <cell r="AD210" t="str">
            <v>tultepec/fracc hda</v>
          </cell>
          <cell r="AE210" t="str">
            <v>MEX</v>
          </cell>
          <cell r="AF210" t="str">
            <v>MX</v>
          </cell>
          <cell r="AG210" t="str">
            <v>10411505</v>
          </cell>
          <cell r="AH210" t="str">
            <v>HECTOR MARCEL GODOY HERNANDEZ</v>
          </cell>
          <cell r="AI210" t="str">
            <v>58A hda real de tultepec</v>
          </cell>
          <cell r="AJ210" t="str">
            <v>26220262</v>
          </cell>
          <cell r="AK210" t="str">
            <v>5536551436</v>
          </cell>
          <cell r="AL210" t="str">
            <v>54987</v>
          </cell>
          <cell r="AM210"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210" t="str">
            <v>3TE55J135173</v>
          </cell>
          <cell r="AO210">
            <v>0</v>
          </cell>
          <cell r="AP210" t="e">
            <v>#N/A</v>
          </cell>
          <cell r="AQ210" t="e">
            <v>#N/A</v>
          </cell>
          <cell r="AR210" t="e">
            <v>#N/A</v>
          </cell>
          <cell r="AS210" t="e">
            <v>#N/A</v>
          </cell>
          <cell r="AT210" t="e">
            <v>#N/A</v>
          </cell>
          <cell r="AV210" t="str">
            <v>GTE055J135168</v>
          </cell>
          <cell r="AW210" t="e">
            <v>#N/A</v>
          </cell>
          <cell r="AY210">
            <v>74011584</v>
          </cell>
          <cell r="AZ210">
            <v>51012520</v>
          </cell>
          <cell r="BA210">
            <v>80138164</v>
          </cell>
        </row>
        <row r="211">
          <cell r="D211">
            <v>60311398</v>
          </cell>
          <cell r="E211" t="str">
            <v>A</v>
          </cell>
          <cell r="F211" t="str">
            <v>TV</v>
          </cell>
          <cell r="G211" t="str">
            <v>AMAIRANI DEL ANGEL</v>
          </cell>
          <cell r="H211" t="str">
            <v>CALLE 8 No404, COL. ENRIQUE CARDENAS, TAMPICO, TAMAULIPAS</v>
          </cell>
          <cell r="I211">
            <v>8331930663</v>
          </cell>
          <cell r="J211" t="str">
            <v>HISENSE</v>
          </cell>
          <cell r="K211" t="str">
            <v>32H5B2</v>
          </cell>
          <cell r="L211" t="str">
            <v>32G1633668H0048</v>
          </cell>
          <cell r="M211" t="str">
            <v>BR01M JQQJE RJXIG WRCDR</v>
          </cell>
          <cell r="N211">
            <v>3599.1</v>
          </cell>
          <cell r="O211">
            <v>42694</v>
          </cell>
          <cell r="P211">
            <v>42780</v>
          </cell>
          <cell r="Q211">
            <v>202245</v>
          </cell>
          <cell r="R211" t="str">
            <v xml:space="preserve">18/02/2017 02 : 07  ERNESTO.HERN : NP5
15/02/2017 01 : 26 202245 :  OC-1007402: </v>
          </cell>
          <cell r="S211" t="str">
            <v/>
          </cell>
          <cell r="T211" t="str">
            <v xml:space="preserve">Alfredo Pineda                </v>
          </cell>
          <cell r="U211" t="str">
            <v>2017-02-24</v>
          </cell>
          <cell r="V211" t="str">
            <v>Norte</v>
          </cell>
          <cell r="W211" t="str">
            <v>COMPLETADO</v>
          </cell>
          <cell r="X211" t="str">
            <v>TALLER</v>
          </cell>
          <cell r="Y211">
            <v>42779</v>
          </cell>
          <cell r="Z211">
            <v>86</v>
          </cell>
          <cell r="AA211" t="str">
            <v>M010</v>
          </cell>
          <cell r="AB211" t="str">
            <v>T207448/Tarjeta Principal Madre - MAIN BOARD</v>
          </cell>
          <cell r="AC211" t="str">
            <v>OC-1007402</v>
          </cell>
          <cell r="AD211" t="str">
            <v>Tampico/Enrique cardenas gonzalez</v>
          </cell>
          <cell r="AE211" t="str">
            <v>TMS</v>
          </cell>
          <cell r="AF211" t="str">
            <v>MX</v>
          </cell>
          <cell r="AG211" t="str">
            <v>10411512</v>
          </cell>
          <cell r="AH211" t="str">
            <v>AMAIRANI DEL ANGEL</v>
          </cell>
          <cell r="AI211" t="str">
            <v>calle 8 numero 404</v>
          </cell>
          <cell r="AJ211" t="str">
            <v>8332119955</v>
          </cell>
          <cell r="AK211">
            <v>0</v>
          </cell>
          <cell r="AL211" t="str">
            <v>89309</v>
          </cell>
          <cell r="AM211"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211" t="str">
            <v>3TE32G155369</v>
          </cell>
          <cell r="AO211" t="str">
            <v>Smart</v>
          </cell>
          <cell r="AP211" t="str">
            <v>Hisense</v>
          </cell>
          <cell r="AQ211" t="str">
            <v>Opera</v>
          </cell>
          <cell r="AR211" t="str">
            <v>HD 1366 X 768</v>
          </cell>
          <cell r="AS211" t="str">
            <v>3TE32G163827G163827M010</v>
          </cell>
          <cell r="AT211">
            <v>3</v>
          </cell>
          <cell r="AU211" t="str">
            <v>32H5B2</v>
          </cell>
          <cell r="AV211" t="str">
            <v>3TE32G163827</v>
          </cell>
          <cell r="AW211" t="str">
            <v>G163827</v>
          </cell>
          <cell r="AX211" t="str">
            <v>M010</v>
          </cell>
          <cell r="AY211">
            <v>74011609</v>
          </cell>
          <cell r="AZ211">
            <v>51012545</v>
          </cell>
          <cell r="BA211">
            <v>80140482</v>
          </cell>
        </row>
        <row r="212">
          <cell r="D212">
            <v>60303456</v>
          </cell>
          <cell r="E212" t="str">
            <v xml:space="preserve">A  </v>
          </cell>
          <cell r="F212" t="str">
            <v>CELULAR</v>
          </cell>
          <cell r="G212" t="str">
            <v>PabloRivasVelazco</v>
          </cell>
          <cell r="H212" t="str">
            <v>callenorte6No.12,Bocadelrio/CasasTamsa,VER,CP.94295</v>
          </cell>
          <cell r="I212" t="str">
            <v>2299210037/2292233040</v>
          </cell>
          <cell r="J212" t="str">
            <v>HISENSE</v>
          </cell>
          <cell r="K212" t="str">
            <v>C20</v>
          </cell>
          <cell r="L212" t="str">
            <v>1MH75A91MX1000H51Z50054</v>
          </cell>
          <cell r="M212" t="str">
            <v>JRD/000164120</v>
          </cell>
          <cell r="N212">
            <v>5998.5</v>
          </cell>
          <cell r="O212">
            <v>42661</v>
          </cell>
          <cell r="P212">
            <v>42690</v>
          </cell>
          <cell r="Q212">
            <v>201709</v>
          </cell>
          <cell r="R212" t="str">
            <v xml:space="preserve">CFPORFALTADEREFACCION,PCBLOGIC,OC1003836
</v>
          </cell>
          <cell r="S212" t="str">
            <v>EQUIPOMALTRATADO</v>
          </cell>
          <cell r="T212" t="str">
            <v>JuanFranciscoAlvizar</v>
          </cell>
          <cell r="U212" t="str">
            <v>2017-04-20</v>
          </cell>
          <cell r="V212" t="str">
            <v>CELULARES</v>
          </cell>
          <cell r="W212" t="str">
            <v>COMPLETADO</v>
          </cell>
          <cell r="X212" t="str">
            <v>TALLER</v>
          </cell>
          <cell r="Y212">
            <v>42690</v>
          </cell>
          <cell r="Z212">
            <v>29</v>
          </cell>
          <cell r="AA212" t="str">
            <v>M010</v>
          </cell>
          <cell r="AD212" t="str">
            <v>boca del rio/casas tamsa</v>
          </cell>
          <cell r="AE212" t="str">
            <v>VER</v>
          </cell>
          <cell r="AF212" t="str">
            <v>MX</v>
          </cell>
          <cell r="AG212" t="str">
            <v>10403798</v>
          </cell>
          <cell r="AH212" t="str">
            <v>PABLO RIVAS VELAZCO</v>
          </cell>
          <cell r="AI212" t="str">
            <v>12 calle norte 6</v>
          </cell>
          <cell r="AJ212" t="str">
            <v>2292233040</v>
          </cell>
          <cell r="AK212" t="str">
            <v>2292233040</v>
          </cell>
          <cell r="AL212" t="str">
            <v>94295</v>
          </cell>
          <cell r="AM212"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212" t="str">
            <v>1MH75AL1MX1Z30</v>
          </cell>
          <cell r="AO212">
            <v>0</v>
          </cell>
          <cell r="AP212" t="e">
            <v>#N/A</v>
          </cell>
          <cell r="AQ212" t="e">
            <v>#N/A</v>
          </cell>
          <cell r="AR212" t="e">
            <v>#N/A</v>
          </cell>
          <cell r="AS212" t="str">
            <v/>
          </cell>
          <cell r="AT212" t="e">
            <v>#N/A</v>
          </cell>
          <cell r="AY212">
            <v>74012246</v>
          </cell>
          <cell r="AZ212">
            <v>51013175</v>
          </cell>
          <cell r="BA212">
            <v>80141873</v>
          </cell>
        </row>
        <row r="213">
          <cell r="D213">
            <v>60304379</v>
          </cell>
          <cell r="E213" t="str">
            <v xml:space="preserve">A  </v>
          </cell>
          <cell r="F213" t="str">
            <v>CELULAR</v>
          </cell>
          <cell r="G213" t="str">
            <v>GerardoLopezGuzman</v>
          </cell>
          <cell r="H213" t="str">
            <v>1cdadeguarumoNo.137Avillahermosa/18mzo,TAB,CP86140</v>
          </cell>
          <cell r="I213">
            <v>9932137187</v>
          </cell>
          <cell r="J213" t="str">
            <v>HISENSE</v>
          </cell>
          <cell r="K213" t="str">
            <v>C20</v>
          </cell>
          <cell r="L213" t="str">
            <v>1MH75A91MX10D0H2AH20591</v>
          </cell>
          <cell r="M213" t="str">
            <v>PSE/000146755</v>
          </cell>
          <cell r="N213">
            <v>5998.52</v>
          </cell>
          <cell r="O213">
            <v>42599</v>
          </cell>
          <cell r="P213">
            <v>42698</v>
          </cell>
          <cell r="Q213">
            <v>201709</v>
          </cell>
          <cell r="R213" t="str">
            <v xml:space="preserve">CFPORFALTADEREFACCIONPCBLOGIC,OC1004055
</v>
          </cell>
          <cell r="S213" t="str">
            <v>EQUIPOMALTRATADO</v>
          </cell>
          <cell r="T213" t="str">
            <v>JuanFranciscoAlvizar</v>
          </cell>
          <cell r="U213" t="str">
            <v>2017-04-22</v>
          </cell>
          <cell r="V213" t="str">
            <v>CELULARES</v>
          </cell>
          <cell r="W213" t="str">
            <v>COMPLETADO</v>
          </cell>
          <cell r="X213" t="str">
            <v>TALLER</v>
          </cell>
          <cell r="Y213">
            <v>42698</v>
          </cell>
          <cell r="Z213">
            <v>99</v>
          </cell>
          <cell r="AA213" t="str">
            <v>M010</v>
          </cell>
          <cell r="AD213" t="str">
            <v>villa hermosa/18 mzo</v>
          </cell>
          <cell r="AE213" t="str">
            <v>TAB</v>
          </cell>
          <cell r="AF213" t="str">
            <v>MX</v>
          </cell>
          <cell r="AG213" t="str">
            <v>10402844</v>
          </cell>
          <cell r="AH213" t="str">
            <v>GERARDO LOPEZ GUZMAN</v>
          </cell>
          <cell r="AI213" t="str">
            <v>137 A 1 cda de guarumo</v>
          </cell>
          <cell r="AJ213" t="str">
            <v>506564</v>
          </cell>
          <cell r="AK213" t="str">
            <v>9932137187</v>
          </cell>
          <cell r="AL213" t="str">
            <v>86140</v>
          </cell>
          <cell r="AM213"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213" t="str">
            <v>1MH75AL1MX1Z30</v>
          </cell>
          <cell r="AO213">
            <v>0</v>
          </cell>
          <cell r="AP213" t="e">
            <v>#N/A</v>
          </cell>
          <cell r="AQ213" t="e">
            <v>#N/A</v>
          </cell>
          <cell r="AR213" t="e">
            <v>#N/A</v>
          </cell>
          <cell r="AS213" t="str">
            <v/>
          </cell>
          <cell r="AT213" t="e">
            <v>#N/A</v>
          </cell>
          <cell r="AY213">
            <v>74012247</v>
          </cell>
          <cell r="AZ213">
            <v>51013176</v>
          </cell>
          <cell r="BA213">
            <v>80141896</v>
          </cell>
        </row>
        <row r="214">
          <cell r="D214">
            <v>60313217</v>
          </cell>
          <cell r="E214" t="str">
            <v xml:space="preserve">A  </v>
          </cell>
          <cell r="F214" t="str">
            <v>CELULAR</v>
          </cell>
          <cell r="G214" t="str">
            <v>Maria Elena Zuñiga Villa</v>
          </cell>
          <cell r="H214" t="str">
            <v>Emperador 117 Aguascalientes/Parras CP 20157</v>
          </cell>
          <cell r="I214">
            <v>4499720209</v>
          </cell>
          <cell r="J214" t="str">
            <v>HISENSE</v>
          </cell>
          <cell r="K214" t="str">
            <v>U688</v>
          </cell>
          <cell r="L214" t="str">
            <v>1MW75959MX1W00JBQH203AA</v>
          </cell>
          <cell r="M214" t="str">
            <v>VID/000172227</v>
          </cell>
          <cell r="N214">
            <v>3479</v>
          </cell>
          <cell r="O214">
            <v>42480</v>
          </cell>
          <cell r="P214">
            <v>42769</v>
          </cell>
          <cell r="Q214">
            <v>201709</v>
          </cell>
          <cell r="R214" t="str">
            <v>CF POR FALTA DE REFACCION LCD T10101369 . OC- 1008466</v>
          </cell>
          <cell r="S214" t="str">
            <v xml:space="preserve">EQUIPO RAYADO CON PORTA SIM </v>
          </cell>
          <cell r="T214" t="str">
            <v xml:space="preserve">JUAN FRANCISCO ALVIZAR            </v>
          </cell>
          <cell r="U214" t="str">
            <v>2017-04-20</v>
          </cell>
          <cell r="V214" t="str">
            <v>CELULARES</v>
          </cell>
          <cell r="W214" t="str">
            <v>COMPLETADO</v>
          </cell>
          <cell r="X214" t="str">
            <v>TALLER</v>
          </cell>
          <cell r="Y214">
            <v>42796</v>
          </cell>
          <cell r="Z214">
            <v>289</v>
          </cell>
          <cell r="AA214" t="str">
            <v>M010</v>
          </cell>
          <cell r="AD214" t="str">
            <v>Aguascalientes/Parras</v>
          </cell>
          <cell r="AE214" t="str">
            <v>AGS</v>
          </cell>
          <cell r="AF214" t="str">
            <v>MX</v>
          </cell>
          <cell r="AG214" t="str">
            <v>10412731</v>
          </cell>
          <cell r="AH214" t="str">
            <v>MARIA ELENA ZUÑIGA VILLA</v>
          </cell>
          <cell r="AI214" t="str">
            <v>117 Emperador</v>
          </cell>
          <cell r="AJ214" t="str">
            <v>4499720209</v>
          </cell>
          <cell r="AK214" t="str">
            <v>4491901889</v>
          </cell>
          <cell r="AL214" t="str">
            <v>20157</v>
          </cell>
          <cell r="AM214"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214" t="str">
            <v>1MS75CM9MX1H70</v>
          </cell>
          <cell r="AO214">
            <v>0</v>
          </cell>
          <cell r="AP214" t="e">
            <v>#N/A</v>
          </cell>
          <cell r="AQ214" t="e">
            <v>#N/A</v>
          </cell>
          <cell r="AR214" t="e">
            <v>#N/A</v>
          </cell>
          <cell r="AS214" t="str">
            <v/>
          </cell>
          <cell r="AT214" t="e">
            <v>#N/A</v>
          </cell>
          <cell r="AY214">
            <v>74012283</v>
          </cell>
          <cell r="AZ214">
            <v>51013211</v>
          </cell>
          <cell r="BA214">
            <v>80147914</v>
          </cell>
        </row>
        <row r="215">
          <cell r="D215">
            <v>60312197</v>
          </cell>
          <cell r="E215" t="str">
            <v>A</v>
          </cell>
          <cell r="F215" t="str">
            <v>CELULAR</v>
          </cell>
          <cell r="G215" t="str">
            <v>Sergio Zavala</v>
          </cell>
          <cell r="H215" t="str">
            <v>Ignacio Allende No. 20 Temixco/Aeropuerto CP. 62590</v>
          </cell>
          <cell r="I215" t="str">
            <v>777-197-02-51</v>
          </cell>
          <cell r="J215" t="str">
            <v>HISENSE</v>
          </cell>
          <cell r="K215" t="str">
            <v>C20</v>
          </cell>
          <cell r="L215" t="str">
            <v>1MH75A91MX10D0HDYZ501E5</v>
          </cell>
          <cell r="M215">
            <v>27446492</v>
          </cell>
          <cell r="N215">
            <v>5998.5</v>
          </cell>
          <cell r="O215">
            <v>42684</v>
          </cell>
          <cell r="P215">
            <v>42788</v>
          </cell>
          <cell r="Q215">
            <v>201709</v>
          </cell>
          <cell r="R215" t="str">
            <v>15/03/2017 05 : 47  ARANTXA.MON : TCF1
15/03/2017 05 : 47  ARANTXA.MON : NP5</v>
          </cell>
          <cell r="S215" t="str">
            <v>EQUIPO MALTRATDO CON PORTA SIM</v>
          </cell>
          <cell r="T215" t="str">
            <v xml:space="preserve"> Juan Francisco Alvizar           </v>
          </cell>
          <cell r="U215" t="str">
            <v>2017-04-17</v>
          </cell>
          <cell r="V215" t="str">
            <v>CELULARES</v>
          </cell>
          <cell r="W215" t="str">
            <v>COMPLETADO</v>
          </cell>
          <cell r="X215" t="str">
            <v>TALLER</v>
          </cell>
          <cell r="Y215">
            <v>42787</v>
          </cell>
          <cell r="Z215">
            <v>104</v>
          </cell>
          <cell r="AA215" t="str">
            <v>M010</v>
          </cell>
          <cell r="AD215" t="str">
            <v>Temixco/Aeropuerto</v>
          </cell>
          <cell r="AE215" t="str">
            <v>MOR</v>
          </cell>
          <cell r="AF215" t="str">
            <v>MX</v>
          </cell>
          <cell r="AG215" t="str">
            <v>10412211</v>
          </cell>
          <cell r="AH215" t="str">
            <v>SERGIO ZAVALA</v>
          </cell>
          <cell r="AI215" t="str">
            <v>Ignacio Allende No. 20</v>
          </cell>
          <cell r="AJ215" t="str">
            <v>777-197-02-51</v>
          </cell>
          <cell r="AK215">
            <v>0</v>
          </cell>
          <cell r="AL215" t="str">
            <v>62590</v>
          </cell>
          <cell r="AM215"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215" t="str">
            <v>1MH75AL1MX1Z30</v>
          </cell>
          <cell r="AO215">
            <v>0</v>
          </cell>
          <cell r="AP215" t="e">
            <v>#N/A</v>
          </cell>
          <cell r="AQ215" t="e">
            <v>#N/A</v>
          </cell>
          <cell r="AR215" t="e">
            <v>#N/A</v>
          </cell>
          <cell r="AS215" t="str">
            <v/>
          </cell>
          <cell r="AT215" t="e">
            <v>#N/A</v>
          </cell>
          <cell r="AY215">
            <v>74012275</v>
          </cell>
          <cell r="AZ215">
            <v>51013203</v>
          </cell>
          <cell r="BA215">
            <v>80141941</v>
          </cell>
        </row>
        <row r="216">
          <cell r="D216">
            <v>60308751</v>
          </cell>
          <cell r="E216" t="str">
            <v>B</v>
          </cell>
          <cell r="F216" t="str">
            <v>CELULAR</v>
          </cell>
          <cell r="G216" t="str">
            <v>Jessica  Fabiola Aguirre</v>
          </cell>
          <cell r="H216" t="str">
            <v>islas moluca 61, saltillo/col  oceania Coahuila C.P. 25290</v>
          </cell>
          <cell r="I216">
            <v>8442916091</v>
          </cell>
          <cell r="J216" t="str">
            <v>HISENSE</v>
          </cell>
          <cell r="K216" t="str">
            <v>HS-C20</v>
          </cell>
          <cell r="L216" t="str">
            <v>1MH75A91MX10D0H2AH20586</v>
          </cell>
          <cell r="M216" t="str">
            <v>FACTURA</v>
          </cell>
          <cell r="N216">
            <v>4999</v>
          </cell>
          <cell r="O216">
            <v>42587</v>
          </cell>
          <cell r="P216">
            <v>42746</v>
          </cell>
          <cell r="Q216">
            <v>201709</v>
          </cell>
          <cell r="R216" t="str">
            <v>14/01/2017 02 : 12  SERGIO.FER : TCFT - Irreparabilidad</v>
          </cell>
          <cell r="S216" t="str">
            <v xml:space="preserve">EQUIPO RAYADO, PORTA SIM </v>
          </cell>
          <cell r="T216" t="str">
            <v xml:space="preserve"> RUBI GONZALEZ                    </v>
          </cell>
          <cell r="U216" t="str">
            <v>2017-04-21</v>
          </cell>
          <cell r="V216" t="str">
            <v>CELULARES</v>
          </cell>
          <cell r="W216" t="str">
            <v>COMPLETADO</v>
          </cell>
          <cell r="X216" t="str">
            <v>TALLER</v>
          </cell>
          <cell r="Y216">
            <v>42746</v>
          </cell>
          <cell r="Z216">
            <v>159</v>
          </cell>
          <cell r="AA216" t="str">
            <v>M010</v>
          </cell>
          <cell r="AD216" t="str">
            <v>saltillo/col oceania</v>
          </cell>
          <cell r="AE216" t="str">
            <v>COA</v>
          </cell>
          <cell r="AF216" t="str">
            <v>MX</v>
          </cell>
          <cell r="AG216" t="str">
            <v>10406636</v>
          </cell>
          <cell r="AH216" t="str">
            <v>JESSICA FABIOLA AGUIRRE</v>
          </cell>
          <cell r="AI216" t="str">
            <v>61 islas moluca</v>
          </cell>
          <cell r="AJ216" t="str">
            <v>8442916091</v>
          </cell>
          <cell r="AK216">
            <v>0</v>
          </cell>
          <cell r="AL216" t="str">
            <v>25290</v>
          </cell>
          <cell r="AM216"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216" t="str">
            <v>1MH75AL1MX1Z30</v>
          </cell>
          <cell r="AO216">
            <v>0</v>
          </cell>
          <cell r="AP216" t="e">
            <v>#N/A</v>
          </cell>
          <cell r="AQ216" t="e">
            <v>#N/A</v>
          </cell>
          <cell r="AR216" t="e">
            <v>#N/A</v>
          </cell>
          <cell r="AS216" t="e">
            <v>#N/A</v>
          </cell>
          <cell r="AT216" t="e">
            <v>#N/A</v>
          </cell>
          <cell r="AV216" t="str">
            <v>GMS020NJ5004</v>
          </cell>
          <cell r="AW216" t="e">
            <v>#N/A</v>
          </cell>
          <cell r="AY216">
            <v>74012280</v>
          </cell>
          <cell r="AZ216">
            <v>51013208</v>
          </cell>
          <cell r="BA216">
            <v>80141954</v>
          </cell>
        </row>
        <row r="217">
          <cell r="D217">
            <v>60309505</v>
          </cell>
          <cell r="E217" t="str">
            <v xml:space="preserve">A </v>
          </cell>
          <cell r="F217" t="str">
            <v>CELULAR</v>
          </cell>
          <cell r="G217" t="str">
            <v>Esmeralda Berdi Martinez</v>
          </cell>
          <cell r="H217" t="str">
            <v>Rio pilon num 131 Escobedo/Mira sur 1 Nuevo Leon C.P. 66074</v>
          </cell>
          <cell r="I217">
            <v>8443409488</v>
          </cell>
          <cell r="J217" t="str">
            <v>HISENSE</v>
          </cell>
          <cell r="K217" t="str">
            <v>U989AE</v>
          </cell>
          <cell r="L217" t="str">
            <v>1MS75CM9MX1H70H5PB1031B</v>
          </cell>
          <cell r="M217">
            <v>8530859</v>
          </cell>
          <cell r="N217">
            <v>4127.9399999999996</v>
          </cell>
          <cell r="O217">
            <v>42709</v>
          </cell>
          <cell r="P217">
            <v>42754</v>
          </cell>
          <cell r="Q217">
            <v>201709</v>
          </cell>
          <cell r="R217" t="str">
            <v>25/01/2017 23 : 34  ERNESTO.HERN : TCF1
25/01/2017 23 : 33  ERNESTO.HERN : NP5</v>
          </cell>
          <cell r="S217" t="str">
            <v xml:space="preserve">EQUIPO RAYADO, PORTA SIM </v>
          </cell>
          <cell r="T217" t="str">
            <v xml:space="preserve"> RUBI GONZALEZ                    </v>
          </cell>
          <cell r="U217" t="str">
            <v>2017-04-21</v>
          </cell>
          <cell r="V217" t="str">
            <v>CELULARES</v>
          </cell>
          <cell r="W217" t="str">
            <v>COMPLETADO</v>
          </cell>
          <cell r="X217" t="str">
            <v>TALLER</v>
          </cell>
          <cell r="Y217">
            <v>42754</v>
          </cell>
          <cell r="Z217">
            <v>45</v>
          </cell>
          <cell r="AA217" t="str">
            <v>M010</v>
          </cell>
          <cell r="AD217" t="str">
            <v>Escobedo/Mira sur 1</v>
          </cell>
          <cell r="AE217" t="str">
            <v>NL</v>
          </cell>
          <cell r="AF217" t="str">
            <v>MX</v>
          </cell>
          <cell r="AG217" t="str">
            <v>10409319</v>
          </cell>
          <cell r="AH217" t="str">
            <v>EMERALDA BERDI MARTINEZ</v>
          </cell>
          <cell r="AI217" t="str">
            <v>Rio pilon num 131</v>
          </cell>
          <cell r="AJ217" t="str">
            <v>8443409488</v>
          </cell>
          <cell r="AK217">
            <v>0</v>
          </cell>
          <cell r="AL217" t="str">
            <v>66074</v>
          </cell>
          <cell r="AM217"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217" t="str">
            <v>1MS75CM9MX1H70</v>
          </cell>
          <cell r="AO217">
            <v>0</v>
          </cell>
          <cell r="AP217" t="e">
            <v>#N/A</v>
          </cell>
          <cell r="AQ217" t="e">
            <v>#N/A</v>
          </cell>
          <cell r="AR217" t="e">
            <v>#N/A</v>
          </cell>
          <cell r="AS217" t="str">
            <v/>
          </cell>
          <cell r="AT217" t="e">
            <v>#N/A</v>
          </cell>
          <cell r="AY217">
            <v>74012333</v>
          </cell>
          <cell r="AZ217">
            <v>51013255</v>
          </cell>
          <cell r="BA217">
            <v>80147937</v>
          </cell>
        </row>
        <row r="218">
          <cell r="D218">
            <v>60313355</v>
          </cell>
          <cell r="E218" t="str">
            <v>A</v>
          </cell>
          <cell r="F218" t="str">
            <v>AC</v>
          </cell>
          <cell r="G218" t="str">
            <v>GUILLERMO CHABLE MENA</v>
          </cell>
          <cell r="H218" t="str">
            <v>C. 15-C # 556 X 52                              FRACC. ASIM II                                 MERIDA, YUCATAN</v>
          </cell>
          <cell r="I218">
            <v>9992075942</v>
          </cell>
          <cell r="J218" t="str">
            <v>HISENSE</v>
          </cell>
          <cell r="K218" t="str">
            <v>AS-12CR1FVDTD-IDU</v>
          </cell>
          <cell r="L218" t="str">
            <v>1KK012 0SLN0P 0JEK6J3 4465</v>
          </cell>
          <cell r="M218" t="str">
            <v>EA 12028</v>
          </cell>
          <cell r="N218">
            <v>3999</v>
          </cell>
          <cell r="O218">
            <v>42511</v>
          </cell>
          <cell r="P218">
            <v>42802</v>
          </cell>
          <cell r="Q218">
            <v>201470</v>
          </cell>
          <cell r="R218" t="str">
            <v>FALTA DE REFACCIONES K1466014/TURBINA OC-1008409   CF:16/03/2017 02 : 23  JORGE.VAZ : NP5</v>
          </cell>
          <cell r="S218" t="str">
            <v>QUIPO INSTALADO EN DOM DE CLIENTE</v>
          </cell>
          <cell r="T218" t="str">
            <v xml:space="preserve">       Martha I. López Martín     </v>
          </cell>
          <cell r="U218" t="str">
            <v>2017-05-03</v>
          </cell>
          <cell r="V218" t="str">
            <v>SUR</v>
          </cell>
          <cell r="W218" t="str">
            <v>COMPLETADO</v>
          </cell>
          <cell r="X218" t="str">
            <v>TALLER</v>
          </cell>
          <cell r="Y218">
            <v>42800</v>
          </cell>
          <cell r="Z218">
            <v>289</v>
          </cell>
          <cell r="AD218" t="str">
            <v>Uman/ Fracc Acim 2</v>
          </cell>
          <cell r="AE218" t="str">
            <v>YUC</v>
          </cell>
          <cell r="AF218" t="str">
            <v>MX</v>
          </cell>
          <cell r="AG218" t="str">
            <v>10413417</v>
          </cell>
          <cell r="AH218" t="str">
            <v>GUILLERMO CHABLE MENA</v>
          </cell>
          <cell r="AI218" t="str">
            <v>556 c 15 c</v>
          </cell>
          <cell r="AJ218" t="str">
            <v>9992239989</v>
          </cell>
          <cell r="AK218" t="str">
            <v>9992239989</v>
          </cell>
          <cell r="AL218" t="str">
            <v>97390</v>
          </cell>
          <cell r="AM218"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218" t="str">
            <v>GKK012NK5016</v>
          </cell>
          <cell r="AO218">
            <v>0</v>
          </cell>
          <cell r="AP218" t="e">
            <v>#N/A</v>
          </cell>
          <cell r="AQ218" t="e">
            <v>#N/A</v>
          </cell>
          <cell r="AR218" t="e">
            <v>#N/A</v>
          </cell>
          <cell r="AS218" t="str">
            <v>GKK012NJF158KH5DZM010</v>
          </cell>
          <cell r="AT218">
            <v>2</v>
          </cell>
          <cell r="AU218" t="str">
            <v>AS-12CR5FVETD-IDU</v>
          </cell>
          <cell r="AV218" t="str">
            <v>GKK012NJF158</v>
          </cell>
          <cell r="AW218" t="str">
            <v>KH5DZ</v>
          </cell>
          <cell r="AX218" t="str">
            <v>M010</v>
          </cell>
          <cell r="AY218">
            <v>74012753</v>
          </cell>
          <cell r="AZ218">
            <v>51013671</v>
          </cell>
          <cell r="BA218">
            <v>80151670</v>
          </cell>
        </row>
        <row r="219">
          <cell r="D219">
            <v>60309198</v>
          </cell>
          <cell r="E219" t="str">
            <v xml:space="preserve">A  </v>
          </cell>
          <cell r="F219" t="str">
            <v>TV</v>
          </cell>
          <cell r="G219" t="str">
            <v>ISRAEL  VARGAS MORIN</v>
          </cell>
          <cell r="H219" t="str">
            <v>22 DE FEBRERO NICOLAS ROMERO</v>
          </cell>
          <cell r="I219">
            <v>5510962742</v>
          </cell>
          <cell r="J219" t="str">
            <v>HISENSE</v>
          </cell>
          <cell r="K219" t="str">
            <v>50K20DW</v>
          </cell>
          <cell r="L219" t="str">
            <v>50G143291H00583</v>
          </cell>
          <cell r="M219" t="str">
            <v>CARTA BIMBO</v>
          </cell>
          <cell r="N219">
            <v>0</v>
          </cell>
          <cell r="O219">
            <v>42447</v>
          </cell>
          <cell r="P219">
            <v>42759</v>
          </cell>
          <cell r="Q219">
            <v>201612</v>
          </cell>
          <cell r="R219" t="str">
            <v>20 201612 : P1 T173331 PANEL  OC-1006785</v>
          </cell>
          <cell r="S219" t="str">
            <v/>
          </cell>
          <cell r="T219" t="str">
            <v xml:space="preserve"> ADRIANA BONIFACIO                </v>
          </cell>
          <cell r="U219">
            <v>42836</v>
          </cell>
          <cell r="V219" t="str">
            <v>Centro</v>
          </cell>
          <cell r="W219" t="str">
            <v>COMPLETADO</v>
          </cell>
          <cell r="Y219">
            <v>42751</v>
          </cell>
          <cell r="Z219">
            <v>312</v>
          </cell>
          <cell r="AA219" t="str">
            <v>M010</v>
          </cell>
          <cell r="AB219" t="str">
            <v>T173331/Panel - PANEL</v>
          </cell>
          <cell r="AC219" t="str">
            <v>OC-1006785</v>
          </cell>
          <cell r="AD219" t="str">
            <v>Nicolas Romero/22 de Febrero</v>
          </cell>
          <cell r="AE219" t="str">
            <v>MEX</v>
          </cell>
          <cell r="AF219" t="str">
            <v>MX</v>
          </cell>
          <cell r="AG219" t="str">
            <v>10409942</v>
          </cell>
          <cell r="AH219" t="str">
            <v>ISRAEL VARGAS MORIN</v>
          </cell>
          <cell r="AI219" t="str">
            <v>And 23 mz 1 lt 37casa 16</v>
          </cell>
          <cell r="AJ219" t="str">
            <v>5510962742</v>
          </cell>
          <cell r="AK219" t="str">
            <v>5510962742</v>
          </cell>
          <cell r="AL219" t="str">
            <v>54433</v>
          </cell>
          <cell r="AM219"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219" t="str">
            <v>1TE50B8NUSCB</v>
          </cell>
          <cell r="AO219" t="str">
            <v>Smart</v>
          </cell>
          <cell r="AP219" t="str">
            <v>Hisense</v>
          </cell>
          <cell r="AQ219" t="str">
            <v>Opera</v>
          </cell>
          <cell r="AR219" t="str">
            <v>FHD 1920 x 1080</v>
          </cell>
          <cell r="AS219" t="str">
            <v>3TE50G165140G165140M010</v>
          </cell>
          <cell r="AT219">
            <v>164</v>
          </cell>
          <cell r="AU219" t="str">
            <v>50H7GB</v>
          </cell>
          <cell r="AV219" t="str">
            <v>3TE50G165140</v>
          </cell>
          <cell r="AW219" t="str">
            <v>G165140</v>
          </cell>
          <cell r="AX219" t="str">
            <v>M010</v>
          </cell>
          <cell r="AY219">
            <v>74012489</v>
          </cell>
          <cell r="AZ219">
            <v>51013415</v>
          </cell>
          <cell r="BA219">
            <v>80134474</v>
          </cell>
        </row>
        <row r="220">
          <cell r="D220">
            <v>60310509</v>
          </cell>
          <cell r="E220" t="str">
            <v xml:space="preserve">A  </v>
          </cell>
          <cell r="F220" t="str">
            <v>TV</v>
          </cell>
          <cell r="G220" t="str">
            <v xml:space="preserve"> Julia Jimenez</v>
          </cell>
          <cell r="H220" t="str">
            <v xml:space="preserve">Venustiano Carranza/Puebla Av Ignacio Zaragoza #268  C.P. 05800
</v>
          </cell>
          <cell r="I220" t="str">
            <v>22357023 - 5538141398</v>
          </cell>
          <cell r="J220" t="str">
            <v>HISENSE</v>
          </cell>
          <cell r="K220" t="str">
            <v>50K20DW</v>
          </cell>
          <cell r="L220" t="str">
            <v>50J140464H02155</v>
          </cell>
          <cell r="M220" t="str">
            <v>POLIZA</v>
          </cell>
          <cell r="N220">
            <v>0</v>
          </cell>
          <cell r="O220">
            <v>41859</v>
          </cell>
          <cell r="P220">
            <v>42780</v>
          </cell>
          <cell r="Q220">
            <v>201767</v>
          </cell>
          <cell r="R220" t="str">
            <v>18/02/2017 02 : 55  ERNESTO.HERN : NP5
 / P1A: 173331 PANEL     14-02-2017   OC-1007437</v>
          </cell>
          <cell r="S220" t="str">
            <v>EQUIPO DAÑADO EN DOMICILIO DE CLIENTE</v>
          </cell>
          <cell r="T220" t="str">
            <v xml:space="preserve">   RENE ARIAS                     </v>
          </cell>
          <cell r="U220" t="str">
            <v>2017-04-10</v>
          </cell>
          <cell r="V220" t="str">
            <v>Centro</v>
          </cell>
          <cell r="W220" t="str">
            <v>COMPLETADO</v>
          </cell>
          <cell r="X220" t="str">
            <v>CLIENTE</v>
          </cell>
          <cell r="Y220">
            <v>42766</v>
          </cell>
          <cell r="Z220">
            <v>921</v>
          </cell>
          <cell r="AA220" t="str">
            <v>M012</v>
          </cell>
          <cell r="AB220" t="str">
            <v>T173331/Panel - PANEL</v>
          </cell>
          <cell r="AC220" t="str">
            <v>OC-1007437</v>
          </cell>
          <cell r="AD220" t="str">
            <v>Venustiano Carranza/Puebla</v>
          </cell>
          <cell r="AE220" t="str">
            <v>DF</v>
          </cell>
          <cell r="AF220" t="str">
            <v>MX</v>
          </cell>
          <cell r="AG220" t="str">
            <v>10410866</v>
          </cell>
          <cell r="AH220" t="str">
            <v>JULIA JIMENEZ</v>
          </cell>
          <cell r="AI220" t="str">
            <v>268 Av Ignacio Zaragoza</v>
          </cell>
          <cell r="AJ220" t="str">
            <v>22357023</v>
          </cell>
          <cell r="AK220" t="str">
            <v>5538141398</v>
          </cell>
          <cell r="AL220" t="str">
            <v>05800</v>
          </cell>
          <cell r="AM220"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220" t="str">
            <v>1TE50B8NUSCB</v>
          </cell>
          <cell r="AO220" t="str">
            <v>Smart</v>
          </cell>
          <cell r="AP220" t="str">
            <v>Hisense</v>
          </cell>
          <cell r="AQ220" t="str">
            <v>Opera</v>
          </cell>
          <cell r="AR220" t="str">
            <v>FHD 1920 x 1080</v>
          </cell>
          <cell r="AS220" t="e">
            <v>#N/A</v>
          </cell>
          <cell r="AT220" t="e">
            <v>#N/A</v>
          </cell>
          <cell r="AV220" t="str">
            <v>3TE50J140464</v>
          </cell>
          <cell r="AW220" t="e">
            <v>#N/A</v>
          </cell>
          <cell r="AY220">
            <v>74011568</v>
          </cell>
          <cell r="AZ220">
            <v>51008623</v>
          </cell>
          <cell r="BA220">
            <v>80134481</v>
          </cell>
        </row>
        <row r="221">
          <cell r="D221">
            <v>60310879</v>
          </cell>
          <cell r="E221" t="str">
            <v xml:space="preserve">A  </v>
          </cell>
          <cell r="F221" t="str">
            <v>TV</v>
          </cell>
          <cell r="G221" t="str">
            <v>Mario Daniel Lopez Moreno</v>
          </cell>
          <cell r="H221" t="str">
            <v>Gustavo A Madero/Basco de quieroga, Fray francisco de los angeles num 100  C.P. 07440</v>
          </cell>
          <cell r="I221" t="str">
            <v>5538557305 - 5527341172</v>
          </cell>
          <cell r="J221" t="str">
            <v>HISENSE</v>
          </cell>
          <cell r="K221" t="str">
            <v>50K20DW</v>
          </cell>
          <cell r="L221" t="str">
            <v>50G144288H00595</v>
          </cell>
          <cell r="M221" t="str">
            <v>TICKET: AG / 000197842 TIENDA TELMEX</v>
          </cell>
          <cell r="N221">
            <v>11998</v>
          </cell>
          <cell r="O221">
            <v>42212</v>
          </cell>
          <cell r="P221">
            <v>42787</v>
          </cell>
          <cell r="Q221">
            <v>201767</v>
          </cell>
          <cell r="R221" t="str">
            <v>24/02/2017 01 : 19  ERNESTO.HERN : NP5 / P1A: 173331 PANEL    21-02-2017   OC-1007735</v>
          </cell>
          <cell r="S221" t="str">
            <v>EQUIPO DAÑADO EN DOMICILIO DE CLIENTE</v>
          </cell>
          <cell r="T221" t="str">
            <v xml:space="preserve">   RENE ARIAS                     </v>
          </cell>
          <cell r="U221" t="str">
            <v>2017-04-10</v>
          </cell>
          <cell r="V221" t="str">
            <v>Centro</v>
          </cell>
          <cell r="W221" t="str">
            <v>COMPLETADO</v>
          </cell>
          <cell r="X221" t="str">
            <v>CLIENTE</v>
          </cell>
          <cell r="Y221">
            <v>42773</v>
          </cell>
          <cell r="Z221">
            <v>575</v>
          </cell>
          <cell r="AA221" t="str">
            <v>M012</v>
          </cell>
          <cell r="AB221" t="str">
            <v>T173331/Panel - PANEL</v>
          </cell>
          <cell r="AC221" t="str">
            <v>OC-1007735</v>
          </cell>
          <cell r="AD221" t="str">
            <v>Gustavo A Madero/Basco de quieroga</v>
          </cell>
          <cell r="AE221" t="str">
            <v>DF</v>
          </cell>
          <cell r="AF221" t="str">
            <v>MX</v>
          </cell>
          <cell r="AG221" t="str">
            <v>10410849</v>
          </cell>
          <cell r="AH221" t="str">
            <v>MARIO DANIEL LOPEZ MORENO</v>
          </cell>
          <cell r="AI221" t="str">
            <v>Fray francisco de los angeles num 100</v>
          </cell>
          <cell r="AJ221" t="str">
            <v>5538557305</v>
          </cell>
          <cell r="AK221" t="str">
            <v>5538557305</v>
          </cell>
          <cell r="AL221" t="str">
            <v>07440</v>
          </cell>
          <cell r="AM221"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221" t="str">
            <v>1TE50B8NUSCB</v>
          </cell>
          <cell r="AO221" t="str">
            <v>Smart</v>
          </cell>
          <cell r="AP221" t="str">
            <v>Hisense</v>
          </cell>
          <cell r="AQ221" t="str">
            <v>Opera</v>
          </cell>
          <cell r="AR221" t="str">
            <v>FHD 1920 x 1080</v>
          </cell>
          <cell r="AS221" t="str">
            <v>3TE50G165140G165140M010</v>
          </cell>
          <cell r="AT221">
            <v>164</v>
          </cell>
          <cell r="AU221" t="str">
            <v>50H7GB</v>
          </cell>
          <cell r="AV221" t="str">
            <v>3TE50G165140</v>
          </cell>
          <cell r="AW221" t="str">
            <v>G165140</v>
          </cell>
          <cell r="AX221" t="str">
            <v>M010</v>
          </cell>
          <cell r="AY221">
            <v>74012490</v>
          </cell>
          <cell r="AZ221">
            <v>51013416</v>
          </cell>
          <cell r="BA221">
            <v>80134482</v>
          </cell>
        </row>
        <row r="222">
          <cell r="D222">
            <v>60311027</v>
          </cell>
          <cell r="E222" t="str">
            <v xml:space="preserve">A  </v>
          </cell>
          <cell r="F222" t="str">
            <v>TV</v>
          </cell>
          <cell r="G222" t="str">
            <v>Socorro Anguiano Coronado</v>
          </cell>
          <cell r="H222" t="str">
            <v>calle rio canoco num 7 mz 826 lt 22 C.P. 55070</v>
          </cell>
          <cell r="I222" t="str">
            <v>5521153843 - 5528971375</v>
          </cell>
          <cell r="J222" t="str">
            <v>HISENSE</v>
          </cell>
          <cell r="K222" t="str">
            <v>32H5B2</v>
          </cell>
          <cell r="L222" t="str">
            <v>32G1614E4H04226</v>
          </cell>
          <cell r="M222" t="str">
            <v>NO. DE PEDIDO 1103510 VTA DE CONTADO TIENDA ELEKTRA JARDINES DE MORELOS.</v>
          </cell>
          <cell r="N222">
            <v>4499</v>
          </cell>
          <cell r="O222">
            <v>43003</v>
          </cell>
          <cell r="P222">
            <v>42782</v>
          </cell>
          <cell r="Q222">
            <v>201767</v>
          </cell>
          <cell r="R222" t="str">
            <v>21/02/2017 06 : 20  ERNESTO.HERN : NP5 / P1A: 191148 MAIN    16-02-2017   OC-1007571</v>
          </cell>
          <cell r="S222" t="str">
            <v>EQUIPO DAÑADO EN DOMICILIO DE CLIENTE</v>
          </cell>
          <cell r="T222" t="str">
            <v xml:space="preserve">   RENE ARIAS                     </v>
          </cell>
          <cell r="U222" t="str">
            <v>2017-04-10</v>
          </cell>
          <cell r="V222" t="str">
            <v>CENTRO</v>
          </cell>
          <cell r="W222" t="str">
            <v>COMPLETADO</v>
          </cell>
          <cell r="X222" t="str">
            <v>CLIENTE</v>
          </cell>
          <cell r="Y222">
            <v>42774</v>
          </cell>
          <cell r="Z222">
            <v>221</v>
          </cell>
          <cell r="AA222" t="str">
            <v>M010</v>
          </cell>
          <cell r="AD222" t="str">
            <v>fracc jardinez de morelos/ecatepec</v>
          </cell>
          <cell r="AE222" t="str">
            <v>MEX</v>
          </cell>
          <cell r="AF222" t="str">
            <v>MX</v>
          </cell>
          <cell r="AG222" t="str">
            <v>10411401</v>
          </cell>
          <cell r="AH222" t="str">
            <v>SOCORRO ANGUIANO CORONADO</v>
          </cell>
          <cell r="AI222" t="str">
            <v>calle rio canoco num 7 mz 826 lt 22</v>
          </cell>
          <cell r="AJ222" t="str">
            <v>0445528971375</v>
          </cell>
          <cell r="AK222" t="str">
            <v>0445528971375</v>
          </cell>
          <cell r="AL222" t="str">
            <v>55070</v>
          </cell>
          <cell r="AM222"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222" t="str">
            <v>3TE32G155369</v>
          </cell>
          <cell r="AO222" t="str">
            <v>Smart</v>
          </cell>
          <cell r="AP222" t="str">
            <v>Hisense</v>
          </cell>
          <cell r="AQ222" t="str">
            <v>Opera</v>
          </cell>
          <cell r="AR222" t="str">
            <v>HD 1366 X 768</v>
          </cell>
          <cell r="AS222" t="str">
            <v>3TE32G163827G163827M010</v>
          </cell>
          <cell r="AT222">
            <v>7</v>
          </cell>
          <cell r="AU222" t="str">
            <v>32H5B2</v>
          </cell>
          <cell r="AV222" t="str">
            <v>3TE32G163827</v>
          </cell>
          <cell r="AW222" t="str">
            <v>G163827</v>
          </cell>
          <cell r="AX222" t="str">
            <v>M010</v>
          </cell>
          <cell r="AY222">
            <v>74012493</v>
          </cell>
          <cell r="AZ222">
            <v>51013419</v>
          </cell>
          <cell r="BA222">
            <v>80134423</v>
          </cell>
        </row>
        <row r="223">
          <cell r="D223">
            <v>60311187</v>
          </cell>
          <cell r="E223" t="str">
            <v xml:space="preserve">A  </v>
          </cell>
          <cell r="F223" t="str">
            <v>TV</v>
          </cell>
          <cell r="G223" t="str">
            <v>Eduardo Trejo</v>
          </cell>
          <cell r="H223" t="str">
            <v>Norte 75 #372 C.P. 02530</v>
          </cell>
          <cell r="I223">
            <v>0</v>
          </cell>
          <cell r="J223" t="str">
            <v>HISENSE</v>
          </cell>
          <cell r="K223" t="str">
            <v>50K20DW</v>
          </cell>
          <cell r="L223" t="str">
            <v>50G143067H00247</v>
          </cell>
          <cell r="M223" t="str">
            <v>CARTA BIMBO</v>
          </cell>
          <cell r="N223">
            <v>0</v>
          </cell>
          <cell r="O223">
            <v>42447</v>
          </cell>
          <cell r="P223">
            <v>42779</v>
          </cell>
          <cell r="Q223">
            <v>201767</v>
          </cell>
          <cell r="R223" t="str">
            <v>22/02/2017 07 : 15  ERNESTO.HERN : NP5 / P1A: 173331 PANEL     13-02-2017   OC-1007387</v>
          </cell>
          <cell r="S223" t="str">
            <v>EQUIPO DAÑADO EN DOMICILIO DE CLIENTE</v>
          </cell>
          <cell r="T223" t="str">
            <v xml:space="preserve">   RENE ARIAS                     </v>
          </cell>
          <cell r="U223" t="str">
            <v>2017-04-10</v>
          </cell>
          <cell r="V223" t="str">
            <v>CENTRO</v>
          </cell>
          <cell r="W223" t="str">
            <v>COMPLETADO</v>
          </cell>
          <cell r="X223" t="str">
            <v>CLIENTE</v>
          </cell>
          <cell r="Y223">
            <v>42775</v>
          </cell>
          <cell r="Z223">
            <v>332</v>
          </cell>
          <cell r="AA223" t="str">
            <v>M010</v>
          </cell>
          <cell r="AD223" t="str">
            <v>azcapotzalco/col jardin</v>
          </cell>
          <cell r="AE223" t="str">
            <v>DF</v>
          </cell>
          <cell r="AF223" t="str">
            <v>MX</v>
          </cell>
          <cell r="AG223" t="str">
            <v>10409744</v>
          </cell>
          <cell r="AH223" t="str">
            <v>EDUARDO TREJO</v>
          </cell>
          <cell r="AI223" t="str">
            <v>372 nte 75</v>
          </cell>
          <cell r="AJ223" t="str">
            <v>5559443195</v>
          </cell>
          <cell r="AK223">
            <v>0</v>
          </cell>
          <cell r="AL223" t="str">
            <v>02530</v>
          </cell>
          <cell r="AM223"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223" t="str">
            <v>1TE50B8NUSCB</v>
          </cell>
          <cell r="AO223" t="str">
            <v>Smart</v>
          </cell>
          <cell r="AP223" t="str">
            <v>Hisense</v>
          </cell>
          <cell r="AQ223" t="str">
            <v>Opera</v>
          </cell>
          <cell r="AR223" t="str">
            <v>FHD 1920 x 1080</v>
          </cell>
          <cell r="AS223" t="str">
            <v>3TE50G165140G165140M010</v>
          </cell>
          <cell r="AT223">
            <v>164</v>
          </cell>
          <cell r="AU223" t="str">
            <v>50H7GB</v>
          </cell>
          <cell r="AV223" t="str">
            <v>3TE50G165140</v>
          </cell>
          <cell r="AW223" t="str">
            <v>G165140</v>
          </cell>
          <cell r="AX223" t="str">
            <v>M010</v>
          </cell>
          <cell r="AY223">
            <v>74012491</v>
          </cell>
          <cell r="AZ223">
            <v>51013417</v>
          </cell>
          <cell r="BA223">
            <v>80134485</v>
          </cell>
        </row>
        <row r="224">
          <cell r="D224">
            <v>60311280</v>
          </cell>
          <cell r="E224" t="str">
            <v>A</v>
          </cell>
          <cell r="F224" t="str">
            <v>TV</v>
          </cell>
          <cell r="G224" t="str">
            <v>JUANA ADJUNTA RODRIGUEZ</v>
          </cell>
          <cell r="H224" t="str">
            <v>MIRADOR MZ 27 LT 3 COL. MALACATES; GUSTAVO A. MADERO CP 07110</v>
          </cell>
          <cell r="I224" t="str">
            <v>22079086 / 5556916218</v>
          </cell>
          <cell r="J224" t="str">
            <v>HISENSE</v>
          </cell>
          <cell r="K224" t="str">
            <v>50K20DW</v>
          </cell>
          <cell r="L224" t="str">
            <v>50G14329H06279</v>
          </cell>
          <cell r="M224" t="str">
            <v>000224532</v>
          </cell>
          <cell r="N224">
            <v>11998.37</v>
          </cell>
          <cell r="O224">
            <v>42867</v>
          </cell>
          <cell r="P224">
            <v>42789</v>
          </cell>
          <cell r="Q224">
            <v>201767</v>
          </cell>
          <cell r="R224" t="str">
            <v>24/02/2017 07 : 17  ERNESTO.HERN : NP5 ( P1A: 173331 PANEL    22-02-2017    OC-1007807)</v>
          </cell>
          <cell r="S224" t="str">
            <v>EQUIPO DAÑADO EN DOMICILIO DE CLIENTE</v>
          </cell>
          <cell r="T224" t="str">
            <v xml:space="preserve">ABRAHAM LAZCANO                </v>
          </cell>
          <cell r="U224" t="str">
            <v>2017-04-10</v>
          </cell>
          <cell r="V224" t="str">
            <v>Centro</v>
          </cell>
          <cell r="W224" t="str">
            <v>COMPLETADO</v>
          </cell>
          <cell r="Y224">
            <v>42776</v>
          </cell>
          <cell r="Z224">
            <v>78</v>
          </cell>
          <cell r="AA224" t="str">
            <v>M010</v>
          </cell>
          <cell r="AB224" t="str">
            <v>T173331/Panel - PANEL</v>
          </cell>
          <cell r="AC224" t="str">
            <v>OC-1007807</v>
          </cell>
          <cell r="AD224" t="str">
            <v>Malacates/Gustavo A Madero.</v>
          </cell>
          <cell r="AE224" t="str">
            <v>DF</v>
          </cell>
          <cell r="AF224" t="str">
            <v>MX</v>
          </cell>
          <cell r="AG224" t="str">
            <v>10411364</v>
          </cell>
          <cell r="AH224" t="str">
            <v>JUANA ADJUNTA RODRIGUEZ</v>
          </cell>
          <cell r="AI224" t="str">
            <v>lt 3 Mirador Mz 27</v>
          </cell>
          <cell r="AJ224" t="str">
            <v>5556916218</v>
          </cell>
          <cell r="AK224" t="str">
            <v>5556916218</v>
          </cell>
          <cell r="AL224" t="str">
            <v>07110</v>
          </cell>
          <cell r="AM224"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224" t="str">
            <v>1TE50B8NUSCB</v>
          </cell>
          <cell r="AO224" t="str">
            <v>Smart</v>
          </cell>
          <cell r="AP224" t="str">
            <v>Hisense</v>
          </cell>
          <cell r="AQ224" t="str">
            <v>Opera</v>
          </cell>
          <cell r="AR224" t="str">
            <v>FHD 1920 x 1080</v>
          </cell>
          <cell r="AS224" t="str">
            <v>3TE50G165140G165140M010</v>
          </cell>
          <cell r="AT224">
            <v>164</v>
          </cell>
          <cell r="AU224" t="str">
            <v>50H7GB</v>
          </cell>
          <cell r="AV224" t="str">
            <v>3TE50G165140</v>
          </cell>
          <cell r="AW224" t="str">
            <v>G165140</v>
          </cell>
          <cell r="AX224" t="str">
            <v>M010</v>
          </cell>
          <cell r="AY224">
            <v>74012492</v>
          </cell>
          <cell r="AZ224">
            <v>51013418</v>
          </cell>
          <cell r="BA224">
            <v>80134489</v>
          </cell>
        </row>
        <row r="225">
          <cell r="D225">
            <v>60311326</v>
          </cell>
          <cell r="E225" t="str">
            <v>A</v>
          </cell>
          <cell r="F225" t="str">
            <v>TV</v>
          </cell>
          <cell r="G225" t="str">
            <v>MARILUU BALDERAS</v>
          </cell>
          <cell r="H225" t="str">
            <v>DZILDATH MZ 15 LT 29 CUCHILLA DE PADIERNA / TLALPAN CP 14220</v>
          </cell>
          <cell r="I225" t="str">
            <v>56452580</v>
          </cell>
          <cell r="J225" t="str">
            <v>HISENSE</v>
          </cell>
          <cell r="K225" t="str">
            <v>50K20DW</v>
          </cell>
          <cell r="L225" t="str">
            <v>50G143291H05841</v>
          </cell>
          <cell r="M225" t="str">
            <v>POLIZA</v>
          </cell>
          <cell r="N225">
            <v>0</v>
          </cell>
          <cell r="O225">
            <v>42016</v>
          </cell>
          <cell r="P225">
            <v>42780</v>
          </cell>
          <cell r="Q225">
            <v>201767</v>
          </cell>
          <cell r="R225" t="str">
            <v xml:space="preserve">18/02/2017 02 : 54  ERNESTO.HERN : NP5 / P1A: 173331 PANEL     14-02-.2017  OC-1007434
</v>
          </cell>
          <cell r="S225" t="str">
            <v>EQUIPO DAÑADO EN DOMICILIO DE CLIENTE</v>
          </cell>
          <cell r="T225" t="str">
            <v xml:space="preserve">ABRAHAM LAZCANO                </v>
          </cell>
          <cell r="U225" t="str">
            <v>2017-04-10</v>
          </cell>
          <cell r="V225" t="str">
            <v>Centro</v>
          </cell>
          <cell r="W225" t="str">
            <v>COMPLETADO</v>
          </cell>
          <cell r="Y225">
            <v>42776</v>
          </cell>
          <cell r="Z225">
            <v>764</v>
          </cell>
          <cell r="AA225" t="str">
            <v>M012</v>
          </cell>
          <cell r="AB225" t="str">
            <v>T173331/Panel - PANEL</v>
          </cell>
          <cell r="AC225" t="str">
            <v>OC-1007434</v>
          </cell>
          <cell r="AD225" t="str">
            <v>cuchilla de padierna/tlalpan</v>
          </cell>
          <cell r="AE225" t="str">
            <v>DF</v>
          </cell>
          <cell r="AF225" t="str">
            <v>MX</v>
          </cell>
          <cell r="AG225" t="str">
            <v>10411757</v>
          </cell>
          <cell r="AH225" t="str">
            <v>MARILUU BALDERAS</v>
          </cell>
          <cell r="AI225" t="str">
            <v>dzildathn mz 15 lt 29</v>
          </cell>
          <cell r="AJ225" t="str">
            <v>56452580</v>
          </cell>
          <cell r="AK225">
            <v>0</v>
          </cell>
          <cell r="AL225" t="str">
            <v>14220</v>
          </cell>
          <cell r="AM225"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225" t="str">
            <v>1TE50B8NUSCB</v>
          </cell>
          <cell r="AO225" t="str">
            <v>Smart</v>
          </cell>
          <cell r="AP225" t="str">
            <v>Hisense</v>
          </cell>
          <cell r="AQ225" t="str">
            <v>Opera</v>
          </cell>
          <cell r="AR225" t="str">
            <v>FHD 1920 x 1080</v>
          </cell>
          <cell r="AS225" t="e">
            <v>#N/A</v>
          </cell>
          <cell r="AT225" t="e">
            <v>#N/A</v>
          </cell>
          <cell r="AV225" t="str">
            <v>3TE50G143064</v>
          </cell>
          <cell r="AW225" t="e">
            <v>#N/A</v>
          </cell>
          <cell r="AY225">
            <v>74011517</v>
          </cell>
          <cell r="AZ225">
            <v>51008646</v>
          </cell>
          <cell r="BA225">
            <v>80134490</v>
          </cell>
        </row>
        <row r="226">
          <cell r="D226">
            <v>60311452</v>
          </cell>
          <cell r="E226" t="str">
            <v>A</v>
          </cell>
          <cell r="F226" t="str">
            <v>TV</v>
          </cell>
          <cell r="G226" t="str">
            <v>ABRAHAM FRAGOSO</v>
          </cell>
          <cell r="H226" t="str">
            <v>AV ADOLFO LOPEZ MATEOS MZ 8 LT 22 COL. EL TRIUNFO. VALLE DE CHALCO; CP 56617</v>
          </cell>
          <cell r="I226" t="str">
            <v>5577337560</v>
          </cell>
          <cell r="J226" t="str">
            <v>HISENSE</v>
          </cell>
          <cell r="K226" t="str">
            <v>50K20DW</v>
          </cell>
          <cell r="L226" t="str">
            <v>50G144844H03630</v>
          </cell>
          <cell r="M226" t="str">
            <v>COMPRA EN LINEA</v>
          </cell>
          <cell r="N226">
            <v>8999</v>
          </cell>
          <cell r="O226">
            <v>42752</v>
          </cell>
          <cell r="P226">
            <v>42786</v>
          </cell>
          <cell r="Q226">
            <v>201767</v>
          </cell>
          <cell r="R226" t="str">
            <v>23/02/2017 00 : 26  ERNESTO.HERN : NP5
/ P1A: 173331 PANEL   20-02-2017    OC-1007688</v>
          </cell>
          <cell r="S226" t="str">
            <v>EQUIPO DAÑADO EN DOMICILIO DE CLIENTE (Z</v>
          </cell>
          <cell r="T226" t="str">
            <v xml:space="preserve">ABRAHAM LAZCANO                </v>
          </cell>
          <cell r="U226" t="str">
            <v>2017-04-10</v>
          </cell>
          <cell r="V226" t="str">
            <v>Centro</v>
          </cell>
          <cell r="W226" t="str">
            <v>COMPLETADO</v>
          </cell>
          <cell r="Y226">
            <v>42779</v>
          </cell>
          <cell r="Z226">
            <v>34</v>
          </cell>
          <cell r="AA226" t="str">
            <v>M010</v>
          </cell>
          <cell r="AB226" t="str">
            <v>T173331/Panel - PANEL</v>
          </cell>
          <cell r="AC226" t="str">
            <v>OC-1007688</v>
          </cell>
          <cell r="AD226" t="str">
            <v>Valle de chalco/Triunfo</v>
          </cell>
          <cell r="AE226" t="str">
            <v>MEX</v>
          </cell>
          <cell r="AF226" t="str">
            <v>MX</v>
          </cell>
          <cell r="AG226" t="str">
            <v>10410779</v>
          </cell>
          <cell r="AH226" t="str">
            <v>ABRAHAM FRAGOSO</v>
          </cell>
          <cell r="AI226" t="str">
            <v>Av adolfo lopez mateos mz8 lt 22</v>
          </cell>
          <cell r="AJ226" t="str">
            <v>5577337560</v>
          </cell>
          <cell r="AK226">
            <v>0</v>
          </cell>
          <cell r="AL226" t="str">
            <v>56617</v>
          </cell>
          <cell r="AM226"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226" t="str">
            <v>1TE50B8NUSCB</v>
          </cell>
          <cell r="AO226" t="str">
            <v>Smart</v>
          </cell>
          <cell r="AP226" t="str">
            <v>Hisense</v>
          </cell>
          <cell r="AQ226" t="str">
            <v>Opera</v>
          </cell>
          <cell r="AR226" t="str">
            <v>FHD 1920 x 1080</v>
          </cell>
          <cell r="AS226" t="str">
            <v>3TE50G165140G165140M010</v>
          </cell>
          <cell r="AT226">
            <v>164</v>
          </cell>
          <cell r="AU226" t="str">
            <v>50H7GB</v>
          </cell>
          <cell r="AV226" t="str">
            <v>3TE50G165140</v>
          </cell>
          <cell r="AW226" t="str">
            <v>G165140</v>
          </cell>
          <cell r="AX226" t="str">
            <v>M010</v>
          </cell>
          <cell r="AY226">
            <v>74011514</v>
          </cell>
          <cell r="AZ226">
            <v>51012449</v>
          </cell>
          <cell r="BA226">
            <v>80134492</v>
          </cell>
        </row>
        <row r="227">
          <cell r="D227">
            <v>60311457</v>
          </cell>
          <cell r="E227" t="str">
            <v>A</v>
          </cell>
          <cell r="F227" t="str">
            <v>TV</v>
          </cell>
          <cell r="G227" t="str">
            <v>LORENZO GONZALEZ</v>
          </cell>
          <cell r="H227" t="str">
            <v>CALLE AZTLAN MZ 6 LT 10 COL. MEXICO PREHISPA 1 ECATEPEC DE MORELOS COL. 55269</v>
          </cell>
          <cell r="I227" t="str">
            <v>57780982</v>
          </cell>
          <cell r="J227" t="str">
            <v>HISENSE</v>
          </cell>
          <cell r="K227" t="str">
            <v>50K20DW</v>
          </cell>
          <cell r="L227" t="str">
            <v>50J140464H00297</v>
          </cell>
          <cell r="M227" t="str">
            <v>000105276 comprobante de pago de enganche de venta a financiamiento TELMEX</v>
          </cell>
          <cell r="N227">
            <v>299.06</v>
          </cell>
          <cell r="O227">
            <v>41862</v>
          </cell>
          <cell r="P227">
            <v>42782</v>
          </cell>
          <cell r="Q227">
            <v>201767</v>
          </cell>
          <cell r="R227" t="str">
            <v>21/02/2017 06 : 22  ERNESTO.HERN : NP5
/  P1A: 173331 PANEL    16-02-2017   OC-1007572</v>
          </cell>
          <cell r="S227" t="str">
            <v>EQUIPO DAÑADO EN DOMICILIO DE CLIENTE (Z</v>
          </cell>
          <cell r="T227" t="str">
            <v xml:space="preserve">ABRAHAM LAZCANO                </v>
          </cell>
          <cell r="U227" t="str">
            <v>2017-04-10</v>
          </cell>
          <cell r="V227" t="str">
            <v>Centro</v>
          </cell>
          <cell r="W227" t="str">
            <v>COMPLETADO</v>
          </cell>
          <cell r="Y227">
            <v>42779</v>
          </cell>
          <cell r="Z227">
            <v>920</v>
          </cell>
          <cell r="AA227" t="str">
            <v>M012</v>
          </cell>
          <cell r="AB227" t="str">
            <v>T173331/Panel - PANEL</v>
          </cell>
          <cell r="AC227" t="str">
            <v>OC-1007572</v>
          </cell>
          <cell r="AD227" t="str">
            <v>Ecatepec/mexico. prehispa.1</v>
          </cell>
          <cell r="AE227" t="str">
            <v>MEX</v>
          </cell>
          <cell r="AF227" t="str">
            <v>MX</v>
          </cell>
          <cell r="AG227" t="str">
            <v>10411994</v>
          </cell>
          <cell r="AH227" t="str">
            <v>LORENZO GONZALEZ</v>
          </cell>
          <cell r="AI227" t="str">
            <v>zalle aztlan mz6 lt10</v>
          </cell>
          <cell r="AJ227" t="str">
            <v>57780982</v>
          </cell>
          <cell r="AK227">
            <v>0</v>
          </cell>
          <cell r="AL227" t="str">
            <v>55269</v>
          </cell>
          <cell r="AM227"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227" t="str">
            <v>1TE50B8NUSCB</v>
          </cell>
          <cell r="AO227" t="str">
            <v>Smart</v>
          </cell>
          <cell r="AP227" t="str">
            <v>Hisense</v>
          </cell>
          <cell r="AQ227" t="str">
            <v>Opera</v>
          </cell>
          <cell r="AR227" t="str">
            <v>FHD 1920 x 1080</v>
          </cell>
          <cell r="AS227" t="e">
            <v>#N/A</v>
          </cell>
          <cell r="AT227" t="e">
            <v>#N/A</v>
          </cell>
          <cell r="AV227" t="str">
            <v>3TE50G143064</v>
          </cell>
          <cell r="AW227" t="e">
            <v>#N/A</v>
          </cell>
          <cell r="AY227">
            <v>74011509</v>
          </cell>
          <cell r="AZ227">
            <v>51008649</v>
          </cell>
          <cell r="BA227">
            <v>80134494</v>
          </cell>
        </row>
        <row r="228">
          <cell r="D228">
            <v>60311453</v>
          </cell>
          <cell r="E228" t="str">
            <v>A</v>
          </cell>
          <cell r="F228" t="str">
            <v>TV</v>
          </cell>
          <cell r="G228" t="str">
            <v>MIGUEL ANGEL SALDAÑA</v>
          </cell>
          <cell r="H228" t="str">
            <v>LUIS G DE LEON 73 COL. COPILCO EL ALTO DELG. COYOACAN CP 04360</v>
          </cell>
          <cell r="I228" t="str">
            <v>55547861</v>
          </cell>
          <cell r="J228" t="str">
            <v>HISENSE</v>
          </cell>
          <cell r="K228" t="str">
            <v>50K20DW</v>
          </cell>
          <cell r="L228" t="str">
            <v>50J140464H0227</v>
          </cell>
          <cell r="M228" t="str">
            <v>POLIZA</v>
          </cell>
          <cell r="N228">
            <v>0</v>
          </cell>
          <cell r="O228">
            <v>41988</v>
          </cell>
          <cell r="P228">
            <v>42782</v>
          </cell>
          <cell r="Q228">
            <v>201767</v>
          </cell>
          <cell r="R228" t="str">
            <v>24/02/2017 01 : 43  ERNESTO.HERN : NP5 / P1A:173331 PANEL    21-02-2017    OC-1007762</v>
          </cell>
          <cell r="S228" t="str">
            <v>EQUIPO DAÑADO EN DOMICILIO DE CLIENTE</v>
          </cell>
          <cell r="T228" t="str">
            <v xml:space="preserve">ABRAHAM LAZCANO                </v>
          </cell>
          <cell r="U228" t="str">
            <v>2017-04-10</v>
          </cell>
          <cell r="V228" t="str">
            <v>Centro</v>
          </cell>
          <cell r="W228" t="str">
            <v>COMPLETADO</v>
          </cell>
          <cell r="Y228">
            <v>42779</v>
          </cell>
          <cell r="Z228">
            <v>794</v>
          </cell>
          <cell r="AA228" t="str">
            <v>M012</v>
          </cell>
          <cell r="AB228" t="str">
            <v>T173331/Panel - PANEL</v>
          </cell>
          <cell r="AC228" t="str">
            <v>OC-1007762</v>
          </cell>
          <cell r="AD228" t="str">
            <v>Coyoacan/Copilco el Alto</v>
          </cell>
          <cell r="AE228" t="str">
            <v>DF</v>
          </cell>
          <cell r="AF228" t="str">
            <v>MX</v>
          </cell>
          <cell r="AG228" t="str">
            <v>10411914</v>
          </cell>
          <cell r="AH228" t="str">
            <v>MIGUEL ANGEL SALDAÑA</v>
          </cell>
          <cell r="AI228" t="str">
            <v>73 Luis G de Leon</v>
          </cell>
          <cell r="AJ228" t="str">
            <v>55547861</v>
          </cell>
          <cell r="AK228">
            <v>0</v>
          </cell>
          <cell r="AL228" t="str">
            <v>04360</v>
          </cell>
          <cell r="AM228"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228" t="str">
            <v>1TE50B8NUSCB</v>
          </cell>
          <cell r="AO228" t="str">
            <v>Smart</v>
          </cell>
          <cell r="AP228" t="str">
            <v>Hisense</v>
          </cell>
          <cell r="AQ228" t="str">
            <v>Opera</v>
          </cell>
          <cell r="AR228" t="str">
            <v>FHD 1920 x 1080</v>
          </cell>
          <cell r="AS228" t="e">
            <v>#N/A</v>
          </cell>
          <cell r="AT228" t="e">
            <v>#N/A</v>
          </cell>
          <cell r="AV228" t="str">
            <v>3TE50J140464</v>
          </cell>
          <cell r="AW228" t="e">
            <v>#N/A</v>
          </cell>
          <cell r="AY228">
            <v>74011500</v>
          </cell>
          <cell r="AZ228">
            <v>51008650</v>
          </cell>
          <cell r="BA228">
            <v>80134496</v>
          </cell>
        </row>
        <row r="229">
          <cell r="D229">
            <v>60311659</v>
          </cell>
          <cell r="E229" t="str">
            <v>A</v>
          </cell>
          <cell r="F229" t="str">
            <v>TV</v>
          </cell>
          <cell r="G229" t="str">
            <v>MINERVA AIDE HERNANDEZ RAMIREZ</v>
          </cell>
          <cell r="H229" t="str">
            <v>CALLE 2 MZ 20 LT 1 COL. LOS REYES LA PAZ, VALLE DE LOS REYES CP 56430</v>
          </cell>
          <cell r="I229" t="str">
            <v>58561113</v>
          </cell>
          <cell r="J229" t="str">
            <v>HISENSE</v>
          </cell>
          <cell r="K229" t="str">
            <v>50K20DW</v>
          </cell>
          <cell r="L229" t="str">
            <v>50J140464H00545</v>
          </cell>
          <cell r="M229" t="str">
            <v>000143431 COMPROBANTE DE PAGO DE ENGANCHE DE VENTA A FINANCIAMIENTO TELMEX</v>
          </cell>
          <cell r="N229">
            <v>299.06</v>
          </cell>
          <cell r="O229">
            <v>41869</v>
          </cell>
          <cell r="P229">
            <v>42782</v>
          </cell>
          <cell r="Q229">
            <v>201767</v>
          </cell>
          <cell r="R229" t="str">
            <v>21/02/2017 06 : 19  ERNESTO.HERN : NP5 / P1A: 173331 PANEL     16-02-2017   OC-1007570</v>
          </cell>
          <cell r="S229" t="str">
            <v>EQUIPO DAÑADO EN DOMICILIO DE CLIENTE (Z</v>
          </cell>
          <cell r="T229" t="str">
            <v xml:space="preserve">ABRAHAM LAZCANO                </v>
          </cell>
          <cell r="U229" t="str">
            <v>2017-04-10</v>
          </cell>
          <cell r="V229" t="str">
            <v>Centro</v>
          </cell>
          <cell r="W229" t="str">
            <v>COMPLETADO</v>
          </cell>
          <cell r="Y229">
            <v>42781</v>
          </cell>
          <cell r="Z229">
            <v>913</v>
          </cell>
          <cell r="AA229" t="str">
            <v>M012</v>
          </cell>
          <cell r="AB229" t="str">
            <v>T173331/Panel - PANEL</v>
          </cell>
          <cell r="AC229" t="str">
            <v>OC-1007570</v>
          </cell>
          <cell r="AD229" t="str">
            <v>Valle de los Reyes/ Los reyes la paz</v>
          </cell>
          <cell r="AE229" t="str">
            <v>MEX</v>
          </cell>
          <cell r="AF229" t="str">
            <v>MX</v>
          </cell>
          <cell r="AG229" t="str">
            <v>10412156</v>
          </cell>
          <cell r="AH229" t="str">
            <v>MINERVA AIDE HERNANDEZ RAMIREZ</v>
          </cell>
          <cell r="AI229" t="str">
            <v>lt 1 2 Mz 20</v>
          </cell>
          <cell r="AJ229" t="str">
            <v>58561113</v>
          </cell>
          <cell r="AK229">
            <v>0</v>
          </cell>
          <cell r="AL229" t="str">
            <v>56430</v>
          </cell>
          <cell r="AM229"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229" t="str">
            <v>1TE50B8NUSCB</v>
          </cell>
          <cell r="AO229" t="str">
            <v>Smart</v>
          </cell>
          <cell r="AP229" t="str">
            <v>Hisense</v>
          </cell>
          <cell r="AQ229" t="str">
            <v>Opera</v>
          </cell>
          <cell r="AR229" t="str">
            <v>FHD 1920 x 1080</v>
          </cell>
          <cell r="AS229" t="str">
            <v>3TE50G165140G165140M010</v>
          </cell>
          <cell r="AT229">
            <v>164</v>
          </cell>
          <cell r="AU229" t="str">
            <v>50H7GB</v>
          </cell>
          <cell r="AV229" t="str">
            <v>3TE50G165140</v>
          </cell>
          <cell r="AW229" t="str">
            <v>G165140</v>
          </cell>
          <cell r="AX229" t="str">
            <v>M010</v>
          </cell>
          <cell r="AY229">
            <v>74011474</v>
          </cell>
          <cell r="AZ229">
            <v>51012407</v>
          </cell>
          <cell r="BA229">
            <v>80134501</v>
          </cell>
        </row>
        <row r="230">
          <cell r="D230">
            <v>60311834</v>
          </cell>
          <cell r="E230" t="str">
            <v>A</v>
          </cell>
          <cell r="F230" t="str">
            <v>TV</v>
          </cell>
          <cell r="G230" t="str">
            <v>MARICELA ACOSTA</v>
          </cell>
          <cell r="H230" t="str">
            <v>ISABEL ACERO MZ 8 LT 5 COL. EL PIRU SANTA LUCIA; DELG ALVARO OBREGON CP 01520</v>
          </cell>
          <cell r="I230" t="str">
            <v>5539258688</v>
          </cell>
          <cell r="J230" t="str">
            <v>HISENSE</v>
          </cell>
          <cell r="K230" t="str">
            <v>50K20DW</v>
          </cell>
          <cell r="L230" t="str">
            <v>50G143065H00997</v>
          </cell>
          <cell r="M230" t="str">
            <v>TC# 5359 0980 6773 1007 2714 55</v>
          </cell>
          <cell r="N230">
            <v>8499</v>
          </cell>
          <cell r="O230">
            <v>42029</v>
          </cell>
          <cell r="P230">
            <v>42787</v>
          </cell>
          <cell r="Q230">
            <v>201767</v>
          </cell>
          <cell r="R230" t="str">
            <v>24/02/2017 01 : 44  ERNESTO.HERN : NP5/ P1A: 173331 PANEL    21-02-2017   OC-1007763</v>
          </cell>
          <cell r="S230" t="str">
            <v>EQUIPO DAÑADO EN DOMICILIO DE CLIENTE</v>
          </cell>
          <cell r="T230" t="str">
            <v xml:space="preserve">ABRAHAM LAZCANO                </v>
          </cell>
          <cell r="U230" t="str">
            <v>2017-04-10</v>
          </cell>
          <cell r="V230" t="str">
            <v>Centro</v>
          </cell>
          <cell r="W230" t="str">
            <v>COMPLETADO</v>
          </cell>
          <cell r="Y230">
            <v>42783</v>
          </cell>
          <cell r="Z230">
            <v>758</v>
          </cell>
          <cell r="AA230" t="str">
            <v>M012</v>
          </cell>
          <cell r="AB230" t="str">
            <v>T173331/Panel - PANEL</v>
          </cell>
          <cell r="AC230" t="str">
            <v>OC-1007763</v>
          </cell>
          <cell r="AD230" t="str">
            <v>Alvaro obregon/El piru santa lucia</v>
          </cell>
          <cell r="AE230" t="str">
            <v>DF</v>
          </cell>
          <cell r="AF230" t="str">
            <v>MX</v>
          </cell>
          <cell r="AG230" t="str">
            <v>10411905</v>
          </cell>
          <cell r="AH230" t="str">
            <v>MARICELA ACOSTA</v>
          </cell>
          <cell r="AI230" t="str">
            <v>Isabel acero mz 7 lt 5</v>
          </cell>
          <cell r="AJ230" t="str">
            <v>5539258688</v>
          </cell>
          <cell r="AK230">
            <v>0</v>
          </cell>
          <cell r="AL230" t="str">
            <v>01520</v>
          </cell>
          <cell r="AM230"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230" t="str">
            <v>1TE50B8NUSCB</v>
          </cell>
          <cell r="AO230" t="str">
            <v>Smart</v>
          </cell>
          <cell r="AP230" t="str">
            <v>Hisense</v>
          </cell>
          <cell r="AQ230" t="str">
            <v>Opera</v>
          </cell>
          <cell r="AR230" t="str">
            <v>FHD 1920 x 1080</v>
          </cell>
          <cell r="AS230" t="e">
            <v>#N/A</v>
          </cell>
          <cell r="AT230" t="e">
            <v>#N/A</v>
          </cell>
          <cell r="AV230" t="str">
            <v>3TE50G143064</v>
          </cell>
          <cell r="AW230" t="e">
            <v>#N/A</v>
          </cell>
          <cell r="AY230">
            <v>74011477</v>
          </cell>
          <cell r="AZ230">
            <v>51008657</v>
          </cell>
          <cell r="BA230">
            <v>80134503</v>
          </cell>
        </row>
        <row r="231">
          <cell r="D231">
            <v>60311958</v>
          </cell>
          <cell r="E231" t="str">
            <v>A</v>
          </cell>
          <cell r="F231" t="str">
            <v>TV</v>
          </cell>
          <cell r="G231" t="str">
            <v>ROCIO SANCHEZ</v>
          </cell>
          <cell r="H231" t="str">
            <v>VALLE DE MATAMOROS 14 INT 3 COL. VALLE DE ARAGON 1RA SECC; NEZAHUALCOYOTL CP 57100</v>
          </cell>
          <cell r="I231" t="str">
            <v>57837339</v>
          </cell>
          <cell r="J231" t="str">
            <v>HISENSE</v>
          </cell>
          <cell r="K231" t="str">
            <v>50K20DW</v>
          </cell>
          <cell r="L231" t="str">
            <v>50J140464H04082</v>
          </cell>
          <cell r="M231" t="str">
            <v>TC# 2925 4037 5799 0471 4139 14</v>
          </cell>
          <cell r="N231">
            <v>6390</v>
          </cell>
          <cell r="O231">
            <v>41966</v>
          </cell>
          <cell r="P231">
            <v>42789</v>
          </cell>
          <cell r="Q231">
            <v>201767</v>
          </cell>
          <cell r="R231" t="str">
            <v>28/02/2017 04 : 25  ERNESTO.HERN : NP5/ P1A: 173331 PANEL     23-02-2017   OC-1007853</v>
          </cell>
          <cell r="S231" t="str">
            <v>EQUIPO DAÑADO EN DOMICILIO DE CLIENTE</v>
          </cell>
          <cell r="T231" t="str">
            <v xml:space="preserve">ABRAHAM LAZCANO                </v>
          </cell>
          <cell r="U231" t="str">
            <v>2017-04-10</v>
          </cell>
          <cell r="V231" t="str">
            <v>Centro</v>
          </cell>
          <cell r="W231" t="str">
            <v>COMPLETADO</v>
          </cell>
          <cell r="Y231">
            <v>42786</v>
          </cell>
          <cell r="Z231">
            <v>823</v>
          </cell>
          <cell r="AA231" t="str">
            <v>M012</v>
          </cell>
          <cell r="AB231" t="str">
            <v>T173331/Panel - PANEL</v>
          </cell>
          <cell r="AC231" t="str">
            <v>OC-1007853</v>
          </cell>
          <cell r="AD231" t="str">
            <v>Nezahualtcoytl/Valle de Aragon 1ra</v>
          </cell>
          <cell r="AE231" t="str">
            <v>MEX</v>
          </cell>
          <cell r="AF231" t="str">
            <v>MX</v>
          </cell>
          <cell r="AG231" t="str">
            <v>10412232</v>
          </cell>
          <cell r="AH231" t="str">
            <v>ROCIO SANCHEZ</v>
          </cell>
          <cell r="AI231" t="str">
            <v>14 Valle de Matamoros Int 3</v>
          </cell>
          <cell r="AJ231" t="str">
            <v>57837339</v>
          </cell>
          <cell r="AK231">
            <v>0</v>
          </cell>
          <cell r="AL231" t="str">
            <v>57100</v>
          </cell>
          <cell r="AM231"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231" t="str">
            <v>1TE50B8NUSCB</v>
          </cell>
          <cell r="AO231" t="str">
            <v>Smart</v>
          </cell>
          <cell r="AP231" t="str">
            <v>Hisense</v>
          </cell>
          <cell r="AQ231" t="str">
            <v>Opera</v>
          </cell>
          <cell r="AR231" t="str">
            <v>FHD 1920 x 1080</v>
          </cell>
          <cell r="AS231" t="e">
            <v>#N/A</v>
          </cell>
          <cell r="AT231" t="e">
            <v>#N/A</v>
          </cell>
          <cell r="AV231" t="str">
            <v>3TE50J140464</v>
          </cell>
          <cell r="AW231" t="e">
            <v>#N/A</v>
          </cell>
          <cell r="AY231">
            <v>74011484</v>
          </cell>
          <cell r="AZ231">
            <v>51008658</v>
          </cell>
          <cell r="BA231">
            <v>80134504</v>
          </cell>
        </row>
        <row r="232">
          <cell r="D232">
            <v>60313011</v>
          </cell>
          <cell r="E232" t="str">
            <v>A</v>
          </cell>
          <cell r="F232" t="str">
            <v>TV</v>
          </cell>
          <cell r="G232" t="str">
            <v>GLADYS DEL CARMEN HIPOLITO GUTIERREZ</v>
          </cell>
          <cell r="H232" t="str">
            <v>LA VENTA 349, COL. LAS DUNAS, CIUDAD DE COATZACOALCOS VERACRUZ</v>
          </cell>
          <cell r="I232">
            <v>9211156406</v>
          </cell>
          <cell r="J232" t="str">
            <v>HISENSE</v>
          </cell>
          <cell r="K232" t="str">
            <v>50K20DW</v>
          </cell>
          <cell r="L232" t="str">
            <v>50G143065H00308</v>
          </cell>
          <cell r="M232" t="str">
            <v>00/007774</v>
          </cell>
          <cell r="N232">
            <v>12199</v>
          </cell>
          <cell r="O232">
            <v>42175</v>
          </cell>
          <cell r="P232">
            <v>42797</v>
          </cell>
          <cell r="Q232">
            <v>201054</v>
          </cell>
          <cell r="R232" t="str">
            <v xml:space="preserve">PANEL OC-1008183
</v>
          </cell>
          <cell r="S232" t="str">
            <v>SE SOLICITA CF POR FALTA DE REFACCION</v>
          </cell>
          <cell r="T232" t="str">
            <v xml:space="preserve"> JESUS LEON PUIG                  </v>
          </cell>
          <cell r="U232" t="str">
            <v>2017-04-12</v>
          </cell>
          <cell r="V232" t="str">
            <v>SUR</v>
          </cell>
          <cell r="W232" t="str">
            <v>COMPLETADO</v>
          </cell>
          <cell r="X232" t="str">
            <v>TALLER</v>
          </cell>
          <cell r="Y232">
            <v>42794</v>
          </cell>
          <cell r="Z232">
            <v>619</v>
          </cell>
          <cell r="AA232" t="str">
            <v>M010</v>
          </cell>
          <cell r="AD232" t="str">
            <v>Coatzacoalcos/Las Dunas</v>
          </cell>
          <cell r="AE232" t="str">
            <v>VER</v>
          </cell>
          <cell r="AF232" t="str">
            <v>MX</v>
          </cell>
          <cell r="AG232" t="str">
            <v>10413151</v>
          </cell>
          <cell r="AH232" t="str">
            <v>GLADYS DEL CARMEN HIPOLITO GUTIERRE</v>
          </cell>
          <cell r="AI232" t="str">
            <v>349 La Venta</v>
          </cell>
          <cell r="AJ232" t="str">
            <v>9211156406</v>
          </cell>
          <cell r="AK232">
            <v>0</v>
          </cell>
          <cell r="AL232" t="str">
            <v>96536</v>
          </cell>
          <cell r="AM232"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232" t="str">
            <v>1TE50B8NUSCB</v>
          </cell>
          <cell r="AO232" t="str">
            <v>Smart</v>
          </cell>
          <cell r="AP232" t="str">
            <v>Hisense</v>
          </cell>
          <cell r="AQ232" t="str">
            <v>Opera</v>
          </cell>
          <cell r="AR232" t="str">
            <v>FHD 1920 x 1080</v>
          </cell>
          <cell r="AS232" t="str">
            <v>3TE50G165140G165140M010</v>
          </cell>
          <cell r="AT232">
            <v>164</v>
          </cell>
          <cell r="AU232" t="str">
            <v>50H7GB</v>
          </cell>
          <cell r="AV232" t="str">
            <v>3TE50G165140</v>
          </cell>
          <cell r="AW232" t="str">
            <v>G165140</v>
          </cell>
          <cell r="AX232" t="str">
            <v>M010</v>
          </cell>
          <cell r="AY232">
            <v>74012494</v>
          </cell>
          <cell r="AZ232">
            <v>51013420</v>
          </cell>
          <cell r="BA232">
            <v>80134524</v>
          </cell>
        </row>
        <row r="233">
          <cell r="D233">
            <v>60304287</v>
          </cell>
          <cell r="E233" t="str">
            <v>A</v>
          </cell>
          <cell r="F233" t="str">
            <v>TV</v>
          </cell>
          <cell r="G233" t="str">
            <v>LUIS MANUEL GONZALES HERNANDEZ</v>
          </cell>
          <cell r="H233" t="str">
            <v>6TA.CERRADA DE BARRIL GARCIA COL. SAN BARTOLO TULTITLAN,EDO.DE MEXICO</v>
          </cell>
          <cell r="I233" t="str">
            <v>43245658 CEL 5558884991</v>
          </cell>
          <cell r="J233" t="str">
            <v>HISENSE</v>
          </cell>
          <cell r="K233" t="str">
            <v>55H7B</v>
          </cell>
          <cell r="L233" t="str">
            <v>55G155386H00192</v>
          </cell>
          <cell r="M233">
            <v>3573</v>
          </cell>
          <cell r="N233">
            <v>10799.1</v>
          </cell>
          <cell r="O233">
            <v>42682</v>
          </cell>
          <cell r="P233">
            <v>42699</v>
          </cell>
          <cell r="Q233">
            <v>200997</v>
          </cell>
          <cell r="R233" t="str">
            <v>MAIN BOARD HISENSE SURTE CAMBIO FISICO PERO NO ENCIENDE SERIE POR SER C.F. DEL C.F SE ENVIAN FOTOS DEL EQUIPO ENVIADO</v>
          </cell>
          <cell r="S233" t="str">
            <v/>
          </cell>
          <cell r="T233" t="str">
            <v xml:space="preserve">GLORIA LEON LARIOS          </v>
          </cell>
          <cell r="U233">
            <v>42836</v>
          </cell>
          <cell r="V233" t="str">
            <v>Centro</v>
          </cell>
          <cell r="W233" t="str">
            <v>COMPLETADO</v>
          </cell>
          <cell r="Y233">
            <v>42698</v>
          </cell>
          <cell r="Z233">
            <v>17</v>
          </cell>
          <cell r="AA233" t="str">
            <v>M010</v>
          </cell>
          <cell r="AB233" t="str">
            <v>T188153/Tarjeta Principal Madre - MAIN BOARD</v>
          </cell>
          <cell r="AC233" t="str">
            <v>OC-1004040</v>
          </cell>
          <cell r="AD233" t="str">
            <v>tutitlann / san bartolo</v>
          </cell>
          <cell r="AE233" t="str">
            <v>MEX</v>
          </cell>
          <cell r="AF233" t="str">
            <v>MX</v>
          </cell>
          <cell r="AG233" t="str">
            <v>10405091</v>
          </cell>
          <cell r="AH233" t="str">
            <v>LUIS MANUEL GONZALES HERNANDES</v>
          </cell>
          <cell r="AI233" t="str">
            <v>6 Cerrada de barril garcia</v>
          </cell>
          <cell r="AJ233" t="str">
            <v>5543245658</v>
          </cell>
          <cell r="AK233" t="str">
            <v>5558884991</v>
          </cell>
          <cell r="AL233" t="str">
            <v>54900</v>
          </cell>
          <cell r="AM233"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233" t="str">
            <v>3TE55G1523B1</v>
          </cell>
          <cell r="AO233" t="str">
            <v>Smart</v>
          </cell>
          <cell r="AP233" t="str">
            <v>Hisense</v>
          </cell>
          <cell r="AQ233" t="str">
            <v>Opera</v>
          </cell>
          <cell r="AR233" t="str">
            <v>UHD 3840 X 2160</v>
          </cell>
          <cell r="AS233" t="str">
            <v>3TE55G164499G164499M010</v>
          </cell>
          <cell r="AT233">
            <v>8</v>
          </cell>
          <cell r="AU233" t="str">
            <v>55H7B</v>
          </cell>
          <cell r="AV233" t="str">
            <v>3TE55G164499</v>
          </cell>
          <cell r="AW233" t="str">
            <v>G164499</v>
          </cell>
          <cell r="AX233" t="str">
            <v>M010</v>
          </cell>
          <cell r="AY233">
            <v>74009085</v>
          </cell>
          <cell r="AZ233">
            <v>51007911</v>
          </cell>
          <cell r="BA233">
            <v>80146079</v>
          </cell>
        </row>
        <row r="234">
          <cell r="D234">
            <v>60304958</v>
          </cell>
          <cell r="E234" t="str">
            <v>A</v>
          </cell>
          <cell r="F234" t="str">
            <v>TV</v>
          </cell>
          <cell r="G234" t="str">
            <v>NAYVI MALINALY CAMBRAY MIJANGOS</v>
          </cell>
          <cell r="H234" t="str">
            <v xml:space="preserve">REGION 93 MZ-95 LOTE 22 </v>
          </cell>
          <cell r="I234">
            <v>9983007422</v>
          </cell>
          <cell r="J234" t="str">
            <v>HISENSE</v>
          </cell>
          <cell r="K234" t="str">
            <v>32K21DW</v>
          </cell>
          <cell r="L234" t="str">
            <v>32J140476H00156</v>
          </cell>
          <cell r="M234" t="str">
            <v>054337-T</v>
          </cell>
          <cell r="N234">
            <v>2999</v>
          </cell>
          <cell r="O234">
            <v>41596</v>
          </cell>
          <cell r="P234">
            <v>42824</v>
          </cell>
          <cell r="Q234">
            <v>201033</v>
          </cell>
          <cell r="R234" t="str">
            <v xml:space="preserve"> OC-1005023</v>
          </cell>
          <cell r="S234" t="str">
            <v xml:space="preserve"> EQUIPO EN RESGUARDO DEL CENTRO DE SERVI</v>
          </cell>
          <cell r="T234" t="str">
            <v xml:space="preserve">  JUAN OSWALDO URIBE PERAZA   Fech</v>
          </cell>
          <cell r="U234">
            <v>42845</v>
          </cell>
          <cell r="V234" t="str">
            <v>SUR</v>
          </cell>
          <cell r="W234" t="str">
            <v>COMPLETADO</v>
          </cell>
          <cell r="X234" t="str">
            <v>TALLER</v>
          </cell>
          <cell r="Y234">
            <v>42704</v>
          </cell>
          <cell r="Z234">
            <v>1228</v>
          </cell>
          <cell r="AA234" t="str">
            <v>M012</v>
          </cell>
          <cell r="AD234" t="str">
            <v>cancun/fidel velazaquez</v>
          </cell>
          <cell r="AE234" t="str">
            <v>QR</v>
          </cell>
          <cell r="AF234" t="str">
            <v>MX</v>
          </cell>
          <cell r="AG234" t="str">
            <v>10405981</v>
          </cell>
          <cell r="AH234" t="str">
            <v>NAYVI MALINALY CAMBRANY MIJANGOS</v>
          </cell>
          <cell r="AI234" t="str">
            <v>lote 22 region93 mzna 95</v>
          </cell>
          <cell r="AJ234" t="str">
            <v>9983007422</v>
          </cell>
          <cell r="AK234" t="str">
            <v>9981518336</v>
          </cell>
          <cell r="AL234" t="str">
            <v>77510</v>
          </cell>
          <cell r="AM234"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234" t="str">
            <v>3TE32J140475</v>
          </cell>
          <cell r="AO234" t="str">
            <v>Smart</v>
          </cell>
          <cell r="AP234" t="str">
            <v>Hisense</v>
          </cell>
          <cell r="AQ234" t="str">
            <v>Opera</v>
          </cell>
          <cell r="AR234" t="str">
            <v>HD 1366 X 768</v>
          </cell>
          <cell r="AS234" t="str">
            <v>3TE32G163827G1638M010</v>
          </cell>
          <cell r="AT234" t="e">
            <v>#N/A</v>
          </cell>
          <cell r="AU234" t="str">
            <v>32H5B2</v>
          </cell>
          <cell r="AV234" t="str">
            <v>3TE32G163827</v>
          </cell>
          <cell r="AW234" t="str">
            <v>G1638</v>
          </cell>
          <cell r="AX234" t="str">
            <v>M010</v>
          </cell>
          <cell r="AY234">
            <v>74009270</v>
          </cell>
          <cell r="AZ234">
            <v>51012753</v>
          </cell>
          <cell r="BA234">
            <v>80139894</v>
          </cell>
        </row>
        <row r="235">
          <cell r="D235">
            <v>60305374</v>
          </cell>
          <cell r="E235" t="str">
            <v xml:space="preserve">A  </v>
          </cell>
          <cell r="F235" t="str">
            <v>TV</v>
          </cell>
          <cell r="G235" t="str">
            <v>Jose Medina Garay</v>
          </cell>
          <cell r="H235" t="str">
            <v>Mercedes carasa num 97 Tlahuac/Santa Cecilia C.P. 13010</v>
          </cell>
          <cell r="I235">
            <v>5513616707</v>
          </cell>
          <cell r="J235" t="str">
            <v>SHARP HISENSE</v>
          </cell>
          <cell r="K235" t="str">
            <v>LC-60N7000U</v>
          </cell>
          <cell r="L235" t="str">
            <v>60G1622L6H00473</v>
          </cell>
          <cell r="M235" t="str">
            <v>012957 MEGA AUDIO S.A. DE C.V. folio fiscal 6e411e83-3303-4fcb-86a2-f27a54aa7e3e</v>
          </cell>
          <cell r="N235">
            <v>15839</v>
          </cell>
          <cell r="O235">
            <v>42703</v>
          </cell>
          <cell r="P235">
            <v>42712</v>
          </cell>
          <cell r="Q235">
            <v>201767</v>
          </cell>
          <cell r="R235" t="str">
            <v>18/12/2016 02 : 37  ERNESTO.HERN : NP5 / P1A: 197262 8/12/16 OC-1004537</v>
          </cell>
          <cell r="S235" t="str">
            <v>EQUIPO DAÑADO EN DOMICILIO DE CLIENTE</v>
          </cell>
          <cell r="T235" t="str">
            <v xml:space="preserve">   RENE ARIAS                     </v>
          </cell>
          <cell r="U235" t="str">
            <v>2017-04-10</v>
          </cell>
          <cell r="V235" t="str">
            <v>Centro</v>
          </cell>
          <cell r="W235" t="str">
            <v>COMPLETADO</v>
          </cell>
          <cell r="X235" t="str">
            <v>CLIENTE</v>
          </cell>
          <cell r="Y235">
            <v>42709</v>
          </cell>
          <cell r="Z235">
            <v>9</v>
          </cell>
          <cell r="AA235" t="str">
            <v>M010</v>
          </cell>
          <cell r="AB235" t="str">
            <v>T197262/Panel - PANEL</v>
          </cell>
          <cell r="AC235" t="str">
            <v>OC-1004537</v>
          </cell>
          <cell r="AD235" t="str">
            <v>Tlahuac/Santa Cecilia</v>
          </cell>
          <cell r="AE235" t="str">
            <v>DF</v>
          </cell>
          <cell r="AF235" t="str">
            <v>MX</v>
          </cell>
          <cell r="AG235" t="str">
            <v>10406359</v>
          </cell>
          <cell r="AH235" t="str">
            <v>JOSE MEDINA GARAY</v>
          </cell>
          <cell r="AI235" t="str">
            <v>Mercedes carasa num 97</v>
          </cell>
          <cell r="AJ235" t="str">
            <v>5513616707</v>
          </cell>
          <cell r="AK235">
            <v>0</v>
          </cell>
          <cell r="AL235" t="str">
            <v>13010</v>
          </cell>
          <cell r="AM235"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235" t="str">
            <v>3TE60G155268</v>
          </cell>
          <cell r="AO235" t="str">
            <v>Smart</v>
          </cell>
          <cell r="AP235" t="str">
            <v>Sharp</v>
          </cell>
          <cell r="AQ235" t="str">
            <v>Opera</v>
          </cell>
          <cell r="AR235" t="str">
            <v>UHD 3840 X 2160</v>
          </cell>
          <cell r="AS235" t="str">
            <v>3TE60G1628E4G1628E4M010</v>
          </cell>
          <cell r="AT235">
            <v>1</v>
          </cell>
          <cell r="AU235" t="str">
            <v>LC-60N7000U</v>
          </cell>
          <cell r="AV235" t="str">
            <v>3TE60G1628E4</v>
          </cell>
          <cell r="AW235" t="str">
            <v>G1628E4</v>
          </cell>
          <cell r="AX235" t="str">
            <v>M010</v>
          </cell>
          <cell r="AY235">
            <v>74009428</v>
          </cell>
          <cell r="AZ235">
            <v>51011131</v>
          </cell>
          <cell r="BA235">
            <v>80146080</v>
          </cell>
        </row>
        <row r="236">
          <cell r="D236">
            <v>60306203</v>
          </cell>
          <cell r="E236" t="str">
            <v xml:space="preserve">A </v>
          </cell>
          <cell r="F236" t="str">
            <v>TV</v>
          </cell>
          <cell r="G236" t="str">
            <v>JORGE ALBERTO CARBALLO MARTINEZ</v>
          </cell>
          <cell r="H236" t="str">
            <v>20 DE NOVIEMBRE 1707</v>
          </cell>
          <cell r="I236">
            <v>9222227146</v>
          </cell>
          <cell r="J236" t="str">
            <v>HISENSE</v>
          </cell>
          <cell r="K236" t="str">
            <v>50K20D</v>
          </cell>
          <cell r="L236" t="str">
            <v>50G144843H03575</v>
          </cell>
          <cell r="M236">
            <v>2142</v>
          </cell>
          <cell r="N236">
            <v>8965.52</v>
          </cell>
          <cell r="O236">
            <v>42601</v>
          </cell>
          <cell r="P236">
            <v>42727</v>
          </cell>
          <cell r="Q236">
            <v>201054</v>
          </cell>
          <cell r="R236" t="str">
            <v xml:space="preserve"> PANEL DE REFACCION # 173064 PEDIDO ES OC-1005151 </v>
          </cell>
          <cell r="S236" t="str">
            <v/>
          </cell>
          <cell r="T236" t="str">
            <v xml:space="preserve"> jesus leon puig         Fecha de </v>
          </cell>
          <cell r="U236" t="str">
            <v>2017/04/24</v>
          </cell>
          <cell r="V236" t="str">
            <v>SUR</v>
          </cell>
          <cell r="W236" t="str">
            <v>COMPLETADO</v>
          </cell>
          <cell r="X236" t="str">
            <v>TALLER</v>
          </cell>
          <cell r="Y236">
            <v>42719</v>
          </cell>
          <cell r="Z236" t="e">
            <v>#N/A</v>
          </cell>
          <cell r="AA236" t="str">
            <v>M010</v>
          </cell>
          <cell r="AD236" t="str">
            <v>Minatitlan/Azteca</v>
          </cell>
          <cell r="AE236" t="str">
            <v>VER</v>
          </cell>
          <cell r="AF236" t="str">
            <v>MX</v>
          </cell>
          <cell r="AG236" t="str">
            <v>10407286</v>
          </cell>
          <cell r="AH236" t="str">
            <v>JORGE ALBERTO CARBALLO MARTINEZ</v>
          </cell>
          <cell r="AI236" t="str">
            <v>40 Div del Norte int</v>
          </cell>
          <cell r="AJ236" t="str">
            <v>9222200025</v>
          </cell>
          <cell r="AK236" t="str">
            <v>9222200025</v>
          </cell>
          <cell r="AL236" t="str">
            <v>96700</v>
          </cell>
          <cell r="AM236"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236" t="str">
            <v>3TE50G132311</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74009576</v>
          </cell>
          <cell r="AZ236">
            <v>51011973</v>
          </cell>
          <cell r="BA236">
            <v>80148470</v>
          </cell>
        </row>
        <row r="237">
          <cell r="D237">
            <v>60306619</v>
          </cell>
          <cell r="E237" t="str">
            <v>A</v>
          </cell>
          <cell r="F237" t="str">
            <v>TV</v>
          </cell>
          <cell r="G237" t="str">
            <v>RODOLFO MADRID OLGUIN</v>
          </cell>
          <cell r="H237" t="str">
            <v>CALLE ROSAS #133 FRACC. MARGARITAS JESUS MARIA, AGS.</v>
          </cell>
          <cell r="I237" t="str">
            <v>449 994 7681</v>
          </cell>
          <cell r="J237" t="str">
            <v>HISENSE</v>
          </cell>
          <cell r="K237" t="str">
            <v>50K20DW</v>
          </cell>
          <cell r="L237" t="str">
            <v>50J140464H00020</v>
          </cell>
          <cell r="M237" t="str">
            <v>VID / 000158231</v>
          </cell>
          <cell r="N237">
            <v>0</v>
          </cell>
          <cell r="O237">
            <v>41858</v>
          </cell>
          <cell r="P237">
            <v>42725</v>
          </cell>
          <cell r="Q237">
            <v>202465</v>
          </cell>
          <cell r="R237" t="str">
            <v>PANEL Y TARJETA FUENTE CON DAÑO. NO HAY PANEL (T173331 - T171496 - Pedido de compra OC-1005058)</v>
          </cell>
          <cell r="S237" t="str">
            <v/>
          </cell>
          <cell r="T237" t="str">
            <v xml:space="preserve">ALEJANDRO CHAVEZ                </v>
          </cell>
          <cell r="U237" t="str">
            <v>2017-04-11</v>
          </cell>
          <cell r="V237" t="str">
            <v>Norte</v>
          </cell>
          <cell r="W237" t="str">
            <v>COMPLETADO</v>
          </cell>
          <cell r="X237" t="str">
            <v>TALLER</v>
          </cell>
          <cell r="Y237">
            <v>42724</v>
          </cell>
          <cell r="Z237">
            <v>867</v>
          </cell>
          <cell r="AA237" t="str">
            <v>M012</v>
          </cell>
          <cell r="AB237" t="str">
            <v xml:space="preserve">T171496/Tarjeta de suministro eléctrico - Power </v>
          </cell>
          <cell r="AC237" t="str">
            <v>OC-1005058</v>
          </cell>
          <cell r="AD237" t="str">
            <v>jesus maria/margaritas</v>
          </cell>
          <cell r="AE237" t="str">
            <v>AGS</v>
          </cell>
          <cell r="AF237" t="str">
            <v>MX</v>
          </cell>
          <cell r="AG237" t="str">
            <v>10407082</v>
          </cell>
          <cell r="AH237" t="str">
            <v>RODOLFO MADRID OLGUIN</v>
          </cell>
          <cell r="AI237" t="str">
            <v>133 rosas</v>
          </cell>
          <cell r="AJ237" t="str">
            <v>4499947681</v>
          </cell>
          <cell r="AK237" t="str">
            <v>4494380739</v>
          </cell>
          <cell r="AL237" t="str">
            <v>20909</v>
          </cell>
          <cell r="AM237"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237" t="str">
            <v>1TE50B8NUSCB</v>
          </cell>
          <cell r="AO237" t="str">
            <v>Smart</v>
          </cell>
          <cell r="AP237" t="str">
            <v>Hisense</v>
          </cell>
          <cell r="AQ237" t="str">
            <v>Opera</v>
          </cell>
          <cell r="AR237" t="str">
            <v>FHD 1920 x 1080</v>
          </cell>
          <cell r="AS237" t="str">
            <v>3TE50G165140G1651M010</v>
          </cell>
          <cell r="AT237" t="e">
            <v>#N/A</v>
          </cell>
          <cell r="AU237" t="str">
            <v>50H7GB</v>
          </cell>
          <cell r="AV237" t="str">
            <v>3TE50G165140</v>
          </cell>
          <cell r="AW237" t="str">
            <v>G1651</v>
          </cell>
          <cell r="AX237" t="str">
            <v>M010</v>
          </cell>
          <cell r="AY237">
            <v>74009581</v>
          </cell>
          <cell r="AZ237">
            <v>51010776</v>
          </cell>
          <cell r="BA237">
            <v>80141776</v>
          </cell>
        </row>
        <row r="238">
          <cell r="D238">
            <v>60306121</v>
          </cell>
          <cell r="E238" t="str">
            <v>A</v>
          </cell>
          <cell r="F238" t="str">
            <v>TV</v>
          </cell>
          <cell r="G238" t="str">
            <v xml:space="preserve"> Elizabeth Camacho</v>
          </cell>
          <cell r="H238" t="str">
            <v xml:space="preserve"> pino suarez num 623
 Rio Bravo</v>
          </cell>
          <cell r="I238">
            <v>8991290106</v>
          </cell>
          <cell r="J238" t="str">
            <v>HISENSE</v>
          </cell>
          <cell r="K238" t="str">
            <v>50K20DW</v>
          </cell>
          <cell r="L238" t="str">
            <v>50G144844H00370</v>
          </cell>
          <cell r="M238" t="str">
            <v>POLIZA GARANTIA</v>
          </cell>
          <cell r="N238">
            <v>0</v>
          </cell>
          <cell r="O238">
            <v>42170</v>
          </cell>
          <cell r="P238">
            <v>42721</v>
          </cell>
          <cell r="Q238">
            <v>201041</v>
          </cell>
          <cell r="R238" t="str">
            <v xml:space="preserve">17/12/2016 02 : 18 201041 : OPEN BRAVO:OC-1004853-PANEL 173331-21/12/2016 04 : 30  ERNESTO.HERN : NP5
</v>
          </cell>
          <cell r="S238" t="str">
            <v>17/12/2016 02 : 19 201041 : EQUIPO EN DO</v>
          </cell>
          <cell r="T238" t="str">
            <v xml:space="preserve">     Eudenis Aguilar Ahuacatitla  </v>
          </cell>
          <cell r="U238" t="str">
            <v>2017-04-13</v>
          </cell>
          <cell r="V238" t="str">
            <v>Norte</v>
          </cell>
          <cell r="W238" t="str">
            <v>COMPLETADO</v>
          </cell>
          <cell r="X238" t="str">
            <v>CLIENTE</v>
          </cell>
          <cell r="Y238">
            <v>42717</v>
          </cell>
          <cell r="Z238">
            <v>551</v>
          </cell>
          <cell r="AA238" t="str">
            <v>M012</v>
          </cell>
          <cell r="AB238" t="str">
            <v>T173331/Panel - PANEL</v>
          </cell>
          <cell r="AC238" t="str">
            <v>OC-1004853</v>
          </cell>
          <cell r="AD238" t="str">
            <v>Rio Bravo/ miguel hidalgo</v>
          </cell>
          <cell r="AE238" t="str">
            <v>TMS</v>
          </cell>
          <cell r="AF238" t="str">
            <v>MX</v>
          </cell>
          <cell r="AG238" t="str">
            <v>10383463</v>
          </cell>
          <cell r="AH238" t="str">
            <v>ELIZABETH CAMACHO</v>
          </cell>
          <cell r="AI238" t="str">
            <v>pino suarez num 623</v>
          </cell>
          <cell r="AJ238" t="str">
            <v>8991290106</v>
          </cell>
          <cell r="AK238">
            <v>0</v>
          </cell>
          <cell r="AL238" t="str">
            <v>88930</v>
          </cell>
          <cell r="AM238"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238" t="str">
            <v>1TE50B8NUSCB</v>
          </cell>
          <cell r="AO238" t="str">
            <v>Smart</v>
          </cell>
          <cell r="AP238" t="str">
            <v>Hisense</v>
          </cell>
          <cell r="AQ238" t="str">
            <v>Opera</v>
          </cell>
          <cell r="AR238" t="str">
            <v>FHD 1920 x 1080</v>
          </cell>
          <cell r="AS238" t="str">
            <v>3TE50G165140G1651M010</v>
          </cell>
          <cell r="AT238" t="e">
            <v>#N/A</v>
          </cell>
          <cell r="AU238" t="str">
            <v>50H7GB</v>
          </cell>
          <cell r="AV238" t="str">
            <v>3TE50G165140</v>
          </cell>
          <cell r="AW238" t="str">
            <v>G1651</v>
          </cell>
          <cell r="AX238" t="str">
            <v>M010</v>
          </cell>
          <cell r="AY238">
            <v>74012182</v>
          </cell>
          <cell r="AZ238">
            <v>51010791</v>
          </cell>
          <cell r="BA238">
            <v>80141603</v>
          </cell>
        </row>
        <row r="239">
          <cell r="D239">
            <v>60306808</v>
          </cell>
          <cell r="E239" t="str">
            <v>A</v>
          </cell>
          <cell r="F239" t="str">
            <v>TV</v>
          </cell>
          <cell r="G239" t="str">
            <v>MARCO POLO MARTINEZ MARTINEZ</v>
          </cell>
          <cell r="H239" t="str">
            <v>LOPEZ COTILLA 30C,COL LOS CEDROS CP 45850 MPO IXTLAHUACAN DE LOS MEMBRILLOS</v>
          </cell>
          <cell r="I239">
            <v>3767653103</v>
          </cell>
          <cell r="J239" t="str">
            <v>HISENSE</v>
          </cell>
          <cell r="K239" t="str">
            <v>48K20DW</v>
          </cell>
          <cell r="L239" t="str">
            <v>48G1505A8H00</v>
          </cell>
          <cell r="M239" t="str">
            <v>121-3144</v>
          </cell>
          <cell r="N239">
            <v>10799</v>
          </cell>
          <cell r="O239">
            <v>42414</v>
          </cell>
          <cell r="P239">
            <v>42804</v>
          </cell>
          <cell r="Q239">
            <v>201076</v>
          </cell>
          <cell r="R239" t="str">
            <v>No hay refacciones para surtir y poder reparar</v>
          </cell>
          <cell r="S239" t="str">
            <v>Se nos indico que hubo un embarque para entrega a cliente final, sin embargo el equipo nunca llego con su destinatario</v>
          </cell>
          <cell r="T239" t="str">
            <v>Carlos Muñiz</v>
          </cell>
          <cell r="U239">
            <v>42837</v>
          </cell>
          <cell r="V239" t="str">
            <v>SUR</v>
          </cell>
          <cell r="W239" t="str">
            <v>COMPLETADO</v>
          </cell>
          <cell r="X239" t="str">
            <v>CLIENTE</v>
          </cell>
          <cell r="Y239">
            <v>42725</v>
          </cell>
          <cell r="Z239">
            <v>390</v>
          </cell>
          <cell r="AA239" t="str">
            <v>M012</v>
          </cell>
          <cell r="AB239" t="str">
            <v>T180391/Panel - PANEL</v>
          </cell>
          <cell r="AC239" t="str">
            <v>OC-1005749</v>
          </cell>
          <cell r="AD239" t="str">
            <v>chapala /centro</v>
          </cell>
          <cell r="AE239" t="str">
            <v>JAL</v>
          </cell>
          <cell r="AF239" t="str">
            <v>MX</v>
          </cell>
          <cell r="AG239" t="str">
            <v>10406224</v>
          </cell>
          <cell r="AH239" t="str">
            <v>NOE IBARRA BIZARRO</v>
          </cell>
          <cell r="AI239" t="str">
            <v>juarez 545</v>
          </cell>
          <cell r="AJ239" t="str">
            <v>3767653103</v>
          </cell>
          <cell r="AK239">
            <v>0</v>
          </cell>
          <cell r="AL239" t="str">
            <v>45900</v>
          </cell>
          <cell r="AM239"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239" t="str">
            <v>3TE48A150516</v>
          </cell>
          <cell r="AO239" t="str">
            <v>Smart</v>
          </cell>
          <cell r="AP239" t="str">
            <v>Hisense</v>
          </cell>
          <cell r="AQ239" t="str">
            <v>Opera</v>
          </cell>
          <cell r="AR239" t="str">
            <v>FHD 1920 x 1080</v>
          </cell>
          <cell r="AS239" t="e">
            <v>#N/A</v>
          </cell>
          <cell r="AT239" t="e">
            <v>#N/A</v>
          </cell>
          <cell r="AV239" t="str">
            <v>3TE48A150516</v>
          </cell>
          <cell r="AW239" t="e">
            <v>#N/A</v>
          </cell>
          <cell r="AY239">
            <v>74011921</v>
          </cell>
          <cell r="AZ239">
            <v>51012850</v>
          </cell>
          <cell r="BA239">
            <v>80141526</v>
          </cell>
        </row>
        <row r="240">
          <cell r="D240">
            <v>60307646</v>
          </cell>
          <cell r="E240" t="str">
            <v>A</v>
          </cell>
          <cell r="F240" t="str">
            <v>TV</v>
          </cell>
          <cell r="G240" t="str">
            <v>MIGUEL ANGEL CAMACHO</v>
          </cell>
          <cell r="H240" t="str">
            <v>NUESTRA SRA DEL ROCIO # 11D,LA GUADALUPANA,HUEHUETOCA</v>
          </cell>
          <cell r="I240">
            <v>63144479</v>
          </cell>
          <cell r="J240" t="str">
            <v>HISENSE</v>
          </cell>
          <cell r="K240" t="str">
            <v>32D33</v>
          </cell>
          <cell r="L240" t="str">
            <v>50G150311H03462</v>
          </cell>
          <cell r="M240" t="str">
            <v xml:space="preserve">TICKET </v>
          </cell>
          <cell r="N240">
            <v>2990</v>
          </cell>
          <cell r="O240">
            <v>41837</v>
          </cell>
          <cell r="P240">
            <v>42740</v>
          </cell>
          <cell r="Q240">
            <v>201679</v>
          </cell>
          <cell r="R240" t="str">
            <v>POR PANEL</v>
          </cell>
          <cell r="S240" t="str">
            <v>EQUIPO EN CS CON ACCESORIOS</v>
          </cell>
          <cell r="T240" t="str">
            <v xml:space="preserve"> GUADALUPE GIRON      </v>
          </cell>
          <cell r="U240">
            <v>42836</v>
          </cell>
          <cell r="V240" t="str">
            <v>Centro</v>
          </cell>
          <cell r="W240" t="str">
            <v>COMPLETADO</v>
          </cell>
          <cell r="Y240">
            <v>42734</v>
          </cell>
          <cell r="Z240">
            <v>903</v>
          </cell>
          <cell r="AA240" t="str">
            <v>M012</v>
          </cell>
          <cell r="AB240" t="str">
            <v>T171862/Panel - PANEL</v>
          </cell>
          <cell r="AC240" t="str">
            <v>OC-1005682</v>
          </cell>
          <cell r="AD240" t="str">
            <v>huehuetoca/la guadalupana</v>
          </cell>
          <cell r="AE240" t="str">
            <v>MEX</v>
          </cell>
          <cell r="AF240" t="str">
            <v>MX</v>
          </cell>
          <cell r="AG240" t="str">
            <v>10408612</v>
          </cell>
          <cell r="AH240" t="str">
            <v>MIGUAL ANGEL CAMACHO</v>
          </cell>
          <cell r="AI240" t="str">
            <v>11d 4 de nuestra sra del rocio</v>
          </cell>
          <cell r="AJ240" t="str">
            <v>63144479</v>
          </cell>
          <cell r="AK240" t="str">
            <v>5529803401</v>
          </cell>
          <cell r="AL240" t="str">
            <v>54680</v>
          </cell>
          <cell r="AM240"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240" t="str">
            <v>3TE32M134512</v>
          </cell>
          <cell r="AO240" t="str">
            <v>Básica</v>
          </cell>
          <cell r="AP240" t="str">
            <v>Hisense</v>
          </cell>
          <cell r="AQ240" t="str">
            <v>Opera</v>
          </cell>
          <cell r="AR240" t="str">
            <v>HD 1366 X 768</v>
          </cell>
          <cell r="AS240" t="e">
            <v>#N/A</v>
          </cell>
          <cell r="AT240" t="e">
            <v>#N/A</v>
          </cell>
          <cell r="AV240" t="str">
            <v>3TE32M134512</v>
          </cell>
          <cell r="AW240" t="e">
            <v>#N/A</v>
          </cell>
          <cell r="AY240">
            <v>74011730</v>
          </cell>
          <cell r="AZ240">
            <v>51011571</v>
          </cell>
          <cell r="BA240">
            <v>80140019</v>
          </cell>
        </row>
        <row r="241">
          <cell r="D241">
            <v>60307867</v>
          </cell>
          <cell r="E241" t="str">
            <v>A</v>
          </cell>
          <cell r="F241" t="str">
            <v>TV</v>
          </cell>
          <cell r="G241" t="str">
            <v>ROBERTO GONZALEZ GARCIA</v>
          </cell>
          <cell r="H241" t="str">
            <v>Albert Einstein num 2870/Guadalupe/Contry la silla/NL/ C.P:67173</v>
          </cell>
          <cell r="I241">
            <v>8117847562</v>
          </cell>
          <cell r="J241" t="str">
            <v>HISENSE</v>
          </cell>
          <cell r="K241" t="str">
            <v>50H7GB</v>
          </cell>
          <cell r="L241" t="str">
            <v>50G162155MH7284</v>
          </cell>
          <cell r="M241" t="str">
            <v>BRTZL HQQHI RLXMG WRCDS</v>
          </cell>
          <cell r="N241">
            <v>25494.75</v>
          </cell>
          <cell r="O241">
            <v>42710</v>
          </cell>
          <cell r="P241">
            <v>42738</v>
          </cell>
          <cell r="Q241">
            <v>201024</v>
          </cell>
          <cell r="R241" t="str">
            <v>12/01/2017 06 : 37 ERNESTO.HERN : NP5 P1: OC 1005613, PANEL 192764</v>
          </cell>
          <cell r="S241" t="str">
            <v/>
          </cell>
          <cell r="T241" t="str">
            <v xml:space="preserve">Adolfo Fernandez                 </v>
          </cell>
          <cell r="U241">
            <v>42835</v>
          </cell>
          <cell r="V241" t="str">
            <v>Norte</v>
          </cell>
          <cell r="W241" t="str">
            <v>COMPLETADO</v>
          </cell>
          <cell r="X241" t="str">
            <v>TALLER</v>
          </cell>
          <cell r="Y241">
            <v>42737</v>
          </cell>
          <cell r="Z241">
            <v>27</v>
          </cell>
          <cell r="AA241" t="str">
            <v>M010</v>
          </cell>
          <cell r="AB241" t="str">
            <v>T192764/Panel - PANEL</v>
          </cell>
          <cell r="AC241" t="str">
            <v>OC-1005613</v>
          </cell>
          <cell r="AD241" t="str">
            <v>Guadalupe/Contry la silla</v>
          </cell>
          <cell r="AE241" t="str">
            <v>NL</v>
          </cell>
          <cell r="AF241" t="str">
            <v>MX</v>
          </cell>
          <cell r="AG241" t="str">
            <v>10408770</v>
          </cell>
          <cell r="AH241" t="str">
            <v>ROBERTO GONZALEZ GARCIA</v>
          </cell>
          <cell r="AI241" t="str">
            <v>Albert Einstein num 2870</v>
          </cell>
          <cell r="AJ241" t="str">
            <v>8117847562</v>
          </cell>
          <cell r="AK241">
            <v>0</v>
          </cell>
          <cell r="AL241" t="str">
            <v>67173</v>
          </cell>
          <cell r="AM241"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41" t="str">
            <v>3TE50G1523B0</v>
          </cell>
          <cell r="AO241" t="str">
            <v>Smart</v>
          </cell>
          <cell r="AP241" t="str">
            <v>Hisense</v>
          </cell>
          <cell r="AQ241" t="str">
            <v>Android</v>
          </cell>
          <cell r="AR241" t="str">
            <v>UHD 3840 X 2160</v>
          </cell>
          <cell r="AS241" t="str">
            <v>3TE50G165140G165140M010</v>
          </cell>
          <cell r="AT241">
            <v>164</v>
          </cell>
          <cell r="AU241" t="str">
            <v>50H7GB</v>
          </cell>
          <cell r="AV241" t="str">
            <v>3TE50G165140</v>
          </cell>
          <cell r="AW241" t="str">
            <v>G165140</v>
          </cell>
          <cell r="AX241" t="str">
            <v>M010</v>
          </cell>
          <cell r="AY241">
            <v>74012486</v>
          </cell>
          <cell r="AZ241">
            <v>51013412</v>
          </cell>
          <cell r="BA241">
            <v>80148476</v>
          </cell>
        </row>
        <row r="242">
          <cell r="D242">
            <v>60308530</v>
          </cell>
          <cell r="E242" t="str">
            <v>A</v>
          </cell>
          <cell r="F242" t="str">
            <v>TV</v>
          </cell>
          <cell r="G242" t="str">
            <v xml:space="preserve">Juana Vazquez Garcia
</v>
          </cell>
          <cell r="H242" t="str">
            <v xml:space="preserve"> 710 Ignacio Sierra
 Reynosa/Nvo amanecer</v>
          </cell>
          <cell r="I242" t="str">
            <v xml:space="preserve">8991294103-8994214785
</v>
          </cell>
          <cell r="J242" t="str">
            <v>HISENSE</v>
          </cell>
          <cell r="K242" t="str">
            <v>50H3</v>
          </cell>
          <cell r="L242" t="str">
            <v>50J141308H02865</v>
          </cell>
          <cell r="M242" t="str">
            <v>POLIZA GARANTIA</v>
          </cell>
          <cell r="N242">
            <v>7999</v>
          </cell>
          <cell r="O242">
            <v>42027</v>
          </cell>
          <cell r="P242">
            <v>42749</v>
          </cell>
          <cell r="Q242">
            <v>201041</v>
          </cell>
          <cell r="R242" t="str">
            <v>201041 : OPEN BRAVO:OC-1006260-PANEL.9/01/2017 06 : 56  ERNESTO.HERN : NP5</v>
          </cell>
          <cell r="S242" t="str">
            <v xml:space="preserve">EQUIPO EN DOMICILIO DEL CTE.
</v>
          </cell>
          <cell r="T242" t="str">
            <v xml:space="preserve">     Eudenis Aguilar Ahuacatitla  </v>
          </cell>
          <cell r="U242" t="str">
            <v>2017-04-11</v>
          </cell>
          <cell r="V242" t="str">
            <v>Norte</v>
          </cell>
          <cell r="W242" t="str">
            <v>COMPLETADO</v>
          </cell>
          <cell r="X242" t="str">
            <v>CLIENTE</v>
          </cell>
          <cell r="Y242">
            <v>42744</v>
          </cell>
          <cell r="Z242">
            <v>722</v>
          </cell>
          <cell r="AA242" t="str">
            <v>M012</v>
          </cell>
          <cell r="AB242" t="str">
            <v>T168978/Panel - PANEL</v>
          </cell>
          <cell r="AC242" t="str">
            <v>OC-1006304</v>
          </cell>
          <cell r="AD242" t="str">
            <v>Reynosa/Nvo amanecer</v>
          </cell>
          <cell r="AE242" t="str">
            <v>TMS</v>
          </cell>
          <cell r="AF242" t="str">
            <v>MX</v>
          </cell>
          <cell r="AG242" t="str">
            <v>10409159</v>
          </cell>
          <cell r="AH242" t="str">
            <v>JUANA VAZQUEZ GARCIA</v>
          </cell>
          <cell r="AI242" t="str">
            <v>710 Ignacio Sierra</v>
          </cell>
          <cell r="AJ242" t="str">
            <v>8994214785</v>
          </cell>
          <cell r="AK242" t="str">
            <v>8994214785</v>
          </cell>
          <cell r="AL242" t="str">
            <v>88786</v>
          </cell>
          <cell r="AM242"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42" t="str">
            <v>3TE50J141202</v>
          </cell>
          <cell r="AO242">
            <v>0</v>
          </cell>
          <cell r="AP242" t="e">
            <v>#N/A</v>
          </cell>
          <cell r="AQ242" t="e">
            <v>#N/A</v>
          </cell>
          <cell r="AR242" t="e">
            <v>#N/A</v>
          </cell>
          <cell r="AS242" t="e">
            <v>#N/A</v>
          </cell>
          <cell r="AT242" t="e">
            <v>#N/A</v>
          </cell>
          <cell r="AV242" t="str">
            <v>3TE50G151262</v>
          </cell>
          <cell r="AW242" t="e">
            <v>#N/A</v>
          </cell>
          <cell r="AY242">
            <v>74011911</v>
          </cell>
          <cell r="AZ242">
            <v>51012840</v>
          </cell>
          <cell r="BA242">
            <v>80141601</v>
          </cell>
        </row>
        <row r="243">
          <cell r="D243">
            <v>60308540</v>
          </cell>
          <cell r="E243" t="str">
            <v>A</v>
          </cell>
          <cell r="F243" t="str">
            <v>TV</v>
          </cell>
          <cell r="G243" t="str">
            <v>ANGELICA ZAPATA</v>
          </cell>
          <cell r="H243" t="str">
            <v>SAUCE COND N3 DEPTO 201, PRADOS ECATEPEC, TULTITLAN</v>
          </cell>
          <cell r="I243" t="str">
            <v>5869-1470</v>
          </cell>
          <cell r="J243" t="str">
            <v>HISENSE</v>
          </cell>
          <cell r="K243" t="str">
            <v>50K20DW</v>
          </cell>
          <cell r="L243" t="str">
            <v>50G143291H16571</v>
          </cell>
          <cell r="M243" t="str">
            <v>CARTA DE ACEPTACIÓN</v>
          </cell>
          <cell r="N243">
            <v>8800</v>
          </cell>
          <cell r="O243">
            <v>42095</v>
          </cell>
          <cell r="P243">
            <v>42753</v>
          </cell>
          <cell r="Q243">
            <v>201010</v>
          </cell>
          <cell r="R243" t="str">
            <v>PENDIENTE POR PANEL</v>
          </cell>
          <cell r="S243" t="str">
            <v>SE RECOGE EQUIPO SÓLO CON BASE</v>
          </cell>
          <cell r="T243" t="str">
            <v xml:space="preserve">  VIRGINIA ANGUIANO               </v>
          </cell>
          <cell r="U243" t="str">
            <v>2017-01-20</v>
          </cell>
          <cell r="V243" t="str">
            <v>Centro</v>
          </cell>
          <cell r="W243" t="str">
            <v>COMPLETADO</v>
          </cell>
          <cell r="Y243">
            <v>42745</v>
          </cell>
          <cell r="Z243">
            <v>658</v>
          </cell>
          <cell r="AA243" t="str">
            <v>M012</v>
          </cell>
          <cell r="AB243" t="str">
            <v>T173331/Panel - PANEL</v>
          </cell>
          <cell r="AC243" t="str">
            <v>OC-1006321</v>
          </cell>
          <cell r="AD243" t="str">
            <v>TULTITLAN/PRADOS ECATEPEC</v>
          </cell>
          <cell r="AE243" t="str">
            <v>MEX</v>
          </cell>
          <cell r="AF243" t="str">
            <v>MX</v>
          </cell>
          <cell r="AG243" t="str">
            <v>10408841</v>
          </cell>
          <cell r="AH243" t="str">
            <v>ANGELICA ZAPATA</v>
          </cell>
          <cell r="AI243" t="str">
            <v>DEPTO 201 CALLE SAUCE COND N3</v>
          </cell>
          <cell r="AJ243" t="str">
            <v>58691470</v>
          </cell>
          <cell r="AK243" t="str">
            <v>5569808087</v>
          </cell>
          <cell r="AL243" t="str">
            <v>54935</v>
          </cell>
          <cell r="AM243"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43" t="str">
            <v>1TE50B8NUSCB</v>
          </cell>
          <cell r="AO243" t="str">
            <v>Smart</v>
          </cell>
          <cell r="AP243" t="str">
            <v>Hisense</v>
          </cell>
          <cell r="AQ243" t="str">
            <v>Opera</v>
          </cell>
          <cell r="AR243" t="str">
            <v>FHD 1920 x 1080</v>
          </cell>
          <cell r="AS243" t="str">
            <v>3TE50G1653A3G1653M010</v>
          </cell>
          <cell r="AT243" t="e">
            <v>#N/A</v>
          </cell>
          <cell r="AU243" t="str">
            <v>50H5C</v>
          </cell>
          <cell r="AV243" t="str">
            <v>3TE50G1653A3</v>
          </cell>
          <cell r="AW243" t="str">
            <v>G1653</v>
          </cell>
          <cell r="AX243" t="str">
            <v>M010</v>
          </cell>
          <cell r="AY243">
            <v>74010290</v>
          </cell>
          <cell r="AZ243">
            <v>51011044</v>
          </cell>
          <cell r="BA243">
            <v>80138020</v>
          </cell>
        </row>
        <row r="244">
          <cell r="D244">
            <v>60302722</v>
          </cell>
          <cell r="E244" t="str">
            <v>A</v>
          </cell>
          <cell r="F244" t="str">
            <v>TV</v>
          </cell>
          <cell r="G244" t="str">
            <v>JOSE JUAN SANCHEZ GONZALEZ</v>
          </cell>
          <cell r="H244" t="str">
            <v>CEREZOS LOTE 4 MZA. 2 COL. BUENA VISTA TULTITLAN,EDO.DE MEXICO</v>
          </cell>
          <cell r="I244">
            <v>53800510</v>
          </cell>
          <cell r="J244" t="str">
            <v>HISENSE</v>
          </cell>
          <cell r="K244" t="str">
            <v>32H5B</v>
          </cell>
          <cell r="L244" t="str">
            <v>32G155369H06973</v>
          </cell>
          <cell r="M244">
            <v>304893</v>
          </cell>
          <cell r="N244">
            <v>5997.17</v>
          </cell>
          <cell r="O244">
            <v>42562</v>
          </cell>
          <cell r="P244">
            <v>42683</v>
          </cell>
          <cell r="Q244">
            <v>200997</v>
          </cell>
          <cell r="R244" t="str">
            <v>FALTA DE MAIN BOARD</v>
          </cell>
          <cell r="S244" t="str">
            <v/>
          </cell>
          <cell r="T244" t="str">
            <v xml:space="preserve">GLORIA LEON LARIOS          </v>
          </cell>
          <cell r="U244">
            <v>42836</v>
          </cell>
          <cell r="V244" t="str">
            <v>Centro</v>
          </cell>
          <cell r="W244" t="str">
            <v>COMPLETADO</v>
          </cell>
          <cell r="Y244">
            <v>42681</v>
          </cell>
          <cell r="Z244">
            <v>121</v>
          </cell>
          <cell r="AA244" t="str">
            <v>M010</v>
          </cell>
          <cell r="AB244" t="str">
            <v>T191148/Tarjeta Principal Madre - MAIN BOARD\Power</v>
          </cell>
          <cell r="AC244" t="str">
            <v>OC-1003521</v>
          </cell>
          <cell r="AD244" t="str">
            <v>Tutitlan / buena vista</v>
          </cell>
          <cell r="AE244" t="str">
            <v>MEX</v>
          </cell>
          <cell r="AF244" t="str">
            <v>MX</v>
          </cell>
          <cell r="AG244" t="str">
            <v>10403157</v>
          </cell>
          <cell r="AH244" t="str">
            <v>JOSE JUAN SANCHEZ GONDALEZ</v>
          </cell>
          <cell r="AI244" t="str">
            <v>sn Ceresos lt 4 mz 2</v>
          </cell>
          <cell r="AJ244" t="str">
            <v>0445536528656</v>
          </cell>
          <cell r="AK244">
            <v>0</v>
          </cell>
          <cell r="AL244" t="str">
            <v>54955</v>
          </cell>
          <cell r="AM244"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44" t="str">
            <v>3TE32A150815</v>
          </cell>
          <cell r="AO244" t="str">
            <v>Smart</v>
          </cell>
          <cell r="AP244" t="str">
            <v>Hisense</v>
          </cell>
          <cell r="AQ244" t="str">
            <v>Opera</v>
          </cell>
          <cell r="AR244" t="str">
            <v>HD 1366 X 768</v>
          </cell>
          <cell r="AS244" t="str">
            <v>3TE32G164485G164485M010</v>
          </cell>
          <cell r="AT244">
            <v>28</v>
          </cell>
          <cell r="AU244" t="str">
            <v>32H5B2</v>
          </cell>
          <cell r="AV244" t="str">
            <v>3TE32G164485</v>
          </cell>
          <cell r="AW244" t="str">
            <v>G164485</v>
          </cell>
          <cell r="AX244" t="str">
            <v>M010</v>
          </cell>
          <cell r="AY244">
            <v>74010314</v>
          </cell>
          <cell r="AZ244">
            <v>51011178</v>
          </cell>
          <cell r="BA244">
            <v>80146083</v>
          </cell>
        </row>
        <row r="245">
          <cell r="D245">
            <v>60303422</v>
          </cell>
          <cell r="E245" t="str">
            <v>A</v>
          </cell>
          <cell r="F245" t="str">
            <v>TV</v>
          </cell>
          <cell r="G245" t="str">
            <v>JOSE DE JESUS AYALA LEYVA</v>
          </cell>
          <cell r="H245" t="str">
            <v>SALVADOR DIAZ MIRON NUM. 8-A COL. BENITO JUAREZ TULTITLAN,EDO.DE MEXICO</v>
          </cell>
          <cell r="I245">
            <v>58841386</v>
          </cell>
          <cell r="J245" t="str">
            <v>HISENSE</v>
          </cell>
          <cell r="K245" t="str">
            <v>32H5B</v>
          </cell>
          <cell r="L245" t="str">
            <v>32G155371H00325</v>
          </cell>
          <cell r="M245" t="str">
            <v>POLIZA</v>
          </cell>
          <cell r="N245">
            <v>0</v>
          </cell>
          <cell r="O245">
            <v>42125</v>
          </cell>
          <cell r="P245">
            <v>42691</v>
          </cell>
          <cell r="Q245">
            <v>200997</v>
          </cell>
          <cell r="R245" t="str">
            <v>DISPLAY</v>
          </cell>
          <cell r="S245" t="str">
            <v/>
          </cell>
          <cell r="T245" t="str">
            <v xml:space="preserve">GLORIA LEON LARIOS          </v>
          </cell>
          <cell r="U245">
            <v>42836</v>
          </cell>
          <cell r="V245" t="str">
            <v>Centro</v>
          </cell>
          <cell r="W245" t="str">
            <v>COMPLETADO</v>
          </cell>
          <cell r="Y245">
            <v>42690</v>
          </cell>
          <cell r="Z245">
            <v>566</v>
          </cell>
          <cell r="AA245" t="str">
            <v>M012</v>
          </cell>
          <cell r="AB245" t="str">
            <v>T185960/Panel - PANEL</v>
          </cell>
          <cell r="AC245" t="str">
            <v>OC-1003735</v>
          </cell>
          <cell r="AD245" t="str">
            <v>Tultitlan/Benito Juarez</v>
          </cell>
          <cell r="AE245" t="str">
            <v>MEX</v>
          </cell>
          <cell r="AF245" t="str">
            <v>MX</v>
          </cell>
          <cell r="AG245" t="str">
            <v>10404509</v>
          </cell>
          <cell r="AH245" t="str">
            <v>JOSE DE JESUS AYALA LEYVA</v>
          </cell>
          <cell r="AI245" t="str">
            <v>Salvador Diaz Miron num 8-A</v>
          </cell>
          <cell r="AJ245" t="str">
            <v>58841386</v>
          </cell>
          <cell r="AK245">
            <v>0</v>
          </cell>
          <cell r="AL245" t="str">
            <v>55942</v>
          </cell>
          <cell r="AM245"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45" t="str">
            <v>3TE32A150815</v>
          </cell>
          <cell r="AO245" t="str">
            <v>Smart</v>
          </cell>
          <cell r="AP245" t="str">
            <v>Hisense</v>
          </cell>
          <cell r="AQ245" t="str">
            <v>Opera</v>
          </cell>
          <cell r="AR245" t="str">
            <v>HD 1366 X 768</v>
          </cell>
          <cell r="AS245" t="str">
            <v>GTE32G154325CRMM012</v>
          </cell>
          <cell r="AT245">
            <v>1</v>
          </cell>
          <cell r="AU245" t="str">
            <v>32H5B</v>
          </cell>
          <cell r="AV245" t="str">
            <v>GTE32G154325</v>
          </cell>
          <cell r="AW245" t="str">
            <v>CRM</v>
          </cell>
          <cell r="AX245" t="str">
            <v>M012</v>
          </cell>
          <cell r="AY245">
            <v>74010339</v>
          </cell>
          <cell r="AZ245">
            <v>51010804</v>
          </cell>
          <cell r="BA245">
            <v>80146634</v>
          </cell>
        </row>
        <row r="246">
          <cell r="D246">
            <v>60309321</v>
          </cell>
          <cell r="E246" t="str">
            <v xml:space="preserve">A  </v>
          </cell>
          <cell r="F246" t="str">
            <v>TV</v>
          </cell>
          <cell r="G246" t="str">
            <v>CLAUIDIA CHIGORA</v>
          </cell>
          <cell r="H246" t="str">
            <v>ALMOLOYA SAN FRANCIASCO TLACITLACAPAN</v>
          </cell>
          <cell r="I246">
            <v>72222986341</v>
          </cell>
          <cell r="J246" t="str">
            <v>HISENSE</v>
          </cell>
          <cell r="K246" t="str">
            <v>50H7GB</v>
          </cell>
          <cell r="L246" t="str">
            <v>50G162155MHB608</v>
          </cell>
          <cell r="M246">
            <v>0</v>
          </cell>
          <cell r="N246">
            <v>13731.04</v>
          </cell>
          <cell r="O246">
            <v>42727</v>
          </cell>
          <cell r="P246">
            <v>42759</v>
          </cell>
          <cell r="Q246">
            <v>201612</v>
          </cell>
          <cell r="R246" t="str">
            <v>P1 T175876 PCB MAIN OC-1006453</v>
          </cell>
          <cell r="S246" t="str">
            <v>FALTA SERIE  EQUIPO EN BODEGA</v>
          </cell>
          <cell r="T246" t="str">
            <v xml:space="preserve">ADRIANA B. REYES                  </v>
          </cell>
          <cell r="U246">
            <v>42836</v>
          </cell>
          <cell r="V246" t="str">
            <v>Centro</v>
          </cell>
          <cell r="W246" t="str">
            <v>COMPLETADO</v>
          </cell>
          <cell r="Y246">
            <v>42752</v>
          </cell>
          <cell r="Z246">
            <v>32</v>
          </cell>
          <cell r="AA246" t="str">
            <v>M010</v>
          </cell>
          <cell r="AB246" t="str">
            <v>T175876/Tarjeta Principal Madre - MAIN BOARD</v>
          </cell>
          <cell r="AC246" t="str">
            <v>OC-1006453</v>
          </cell>
          <cell r="AD246" t="str">
            <v>Almoloya de/San francisco Tlancilacalpan</v>
          </cell>
          <cell r="AE246" t="str">
            <v>MEX</v>
          </cell>
          <cell r="AF246" t="str">
            <v>MX</v>
          </cell>
          <cell r="AG246" t="str">
            <v>10409504</v>
          </cell>
          <cell r="AH246" t="str">
            <v>CALUDIA CHIGORA CORRALES</v>
          </cell>
          <cell r="AI246" t="str">
            <v>Libertad num 73</v>
          </cell>
          <cell r="AJ246" t="str">
            <v>7222986341</v>
          </cell>
          <cell r="AK246">
            <v>0</v>
          </cell>
          <cell r="AL246" t="str">
            <v>50940</v>
          </cell>
          <cell r="AM246"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46" t="str">
            <v>3TE50G1523B0</v>
          </cell>
          <cell r="AO246" t="str">
            <v>Smart</v>
          </cell>
          <cell r="AP246" t="str">
            <v>Hisense</v>
          </cell>
          <cell r="AQ246" t="str">
            <v>Android</v>
          </cell>
          <cell r="AR246" t="str">
            <v>UHD 3840 X 2160</v>
          </cell>
          <cell r="AS246" t="str">
            <v>3TE50G1644B3G1644M010</v>
          </cell>
          <cell r="AT246" t="e">
            <v>#N/A</v>
          </cell>
          <cell r="AU246" t="str">
            <v>50H7GB</v>
          </cell>
          <cell r="AV246" t="str">
            <v>3TE50G1644B3</v>
          </cell>
          <cell r="AW246" t="str">
            <v>G1644</v>
          </cell>
          <cell r="AX246" t="str">
            <v>M010</v>
          </cell>
          <cell r="AY246">
            <v>74010382</v>
          </cell>
          <cell r="AZ246">
            <v>51011408</v>
          </cell>
          <cell r="BA246">
            <v>80139823</v>
          </cell>
        </row>
        <row r="247">
          <cell r="D247">
            <v>60308100</v>
          </cell>
          <cell r="E247" t="str">
            <v>A</v>
          </cell>
          <cell r="F247" t="str">
            <v>TV</v>
          </cell>
          <cell r="G247" t="str">
            <v>JUAN ANTELMO MONDRAGON DOMINGUEZ</v>
          </cell>
          <cell r="H247" t="str">
            <v>NARANJO # 14,LOMA LARGA NICOLAS ROMERO</v>
          </cell>
          <cell r="I247">
            <v>5558282174</v>
          </cell>
          <cell r="J247" t="str">
            <v>HISENSE</v>
          </cell>
          <cell r="K247" t="str">
            <v>50K20DW</v>
          </cell>
          <cell r="L247" t="str">
            <v>50G143291H13125</v>
          </cell>
          <cell r="M247" t="str">
            <v xml:space="preserve">TICKET </v>
          </cell>
          <cell r="N247">
            <v>13310.88</v>
          </cell>
          <cell r="O247">
            <v>42045</v>
          </cell>
          <cell r="P247">
            <v>42747</v>
          </cell>
          <cell r="Q247">
            <v>201679</v>
          </cell>
          <cell r="R247" t="str">
            <v>PANEL(LEDS EN CORTO)</v>
          </cell>
          <cell r="S247" t="str">
            <v>EQUIPO EN CS CON ACCESORIOS</v>
          </cell>
          <cell r="T247" t="str">
            <v xml:space="preserve"> GUADALUPE GIRON      </v>
          </cell>
          <cell r="U247">
            <v>42836</v>
          </cell>
          <cell r="V247" t="str">
            <v>Centro</v>
          </cell>
          <cell r="W247" t="str">
            <v>COMPLETADO</v>
          </cell>
          <cell r="Y247">
            <v>42740</v>
          </cell>
          <cell r="Z247">
            <v>702</v>
          </cell>
          <cell r="AA247" t="str">
            <v>M012</v>
          </cell>
          <cell r="AB247" t="str">
            <v>T173331/Panel - PANEL</v>
          </cell>
          <cell r="AC247" t="str">
            <v>OC-1006035</v>
          </cell>
          <cell r="AD247" t="str">
            <v>Loma larga/Nicolas Romero</v>
          </cell>
          <cell r="AE247" t="str">
            <v>MEX</v>
          </cell>
          <cell r="AF247" t="str">
            <v>MX</v>
          </cell>
          <cell r="AG247" t="str">
            <v>10408719</v>
          </cell>
          <cell r="AH247" t="str">
            <v>JUAN ANTELMO MONDRAGON DOMINGUEZ</v>
          </cell>
          <cell r="AI247" t="str">
            <v>14 Naranjo</v>
          </cell>
          <cell r="AJ247" t="str">
            <v>5543776681</v>
          </cell>
          <cell r="AK247" t="str">
            <v>5543776681</v>
          </cell>
          <cell r="AL247" t="str">
            <v>54460</v>
          </cell>
          <cell r="AM247"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47" t="str">
            <v>1TE50B8NUSCB</v>
          </cell>
          <cell r="AO247" t="str">
            <v>Smart</v>
          </cell>
          <cell r="AP247" t="str">
            <v>Hisense</v>
          </cell>
          <cell r="AQ247" t="str">
            <v>Opera</v>
          </cell>
          <cell r="AR247" t="str">
            <v>FHD 1920 x 1080</v>
          </cell>
          <cell r="AS247" t="str">
            <v>3TE50G154819CRMM012</v>
          </cell>
          <cell r="AT247">
            <v>6</v>
          </cell>
          <cell r="AU247" t="str">
            <v>50H5B</v>
          </cell>
          <cell r="AV247" t="str">
            <v>3TE50G154819</v>
          </cell>
          <cell r="AW247" t="str">
            <v>CRM</v>
          </cell>
          <cell r="AX247" t="str">
            <v>M012</v>
          </cell>
          <cell r="AY247">
            <v>74010493</v>
          </cell>
          <cell r="AZ247">
            <v>51011554</v>
          </cell>
          <cell r="BA247">
            <v>80148014</v>
          </cell>
        </row>
        <row r="248">
          <cell r="D248">
            <v>60308622</v>
          </cell>
          <cell r="E248" t="str">
            <v xml:space="preserve">A  </v>
          </cell>
          <cell r="F248" t="str">
            <v>TV</v>
          </cell>
          <cell r="G248" t="str">
            <v>SOFIA FIERROS</v>
          </cell>
          <cell r="H248" t="str">
            <v>CUERNAVACA 20, 2DO SECTOR LAZARO CARDENAS MICH. C.P. 60950</v>
          </cell>
          <cell r="I248">
            <v>7535320113</v>
          </cell>
          <cell r="J248" t="str">
            <v>HISENSE</v>
          </cell>
          <cell r="K248" t="str">
            <v>50K20DW</v>
          </cell>
          <cell r="L248" t="str">
            <v>50G143291H10864</v>
          </cell>
          <cell r="M248">
            <v>69219</v>
          </cell>
          <cell r="N248">
            <v>13494.9</v>
          </cell>
          <cell r="O248">
            <v>42852</v>
          </cell>
          <cell r="P248">
            <v>42745</v>
          </cell>
          <cell r="Q248">
            <v>202300</v>
          </cell>
          <cell r="R248" t="str">
            <v>FALTA DE PANEL:T173331 OC:1006285</v>
          </cell>
          <cell r="S248" t="str">
            <v>SE SURTIO UN EQUIPO PERO A LA FECHA NO L</v>
          </cell>
          <cell r="T248" t="str">
            <v xml:space="preserve">  MULTISERVICIOS ALVARADO         </v>
          </cell>
          <cell r="U248" t="str">
            <v>2017-04-20</v>
          </cell>
          <cell r="V248" t="str">
            <v>SUR</v>
          </cell>
          <cell r="W248" t="str">
            <v>COMPLETADO</v>
          </cell>
          <cell r="X248" t="str">
            <v>TALLER</v>
          </cell>
          <cell r="Y248">
            <v>42745</v>
          </cell>
          <cell r="Z248">
            <v>107</v>
          </cell>
          <cell r="AA248" t="str">
            <v>M010</v>
          </cell>
          <cell r="AD248" t="str">
            <v>lazaro cardenas /2do sector</v>
          </cell>
          <cell r="AE248" t="str">
            <v>MCH</v>
          </cell>
          <cell r="AF248" t="str">
            <v>MX</v>
          </cell>
          <cell r="AG248" t="str">
            <v>10359228</v>
          </cell>
          <cell r="AH248" t="str">
            <v>MA. SOFIA FIERROS</v>
          </cell>
          <cell r="AI248" t="str">
            <v>andador cuernavaca num 20</v>
          </cell>
          <cell r="AJ248" t="str">
            <v>7535320113</v>
          </cell>
          <cell r="AK248">
            <v>0</v>
          </cell>
          <cell r="AL248" t="str">
            <v>60950</v>
          </cell>
          <cell r="AM248"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48" t="str">
            <v>1TE50B8NUSCB</v>
          </cell>
          <cell r="AO248" t="str">
            <v>Smart</v>
          </cell>
          <cell r="AP248" t="str">
            <v>Hisense</v>
          </cell>
          <cell r="AQ248" t="str">
            <v>Opera</v>
          </cell>
          <cell r="AR248" t="str">
            <v>FHD 1920 x 1080</v>
          </cell>
          <cell r="AS248" t="str">
            <v>3TE50G1653A3G1653A3M010</v>
          </cell>
          <cell r="AT248">
            <v>2</v>
          </cell>
          <cell r="AU248" t="str">
            <v>50H5C</v>
          </cell>
          <cell r="AV248" t="str">
            <v>3TE50G1653A3</v>
          </cell>
          <cell r="AW248" t="str">
            <v>G1653A3</v>
          </cell>
          <cell r="AX248" t="str">
            <v>M010</v>
          </cell>
          <cell r="AY248">
            <v>74010550</v>
          </cell>
          <cell r="AZ248">
            <v>51011349</v>
          </cell>
          <cell r="BA248">
            <v>80147263</v>
          </cell>
        </row>
        <row r="249">
          <cell r="D249">
            <v>60306305</v>
          </cell>
          <cell r="E249" t="str">
            <v xml:space="preserve">A  </v>
          </cell>
          <cell r="F249" t="str">
            <v>TV</v>
          </cell>
          <cell r="G249" t="str">
            <v>EDUARDO RIVERA REYES</v>
          </cell>
          <cell r="H249" t="str">
            <v>FRANCISCO VILLA 20A EL SALTO/SAN JOSE DEL 15</v>
          </cell>
          <cell r="I249" t="str">
            <v>3336650721 - 3312228091</v>
          </cell>
          <cell r="J249" t="str">
            <v>HISENSE</v>
          </cell>
          <cell r="K249" t="str">
            <v>50K20DW</v>
          </cell>
          <cell r="L249" t="str">
            <v>50G142391H03246</v>
          </cell>
          <cell r="M249" t="str">
            <v>CARTA DE ACEPTACION</v>
          </cell>
          <cell r="N249">
            <v>8999</v>
          </cell>
          <cell r="O249">
            <v>42188</v>
          </cell>
          <cell r="P249">
            <v>42725</v>
          </cell>
          <cell r="Q249">
            <v>201109</v>
          </cell>
          <cell r="R249" t="str">
            <v>FALTA DE REFACCIONES 173331 oc-1004973</v>
          </cell>
          <cell r="S249" t="str">
            <v>CLIENTE ENTREGA UNICAMENTE TV SIN ACCESO</v>
          </cell>
          <cell r="T249" t="str">
            <v xml:space="preserve">  YURIANA HERNANDEZ HERRERA       </v>
          </cell>
          <cell r="U249" t="str">
            <v>2017-ABRIL</v>
          </cell>
          <cell r="V249" t="str">
            <v>SUR</v>
          </cell>
          <cell r="W249" t="str">
            <v>COMPLETADO</v>
          </cell>
          <cell r="X249" t="str">
            <v>TALLER</v>
          </cell>
          <cell r="Y249">
            <v>42720</v>
          </cell>
          <cell r="Z249">
            <v>537</v>
          </cell>
          <cell r="AA249" t="str">
            <v>M012</v>
          </cell>
          <cell r="AD249" t="str">
            <v>salto/sn jose del 15</v>
          </cell>
          <cell r="AE249" t="str">
            <v>JAL</v>
          </cell>
          <cell r="AF249" t="str">
            <v>MX</v>
          </cell>
          <cell r="AG249" t="str">
            <v>10407411</v>
          </cell>
          <cell r="AH249" t="str">
            <v>EDUARDO RIVERA REYES</v>
          </cell>
          <cell r="AI249" t="str">
            <v>20a francisco villa</v>
          </cell>
          <cell r="AJ249" t="str">
            <v>3336950721</v>
          </cell>
          <cell r="AK249" t="str">
            <v>3312228091</v>
          </cell>
          <cell r="AL249" t="str">
            <v>45696</v>
          </cell>
          <cell r="AM249"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49" t="str">
            <v>1TE50B8NUSCB</v>
          </cell>
          <cell r="AO249" t="str">
            <v>Smart</v>
          </cell>
          <cell r="AP249" t="str">
            <v>Hisense</v>
          </cell>
          <cell r="AQ249" t="str">
            <v>Opera</v>
          </cell>
          <cell r="AR249" t="str">
            <v>FHD 1920 x 1080</v>
          </cell>
          <cell r="AS249" t="e">
            <v>#N/A</v>
          </cell>
          <cell r="AT249" t="e">
            <v>#N/A</v>
          </cell>
          <cell r="AV249" t="str">
            <v>3TE50G143064</v>
          </cell>
          <cell r="AW249" t="e">
            <v>#N/A</v>
          </cell>
          <cell r="AY249">
            <v>74011989</v>
          </cell>
          <cell r="AZ249">
            <v>51012918</v>
          </cell>
          <cell r="BA249">
            <v>80141476</v>
          </cell>
        </row>
        <row r="250">
          <cell r="D250">
            <v>60310256</v>
          </cell>
          <cell r="E250" t="str">
            <v xml:space="preserve">A </v>
          </cell>
          <cell r="F250" t="str">
            <v>TV</v>
          </cell>
          <cell r="G250" t="str">
            <v>ABRAHAM FERNANDEZ</v>
          </cell>
          <cell r="H250" t="str">
            <v>JAZMIN #87-8B, COL. SATELITE, CUERNAVACA MORELOS</v>
          </cell>
          <cell r="I250">
            <v>7772090922</v>
          </cell>
          <cell r="J250" t="str">
            <v>HISENSE</v>
          </cell>
          <cell r="K250" t="str">
            <v>50H3B2</v>
          </cell>
          <cell r="L250" t="str">
            <v>50G151262H00842</v>
          </cell>
          <cell r="M250" t="str">
            <v>CDP/000156977</v>
          </cell>
          <cell r="N250">
            <v>11165.02</v>
          </cell>
          <cell r="O250">
            <v>42398</v>
          </cell>
          <cell r="P250">
            <v>42762</v>
          </cell>
          <cell r="Q250">
            <v>201069</v>
          </cell>
          <cell r="R250" t="str">
            <v xml:space="preserve">NO EXISTENCIA DE PZA T187102 TARJETA MAIN, OC-1006909 </v>
          </cell>
          <cell r="S250" t="str">
            <v/>
          </cell>
          <cell r="T250" t="str">
            <v xml:space="preserve"> ESTEPHANIA TOREES                </v>
          </cell>
          <cell r="U250" t="str">
            <v>2017/04/12</v>
          </cell>
          <cell r="V250" t="str">
            <v>Centro</v>
          </cell>
          <cell r="W250" t="str">
            <v>COMPLETADO</v>
          </cell>
          <cell r="Y250">
            <v>42762</v>
          </cell>
          <cell r="Z250">
            <v>364</v>
          </cell>
          <cell r="AA250" t="str">
            <v>M010</v>
          </cell>
          <cell r="AB250" t="str">
            <v>T187102/Tarjeta Principal Madre - MAIN BOARD</v>
          </cell>
          <cell r="AC250" t="str">
            <v>OC-1006906</v>
          </cell>
          <cell r="AD250" t="str">
            <v>CUERNAVACA, / SATELITE</v>
          </cell>
          <cell r="AE250" t="str">
            <v>MOR</v>
          </cell>
          <cell r="AF250" t="str">
            <v>MX</v>
          </cell>
          <cell r="AG250" t="str">
            <v>10410973</v>
          </cell>
          <cell r="AH250" t="str">
            <v>ABRAHAM FERNANDEZ MARTINEZ</v>
          </cell>
          <cell r="AI250" t="str">
            <v>8 JAZMIN #87-B</v>
          </cell>
          <cell r="AJ250" t="str">
            <v>7772090922</v>
          </cell>
          <cell r="AK250">
            <v>0</v>
          </cell>
          <cell r="AL250" t="str">
            <v>62460</v>
          </cell>
          <cell r="AM250"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50" t="str">
            <v>3TE50G151262</v>
          </cell>
          <cell r="AO250" t="str">
            <v>Básica</v>
          </cell>
          <cell r="AP250" t="str">
            <v>Hisense</v>
          </cell>
          <cell r="AQ250" t="str">
            <v>Opera</v>
          </cell>
          <cell r="AR250" t="str">
            <v>FHD 1920 x 1080</v>
          </cell>
          <cell r="AS250" t="str">
            <v>3TE50G165140G1651M010</v>
          </cell>
          <cell r="AT250" t="e">
            <v>#N/A</v>
          </cell>
          <cell r="AU250" t="str">
            <v>50H7GB</v>
          </cell>
          <cell r="AV250" t="str">
            <v>3TE50G165140</v>
          </cell>
          <cell r="AW250" t="str">
            <v>G1651</v>
          </cell>
          <cell r="AX250" t="str">
            <v>M010</v>
          </cell>
          <cell r="AY250">
            <v>74010686</v>
          </cell>
          <cell r="AZ250">
            <v>51011485</v>
          </cell>
          <cell r="BA250">
            <v>80141536</v>
          </cell>
        </row>
        <row r="251">
          <cell r="D251">
            <v>60310267</v>
          </cell>
          <cell r="E251" t="str">
            <v>E</v>
          </cell>
          <cell r="F251" t="str">
            <v>TV</v>
          </cell>
          <cell r="G251" t="str">
            <v>MARCO ANTONIO MATA MONTIEL</v>
          </cell>
          <cell r="H251" t="str">
            <v>RINCONADA 19 #21 ZAMORA, MICHOACÁN</v>
          </cell>
          <cell r="I251">
            <v>3515205503</v>
          </cell>
          <cell r="J251" t="str">
            <v>HISENSE</v>
          </cell>
          <cell r="K251" t="str">
            <v>50K20D</v>
          </cell>
          <cell r="L251" t="str">
            <v>50J141129H07122</v>
          </cell>
          <cell r="M251" t="str">
            <v>TICKET 145499</v>
          </cell>
          <cell r="N251">
            <v>11988.37</v>
          </cell>
          <cell r="O251">
            <v>42208</v>
          </cell>
          <cell r="P251">
            <v>42836</v>
          </cell>
          <cell r="Q251">
            <v>201080</v>
          </cell>
          <cell r="R251" t="str">
            <v>EQUIPO REMANUFACTURADO, CLIENTE NO LO ACEPTA</v>
          </cell>
          <cell r="T251" t="str">
            <v>LUIS RAMIREZ</v>
          </cell>
          <cell r="U251">
            <v>42835</v>
          </cell>
          <cell r="V251" t="str">
            <v>SUR</v>
          </cell>
          <cell r="W251" t="str">
            <v>COMPLETADO</v>
          </cell>
          <cell r="Y251">
            <v>42762</v>
          </cell>
          <cell r="Z251">
            <v>628</v>
          </cell>
          <cell r="AA251" t="str">
            <v>M012</v>
          </cell>
          <cell r="AB251" t="str">
            <v>T173331/Panel - PANEL</v>
          </cell>
          <cell r="AC251" t="str">
            <v>OC-1006837</v>
          </cell>
          <cell r="AD251" t="str">
            <v>infonavit progreso nacional/zamora</v>
          </cell>
          <cell r="AE251" t="str">
            <v>MCH</v>
          </cell>
          <cell r="AF251" t="str">
            <v>MX</v>
          </cell>
          <cell r="AG251" t="str">
            <v>10410646</v>
          </cell>
          <cell r="AH251" t="str">
            <v>MARCO ANTONIO MATA MONTIEL</v>
          </cell>
          <cell r="AI251" t="str">
            <v>rinconada 19 num 21</v>
          </cell>
          <cell r="AJ251" t="str">
            <v>5205503</v>
          </cell>
          <cell r="AK251">
            <v>0</v>
          </cell>
          <cell r="AL251" t="str">
            <v>59615</v>
          </cell>
          <cell r="AM251"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51" t="str">
            <v>3TE50G132311</v>
          </cell>
          <cell r="AO251" t="str">
            <v>Básica</v>
          </cell>
          <cell r="AP251" t="str">
            <v>Hisense</v>
          </cell>
          <cell r="AQ251" t="str">
            <v>Opera</v>
          </cell>
          <cell r="AR251" t="str">
            <v>FHD 1920 x 1080</v>
          </cell>
          <cell r="AS251" t="str">
            <v>3TE50G1653A3G1653M010</v>
          </cell>
          <cell r="AT251" t="e">
            <v>#N/A</v>
          </cell>
          <cell r="AU251" t="str">
            <v>50H5C</v>
          </cell>
          <cell r="AV251" t="str">
            <v>3TE50G1653A3</v>
          </cell>
          <cell r="AW251" t="str">
            <v>G1653</v>
          </cell>
          <cell r="AX251" t="str">
            <v>M010</v>
          </cell>
          <cell r="AY251">
            <v>74010696</v>
          </cell>
          <cell r="AZ251">
            <v>51011958</v>
          </cell>
          <cell r="BA251">
            <v>80138044</v>
          </cell>
        </row>
        <row r="252">
          <cell r="D252">
            <v>60307651</v>
          </cell>
          <cell r="E252" t="str">
            <v xml:space="preserve">A  </v>
          </cell>
          <cell r="F252" t="str">
            <v>TV</v>
          </cell>
          <cell r="G252" t="str">
            <v>FERNANDO  SERGIO FUENTES</v>
          </cell>
          <cell r="H252" t="str">
            <v>ALMOLOYA SAN FRANCIASCO TLACITLACAPAN</v>
          </cell>
          <cell r="I252">
            <v>7282812586</v>
          </cell>
          <cell r="J252" t="str">
            <v>HISENSE</v>
          </cell>
          <cell r="K252" t="str">
            <v>50K20D</v>
          </cell>
          <cell r="L252" t="str">
            <v>50J140472H02759</v>
          </cell>
          <cell r="M252" t="str">
            <v>SOLO PRESENTO POLIZA</v>
          </cell>
          <cell r="N252">
            <v>0</v>
          </cell>
          <cell r="O252">
            <v>41804</v>
          </cell>
          <cell r="P252">
            <v>43014</v>
          </cell>
          <cell r="Q252">
            <v>201612</v>
          </cell>
          <cell r="R252" t="str">
            <v>17/01/2017  P1 PCB MAIN T183771 OC-1006287</v>
          </cell>
          <cell r="S252" t="str">
            <v xml:space="preserve"> NO SE HA PODIDO CONTACTAR PARA SABER SI</v>
          </cell>
          <cell r="T252" t="str">
            <v xml:space="preserve"> ADRIANA BONIFACIO                </v>
          </cell>
          <cell r="U252">
            <v>42836</v>
          </cell>
          <cell r="V252" t="str">
            <v>Centro</v>
          </cell>
          <cell r="W252" t="str">
            <v>COMPLETADO</v>
          </cell>
          <cell r="Y252" t="e">
            <v>#N/A</v>
          </cell>
          <cell r="Z252">
            <v>1210</v>
          </cell>
          <cell r="AA252" t="str">
            <v>M012</v>
          </cell>
          <cell r="AB252" t="str">
            <v>T183771/Tarjeta Principal Madre - MAIN BOARD</v>
          </cell>
          <cell r="AC252" t="str">
            <v>OC-1006858</v>
          </cell>
          <cell r="AD252" t="e">
            <v>#N/A</v>
          </cell>
          <cell r="AE252" t="e">
            <v>#N/A</v>
          </cell>
          <cell r="AF252" t="e">
            <v>#N/A</v>
          </cell>
          <cell r="AG252" t="e">
            <v>#N/A</v>
          </cell>
          <cell r="AH252" t="e">
            <v>#N/A</v>
          </cell>
          <cell r="AI252" t="e">
            <v>#N/A</v>
          </cell>
          <cell r="AJ252" t="e">
            <v>#N/A</v>
          </cell>
          <cell r="AK252" t="e">
            <v>#N/A</v>
          </cell>
          <cell r="AL252" t="e">
            <v>#N/A</v>
          </cell>
          <cell r="AM252" t="e">
            <v>#N/A</v>
          </cell>
          <cell r="AN252" t="str">
            <v>3TE50G132311</v>
          </cell>
          <cell r="AO252" t="str">
            <v>Básica</v>
          </cell>
          <cell r="AP252" t="str">
            <v>Hisense</v>
          </cell>
          <cell r="AQ252" t="str">
            <v>Opera</v>
          </cell>
          <cell r="AR252" t="str">
            <v>FHD 1920 x 1080</v>
          </cell>
          <cell r="AS252" t="str">
            <v>3TE50G154819CRMM012</v>
          </cell>
          <cell r="AT252">
            <v>6</v>
          </cell>
          <cell r="AU252" t="str">
            <v>50H5B</v>
          </cell>
          <cell r="AV252" t="str">
            <v>3TE50G154819</v>
          </cell>
          <cell r="AW252" t="str">
            <v>CRM</v>
          </cell>
          <cell r="AX252" t="str">
            <v>M012</v>
          </cell>
          <cell r="AY252">
            <v>74010718</v>
          </cell>
          <cell r="AZ252">
            <v>51011491</v>
          </cell>
          <cell r="BA252">
            <v>80146639</v>
          </cell>
        </row>
        <row r="253">
          <cell r="D253">
            <v>60306582</v>
          </cell>
          <cell r="E253" t="str">
            <v xml:space="preserve">A  </v>
          </cell>
          <cell r="F253" t="str">
            <v>TV</v>
          </cell>
          <cell r="G253" t="str">
            <v>GUILLERMINA SIORDIA</v>
          </cell>
          <cell r="H253" t="str">
            <v>OBREGON #8 PONCIATLAN/SAN JUAN TECOMATLAN</v>
          </cell>
          <cell r="I253">
            <v>3767635490</v>
          </cell>
          <cell r="J253" t="str">
            <v>HISENSE</v>
          </cell>
          <cell r="K253" t="str">
            <v>50H5GB</v>
          </cell>
          <cell r="L253" t="str">
            <v>50G150581H00722</v>
          </cell>
          <cell r="M253" t="str">
            <v xml:space="preserve">CARTA DE ACEPTACION </v>
          </cell>
          <cell r="N253">
            <v>11999</v>
          </cell>
          <cell r="O253">
            <v>42360</v>
          </cell>
          <cell r="P253" t="str">
            <v>21- DIC-1016</v>
          </cell>
          <cell r="Q253">
            <v>201109</v>
          </cell>
          <cell r="R253" t="str">
            <v>FALTA DE REFACCIONES 182406 oc-1004976</v>
          </cell>
          <cell r="S253" t="str">
            <v>EQUIPO AUN NO SE HA RECIBIDO</v>
          </cell>
          <cell r="T253" t="str">
            <v xml:space="preserve"> YURIANA HERNANDEZ HERRERA        </v>
          </cell>
          <cell r="U253" t="str">
            <v>2017- ABRI</v>
          </cell>
          <cell r="V253" t="str">
            <v>SUR</v>
          </cell>
          <cell r="W253" t="str">
            <v>COMPLETADO</v>
          </cell>
          <cell r="X253" t="str">
            <v>TALLER</v>
          </cell>
          <cell r="Y253">
            <v>42723</v>
          </cell>
          <cell r="AA253" t="str">
            <v>M010</v>
          </cell>
          <cell r="AD253" t="str">
            <v>Ponciatlan/Sn Juan Tecomatlan</v>
          </cell>
          <cell r="AE253" t="str">
            <v>JAL</v>
          </cell>
          <cell r="AF253" t="str">
            <v>MX</v>
          </cell>
          <cell r="AG253" t="str">
            <v>10407088</v>
          </cell>
          <cell r="AH253" t="str">
            <v>GUILLERMINA SIORDIA</v>
          </cell>
          <cell r="AI253" t="str">
            <v>8 Obregon</v>
          </cell>
          <cell r="AJ253" t="str">
            <v>0000000000</v>
          </cell>
          <cell r="AK253" t="str">
            <v>0000000000</v>
          </cell>
          <cell r="AL253" t="str">
            <v>45975</v>
          </cell>
          <cell r="AM253"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53" t="str">
            <v>3TE50A144537</v>
          </cell>
          <cell r="AO253" t="str">
            <v>Smart</v>
          </cell>
          <cell r="AP253" t="str">
            <v>Hisense</v>
          </cell>
          <cell r="AQ253" t="str">
            <v>Opera</v>
          </cell>
          <cell r="AR253" t="str">
            <v>FHD 1920 x 1080</v>
          </cell>
          <cell r="AS253" t="str">
            <v>3TE50G165140G165140M010</v>
          </cell>
          <cell r="AT253">
            <v>164</v>
          </cell>
          <cell r="AU253" t="str">
            <v>50H7GB</v>
          </cell>
          <cell r="AV253" t="str">
            <v>3TE50G165140</v>
          </cell>
          <cell r="AW253" t="str">
            <v>G165140</v>
          </cell>
          <cell r="AX253" t="str">
            <v>M010</v>
          </cell>
          <cell r="AY253">
            <v>74010761</v>
          </cell>
          <cell r="AZ253">
            <v>51011614</v>
          </cell>
          <cell r="BA253">
            <v>80147786</v>
          </cell>
        </row>
        <row r="254">
          <cell r="D254">
            <v>60305922</v>
          </cell>
          <cell r="E254" t="str">
            <v xml:space="preserve">D </v>
          </cell>
          <cell r="F254" t="str">
            <v>TV</v>
          </cell>
          <cell r="G254" t="str">
            <v>CARLOS ARELLANO MARTINEZ</v>
          </cell>
          <cell r="H254" t="str">
            <v>SAN JORGE 216,LATRINIDAD,ZUMPANGO</v>
          </cell>
          <cell r="I254">
            <v>5514905916</v>
          </cell>
          <cell r="J254" t="str">
            <v>HISENSE</v>
          </cell>
          <cell r="K254" t="str">
            <v>50H7GB</v>
          </cell>
          <cell r="L254" t="str">
            <v>50G1627B2H00170</v>
          </cell>
          <cell r="M254" t="str">
            <v>TICKET</v>
          </cell>
          <cell r="N254">
            <v>9998.82</v>
          </cell>
          <cell r="O254">
            <v>42694</v>
          </cell>
          <cell r="P254">
            <v>42721</v>
          </cell>
          <cell r="Q254">
            <v>201679</v>
          </cell>
          <cell r="R254" t="str">
            <v>PCB MAIN T192673 OC 1004860</v>
          </cell>
          <cell r="S254" t="str">
            <v>EQUIPO EN CASA DE CLIENTE,REFIERE QUE LE</v>
          </cell>
          <cell r="T254" t="str">
            <v xml:space="preserve">GUADALUPE GIRON                   </v>
          </cell>
          <cell r="U254" t="str">
            <v>2017-04-19</v>
          </cell>
          <cell r="V254" t="str">
            <v>CENTRO</v>
          </cell>
          <cell r="W254" t="str">
            <v>COMPLETADO</v>
          </cell>
          <cell r="X254" t="str">
            <v>CLIENTE</v>
          </cell>
          <cell r="Y254">
            <v>42716</v>
          </cell>
          <cell r="Z254">
            <v>27</v>
          </cell>
          <cell r="AA254" t="str">
            <v>M010</v>
          </cell>
          <cell r="AD254" t="str">
            <v>zumpango/villas de trinidad</v>
          </cell>
          <cell r="AE254" t="str">
            <v>MEX</v>
          </cell>
          <cell r="AF254" t="str">
            <v>MX</v>
          </cell>
          <cell r="AG254" t="str">
            <v>10406321</v>
          </cell>
          <cell r="AH254" t="str">
            <v>CARLOS ARELLANO MARTINEZ</v>
          </cell>
          <cell r="AI254" t="str">
            <v>216 av san jorge</v>
          </cell>
          <cell r="AJ254" t="str">
            <v>015911008133</v>
          </cell>
          <cell r="AK254" t="str">
            <v>5514905916</v>
          </cell>
          <cell r="AL254" t="str">
            <v>55600</v>
          </cell>
          <cell r="AM254"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54" t="str">
            <v>3TE50G1523B0</v>
          </cell>
          <cell r="AO254" t="str">
            <v>Smart</v>
          </cell>
          <cell r="AP254" t="str">
            <v>Hisense</v>
          </cell>
          <cell r="AQ254" t="str">
            <v>Android</v>
          </cell>
          <cell r="AR254" t="str">
            <v>UHD 3840 X 2160</v>
          </cell>
          <cell r="AS254" t="str">
            <v>3TE50G165140G165140M010</v>
          </cell>
          <cell r="AT254">
            <v>164</v>
          </cell>
          <cell r="AU254" t="str">
            <v>50H7GB</v>
          </cell>
          <cell r="AV254" t="str">
            <v>3TE50G165140</v>
          </cell>
          <cell r="AW254" t="str">
            <v>G165140</v>
          </cell>
          <cell r="AX254" t="str">
            <v>M010</v>
          </cell>
          <cell r="AY254">
            <v>74010814</v>
          </cell>
          <cell r="AZ254">
            <v>51011651</v>
          </cell>
          <cell r="BA254">
            <v>80147787</v>
          </cell>
        </row>
        <row r="255">
          <cell r="D255">
            <v>60309963</v>
          </cell>
          <cell r="E255" t="str">
            <v>A</v>
          </cell>
          <cell r="F255" t="str">
            <v>TV</v>
          </cell>
          <cell r="G255" t="str">
            <v>JOSE  TOMAS  FLORES</v>
          </cell>
          <cell r="H255" t="str">
            <v>CALLE 7  #  236 FRACC.  MARTE  GUADALUPE</v>
          </cell>
          <cell r="I255">
            <v>8180027671</v>
          </cell>
          <cell r="J255" t="str">
            <v>HISENSE</v>
          </cell>
          <cell r="K255" t="str">
            <v>50K20DW</v>
          </cell>
          <cell r="L255" t="str">
            <v>50J140464H00089</v>
          </cell>
          <cell r="M255" t="str">
            <v>TICKET</v>
          </cell>
          <cell r="N255" t="str">
            <v>$  8,499.00</v>
          </cell>
          <cell r="O255">
            <v>41841</v>
          </cell>
          <cell r="P255">
            <v>42760</v>
          </cell>
          <cell r="Q255">
            <v>201024</v>
          </cell>
          <cell r="R255" t="str">
            <v>1-2-17 4. 17  NP5-P1: O.C. 1006738,  PANEL : 173331</v>
          </cell>
          <cell r="S255" t="str">
            <v/>
          </cell>
          <cell r="T255" t="str">
            <v xml:space="preserve">  Sofia Vazquez                   </v>
          </cell>
          <cell r="U255" t="str">
            <v>2017-04-13</v>
          </cell>
          <cell r="V255" t="str">
            <v>Norte</v>
          </cell>
          <cell r="W255" t="str">
            <v>COMPLETADO</v>
          </cell>
          <cell r="X255" t="str">
            <v>TALLER</v>
          </cell>
          <cell r="Y255">
            <v>42759</v>
          </cell>
          <cell r="Z255">
            <v>919</v>
          </cell>
          <cell r="AA255" t="str">
            <v>M012</v>
          </cell>
          <cell r="AB255" t="str">
            <v>T173331/Panel - PANEL</v>
          </cell>
          <cell r="AC255" t="str">
            <v>OC-1006738</v>
          </cell>
          <cell r="AD255" t="str">
            <v>guadalupe/fracc. marte</v>
          </cell>
          <cell r="AE255" t="str">
            <v>NL</v>
          </cell>
          <cell r="AF255" t="str">
            <v>MX</v>
          </cell>
          <cell r="AG255" t="str">
            <v>10410689</v>
          </cell>
          <cell r="AH255" t="str">
            <v>JOSE TOMAS FLORES</v>
          </cell>
          <cell r="AI255" t="str">
            <v>Calle 7 no. 236</v>
          </cell>
          <cell r="AJ255" t="str">
            <v>8117633701</v>
          </cell>
          <cell r="AK255" t="str">
            <v>8117633701</v>
          </cell>
          <cell r="AL255" t="str">
            <v>67140</v>
          </cell>
          <cell r="AM255"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55" t="str">
            <v>1TE50B8NUSCB</v>
          </cell>
          <cell r="AO255" t="str">
            <v>Smart</v>
          </cell>
          <cell r="AP255" t="str">
            <v>Hisense</v>
          </cell>
          <cell r="AQ255" t="str">
            <v>Opera</v>
          </cell>
          <cell r="AR255" t="str">
            <v>FHD 1920 x 1080</v>
          </cell>
          <cell r="AS255" t="str">
            <v>3TE50G1653A3G1653M010</v>
          </cell>
          <cell r="AT255" t="e">
            <v>#N/A</v>
          </cell>
          <cell r="AU255" t="str">
            <v>50H5C</v>
          </cell>
          <cell r="AV255" t="str">
            <v>3TE50G1653A3</v>
          </cell>
          <cell r="AW255" t="str">
            <v>G1653</v>
          </cell>
          <cell r="AX255" t="str">
            <v>M010</v>
          </cell>
          <cell r="AY255">
            <v>74011042</v>
          </cell>
          <cell r="AZ255">
            <v>51011661</v>
          </cell>
          <cell r="BA255">
            <v>80138035</v>
          </cell>
        </row>
        <row r="256">
          <cell r="D256">
            <v>60311722</v>
          </cell>
          <cell r="E256" t="str">
            <v>A</v>
          </cell>
          <cell r="F256" t="str">
            <v>TV</v>
          </cell>
          <cell r="G256" t="str">
            <v>AARON LOPEZ DURAN</v>
          </cell>
          <cell r="H256" t="str">
            <v>AGUAS NO.6 COL. VERACRUZ</v>
          </cell>
          <cell r="I256">
            <v>2281861347</v>
          </cell>
          <cell r="J256" t="str">
            <v>HISENSE</v>
          </cell>
          <cell r="K256" t="str">
            <v>40D36</v>
          </cell>
          <cell r="L256" t="str">
            <v>40M141812H02784</v>
          </cell>
          <cell r="M256" t="str">
            <v>TICKET 594607</v>
          </cell>
          <cell r="N256">
            <v>5919.2</v>
          </cell>
          <cell r="O256">
            <v>41957</v>
          </cell>
          <cell r="P256">
            <v>42837</v>
          </cell>
          <cell r="Q256">
            <v>201068</v>
          </cell>
          <cell r="R256" t="str">
            <v>SOLICITUD DE PANEL, FALTA DE REFACCION</v>
          </cell>
          <cell r="T256" t="str">
            <v>KAREN BAUTISTA</v>
          </cell>
          <cell r="U256">
            <v>42877</v>
          </cell>
          <cell r="V256" t="str">
            <v>SUR</v>
          </cell>
          <cell r="W256" t="str">
            <v>COMPLETADO</v>
          </cell>
          <cell r="Y256">
            <v>42782</v>
          </cell>
          <cell r="Z256">
            <v>880</v>
          </cell>
          <cell r="AA256" t="str">
            <v>M012</v>
          </cell>
          <cell r="AB256" t="str">
            <v>T177918/Panel - PANEL</v>
          </cell>
          <cell r="AC256" t="str">
            <v>OC-1007602</v>
          </cell>
          <cell r="AD256" t="str">
            <v>Veracruz/Xalapa</v>
          </cell>
          <cell r="AE256" t="str">
            <v>VER</v>
          </cell>
          <cell r="AF256" t="str">
            <v>MX</v>
          </cell>
          <cell r="AG256" t="str">
            <v>10411934</v>
          </cell>
          <cell r="AH256" t="str">
            <v>AARON ALAN LOPEZ DURAN</v>
          </cell>
          <cell r="AI256" t="str">
            <v>6 Aguas Xalapa</v>
          </cell>
          <cell r="AJ256" t="str">
            <v>2287765273</v>
          </cell>
          <cell r="AK256" t="str">
            <v>2287765273</v>
          </cell>
          <cell r="AL256" t="str">
            <v>91018</v>
          </cell>
          <cell r="AM256"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56" t="str">
            <v>3TE40M141809</v>
          </cell>
          <cell r="AO256" t="str">
            <v>Básica</v>
          </cell>
          <cell r="AP256" t="str">
            <v>Hisense</v>
          </cell>
          <cell r="AQ256" t="str">
            <v>Opera</v>
          </cell>
          <cell r="AR256" t="str">
            <v>FHD 1920 x 1080</v>
          </cell>
          <cell r="AS256" t="str">
            <v>GTE40G151184CRMM012</v>
          </cell>
          <cell r="AT256">
            <v>68</v>
          </cell>
          <cell r="AU256" t="str">
            <v>40K20DW</v>
          </cell>
          <cell r="AV256" t="str">
            <v>GTE40G151184</v>
          </cell>
          <cell r="AW256" t="str">
            <v>CRM</v>
          </cell>
          <cell r="AX256" t="str">
            <v>M012</v>
          </cell>
          <cell r="AY256">
            <v>74011204</v>
          </cell>
          <cell r="AZ256">
            <v>51012248</v>
          </cell>
          <cell r="BA256">
            <v>80146640</v>
          </cell>
        </row>
        <row r="257">
          <cell r="D257">
            <v>60311288</v>
          </cell>
          <cell r="E257" t="str">
            <v>A</v>
          </cell>
          <cell r="F257" t="str">
            <v>TV</v>
          </cell>
          <cell r="G257" t="str">
            <v>ANDRES CAZARES</v>
          </cell>
          <cell r="H257" t="str">
            <v>ALFREDO SALCE 601, BOSQUES DEL ROBLE, SAN NICOLAS</v>
          </cell>
          <cell r="I257">
            <v>8183505049</v>
          </cell>
          <cell r="J257" t="str">
            <v>HISENSE</v>
          </cell>
          <cell r="K257" t="str">
            <v>50K20D</v>
          </cell>
          <cell r="L257" t="str">
            <v>50G143291H03550</v>
          </cell>
          <cell r="M257" t="str">
            <v>TIKET</v>
          </cell>
          <cell r="N257">
            <v>10120.879999999999</v>
          </cell>
          <cell r="O257">
            <v>42080</v>
          </cell>
          <cell r="P257">
            <v>42786</v>
          </cell>
          <cell r="Q257">
            <v>201024</v>
          </cell>
          <cell r="R257" t="str">
            <v>22-2-17,8:31 ERNESTO HDZ.NP5 18-2-17 P1A: O.C1007632, PANEL,173331</v>
          </cell>
          <cell r="S257" t="str">
            <v/>
          </cell>
          <cell r="T257" t="str">
            <v xml:space="preserve">  Sofia Vazquez                   </v>
          </cell>
          <cell r="U257" t="str">
            <v>2017-04-13</v>
          </cell>
          <cell r="V257" t="str">
            <v>Norte</v>
          </cell>
          <cell r="W257" t="str">
            <v>COMPLETADO</v>
          </cell>
          <cell r="X257" t="str">
            <v>TALLER</v>
          </cell>
          <cell r="Y257">
            <v>42776</v>
          </cell>
          <cell r="Z257">
            <v>706</v>
          </cell>
          <cell r="AA257" t="str">
            <v>M012</v>
          </cell>
          <cell r="AB257" t="str">
            <v>T173331/Panel - PANEL</v>
          </cell>
          <cell r="AC257" t="str">
            <v>OC-1007632</v>
          </cell>
          <cell r="AD257" t="str">
            <v>Sn Nicolas de Los Garza/B del Roble</v>
          </cell>
          <cell r="AE257" t="str">
            <v>NL</v>
          </cell>
          <cell r="AF257" t="str">
            <v>MX</v>
          </cell>
          <cell r="AG257" t="str">
            <v>10411772</v>
          </cell>
          <cell r="AH257" t="str">
            <v>ANDRES CAZARES</v>
          </cell>
          <cell r="AI257" t="str">
            <v>601 Alfredo Salce</v>
          </cell>
          <cell r="AJ257" t="str">
            <v>8183505049</v>
          </cell>
          <cell r="AK257">
            <v>0</v>
          </cell>
          <cell r="AL257" t="str">
            <v>66413</v>
          </cell>
          <cell r="AM257"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57" t="str">
            <v>3TE50G132311</v>
          </cell>
          <cell r="AO257" t="str">
            <v>Básica</v>
          </cell>
          <cell r="AP257" t="str">
            <v>Hisense</v>
          </cell>
          <cell r="AQ257" t="str">
            <v>Opera</v>
          </cell>
          <cell r="AR257" t="str">
            <v>FHD 1920 x 1080</v>
          </cell>
          <cell r="AS257" t="str">
            <v>3TE50G1653A3G1653M010</v>
          </cell>
          <cell r="AT257" t="e">
            <v>#N/A</v>
          </cell>
          <cell r="AU257" t="str">
            <v>50H5C</v>
          </cell>
          <cell r="AV257" t="str">
            <v>3TE50G1653A3</v>
          </cell>
          <cell r="AW257" t="str">
            <v>G1653</v>
          </cell>
          <cell r="AX257" t="str">
            <v>M010</v>
          </cell>
          <cell r="AY257">
            <v>74011210</v>
          </cell>
          <cell r="AZ257">
            <v>51008172</v>
          </cell>
          <cell r="BA257">
            <v>80137947</v>
          </cell>
        </row>
        <row r="258">
          <cell r="D258">
            <v>60311154</v>
          </cell>
          <cell r="E258" t="str">
            <v>A</v>
          </cell>
          <cell r="F258" t="str">
            <v>TV</v>
          </cell>
          <cell r="G258" t="str">
            <v xml:space="preserve">ALEJANDRA BERENICE GONZALEZ </v>
          </cell>
          <cell r="H258" t="str">
            <v>PROLONGACION PROGRESO # 54 COL.: SAN PABLO CHIMALPA C.P. 05050</v>
          </cell>
          <cell r="I258">
            <v>5534518409</v>
          </cell>
          <cell r="J258" t="str">
            <v>HISENSE</v>
          </cell>
          <cell r="K258" t="str">
            <v>43H7C</v>
          </cell>
          <cell r="L258" t="str">
            <v>43G160913H01538</v>
          </cell>
          <cell r="M258" t="str">
            <v>TICKET DE COMPRA</v>
          </cell>
          <cell r="N258">
            <v>6998</v>
          </cell>
          <cell r="O258">
            <v>42951</v>
          </cell>
          <cell r="P258">
            <v>42776</v>
          </cell>
          <cell r="Q258">
            <v>201677</v>
          </cell>
          <cell r="R258" t="str">
            <v>SOLICTUD DE TARJETA POWER BOARD # 198397</v>
          </cell>
          <cell r="S258" t="str">
            <v xml:space="preserve">ACCESORIOS COMPLETOS </v>
          </cell>
          <cell r="T258" t="str">
            <v xml:space="preserve"> SANDRA RUIZ                      </v>
          </cell>
          <cell r="U258" t="str">
            <v>2017-04-10</v>
          </cell>
          <cell r="V258" t="str">
            <v>Centro</v>
          </cell>
          <cell r="W258" t="str">
            <v>COMPLETADO</v>
          </cell>
          <cell r="Y258">
            <v>42775</v>
          </cell>
          <cell r="Z258">
            <v>175</v>
          </cell>
          <cell r="AA258" t="str">
            <v>M010</v>
          </cell>
          <cell r="AB258" t="str">
            <v>T198397/Tarjeta Principal Madre - MAIN BOARD</v>
          </cell>
          <cell r="AC258" t="str">
            <v>OC-1007345</v>
          </cell>
          <cell r="AD258" t="str">
            <v>Cuajimalapa/San Pablo Chimalpa</v>
          </cell>
          <cell r="AE258" t="str">
            <v>DF</v>
          </cell>
          <cell r="AF258" t="str">
            <v>MX</v>
          </cell>
          <cell r="AG258" t="str">
            <v>10411708</v>
          </cell>
          <cell r="AH258" t="str">
            <v>ALEJANDRA BERENICE GONZALEZ GRANADO</v>
          </cell>
          <cell r="AI258" t="str">
            <v>Prolongacion Progreso No. 54</v>
          </cell>
          <cell r="AJ258" t="str">
            <v>5534518409</v>
          </cell>
          <cell r="AK258">
            <v>0</v>
          </cell>
          <cell r="AL258" t="str">
            <v>05050</v>
          </cell>
          <cell r="AM258"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58" t="str">
            <v>3TE43G154905</v>
          </cell>
          <cell r="AO258" t="str">
            <v>Smart</v>
          </cell>
          <cell r="AP258" t="str">
            <v>Hisense</v>
          </cell>
          <cell r="AQ258" t="str">
            <v>Opera</v>
          </cell>
          <cell r="AR258" t="str">
            <v>UHD 3840 X 2160</v>
          </cell>
          <cell r="AS258" t="str">
            <v>3TE43G163447G1634M010</v>
          </cell>
          <cell r="AT258" t="e">
            <v>#N/A</v>
          </cell>
          <cell r="AU258" t="str">
            <v>43H7C</v>
          </cell>
          <cell r="AV258" t="str">
            <v>3TE43G163447</v>
          </cell>
          <cell r="AW258" t="str">
            <v>G1634</v>
          </cell>
          <cell r="AX258" t="str">
            <v>M010</v>
          </cell>
          <cell r="AY258">
            <v>74011211</v>
          </cell>
          <cell r="AZ258">
            <v>51008174</v>
          </cell>
          <cell r="BA258">
            <v>80137958</v>
          </cell>
        </row>
        <row r="259">
          <cell r="D259">
            <v>60310630</v>
          </cell>
          <cell r="E259" t="str">
            <v>A</v>
          </cell>
          <cell r="F259" t="str">
            <v>TV</v>
          </cell>
          <cell r="G259" t="str">
            <v>ARACELI TORRES SUAREZ</v>
          </cell>
          <cell r="H259" t="str">
            <v>CALLE MIGUEL HIDALGO MZA 5 LOTE 16 COL. 20 DE NOVIEMBRE, CAMPECHE, CAMPECHE</v>
          </cell>
          <cell r="I259">
            <v>9811081946</v>
          </cell>
          <cell r="J259" t="str">
            <v>HISENSE</v>
          </cell>
          <cell r="K259" t="str">
            <v>48H5</v>
          </cell>
          <cell r="L259" t="str">
            <v>48J135166H03985</v>
          </cell>
          <cell r="M259" t="str">
            <v>POLIZA CON SELLO DE COMPRA</v>
          </cell>
          <cell r="N259">
            <v>0</v>
          </cell>
          <cell r="O259">
            <v>42322</v>
          </cell>
          <cell r="P259">
            <v>42836</v>
          </cell>
          <cell r="Q259">
            <v>201079</v>
          </cell>
          <cell r="R259" t="str">
            <v>FALTA DE REFACCIONES</v>
          </cell>
          <cell r="T259" t="str">
            <v>CANDELARIO GARCIA</v>
          </cell>
          <cell r="U259">
            <v>42835</v>
          </cell>
          <cell r="V259" t="str">
            <v>SUR</v>
          </cell>
          <cell r="W259" t="str">
            <v>COMPLETADO</v>
          </cell>
          <cell r="Y259">
            <v>42767</v>
          </cell>
          <cell r="Z259">
            <v>514</v>
          </cell>
          <cell r="AA259" t="str">
            <v>M012</v>
          </cell>
          <cell r="AB259" t="str">
            <v>T172081/Tarjeta Principal Madre - MAIN BOARD</v>
          </cell>
          <cell r="AC259" t="str">
            <v>OC-1006993</v>
          </cell>
          <cell r="AD259" t="str">
            <v>Campeche/20 de Noviembre</v>
          </cell>
          <cell r="AE259" t="str">
            <v>CMP</v>
          </cell>
          <cell r="AF259" t="str">
            <v>MX</v>
          </cell>
          <cell r="AG259" t="str">
            <v>10411225</v>
          </cell>
          <cell r="AH259" t="str">
            <v>ARACELI TORRES SUAREZ</v>
          </cell>
          <cell r="AI259" t="str">
            <v>Miguel Hidalgo mz 5 lt 16</v>
          </cell>
          <cell r="AJ259" t="str">
            <v>9811081946</v>
          </cell>
          <cell r="AK259">
            <v>0</v>
          </cell>
          <cell r="AL259" t="str">
            <v>24085</v>
          </cell>
          <cell r="AM259"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59" t="str">
            <v>3TE48J135166</v>
          </cell>
          <cell r="AO259">
            <v>0</v>
          </cell>
          <cell r="AP259" t="e">
            <v>#N/A</v>
          </cell>
          <cell r="AQ259" t="e">
            <v>#N/A</v>
          </cell>
          <cell r="AR259" t="e">
            <v>#N/A</v>
          </cell>
          <cell r="AS259" t="str">
            <v>3TE50G1618N2G1618M010</v>
          </cell>
          <cell r="AT259" t="e">
            <v>#N/A</v>
          </cell>
          <cell r="AU259" t="str">
            <v>50H5C</v>
          </cell>
          <cell r="AV259" t="str">
            <v>3TE50G1618N2</v>
          </cell>
          <cell r="AW259" t="str">
            <v>G1618</v>
          </cell>
          <cell r="AX259" t="str">
            <v>M010</v>
          </cell>
          <cell r="AY259">
            <v>74011215</v>
          </cell>
          <cell r="AZ259">
            <v>51012253</v>
          </cell>
          <cell r="BA259">
            <v>80137226</v>
          </cell>
        </row>
        <row r="260">
          <cell r="D260">
            <v>60308332</v>
          </cell>
          <cell r="E260" t="str">
            <v xml:space="preserve">A </v>
          </cell>
          <cell r="F260" t="str">
            <v>TV</v>
          </cell>
          <cell r="G260" t="str">
            <v>JUAN MANUEL QUAAS</v>
          </cell>
          <cell r="H260" t="str">
            <v>LOS ISOTES SN, BARRIO DE LOS ISOTES, TAXCO GUERRERO</v>
          </cell>
          <cell r="I260">
            <v>7621152387</v>
          </cell>
          <cell r="J260" t="str">
            <v>HISENSE</v>
          </cell>
          <cell r="K260" t="str">
            <v>50H7GB</v>
          </cell>
          <cell r="L260" t="str">
            <v>50G162153MH1567</v>
          </cell>
          <cell r="M260" t="str">
            <v>TAX/000094610</v>
          </cell>
          <cell r="N260">
            <v>13731.84</v>
          </cell>
          <cell r="O260">
            <v>42727</v>
          </cell>
          <cell r="P260">
            <v>42746</v>
          </cell>
          <cell r="Q260">
            <v>201069</v>
          </cell>
          <cell r="R260" t="str">
            <v>P1A: T194644 TARJETA PRINCIPAL, OC-1006110 13/01/2016</v>
          </cell>
          <cell r="S260" t="str">
            <v/>
          </cell>
          <cell r="T260" t="str">
            <v xml:space="preserve"> ESTEPHANIA TOREES                </v>
          </cell>
          <cell r="U260" t="str">
            <v>2017/04/12</v>
          </cell>
          <cell r="V260" t="str">
            <v>Centro</v>
          </cell>
          <cell r="W260" t="str">
            <v>COMPLETADO</v>
          </cell>
          <cell r="Y260">
            <v>42741</v>
          </cell>
          <cell r="Z260">
            <v>19</v>
          </cell>
          <cell r="AA260" t="str">
            <v>M010</v>
          </cell>
          <cell r="AB260" t="str">
            <v>T194644/Tarjeta Principal Madre - MAIN BOARD</v>
          </cell>
          <cell r="AC260" t="str">
            <v>OC-1006110</v>
          </cell>
          <cell r="AD260" t="str">
            <v>taxco / barrio de los izotes</v>
          </cell>
          <cell r="AE260" t="str">
            <v>GRO</v>
          </cell>
          <cell r="AF260" t="str">
            <v>MX</v>
          </cell>
          <cell r="AG260" t="str">
            <v>10409206</v>
          </cell>
          <cell r="AH260" t="str">
            <v>JUAN MANUEL QUAAS CORDERO</v>
          </cell>
          <cell r="AI260" t="str">
            <v>callle de los izotes s/n</v>
          </cell>
          <cell r="AJ260" t="str">
            <v>044 7621008361</v>
          </cell>
          <cell r="AK260" t="str">
            <v>044 7621008361</v>
          </cell>
          <cell r="AL260" t="str">
            <v>40252</v>
          </cell>
          <cell r="AM260"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60" t="str">
            <v>3TE50G1523B0</v>
          </cell>
          <cell r="AO260" t="str">
            <v>Smart</v>
          </cell>
          <cell r="AP260" t="str">
            <v>Hisense</v>
          </cell>
          <cell r="AQ260" t="str">
            <v>Android</v>
          </cell>
          <cell r="AR260" t="str">
            <v>UHD 3840 X 2160</v>
          </cell>
          <cell r="AS260" t="str">
            <v>3TE50G1644B1G1644B1M010</v>
          </cell>
          <cell r="AT260">
            <v>6</v>
          </cell>
          <cell r="AU260" t="str">
            <v>50H7GB</v>
          </cell>
          <cell r="AV260" t="str">
            <v>3TE50G1644B1</v>
          </cell>
          <cell r="AW260" t="str">
            <v>G1644B1</v>
          </cell>
          <cell r="AX260" t="str">
            <v>M010</v>
          </cell>
          <cell r="AY260">
            <v>77051868</v>
          </cell>
          <cell r="AZ260">
            <v>51008219</v>
          </cell>
          <cell r="BA260">
            <v>80146086</v>
          </cell>
        </row>
        <row r="261">
          <cell r="D261">
            <v>60310097</v>
          </cell>
          <cell r="E261" t="str">
            <v xml:space="preserve">A  </v>
          </cell>
          <cell r="F261" t="str">
            <v>TV</v>
          </cell>
          <cell r="G261" t="str">
            <v xml:space="preserve"> Manuel Ibarra</v>
          </cell>
          <cell r="H261" t="str">
            <v>Gustavo A Madero/Jertrudis Sanchez  Norte 88A, 5215 C.P. 07839</v>
          </cell>
          <cell r="I261">
            <v>55511099</v>
          </cell>
          <cell r="J261" t="str">
            <v>SHARP HISENSE</v>
          </cell>
          <cell r="K261" t="str">
            <v>LC-40N5000U</v>
          </cell>
          <cell r="L261" t="str">
            <v>40G155275H02223</v>
          </cell>
          <cell r="M261" t="str">
            <v>1423 0016 1649 7252 8123  TIENDA WALMART</v>
          </cell>
          <cell r="N261">
            <v>7009</v>
          </cell>
          <cell r="O261">
            <v>42598</v>
          </cell>
          <cell r="P261">
            <v>42774</v>
          </cell>
          <cell r="Q261">
            <v>201767</v>
          </cell>
          <cell r="R261" t="str">
            <v>02/03/2017 00 : 10  SERGIO.FER : TCFT - Channel 1.1 / P1A: 197203 MAIN   08-02-2017   OC-1007193</v>
          </cell>
          <cell r="S261" t="str">
            <v>EQUIPO DAÑADO EN DOMICILIO DE CLIENTE</v>
          </cell>
          <cell r="T261" t="str">
            <v xml:space="preserve">   RENE ARIAS                     </v>
          </cell>
          <cell r="U261" t="str">
            <v>2017-04-10</v>
          </cell>
          <cell r="V261" t="str">
            <v>Centro</v>
          </cell>
          <cell r="W261" t="str">
            <v>COMPLETADO</v>
          </cell>
          <cell r="X261" t="str">
            <v>CLIENTE</v>
          </cell>
          <cell r="Y261">
            <v>42761</v>
          </cell>
          <cell r="Z261">
            <v>176</v>
          </cell>
          <cell r="AA261" t="str">
            <v>M010</v>
          </cell>
          <cell r="AB261" t="str">
            <v>T197203/Tarjeta Principal Madre - MAIN BOARD</v>
          </cell>
          <cell r="AC261" t="str">
            <v>OC-1007193</v>
          </cell>
          <cell r="AD261" t="str">
            <v>Gustavo A Madero/Jertrudis Sanchez</v>
          </cell>
          <cell r="AE261" t="str">
            <v>DF</v>
          </cell>
          <cell r="AF261" t="str">
            <v>MX</v>
          </cell>
          <cell r="AG261" t="str">
            <v>10410780</v>
          </cell>
          <cell r="AH261" t="str">
            <v>MANUEL IBARRA</v>
          </cell>
          <cell r="AI261" t="str">
            <v>5215 Norte 88A</v>
          </cell>
          <cell r="AJ261" t="str">
            <v>55511099</v>
          </cell>
          <cell r="AK261">
            <v>0</v>
          </cell>
          <cell r="AL261" t="str">
            <v>07839</v>
          </cell>
          <cell r="AM261"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61" t="str">
            <v>3TE40G155275</v>
          </cell>
          <cell r="AO261" t="str">
            <v>Smart</v>
          </cell>
          <cell r="AP261" t="str">
            <v>Sharp</v>
          </cell>
          <cell r="AQ261" t="str">
            <v>Opera</v>
          </cell>
          <cell r="AR261" t="str">
            <v>FHD 1920 x 1080</v>
          </cell>
          <cell r="AS261" t="e">
            <v>#N/A</v>
          </cell>
          <cell r="AT261" t="e">
            <v>#N/A</v>
          </cell>
          <cell r="AV261" t="str">
            <v>3TE40G154917</v>
          </cell>
          <cell r="AW261" t="e">
            <v>#N/A</v>
          </cell>
          <cell r="AY261">
            <v>74011597</v>
          </cell>
          <cell r="AZ261">
            <v>51012533</v>
          </cell>
          <cell r="BA261">
            <v>80138580</v>
          </cell>
        </row>
        <row r="262">
          <cell r="D262">
            <v>60310304</v>
          </cell>
          <cell r="E262" t="str">
            <v xml:space="preserve">A  </v>
          </cell>
          <cell r="F262" t="str">
            <v>TV</v>
          </cell>
          <cell r="G262" t="str">
            <v>Gabriela Rocha Hernandez</v>
          </cell>
          <cell r="H262" t="str">
            <v>Iztacalco/ Agricola calle 5 int 003 UH Laureles  378 C.P. 08100</v>
          </cell>
          <cell r="I262">
            <v>5541275807</v>
          </cell>
          <cell r="J262" t="str">
            <v>HISENSE</v>
          </cell>
          <cell r="K262" t="str">
            <v>50H7GB</v>
          </cell>
          <cell r="L262" t="str">
            <v>50G162155MH7115</v>
          </cell>
          <cell r="M262" t="str">
            <v>TERM 618 DOCTO'0088  TDA '0087 COMPROBANTE DE PAGO TIENDA LIVERPOOL</v>
          </cell>
          <cell r="N262">
            <v>10386.75</v>
          </cell>
          <cell r="O262">
            <v>42692</v>
          </cell>
          <cell r="P262">
            <v>42781</v>
          </cell>
          <cell r="Q262">
            <v>201767</v>
          </cell>
          <cell r="R262" t="str">
            <v>21/02/2017 05 : 00  SERGIO.FER : TCFT - Software / 15/02/2017 07 : 05 201767 : NO SE PUEDE ACTUALIZAR SOFTWARE EN ELEQUIPO, SE ADJUNTA REPORTE TECNICO</v>
          </cell>
          <cell r="S262" t="str">
            <v>EQUIPO DAÑADO EN DOMICILIO DE CLIENTE</v>
          </cell>
          <cell r="T262" t="str">
            <v xml:space="preserve">   RENE ARIAS                     </v>
          </cell>
          <cell r="U262" t="str">
            <v>2017-04-10</v>
          </cell>
          <cell r="V262" t="str">
            <v>Centro</v>
          </cell>
          <cell r="W262" t="str">
            <v>COMPLETADO</v>
          </cell>
          <cell r="X262" t="str">
            <v>CLIENTE</v>
          </cell>
          <cell r="Y262">
            <v>42762</v>
          </cell>
          <cell r="Z262">
            <v>89</v>
          </cell>
          <cell r="AA262" t="str">
            <v>M010</v>
          </cell>
          <cell r="AD262" t="str">
            <v>iztacalco/agricola</v>
          </cell>
          <cell r="AE262" t="str">
            <v>DF</v>
          </cell>
          <cell r="AF262" t="str">
            <v>MX</v>
          </cell>
          <cell r="AG262" t="str">
            <v>10410647</v>
          </cell>
          <cell r="AH262" t="str">
            <v>GABRIELA ROCHA HERNANDEZ</v>
          </cell>
          <cell r="AI262" t="str">
            <v>378 calle 5 int 003 UH Laureles</v>
          </cell>
          <cell r="AJ262" t="str">
            <v>5541275807</v>
          </cell>
          <cell r="AK262">
            <v>0</v>
          </cell>
          <cell r="AL262" t="str">
            <v>08100</v>
          </cell>
          <cell r="AM262"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62" t="str">
            <v>3TE50G1523B0</v>
          </cell>
          <cell r="AO262" t="str">
            <v>Smart</v>
          </cell>
          <cell r="AP262" t="str">
            <v>Hisense</v>
          </cell>
          <cell r="AQ262" t="str">
            <v>Android</v>
          </cell>
          <cell r="AR262" t="str">
            <v>UHD 3840 X 2160</v>
          </cell>
          <cell r="AS262" t="str">
            <v>3TE50G162681G1626M010</v>
          </cell>
          <cell r="AT262" t="e">
            <v>#N/A</v>
          </cell>
          <cell r="AU262" t="str">
            <v>50CU6000</v>
          </cell>
          <cell r="AV262" t="str">
            <v>3TE50G162681</v>
          </cell>
          <cell r="AW262" t="str">
            <v>G1626</v>
          </cell>
          <cell r="AX262" t="str">
            <v>M010</v>
          </cell>
          <cell r="AY262">
            <v>74011334</v>
          </cell>
          <cell r="AZ262">
            <v>51008621</v>
          </cell>
          <cell r="BA262">
            <v>80137221</v>
          </cell>
        </row>
        <row r="263">
          <cell r="D263">
            <v>60310326</v>
          </cell>
          <cell r="E263" t="str">
            <v xml:space="preserve">A  </v>
          </cell>
          <cell r="F263" t="str">
            <v>TV</v>
          </cell>
          <cell r="G263" t="str">
            <v>Enrique Garcia</v>
          </cell>
          <cell r="H263" t="str">
            <v>Sn Vicente/San Miguel Cda Rancho Anzures mz 6 lt 7 casa D C.P. 56386</v>
          </cell>
          <cell r="I263">
            <v>59265814</v>
          </cell>
          <cell r="J263" t="str">
            <v>HISENSE</v>
          </cell>
          <cell r="K263" t="str">
            <v>40H5B2</v>
          </cell>
          <cell r="L263" t="str">
            <v>40G161181H02235</v>
          </cell>
          <cell r="M263" t="str">
            <v>TERM '037 DOCTO 2399 TDA '0188 COMPROBANDE DE COMPA TIENDA FABRICAS DE FRANCIA</v>
          </cell>
          <cell r="N263">
            <v>14618.3</v>
          </cell>
          <cell r="O263">
            <v>42616</v>
          </cell>
          <cell r="P263">
            <v>42767</v>
          </cell>
          <cell r="Q263">
            <v>201767</v>
          </cell>
          <cell r="R263" t="str">
            <v>22/02/2017 02 : 05  SERGIO.FER : TCFT - Reincidencia / P1A: 191066 Y 192199 01-02-17 OC-1006955</v>
          </cell>
          <cell r="S263" t="str">
            <v>EQUIPO DAÑADO EN DOMICILIO DE CLIENTE (Z</v>
          </cell>
          <cell r="T263" t="str">
            <v xml:space="preserve">   RENE ARIAS                     </v>
          </cell>
          <cell r="U263" t="str">
            <v>2017-04-10</v>
          </cell>
          <cell r="V263" t="str">
            <v>Centro</v>
          </cell>
          <cell r="W263" t="str">
            <v>COMPLETADO</v>
          </cell>
          <cell r="X263" t="str">
            <v>CLIENTE</v>
          </cell>
          <cell r="Y263">
            <v>42762</v>
          </cell>
          <cell r="Z263">
            <v>151</v>
          </cell>
          <cell r="AA263" t="str">
            <v>M010</v>
          </cell>
          <cell r="AB263" t="str">
            <v>T191066/Panel - PANEL</v>
          </cell>
          <cell r="AC263" t="str">
            <v>OC-1006955</v>
          </cell>
          <cell r="AD263" t="str">
            <v>Sn Vicente/San Miguel</v>
          </cell>
          <cell r="AE263" t="str">
            <v>MEX</v>
          </cell>
          <cell r="AF263" t="str">
            <v>MX</v>
          </cell>
          <cell r="AG263" t="str">
            <v>10410831</v>
          </cell>
          <cell r="AH263" t="str">
            <v>ENRIQUE GARCIA</v>
          </cell>
          <cell r="AI263" t="str">
            <v>Cda Rancho Anzures mz 6 lt 7 casa D</v>
          </cell>
          <cell r="AJ263" t="str">
            <v>59265814</v>
          </cell>
          <cell r="AK263">
            <v>0</v>
          </cell>
          <cell r="AL263" t="str">
            <v>56386</v>
          </cell>
          <cell r="AM263"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63" t="str">
            <v>3TE40G155372</v>
          </cell>
          <cell r="AO263" t="str">
            <v>Smart</v>
          </cell>
          <cell r="AP263" t="str">
            <v>Hisense</v>
          </cell>
          <cell r="AQ263" t="str">
            <v>Opera</v>
          </cell>
          <cell r="AR263" t="str">
            <v>FHD 1920 x 1080</v>
          </cell>
          <cell r="AS263" t="str">
            <v>3TE40G163934G1639M010</v>
          </cell>
          <cell r="AT263" t="e">
            <v>#N/A</v>
          </cell>
          <cell r="AU263" t="str">
            <v>40H5B2</v>
          </cell>
          <cell r="AV263" t="str">
            <v>3TE40G163934</v>
          </cell>
          <cell r="AW263" t="str">
            <v>G1639</v>
          </cell>
          <cell r="AX263" t="str">
            <v>M010</v>
          </cell>
          <cell r="AY263">
            <v>74011335</v>
          </cell>
          <cell r="AZ263">
            <v>51008622</v>
          </cell>
          <cell r="BA263">
            <v>80137961</v>
          </cell>
        </row>
        <row r="264">
          <cell r="D264">
            <v>60310467</v>
          </cell>
          <cell r="E264" t="str">
            <v xml:space="preserve">A  </v>
          </cell>
          <cell r="F264" t="str">
            <v>TV</v>
          </cell>
          <cell r="G264" t="str">
            <v>Daniel Leos Bocanegra</v>
          </cell>
          <cell r="H264" t="str">
            <v>Azcapotzalco/Prohogar Calle19 #30 C.P. 02600</v>
          </cell>
          <cell r="I264" t="str">
            <v>53550706 - 5524105792</v>
          </cell>
          <cell r="J264" t="str">
            <v>HISENSE</v>
          </cell>
          <cell r="K264" t="str">
            <v>50K20D</v>
          </cell>
          <cell r="L264" t="str">
            <v>50J140472H05274</v>
          </cell>
          <cell r="M264" t="str">
            <v xml:space="preserve">TC# 3750 3767 3264 3108 0854 72 COMPROBANTE DE PAGO TIENDA WALMART </v>
          </cell>
          <cell r="N264">
            <v>6999</v>
          </cell>
          <cell r="O264">
            <v>41805</v>
          </cell>
          <cell r="P264">
            <v>42779</v>
          </cell>
          <cell r="Q264">
            <v>201767</v>
          </cell>
          <cell r="R264" t="str">
            <v xml:space="preserve">22/02/2017 07 : 12  ERNESTO.HERN : NP5 / P1A:   173064 PANEL     13-02-2017   OC-1007385
</v>
          </cell>
          <cell r="S264" t="str">
            <v>EQUIPO DAÑADO EN DOMICILIO DE CLIENTE</v>
          </cell>
          <cell r="T264" t="str">
            <v xml:space="preserve">   RENE ARIAS                     </v>
          </cell>
          <cell r="U264" t="str">
            <v>2017-04-10</v>
          </cell>
          <cell r="V264" t="str">
            <v>Centro</v>
          </cell>
          <cell r="W264" t="str">
            <v>COMPLETADO</v>
          </cell>
          <cell r="X264" t="str">
            <v>CLIENTE</v>
          </cell>
          <cell r="Y264">
            <v>42765</v>
          </cell>
          <cell r="Z264">
            <v>974</v>
          </cell>
          <cell r="AA264" t="str">
            <v>M012</v>
          </cell>
          <cell r="AB264" t="str">
            <v>T173064/Panel - PANEL</v>
          </cell>
          <cell r="AC264" t="str">
            <v>OC-1007385</v>
          </cell>
          <cell r="AD264" t="str">
            <v>Azcapotzalco/Prohogar</v>
          </cell>
          <cell r="AE264" t="str">
            <v>DF</v>
          </cell>
          <cell r="AF264" t="str">
            <v>MX</v>
          </cell>
          <cell r="AG264" t="str">
            <v>10410098</v>
          </cell>
          <cell r="AH264" t="str">
            <v>DANIEL LEOS BOCANEGRA</v>
          </cell>
          <cell r="AI264" t="str">
            <v>30 Calle19</v>
          </cell>
          <cell r="AJ264" t="str">
            <v>5524105792</v>
          </cell>
          <cell r="AK264" t="str">
            <v>5524105792</v>
          </cell>
          <cell r="AL264" t="str">
            <v>02600</v>
          </cell>
          <cell r="AM264"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64" t="str">
            <v>3TE50G132311</v>
          </cell>
          <cell r="AO264" t="str">
            <v>Básica</v>
          </cell>
          <cell r="AP264" t="str">
            <v>Hisense</v>
          </cell>
          <cell r="AQ264" t="str">
            <v>Opera</v>
          </cell>
          <cell r="AR264" t="str">
            <v>FHD 1920 x 1080</v>
          </cell>
          <cell r="AS264" t="str">
            <v>3TE50G1653A3G1653M010</v>
          </cell>
          <cell r="AT264" t="e">
            <v>#N/A</v>
          </cell>
          <cell r="AU264" t="str">
            <v>50H5C</v>
          </cell>
          <cell r="AV264" t="str">
            <v>3TE50G1653A3</v>
          </cell>
          <cell r="AW264" t="str">
            <v>G1653</v>
          </cell>
          <cell r="AX264" t="str">
            <v>M010</v>
          </cell>
          <cell r="AY264">
            <v>74011336</v>
          </cell>
          <cell r="AZ264">
            <v>51012485</v>
          </cell>
          <cell r="BA264">
            <v>80137957</v>
          </cell>
        </row>
        <row r="265">
          <cell r="D265">
            <v>60310802</v>
          </cell>
          <cell r="E265" t="str">
            <v xml:space="preserve">A  </v>
          </cell>
          <cell r="F265" t="str">
            <v>TV</v>
          </cell>
          <cell r="G265" t="str">
            <v>Marco Antonio Ortega</v>
          </cell>
          <cell r="H265" t="str">
            <v>tlalpan/parques del pedregal
Periferico sur piso 7 en Area de corres #4829  C.P. 14010</v>
          </cell>
          <cell r="I265">
            <v>5524292018</v>
          </cell>
          <cell r="J265" t="str">
            <v>SHARP HISENSE</v>
          </cell>
          <cell r="K265" t="str">
            <v>LC-43N4000M</v>
          </cell>
          <cell r="L265" t="str">
            <v>43G1622H2H00732</v>
          </cell>
          <cell r="M265" t="str">
            <v>AJ344067 FACTURA BEST BUY STORIES S. DE R.L. DE C.V. Folio fiscal 8c5df56c-7133-46e5-b2ad-f41733c5b340</v>
          </cell>
          <cell r="N265">
            <v>5430.17</v>
          </cell>
          <cell r="O265">
            <v>42702</v>
          </cell>
          <cell r="P265">
            <v>42777</v>
          </cell>
          <cell r="Q265">
            <v>201767</v>
          </cell>
          <cell r="R265" t="str">
            <v>15/02/2017 05 : 19  ERNESTO.HERN : NP5 / P1A: 204346 MAIN   11-2-2017    OC-1007323</v>
          </cell>
          <cell r="S265" t="str">
            <v>EQUIPO DAÑADO EN DOMICILIO DE CLIENTE</v>
          </cell>
          <cell r="T265" t="str">
            <v xml:space="preserve">   RENE ARIAS                     </v>
          </cell>
          <cell r="U265" t="str">
            <v>2017-04-10</v>
          </cell>
          <cell r="V265" t="str">
            <v>Centro</v>
          </cell>
          <cell r="W265" t="str">
            <v>COMPLETADO</v>
          </cell>
          <cell r="X265" t="str">
            <v>CLIENTE</v>
          </cell>
          <cell r="Y265">
            <v>42769</v>
          </cell>
          <cell r="Z265">
            <v>75</v>
          </cell>
          <cell r="AA265" t="str">
            <v>M010</v>
          </cell>
          <cell r="AB265" t="str">
            <v>T204346/Tarjeta Principal Madre - MAIN BOARD</v>
          </cell>
          <cell r="AC265" t="str">
            <v>OC-1007323</v>
          </cell>
          <cell r="AD265" t="str">
            <v>tlalpan/parques del pedregal</v>
          </cell>
          <cell r="AE265" t="str">
            <v>DF</v>
          </cell>
          <cell r="AF265" t="str">
            <v>MX</v>
          </cell>
          <cell r="AG265" t="str">
            <v>10410236</v>
          </cell>
          <cell r="AH265" t="str">
            <v>MARCO ANTONIO ORTEGA</v>
          </cell>
          <cell r="AI265" t="str">
            <v>4829 Periferico sur piso 7 en Area de correspondencia</v>
          </cell>
          <cell r="AJ265" t="str">
            <v>044-5524292018</v>
          </cell>
          <cell r="AK265">
            <v>0</v>
          </cell>
          <cell r="AL265" t="str">
            <v>14010</v>
          </cell>
          <cell r="AM265"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65" t="str">
            <v>3TE43G1622H2</v>
          </cell>
          <cell r="AO265">
            <v>0</v>
          </cell>
          <cell r="AP265" t="e">
            <v>#N/A</v>
          </cell>
          <cell r="AQ265" t="e">
            <v>#N/A</v>
          </cell>
          <cell r="AR265" t="e">
            <v>#N/A</v>
          </cell>
          <cell r="AS265" t="str">
            <v>3TE43G1701A4G1701M010</v>
          </cell>
          <cell r="AT265" t="e">
            <v>#N/A</v>
          </cell>
          <cell r="AU265" t="str">
            <v>LC-43N4000M</v>
          </cell>
          <cell r="AV265" t="str">
            <v>3TE43G1701A4</v>
          </cell>
          <cell r="AW265" t="str">
            <v>G1701</v>
          </cell>
          <cell r="AX265" t="str">
            <v>M010</v>
          </cell>
          <cell r="AY265">
            <v>74011338</v>
          </cell>
          <cell r="AZ265">
            <v>51008624</v>
          </cell>
          <cell r="BA265">
            <v>80141783</v>
          </cell>
        </row>
        <row r="266">
          <cell r="D266">
            <v>60310837</v>
          </cell>
          <cell r="E266" t="str">
            <v xml:space="preserve">A  </v>
          </cell>
          <cell r="F266" t="str">
            <v>TV</v>
          </cell>
          <cell r="G266" t="str">
            <v>Jorge Gutierrez</v>
          </cell>
          <cell r="H266" t="str">
            <v>Cuahutemoc/Roma Chiapas Monterrey y Medellin # 150  C.P. 06700</v>
          </cell>
          <cell r="I266" t="str">
            <v xml:space="preserve">55745164 - 5532244653 </v>
          </cell>
          <cell r="J266" t="str">
            <v>HISENSE</v>
          </cell>
          <cell r="K266" t="str">
            <v>40H5B2</v>
          </cell>
          <cell r="L266" t="str">
            <v>40G1619B0H04075</v>
          </cell>
          <cell r="M266" t="str">
            <v>TICKET: 6714 / CODIGO 702004091214161430</v>
          </cell>
          <cell r="N266">
            <v>5290.51</v>
          </cell>
          <cell r="O266">
            <v>42718</v>
          </cell>
          <cell r="P266">
            <v>42779</v>
          </cell>
          <cell r="Q266">
            <v>201767</v>
          </cell>
          <cell r="R266" t="str">
            <v>22/02/2017 07 : 05  ERNESTO.HERN : NP5 / P1A: 202916 MAIN     13-02-2017    OC-1007384</v>
          </cell>
          <cell r="S266" t="str">
            <v>EQUIPO DAÑADO EN DOMICILIO DE CLIENTE</v>
          </cell>
          <cell r="T266" t="str">
            <v xml:space="preserve">   RENE ARIAS                     </v>
          </cell>
          <cell r="U266" t="str">
            <v>2017-04-10</v>
          </cell>
          <cell r="V266" t="str">
            <v>Centro</v>
          </cell>
          <cell r="W266" t="str">
            <v>COMPLETADO</v>
          </cell>
          <cell r="X266" t="str">
            <v>CLIENTE</v>
          </cell>
          <cell r="Y266">
            <v>42769</v>
          </cell>
          <cell r="Z266">
            <v>61</v>
          </cell>
          <cell r="AA266" t="str">
            <v>M010</v>
          </cell>
          <cell r="AB266" t="str">
            <v>T202916/Tarjeta Principal Madre - MAIN BOARD\Power</v>
          </cell>
          <cell r="AC266" t="str">
            <v>OC-1007384</v>
          </cell>
          <cell r="AD266" t="str">
            <v>cuahutemoc/roma</v>
          </cell>
          <cell r="AE266" t="str">
            <v>DF</v>
          </cell>
          <cell r="AF266" t="str">
            <v>MX</v>
          </cell>
          <cell r="AG266" t="str">
            <v>10411003</v>
          </cell>
          <cell r="AH266" t="str">
            <v>JORGE GUTIERREZ</v>
          </cell>
          <cell r="AI266" t="str">
            <v>150 chiapas %monterrey y medellin</v>
          </cell>
          <cell r="AJ266" t="str">
            <v>55745164</v>
          </cell>
          <cell r="AK266" t="str">
            <v>5532244653</v>
          </cell>
          <cell r="AL266" t="str">
            <v>06700</v>
          </cell>
          <cell r="AM266"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66" t="str">
            <v>3TE40G155372</v>
          </cell>
          <cell r="AO266" t="str">
            <v>Smart</v>
          </cell>
          <cell r="AP266" t="str">
            <v>Hisense</v>
          </cell>
          <cell r="AQ266" t="str">
            <v>Opera</v>
          </cell>
          <cell r="AR266" t="str">
            <v>FHD 1920 x 1080</v>
          </cell>
          <cell r="AS266" t="str">
            <v>3TE40G163934G1639M010</v>
          </cell>
          <cell r="AT266" t="e">
            <v>#N/A</v>
          </cell>
          <cell r="AU266" t="str">
            <v>40H5B2</v>
          </cell>
          <cell r="AV266" t="str">
            <v>3TE40G163934</v>
          </cell>
          <cell r="AW266" t="str">
            <v>G1639</v>
          </cell>
          <cell r="AX266" t="str">
            <v>M010</v>
          </cell>
          <cell r="AY266">
            <v>74011339</v>
          </cell>
          <cell r="AZ266">
            <v>51008625</v>
          </cell>
          <cell r="BA266">
            <v>80137964</v>
          </cell>
        </row>
        <row r="267">
          <cell r="D267">
            <v>60310925</v>
          </cell>
          <cell r="E267" t="str">
            <v xml:space="preserve">A  </v>
          </cell>
          <cell r="F267" t="str">
            <v>TV</v>
          </cell>
          <cell r="G267" t="str">
            <v>Jose Ignacio Hernandez Villegas</v>
          </cell>
          <cell r="H267" t="str">
            <v>Iztapalapa/Pueblo Magdalena
 Cuauhtemoc #23 C.P. 09410</v>
          </cell>
          <cell r="I267">
            <v>26211498</v>
          </cell>
          <cell r="J267" t="str">
            <v>HISENSE</v>
          </cell>
          <cell r="K267" t="str">
            <v>32H5B2</v>
          </cell>
          <cell r="L267" t="str">
            <v>32G1619A9H03140</v>
          </cell>
          <cell r="M267" t="str">
            <v xml:space="preserve">liverpool TERM '033 DOCTO 1893 TDA 0087 </v>
          </cell>
          <cell r="N267">
            <v>3999</v>
          </cell>
          <cell r="O267">
            <v>42692</v>
          </cell>
          <cell r="P267">
            <v>42783</v>
          </cell>
          <cell r="Q267">
            <v>201767</v>
          </cell>
          <cell r="R267" t="str">
            <v>28/02/2017 04 : 30  ERNESTO.HERN : NP5 / P1B: 191148 MAIN    23-02-2017   OC-1007860 / 17/02/2017 02 : 52 201767 : ST: TECNICO REPORTA ZUMBIDO DE EQUIPO_SEENVIAN VIDEOS A INGENIERIA</v>
          </cell>
          <cell r="S267" t="str">
            <v>EQUIPO DAÑADO EN DOMICILIO DE CLIENTE</v>
          </cell>
          <cell r="T267" t="str">
            <v xml:space="preserve">   RENE ARIAS                     </v>
          </cell>
          <cell r="U267" t="str">
            <v>2017-04-10</v>
          </cell>
          <cell r="V267" t="str">
            <v>Centro</v>
          </cell>
          <cell r="W267" t="str">
            <v>COMPLETADO</v>
          </cell>
          <cell r="X267" t="str">
            <v>CLIENTE</v>
          </cell>
          <cell r="Y267">
            <v>42773</v>
          </cell>
          <cell r="Z267">
            <v>91</v>
          </cell>
          <cell r="AA267" t="str">
            <v>M010</v>
          </cell>
          <cell r="AB267" t="str">
            <v>T191148/Tarjeta Principal Madre - MAIN BOARD\Power</v>
          </cell>
          <cell r="AC267" t="str">
            <v>OC-1007860</v>
          </cell>
          <cell r="AD267" t="str">
            <v>Iztapalapa/Pueblo Magdalena</v>
          </cell>
          <cell r="AE267" t="str">
            <v>DF</v>
          </cell>
          <cell r="AF267" t="str">
            <v>MX</v>
          </cell>
          <cell r="AG267" t="str">
            <v>10411281</v>
          </cell>
          <cell r="AH267" t="str">
            <v>JOSE IGNACIO HERNANDEZ VILLEGAS</v>
          </cell>
          <cell r="AI267" t="str">
            <v>23 Cuauhtemoc</v>
          </cell>
          <cell r="AJ267" t="str">
            <v>26211498</v>
          </cell>
          <cell r="AK267">
            <v>0</v>
          </cell>
          <cell r="AL267" t="str">
            <v>09410</v>
          </cell>
          <cell r="AM267"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67" t="str">
            <v>3TE32G155369</v>
          </cell>
          <cell r="AO267" t="str">
            <v>Smart</v>
          </cell>
          <cell r="AP267" t="str">
            <v>Hisense</v>
          </cell>
          <cell r="AQ267" t="str">
            <v>Opera</v>
          </cell>
          <cell r="AR267" t="str">
            <v>HD 1366 X 768</v>
          </cell>
          <cell r="AS267" t="str">
            <v>3TE32G163643G1636M010</v>
          </cell>
          <cell r="AT267" t="e">
            <v>#N/A</v>
          </cell>
          <cell r="AU267" t="str">
            <v>32H5B2</v>
          </cell>
          <cell r="AV267" t="str">
            <v>3TE32G163643</v>
          </cell>
          <cell r="AW267" t="str">
            <v>G1636</v>
          </cell>
          <cell r="AX267" t="str">
            <v>M010</v>
          </cell>
          <cell r="AY267">
            <v>74011341</v>
          </cell>
          <cell r="AZ267">
            <v>51008634</v>
          </cell>
          <cell r="BA267">
            <v>80137975</v>
          </cell>
        </row>
        <row r="268">
          <cell r="D268">
            <v>60311091</v>
          </cell>
          <cell r="E268" t="str">
            <v xml:space="preserve">A  </v>
          </cell>
          <cell r="F268" t="str">
            <v>TV</v>
          </cell>
          <cell r="G268" t="str">
            <v>Patricia Martinez</v>
          </cell>
          <cell r="H268" t="str">
            <v>Av Sauce Retorno 11 Mz26 Casa 9A col. UH Alamos Municipio Chalco C.P. 56640</v>
          </cell>
          <cell r="I268" t="str">
            <v>17364821 - 5538773052</v>
          </cell>
          <cell r="J268" t="str">
            <v>HISENSE</v>
          </cell>
          <cell r="K268" t="str">
            <v>48K20DW</v>
          </cell>
          <cell r="L268" t="str">
            <v>48G151188H02248</v>
          </cell>
          <cell r="M268" t="str">
            <v>IWAQR1087156 FACTURA WALMART / FOLIO FISCAL 0019E4C9-85F2-43AA-9769-A79759A1420D</v>
          </cell>
          <cell r="N268">
            <v>8999</v>
          </cell>
          <cell r="O268">
            <v>43078</v>
          </cell>
          <cell r="P268">
            <v>42780</v>
          </cell>
          <cell r="Q268">
            <v>201767</v>
          </cell>
          <cell r="R268" t="str">
            <v>18/02/2017 02 : 52  ERNESTO.HERN : NP5 / P1A: 180391 PANEL     14-02-2017   OC-1007433</v>
          </cell>
          <cell r="S268" t="str">
            <v>EQUIPO DAÑADO EN DOMICILIO DE CLIENTE (Z</v>
          </cell>
          <cell r="T268" t="str">
            <v xml:space="preserve">   RENE ARIAS                     </v>
          </cell>
          <cell r="U268" t="str">
            <v>2017-04-10</v>
          </cell>
          <cell r="V268" t="str">
            <v>CENTRO</v>
          </cell>
          <cell r="W268" t="str">
            <v>COMPLETADO</v>
          </cell>
          <cell r="X268" t="str">
            <v>CLIENTE</v>
          </cell>
          <cell r="Y268">
            <v>42774</v>
          </cell>
          <cell r="Z268">
            <v>298</v>
          </cell>
          <cell r="AA268" t="str">
            <v>M010</v>
          </cell>
          <cell r="AD268" t="str">
            <v>Chalco/U Hab Alamos</v>
          </cell>
          <cell r="AE268" t="str">
            <v>MEX</v>
          </cell>
          <cell r="AF268" t="str">
            <v>MX</v>
          </cell>
          <cell r="AG268" t="str">
            <v>10411425</v>
          </cell>
          <cell r="AH268" t="str">
            <v>PATRICIA MARTINEZ</v>
          </cell>
          <cell r="AI268" t="str">
            <v>Casa 9A Av Sauce Retorno 11 Mz26</v>
          </cell>
          <cell r="AJ268" t="str">
            <v>0445538773052</v>
          </cell>
          <cell r="AK268" t="str">
            <v>0445538773052</v>
          </cell>
          <cell r="AL268" t="str">
            <v>56640</v>
          </cell>
          <cell r="AM268"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68" t="str">
            <v>3TE48A150516</v>
          </cell>
          <cell r="AO268" t="str">
            <v>Smart</v>
          </cell>
          <cell r="AP268" t="str">
            <v>Hisense</v>
          </cell>
          <cell r="AQ268" t="str">
            <v>Opera</v>
          </cell>
          <cell r="AR268" t="str">
            <v>FHD 1920 x 1080</v>
          </cell>
          <cell r="AS268" t="str">
            <v>3TE50G1653A3G1653A3M010</v>
          </cell>
          <cell r="AT268">
            <v>2</v>
          </cell>
          <cell r="AU268" t="str">
            <v>50H5C</v>
          </cell>
          <cell r="AV268" t="str">
            <v>3TE50G1653A3</v>
          </cell>
          <cell r="AW268" t="str">
            <v>G1653A3</v>
          </cell>
          <cell r="AX268" t="str">
            <v>M010</v>
          </cell>
          <cell r="AY268">
            <v>74011344</v>
          </cell>
          <cell r="AZ268">
            <v>51012252</v>
          </cell>
          <cell r="BA268">
            <v>80147271</v>
          </cell>
        </row>
        <row r="269">
          <cell r="D269">
            <v>60311116</v>
          </cell>
          <cell r="E269" t="str">
            <v xml:space="preserve">A  </v>
          </cell>
          <cell r="F269" t="str">
            <v>TV</v>
          </cell>
          <cell r="G269" t="str">
            <v>David Rios</v>
          </cell>
          <cell r="H269" t="str">
            <v>Av. Sor juana ines de la cruz 227 metropolitana 3ra secc Municipio Nezahualcoyotl C.P. 57750</v>
          </cell>
          <cell r="I269" t="str">
            <v>0445517681751</v>
          </cell>
          <cell r="J269" t="str">
            <v>HISENSE</v>
          </cell>
          <cell r="K269" t="str">
            <v>48K20DW</v>
          </cell>
          <cell r="L269" t="str">
            <v>48G1505A9H00966</v>
          </cell>
          <cell r="M269" t="str">
            <v>TC# 5218 4678 6785 0529 1918 49 TICKET DE COMPRA TIENDA WALMART</v>
          </cell>
          <cell r="N269">
            <v>8999</v>
          </cell>
          <cell r="O269">
            <v>42238</v>
          </cell>
          <cell r="P269">
            <v>42779</v>
          </cell>
          <cell r="Q269">
            <v>201767</v>
          </cell>
          <cell r="R269" t="str">
            <v>22/02/2017 07 : 03  ERNESTO.HERN : NP5 / P1A: 180391 PANEL     13-02-2017  OC-1007381</v>
          </cell>
          <cell r="S269" t="str">
            <v>EQUIPO DAÑADO EN DOMICILIO DE CLIENTE</v>
          </cell>
          <cell r="T269" t="str">
            <v xml:space="preserve">   RENE ARIAS                     </v>
          </cell>
          <cell r="U269" t="str">
            <v>2017-04-10</v>
          </cell>
          <cell r="V269" t="str">
            <v>CENTRO</v>
          </cell>
          <cell r="W269" t="str">
            <v>COMPLETADO</v>
          </cell>
          <cell r="X269" t="str">
            <v>CLIENTE</v>
          </cell>
          <cell r="Y269">
            <v>42774</v>
          </cell>
          <cell r="Z269">
            <v>541</v>
          </cell>
          <cell r="AA269" t="str">
            <v>M012</v>
          </cell>
          <cell r="AD269" t="str">
            <v>neza/metropolitana 3era secc.</v>
          </cell>
          <cell r="AE269" t="str">
            <v>MEX</v>
          </cell>
          <cell r="AF269" t="str">
            <v>MX</v>
          </cell>
          <cell r="AG269" t="str">
            <v>10411674</v>
          </cell>
          <cell r="AH269" t="str">
            <v>DAVID RIOS</v>
          </cell>
          <cell r="AI269" t="str">
            <v>Av. Sor juana ines de la cruz 227</v>
          </cell>
          <cell r="AJ269" t="str">
            <v>0445517681751</v>
          </cell>
          <cell r="AK269">
            <v>0</v>
          </cell>
          <cell r="AL269" t="str">
            <v>57750</v>
          </cell>
          <cell r="AM269"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69" t="str">
            <v>3TE48A150516</v>
          </cell>
          <cell r="AO269" t="str">
            <v>Smart</v>
          </cell>
          <cell r="AP269" t="str">
            <v>Hisense</v>
          </cell>
          <cell r="AQ269" t="str">
            <v>Opera</v>
          </cell>
          <cell r="AR269" t="str">
            <v>FHD 1920 x 1080</v>
          </cell>
          <cell r="AS269" t="e">
            <v>#N/A</v>
          </cell>
          <cell r="AT269" t="e">
            <v>#N/A</v>
          </cell>
          <cell r="AV269" t="str">
            <v>3TE48A150516</v>
          </cell>
          <cell r="AW269" t="e">
            <v>#N/A</v>
          </cell>
          <cell r="AY269">
            <v>74011935</v>
          </cell>
          <cell r="AZ269">
            <v>51012864</v>
          </cell>
          <cell r="BA269">
            <v>80141854</v>
          </cell>
        </row>
        <row r="270">
          <cell r="D270">
            <v>60311151</v>
          </cell>
          <cell r="E270" t="str">
            <v xml:space="preserve">A  </v>
          </cell>
          <cell r="F270" t="str">
            <v>TV</v>
          </cell>
          <cell r="G270" t="str">
            <v>Jimena Morales</v>
          </cell>
          <cell r="H270" t="str">
            <v>12 de octubre mz 21 lt 29 Col. La Bomba Municipio Chalco C.P. 56600</v>
          </cell>
          <cell r="I270">
            <v>59753201</v>
          </cell>
          <cell r="J270" t="str">
            <v>HISENSE</v>
          </cell>
          <cell r="K270" t="str">
            <v>40H3B1</v>
          </cell>
          <cell r="L270" t="str">
            <v>40G151266H02458</v>
          </cell>
          <cell r="M270" t="str">
            <v>POLIZA</v>
          </cell>
          <cell r="N270">
            <v>0</v>
          </cell>
          <cell r="O270">
            <v>42558</v>
          </cell>
          <cell r="P270">
            <v>42779</v>
          </cell>
          <cell r="Q270">
            <v>201767</v>
          </cell>
          <cell r="R270" t="str">
            <v>22/02/2017 06 : 40  ERNESTO.HERN : NP5 / P1A: 187178 PANEL     13-02-2017    OC-1007379</v>
          </cell>
          <cell r="S270" t="str">
            <v>EQUIPO DAÑADO EN DOMICILIO DE CLIENTE (Z</v>
          </cell>
          <cell r="T270" t="str">
            <v xml:space="preserve">   RENE ARIAS                     </v>
          </cell>
          <cell r="U270" t="str">
            <v>2017-04-10</v>
          </cell>
          <cell r="V270" t="str">
            <v>CENTRO</v>
          </cell>
          <cell r="W270" t="str">
            <v>COMPLETADO</v>
          </cell>
          <cell r="X270" t="str">
            <v>CLIENTE</v>
          </cell>
          <cell r="Y270">
            <v>42775</v>
          </cell>
          <cell r="Z270">
            <v>221</v>
          </cell>
          <cell r="AA270" t="str">
            <v>M010</v>
          </cell>
          <cell r="AD270" t="str">
            <v>Chalco/La bomba</v>
          </cell>
          <cell r="AE270" t="str">
            <v>MEX</v>
          </cell>
          <cell r="AF270" t="str">
            <v>MX</v>
          </cell>
          <cell r="AG270" t="str">
            <v>10411271</v>
          </cell>
          <cell r="AH270" t="str">
            <v>JIMENA MORALES</v>
          </cell>
          <cell r="AI270" t="str">
            <v>12 de octubre mz 21 lt 29</v>
          </cell>
          <cell r="AJ270" t="str">
            <v>59753201</v>
          </cell>
          <cell r="AK270">
            <v>0</v>
          </cell>
          <cell r="AL270" t="str">
            <v>56600</v>
          </cell>
          <cell r="AM270"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70" t="str">
            <v>3TE40G151266</v>
          </cell>
          <cell r="AO270" t="str">
            <v>Básica</v>
          </cell>
          <cell r="AP270" t="str">
            <v>Hisense</v>
          </cell>
          <cell r="AQ270" t="str">
            <v>Opera</v>
          </cell>
          <cell r="AR270" t="str">
            <v>FHD 1920 x 1080</v>
          </cell>
          <cell r="AS270" t="str">
            <v>3TE40G154775G1547M010</v>
          </cell>
          <cell r="AT270" t="e">
            <v>#N/A</v>
          </cell>
          <cell r="AU270" t="str">
            <v>40H5B</v>
          </cell>
          <cell r="AV270" t="str">
            <v>3TE40G154775</v>
          </cell>
          <cell r="AW270" t="str">
            <v>G1547</v>
          </cell>
          <cell r="AX270" t="str">
            <v>M010</v>
          </cell>
          <cell r="AY270">
            <v>74011347</v>
          </cell>
          <cell r="AZ270">
            <v>51008639</v>
          </cell>
          <cell r="BA270">
            <v>80139814</v>
          </cell>
        </row>
        <row r="271">
          <cell r="D271">
            <v>60311206</v>
          </cell>
          <cell r="E271" t="str">
            <v xml:space="preserve">A  </v>
          </cell>
          <cell r="F271" t="str">
            <v>TV</v>
          </cell>
          <cell r="G271" t="str">
            <v>Denys Palmero</v>
          </cell>
          <cell r="H271" t="str">
            <v>Flor de Camelia Mz23 LT 28 Col. Lomas de San Lorenzo Delg. Iztapalapa C.P. 09780</v>
          </cell>
          <cell r="I271">
            <v>70232312</v>
          </cell>
          <cell r="J271" t="str">
            <v>HISENSE</v>
          </cell>
          <cell r="K271" t="str">
            <v>50K20D</v>
          </cell>
          <cell r="L271" t="str">
            <v>50G144843H05972</v>
          </cell>
          <cell r="M271" t="str">
            <v>POLIZA</v>
          </cell>
          <cell r="N271">
            <v>0</v>
          </cell>
          <cell r="O271">
            <v>42413</v>
          </cell>
          <cell r="P271">
            <v>42782</v>
          </cell>
          <cell r="Q271">
            <v>201767</v>
          </cell>
          <cell r="R271" t="str">
            <v>21/02/2017 06 : 16  ERNESTO.HERN : NP5 / P1A: 173331 PANEL    16-02-2017   OC-1007567</v>
          </cell>
          <cell r="S271" t="str">
            <v>EQUIPO DAÑADO EN DOMICILIO DE CLIENTE</v>
          </cell>
          <cell r="T271" t="str">
            <v xml:space="preserve">   RENE ARIAS                     </v>
          </cell>
          <cell r="U271" t="str">
            <v>2017-04-10</v>
          </cell>
          <cell r="V271" t="str">
            <v>CENTRO</v>
          </cell>
          <cell r="W271" t="str">
            <v>COMPLETADO</v>
          </cell>
          <cell r="X271" t="str">
            <v>CLIENTE</v>
          </cell>
          <cell r="Y271">
            <v>42775</v>
          </cell>
          <cell r="Z271">
            <v>369</v>
          </cell>
          <cell r="AA271" t="str">
            <v>M012</v>
          </cell>
          <cell r="AD271" t="str">
            <v>Iztapalapa/Lomas de Sn Lorenzo</v>
          </cell>
          <cell r="AE271" t="str">
            <v>DF</v>
          </cell>
          <cell r="AF271" t="str">
            <v>MX</v>
          </cell>
          <cell r="AG271" t="str">
            <v>10411530</v>
          </cell>
          <cell r="AH271" t="str">
            <v>DENYS PALMERO</v>
          </cell>
          <cell r="AI271" t="str">
            <v>Lt 28 Flor de Camelia Mz23</v>
          </cell>
          <cell r="AJ271" t="str">
            <v>70232312</v>
          </cell>
          <cell r="AK271">
            <v>0</v>
          </cell>
          <cell r="AL271" t="str">
            <v>09780</v>
          </cell>
          <cell r="AM271"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71" t="str">
            <v>3TE50G132311</v>
          </cell>
          <cell r="AO271" t="str">
            <v>Básica</v>
          </cell>
          <cell r="AP271" t="str">
            <v>Hisense</v>
          </cell>
          <cell r="AQ271" t="str">
            <v>Opera</v>
          </cell>
          <cell r="AR271" t="str">
            <v>FHD 1920 x 1080</v>
          </cell>
          <cell r="AS271" t="str">
            <v>3TE50G165140G1651M010</v>
          </cell>
          <cell r="AT271" t="e">
            <v>#N/A</v>
          </cell>
          <cell r="AU271" t="str">
            <v>50H7GB</v>
          </cell>
          <cell r="AV271" t="str">
            <v>3TE50G165140</v>
          </cell>
          <cell r="AW271" t="str">
            <v>G1651</v>
          </cell>
          <cell r="AX271" t="str">
            <v>M010</v>
          </cell>
          <cell r="AY271">
            <v>74011349</v>
          </cell>
          <cell r="AZ271">
            <v>51008641</v>
          </cell>
          <cell r="BA271">
            <v>80141856</v>
          </cell>
        </row>
        <row r="272">
          <cell r="D272">
            <v>60311226</v>
          </cell>
          <cell r="E272" t="str">
            <v xml:space="preserve">A  </v>
          </cell>
          <cell r="F272" t="str">
            <v>TV</v>
          </cell>
          <cell r="G272" t="str">
            <v>Orlando Hernandez Sanchez</v>
          </cell>
          <cell r="H272" t="str">
            <v>1era cda de Jose Lopez Portillo mz 2 lt 17 S/N Col. Consejo Agrarista Mexicano Delg. Iztapalapa CP 09760</v>
          </cell>
          <cell r="I272">
            <v>5548536197</v>
          </cell>
          <cell r="J272" t="str">
            <v>HISENSE</v>
          </cell>
          <cell r="K272" t="str">
            <v>50K20DW</v>
          </cell>
          <cell r="L272" t="str">
            <v>50J140464H02077</v>
          </cell>
          <cell r="M272" t="str">
            <v>TC# 0846 5155 6473 9283 8339 17  TICKET DE COMPRA TIENDA WALMART</v>
          </cell>
          <cell r="N272">
            <v>8499</v>
          </cell>
          <cell r="O272">
            <v>41990</v>
          </cell>
          <cell r="P272">
            <v>42782</v>
          </cell>
          <cell r="Q272">
            <v>201767</v>
          </cell>
          <cell r="R272" t="str">
            <v>21/02/2017 06 : 18  ERNESTO.HERN : NP5 / P1A: 173331 PANEL   16-02-2017   OC-1007568</v>
          </cell>
          <cell r="S272" t="str">
            <v>EQUIPO DAÑADO EN DOMICILIO DE CLIENTE</v>
          </cell>
          <cell r="T272" t="str">
            <v xml:space="preserve">   RENE ARIAS                     </v>
          </cell>
          <cell r="U272" t="str">
            <v>2017-04-10</v>
          </cell>
          <cell r="V272" t="str">
            <v>CENTRO</v>
          </cell>
          <cell r="W272" t="str">
            <v>COMPLETADO</v>
          </cell>
          <cell r="X272" t="str">
            <v>CLIENTE</v>
          </cell>
          <cell r="Y272">
            <v>42775</v>
          </cell>
          <cell r="Z272">
            <v>792</v>
          </cell>
          <cell r="AA272" t="str">
            <v>M012</v>
          </cell>
          <cell r="AD272" t="str">
            <v>Iztapalapa/Consejo agrarista mexicano</v>
          </cell>
          <cell r="AE272" t="str">
            <v>DF</v>
          </cell>
          <cell r="AF272" t="str">
            <v>MX</v>
          </cell>
          <cell r="AG272" t="str">
            <v>10411011</v>
          </cell>
          <cell r="AH272" t="str">
            <v>ORLANDO HERNANDEZ SANCHEZ</v>
          </cell>
          <cell r="AI272" t="str">
            <v>s/n 1era cda de Jose Lopez Portillo mz 2 lt 17</v>
          </cell>
          <cell r="AJ272" t="str">
            <v>5548536197</v>
          </cell>
          <cell r="AK272">
            <v>0</v>
          </cell>
          <cell r="AL272" t="str">
            <v>09760</v>
          </cell>
          <cell r="AM272"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72" t="str">
            <v>1TE50B8NUSCB</v>
          </cell>
          <cell r="AO272" t="str">
            <v>Smart</v>
          </cell>
          <cell r="AP272" t="str">
            <v>Hisense</v>
          </cell>
          <cell r="AQ272" t="str">
            <v>Opera</v>
          </cell>
          <cell r="AR272" t="str">
            <v>FHD 1920 x 1080</v>
          </cell>
          <cell r="AS272" t="str">
            <v>3TE50G165140G1651M010</v>
          </cell>
          <cell r="AT272" t="e">
            <v>#N/A</v>
          </cell>
          <cell r="AU272" t="str">
            <v>50H7GB</v>
          </cell>
          <cell r="AV272" t="str">
            <v>3TE50G165140</v>
          </cell>
          <cell r="AW272" t="str">
            <v>G1651</v>
          </cell>
          <cell r="AX272" t="str">
            <v>M010</v>
          </cell>
          <cell r="AY272">
            <v>74011350</v>
          </cell>
          <cell r="AZ272">
            <v>51008642</v>
          </cell>
          <cell r="BA272">
            <v>80141802</v>
          </cell>
        </row>
        <row r="273">
          <cell r="D273">
            <v>60311235</v>
          </cell>
          <cell r="E273" t="str">
            <v xml:space="preserve">A  </v>
          </cell>
          <cell r="F273" t="str">
            <v>TV</v>
          </cell>
          <cell r="G273" t="str">
            <v>Rene Martinez Ramirez</v>
          </cell>
          <cell r="H273" t="str">
            <v>Girasol mz 28 lt 2 Barrio Transportistas Municipio Chimalhuacan C.P. 56363</v>
          </cell>
          <cell r="I273">
            <v>5535066206</v>
          </cell>
          <cell r="J273" t="str">
            <v>HISENSE</v>
          </cell>
          <cell r="K273" t="str">
            <v>48K20DW</v>
          </cell>
          <cell r="L273" t="str">
            <v>48G1505A8H01408</v>
          </cell>
          <cell r="M273" t="str">
            <v>NOTA DE VENTA 055773 TIENDA MEGA AUDIO S.A. DE C.V.</v>
          </cell>
          <cell r="N273">
            <v>6079</v>
          </cell>
          <cell r="O273">
            <v>42981</v>
          </cell>
          <cell r="P273">
            <v>42779</v>
          </cell>
          <cell r="Q273">
            <v>201767</v>
          </cell>
          <cell r="R273" t="str">
            <v>22/02/2017 07 : 02  ERNESTO.HERN : NP5 / P1A: 176467 POWER    180391 PANEL   13-02-2017      OC-1007380</v>
          </cell>
          <cell r="S273" t="str">
            <v>EQUIPO DAÑADO EN DOMICILIO DE CLIENTE</v>
          </cell>
          <cell r="T273" t="str">
            <v xml:space="preserve">   RENE ARIAS                     </v>
          </cell>
          <cell r="U273" t="str">
            <v>2017-04-10</v>
          </cell>
          <cell r="V273" t="str">
            <v>CENTRO</v>
          </cell>
          <cell r="W273" t="str">
            <v>COMPLETADO</v>
          </cell>
          <cell r="X273" t="str">
            <v>CLIENTE</v>
          </cell>
          <cell r="Y273">
            <v>42775</v>
          </cell>
          <cell r="Z273">
            <v>202</v>
          </cell>
          <cell r="AA273" t="str">
            <v>M010</v>
          </cell>
          <cell r="AD273" t="str">
            <v>Chimalhuacan/Transportistas</v>
          </cell>
          <cell r="AE273" t="str">
            <v>MEX</v>
          </cell>
          <cell r="AF273" t="str">
            <v>MX</v>
          </cell>
          <cell r="AG273" t="str">
            <v>10411248</v>
          </cell>
          <cell r="AH273" t="str">
            <v>RENE MARTINEZ RAMIREZ</v>
          </cell>
          <cell r="AI273" t="str">
            <v>Girasol mz 28 lt 2</v>
          </cell>
          <cell r="AJ273" t="str">
            <v>5535066206</v>
          </cell>
          <cell r="AK273">
            <v>0</v>
          </cell>
          <cell r="AL273" t="str">
            <v>56363</v>
          </cell>
          <cell r="AM273"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73" t="str">
            <v>3TE48A150516</v>
          </cell>
          <cell r="AO273" t="str">
            <v>Smart</v>
          </cell>
          <cell r="AP273" t="str">
            <v>Hisense</v>
          </cell>
          <cell r="AQ273" t="str">
            <v>Opera</v>
          </cell>
          <cell r="AR273" t="str">
            <v>FHD 1920 x 1080</v>
          </cell>
          <cell r="AS273" t="str">
            <v>3TE50G1653A3G1653A3M010</v>
          </cell>
          <cell r="AT273">
            <v>2</v>
          </cell>
          <cell r="AU273" t="str">
            <v>50H5C</v>
          </cell>
          <cell r="AV273" t="str">
            <v>3TE50G1653A3</v>
          </cell>
          <cell r="AW273" t="str">
            <v>G1653A3</v>
          </cell>
          <cell r="AX273" t="str">
            <v>M010</v>
          </cell>
          <cell r="AY273">
            <v>74011351</v>
          </cell>
          <cell r="AZ273">
            <v>51008643</v>
          </cell>
          <cell r="BA273">
            <v>80147275</v>
          </cell>
        </row>
        <row r="274">
          <cell r="D274">
            <v>60311396</v>
          </cell>
          <cell r="E274" t="str">
            <v>A</v>
          </cell>
          <cell r="F274" t="str">
            <v>TV</v>
          </cell>
          <cell r="G274" t="str">
            <v>ADRIANA GARCIA MUÑOZ</v>
          </cell>
          <cell r="H274" t="str">
            <v>HACIENDA TECAJETE NUM 10 COL. EXHACIENDA EL ROSARIO AZCAPOTZALCO CP 02420</v>
          </cell>
          <cell r="I274" t="str">
            <v>5532050020</v>
          </cell>
          <cell r="J274" t="str">
            <v>HISENSE</v>
          </cell>
          <cell r="K274" t="str">
            <v>50H7GB</v>
          </cell>
          <cell r="L274" t="str">
            <v>50G161167MH4056</v>
          </cell>
          <cell r="M274" t="str">
            <v>CARTA ACEPTACION</v>
          </cell>
          <cell r="N274">
            <v>9998.82</v>
          </cell>
          <cell r="O274">
            <v>42693</v>
          </cell>
          <cell r="P274">
            <v>42786</v>
          </cell>
          <cell r="Q274">
            <v>201767</v>
          </cell>
          <cell r="R274" t="str">
            <v xml:space="preserve">23/02/2017 00 : 33  ERNESTO.HERN : NP5 / P1A: 194644 MAIN    20-02-2017   OC-1007691
</v>
          </cell>
          <cell r="S274" t="str">
            <v>EQUIPO DAÑADO EN DOMICILIO DE CLIENTE</v>
          </cell>
          <cell r="T274" t="str">
            <v xml:space="preserve">ABRAHAM LAZCANO                </v>
          </cell>
          <cell r="U274" t="str">
            <v>2017-04-10</v>
          </cell>
          <cell r="V274" t="str">
            <v>Centro</v>
          </cell>
          <cell r="W274" t="str">
            <v>COMPLETADO</v>
          </cell>
          <cell r="Y274">
            <v>42779</v>
          </cell>
          <cell r="Z274">
            <v>93</v>
          </cell>
          <cell r="AA274" t="str">
            <v>M010</v>
          </cell>
          <cell r="AB274" t="str">
            <v>T194644/Tarjeta Principal Madre - MAIN BOARD</v>
          </cell>
          <cell r="AC274" t="str">
            <v>OC-1007691</v>
          </cell>
          <cell r="AD274" t="str">
            <v>Azcapotzalco/Exhacienda El Rosario</v>
          </cell>
          <cell r="AE274" t="str">
            <v>DF</v>
          </cell>
          <cell r="AF274" t="str">
            <v>MX</v>
          </cell>
          <cell r="AG274" t="str">
            <v>10411891</v>
          </cell>
          <cell r="AH274" t="str">
            <v>ADRIANA GARCIA MUÑOZ</v>
          </cell>
          <cell r="AI274" t="str">
            <v>Hacienda Tecajete No. 10</v>
          </cell>
          <cell r="AJ274" t="str">
            <v>55-32-05-00-20</v>
          </cell>
          <cell r="AK274">
            <v>0</v>
          </cell>
          <cell r="AL274" t="str">
            <v>02420</v>
          </cell>
          <cell r="AM274"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74" t="str">
            <v>3TE50G1523B0</v>
          </cell>
          <cell r="AO274" t="str">
            <v>Smart</v>
          </cell>
          <cell r="AP274" t="str">
            <v>Hisense</v>
          </cell>
          <cell r="AQ274" t="str">
            <v>Android</v>
          </cell>
          <cell r="AR274" t="str">
            <v>UHD 3840 X 2160</v>
          </cell>
          <cell r="AS274" t="e">
            <v>#N/A</v>
          </cell>
          <cell r="AT274" t="e">
            <v>#N/A</v>
          </cell>
          <cell r="AV274" t="str">
            <v>3TE50A150203</v>
          </cell>
          <cell r="AW274" t="e">
            <v>#N/A</v>
          </cell>
          <cell r="AY274">
            <v>74011410</v>
          </cell>
          <cell r="AZ274">
            <v>51012343</v>
          </cell>
          <cell r="BA274">
            <v>80136581</v>
          </cell>
        </row>
        <row r="275">
          <cell r="D275">
            <v>60311532</v>
          </cell>
          <cell r="E275" t="str">
            <v>A</v>
          </cell>
          <cell r="F275" t="str">
            <v>TV</v>
          </cell>
          <cell r="G275" t="str">
            <v>MIGUEL HERNANDEZ</v>
          </cell>
          <cell r="H275" t="str">
            <v>AV. EMILIANO ZAPATA 1 COL. SAN JOSÉ CHICOLOAPAN CP 56373</v>
          </cell>
          <cell r="I275" t="str">
            <v>5540355009 - 5521710736</v>
          </cell>
          <cell r="J275" t="str">
            <v>HISENSE</v>
          </cell>
          <cell r="K275" t="str">
            <v>50K20D</v>
          </cell>
          <cell r="L275" t="str">
            <v>50J140472H070280</v>
          </cell>
          <cell r="M275" t="str">
            <v>POLIZA</v>
          </cell>
          <cell r="N275">
            <v>0</v>
          </cell>
          <cell r="O275">
            <v>41802</v>
          </cell>
          <cell r="P275">
            <v>42790</v>
          </cell>
          <cell r="Q275">
            <v>201767</v>
          </cell>
          <cell r="R275" t="str">
            <v>28/02/2017 04 : 26  ERNESTO.HERN : NP5 / P1A: 173064 PANEL     23-02-2017  OC-1007854</v>
          </cell>
          <cell r="S275" t="str">
            <v>EQUIPO DAÑADO EN DOMICILIO DE CLIENTE (Z</v>
          </cell>
          <cell r="T275" t="str">
            <v xml:space="preserve">ABRAHAM LAZCANO                </v>
          </cell>
          <cell r="U275" t="str">
            <v>2017-04-10</v>
          </cell>
          <cell r="V275" t="str">
            <v>Centro</v>
          </cell>
          <cell r="W275" t="str">
            <v>COMPLETADO</v>
          </cell>
          <cell r="Y275">
            <v>42780</v>
          </cell>
          <cell r="Z275">
            <v>988</v>
          </cell>
          <cell r="AA275" t="str">
            <v>M012</v>
          </cell>
          <cell r="AB275" t="str">
            <v>T173064/Panel - PANEL</v>
          </cell>
          <cell r="AC275" t="str">
            <v>OC-1007854</v>
          </cell>
          <cell r="AD275" t="str">
            <v>chicolopan/sn jose</v>
          </cell>
          <cell r="AE275" t="str">
            <v>MEX</v>
          </cell>
          <cell r="AF275" t="str">
            <v>MX</v>
          </cell>
          <cell r="AG275" t="str">
            <v>10412009</v>
          </cell>
          <cell r="AH275" t="str">
            <v>MIGUEL HERNANDEZ</v>
          </cell>
          <cell r="AI275" t="str">
            <v>1 Av. emiliano zapata</v>
          </cell>
          <cell r="AJ275" t="str">
            <v>5540355009</v>
          </cell>
          <cell r="AK275" t="str">
            <v>5521710736</v>
          </cell>
          <cell r="AL275" t="str">
            <v>56373</v>
          </cell>
          <cell r="AM275"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75" t="str">
            <v>3TE50G132311</v>
          </cell>
          <cell r="AO275" t="str">
            <v>Básica</v>
          </cell>
          <cell r="AP275" t="str">
            <v>Hisense</v>
          </cell>
          <cell r="AQ275" t="str">
            <v>Opera</v>
          </cell>
          <cell r="AR275" t="str">
            <v>FHD 1920 x 1080</v>
          </cell>
          <cell r="AS275" t="str">
            <v>3TE50G1653A3G1653M010</v>
          </cell>
          <cell r="AT275" t="e">
            <v>#N/A</v>
          </cell>
          <cell r="AU275" t="str">
            <v>50H5C</v>
          </cell>
          <cell r="AV275" t="str">
            <v>3TE50G1653A3</v>
          </cell>
          <cell r="AW275" t="str">
            <v>G1653</v>
          </cell>
          <cell r="AX275" t="str">
            <v>M010</v>
          </cell>
          <cell r="AY275">
            <v>74011360</v>
          </cell>
          <cell r="AZ275">
            <v>51008652</v>
          </cell>
          <cell r="BA275">
            <v>80137995</v>
          </cell>
        </row>
        <row r="276">
          <cell r="D276">
            <v>60311566</v>
          </cell>
          <cell r="E276" t="str">
            <v>A</v>
          </cell>
          <cell r="F276" t="str">
            <v>TV</v>
          </cell>
          <cell r="G276" t="str">
            <v>HECTOR ROSAS GAMEZ</v>
          </cell>
          <cell r="H276" t="str">
            <v>JOSE MARIA MATA NUM 6 COL. CONSTITUCION DE LA REPUBLICA; GUSTAVO A. MADERO CP 07469</v>
          </cell>
          <cell r="I276" t="str">
            <v>57534265</v>
          </cell>
          <cell r="J276" t="str">
            <v>HISENSE</v>
          </cell>
          <cell r="K276" t="str">
            <v>50K20DW</v>
          </cell>
          <cell r="L276" t="str">
            <v>50J140464H00997</v>
          </cell>
          <cell r="M276" t="str">
            <v>000166263 COMPROBANTE DE PAGO DE ENGANCHE DE VENTA A FINANCIAMIENTO TELMEX</v>
          </cell>
          <cell r="N276">
            <v>299</v>
          </cell>
          <cell r="O276">
            <v>41859</v>
          </cell>
          <cell r="P276">
            <v>42782</v>
          </cell>
          <cell r="Q276">
            <v>201767</v>
          </cell>
          <cell r="R276" t="str">
            <v>21/02/2017 06 : 23  ERNESTO.HERN : NP5
/ P1A: 173331 PANEL    16-02-2017   OC-1007573</v>
          </cell>
          <cell r="S276" t="str">
            <v>EQUIPO DAÑADO EN DOMICILIO DE CLIENTE</v>
          </cell>
          <cell r="T276" t="str">
            <v xml:space="preserve">ABRAHAM LAZCANO                </v>
          </cell>
          <cell r="U276" t="str">
            <v>2017-04-10</v>
          </cell>
          <cell r="V276" t="str">
            <v>Centro</v>
          </cell>
          <cell r="W276" t="str">
            <v>COMPLETADO</v>
          </cell>
          <cell r="Y276">
            <v>42780</v>
          </cell>
          <cell r="Z276">
            <v>923</v>
          </cell>
          <cell r="AA276" t="str">
            <v>M012</v>
          </cell>
          <cell r="AB276" t="str">
            <v>T173331/Panel - PANEL</v>
          </cell>
          <cell r="AC276" t="str">
            <v>OC-1007573</v>
          </cell>
          <cell r="AD276" t="str">
            <v>Gustavo A Ma/Costitucion de la republeca</v>
          </cell>
          <cell r="AE276" t="str">
            <v>DF</v>
          </cell>
          <cell r="AF276" t="str">
            <v>MX</v>
          </cell>
          <cell r="AG276" t="str">
            <v>10411916</v>
          </cell>
          <cell r="AH276" t="str">
            <v>HECTOR ROSAS GAMEZ</v>
          </cell>
          <cell r="AI276" t="str">
            <v>Jose maria mata num 6</v>
          </cell>
          <cell r="AJ276" t="str">
            <v>57534265</v>
          </cell>
          <cell r="AK276">
            <v>0</v>
          </cell>
          <cell r="AL276" t="str">
            <v>07469</v>
          </cell>
          <cell r="AM276"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76" t="str">
            <v>1TE50B8NUSCB</v>
          </cell>
          <cell r="AO276" t="str">
            <v>Smart</v>
          </cell>
          <cell r="AP276" t="str">
            <v>Hisense</v>
          </cell>
          <cell r="AQ276" t="str">
            <v>Opera</v>
          </cell>
          <cell r="AR276" t="str">
            <v>FHD 1920 x 1080</v>
          </cell>
          <cell r="AS276" t="str">
            <v>3TE50G165140G165140M010</v>
          </cell>
          <cell r="AT276">
            <v>164</v>
          </cell>
          <cell r="AU276" t="str">
            <v>50H7GB</v>
          </cell>
          <cell r="AV276" t="str">
            <v>3TE50G165140</v>
          </cell>
          <cell r="AW276" t="str">
            <v>G165140</v>
          </cell>
          <cell r="AX276" t="str">
            <v>M010</v>
          </cell>
          <cell r="AY276">
            <v>74011471</v>
          </cell>
          <cell r="AZ276">
            <v>51012404</v>
          </cell>
          <cell r="BA276">
            <v>80136601</v>
          </cell>
        </row>
        <row r="277">
          <cell r="D277">
            <v>60311605</v>
          </cell>
          <cell r="E277" t="str">
            <v>A</v>
          </cell>
          <cell r="F277" t="str">
            <v>TV</v>
          </cell>
          <cell r="G277" t="str">
            <v>JAVIER VALVERDE TORALES</v>
          </cell>
          <cell r="H277" t="str">
            <v>CALLE 3 MZ 31 LT 9 COL JOSE LOPEZ PORTILLO, IZTAPALAPA CP 09920</v>
          </cell>
          <cell r="I277" t="str">
            <v>45988122 - 58505192</v>
          </cell>
          <cell r="J277" t="str">
            <v>HISENSE</v>
          </cell>
          <cell r="K277" t="str">
            <v>50H3</v>
          </cell>
          <cell r="L277" t="str">
            <v>50J141308H02781</v>
          </cell>
          <cell r="M277" t="str">
            <v>0524654</v>
          </cell>
          <cell r="N277">
            <v>0.01</v>
          </cell>
          <cell r="O277">
            <v>42779</v>
          </cell>
          <cell r="P277">
            <v>42789</v>
          </cell>
          <cell r="Q277">
            <v>201767</v>
          </cell>
          <cell r="R277" t="str">
            <v>28/02/2017 04 : 27  ERNESTO.HERN : NP5
/ P1A: 173331 PANEL     23-02-2017  OC-1007857</v>
          </cell>
          <cell r="S277" t="str">
            <v>EQUIPO DAÑADO EN DOMICILIO DE CLIENTE</v>
          </cell>
          <cell r="T277" t="str">
            <v xml:space="preserve">ABRAHAM LAZCANO                </v>
          </cell>
          <cell r="U277" t="str">
            <v>2017-04-10</v>
          </cell>
          <cell r="V277" t="str">
            <v>Centro</v>
          </cell>
          <cell r="W277" t="str">
            <v>COMPLETADO</v>
          </cell>
          <cell r="Y277">
            <v>42781</v>
          </cell>
          <cell r="Z277">
            <v>10</v>
          </cell>
          <cell r="AA277" t="str">
            <v>M010</v>
          </cell>
          <cell r="AB277" t="str">
            <v>T173331/Panel - PANEL</v>
          </cell>
          <cell r="AC277" t="str">
            <v>OC-1007857</v>
          </cell>
          <cell r="AD277" t="str">
            <v>jose lopez portillo/iztapalapa</v>
          </cell>
          <cell r="AE277" t="str">
            <v>DF</v>
          </cell>
          <cell r="AF277" t="str">
            <v>MX</v>
          </cell>
          <cell r="AG277" t="str">
            <v>10412069</v>
          </cell>
          <cell r="AH277" t="str">
            <v>JAVIER VALVERDE TORALES</v>
          </cell>
          <cell r="AI277" t="str">
            <v>calle 3 mz 31 lt 9</v>
          </cell>
          <cell r="AJ277" t="str">
            <v>58505192</v>
          </cell>
          <cell r="AK277" t="str">
            <v>58505192</v>
          </cell>
          <cell r="AL277" t="str">
            <v>09920</v>
          </cell>
          <cell r="AM277"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77" t="str">
            <v>3TE50J141202</v>
          </cell>
          <cell r="AO277">
            <v>0</v>
          </cell>
          <cell r="AP277" t="e">
            <v>#N/A</v>
          </cell>
          <cell r="AQ277" t="e">
            <v>#N/A</v>
          </cell>
          <cell r="AR277" t="e">
            <v>#N/A</v>
          </cell>
          <cell r="AS277" t="str">
            <v>3TE50G165140G165140M010</v>
          </cell>
          <cell r="AT277">
            <v>164</v>
          </cell>
          <cell r="AU277" t="str">
            <v>50H7GB</v>
          </cell>
          <cell r="AV277" t="str">
            <v>3TE50G165140</v>
          </cell>
          <cell r="AW277" t="str">
            <v>G165140</v>
          </cell>
          <cell r="AX277" t="str">
            <v>M010</v>
          </cell>
          <cell r="AY277">
            <v>74011363</v>
          </cell>
          <cell r="AZ277">
            <v>51012418</v>
          </cell>
          <cell r="BA277">
            <v>80147277</v>
          </cell>
        </row>
        <row r="278">
          <cell r="D278">
            <v>60311667</v>
          </cell>
          <cell r="E278" t="str">
            <v>A</v>
          </cell>
          <cell r="F278" t="str">
            <v>TV</v>
          </cell>
          <cell r="G278" t="str">
            <v>HERMENIO MANZUR LOPEZ</v>
          </cell>
          <cell r="H278" t="str">
            <v>TEPEYAC 431 AMP. VICENTE VILLADA NEZAHUALCOYOTL CP 57710</v>
          </cell>
          <cell r="I278" t="str">
            <v>54411830 - 5537070303</v>
          </cell>
          <cell r="J278" t="str">
            <v>HISENSE</v>
          </cell>
          <cell r="K278" t="str">
            <v>50H5GB</v>
          </cell>
          <cell r="L278" t="str">
            <v>50G145315H04365</v>
          </cell>
          <cell r="M278" t="str">
            <v>CARTA ACEPTACION</v>
          </cell>
          <cell r="N278">
            <v>11999</v>
          </cell>
          <cell r="O278">
            <v>42360</v>
          </cell>
          <cell r="P278">
            <v>42786</v>
          </cell>
          <cell r="Q278">
            <v>201767</v>
          </cell>
          <cell r="R278" t="str">
            <v>23/02/2017 00 : 24  ERNESTO.HERN : NP5/ P1A:182406 PANEL    173562 POWER   20-02-2017   OC-1007687</v>
          </cell>
          <cell r="S278" t="str">
            <v>EQUIPO DAÑADO EN DOMICILIO DE CLIENTE</v>
          </cell>
          <cell r="T278" t="str">
            <v xml:space="preserve">ABRAHAM LAZCANO                </v>
          </cell>
          <cell r="U278" t="str">
            <v>2017-04-10</v>
          </cell>
          <cell r="V278" t="str">
            <v>Centro</v>
          </cell>
          <cell r="W278" t="str">
            <v>COMPLETADO</v>
          </cell>
          <cell r="Y278">
            <v>42781</v>
          </cell>
          <cell r="Z278">
            <v>426</v>
          </cell>
          <cell r="AA278" t="str">
            <v>M012</v>
          </cell>
          <cell r="AB278" t="str">
            <v xml:space="preserve">T173562/Tarjeta de suministro eléctrico-Power </v>
          </cell>
          <cell r="AC278" t="str">
            <v>OC-1007687</v>
          </cell>
          <cell r="AD278" t="str">
            <v>neza/amp. vicente videda</v>
          </cell>
          <cell r="AE278" t="str">
            <v>MEX</v>
          </cell>
          <cell r="AF278" t="str">
            <v>MX</v>
          </cell>
          <cell r="AG278" t="str">
            <v>10411889</v>
          </cell>
          <cell r="AH278" t="str">
            <v>HERMENIO MANZUR LOPEZ</v>
          </cell>
          <cell r="AI278" t="str">
            <v>tepeyac 431</v>
          </cell>
          <cell r="AJ278" t="str">
            <v>54411830</v>
          </cell>
          <cell r="AK278" t="str">
            <v>5537070303</v>
          </cell>
          <cell r="AL278" t="str">
            <v>57710</v>
          </cell>
          <cell r="AM278"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78" t="str">
            <v>3TE50A144537</v>
          </cell>
          <cell r="AO278" t="str">
            <v>Smart</v>
          </cell>
          <cell r="AP278" t="str">
            <v>Hisense</v>
          </cell>
          <cell r="AQ278" t="str">
            <v>Opera</v>
          </cell>
          <cell r="AR278" t="str">
            <v>FHD 1920 x 1080</v>
          </cell>
          <cell r="AS278" t="str">
            <v>3TE50G1653A3G1653M010</v>
          </cell>
          <cell r="AT278" t="e">
            <v>#N/A</v>
          </cell>
          <cell r="AU278" t="str">
            <v>50H5C</v>
          </cell>
          <cell r="AV278" t="str">
            <v>3TE50G1653A3</v>
          </cell>
          <cell r="AW278" t="str">
            <v>G1653</v>
          </cell>
          <cell r="AX278" t="str">
            <v>M010</v>
          </cell>
          <cell r="AY278">
            <v>74011365</v>
          </cell>
          <cell r="AZ278">
            <v>51008656</v>
          </cell>
          <cell r="BA278">
            <v>80137222</v>
          </cell>
        </row>
        <row r="279">
          <cell r="D279">
            <v>60311524</v>
          </cell>
          <cell r="E279" t="str">
            <v xml:space="preserve">A </v>
          </cell>
          <cell r="F279" t="str">
            <v>TV</v>
          </cell>
          <cell r="G279" t="str">
            <v>MARIBEL DELGADO BAIZABAL</v>
          </cell>
          <cell r="H279" t="str">
            <v>JOSEFA ORTIZ DE DOMINGUEZ, COL CERRO ALTO, MINATITLAN, VER</v>
          </cell>
          <cell r="I279">
            <v>9222245284</v>
          </cell>
          <cell r="J279" t="str">
            <v>HISENSE</v>
          </cell>
          <cell r="K279" t="str">
            <v>40K20D</v>
          </cell>
          <cell r="L279" t="str">
            <v>40G143290H09836</v>
          </cell>
          <cell r="M279" t="str">
            <v>poliza de garantia</v>
          </cell>
          <cell r="N279">
            <v>0</v>
          </cell>
          <cell r="O279">
            <v>0</v>
          </cell>
          <cell r="P279">
            <v>42787</v>
          </cell>
          <cell r="Q279">
            <v>201054</v>
          </cell>
          <cell r="R279" t="str">
            <v>OC-1007701</v>
          </cell>
          <cell r="S279" t="str">
            <v/>
          </cell>
          <cell r="T279" t="str">
            <v xml:space="preserve"> JESUS LEON PUIG          Fecha de</v>
          </cell>
          <cell r="U279" t="str">
            <v>2017/04/24</v>
          </cell>
          <cell r="V279" t="str">
            <v>SUR</v>
          </cell>
          <cell r="W279" t="str">
            <v>COMPLETADO</v>
          </cell>
          <cell r="X279" t="str">
            <v>TALLER</v>
          </cell>
          <cell r="Y279">
            <v>42780</v>
          </cell>
          <cell r="Z279">
            <v>42780</v>
          </cell>
          <cell r="AA279" t="str">
            <v>M010</v>
          </cell>
          <cell r="AD279" t="str">
            <v>CERRO ALTO / COSOLEACAKE</v>
          </cell>
          <cell r="AE279" t="str">
            <v>VER</v>
          </cell>
          <cell r="AF279" t="str">
            <v>MX</v>
          </cell>
          <cell r="AG279" t="str">
            <v>10411549</v>
          </cell>
          <cell r="AH279" t="str">
            <v>MARIBEL DELGADO BAIZABAL</v>
          </cell>
          <cell r="AI279" t="str">
            <v>11 JOSEFA ORTIZ DE DOMINGUEZ</v>
          </cell>
          <cell r="AJ279" t="str">
            <v>0449222245284</v>
          </cell>
          <cell r="AK279">
            <v>0</v>
          </cell>
          <cell r="AL279" t="str">
            <v>96728</v>
          </cell>
          <cell r="AM279"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79" t="str">
            <v>3TE40G134207</v>
          </cell>
          <cell r="AO279" t="str">
            <v>Básica</v>
          </cell>
          <cell r="AP279" t="str">
            <v>Hisense</v>
          </cell>
          <cell r="AQ279" t="str">
            <v>Opera</v>
          </cell>
          <cell r="AR279" t="str">
            <v>FHD 1920 x 1080</v>
          </cell>
          <cell r="AS279" t="str">
            <v>3TE40G163934G163934M010</v>
          </cell>
          <cell r="AT279">
            <v>16</v>
          </cell>
          <cell r="AU279" t="str">
            <v>40H5B2</v>
          </cell>
          <cell r="AV279" t="str">
            <v>3TE40G163934</v>
          </cell>
          <cell r="AW279" t="str">
            <v>G163934</v>
          </cell>
          <cell r="AX279" t="str">
            <v>M010</v>
          </cell>
          <cell r="AY279">
            <v>74011378</v>
          </cell>
          <cell r="AZ279">
            <v>51012233</v>
          </cell>
          <cell r="BA279">
            <v>80146087</v>
          </cell>
        </row>
        <row r="280">
          <cell r="D280">
            <v>60310861</v>
          </cell>
          <cell r="E280" t="str">
            <v>A</v>
          </cell>
          <cell r="F280" t="str">
            <v>TV</v>
          </cell>
          <cell r="G280" t="str">
            <v>MA. CONSUELO ABOITES ALGANDAR</v>
          </cell>
          <cell r="H280" t="str">
            <v>CALLE PRIMERA, NARANJO SEGUNDO, SINALOA DE LEYVA C.P. 81980</v>
          </cell>
          <cell r="I280" t="str">
            <v>6878740845 6871338615</v>
          </cell>
          <cell r="J280" t="str">
            <v>HISENSE</v>
          </cell>
          <cell r="K280" t="str">
            <v>50K20DW</v>
          </cell>
          <cell r="L280" t="str">
            <v>50G144287H00433</v>
          </cell>
          <cell r="M280" t="str">
            <v>CARTA ACEPTACIÓN</v>
          </cell>
          <cell r="N280">
            <v>9000</v>
          </cell>
          <cell r="O280">
            <v>42244</v>
          </cell>
          <cell r="P280">
            <v>42775</v>
          </cell>
          <cell r="Q280">
            <v>201056</v>
          </cell>
          <cell r="R280" t="str">
            <v xml:space="preserve">18/02/2017 02 : 44  ERNESTO.HERN : NP5
 P1 T173331 PANEL OC-1007420 </v>
          </cell>
          <cell r="S280" t="str">
            <v>CON ACCESORIOS EXCEPTO MANUAL Y PÓLIZA O</v>
          </cell>
          <cell r="T280" t="str">
            <v xml:space="preserve">LEOCADIO SÁNCHEZ CINCO         </v>
          </cell>
          <cell r="U280" t="str">
            <v>2017-04-10</v>
          </cell>
          <cell r="V280" t="str">
            <v>Norte</v>
          </cell>
          <cell r="W280" t="str">
            <v>COMPLETADO</v>
          </cell>
          <cell r="X280" t="str">
            <v>TALLER</v>
          </cell>
          <cell r="Y280">
            <v>42773</v>
          </cell>
          <cell r="Z280">
            <v>529</v>
          </cell>
          <cell r="AA280" t="str">
            <v>M012</v>
          </cell>
          <cell r="AB280" t="str">
            <v>T173331/Panel - PANEL</v>
          </cell>
          <cell r="AC280" t="str">
            <v>OC-1007420</v>
          </cell>
          <cell r="AD280" t="str">
            <v>Sinaloa de leyva/naranjo segundo</v>
          </cell>
          <cell r="AE280" t="str">
            <v>SIN</v>
          </cell>
          <cell r="AF280" t="str">
            <v>MX</v>
          </cell>
          <cell r="AG280" t="str">
            <v>10409139</v>
          </cell>
          <cell r="AH280" t="str">
            <v>MARIA CONSUELO ABOITES ALGANDAR</v>
          </cell>
          <cell r="AI280" t="str">
            <v>de agua dom. conocido calle primera casa verde cerca a tanque</v>
          </cell>
          <cell r="AJ280" t="str">
            <v>6871338615</v>
          </cell>
          <cell r="AK280" t="str">
            <v>6871338615</v>
          </cell>
          <cell r="AL280" t="str">
            <v>81980</v>
          </cell>
          <cell r="AM280"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80" t="str">
            <v>1TE50B8NUSCB</v>
          </cell>
          <cell r="AO280" t="str">
            <v>Smart</v>
          </cell>
          <cell r="AP280" t="str">
            <v>Hisense</v>
          </cell>
          <cell r="AQ280" t="str">
            <v>Opera</v>
          </cell>
          <cell r="AR280" t="str">
            <v>FHD 1920 x 1080</v>
          </cell>
          <cell r="AS280" t="str">
            <v>3TE50G154819CRMM012</v>
          </cell>
          <cell r="AT280">
            <v>6</v>
          </cell>
          <cell r="AU280" t="str">
            <v>50H5B</v>
          </cell>
          <cell r="AV280" t="str">
            <v>3TE50G154819</v>
          </cell>
          <cell r="AW280" t="str">
            <v>CRM</v>
          </cell>
          <cell r="AX280" t="str">
            <v>M012</v>
          </cell>
          <cell r="AY280">
            <v>74011395</v>
          </cell>
          <cell r="AZ280">
            <v>51012325</v>
          </cell>
          <cell r="BA280">
            <v>80146647</v>
          </cell>
        </row>
        <row r="281">
          <cell r="D281">
            <v>60313109</v>
          </cell>
          <cell r="E281" t="str">
            <v>A</v>
          </cell>
          <cell r="F281" t="str">
            <v>TV</v>
          </cell>
          <cell r="G281" t="str">
            <v>GRISELDA GARCIA ALCANTAR</v>
          </cell>
          <cell r="H281" t="str">
            <v>CALLE DESIERTO NO. 79 COLONIA GUAYCURA MUNICIPIO DE LA PAZ BAJA CALIFORNIA SUR CP 23096</v>
          </cell>
          <cell r="I281">
            <v>6121599020</v>
          </cell>
          <cell r="J281" t="str">
            <v>HISENSE</v>
          </cell>
          <cell r="K281" t="str">
            <v>43H7C</v>
          </cell>
          <cell r="L281" t="str">
            <v>43G1609A1MH1430</v>
          </cell>
          <cell r="M281" t="str">
            <v>LPZ/000210165</v>
          </cell>
          <cell r="N281">
            <v>15998.58</v>
          </cell>
          <cell r="O281">
            <v>42770</v>
          </cell>
          <cell r="P281">
            <v>42796</v>
          </cell>
          <cell r="Q281">
            <v>202494</v>
          </cell>
          <cell r="R281" t="str">
            <v xml:space="preserve">SE AUTORIZO NP5 POR FALTA DE PANEL </v>
          </cell>
          <cell r="S281" t="str">
            <v/>
          </cell>
          <cell r="T281" t="str">
            <v xml:space="preserve">JONATHAN ALMARO            </v>
          </cell>
          <cell r="U281" t="str">
            <v>2017-03-17</v>
          </cell>
          <cell r="V281" t="str">
            <v>Norte</v>
          </cell>
          <cell r="W281" t="str">
            <v>COMPLETADO</v>
          </cell>
          <cell r="X281" t="str">
            <v>TALLER</v>
          </cell>
          <cell r="Y281">
            <v>42795</v>
          </cell>
          <cell r="Z281">
            <v>25</v>
          </cell>
          <cell r="AA281" t="str">
            <v>M010</v>
          </cell>
          <cell r="AB281" t="str">
            <v>T197917/Panel - PANEL</v>
          </cell>
          <cell r="AC281" t="str">
            <v>OC-1008151</v>
          </cell>
          <cell r="AD281" t="str">
            <v>La Paz/Guaycura</v>
          </cell>
          <cell r="AE281" t="str">
            <v>BC</v>
          </cell>
          <cell r="AF281" t="str">
            <v>MX</v>
          </cell>
          <cell r="AG281" t="str">
            <v>10413436</v>
          </cell>
          <cell r="AH281" t="str">
            <v>GRISELDA GARCIA ALCANTAR</v>
          </cell>
          <cell r="AI281" t="str">
            <v>79 Desierto</v>
          </cell>
          <cell r="AJ281" t="str">
            <v>6121599020</v>
          </cell>
          <cell r="AK281">
            <v>0</v>
          </cell>
          <cell r="AL281" t="str">
            <v>23096</v>
          </cell>
          <cell r="AM281"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81" t="str">
            <v>3TE43G154905</v>
          </cell>
          <cell r="AO281" t="str">
            <v>Smart</v>
          </cell>
          <cell r="AP281" t="str">
            <v>Hisense</v>
          </cell>
          <cell r="AQ281" t="str">
            <v>Opera</v>
          </cell>
          <cell r="AR281" t="str">
            <v>UHD 3840 X 2160</v>
          </cell>
          <cell r="AS281" t="str">
            <v>3TE43G163447G1634M010</v>
          </cell>
          <cell r="AT281" t="e">
            <v>#N/A</v>
          </cell>
          <cell r="AU281" t="str">
            <v>43H7C</v>
          </cell>
          <cell r="AV281" t="str">
            <v>3TE43G163447</v>
          </cell>
          <cell r="AW281" t="str">
            <v>G1634</v>
          </cell>
          <cell r="AX281" t="str">
            <v>M010</v>
          </cell>
          <cell r="AY281">
            <v>74011398</v>
          </cell>
          <cell r="AZ281">
            <v>51012331</v>
          </cell>
          <cell r="BA281">
            <v>80138053</v>
          </cell>
        </row>
        <row r="282">
          <cell r="D282">
            <v>60313352</v>
          </cell>
          <cell r="E282" t="str">
            <v>A</v>
          </cell>
          <cell r="F282" t="str">
            <v>TV</v>
          </cell>
          <cell r="G282" t="str">
            <v>JOSÉ RICARDO PÉREZ</v>
          </cell>
          <cell r="H282" t="str">
            <v>PRADO OTE. 6  COL. SAN FRANCISCO CUAUTLALPAN</v>
          </cell>
          <cell r="I282" t="str">
            <v>55-12-92-02-42</v>
          </cell>
          <cell r="J282" t="str">
            <v>HISENSE</v>
          </cell>
          <cell r="K282" t="str">
            <v>32H5B2</v>
          </cell>
          <cell r="L282" t="str">
            <v>32G160242H00087</v>
          </cell>
          <cell r="M282" t="str">
            <v xml:space="preserve">TICKET </v>
          </cell>
          <cell r="N282">
            <v>5119.2</v>
          </cell>
          <cell r="O282">
            <v>42596</v>
          </cell>
          <cell r="P282">
            <v>42801</v>
          </cell>
          <cell r="Q282">
            <v>201010</v>
          </cell>
          <cell r="R282" t="str">
            <v>PENDIENTE POR PANEL LCD</v>
          </cell>
          <cell r="S282" t="str">
            <v>CLIENTE DIO SÓLO BASE (IZQQUIERDA , DERE</v>
          </cell>
          <cell r="T282" t="str">
            <v xml:space="preserve">LESLY CARRO               </v>
          </cell>
          <cell r="U282" t="str">
            <v>2017-03-15</v>
          </cell>
          <cell r="V282" t="str">
            <v>Centro</v>
          </cell>
          <cell r="W282" t="str">
            <v>COMPLETADO</v>
          </cell>
          <cell r="Y282">
            <v>42800</v>
          </cell>
          <cell r="Z282">
            <v>205</v>
          </cell>
          <cell r="AA282" t="str">
            <v>M010</v>
          </cell>
          <cell r="AB282" t="str">
            <v>T185960/Panel - PANEL</v>
          </cell>
          <cell r="AC282" t="str">
            <v>OC-1008284</v>
          </cell>
          <cell r="AD282" t="str">
            <v>NAUCALPAN/SN FRANCIS CUAUTLALPAN</v>
          </cell>
          <cell r="AE282">
            <v>0</v>
          </cell>
          <cell r="AF282" t="str">
            <v>MX</v>
          </cell>
          <cell r="AG282" t="str">
            <v>10413723</v>
          </cell>
          <cell r="AH282" t="str">
            <v>JOSÉ RICARDO PÉREZ</v>
          </cell>
          <cell r="AI282" t="str">
            <v>6 PRADO OTE</v>
          </cell>
          <cell r="AJ282" t="str">
            <v>5512920242</v>
          </cell>
          <cell r="AK282">
            <v>0</v>
          </cell>
          <cell r="AL282" t="str">
            <v>53564</v>
          </cell>
          <cell r="AM282"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82" t="str">
            <v>3TE32G155369</v>
          </cell>
          <cell r="AO282" t="str">
            <v>Smart</v>
          </cell>
          <cell r="AP282" t="str">
            <v>Hisense</v>
          </cell>
          <cell r="AQ282" t="str">
            <v>Opera</v>
          </cell>
          <cell r="AR282" t="str">
            <v>HD 1366 X 768</v>
          </cell>
          <cell r="AS282" t="str">
            <v>3TE32G163827G163827M010</v>
          </cell>
          <cell r="AT282">
            <v>7</v>
          </cell>
          <cell r="AU282" t="str">
            <v>32H5B2</v>
          </cell>
          <cell r="AV282" t="str">
            <v>3TE32G163827</v>
          </cell>
          <cell r="AW282" t="str">
            <v>G163827</v>
          </cell>
          <cell r="AX282" t="str">
            <v>M010</v>
          </cell>
          <cell r="AY282">
            <v>74011404</v>
          </cell>
          <cell r="AZ282">
            <v>51012337</v>
          </cell>
          <cell r="BA282">
            <v>80138069</v>
          </cell>
        </row>
        <row r="283">
          <cell r="D283">
            <v>60312978</v>
          </cell>
          <cell r="E283" t="str">
            <v>A</v>
          </cell>
          <cell r="F283" t="str">
            <v>TV</v>
          </cell>
          <cell r="G283" t="str">
            <v xml:space="preserve">JUANA VERGARA PEÑARANDA </v>
          </cell>
          <cell r="H283" t="str">
            <v xml:space="preserve">CALLE RIO PAPAGALLO #31 OJO DE AGUA 2DA SECCION TULTITLAN </v>
          </cell>
          <cell r="I283" t="str">
            <v>CASA:22393896 CEL:5513761935</v>
          </cell>
          <cell r="J283" t="str">
            <v>HISENSE</v>
          </cell>
          <cell r="K283" t="str">
            <v>50H7GB</v>
          </cell>
          <cell r="L283" t="str">
            <v>50G1613D5H00446</v>
          </cell>
          <cell r="M283" t="str">
            <v xml:space="preserve">TICKET </v>
          </cell>
          <cell r="N283">
            <v>10229.25</v>
          </cell>
          <cell r="O283">
            <v>42550</v>
          </cell>
          <cell r="P283">
            <v>42795</v>
          </cell>
          <cell r="Q283">
            <v>201010</v>
          </cell>
          <cell r="R283" t="str">
            <v xml:space="preserve">PENDIENTE POR PANEL </v>
          </cell>
          <cell r="S283" t="str">
            <v xml:space="preserve">EQUIPO EN DOMICILIO DE CLIENTE </v>
          </cell>
          <cell r="T283" t="str">
            <v xml:space="preserve"> LUIS VALENTIN                    </v>
          </cell>
          <cell r="U283" t="str">
            <v>2017-03-16</v>
          </cell>
          <cell r="V283" t="str">
            <v>Centro</v>
          </cell>
          <cell r="W283" t="str">
            <v>COMPLETADO</v>
          </cell>
          <cell r="Y283">
            <v>42793</v>
          </cell>
          <cell r="Z283">
            <v>245</v>
          </cell>
          <cell r="AA283" t="str">
            <v>M010</v>
          </cell>
          <cell r="AB283" t="str">
            <v>T194562/Panel - PANEL</v>
          </cell>
          <cell r="AC283" t="str">
            <v>OC-1008079</v>
          </cell>
          <cell r="AD283" t="str">
            <v>Tultitlan /Ojo de Agua 2da secc</v>
          </cell>
          <cell r="AE283" t="str">
            <v>MEX</v>
          </cell>
          <cell r="AF283" t="str">
            <v>MX</v>
          </cell>
          <cell r="AG283" t="str">
            <v>10412522</v>
          </cell>
          <cell r="AH283" t="str">
            <v>JUANA VERGARA PEÑARANDA</v>
          </cell>
          <cell r="AI283" t="str">
            <v>31 Rio papagallo</v>
          </cell>
          <cell r="AJ283" t="str">
            <v>5513761935</v>
          </cell>
          <cell r="AK283" t="str">
            <v>5513761935</v>
          </cell>
          <cell r="AL283" t="str">
            <v>54943</v>
          </cell>
          <cell r="AM283"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83" t="str">
            <v>3TE50G1523B0</v>
          </cell>
          <cell r="AO283" t="str">
            <v>Smart</v>
          </cell>
          <cell r="AP283" t="str">
            <v>Hisense</v>
          </cell>
          <cell r="AQ283" t="str">
            <v>Android</v>
          </cell>
          <cell r="AR283" t="str">
            <v>UHD 3840 X 2160</v>
          </cell>
          <cell r="AS283" t="str">
            <v>3TE50G162681G1626M010</v>
          </cell>
          <cell r="AT283" t="e">
            <v>#N/A</v>
          </cell>
          <cell r="AU283" t="str">
            <v>50CU6000</v>
          </cell>
          <cell r="AV283" t="str">
            <v>3TE50G162681</v>
          </cell>
          <cell r="AW283" t="str">
            <v>G1626</v>
          </cell>
          <cell r="AX283" t="str">
            <v>M010</v>
          </cell>
          <cell r="AY283">
            <v>74011463</v>
          </cell>
          <cell r="AZ283">
            <v>51012338</v>
          </cell>
          <cell r="BA283">
            <v>80136573</v>
          </cell>
        </row>
        <row r="284">
          <cell r="D284">
            <v>60313044</v>
          </cell>
          <cell r="E284" t="str">
            <v>A</v>
          </cell>
          <cell r="F284" t="str">
            <v>TV</v>
          </cell>
          <cell r="G284" t="str">
            <v>ALBERTO OLVERA ORTIZ</v>
          </cell>
          <cell r="H284" t="str">
            <v>HOMBRES ILUSTRES S/N ,EMIQUIA MELCHOR OCAMPO</v>
          </cell>
          <cell r="I284">
            <v>58785005</v>
          </cell>
          <cell r="J284" t="str">
            <v>HISENSE</v>
          </cell>
          <cell r="K284" t="str">
            <v>50H7GB</v>
          </cell>
          <cell r="L284" t="str">
            <v>50G1614F6MH9517</v>
          </cell>
          <cell r="M284" t="str">
            <v xml:space="preserve">TICKET </v>
          </cell>
          <cell r="N284">
            <v>11998.8</v>
          </cell>
          <cell r="O284">
            <v>42786</v>
          </cell>
          <cell r="P284">
            <v>42796</v>
          </cell>
          <cell r="Q284">
            <v>201679</v>
          </cell>
          <cell r="R284" t="str">
            <v>PCB MAIN EN CORTO</v>
          </cell>
          <cell r="S284" t="str">
            <v>EQUIPO EN CS CON ACCESORIOS</v>
          </cell>
          <cell r="T284" t="str">
            <v xml:space="preserve"> GUADALUPE GIRON      </v>
          </cell>
          <cell r="U284">
            <v>42836</v>
          </cell>
          <cell r="V284" t="str">
            <v>Centro</v>
          </cell>
          <cell r="W284" t="str">
            <v>COMPLETADO</v>
          </cell>
          <cell r="Y284">
            <v>42794</v>
          </cell>
          <cell r="Z284">
            <v>10</v>
          </cell>
          <cell r="AA284" t="str">
            <v>M010</v>
          </cell>
          <cell r="AD284" t="str">
            <v>Melchor Ocampo/Emiquia</v>
          </cell>
          <cell r="AE284" t="str">
            <v>MEX</v>
          </cell>
          <cell r="AF284" t="str">
            <v>MX</v>
          </cell>
          <cell r="AG284" t="str">
            <v>10411643</v>
          </cell>
          <cell r="AH284" t="str">
            <v>ALBERTO OLVERA ORTIZ</v>
          </cell>
          <cell r="AI284" t="str">
            <v>s/n Hombres ilustres</v>
          </cell>
          <cell r="AJ284" t="str">
            <v>5523892432</v>
          </cell>
          <cell r="AK284" t="str">
            <v>5523892432</v>
          </cell>
          <cell r="AL284" t="str">
            <v>54880</v>
          </cell>
          <cell r="AM284"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84" t="str">
            <v>3TE50G1523B0</v>
          </cell>
          <cell r="AO284" t="str">
            <v>Smart</v>
          </cell>
          <cell r="AP284" t="str">
            <v>Hisense</v>
          </cell>
          <cell r="AQ284" t="str">
            <v>Android</v>
          </cell>
          <cell r="AR284" t="str">
            <v>UHD 3840 X 2160</v>
          </cell>
          <cell r="AS284" t="str">
            <v>3TE50G162681G1626M010</v>
          </cell>
          <cell r="AT284" t="e">
            <v>#N/A</v>
          </cell>
          <cell r="AU284" t="str">
            <v>50CU6000</v>
          </cell>
          <cell r="AV284" t="str">
            <v>3TE50G162681</v>
          </cell>
          <cell r="AW284" t="str">
            <v>G1626</v>
          </cell>
          <cell r="AX284" t="str">
            <v>M010</v>
          </cell>
          <cell r="AY284">
            <v>74011406</v>
          </cell>
          <cell r="AZ284">
            <v>51012339</v>
          </cell>
          <cell r="BA284">
            <v>80136576</v>
          </cell>
        </row>
        <row r="285">
          <cell r="D285">
            <v>60312075</v>
          </cell>
          <cell r="E285" t="str">
            <v>A</v>
          </cell>
          <cell r="F285" t="str">
            <v>TV</v>
          </cell>
          <cell r="G285" t="str">
            <v xml:space="preserve">ALDO GONZALES </v>
          </cell>
          <cell r="H285" t="str">
            <v xml:space="preserve">CALLE FRESNOS MZ.18 LT.88 COLONIA CAMPESTRE LIBERACION, NICOLAS ROMERO </v>
          </cell>
          <cell r="I285" t="str">
            <v>55 3551-9319</v>
          </cell>
          <cell r="J285" t="str">
            <v>HISENSE</v>
          </cell>
          <cell r="K285" t="str">
            <v>32H5B2</v>
          </cell>
          <cell r="L285" t="str">
            <v>32G150869H03022</v>
          </cell>
          <cell r="M285" t="str">
            <v xml:space="preserve">POLIZA </v>
          </cell>
          <cell r="N285">
            <v>0</v>
          </cell>
          <cell r="O285">
            <v>42211</v>
          </cell>
          <cell r="P285">
            <v>42787</v>
          </cell>
          <cell r="Q285">
            <v>201010</v>
          </cell>
          <cell r="R285" t="str">
            <v xml:space="preserve">PENDIENTE POR PANEL </v>
          </cell>
          <cell r="S285" t="str">
            <v xml:space="preserve">PANTALLA SIN NINGUN ACCESORIO </v>
          </cell>
          <cell r="T285" t="str">
            <v xml:space="preserve"> LUIS VALENTIN                    </v>
          </cell>
          <cell r="U285" t="str">
            <v>2017-02-24</v>
          </cell>
          <cell r="V285" t="str">
            <v>Centro</v>
          </cell>
          <cell r="W285" t="str">
            <v>COMPLETADO</v>
          </cell>
          <cell r="Y285">
            <v>42787</v>
          </cell>
          <cell r="Z285">
            <v>576</v>
          </cell>
          <cell r="AA285" t="str">
            <v>M012</v>
          </cell>
          <cell r="AB285" t="str">
            <v>T184631/Panel - PANEL</v>
          </cell>
          <cell r="AC285" t="str">
            <v>OC-1007720</v>
          </cell>
          <cell r="AD285" t="str">
            <v>NICOLAS ROMERO/CAMPESTRE LIBERACIÓN</v>
          </cell>
          <cell r="AE285" t="str">
            <v>MEX</v>
          </cell>
          <cell r="AF285" t="str">
            <v>MX</v>
          </cell>
          <cell r="AG285" t="str">
            <v>10412568</v>
          </cell>
          <cell r="AH285" t="str">
            <v>ALDO GONZALEZ</v>
          </cell>
          <cell r="AI285" t="str">
            <v>LT.88 FRESNOS MZ.18</v>
          </cell>
          <cell r="AJ285" t="str">
            <v>5555555555</v>
          </cell>
          <cell r="AK285">
            <v>0</v>
          </cell>
          <cell r="AL285" t="str">
            <v>54473</v>
          </cell>
          <cell r="AM285"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85" t="str">
            <v>3TE32G155369</v>
          </cell>
          <cell r="AO285" t="str">
            <v>Smart</v>
          </cell>
          <cell r="AP285" t="str">
            <v>Hisense</v>
          </cell>
          <cell r="AQ285" t="str">
            <v>Opera</v>
          </cell>
          <cell r="AR285" t="str">
            <v>HD 1366 X 768</v>
          </cell>
          <cell r="AS285" t="str">
            <v>3TE32G163827G1638M010</v>
          </cell>
          <cell r="AT285" t="e">
            <v>#N/A</v>
          </cell>
          <cell r="AU285" t="str">
            <v>32H5B2</v>
          </cell>
          <cell r="AV285" t="str">
            <v>3TE32G163827</v>
          </cell>
          <cell r="AW285" t="str">
            <v>G1638</v>
          </cell>
          <cell r="AX285" t="str">
            <v>M010</v>
          </cell>
          <cell r="AY285">
            <v>74011407</v>
          </cell>
          <cell r="AZ285">
            <v>51012340</v>
          </cell>
          <cell r="BA285">
            <v>80136526</v>
          </cell>
        </row>
        <row r="286">
          <cell r="D286">
            <v>60310903</v>
          </cell>
          <cell r="E286" t="str">
            <v>A</v>
          </cell>
          <cell r="F286" t="str">
            <v>TV</v>
          </cell>
          <cell r="G286" t="str">
            <v>JOSÉ LUIS PIÑA</v>
          </cell>
          <cell r="H286" t="str">
            <v>AV. JACARANDAS #220 TEPATITLÁN, JALISCO</v>
          </cell>
          <cell r="I286">
            <v>5566313552</v>
          </cell>
          <cell r="J286" t="str">
            <v>HISENSE</v>
          </cell>
          <cell r="K286" t="str">
            <v>50H7GB</v>
          </cell>
          <cell r="L286" t="str">
            <v>50G155380H00474</v>
          </cell>
          <cell r="M286" t="str">
            <v>PEDIDO NO.27254563</v>
          </cell>
          <cell r="N286">
            <v>11029.68</v>
          </cell>
          <cell r="O286">
            <v>42562</v>
          </cell>
          <cell r="P286">
            <v>42836</v>
          </cell>
          <cell r="Q286">
            <v>201080</v>
          </cell>
          <cell r="R286" t="str">
            <v>NO SE SURTIÓ MAIN BOARD</v>
          </cell>
          <cell r="S286" t="str">
            <v>EQUIPO EN DOMICILIO DE CLIENTE, SE SOLICITA AUT. KMA PARA RECOGER EQUIPO KMA:278*2=$556.00</v>
          </cell>
          <cell r="T286" t="str">
            <v>LUIS RAMIREZ</v>
          </cell>
          <cell r="U286">
            <v>42835</v>
          </cell>
          <cell r="V286" t="str">
            <v>SUR</v>
          </cell>
          <cell r="W286" t="str">
            <v>COMPLETADO</v>
          </cell>
          <cell r="Y286">
            <v>42773</v>
          </cell>
          <cell r="Z286">
            <v>274</v>
          </cell>
          <cell r="AA286" t="str">
            <v>M010</v>
          </cell>
          <cell r="AB286" t="str">
            <v>T194644/Tarjeta Principal Madre - MAIN BOARD</v>
          </cell>
          <cell r="AC286" t="str">
            <v>OC-1007100</v>
          </cell>
          <cell r="AD286" t="str">
            <v>Tepatitlan/jardines de Tepatitlan</v>
          </cell>
          <cell r="AE286" t="str">
            <v>JAL</v>
          </cell>
          <cell r="AF286" t="str">
            <v>MX</v>
          </cell>
          <cell r="AG286" t="str">
            <v>10411336</v>
          </cell>
          <cell r="AH286" t="str">
            <v>JOSE LUIS PIÑA</v>
          </cell>
          <cell r="AI286" t="str">
            <v>220 Av jacarandas</v>
          </cell>
          <cell r="AJ286" t="str">
            <v>5566313552</v>
          </cell>
          <cell r="AK286">
            <v>0</v>
          </cell>
          <cell r="AL286" t="str">
            <v>47680</v>
          </cell>
          <cell r="AM286"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86" t="str">
            <v>3TE50G1523B0</v>
          </cell>
          <cell r="AO286" t="str">
            <v>Smart</v>
          </cell>
          <cell r="AP286" t="str">
            <v>Hisense</v>
          </cell>
          <cell r="AQ286" t="str">
            <v>Android</v>
          </cell>
          <cell r="AR286" t="str">
            <v>UHD 3840 X 2160</v>
          </cell>
          <cell r="AS286" t="str">
            <v>3TE50G165140G165140M010</v>
          </cell>
          <cell r="AT286">
            <v>164</v>
          </cell>
          <cell r="AU286" t="str">
            <v>50H7GB</v>
          </cell>
          <cell r="AV286" t="str">
            <v>3TE50G165140</v>
          </cell>
          <cell r="AW286" t="str">
            <v>G165140</v>
          </cell>
          <cell r="AX286" t="str">
            <v>M010</v>
          </cell>
          <cell r="AY286">
            <v>74011411</v>
          </cell>
          <cell r="AZ286">
            <v>51012344</v>
          </cell>
          <cell r="BA286">
            <v>80137326</v>
          </cell>
        </row>
        <row r="287">
          <cell r="D287">
            <v>60311434</v>
          </cell>
          <cell r="E287" t="str">
            <v>A</v>
          </cell>
          <cell r="F287" t="str">
            <v>TV</v>
          </cell>
          <cell r="G287" t="str">
            <v>JESUS ALEJANDRO IBARRA MEJIA</v>
          </cell>
          <cell r="H287" t="str">
            <v>ALBERTO MORA LOPEZ 513 INT 1 Col. MIRADOR ESCONDIDO Mpo. ZAPOPAN</v>
          </cell>
          <cell r="I287">
            <v>3313936007</v>
          </cell>
          <cell r="J287" t="str">
            <v>HISENSE</v>
          </cell>
          <cell r="K287" t="str">
            <v>32K20D</v>
          </cell>
          <cell r="L287" t="str">
            <v>32J141011H06772</v>
          </cell>
          <cell r="M287" t="str">
            <v>SJL/ 000038824</v>
          </cell>
          <cell r="N287">
            <v>99</v>
          </cell>
          <cell r="O287">
            <v>41782</v>
          </cell>
          <cell r="P287">
            <v>42780</v>
          </cell>
          <cell r="Q287">
            <v>201076</v>
          </cell>
          <cell r="R287" t="str">
            <v>No hay refacciones para surtir y poder reparar</v>
          </cell>
          <cell r="S287" t="str">
            <v>El precio que aparece en el ticket es el correspondiente al primer abono; sin embargo, no contamos con el precio total</v>
          </cell>
          <cell r="T287" t="str">
            <v>Carlos Muñiz</v>
          </cell>
          <cell r="U287">
            <v>42837</v>
          </cell>
          <cell r="V287" t="str">
            <v>SUR</v>
          </cell>
          <cell r="W287" t="str">
            <v>COMPLETADO</v>
          </cell>
          <cell r="X287" t="str">
            <v>CLIENTE</v>
          </cell>
          <cell r="Y287">
            <v>42779</v>
          </cell>
          <cell r="Z287">
            <v>998</v>
          </cell>
          <cell r="AA287" t="str">
            <v>M012</v>
          </cell>
          <cell r="AB287" t="str">
            <v>T171979/Panel - PANEL</v>
          </cell>
          <cell r="AC287" t="str">
            <v>OC-1007491</v>
          </cell>
          <cell r="AD287" t="str">
            <v>Zapopan/Mirador escondido</v>
          </cell>
          <cell r="AE287" t="str">
            <v>JAL</v>
          </cell>
          <cell r="AF287" t="str">
            <v>MX</v>
          </cell>
          <cell r="AG287" t="str">
            <v>10411959</v>
          </cell>
          <cell r="AH287" t="str">
            <v>JESUS ALEJANDRO IBARRA MEJIA</v>
          </cell>
          <cell r="AI287" t="str">
            <v>513 Alberto Mora Lopez int 1</v>
          </cell>
          <cell r="AJ287" t="str">
            <v>3319854564</v>
          </cell>
          <cell r="AK287" t="str">
            <v>3319854564</v>
          </cell>
          <cell r="AL287" t="str">
            <v>44189</v>
          </cell>
          <cell r="AM287"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87" t="str">
            <v>3TE32J134805</v>
          </cell>
          <cell r="AO287" t="str">
            <v>Básica</v>
          </cell>
          <cell r="AP287" t="str">
            <v>Hisense</v>
          </cell>
          <cell r="AQ287" t="str">
            <v>?</v>
          </cell>
          <cell r="AR287" t="str">
            <v>HD 1366 X 768</v>
          </cell>
          <cell r="AS287" t="str">
            <v>3TE32G163827G1638M010</v>
          </cell>
          <cell r="AT287" t="e">
            <v>#N/A</v>
          </cell>
          <cell r="AU287" t="str">
            <v>32H5B2</v>
          </cell>
          <cell r="AV287" t="str">
            <v>3TE32G163827</v>
          </cell>
          <cell r="AW287" t="str">
            <v>G1638</v>
          </cell>
          <cell r="AX287" t="str">
            <v>M010</v>
          </cell>
          <cell r="AY287">
            <v>74011412</v>
          </cell>
          <cell r="AZ287">
            <v>51012345</v>
          </cell>
          <cell r="BA287">
            <v>80136540</v>
          </cell>
        </row>
        <row r="288">
          <cell r="D288">
            <v>60312746</v>
          </cell>
          <cell r="E288" t="str">
            <v>A</v>
          </cell>
          <cell r="F288" t="str">
            <v>TV</v>
          </cell>
          <cell r="G288" t="str">
            <v>JOSE ARNOLDO DAMIAN BURGUEÑO</v>
          </cell>
          <cell r="H288" t="str">
            <v>CALLE CAMINO DEL SUR NO. 242 FRACCIONAMIENTO CAMINO REAL MUNICIPIO DE LA PAZ BAJA CALIFORNIA SUR CP 23080</v>
          </cell>
          <cell r="I288">
            <v>6121212605</v>
          </cell>
          <cell r="J288" t="str">
            <v>HISENSE</v>
          </cell>
          <cell r="K288" t="str">
            <v>50H7SG</v>
          </cell>
          <cell r="L288" t="str">
            <v>50G1450A4H00164</v>
          </cell>
          <cell r="M288" t="str">
            <v>TIENDA:0225 REGISTRO:5716 TRANSACCION:3114</v>
          </cell>
          <cell r="N288">
            <v>10399.200000000001</v>
          </cell>
          <cell r="O288">
            <v>42275</v>
          </cell>
          <cell r="P288">
            <v>42794</v>
          </cell>
          <cell r="Q288">
            <v>202494</v>
          </cell>
          <cell r="R288" t="str">
            <v>SE AUTORIZO NP5 POR FALTA DE PCB MAIN</v>
          </cell>
          <cell r="S288" t="str">
            <v/>
          </cell>
          <cell r="T288" t="str">
            <v xml:space="preserve">JONATHAN ALMARO            </v>
          </cell>
          <cell r="U288">
            <v>42809</v>
          </cell>
          <cell r="V288" t="str">
            <v>Norte</v>
          </cell>
          <cell r="W288" t="str">
            <v>COMPLETADO</v>
          </cell>
          <cell r="X288" t="str">
            <v>TALLER</v>
          </cell>
          <cell r="Y288">
            <v>42789</v>
          </cell>
          <cell r="Z288">
            <v>514</v>
          </cell>
          <cell r="AA288" t="str">
            <v>M012</v>
          </cell>
          <cell r="AB288" t="str">
            <v>T175876/Tarjeta Principal Madre - MAIN BOARD</v>
          </cell>
          <cell r="AC288" t="str">
            <v>OC-1007997</v>
          </cell>
          <cell r="AD288" t="str">
            <v>fracc camino real/La Paz</v>
          </cell>
          <cell r="AE288" t="str">
            <v>BCS</v>
          </cell>
          <cell r="AF288" t="str">
            <v>MX</v>
          </cell>
          <cell r="AG288" t="str">
            <v>10413133</v>
          </cell>
          <cell r="AH288" t="str">
            <v>JOSE ARNOLDO DAMIAN BURGUEÑO</v>
          </cell>
          <cell r="AI288" t="str">
            <v>242 camino del sur</v>
          </cell>
          <cell r="AJ288" t="str">
            <v>6121212605</v>
          </cell>
          <cell r="AK288" t="str">
            <v>6121586411</v>
          </cell>
          <cell r="AL288" t="str">
            <v>23080</v>
          </cell>
          <cell r="AM288"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88" t="str">
            <v>3TE50A145036</v>
          </cell>
          <cell r="AO288" t="str">
            <v>Smart</v>
          </cell>
          <cell r="AP288" t="str">
            <v>Hisense</v>
          </cell>
          <cell r="AQ288" t="str">
            <v>Android</v>
          </cell>
          <cell r="AR288" t="str">
            <v>FHD 1920 x 1080</v>
          </cell>
          <cell r="AS288" t="str">
            <v>3TE50G162681G1626M010</v>
          </cell>
          <cell r="AT288" t="e">
            <v>#N/A</v>
          </cell>
          <cell r="AU288" t="str">
            <v>50CU6000</v>
          </cell>
          <cell r="AV288" t="str">
            <v>3TE50G162681</v>
          </cell>
          <cell r="AW288" t="str">
            <v>G1626</v>
          </cell>
          <cell r="AX288" t="str">
            <v>M010</v>
          </cell>
          <cell r="AY288">
            <v>74011578</v>
          </cell>
          <cell r="AZ288">
            <v>51012346</v>
          </cell>
          <cell r="BA288">
            <v>80136586</v>
          </cell>
        </row>
        <row r="289">
          <cell r="D289">
            <v>60311270</v>
          </cell>
          <cell r="E289" t="str">
            <v>A</v>
          </cell>
          <cell r="F289" t="str">
            <v>TV</v>
          </cell>
          <cell r="G289" t="str">
            <v>AURELIO BERMUDEZ CORREO</v>
          </cell>
          <cell r="H289" t="str">
            <v>VICENTE GUERRERO LT. 1 MZA. 537 LOMAS DE LA ERA CP. 01860</v>
          </cell>
          <cell r="I289">
            <v>26500655</v>
          </cell>
          <cell r="J289" t="str">
            <v>HISENSE</v>
          </cell>
          <cell r="K289" t="str">
            <v>55H7B</v>
          </cell>
          <cell r="L289" t="str">
            <v>55G1623K7H00105</v>
          </cell>
          <cell r="M289" t="str">
            <v>TICKET DE COMPRA</v>
          </cell>
          <cell r="N289">
            <v>18665.009999999998</v>
          </cell>
          <cell r="O289">
            <v>42692</v>
          </cell>
          <cell r="P289">
            <v>42776</v>
          </cell>
          <cell r="Q289">
            <v>201677</v>
          </cell>
          <cell r="R289" t="str">
            <v>SOLICITUD DE TARJETA MAIN BOARD SE REALIZA CAMBIO, EQUIPO CON FALLA DAYMOTION SE ENVIA REPORTE TECNICO A  AREA DE INGENIERIA, AUTORIZANDO CF.</v>
          </cell>
          <cell r="S289" t="str">
            <v>CON SOPORTE Y CONTROL SIN ACC AC.</v>
          </cell>
          <cell r="T289" t="str">
            <v xml:space="preserve"> SANDRA RUIZ                      </v>
          </cell>
          <cell r="U289" t="str">
            <v>2017-04-10</v>
          </cell>
          <cell r="V289" t="str">
            <v>Centro</v>
          </cell>
          <cell r="W289" t="str">
            <v>COMPLETADO</v>
          </cell>
          <cell r="Y289">
            <v>42776</v>
          </cell>
          <cell r="Z289">
            <v>84</v>
          </cell>
          <cell r="AA289" t="str">
            <v>M010</v>
          </cell>
          <cell r="AB289" t="str">
            <v>T203798/Tarjeta Principal Madre - MAIN BOARD</v>
          </cell>
          <cell r="AC289" t="str">
            <v>OC-1007990</v>
          </cell>
          <cell r="AD289" t="str">
            <v>Alvaro Obrego/ Lomas de la Era</v>
          </cell>
          <cell r="AE289" t="str">
            <v>DF</v>
          </cell>
          <cell r="AF289" t="str">
            <v>MX</v>
          </cell>
          <cell r="AG289" t="str">
            <v>10411701</v>
          </cell>
          <cell r="AH289" t="str">
            <v>AURELIO BERMUDEZ CORREA</v>
          </cell>
          <cell r="AI289" t="str">
            <v>Lt1 Vicente Guerrero MZ 537</v>
          </cell>
          <cell r="AJ289" t="str">
            <v>26500655</v>
          </cell>
          <cell r="AK289">
            <v>0</v>
          </cell>
          <cell r="AL289" t="str">
            <v>01860</v>
          </cell>
          <cell r="AM289"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89" t="str">
            <v>3TE55G1523B1</v>
          </cell>
          <cell r="AO289" t="str">
            <v>Smart</v>
          </cell>
          <cell r="AP289" t="str">
            <v>Hisense</v>
          </cell>
          <cell r="AQ289" t="str">
            <v>Opera</v>
          </cell>
          <cell r="AR289" t="str">
            <v>UHD 3840 X 2160</v>
          </cell>
          <cell r="AS289" t="str">
            <v>3TE55G164499G164499M010</v>
          </cell>
          <cell r="AT289">
            <v>8</v>
          </cell>
          <cell r="AU289" t="str">
            <v>55H7B</v>
          </cell>
          <cell r="AV289" t="str">
            <v>3TE55G164499</v>
          </cell>
          <cell r="AW289" t="str">
            <v>G164499</v>
          </cell>
          <cell r="AX289" t="str">
            <v>M010</v>
          </cell>
          <cell r="AY289">
            <v>74011414</v>
          </cell>
          <cell r="AZ289">
            <v>51012347</v>
          </cell>
          <cell r="BA289">
            <v>80146089</v>
          </cell>
        </row>
        <row r="290">
          <cell r="D290">
            <v>60311413</v>
          </cell>
          <cell r="E290" t="str">
            <v>A</v>
          </cell>
          <cell r="F290" t="str">
            <v>TV</v>
          </cell>
          <cell r="G290" t="str">
            <v>ERNESTO BERNAL CABANILLAS</v>
          </cell>
          <cell r="H290" t="str">
            <v>GUILLERMO NELSON No. 47, Centro, Guasave, Sinaloa C.P.81000</v>
          </cell>
          <cell r="I290">
            <v>6871297871</v>
          </cell>
          <cell r="J290" t="str">
            <v>HISENSE</v>
          </cell>
          <cell r="K290" t="str">
            <v>32K20DW</v>
          </cell>
          <cell r="L290" t="str">
            <v>32J134806H00039</v>
          </cell>
          <cell r="M290" t="str">
            <v>TICKET COMPRA ZCMC345</v>
          </cell>
          <cell r="N290">
            <v>7583</v>
          </cell>
          <cell r="O290">
            <v>41820</v>
          </cell>
          <cell r="P290">
            <v>42779</v>
          </cell>
          <cell r="Q290">
            <v>201056</v>
          </cell>
          <cell r="R290" t="str">
            <v>16/02/2017 00 : 39  ERNESTO.HERN : NP5
 P1 T171937 OC-1007391</v>
          </cell>
          <cell r="S290" t="str">
            <v/>
          </cell>
          <cell r="T290" t="str">
            <v xml:space="preserve">LEOCADIO SÁNCHEZ CINCO         </v>
          </cell>
          <cell r="U290" t="str">
            <v>2017-04-10</v>
          </cell>
          <cell r="V290" t="str">
            <v>Norte</v>
          </cell>
          <cell r="W290" t="str">
            <v>COMPLETADO</v>
          </cell>
          <cell r="X290" t="str">
            <v>TALLER</v>
          </cell>
          <cell r="Y290">
            <v>42779</v>
          </cell>
          <cell r="Z290">
            <v>959</v>
          </cell>
          <cell r="AA290" t="str">
            <v>M012</v>
          </cell>
          <cell r="AB290" t="str">
            <v>T171937/Panel - PANEL</v>
          </cell>
          <cell r="AC290" t="str">
            <v>OC-1007391</v>
          </cell>
          <cell r="AD290" t="str">
            <v>Guasave/Centro</v>
          </cell>
          <cell r="AE290" t="str">
            <v>SIN</v>
          </cell>
          <cell r="AF290" t="str">
            <v>MX</v>
          </cell>
          <cell r="AG290" t="str">
            <v>10404501</v>
          </cell>
          <cell r="AH290" t="str">
            <v>ERNESTO BERNAL CABANILLAS</v>
          </cell>
          <cell r="AI290" t="str">
            <v>Guillermo nelson num 47</v>
          </cell>
          <cell r="AJ290" t="str">
            <v>6878722032</v>
          </cell>
          <cell r="AK290" t="str">
            <v>6871297871</v>
          </cell>
          <cell r="AL290" t="str">
            <v>81000</v>
          </cell>
          <cell r="AM290"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90" t="str">
            <v>3TE32G143053</v>
          </cell>
          <cell r="AO290" t="str">
            <v>Smart</v>
          </cell>
          <cell r="AP290" t="str">
            <v>Hisense</v>
          </cell>
          <cell r="AQ290" t="str">
            <v>Opera</v>
          </cell>
          <cell r="AR290" t="str">
            <v>HD 1366 X 768</v>
          </cell>
          <cell r="AS290" t="str">
            <v>3TE32G163827G1638M010</v>
          </cell>
          <cell r="AT290" t="e">
            <v>#N/A</v>
          </cell>
          <cell r="AU290" t="str">
            <v>32H5B2</v>
          </cell>
          <cell r="AV290" t="str">
            <v>3TE32G163827</v>
          </cell>
          <cell r="AW290" t="str">
            <v>G1638</v>
          </cell>
          <cell r="AX290" t="str">
            <v>M010</v>
          </cell>
          <cell r="AY290">
            <v>74011415</v>
          </cell>
          <cell r="AZ290">
            <v>51012348</v>
          </cell>
          <cell r="BA290">
            <v>80136562</v>
          </cell>
        </row>
        <row r="291">
          <cell r="D291">
            <v>60313071</v>
          </cell>
          <cell r="E291" t="str">
            <v>A</v>
          </cell>
          <cell r="F291" t="str">
            <v>TV</v>
          </cell>
          <cell r="G291" t="str">
            <v>JORGE ALEJANDRO CHAVARIN</v>
          </cell>
          <cell r="H291" t="str">
            <v>MELQUIADES CAMPOS 1752 Col. GUADALAJARA ORIENTE Mpo. GUADALAJARA</v>
          </cell>
          <cell r="I291">
            <v>3344440706</v>
          </cell>
          <cell r="J291" t="str">
            <v>HISENSE</v>
          </cell>
          <cell r="K291" t="str">
            <v>55K680GWN</v>
          </cell>
          <cell r="L291" t="str">
            <v>55G143462H01890</v>
          </cell>
          <cell r="M291" t="str">
            <v>ZBE8120</v>
          </cell>
          <cell r="N291">
            <v>12999</v>
          </cell>
          <cell r="O291">
            <v>42353</v>
          </cell>
          <cell r="P291">
            <v>42800</v>
          </cell>
          <cell r="Q291">
            <v>201076</v>
          </cell>
          <cell r="R291" t="str">
            <v>No hay refacciones para surtir y poder reparar</v>
          </cell>
          <cell r="T291" t="str">
            <v>Carlos Muñiz</v>
          </cell>
          <cell r="U291">
            <v>42837</v>
          </cell>
          <cell r="V291" t="str">
            <v>SUR</v>
          </cell>
          <cell r="W291" t="str">
            <v>COMPLETADO</v>
          </cell>
          <cell r="X291" t="str">
            <v>CLIENTE</v>
          </cell>
          <cell r="Y291">
            <v>42795</v>
          </cell>
          <cell r="Z291">
            <v>447</v>
          </cell>
          <cell r="AA291" t="str">
            <v>M012</v>
          </cell>
          <cell r="AB291" t="str">
            <v>T1131073/Tarjeta T Con - T CON BOARD</v>
          </cell>
          <cell r="AC291" t="str">
            <v>OC-1008393</v>
          </cell>
          <cell r="AD291" t="str">
            <v>guadalajara/col guadalajara ote</v>
          </cell>
          <cell r="AE291" t="str">
            <v>JAL</v>
          </cell>
          <cell r="AF291" t="str">
            <v>MX</v>
          </cell>
          <cell r="AG291" t="str">
            <v>10413407</v>
          </cell>
          <cell r="AH291" t="str">
            <v>JORGE ALEJANDRO CHAVARIN</v>
          </cell>
          <cell r="AI291" t="str">
            <v>1752 melquiades campos</v>
          </cell>
          <cell r="AJ291" t="str">
            <v>3344440706</v>
          </cell>
          <cell r="AK291" t="str">
            <v>3334769280</v>
          </cell>
          <cell r="AL291" t="str">
            <v>44700</v>
          </cell>
          <cell r="AM291"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91" t="str">
            <v>3TE55G142919</v>
          </cell>
          <cell r="AO291" t="str">
            <v>Smart</v>
          </cell>
          <cell r="AP291" t="str">
            <v>Hisense</v>
          </cell>
          <cell r="AQ291" t="str">
            <v>Opera</v>
          </cell>
          <cell r="AR291" t="str">
            <v>UHD 3840 X 2160</v>
          </cell>
          <cell r="AS291" t="str">
            <v>3TE55G164499G164499M010</v>
          </cell>
          <cell r="AT291">
            <v>8</v>
          </cell>
          <cell r="AU291" t="str">
            <v>55H7B</v>
          </cell>
          <cell r="AV291" t="str">
            <v>3TE55G164499</v>
          </cell>
          <cell r="AW291" t="str">
            <v>G164499</v>
          </cell>
          <cell r="AX291" t="str">
            <v>M010</v>
          </cell>
          <cell r="AY291">
            <v>74011416</v>
          </cell>
          <cell r="AZ291">
            <v>51012349</v>
          </cell>
          <cell r="BA291">
            <v>80138578</v>
          </cell>
        </row>
        <row r="292">
          <cell r="D292">
            <v>60315788</v>
          </cell>
          <cell r="E292" t="str">
            <v xml:space="preserve">E  </v>
          </cell>
          <cell r="F292" t="str">
            <v>TV</v>
          </cell>
          <cell r="G292" t="str">
            <v>EDGAR BERNAL VAZQUEZ</v>
          </cell>
          <cell r="H292" t="str">
            <v>CALZ DEL HUESO NUM 160 EDIF C Depto 603 COL. EXHACIENDA COAPA; COYOACAN CP 04980</v>
          </cell>
          <cell r="I292" t="str">
            <v>5511931314</v>
          </cell>
          <cell r="J292" t="str">
            <v>HISENSE</v>
          </cell>
          <cell r="K292" t="str">
            <v>65CU6200</v>
          </cell>
          <cell r="L292" t="str">
            <v>65G162918H00453</v>
          </cell>
          <cell r="M292" t="str">
            <v>El Palacio de Hierro / Serie WFTCDI Folio 295372 Folio Fiscal 1389fa02-5d93-4e3e-b86e-7c75c5e57de4</v>
          </cell>
          <cell r="N292">
            <v>25799.409199999998</v>
          </cell>
          <cell r="O292">
            <v>42827</v>
          </cell>
          <cell r="P292">
            <v>42837</v>
          </cell>
          <cell r="Q292">
            <v>201767</v>
          </cell>
          <cell r="R292" t="str">
            <v>A SOLICITUD DE COORDINADOR GERARDO PAREDES, POR SATISFACCION DE CLIENTE</v>
          </cell>
          <cell r="S292" t="str">
            <v>EQUIPO DAÑADO EN DOMICILIO DE CLIENTE</v>
          </cell>
          <cell r="T292" t="str">
            <v xml:space="preserve">ABRAHAM LAZCANO                </v>
          </cell>
          <cell r="U292" t="str">
            <v>2017-04-11</v>
          </cell>
          <cell r="V292" t="str">
            <v>Centro</v>
          </cell>
          <cell r="W292" t="str">
            <v>COMPLETADO</v>
          </cell>
          <cell r="Y292">
            <v>42837</v>
          </cell>
          <cell r="Z292">
            <v>10</v>
          </cell>
          <cell r="AA292" t="str">
            <v>M010</v>
          </cell>
          <cell r="AD292" t="str">
            <v>Coyoacan/Exhacienda Coapa</v>
          </cell>
          <cell r="AE292" t="str">
            <v>DF</v>
          </cell>
          <cell r="AF292" t="str">
            <v>MX</v>
          </cell>
          <cell r="AG292" t="str">
            <v>10415837</v>
          </cell>
          <cell r="AH292" t="str">
            <v>EDGAR BERNAL VAZQUEZ</v>
          </cell>
          <cell r="AI292" t="str">
            <v>Calzada del Hueso No.160, Edif. C Depto 603</v>
          </cell>
          <cell r="AJ292" t="str">
            <v>5511931314</v>
          </cell>
          <cell r="AK292">
            <v>0</v>
          </cell>
          <cell r="AL292" t="str">
            <v>04980</v>
          </cell>
          <cell r="AM292" t="str">
            <v>13/04/2017 01 : 57 GEARARDO.PA : CFA13/04/2017 01 : 49 MA.ISABEL : SEG: DGR12/04/2017 01 : 58 201767 : V1. 18/04/2017: 10 A.M. - 6 P.M.H-24139 SE ASIGNA T38RLO11/04/2017 23 : 44 BRENDA.MORA : ODSWTPFRACCIONAMIENTO FUENTES DE COYOACAN</v>
          </cell>
          <cell r="AN292" t="str">
            <v>3TE65G162918</v>
          </cell>
          <cell r="AO292">
            <v>0</v>
          </cell>
          <cell r="AP292" t="e">
            <v>#N/A</v>
          </cell>
          <cell r="AQ292" t="e">
            <v>#N/A</v>
          </cell>
          <cell r="AR292" t="e">
            <v>#N/A</v>
          </cell>
          <cell r="AS292" t="str">
            <v>3TE65G1630A6G1630M010</v>
          </cell>
          <cell r="AT292" t="e">
            <v>#N/A</v>
          </cell>
          <cell r="AU292" t="str">
            <v>65CU6200</v>
          </cell>
          <cell r="AV292" t="str">
            <v>3TE65G1630A6</v>
          </cell>
          <cell r="AW292" t="str">
            <v>G1630</v>
          </cell>
          <cell r="AX292" t="str">
            <v>M010</v>
          </cell>
          <cell r="AY292">
            <v>74011417</v>
          </cell>
          <cell r="AZ292">
            <v>51012350</v>
          </cell>
          <cell r="BA292">
            <v>80139096</v>
          </cell>
        </row>
        <row r="293">
          <cell r="D293">
            <v>60312725</v>
          </cell>
          <cell r="E293" t="str">
            <v>A</v>
          </cell>
          <cell r="F293" t="str">
            <v>TV</v>
          </cell>
          <cell r="G293" t="str">
            <v>FRANCISCO CHAVEZ GONZALEZ</v>
          </cell>
          <cell r="H293" t="str">
            <v>DOMINGO DE ALZOLA 379 Col. GENERAL REAL Mpo. GUADALAJARA</v>
          </cell>
          <cell r="I293">
            <v>3336176208</v>
          </cell>
          <cell r="J293" t="str">
            <v>HISENSE</v>
          </cell>
          <cell r="K293" t="str">
            <v>32K20DW</v>
          </cell>
          <cell r="L293" t="str">
            <v>32J134902H00024</v>
          </cell>
          <cell r="M293" t="str">
            <v>Carta aceptacion</v>
          </cell>
          <cell r="N293">
            <v>0</v>
          </cell>
          <cell r="O293">
            <v>41753</v>
          </cell>
          <cell r="P293">
            <v>42793</v>
          </cell>
          <cell r="Q293">
            <v>201076</v>
          </cell>
          <cell r="R293" t="str">
            <v>No hay refacciones para surtir y poder reparar</v>
          </cell>
          <cell r="S293" t="str">
            <v>En el documento que se nos envio como comprobante no aparece el precio</v>
          </cell>
          <cell r="T293" t="str">
            <v>Carlos Muñiz</v>
          </cell>
          <cell r="U293">
            <v>42837</v>
          </cell>
          <cell r="V293" t="str">
            <v>SUR</v>
          </cell>
          <cell r="W293" t="str">
            <v>COMPLETADO</v>
          </cell>
          <cell r="X293" t="str">
            <v>CLIENTE</v>
          </cell>
          <cell r="Y293">
            <v>42789</v>
          </cell>
          <cell r="Z293">
            <v>1040</v>
          </cell>
          <cell r="AA293" t="str">
            <v>M012</v>
          </cell>
          <cell r="AB293" t="str">
            <v>T171937/Panel - PANEL</v>
          </cell>
          <cell r="AC293" t="str">
            <v>OC-1007991</v>
          </cell>
          <cell r="AD293" t="str">
            <v>Guadalajara/general ral</v>
          </cell>
          <cell r="AE293" t="str">
            <v>JAL</v>
          </cell>
          <cell r="AF293" t="str">
            <v>MX</v>
          </cell>
          <cell r="AG293" t="str">
            <v>10413113</v>
          </cell>
          <cell r="AH293" t="str">
            <v>FRANCISCO CHAVEZ</v>
          </cell>
          <cell r="AI293" t="str">
            <v>379 Domingo de alzola</v>
          </cell>
          <cell r="AJ293" t="str">
            <v>3336176208</v>
          </cell>
          <cell r="AK293">
            <v>0</v>
          </cell>
          <cell r="AL293" t="str">
            <v>44400</v>
          </cell>
          <cell r="AM293"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93" t="str">
            <v>3TE32G143053</v>
          </cell>
          <cell r="AO293" t="str">
            <v>Smart</v>
          </cell>
          <cell r="AP293" t="str">
            <v>Hisense</v>
          </cell>
          <cell r="AQ293" t="str">
            <v>Opera</v>
          </cell>
          <cell r="AR293" t="str">
            <v>HD 1366 X 768</v>
          </cell>
          <cell r="AS293" t="str">
            <v>3TE32G163827G1638M010</v>
          </cell>
          <cell r="AT293" t="e">
            <v>#N/A</v>
          </cell>
          <cell r="AU293" t="str">
            <v>32H5B2</v>
          </cell>
          <cell r="AV293" t="str">
            <v>3TE32G163827</v>
          </cell>
          <cell r="AW293" t="str">
            <v>G1638</v>
          </cell>
          <cell r="AX293" t="str">
            <v>M010</v>
          </cell>
          <cell r="AY293">
            <v>74011418</v>
          </cell>
          <cell r="AZ293">
            <v>51012351</v>
          </cell>
          <cell r="BA293">
            <v>80136566</v>
          </cell>
        </row>
        <row r="294">
          <cell r="D294">
            <v>60313527</v>
          </cell>
          <cell r="E294" t="str">
            <v>B</v>
          </cell>
          <cell r="F294" t="str">
            <v>TV</v>
          </cell>
          <cell r="G294" t="str">
            <v>ANDREA CITLALI QUINTERO AVILA</v>
          </cell>
          <cell r="H294" t="str">
            <v>HIDALGO 2028 Col. LADRON DE GUEVARA Mpo. GUADALAJARA</v>
          </cell>
          <cell r="I294">
            <v>3338266255</v>
          </cell>
          <cell r="J294" t="str">
            <v>HISENSE-SHARP</v>
          </cell>
          <cell r="K294" t="str">
            <v>LC-40N5000U</v>
          </cell>
          <cell r="L294" t="str">
            <v>40G1622K9H00123</v>
          </cell>
          <cell r="M294" t="str">
            <v>FGU 782981</v>
          </cell>
          <cell r="N294">
            <v>4982</v>
          </cell>
          <cell r="O294">
            <v>42338</v>
          </cell>
          <cell r="P294">
            <v>42802</v>
          </cell>
          <cell r="Q294">
            <v>201076</v>
          </cell>
          <cell r="R294" t="str">
            <v>No fue posible reparar el equipo a apesar de las indicaciones de ingenieria de Hisense</v>
          </cell>
          <cell r="S294" t="str">
            <v>A este equipo le fue realizado el cambio de dos tarjetas principales sin embargo la falla persisitio.</v>
          </cell>
          <cell r="T294" t="str">
            <v>Carlos Muñiz</v>
          </cell>
          <cell r="U294">
            <v>42837</v>
          </cell>
          <cell r="V294" t="str">
            <v>SUR</v>
          </cell>
          <cell r="W294" t="str">
            <v>COMPLETADO</v>
          </cell>
          <cell r="X294" t="str">
            <v>CLIENTE</v>
          </cell>
          <cell r="Y294">
            <v>42802</v>
          </cell>
          <cell r="Z294">
            <v>464</v>
          </cell>
          <cell r="AA294" t="str">
            <v>M012</v>
          </cell>
          <cell r="AB294" t="str">
            <v>T197203/Tarjeta Principal Madre - MAIN BOARD</v>
          </cell>
          <cell r="AC294" t="str">
            <v>OC-1008551</v>
          </cell>
          <cell r="AD294" t="str">
            <v>Guadalajara/Ladron de guevara</v>
          </cell>
          <cell r="AE294" t="str">
            <v>JAL</v>
          </cell>
          <cell r="AF294" t="str">
            <v>MX</v>
          </cell>
          <cell r="AG294" t="str">
            <v>10413431</v>
          </cell>
          <cell r="AH294" t="str">
            <v>ANDREA QUINTERO</v>
          </cell>
          <cell r="AI294" t="str">
            <v>Hidalgo nu 2028</v>
          </cell>
          <cell r="AJ294" t="str">
            <v>38266255</v>
          </cell>
          <cell r="AK294">
            <v>0</v>
          </cell>
          <cell r="AL294" t="str">
            <v>44600</v>
          </cell>
          <cell r="AM294"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94" t="str">
            <v>3TE40G155275</v>
          </cell>
          <cell r="AO294" t="str">
            <v>Smart</v>
          </cell>
          <cell r="AP294" t="str">
            <v>Sharp</v>
          </cell>
          <cell r="AQ294" t="str">
            <v>Opera</v>
          </cell>
          <cell r="AR294" t="str">
            <v>FHD 1920 x 1080</v>
          </cell>
          <cell r="AS294" t="str">
            <v>3TE40G1622K9G1622M010</v>
          </cell>
          <cell r="AT294" t="e">
            <v>#N/A</v>
          </cell>
          <cell r="AU294" t="str">
            <v>LC-40N5000U</v>
          </cell>
          <cell r="AV294" t="str">
            <v>3TE40G1622K9</v>
          </cell>
          <cell r="AW294" t="str">
            <v>G1622</v>
          </cell>
          <cell r="AX294" t="str">
            <v>M010</v>
          </cell>
          <cell r="AY294">
            <v>74011419</v>
          </cell>
          <cell r="AZ294">
            <v>51012352</v>
          </cell>
          <cell r="BA294">
            <v>80138582</v>
          </cell>
        </row>
        <row r="295">
          <cell r="D295">
            <v>60311806</v>
          </cell>
          <cell r="E295" t="str">
            <v>A</v>
          </cell>
          <cell r="F295" t="str">
            <v>TV</v>
          </cell>
          <cell r="G295" t="str">
            <v>David Israel Leon Hernandez</v>
          </cell>
          <cell r="H295" t="str">
            <v>Bolivia 311/ Leon/Obrera o chapalita/Guanajuato/C.P.:37340</v>
          </cell>
          <cell r="I295" t="str">
            <v>4773471465/4777551141</v>
          </cell>
          <cell r="J295" t="str">
            <v>HISENSE-SHARP</v>
          </cell>
          <cell r="K295" t="str">
            <v>LC-50N6000U</v>
          </cell>
          <cell r="L295" t="str">
            <v>50G1609J3H01127</v>
          </cell>
          <cell r="M295" t="str">
            <v xml:space="preserve">
02066001103920161120
</v>
          </cell>
          <cell r="N295">
            <v>9779</v>
          </cell>
          <cell r="O295">
            <v>42694</v>
          </cell>
          <cell r="P295">
            <v>42786</v>
          </cell>
          <cell r="Q295">
            <v>201107</v>
          </cell>
          <cell r="R295" t="str">
            <v xml:space="preserve">24/02/2017 01 : 05  ERNESTO.HERN : NP5, P1: 197341/OC-1007724
</v>
          </cell>
          <cell r="S295" t="str">
            <v/>
          </cell>
          <cell r="T295" t="str">
            <v xml:space="preserve">Adolfo Fernandez                 </v>
          </cell>
          <cell r="U295">
            <v>42836</v>
          </cell>
          <cell r="V295" t="str">
            <v>Norte</v>
          </cell>
          <cell r="W295" t="str">
            <v>COMPLETADO</v>
          </cell>
          <cell r="X295" t="str">
            <v>TALLER</v>
          </cell>
          <cell r="Y295">
            <v>42782</v>
          </cell>
          <cell r="Z295">
            <v>88</v>
          </cell>
          <cell r="AA295" t="str">
            <v>M010</v>
          </cell>
          <cell r="AB295" t="str">
            <v>T197341/Tarjeta Principal Madre - MAIN BOARD</v>
          </cell>
          <cell r="AC295" t="str">
            <v>OC-1007724</v>
          </cell>
          <cell r="AD295" t="str">
            <v>Leon/Obrera o chapalita</v>
          </cell>
          <cell r="AE295" t="str">
            <v>GTO</v>
          </cell>
          <cell r="AF295" t="str">
            <v>MX</v>
          </cell>
          <cell r="AG295" t="str">
            <v>10412295</v>
          </cell>
          <cell r="AH295" t="str">
            <v>DAVID ISRAEL LEON HERNANDEZ</v>
          </cell>
          <cell r="AI295" t="str">
            <v>311 Bolivia</v>
          </cell>
          <cell r="AJ295" t="str">
            <v>4777551141</v>
          </cell>
          <cell r="AK295" t="str">
            <v>4777551141</v>
          </cell>
          <cell r="AL295" t="str">
            <v>37340</v>
          </cell>
          <cell r="AM295"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95" t="str">
            <v>3TE50G154927</v>
          </cell>
          <cell r="AO295" t="str">
            <v>Smart</v>
          </cell>
          <cell r="AP295" t="str">
            <v>Sharp</v>
          </cell>
          <cell r="AQ295" t="str">
            <v>Opera</v>
          </cell>
          <cell r="AR295" t="str">
            <v>UHD 3840 X 2160</v>
          </cell>
          <cell r="AS295" t="str">
            <v>3TE50G1644A0G1644M010</v>
          </cell>
          <cell r="AT295" t="e">
            <v>#N/A</v>
          </cell>
          <cell r="AU295" t="str">
            <v>LC-50N6000U</v>
          </cell>
          <cell r="AV295" t="str">
            <v>3TE50G1644A0</v>
          </cell>
          <cell r="AW295" t="str">
            <v>G1644</v>
          </cell>
          <cell r="AX295" t="str">
            <v>M010</v>
          </cell>
          <cell r="AY295">
            <v>74011421</v>
          </cell>
          <cell r="AZ295">
            <v>51012354</v>
          </cell>
          <cell r="BA295">
            <v>80136623</v>
          </cell>
        </row>
        <row r="296">
          <cell r="D296">
            <v>60313746</v>
          </cell>
          <cell r="E296" t="str">
            <v>A</v>
          </cell>
          <cell r="F296" t="str">
            <v>TV</v>
          </cell>
          <cell r="G296" t="str">
            <v>MARIA GUADALUPE TORRES AGUILAR</v>
          </cell>
          <cell r="H296" t="str">
            <v>VALLE DE JANITZIO 219 Col. VALLE DORADO Mpo. TLAJOMULCO DE ZUÑIGA</v>
          </cell>
          <cell r="I296">
            <v>3335804421</v>
          </cell>
          <cell r="J296" t="str">
            <v>HISENSE</v>
          </cell>
          <cell r="K296" t="str">
            <v>32K20DW</v>
          </cell>
          <cell r="L296" t="str">
            <v>32J134806H00529</v>
          </cell>
          <cell r="M296" t="str">
            <v>ABBC10360</v>
          </cell>
          <cell r="N296">
            <v>4399</v>
          </cell>
          <cell r="O296">
            <v>42129</v>
          </cell>
          <cell r="P296">
            <v>42074</v>
          </cell>
          <cell r="Q296">
            <v>201076</v>
          </cell>
          <cell r="R296" t="str">
            <v>No hay refacciones para surtir y reparar el equipo</v>
          </cell>
          <cell r="T296" t="str">
            <v>Carlos Muñiz</v>
          </cell>
          <cell r="U296">
            <v>42837</v>
          </cell>
          <cell r="V296" t="str">
            <v>SUR</v>
          </cell>
          <cell r="W296" t="str">
            <v>COMPLETADO</v>
          </cell>
          <cell r="X296" t="str">
            <v>CLIENTE</v>
          </cell>
          <cell r="Y296">
            <v>42803</v>
          </cell>
          <cell r="Z296">
            <v>55</v>
          </cell>
          <cell r="AA296" t="str">
            <v>M010</v>
          </cell>
          <cell r="AB296" t="str">
            <v>T171937/Panel - PANEL</v>
          </cell>
          <cell r="AC296" t="str">
            <v>OC-1008498</v>
          </cell>
          <cell r="AD296" t="str">
            <v>Tlacomulco de Zuñiga/Valle Dorado</v>
          </cell>
          <cell r="AE296" t="str">
            <v>JAL</v>
          </cell>
          <cell r="AF296" t="str">
            <v>MX</v>
          </cell>
          <cell r="AG296" t="str">
            <v>10413302</v>
          </cell>
          <cell r="AH296" t="str">
            <v>MARIA GUADALUPE TORRES AGUILAR</v>
          </cell>
          <cell r="AI296" t="str">
            <v>219 Valle de Janitcio</v>
          </cell>
          <cell r="AJ296" t="str">
            <v>3335804421</v>
          </cell>
          <cell r="AK296">
            <v>0</v>
          </cell>
          <cell r="AL296" t="str">
            <v>45655</v>
          </cell>
          <cell r="AM296"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96" t="str">
            <v>3TE32G143053</v>
          </cell>
          <cell r="AO296" t="str">
            <v>Smart</v>
          </cell>
          <cell r="AP296" t="str">
            <v>Hisense</v>
          </cell>
          <cell r="AQ296" t="str">
            <v>Opera</v>
          </cell>
          <cell r="AR296" t="str">
            <v>HD 1366 X 768</v>
          </cell>
          <cell r="AS296" t="str">
            <v>3TE32G163827G1638M010</v>
          </cell>
          <cell r="AT296" t="e">
            <v>#N/A</v>
          </cell>
          <cell r="AU296" t="str">
            <v>32H5B2</v>
          </cell>
          <cell r="AV296" t="str">
            <v>3TE32G163827</v>
          </cell>
          <cell r="AW296" t="str">
            <v>G1638</v>
          </cell>
          <cell r="AX296" t="str">
            <v>M010</v>
          </cell>
          <cell r="AY296">
            <v>74011422</v>
          </cell>
          <cell r="AZ296">
            <v>51012355</v>
          </cell>
          <cell r="BA296">
            <v>80136571</v>
          </cell>
        </row>
        <row r="297">
          <cell r="D297">
            <v>60313315</v>
          </cell>
          <cell r="E297" t="str">
            <v>A</v>
          </cell>
          <cell r="F297" t="str">
            <v>TV</v>
          </cell>
          <cell r="G297" t="str">
            <v>OSWALDO RIVERA ROJAS</v>
          </cell>
          <cell r="H297" t="str">
            <v>CARLOS FUENTES MZ.36  LT.1-2 , COL. CIUDAD CUAUHTÉMOC</v>
          </cell>
          <cell r="I297" t="str">
            <v>13-86-66-02</v>
          </cell>
          <cell r="J297" t="str">
            <v>HISENSE</v>
          </cell>
          <cell r="K297" t="str">
            <v>40H5B</v>
          </cell>
          <cell r="L297" t="str">
            <v>40G153356H02294</v>
          </cell>
          <cell r="M297" t="str">
            <v xml:space="preserve">TICKET </v>
          </cell>
          <cell r="N297">
            <v>12945.01</v>
          </cell>
          <cell r="O297">
            <v>42409</v>
          </cell>
          <cell r="P297">
            <v>42810</v>
          </cell>
          <cell r="Q297">
            <v>201010</v>
          </cell>
          <cell r="R297" t="str">
            <v>PENDIENTE POR PANEL LCD Y PCB MAIN</v>
          </cell>
          <cell r="S297" t="str">
            <v>CLIENTE DIÓ PANTALLA Y 2 BASES.</v>
          </cell>
          <cell r="T297" t="str">
            <v xml:space="preserve">LESLY CARRO               </v>
          </cell>
          <cell r="U297" t="str">
            <v>2017-03-30</v>
          </cell>
          <cell r="V297" t="str">
            <v>Centro</v>
          </cell>
          <cell r="W297" t="str">
            <v>COMPLETADO</v>
          </cell>
          <cell r="Y297">
            <v>42800</v>
          </cell>
          <cell r="Z297">
            <v>401</v>
          </cell>
          <cell r="AA297" t="str">
            <v>M012</v>
          </cell>
          <cell r="AB297" t="str">
            <v>T191066/Panel - PANEL</v>
          </cell>
          <cell r="AC297" t="str">
            <v>OC-1008770</v>
          </cell>
          <cell r="AD297" t="str">
            <v>Ecatepec/cd cuahutemoc</v>
          </cell>
          <cell r="AE297" t="str">
            <v>MEX</v>
          </cell>
          <cell r="AF297" t="str">
            <v>MX</v>
          </cell>
          <cell r="AG297" t="str">
            <v>10413667</v>
          </cell>
          <cell r="AH297" t="str">
            <v>OSWALDO RIVERA ROJAS</v>
          </cell>
          <cell r="AI297" t="str">
            <v>carlos fuentes mz 36 lt 1-2</v>
          </cell>
          <cell r="AJ297" t="str">
            <v>13866602</v>
          </cell>
          <cell r="AK297">
            <v>0</v>
          </cell>
          <cell r="AL297" t="str">
            <v>55067</v>
          </cell>
          <cell r="AM297"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97" t="str">
            <v>3TE40A144535</v>
          </cell>
          <cell r="AO297" t="str">
            <v>Smart</v>
          </cell>
          <cell r="AP297" t="str">
            <v>Hisense</v>
          </cell>
          <cell r="AQ297" t="str">
            <v>Opera</v>
          </cell>
          <cell r="AR297" t="str">
            <v>FHD 1920 x 1080</v>
          </cell>
          <cell r="AS297" t="str">
            <v>3TE40G1635C9G1635M010</v>
          </cell>
          <cell r="AT297" t="e">
            <v>#N/A</v>
          </cell>
          <cell r="AU297" t="str">
            <v>40H5B2</v>
          </cell>
          <cell r="AV297" t="str">
            <v>3TE40G1635C9</v>
          </cell>
          <cell r="AW297" t="str">
            <v>G1635</v>
          </cell>
          <cell r="AX297" t="str">
            <v>M010</v>
          </cell>
          <cell r="AY297">
            <v>74011424</v>
          </cell>
          <cell r="AZ297">
            <v>51012357</v>
          </cell>
          <cell r="BA297">
            <v>80136575</v>
          </cell>
        </row>
        <row r="298">
          <cell r="D298">
            <v>60314571</v>
          </cell>
          <cell r="E298" t="str">
            <v>A</v>
          </cell>
          <cell r="F298" t="str">
            <v>TV</v>
          </cell>
          <cell r="G298" t="str">
            <v>JESÚS NOPALERA PASTOR</v>
          </cell>
          <cell r="H298" t="str">
            <v>MARGARITAS 1 S/N , COL. LOMAS DE KA CRUZ</v>
          </cell>
          <cell r="I298" t="str">
            <v>22-00-07-05</v>
          </cell>
          <cell r="J298" t="str">
            <v>HISENSE</v>
          </cell>
          <cell r="K298" t="str">
            <v>40H5B2</v>
          </cell>
          <cell r="L298" t="str">
            <v>40G163167H00518</v>
          </cell>
          <cell r="M298">
            <v>381</v>
          </cell>
          <cell r="N298">
            <v>5597.41</v>
          </cell>
          <cell r="O298">
            <v>42790</v>
          </cell>
          <cell r="P298">
            <v>42816</v>
          </cell>
          <cell r="Q298">
            <v>201010</v>
          </cell>
          <cell r="R298" t="str">
            <v>PENDIENTE POR PANEL LCD</v>
          </cell>
          <cell r="S298" t="str">
            <v>CLIENTE DIO 2 BASES (IZQUIERDA, DERECHA)</v>
          </cell>
          <cell r="T298" t="str">
            <v xml:space="preserve">LESLY CARRO               </v>
          </cell>
          <cell r="U298" t="str">
            <v>2017-04-06</v>
          </cell>
          <cell r="V298" t="str">
            <v>Centro</v>
          </cell>
          <cell r="W298" t="str">
            <v>COMPLETADO</v>
          </cell>
          <cell r="Y298">
            <v>42815</v>
          </cell>
          <cell r="Z298">
            <v>26</v>
          </cell>
          <cell r="AA298" t="str">
            <v>M010</v>
          </cell>
          <cell r="AB298" t="str">
            <v>T202232/Panel - PANEL</v>
          </cell>
          <cell r="AC298" t="str">
            <v>OC-1008931</v>
          </cell>
          <cell r="AD298" t="str">
            <v>NICOLAS ROMERO / LOMAS DE LA CRUZ</v>
          </cell>
          <cell r="AE298" t="str">
            <v>MEX</v>
          </cell>
          <cell r="AF298" t="str">
            <v>MX</v>
          </cell>
          <cell r="AG298" t="str">
            <v>10414775</v>
          </cell>
          <cell r="AH298" t="str">
            <v>JESÚS NOPALERA PASTOR</v>
          </cell>
          <cell r="AI298" t="str">
            <v>MARGARITAS 1 S/N</v>
          </cell>
          <cell r="AJ298" t="str">
            <v>22000705</v>
          </cell>
          <cell r="AK298">
            <v>0</v>
          </cell>
          <cell r="AL298" t="str">
            <v>54475</v>
          </cell>
          <cell r="AM298"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98" t="str">
            <v>3TE40G155372</v>
          </cell>
          <cell r="AO298" t="str">
            <v>Smart</v>
          </cell>
          <cell r="AP298" t="str">
            <v>Hisense</v>
          </cell>
          <cell r="AQ298" t="str">
            <v>Opera</v>
          </cell>
          <cell r="AR298" t="str">
            <v>FHD 1920 x 1080</v>
          </cell>
          <cell r="AS298" t="str">
            <v>3TE40G1635C9G1635M010</v>
          </cell>
          <cell r="AT298" t="e">
            <v>#N/A</v>
          </cell>
          <cell r="AU298" t="str">
            <v>40H5B2</v>
          </cell>
          <cell r="AV298" t="str">
            <v>3TE40G1635C9</v>
          </cell>
          <cell r="AW298" t="str">
            <v>G1635</v>
          </cell>
          <cell r="AX298" t="str">
            <v>M010</v>
          </cell>
          <cell r="AY298">
            <v>74011425</v>
          </cell>
          <cell r="AZ298">
            <v>51012358</v>
          </cell>
          <cell r="BA298">
            <v>80136578</v>
          </cell>
        </row>
        <row r="299">
          <cell r="D299">
            <v>60311402</v>
          </cell>
          <cell r="E299" t="str">
            <v>A</v>
          </cell>
          <cell r="F299" t="str">
            <v>TV</v>
          </cell>
          <cell r="G299" t="str">
            <v>JESÚS FRANCISCO CERVANTES</v>
          </cell>
          <cell r="H299" t="str">
            <v>AV. JACARANDAS #20 TEPATITLÁN, JALISCO</v>
          </cell>
          <cell r="I299">
            <v>4361220611</v>
          </cell>
          <cell r="J299" t="str">
            <v>HISENSE</v>
          </cell>
          <cell r="K299" t="str">
            <v>40H5B2</v>
          </cell>
          <cell r="L299" t="str">
            <v>40G1632F4H02423</v>
          </cell>
          <cell r="M299" t="str">
            <v>TICKET 75920</v>
          </cell>
          <cell r="N299">
            <v>10665.18</v>
          </cell>
          <cell r="O299">
            <v>42678</v>
          </cell>
          <cell r="P299">
            <v>42836</v>
          </cell>
          <cell r="Q299">
            <v>201080</v>
          </cell>
          <cell r="R299" t="str">
            <v>NO SE SURTIÓ MAIN BOARD</v>
          </cell>
          <cell r="S299" t="str">
            <v>EQUIPO EN DOMICILIO DE CLIENTE, SE SOLICITA AUT. DE KM PARA RECOLECTARLO KMA:204KM*2=$408.00</v>
          </cell>
          <cell r="T299" t="str">
            <v>LUIS RAMIREZ</v>
          </cell>
          <cell r="U299">
            <v>42835</v>
          </cell>
          <cell r="V299" t="str">
            <v>SUR</v>
          </cell>
          <cell r="W299" t="str">
            <v>COMPLETADO</v>
          </cell>
          <cell r="Y299">
            <v>42779</v>
          </cell>
          <cell r="Z299">
            <v>158</v>
          </cell>
          <cell r="AA299" t="str">
            <v>M010</v>
          </cell>
          <cell r="AB299" t="str">
            <v>T192199/Tarjeta Principal Madre - MAIN BOARD\Power</v>
          </cell>
          <cell r="AC299" t="str">
            <v>OC-1007452</v>
          </cell>
          <cell r="AD299" t="str">
            <v>Zacapu/centro</v>
          </cell>
          <cell r="AE299" t="str">
            <v>MCH</v>
          </cell>
          <cell r="AF299" t="str">
            <v>MX</v>
          </cell>
          <cell r="AG299" t="str">
            <v>10411128</v>
          </cell>
          <cell r="AH299" t="str">
            <v>JESUS FRANCISCO SERVANTES</v>
          </cell>
          <cell r="AI299" t="str">
            <v>Luis muya 586 c</v>
          </cell>
          <cell r="AJ299" t="str">
            <v>52 14361220611</v>
          </cell>
          <cell r="AK299">
            <v>0</v>
          </cell>
          <cell r="AL299" t="str">
            <v>58600</v>
          </cell>
          <cell r="AM299"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99" t="str">
            <v>3TE40G155372</v>
          </cell>
          <cell r="AO299" t="str">
            <v>Smart</v>
          </cell>
          <cell r="AP299" t="str">
            <v>Hisense</v>
          </cell>
          <cell r="AQ299" t="str">
            <v>Opera</v>
          </cell>
          <cell r="AR299" t="str">
            <v>FHD 1920 x 1080</v>
          </cell>
          <cell r="AS299" t="str">
            <v>3TE40G1635C9G1635M010</v>
          </cell>
          <cell r="AT299" t="e">
            <v>#N/A</v>
          </cell>
          <cell r="AU299" t="str">
            <v>40H5B2</v>
          </cell>
          <cell r="AV299" t="str">
            <v>3TE40G1635C9</v>
          </cell>
          <cell r="AW299" t="str">
            <v>G1635</v>
          </cell>
          <cell r="AX299" t="str">
            <v>M010</v>
          </cell>
          <cell r="AY299">
            <v>74011427</v>
          </cell>
          <cell r="AZ299">
            <v>51012360</v>
          </cell>
          <cell r="BA299">
            <v>80136580</v>
          </cell>
        </row>
        <row r="300">
          <cell r="D300">
            <v>60311966</v>
          </cell>
          <cell r="E300" t="str">
            <v>A</v>
          </cell>
          <cell r="F300" t="str">
            <v>TV</v>
          </cell>
          <cell r="G300" t="str">
            <v>JESUS ANTONIO GALVAN MATUS</v>
          </cell>
          <cell r="H300" t="str">
            <v>CALLE 10 NUM 56 COL. EL SOL; NEZAHUALCOYOTL CP 57200</v>
          </cell>
          <cell r="I300" t="str">
            <v>49897535</v>
          </cell>
          <cell r="J300" t="str">
            <v>HISENSE</v>
          </cell>
          <cell r="K300" t="str">
            <v>40H5B2</v>
          </cell>
          <cell r="L300" t="str">
            <v>40G1619B1H04014</v>
          </cell>
          <cell r="M300" t="str">
            <v>000317042</v>
          </cell>
          <cell r="N300">
            <v>9331.92</v>
          </cell>
          <cell r="O300">
            <v>42704</v>
          </cell>
          <cell r="P300">
            <v>42789</v>
          </cell>
          <cell r="Q300">
            <v>201767</v>
          </cell>
          <cell r="R300" t="str">
            <v>28/02/2017 04 : 19  ERNESTO.HERN : NP5 / P1A: 202916 MAIN    23-02-2017   OC-1007852</v>
          </cell>
          <cell r="S300" t="str">
            <v>EQUIPO DAÑADO EN DOMICILIO DE CLIENTE</v>
          </cell>
          <cell r="T300" t="str">
            <v xml:space="preserve">ABRAHAM LAZCANO                </v>
          </cell>
          <cell r="U300" t="str">
            <v>2017-04-10</v>
          </cell>
          <cell r="V300" t="str">
            <v>Centro</v>
          </cell>
          <cell r="W300" t="str">
            <v>COMPLETADO</v>
          </cell>
          <cell r="Y300">
            <v>42786</v>
          </cell>
          <cell r="Z300">
            <v>85</v>
          </cell>
          <cell r="AA300" t="str">
            <v>M010</v>
          </cell>
          <cell r="AB300" t="str">
            <v>T202916/Tarjeta Principal Madre - MAIN BOARD\Power</v>
          </cell>
          <cell r="AC300" t="str">
            <v>OC-1007852</v>
          </cell>
          <cell r="AD300" t="str">
            <v>el sol/Nezahualcoyotl</v>
          </cell>
          <cell r="AE300" t="str">
            <v>MEX</v>
          </cell>
          <cell r="AF300" t="str">
            <v>MX</v>
          </cell>
          <cell r="AG300" t="str">
            <v>10412465</v>
          </cell>
          <cell r="AH300" t="str">
            <v>JESUS ANTONIO GALVAN MATUS</v>
          </cell>
          <cell r="AI300" t="str">
            <v>56 10</v>
          </cell>
          <cell r="AJ300" t="str">
            <v>49897535</v>
          </cell>
          <cell r="AK300" t="str">
            <v>49897535</v>
          </cell>
          <cell r="AL300" t="str">
            <v>57200</v>
          </cell>
          <cell r="AM300"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300" t="str">
            <v>3TE40G155372</v>
          </cell>
          <cell r="AO300" t="str">
            <v>Smart</v>
          </cell>
          <cell r="AP300" t="str">
            <v>Hisense</v>
          </cell>
          <cell r="AQ300" t="str">
            <v>Opera</v>
          </cell>
          <cell r="AR300" t="str">
            <v>FHD 1920 x 1080</v>
          </cell>
          <cell r="AS300" t="str">
            <v>3TE40G1635C9G1635M010</v>
          </cell>
          <cell r="AT300" t="e">
            <v>#N/A</v>
          </cell>
          <cell r="AU300" t="str">
            <v>40H5B2</v>
          </cell>
          <cell r="AV300" t="str">
            <v>3TE40G1635C9</v>
          </cell>
          <cell r="AW300" t="str">
            <v>G1635</v>
          </cell>
          <cell r="AX300" t="str">
            <v>M010</v>
          </cell>
          <cell r="AY300">
            <v>74011428</v>
          </cell>
          <cell r="AZ300">
            <v>51012361</v>
          </cell>
          <cell r="BA300">
            <v>80136583</v>
          </cell>
        </row>
        <row r="301">
          <cell r="D301">
            <v>60311827</v>
          </cell>
          <cell r="E301" t="str">
            <v>A</v>
          </cell>
          <cell r="F301" t="str">
            <v>TV</v>
          </cell>
          <cell r="G301" t="str">
            <v>ELIZABETH RODRIGUEZ GARCIA</v>
          </cell>
          <cell r="H301" t="str">
            <v>ARROYO 791 Col. LOMAS DEL 4 Mpo. TLAQUEPAQUE</v>
          </cell>
          <cell r="I301">
            <v>3336012681</v>
          </cell>
          <cell r="J301" t="str">
            <v>HISENSE</v>
          </cell>
          <cell r="K301" t="str">
            <v>50K20DW</v>
          </cell>
          <cell r="L301" t="str">
            <v>50G143291H06001</v>
          </cell>
          <cell r="M301" t="str">
            <v>LAT/ 000197209</v>
          </cell>
          <cell r="N301">
            <v>11988</v>
          </cell>
          <cell r="O301">
            <v>42179</v>
          </cell>
          <cell r="P301">
            <v>42786</v>
          </cell>
          <cell r="Q301">
            <v>201076</v>
          </cell>
          <cell r="R301" t="str">
            <v>No hay refacciones para surtir y poder reparar</v>
          </cell>
          <cell r="T301" t="str">
            <v>Carlos Muñiz</v>
          </cell>
          <cell r="U301">
            <v>42837</v>
          </cell>
          <cell r="V301" t="str">
            <v>SUR</v>
          </cell>
          <cell r="W301" t="str">
            <v>COMPLETADO</v>
          </cell>
          <cell r="X301" t="str">
            <v>CLIENTE</v>
          </cell>
          <cell r="Y301">
            <v>42783</v>
          </cell>
          <cell r="Z301">
            <v>607</v>
          </cell>
          <cell r="AA301" t="str">
            <v>M012</v>
          </cell>
          <cell r="AB301" t="str">
            <v>T173331/Panel - PANEL</v>
          </cell>
          <cell r="AC301" t="str">
            <v>OC-1007747</v>
          </cell>
          <cell r="AD301" t="str">
            <v>Tlaquepaque/Lomas del 4</v>
          </cell>
          <cell r="AE301" t="str">
            <v>JAL</v>
          </cell>
          <cell r="AF301" t="str">
            <v>MX</v>
          </cell>
          <cell r="AG301" t="str">
            <v>10411825</v>
          </cell>
          <cell r="AH301" t="str">
            <v>ELIZABETH RODRIGUEZ</v>
          </cell>
          <cell r="AI301" t="str">
            <v>Arrollo 794</v>
          </cell>
          <cell r="AJ301" t="str">
            <v>36012681</v>
          </cell>
          <cell r="AK301">
            <v>0</v>
          </cell>
          <cell r="AL301" t="str">
            <v>45996</v>
          </cell>
          <cell r="AM301"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301" t="str">
            <v>1TE50B8NUSCB</v>
          </cell>
          <cell r="AO301" t="str">
            <v>Smart</v>
          </cell>
          <cell r="AP301" t="str">
            <v>Hisense</v>
          </cell>
          <cell r="AQ301" t="str">
            <v>Opera</v>
          </cell>
          <cell r="AR301" t="str">
            <v>FHD 1920 x 1080</v>
          </cell>
          <cell r="AS301" t="str">
            <v>3TE50G162681G1626M010</v>
          </cell>
          <cell r="AT301" t="e">
            <v>#N/A</v>
          </cell>
          <cell r="AU301" t="str">
            <v>50CU6000</v>
          </cell>
          <cell r="AV301" t="str">
            <v>3TE50G162681</v>
          </cell>
          <cell r="AW301" t="str">
            <v>G1626</v>
          </cell>
          <cell r="AX301" t="str">
            <v>M010</v>
          </cell>
          <cell r="AY301">
            <v>74011431</v>
          </cell>
          <cell r="AZ301">
            <v>51012364</v>
          </cell>
          <cell r="BA301">
            <v>80138611</v>
          </cell>
        </row>
        <row r="302">
          <cell r="D302">
            <v>60311166</v>
          </cell>
          <cell r="E302" t="str">
            <v>A</v>
          </cell>
          <cell r="F302" t="str">
            <v>TV</v>
          </cell>
          <cell r="G302" t="str">
            <v>LUIS SALVADOR DORADO GARCIA</v>
          </cell>
          <cell r="H302" t="str">
            <v>PRISCILIANO SANCHEZ 722 Col. AMERICANA Mpo. GUADALAJARA</v>
          </cell>
          <cell r="I302">
            <v>3338256613</v>
          </cell>
          <cell r="J302" t="str">
            <v>HISENSE</v>
          </cell>
          <cell r="K302" t="str">
            <v>50K20DW</v>
          </cell>
          <cell r="L302" t="str">
            <v>50J140464H01776</v>
          </cell>
          <cell r="M302" t="str">
            <v>PDA/ 000220817</v>
          </cell>
          <cell r="N302">
            <v>7801</v>
          </cell>
          <cell r="O302">
            <v>41803</v>
          </cell>
          <cell r="P302">
            <v>42780</v>
          </cell>
          <cell r="Q302">
            <v>201076</v>
          </cell>
          <cell r="R302" t="str">
            <v>No hay refacciones para surtir y poder reparar</v>
          </cell>
          <cell r="T302" t="str">
            <v>Carlos Muñiz</v>
          </cell>
          <cell r="U302">
            <v>42837</v>
          </cell>
          <cell r="V302" t="str">
            <v>SUR</v>
          </cell>
          <cell r="W302" t="str">
            <v>COMPLETADO</v>
          </cell>
          <cell r="X302" t="str">
            <v>CLIENTE</v>
          </cell>
          <cell r="Y302">
            <v>42775</v>
          </cell>
          <cell r="Z302">
            <v>977</v>
          </cell>
          <cell r="AA302" t="str">
            <v>M012</v>
          </cell>
          <cell r="AB302" t="str">
            <v>T173331/Panel - PANEL</v>
          </cell>
          <cell r="AC302" t="str">
            <v>OC-1007446</v>
          </cell>
          <cell r="AD302" t="str">
            <v>Guadalajara/Americana</v>
          </cell>
          <cell r="AE302" t="str">
            <v>JAL</v>
          </cell>
          <cell r="AF302" t="str">
            <v>MX</v>
          </cell>
          <cell r="AG302" t="str">
            <v>10411514</v>
          </cell>
          <cell r="AH302" t="str">
            <v>LUIS SALVADOR DORADO GARCIA</v>
          </cell>
          <cell r="AI302" t="str">
            <v>Priciliano Sanchez numn 722</v>
          </cell>
          <cell r="AJ302" t="str">
            <v>3311092821</v>
          </cell>
          <cell r="AK302" t="str">
            <v>3311092821</v>
          </cell>
          <cell r="AL302" t="str">
            <v>44100</v>
          </cell>
          <cell r="AM302"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302" t="str">
            <v>1TE50B8NUSCB</v>
          </cell>
          <cell r="AO302" t="str">
            <v>Smart</v>
          </cell>
          <cell r="AP302" t="str">
            <v>Hisense</v>
          </cell>
          <cell r="AQ302" t="str">
            <v>Opera</v>
          </cell>
          <cell r="AR302" t="str">
            <v>FHD 1920 x 1080</v>
          </cell>
          <cell r="AS302" t="str">
            <v>3TE50G162681G1626M010</v>
          </cell>
          <cell r="AT302" t="e">
            <v>#N/A</v>
          </cell>
          <cell r="AU302" t="str">
            <v>50CU6000</v>
          </cell>
          <cell r="AV302" t="str">
            <v>3TE50G162681</v>
          </cell>
          <cell r="AW302" t="str">
            <v>G1626</v>
          </cell>
          <cell r="AX302" t="str">
            <v>M010</v>
          </cell>
          <cell r="AY302">
            <v>74011432</v>
          </cell>
          <cell r="AZ302">
            <v>51012365</v>
          </cell>
          <cell r="BA302">
            <v>80138612</v>
          </cell>
        </row>
        <row r="303">
          <cell r="D303">
            <v>60315141</v>
          </cell>
          <cell r="E303" t="str">
            <v>A</v>
          </cell>
          <cell r="F303" t="str">
            <v>TV</v>
          </cell>
          <cell r="G303" t="str">
            <v>HERNANDEZ QUINTERO MICHEVELIA</v>
          </cell>
          <cell r="H303" t="str">
            <v>MOCHICAHUI EL FUERTE, SIN</v>
          </cell>
          <cell r="I303">
            <v>6681492563</v>
          </cell>
          <cell r="J303" t="str">
            <v>HISENSE</v>
          </cell>
          <cell r="K303" t="str">
            <v>50K20DW</v>
          </cell>
          <cell r="L303" t="str">
            <v>50G143291H13206</v>
          </cell>
          <cell r="M303" t="str">
            <v>Carta de Aceptacion</v>
          </cell>
          <cell r="N303">
            <v>5999</v>
          </cell>
          <cell r="O303">
            <v>42090</v>
          </cell>
          <cell r="P303">
            <v>42829</v>
          </cell>
          <cell r="Q303">
            <v>201018</v>
          </cell>
          <cell r="R303" t="str">
            <v xml:space="preserve">07/04/2017 04 : 10  ERNESTO.HERN : NP5 PANEL LCD OC-1009385
</v>
          </cell>
          <cell r="S303" t="str">
            <v/>
          </cell>
          <cell r="T303" t="str">
            <v xml:space="preserve">Vicente Munguía                 </v>
          </cell>
          <cell r="U303">
            <v>42836</v>
          </cell>
          <cell r="V303" t="str">
            <v>Norte</v>
          </cell>
          <cell r="W303" t="str">
            <v>COMPLETADO</v>
          </cell>
          <cell r="X303" t="str">
            <v>TALLER</v>
          </cell>
          <cell r="Y303">
            <v>42823</v>
          </cell>
          <cell r="Z303">
            <v>733</v>
          </cell>
          <cell r="AA303" t="str">
            <v>M012</v>
          </cell>
          <cell r="AB303" t="str">
            <v>T173331/Panel - PANEL</v>
          </cell>
          <cell r="AC303" t="str">
            <v>OC-1009385</v>
          </cell>
          <cell r="AD303" t="str">
            <v>Los Mochis/Mochicahui El Fuerte</v>
          </cell>
          <cell r="AE303" t="str">
            <v>SIN</v>
          </cell>
          <cell r="AF303" t="str">
            <v>MX</v>
          </cell>
          <cell r="AG303" t="str">
            <v>10415279</v>
          </cell>
          <cell r="AH303" t="str">
            <v>MICHEVELIA HERNANDEZ QUINTERO</v>
          </cell>
          <cell r="AI303" t="str">
            <v>Poste 14 Av Las Flores</v>
          </cell>
          <cell r="AJ303" t="str">
            <v>6988920147</v>
          </cell>
          <cell r="AK303">
            <v>0</v>
          </cell>
          <cell r="AL303" t="str">
            <v>81890</v>
          </cell>
          <cell r="AM303"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303" t="str">
            <v>1TE50B8NUSCB</v>
          </cell>
          <cell r="AO303" t="str">
            <v>Smart</v>
          </cell>
          <cell r="AP303" t="str">
            <v>Hisense</v>
          </cell>
          <cell r="AQ303" t="str">
            <v>Opera</v>
          </cell>
          <cell r="AR303" t="str">
            <v>FHD 1920 x 1080</v>
          </cell>
          <cell r="AS303" t="str">
            <v>3TE50G162681G1626M010</v>
          </cell>
          <cell r="AT303" t="e">
            <v>#N/A</v>
          </cell>
          <cell r="AU303" t="str">
            <v>50CU6000</v>
          </cell>
          <cell r="AV303" t="str">
            <v>3TE50G162681</v>
          </cell>
          <cell r="AW303" t="str">
            <v>G1626</v>
          </cell>
          <cell r="AX303" t="str">
            <v>M010</v>
          </cell>
          <cell r="AY303">
            <v>74011433</v>
          </cell>
          <cell r="AZ303">
            <v>51012366</v>
          </cell>
          <cell r="BA303">
            <v>80139070</v>
          </cell>
        </row>
        <row r="304">
          <cell r="D304">
            <v>60313531</v>
          </cell>
          <cell r="E304" t="str">
            <v>A</v>
          </cell>
          <cell r="F304" t="str">
            <v>TV</v>
          </cell>
          <cell r="G304" t="str">
            <v>IGNACIO ARTURO ORTIZ LORANCA</v>
          </cell>
          <cell r="H304" t="str">
            <v>LA CHOYA INFONAVIT MZ 5 LT 1 COLONIA LA PLAYA SAN JOSE DEL CABO BAJA CALIFORNIA SUR CP 23403</v>
          </cell>
          <cell r="I304">
            <v>6241421496</v>
          </cell>
          <cell r="J304" t="str">
            <v>HISENSE</v>
          </cell>
          <cell r="K304" t="str">
            <v>50K20DW</v>
          </cell>
          <cell r="L304" t="str">
            <v>50G143291H02556</v>
          </cell>
          <cell r="M304" t="str">
            <v>CARTA DE ACEPTACION</v>
          </cell>
          <cell r="N304">
            <v>10120.709999999999</v>
          </cell>
          <cell r="O304">
            <v>42103</v>
          </cell>
          <cell r="P304">
            <v>42807</v>
          </cell>
          <cell r="Q304">
            <v>202494</v>
          </cell>
          <cell r="R304" t="str">
            <v xml:space="preserve">SE AUTORIZO NP5 POR FALTA DE PANEL </v>
          </cell>
          <cell r="S304" t="str">
            <v/>
          </cell>
          <cell r="T304" t="str">
            <v xml:space="preserve">JONATHAN ALMARO            </v>
          </cell>
          <cell r="U304">
            <v>42811</v>
          </cell>
          <cell r="V304" t="str">
            <v>Norte</v>
          </cell>
          <cell r="W304" t="str">
            <v>COMPLETADO</v>
          </cell>
          <cell r="X304" t="str">
            <v>TALLER</v>
          </cell>
          <cell r="Y304">
            <v>42802</v>
          </cell>
          <cell r="Z304">
            <v>699</v>
          </cell>
          <cell r="AA304" t="str">
            <v>M012</v>
          </cell>
          <cell r="AB304" t="str">
            <v>T173331/Panel - PANEL</v>
          </cell>
          <cell r="AC304" t="str">
            <v>OC-1008509</v>
          </cell>
          <cell r="AD304" t="str">
            <v>La playa/Los Cabos</v>
          </cell>
          <cell r="AE304" t="str">
            <v>BCS</v>
          </cell>
          <cell r="AF304" t="str">
            <v>MX</v>
          </cell>
          <cell r="AG304" t="str">
            <v>10413621</v>
          </cell>
          <cell r="AH304" t="str">
            <v>IGNACIO ARTURO ORTIZ LORANCA</v>
          </cell>
          <cell r="AI304" t="str">
            <v>mz 5 lt 1 Sin nombreLa choya infonavit</v>
          </cell>
          <cell r="AJ304" t="str">
            <v>6241761443</v>
          </cell>
          <cell r="AK304" t="str">
            <v>6241761443</v>
          </cell>
          <cell r="AL304" t="str">
            <v>23403</v>
          </cell>
          <cell r="AM304"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304" t="str">
            <v>1TE50B8NUSCB</v>
          </cell>
          <cell r="AO304" t="str">
            <v>Smart</v>
          </cell>
          <cell r="AP304" t="str">
            <v>Hisense</v>
          </cell>
          <cell r="AQ304" t="str">
            <v>Opera</v>
          </cell>
          <cell r="AR304" t="str">
            <v>FHD 1920 x 1080</v>
          </cell>
          <cell r="AS304" t="str">
            <v>3TE50G162681G1626M010</v>
          </cell>
          <cell r="AT304" t="e">
            <v>#N/A</v>
          </cell>
          <cell r="AU304" t="str">
            <v>50CU6000</v>
          </cell>
          <cell r="AV304" t="str">
            <v>3TE50G162681</v>
          </cell>
          <cell r="AW304" t="str">
            <v>G1626</v>
          </cell>
          <cell r="AX304" t="str">
            <v>M010</v>
          </cell>
          <cell r="AY304">
            <v>74011434</v>
          </cell>
          <cell r="AZ304">
            <v>51012367</v>
          </cell>
          <cell r="BA304">
            <v>80136619</v>
          </cell>
        </row>
        <row r="305">
          <cell r="D305">
            <v>60312849</v>
          </cell>
          <cell r="E305" t="str">
            <v>A</v>
          </cell>
          <cell r="F305" t="str">
            <v>TV</v>
          </cell>
          <cell r="G305" t="str">
            <v>SALVADOR PALENCIA</v>
          </cell>
          <cell r="H305" t="str">
            <v>CHICHEN ITZA #54 MORELOS</v>
          </cell>
          <cell r="I305">
            <v>9982580814</v>
          </cell>
          <cell r="J305" t="str">
            <v>HISENSE</v>
          </cell>
          <cell r="K305" t="str">
            <v>50K20DW</v>
          </cell>
          <cell r="L305" t="str">
            <v>50G143291H12463</v>
          </cell>
          <cell r="M305" t="str">
            <v>CARTA DE ACEPTACION</v>
          </cell>
          <cell r="N305">
            <v>10121</v>
          </cell>
          <cell r="O305">
            <v>42128</v>
          </cell>
          <cell r="P305">
            <v>42836</v>
          </cell>
          <cell r="Q305">
            <v>201033</v>
          </cell>
          <cell r="R305" t="str">
            <v>SE SOLICITA PANEL ,NO SE CUENTA CON REFACCIONES</v>
          </cell>
          <cell r="S305" t="str">
            <v>EQUIPO EN RESGUARDO DEL CENTRO DE SERVICIO CON TODOS SUS ACCESORIOS.</v>
          </cell>
          <cell r="T305" t="str">
            <v>JUAN OSWALDO URIBE PERAZA</v>
          </cell>
          <cell r="U305">
            <v>42811</v>
          </cell>
          <cell r="V305" t="str">
            <v>SUR</v>
          </cell>
          <cell r="W305" t="str">
            <v>COMPLETADO</v>
          </cell>
          <cell r="Y305">
            <v>42790</v>
          </cell>
          <cell r="Z305">
            <v>708</v>
          </cell>
          <cell r="AA305" t="str">
            <v>M012</v>
          </cell>
          <cell r="AB305" t="str">
            <v>T173331/Panel - PANEL</v>
          </cell>
          <cell r="AC305" t="str">
            <v>OC-1008160</v>
          </cell>
          <cell r="AD305" t="str">
            <v>Cancun /Morelos</v>
          </cell>
          <cell r="AE305" t="str">
            <v>QR</v>
          </cell>
          <cell r="AF305" t="str">
            <v>MX</v>
          </cell>
          <cell r="AG305" t="str">
            <v>10412476</v>
          </cell>
          <cell r="AH305" t="str">
            <v>SALVADOR PLACENCIA</v>
          </cell>
          <cell r="AI305" t="str">
            <v>54 chechenitza</v>
          </cell>
          <cell r="AJ305" t="str">
            <v>9982580814</v>
          </cell>
          <cell r="AK305" t="str">
            <v>9988436300</v>
          </cell>
          <cell r="AL305" t="str">
            <v>67515</v>
          </cell>
          <cell r="AM305"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305" t="str">
            <v>1TE50B8NUSCB</v>
          </cell>
          <cell r="AO305" t="str">
            <v>Smart</v>
          </cell>
          <cell r="AP305" t="str">
            <v>Hisense</v>
          </cell>
          <cell r="AQ305" t="str">
            <v>Opera</v>
          </cell>
          <cell r="AR305" t="str">
            <v>FHD 1920 x 1080</v>
          </cell>
          <cell r="AS305" t="str">
            <v>3TE50G162681G1626M010</v>
          </cell>
          <cell r="AT305" t="e">
            <v>#N/A</v>
          </cell>
          <cell r="AU305" t="str">
            <v>50CU6000</v>
          </cell>
          <cell r="AV305" t="str">
            <v>3TE50G162681</v>
          </cell>
          <cell r="AW305" t="str">
            <v>G1626</v>
          </cell>
          <cell r="AX305" t="str">
            <v>M010</v>
          </cell>
          <cell r="AY305">
            <v>74011435</v>
          </cell>
          <cell r="AZ305">
            <v>51012368</v>
          </cell>
          <cell r="BA305">
            <v>80137085</v>
          </cell>
        </row>
        <row r="306">
          <cell r="D306">
            <v>60311569</v>
          </cell>
          <cell r="E306" t="str">
            <v>A</v>
          </cell>
          <cell r="F306" t="str">
            <v>TV</v>
          </cell>
          <cell r="G306" t="str">
            <v>GABRIELA MOLINA</v>
          </cell>
          <cell r="H306" t="str">
            <v>SAN ISIDRO NUM 47 MZ 453 LT 9 DEP 3 COL. PEDREGAL DE SANTA URSULA COAPA DELG COYOACAN CP 04600</v>
          </cell>
          <cell r="I306" t="str">
            <v>5516344324</v>
          </cell>
          <cell r="J306" t="str">
            <v>HISENSE</v>
          </cell>
          <cell r="K306" t="str">
            <v>50K20DW</v>
          </cell>
          <cell r="L306" t="str">
            <v>50J140472H01961</v>
          </cell>
          <cell r="M306" t="str">
            <v>TC# 1847 4591 2197 2065 4538 41</v>
          </cell>
          <cell r="N306">
            <v>6999</v>
          </cell>
          <cell r="O306">
            <v>41804</v>
          </cell>
          <cell r="P306">
            <v>42794</v>
          </cell>
          <cell r="Q306">
            <v>201767</v>
          </cell>
          <cell r="R306" t="str">
            <v>16/03/2017 04 : 53  ARANTXA.MON : NP5 / P1A: 173064 PANEL     28-02-2017  OC-1008033</v>
          </cell>
          <cell r="S306" t="str">
            <v>EQUIPO DAÑADO EN DOMICILIO DE CLIENTE</v>
          </cell>
          <cell r="T306" t="str">
            <v xml:space="preserve">ABRAHAM LAZCANO                </v>
          </cell>
          <cell r="U306" t="str">
            <v>2017-04-10</v>
          </cell>
          <cell r="V306" t="str">
            <v>Centro</v>
          </cell>
          <cell r="W306" t="str">
            <v>COMPLETADO</v>
          </cell>
          <cell r="Y306">
            <v>42780</v>
          </cell>
          <cell r="Z306">
            <v>990</v>
          </cell>
          <cell r="AA306" t="str">
            <v>M012</v>
          </cell>
          <cell r="AB306" t="str">
            <v>T173064/Panel - PANEL</v>
          </cell>
          <cell r="AC306" t="str">
            <v>OC-1008033</v>
          </cell>
          <cell r="AD306" t="str">
            <v>Coyoacan/Pedregal de sta ursula coapa</v>
          </cell>
          <cell r="AE306" t="str">
            <v>DF</v>
          </cell>
          <cell r="AF306" t="str">
            <v>MX</v>
          </cell>
          <cell r="AG306" t="str">
            <v>10411980</v>
          </cell>
          <cell r="AH306" t="str">
            <v>GABRIELA MOLINA</v>
          </cell>
          <cell r="AI306" t="str">
            <v>San isidro num 47 mz 453 lt 9 dep 3</v>
          </cell>
          <cell r="AJ306" t="str">
            <v>5516344324</v>
          </cell>
          <cell r="AK306">
            <v>0</v>
          </cell>
          <cell r="AL306" t="str">
            <v>04600</v>
          </cell>
          <cell r="AM306"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306" t="str">
            <v>1TE50B8NUSCB</v>
          </cell>
          <cell r="AO306" t="str">
            <v>Smart</v>
          </cell>
          <cell r="AP306" t="str">
            <v>Hisense</v>
          </cell>
          <cell r="AQ306" t="str">
            <v>Opera</v>
          </cell>
          <cell r="AR306" t="str">
            <v>FHD 1920 x 1080</v>
          </cell>
          <cell r="AS306" t="str">
            <v>3TE50G162681G1626M010</v>
          </cell>
          <cell r="AT306" t="e">
            <v>#N/A</v>
          </cell>
          <cell r="AU306" t="str">
            <v>50CU6000</v>
          </cell>
          <cell r="AV306" t="str">
            <v>3TE50G162681</v>
          </cell>
          <cell r="AW306" t="str">
            <v>G1626</v>
          </cell>
          <cell r="AX306" t="str">
            <v>M010</v>
          </cell>
          <cell r="AY306">
            <v>74011491</v>
          </cell>
          <cell r="AZ306">
            <v>51012369</v>
          </cell>
          <cell r="BA306">
            <v>80137087</v>
          </cell>
        </row>
        <row r="307">
          <cell r="D307">
            <v>60311863</v>
          </cell>
          <cell r="E307" t="str">
            <v>A</v>
          </cell>
          <cell r="F307" t="str">
            <v>TV</v>
          </cell>
          <cell r="G307" t="str">
            <v>SERGIO IVAN PEÑA BAUTISTA</v>
          </cell>
          <cell r="H307" t="str">
            <v>ISLA ONZU MZA. 907 LOTE 26 MZA. 15</v>
          </cell>
          <cell r="I307" t="str">
            <v>JARDINES DE MORELOS</v>
          </cell>
          <cell r="J307" t="str">
            <v>HISENSE</v>
          </cell>
          <cell r="K307" t="str">
            <v>55H5C</v>
          </cell>
          <cell r="L307" t="str">
            <v>55G1628D9H00602</v>
          </cell>
          <cell r="M307">
            <v>141992</v>
          </cell>
          <cell r="N307">
            <v>13310.88</v>
          </cell>
          <cell r="O307">
            <v>42009</v>
          </cell>
          <cell r="P307">
            <v>42784</v>
          </cell>
          <cell r="Q307">
            <v>200997</v>
          </cell>
          <cell r="R307" t="str">
            <v>MAIN BOARD PATRON DE COLORES</v>
          </cell>
          <cell r="S307" t="str">
            <v>A SE LE HABIA REALIZA UN CAMBIO FISICO A</v>
          </cell>
          <cell r="T307" t="str">
            <v xml:space="preserve">GLORIA LEON LARIOS          </v>
          </cell>
          <cell r="U307">
            <v>42836</v>
          </cell>
          <cell r="V307" t="str">
            <v>Centro</v>
          </cell>
          <cell r="W307" t="str">
            <v>COMPLETADO</v>
          </cell>
          <cell r="Y307">
            <v>42783</v>
          </cell>
          <cell r="Z307">
            <v>775</v>
          </cell>
          <cell r="AA307" t="str">
            <v>M012</v>
          </cell>
          <cell r="AB307" t="str">
            <v>T205965/Tarjeta Principal Madre - MAIN BOARD</v>
          </cell>
          <cell r="AC307" t="str">
            <v>OC-1008630</v>
          </cell>
          <cell r="AD307" t="str">
            <v>col jardines de morelos/ecatepec</v>
          </cell>
          <cell r="AE307" t="str">
            <v>MEX</v>
          </cell>
          <cell r="AF307" t="str">
            <v>MX</v>
          </cell>
          <cell r="AG307" t="str">
            <v>10409840</v>
          </cell>
          <cell r="AH307" t="str">
            <v>SERGIO IVAN PEÑA BAUTISTA</v>
          </cell>
          <cell r="AI307" t="str">
            <v>isla onzu mz 907 lt 26 num 15</v>
          </cell>
          <cell r="AJ307" t="str">
            <v>0445533660868</v>
          </cell>
          <cell r="AK307" t="str">
            <v>0445533660868</v>
          </cell>
          <cell r="AL307" t="str">
            <v>55070</v>
          </cell>
          <cell r="AM307"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307" t="str">
            <v>3TE55G160339</v>
          </cell>
          <cell r="AO307" t="str">
            <v>Smart</v>
          </cell>
          <cell r="AP307" t="str">
            <v>Hisense</v>
          </cell>
          <cell r="AQ307" t="str">
            <v>Opera</v>
          </cell>
          <cell r="AR307" t="str">
            <v>FHD 1920 x 1080</v>
          </cell>
          <cell r="AS307" t="str">
            <v>3TE50G165140G1651M010</v>
          </cell>
          <cell r="AT307" t="e">
            <v>#N/A</v>
          </cell>
          <cell r="AU307" t="str">
            <v>50H7GB</v>
          </cell>
          <cell r="AV307" t="str">
            <v>3TE50G165140</v>
          </cell>
          <cell r="AW307" t="str">
            <v>G1651</v>
          </cell>
          <cell r="AX307" t="str">
            <v>M010</v>
          </cell>
          <cell r="AY307">
            <v>74011438</v>
          </cell>
          <cell r="AZ307">
            <v>51012371</v>
          </cell>
          <cell r="BA307">
            <v>80141797</v>
          </cell>
        </row>
        <row r="308">
          <cell r="D308">
            <v>60313608</v>
          </cell>
          <cell r="E308" t="str">
            <v xml:space="preserve">A  </v>
          </cell>
          <cell r="F308" t="str">
            <v>TV</v>
          </cell>
          <cell r="G308" t="str">
            <v>ROGELIO RANGEL</v>
          </cell>
          <cell r="H308" t="str">
            <v>FLOR SILVESTRE NUM 309 COL. BENITO JUAREZ; MUNICIPIO NEZAHUALCOYOTL CP 57000</v>
          </cell>
          <cell r="I308" t="str">
            <v>57308746 - 5560499784</v>
          </cell>
          <cell r="J308" t="str">
            <v>HISENSE</v>
          </cell>
          <cell r="K308" t="str">
            <v>55H6SG</v>
          </cell>
          <cell r="L308" t="str">
            <v>55J135006HD4453</v>
          </cell>
          <cell r="M308" t="str">
            <v>CARTA ACEPTACION TELMEX</v>
          </cell>
          <cell r="N308">
            <v>9999</v>
          </cell>
          <cell r="O308">
            <v>42010</v>
          </cell>
          <cell r="P308">
            <v>42807</v>
          </cell>
          <cell r="Q308">
            <v>201767</v>
          </cell>
          <cell r="R308" t="str">
            <v>25/03/2017 04 : 21  ERNESTO.HERN : NP5 / P1A: 173567 MAIN   13.03.2017   OC-1008576</v>
          </cell>
          <cell r="S308" t="str">
            <v>EQUIPO DAÑADO EN DOMICILIO DE CLIENTE</v>
          </cell>
          <cell r="T308" t="str">
            <v xml:space="preserve">ABRAHAM LAZCANO                </v>
          </cell>
          <cell r="U308" t="str">
            <v>2017-04-10</v>
          </cell>
          <cell r="V308" t="str">
            <v>Centro</v>
          </cell>
          <cell r="W308" t="str">
            <v>COMPLETADO</v>
          </cell>
          <cell r="Y308">
            <v>42802</v>
          </cell>
          <cell r="Z308">
            <v>797</v>
          </cell>
          <cell r="AA308" t="str">
            <v>M012</v>
          </cell>
          <cell r="AB308" t="str">
            <v>T173567/Tarjeta Principal Madre - MAIN BOARD</v>
          </cell>
          <cell r="AC308" t="str">
            <v>OC-1008575</v>
          </cell>
          <cell r="AD308" t="str">
            <v>Nezahualcoyotl/Benito Juarez</v>
          </cell>
          <cell r="AE308" t="str">
            <v>MEX</v>
          </cell>
          <cell r="AF308" t="str">
            <v>MX</v>
          </cell>
          <cell r="AG308" t="str">
            <v>10413856</v>
          </cell>
          <cell r="AH308" t="str">
            <v>ROGELIO RANGEL</v>
          </cell>
          <cell r="AI308" t="str">
            <v>Flor silvestre num 309</v>
          </cell>
          <cell r="AJ308" t="str">
            <v>5560499784</v>
          </cell>
          <cell r="AK308" t="str">
            <v>5560499784</v>
          </cell>
          <cell r="AL308" t="str">
            <v>57000</v>
          </cell>
          <cell r="AM308"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308" t="str">
            <v>3TE55J135173</v>
          </cell>
          <cell r="AO308">
            <v>0</v>
          </cell>
          <cell r="AP308" t="e">
            <v>#N/A</v>
          </cell>
          <cell r="AQ308" t="e">
            <v>#N/A</v>
          </cell>
          <cell r="AR308" t="e">
            <v>#N/A</v>
          </cell>
          <cell r="AS308" t="str">
            <v>3TE55G1623K3G1623M010</v>
          </cell>
          <cell r="AT308" t="e">
            <v>#N/A</v>
          </cell>
          <cell r="AU308" t="str">
            <v>55H7B</v>
          </cell>
          <cell r="AV308" t="str">
            <v>3TE55G1623K3</v>
          </cell>
          <cell r="AW308" t="str">
            <v>G1623</v>
          </cell>
          <cell r="AX308" t="str">
            <v>M010</v>
          </cell>
          <cell r="AY308">
            <v>74011440</v>
          </cell>
          <cell r="AZ308">
            <v>51012373</v>
          </cell>
          <cell r="BA308">
            <v>80136582</v>
          </cell>
        </row>
        <row r="309">
          <cell r="D309">
            <v>60313498</v>
          </cell>
          <cell r="E309" t="str">
            <v>A</v>
          </cell>
          <cell r="F309" t="str">
            <v>TV</v>
          </cell>
          <cell r="G309" t="str">
            <v>JESUS MARIA CAMPOS</v>
          </cell>
          <cell r="H309" t="str">
            <v>PASEOS DE CAÑADA ONDA #324 FRACC. PASEOS DE AGUASCALIENTES.  AGUASCALIENTES, AGS.</v>
          </cell>
          <cell r="I309" t="str">
            <v>449 251 6666</v>
          </cell>
          <cell r="J309" t="str">
            <v>HISENSE</v>
          </cell>
          <cell r="K309" t="str">
            <v>55K680GWN</v>
          </cell>
          <cell r="L309" t="str">
            <v>55G142919H00273</v>
          </cell>
          <cell r="M309" t="str">
            <v>AHH 1198462</v>
          </cell>
          <cell r="N309">
            <v>10481.35</v>
          </cell>
          <cell r="O309">
            <v>42365</v>
          </cell>
          <cell r="P309">
            <v>42803</v>
          </cell>
          <cell r="Q309">
            <v>202465</v>
          </cell>
          <cell r="R309" t="str">
            <v xml:space="preserve">06/04/2017 23 : 20  ROGER.R : TCF1
06/04/2017 23 : 20  ROGER.R : TCFT - Reincidencia.
04/04/2017 02 : 31 202465 : P3: OC-1009321
</v>
          </cell>
          <cell r="S309" t="str">
            <v/>
          </cell>
          <cell r="T309" t="str">
            <v xml:space="preserve">ALEJANDRO CHAVEZ                </v>
          </cell>
          <cell r="U309" t="str">
            <v>2017-04-11</v>
          </cell>
          <cell r="V309" t="str">
            <v>Norte</v>
          </cell>
          <cell r="W309" t="str">
            <v>COMPLETADO</v>
          </cell>
          <cell r="X309" t="str">
            <v>TALLER</v>
          </cell>
          <cell r="Y309">
            <v>42802</v>
          </cell>
          <cell r="Z309">
            <v>437</v>
          </cell>
          <cell r="AA309" t="str">
            <v>M012</v>
          </cell>
          <cell r="AB309" t="str">
            <v>T1131073/Tarjeta T Con - T CON BOARD</v>
          </cell>
          <cell r="AC309" t="str">
            <v>OC-1009321</v>
          </cell>
          <cell r="AD309" t="str">
            <v>Jesus Maria /Fracc de aguas calientes</v>
          </cell>
          <cell r="AE309" t="str">
            <v>AGS</v>
          </cell>
          <cell r="AF309" t="str">
            <v>MX</v>
          </cell>
          <cell r="AG309" t="str">
            <v>10413501</v>
          </cell>
          <cell r="AH309" t="str">
            <v>JESUS MARIA CAMPOS</v>
          </cell>
          <cell r="AI309" t="str">
            <v>324 Paseos de cañada honda</v>
          </cell>
          <cell r="AJ309" t="str">
            <v>4492424159</v>
          </cell>
          <cell r="AK309" t="str">
            <v>4492424159</v>
          </cell>
          <cell r="AL309" t="str">
            <v>20924</v>
          </cell>
          <cell r="AM309"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309" t="str">
            <v>3TE55G142919</v>
          </cell>
          <cell r="AO309" t="str">
            <v>Smart</v>
          </cell>
          <cell r="AP309" t="str">
            <v>Hisense</v>
          </cell>
          <cell r="AQ309" t="str">
            <v>Opera</v>
          </cell>
          <cell r="AR309" t="str">
            <v>UHD 3840 X 2160</v>
          </cell>
          <cell r="AS309" t="str">
            <v>3TE55G1623K3G1623M010</v>
          </cell>
          <cell r="AT309" t="e">
            <v>#N/A</v>
          </cell>
          <cell r="AU309" t="str">
            <v>55H7B</v>
          </cell>
          <cell r="AV309" t="str">
            <v>3TE55G1623K3</v>
          </cell>
          <cell r="AW309" t="str">
            <v>G1623</v>
          </cell>
          <cell r="AX309" t="str">
            <v>M010</v>
          </cell>
          <cell r="AY309">
            <v>74011443</v>
          </cell>
          <cell r="AZ309">
            <v>51012376</v>
          </cell>
          <cell r="BA309">
            <v>80139076</v>
          </cell>
        </row>
        <row r="310">
          <cell r="D310">
            <v>60312335</v>
          </cell>
          <cell r="E310" t="str">
            <v>A</v>
          </cell>
          <cell r="F310" t="str">
            <v>TV</v>
          </cell>
          <cell r="G310" t="str">
            <v>HECTOR VILLA RAMIREZ</v>
          </cell>
          <cell r="H310" t="str">
            <v>OLIVO DOMINICANO 144 Col. VALLE DE LOS OLIVOS 2 Mpo. GUADALAJARA</v>
          </cell>
          <cell r="I310">
            <v>3311724646</v>
          </cell>
          <cell r="J310" t="str">
            <v>HISENSE</v>
          </cell>
          <cell r="K310" t="str">
            <v>50K20DW</v>
          </cell>
          <cell r="L310" t="str">
            <v>50G143292H02514</v>
          </cell>
          <cell r="M310" t="str">
            <v>CARTA BIMBO</v>
          </cell>
          <cell r="N310">
            <v>0</v>
          </cell>
          <cell r="O310">
            <v>42447</v>
          </cell>
          <cell r="P310">
            <v>42790</v>
          </cell>
          <cell r="Q310">
            <v>201076</v>
          </cell>
          <cell r="R310" t="str">
            <v>No hay refacciones para surtir y poder reparar</v>
          </cell>
          <cell r="S310" t="str">
            <v>En el documento que se nos envio como comprobante no aparece el precio</v>
          </cell>
          <cell r="T310" t="str">
            <v>Carlos Muñiz</v>
          </cell>
          <cell r="U310">
            <v>42837</v>
          </cell>
          <cell r="V310" t="str">
            <v>SUR</v>
          </cell>
          <cell r="W310" t="str">
            <v>COMPLETADO</v>
          </cell>
          <cell r="X310" t="str">
            <v>CLIENTE</v>
          </cell>
          <cell r="Y310">
            <v>42788</v>
          </cell>
          <cell r="Z310">
            <v>343</v>
          </cell>
          <cell r="AA310" t="str">
            <v>M010</v>
          </cell>
          <cell r="AB310" t="str">
            <v>T173331/Panel - PANEL</v>
          </cell>
          <cell r="AC310" t="str">
            <v>OC-1007902</v>
          </cell>
          <cell r="AD310" t="str">
            <v>guadaljara/col valle de los olivos 2</v>
          </cell>
          <cell r="AE310" t="str">
            <v>JAL</v>
          </cell>
          <cell r="AF310" t="str">
            <v>MX</v>
          </cell>
          <cell r="AG310" t="str">
            <v>10409573</v>
          </cell>
          <cell r="AH310" t="str">
            <v>HERTOR RAMIREZ</v>
          </cell>
          <cell r="AI310" t="str">
            <v>144 olivo dominicano</v>
          </cell>
          <cell r="AJ310" t="str">
            <v>3315363300</v>
          </cell>
          <cell r="AK310">
            <v>0</v>
          </cell>
          <cell r="AL310" t="str">
            <v>45870</v>
          </cell>
          <cell r="AM310"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310" t="str">
            <v>1TE50B8NUSCB</v>
          </cell>
          <cell r="AO310" t="str">
            <v>Smart</v>
          </cell>
          <cell r="AP310" t="str">
            <v>Hisense</v>
          </cell>
          <cell r="AQ310" t="str">
            <v>Opera</v>
          </cell>
          <cell r="AR310" t="str">
            <v>FHD 1920 x 1080</v>
          </cell>
          <cell r="AS310" t="str">
            <v>3TE50G162681G1626M010</v>
          </cell>
          <cell r="AT310" t="e">
            <v>#N/A</v>
          </cell>
          <cell r="AU310" t="str">
            <v>50CU6000</v>
          </cell>
          <cell r="AV310" t="str">
            <v>3TE50G162681</v>
          </cell>
          <cell r="AW310" t="str">
            <v>G1626</v>
          </cell>
          <cell r="AX310" t="str">
            <v>M010</v>
          </cell>
          <cell r="AY310">
            <v>74011444</v>
          </cell>
          <cell r="AZ310">
            <v>51012377</v>
          </cell>
          <cell r="BA310">
            <v>80139072</v>
          </cell>
        </row>
        <row r="311">
          <cell r="D311">
            <v>60315053</v>
          </cell>
          <cell r="E311" t="str">
            <v xml:space="preserve">A  </v>
          </cell>
          <cell r="F311" t="str">
            <v>TV</v>
          </cell>
          <cell r="G311" t="str">
            <v>Omar Olvera Guzman</v>
          </cell>
          <cell r="H311" t="str">
            <v>Magnolia Mz. 41 Lte. 23, Col. Jardines de Tepeyac, Municipio Ecatepec, C.P. 55220</v>
          </cell>
          <cell r="I311" t="str">
            <v>5542821060 / 62780336</v>
          </cell>
          <cell r="J311" t="str">
            <v>HISENSE</v>
          </cell>
          <cell r="K311" t="str">
            <v>65H7B</v>
          </cell>
          <cell r="L311" t="str">
            <v>65G1622J9H00338</v>
          </cell>
          <cell r="M311" t="str">
            <v>011357 FACTURA TIENDA MEGA AUDIO S.A. DE C.V. FOLIO FISCAL cfe1602c-08af-4c89-9b13-000f5d37ea06</v>
          </cell>
          <cell r="N311">
            <v>19739</v>
          </cell>
          <cell r="O311">
            <v>42679</v>
          </cell>
          <cell r="P311">
            <v>42823</v>
          </cell>
          <cell r="Q311">
            <v>201767</v>
          </cell>
          <cell r="R311" t="str">
            <v>06/04/2017 06 : 14  ERNESTO.HERN : NP5 / P1A: 189992 PANEL   29-03-2017   OC-1009181</v>
          </cell>
          <cell r="S311" t="str">
            <v>EQUIPO DAÑADO EN DOMICILIO DE CLIENTE (Z</v>
          </cell>
          <cell r="T311" t="str">
            <v xml:space="preserve">RENE ARIAS                     </v>
          </cell>
          <cell r="U311" t="str">
            <v>2017-04-11</v>
          </cell>
          <cell r="V311" t="str">
            <v>Centro</v>
          </cell>
          <cell r="W311" t="str">
            <v>COMPLETADO</v>
          </cell>
          <cell r="Y311">
            <v>42821</v>
          </cell>
          <cell r="Z311">
            <v>144</v>
          </cell>
          <cell r="AA311" t="str">
            <v>M010</v>
          </cell>
          <cell r="AB311" t="str">
            <v>T189992/Panel - PANEL</v>
          </cell>
          <cell r="AC311" t="str">
            <v>OC-1009181</v>
          </cell>
          <cell r="AD311" t="str">
            <v>Ecatepec/J de Tepeyac</v>
          </cell>
          <cell r="AE311" t="str">
            <v>MEX</v>
          </cell>
          <cell r="AF311" t="str">
            <v>MX</v>
          </cell>
          <cell r="AG311" t="str">
            <v>10405647</v>
          </cell>
          <cell r="AH311" t="str">
            <v>OMAR OLVERA GUZMAN</v>
          </cell>
          <cell r="AI311" t="str">
            <v>lte 23 Magnolia mz 41</v>
          </cell>
          <cell r="AJ311" t="str">
            <v>5542821060</v>
          </cell>
          <cell r="AK311" t="str">
            <v>62780336</v>
          </cell>
          <cell r="AL311" t="str">
            <v>55220</v>
          </cell>
          <cell r="AM311"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311" t="str">
            <v>3TE65G152018</v>
          </cell>
          <cell r="AO311" t="str">
            <v>Smart</v>
          </cell>
          <cell r="AP311" t="str">
            <v>Hisense</v>
          </cell>
          <cell r="AQ311" t="str">
            <v>Opera</v>
          </cell>
          <cell r="AR311" t="str">
            <v>UHD 3840 X 2160</v>
          </cell>
          <cell r="AS311" t="str">
            <v>3TE65G1630A6G1630M010</v>
          </cell>
          <cell r="AT311" t="e">
            <v>#N/A</v>
          </cell>
          <cell r="AU311" t="str">
            <v>65CU6200</v>
          </cell>
          <cell r="AV311" t="str">
            <v>3TE65G1630A6</v>
          </cell>
          <cell r="AW311" t="str">
            <v>G1630</v>
          </cell>
          <cell r="AX311" t="str">
            <v>M010</v>
          </cell>
          <cell r="AY311">
            <v>74011445</v>
          </cell>
          <cell r="AZ311">
            <v>51012378</v>
          </cell>
          <cell r="BA311">
            <v>80143278</v>
          </cell>
        </row>
        <row r="312">
          <cell r="D312">
            <v>60314500</v>
          </cell>
          <cell r="E312" t="str">
            <v>A</v>
          </cell>
          <cell r="F312" t="str">
            <v>TV</v>
          </cell>
          <cell r="G312" t="str">
            <v>MARIA DE LA LUZ MARTINEZ CRUZ</v>
          </cell>
          <cell r="H312" t="str">
            <v>BAJA CALIFORNIA 1106, COL. TALLERES, CIUDAD MADERO</v>
          </cell>
          <cell r="I312">
            <v>8333245255</v>
          </cell>
          <cell r="J312" t="str">
            <v>HISENSE</v>
          </cell>
          <cell r="K312" t="str">
            <v>40H5B2</v>
          </cell>
          <cell r="L312" t="str">
            <v>40G1619B0H04608</v>
          </cell>
          <cell r="M312">
            <v>6752</v>
          </cell>
          <cell r="N312">
            <v>6299</v>
          </cell>
          <cell r="O312">
            <v>42717</v>
          </cell>
          <cell r="P312">
            <v>42819</v>
          </cell>
          <cell r="Q312">
            <v>202245</v>
          </cell>
          <cell r="R312" t="str">
            <v>05/04/2017 06 : 43  ERNESTO.HERN : NP5
25/03/2017 09 : 21 202245 : P1A:  PREDIAGNOSTICO
PEDIDO DE COMPRA OC-1009062</v>
          </cell>
          <cell r="S312" t="str">
            <v/>
          </cell>
          <cell r="T312" t="str">
            <v xml:space="preserve">Alfredo Pineda                </v>
          </cell>
          <cell r="U312" t="str">
            <v>2017-04-05</v>
          </cell>
          <cell r="V312" t="str">
            <v>Norte</v>
          </cell>
          <cell r="W312" t="str">
            <v>COMPLETADO</v>
          </cell>
          <cell r="X312" t="str">
            <v>TALLER</v>
          </cell>
          <cell r="Y312">
            <v>42815</v>
          </cell>
          <cell r="Z312">
            <v>102</v>
          </cell>
          <cell r="AA312" t="str">
            <v>M010</v>
          </cell>
          <cell r="AB312" t="str">
            <v>T202232/Panel - PANEL</v>
          </cell>
          <cell r="AC312" t="str">
            <v>OC-1009062</v>
          </cell>
          <cell r="AD312" t="str">
            <v>madero/talleres</v>
          </cell>
          <cell r="AE312" t="str">
            <v>TMS</v>
          </cell>
          <cell r="AF312" t="str">
            <v>MX</v>
          </cell>
          <cell r="AG312" t="str">
            <v>10414446</v>
          </cell>
          <cell r="AH312" t="str">
            <v>MA. DE LA LUZ MARTINEZ CRUZ</v>
          </cell>
          <cell r="AI312" t="str">
            <v>calle baja california 1106 norte</v>
          </cell>
          <cell r="AJ312" t="str">
            <v>044-8333245255</v>
          </cell>
          <cell r="AK312">
            <v>0</v>
          </cell>
          <cell r="AL312" t="str">
            <v>89590</v>
          </cell>
          <cell r="AM312"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312" t="str">
            <v>3TE40G155372</v>
          </cell>
          <cell r="AO312" t="str">
            <v>Smart</v>
          </cell>
          <cell r="AP312" t="str">
            <v>Hisense</v>
          </cell>
          <cell r="AQ312" t="str">
            <v>Opera</v>
          </cell>
          <cell r="AR312" t="str">
            <v>FHD 1920 x 1080</v>
          </cell>
          <cell r="AS312" t="str">
            <v>3TE40G1635C9G1635M010</v>
          </cell>
          <cell r="AT312" t="e">
            <v>#N/A</v>
          </cell>
          <cell r="AU312" t="str">
            <v>40H5B2</v>
          </cell>
          <cell r="AV312" t="str">
            <v>3TE40G1635C9</v>
          </cell>
          <cell r="AW312" t="str">
            <v>G1635</v>
          </cell>
          <cell r="AX312" t="str">
            <v>M010</v>
          </cell>
          <cell r="AY312">
            <v>74011446</v>
          </cell>
          <cell r="AZ312">
            <v>51012379</v>
          </cell>
          <cell r="BA312">
            <v>80139067</v>
          </cell>
        </row>
        <row r="313">
          <cell r="D313">
            <v>60313060</v>
          </cell>
          <cell r="E313" t="str">
            <v>A</v>
          </cell>
          <cell r="F313" t="str">
            <v>TV</v>
          </cell>
          <cell r="G313" t="str">
            <v>ALDO EMMANUEL BOCANEGRA MARTINEZ</v>
          </cell>
          <cell r="H313" t="str">
            <v>LA LOMA 100 CASA Ñ-41 Col. BOSQUE REAL Mpo. TLAJOMULCO DE ZUÑIGA</v>
          </cell>
          <cell r="I313">
            <v>4777527812</v>
          </cell>
          <cell r="J313" t="str">
            <v>HISENSE</v>
          </cell>
          <cell r="K313" t="str">
            <v>50K20DW</v>
          </cell>
          <cell r="L313" t="str">
            <v>50G143065H00471</v>
          </cell>
          <cell r="M313">
            <v>3467</v>
          </cell>
          <cell r="N313">
            <v>14999</v>
          </cell>
          <cell r="O313">
            <v>42529</v>
          </cell>
          <cell r="P313">
            <v>42795</v>
          </cell>
          <cell r="Q313">
            <v>201076</v>
          </cell>
          <cell r="R313" t="str">
            <v>No hay refacciones para surtir y poder reparar</v>
          </cell>
          <cell r="T313" t="str">
            <v>Carlos Muñiz</v>
          </cell>
          <cell r="U313">
            <v>42837</v>
          </cell>
          <cell r="V313" t="str">
            <v>SUR</v>
          </cell>
          <cell r="W313" t="str">
            <v>COMPLETADO</v>
          </cell>
          <cell r="X313" t="str">
            <v>CLIENTE</v>
          </cell>
          <cell r="Y313">
            <v>42794</v>
          </cell>
          <cell r="Z313">
            <v>266</v>
          </cell>
          <cell r="AA313" t="str">
            <v>M010</v>
          </cell>
          <cell r="AB313" t="str">
            <v>T173331/Panel - PANEL</v>
          </cell>
          <cell r="AC313" t="str">
            <v>OC-1008115</v>
          </cell>
          <cell r="AD313" t="str">
            <v>Tlajomulco/Fracc bosque real</v>
          </cell>
          <cell r="AE313" t="str">
            <v>JAL</v>
          </cell>
          <cell r="AF313" t="str">
            <v>MX</v>
          </cell>
          <cell r="AG313" t="str">
            <v>10413202</v>
          </cell>
          <cell r="AH313" t="str">
            <v>ALDO BOCANEGRA</v>
          </cell>
          <cell r="AI313" t="str">
            <v>Bulevard la loma num 100 casa Ñ-41</v>
          </cell>
          <cell r="AJ313" t="str">
            <v>4777527812</v>
          </cell>
          <cell r="AK313" t="str">
            <v>4777527812</v>
          </cell>
          <cell r="AL313" t="str">
            <v>45645</v>
          </cell>
          <cell r="AM313"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313" t="str">
            <v>1TE50B8NUSCB</v>
          </cell>
          <cell r="AO313" t="str">
            <v>Smart</v>
          </cell>
          <cell r="AP313" t="str">
            <v>Hisense</v>
          </cell>
          <cell r="AQ313" t="str">
            <v>Opera</v>
          </cell>
          <cell r="AR313" t="str">
            <v>FHD 1920 x 1080</v>
          </cell>
          <cell r="AS313" t="str">
            <v>3TE50G1653A3G1653A3M010</v>
          </cell>
          <cell r="AT313">
            <v>2</v>
          </cell>
          <cell r="AU313" t="str">
            <v>50H5C</v>
          </cell>
          <cell r="AV313" t="str">
            <v>3TE50G1653A3</v>
          </cell>
          <cell r="AW313" t="str">
            <v>G1653A3</v>
          </cell>
          <cell r="AX313" t="str">
            <v>M010</v>
          </cell>
          <cell r="AY313">
            <v>74011447</v>
          </cell>
          <cell r="AZ313">
            <v>51012380</v>
          </cell>
          <cell r="BA313">
            <v>80146090</v>
          </cell>
        </row>
        <row r="314">
          <cell r="D314">
            <v>60311147</v>
          </cell>
          <cell r="E314" t="str">
            <v>A</v>
          </cell>
          <cell r="F314" t="str">
            <v>TV</v>
          </cell>
          <cell r="G314" t="str">
            <v>BERENICE JUAREZ PARRA</v>
          </cell>
          <cell r="H314" t="str">
            <v>PLAYA PUERTO DE TAPACHULA #9958, FRACC. PRADERAS DEL PACIFICO.</v>
          </cell>
          <cell r="I314" t="str">
            <v>6562103097/6566032010</v>
          </cell>
          <cell r="J314" t="str">
            <v>HISENSE</v>
          </cell>
          <cell r="K314" t="str">
            <v>40H5B2</v>
          </cell>
          <cell r="L314" t="str">
            <v>40G1632F4H00835</v>
          </cell>
          <cell r="M314" t="str">
            <v>CARTA DE ACEPTACION</v>
          </cell>
          <cell r="N314">
            <v>9331.9500000000007</v>
          </cell>
          <cell r="O314">
            <v>42773</v>
          </cell>
          <cell r="P314">
            <v>42781</v>
          </cell>
          <cell r="Q314">
            <v>202246</v>
          </cell>
          <cell r="R314" t="str">
            <v>21/02/2017 06 : 28  ERNESTO.HERN : NP5
18/02/2017 02 : 01 202246 : P1, T202916,  CON NO. PEDIDO: OC-1007576</v>
          </cell>
          <cell r="S314" t="str">
            <v/>
          </cell>
          <cell r="T314" t="str">
            <v xml:space="preserve">IDALIA LOZA                     </v>
          </cell>
          <cell r="U314" t="str">
            <v>2017/04/12</v>
          </cell>
          <cell r="V314" t="str">
            <v>Norte</v>
          </cell>
          <cell r="W314" t="str">
            <v>COMPLETADO</v>
          </cell>
          <cell r="X314" t="str">
            <v>TALLER</v>
          </cell>
          <cell r="Y314">
            <v>42775</v>
          </cell>
          <cell r="Z314">
            <v>8</v>
          </cell>
          <cell r="AA314" t="str">
            <v>M010</v>
          </cell>
          <cell r="AB314" t="str">
            <v>T202916/Tarjeta Principal Madre - MAIN BOARD\Power</v>
          </cell>
          <cell r="AC314" t="str">
            <v>OC-1007576</v>
          </cell>
          <cell r="AD314" t="str">
            <v>fracc praderos del pacifico/cd juarez</v>
          </cell>
          <cell r="AE314" t="str">
            <v>CHI</v>
          </cell>
          <cell r="AF314" t="str">
            <v>MX</v>
          </cell>
          <cell r="AG314" t="str">
            <v>10411591</v>
          </cell>
          <cell r="AH314" t="str">
            <v>BERENICE JUAREZ PARRA</v>
          </cell>
          <cell r="AI314" t="str">
            <v>playa puerto de tapachula num 9958</v>
          </cell>
          <cell r="AJ314" t="str">
            <v>6941517</v>
          </cell>
          <cell r="AK314">
            <v>0</v>
          </cell>
          <cell r="AL314" t="str">
            <v>32674</v>
          </cell>
          <cell r="AM314"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314" t="str">
            <v>3TE40G155372</v>
          </cell>
          <cell r="AO314" t="str">
            <v>Smart</v>
          </cell>
          <cell r="AP314" t="str">
            <v>Hisense</v>
          </cell>
          <cell r="AQ314" t="str">
            <v>Opera</v>
          </cell>
          <cell r="AR314" t="str">
            <v>FHD 1920 x 1080</v>
          </cell>
          <cell r="AS314" t="str">
            <v>3TE40G1635C9G1635M010</v>
          </cell>
          <cell r="AT314" t="e">
            <v>#N/A</v>
          </cell>
          <cell r="AU314" t="str">
            <v>40H5B2</v>
          </cell>
          <cell r="AV314" t="str">
            <v>3TE40G1635C9</v>
          </cell>
          <cell r="AW314" t="str">
            <v>G1635</v>
          </cell>
          <cell r="AX314" t="str">
            <v>M010</v>
          </cell>
          <cell r="AY314">
            <v>74011448</v>
          </cell>
          <cell r="AZ314">
            <v>51012381</v>
          </cell>
          <cell r="BA314">
            <v>80136536</v>
          </cell>
        </row>
        <row r="315">
          <cell r="D315">
            <v>60315018</v>
          </cell>
          <cell r="E315" t="str">
            <v>A</v>
          </cell>
          <cell r="F315" t="str">
            <v>TV</v>
          </cell>
          <cell r="G315" t="str">
            <v>MONICA MENDOZA</v>
          </cell>
          <cell r="H315" t="str">
            <v>Joaquin Gamboa bascoe # 344 Villas del Pedregal</v>
          </cell>
          <cell r="I315">
            <v>6182729232</v>
          </cell>
          <cell r="J315" t="str">
            <v>HISENSE</v>
          </cell>
          <cell r="K315" t="str">
            <v>50K20DW</v>
          </cell>
          <cell r="L315" t="str">
            <v>50G143291H17825</v>
          </cell>
          <cell r="M315" t="str">
            <v>CARTA BIMBO</v>
          </cell>
          <cell r="N315">
            <v>0</v>
          </cell>
          <cell r="O315">
            <v>42447</v>
          </cell>
          <cell r="P315">
            <v>42822</v>
          </cell>
          <cell r="Q315">
            <v>201034</v>
          </cell>
          <cell r="R315" t="str">
            <v xml:space="preserve">
30/03/2017 04 : 24  ERNESTO.HERN : NP5
28/03/2017 07 : 38 201034 : PENDIENTE POR PANEL OC-1009116</v>
          </cell>
          <cell r="S315" t="str">
            <v/>
          </cell>
          <cell r="T315" t="str">
            <v xml:space="preserve">Arturo Olguin              </v>
          </cell>
          <cell r="U315">
            <v>42836</v>
          </cell>
          <cell r="V315" t="str">
            <v>Norte</v>
          </cell>
          <cell r="W315" t="str">
            <v>COMPLETADO</v>
          </cell>
          <cell r="X315" t="str">
            <v>TALLER</v>
          </cell>
          <cell r="Y315">
            <v>42821</v>
          </cell>
          <cell r="Z315">
            <v>374</v>
          </cell>
          <cell r="AA315" t="str">
            <v>M012</v>
          </cell>
          <cell r="AB315" t="str">
            <v>T173331/Panel - PANEL</v>
          </cell>
          <cell r="AC315" t="str">
            <v>OC-1009116</v>
          </cell>
          <cell r="AD315" t="str">
            <v>Durango/Villas del ´pedregal</v>
          </cell>
          <cell r="AE315" t="str">
            <v>DGO</v>
          </cell>
          <cell r="AF315" t="str">
            <v>MX</v>
          </cell>
          <cell r="AG315" t="str">
            <v>10414840</v>
          </cell>
          <cell r="AH315" t="str">
            <v>MONICA MENDOZA</v>
          </cell>
          <cell r="AI315" t="str">
            <v>Joaquin Gamboa bascoe num 344</v>
          </cell>
          <cell r="AJ315" t="str">
            <v>6182729232</v>
          </cell>
          <cell r="AK315">
            <v>0</v>
          </cell>
          <cell r="AL315" t="str">
            <v>34227</v>
          </cell>
          <cell r="AM315"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315" t="str">
            <v>1TE50B8NUSCB</v>
          </cell>
          <cell r="AO315" t="str">
            <v>Smart</v>
          </cell>
          <cell r="AP315" t="str">
            <v>Hisense</v>
          </cell>
          <cell r="AQ315" t="str">
            <v>Opera</v>
          </cell>
          <cell r="AR315" t="str">
            <v>FHD 1920 x 1080</v>
          </cell>
          <cell r="AS315" t="str">
            <v>3TE50G1653A3G1653M010</v>
          </cell>
          <cell r="AT315" t="e">
            <v>#N/A</v>
          </cell>
          <cell r="AU315" t="str">
            <v>50H5C</v>
          </cell>
          <cell r="AV315" t="str">
            <v>3TE50G1653A3</v>
          </cell>
          <cell r="AW315" t="str">
            <v>G1653</v>
          </cell>
          <cell r="AX315" t="str">
            <v>M010</v>
          </cell>
          <cell r="AY315">
            <v>74011450</v>
          </cell>
          <cell r="AZ315">
            <v>51012383</v>
          </cell>
          <cell r="BA315">
            <v>80138072</v>
          </cell>
        </row>
        <row r="316">
          <cell r="D316">
            <v>60313564</v>
          </cell>
          <cell r="E316" t="str">
            <v>A</v>
          </cell>
          <cell r="F316" t="str">
            <v>TV</v>
          </cell>
          <cell r="G316" t="str">
            <v>OSCAR PALACIOS</v>
          </cell>
          <cell r="H316" t="str">
            <v>PASO DE PATRIA #720, COL. PARAJES DEL SUR</v>
          </cell>
          <cell r="I316">
            <v>6567017972</v>
          </cell>
          <cell r="J316" t="str">
            <v>HISENSE</v>
          </cell>
          <cell r="K316" t="str">
            <v>40K20DW</v>
          </cell>
          <cell r="L316" t="str">
            <v>40G145155H03765</v>
          </cell>
          <cell r="M316">
            <v>88913</v>
          </cell>
          <cell r="N316">
            <v>8575.7800000000007</v>
          </cell>
          <cell r="O316">
            <v>42155</v>
          </cell>
          <cell r="P316">
            <v>42791</v>
          </cell>
          <cell r="Q316">
            <v>202246</v>
          </cell>
          <cell r="R316" t="str">
            <v>08/04/2017 00 : 10  ARANTXA.MON : TCF1
08/04/2017 00 : 10  ARANTXA.MON : NP5</v>
          </cell>
          <cell r="S316" t="str">
            <v/>
          </cell>
          <cell r="T316" t="str">
            <v xml:space="preserve">IDALIA LOZA                     </v>
          </cell>
          <cell r="U316" t="str">
            <v>2017/04/12</v>
          </cell>
          <cell r="V316" t="str">
            <v>Norte</v>
          </cell>
          <cell r="W316" t="str">
            <v>COMPLETADO</v>
          </cell>
          <cell r="X316" t="str">
            <v>TALLER</v>
          </cell>
          <cell r="Y316">
            <v>42802</v>
          </cell>
          <cell r="Z316">
            <v>636</v>
          </cell>
          <cell r="AA316" t="str">
            <v>M012</v>
          </cell>
          <cell r="AB316" t="str">
            <v>T179489/Tarjeta Principal Madre - MAIN BOARD</v>
          </cell>
          <cell r="AC316" t="str">
            <v>OC-1008399</v>
          </cell>
          <cell r="AD316" t="str">
            <v>Juarez/Parajes del Sur</v>
          </cell>
          <cell r="AE316" t="str">
            <v>CHI</v>
          </cell>
          <cell r="AF316" t="str">
            <v>MX</v>
          </cell>
          <cell r="AG316" t="str">
            <v>10411498</v>
          </cell>
          <cell r="AH316" t="str">
            <v>OSCAR PALACIOS</v>
          </cell>
          <cell r="AI316" t="str">
            <v>720 Paso de Patria</v>
          </cell>
          <cell r="AJ316" t="str">
            <v>6567017972</v>
          </cell>
          <cell r="AK316">
            <v>0</v>
          </cell>
          <cell r="AL316" t="str">
            <v>32575</v>
          </cell>
          <cell r="AM316"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316" t="str">
            <v>3TE40A144716</v>
          </cell>
          <cell r="AO316" t="str">
            <v>Smart</v>
          </cell>
          <cell r="AP316" t="str">
            <v>Hisense</v>
          </cell>
          <cell r="AQ316" t="str">
            <v>Opera</v>
          </cell>
          <cell r="AR316" t="str">
            <v>FHD 1920 x 1080</v>
          </cell>
          <cell r="AS316" t="str">
            <v>3TE40G1635C9G1635M010</v>
          </cell>
          <cell r="AT316" t="e">
            <v>#N/A</v>
          </cell>
          <cell r="AU316" t="str">
            <v>40H5B2</v>
          </cell>
          <cell r="AV316" t="str">
            <v>3TE40G1635C9</v>
          </cell>
          <cell r="AW316" t="str">
            <v>G1635</v>
          </cell>
          <cell r="AX316" t="str">
            <v>M010</v>
          </cell>
          <cell r="AY316">
            <v>74011451</v>
          </cell>
          <cell r="AZ316">
            <v>51012384</v>
          </cell>
          <cell r="BA316">
            <v>80136563</v>
          </cell>
        </row>
        <row r="317">
          <cell r="D317">
            <v>60313062</v>
          </cell>
          <cell r="E317" t="str">
            <v>A</v>
          </cell>
          <cell r="F317" t="str">
            <v>TV</v>
          </cell>
          <cell r="G317" t="str">
            <v>YADIRA TOBA  / TIENDA</v>
          </cell>
          <cell r="H317" t="str">
            <v>AV RUIZ NO. 328 ZONA CENTRO ENSENADA B.C.</v>
          </cell>
          <cell r="I317">
            <v>6461783483</v>
          </cell>
          <cell r="J317" t="str">
            <v>HISENSE</v>
          </cell>
          <cell r="K317" t="str">
            <v>50H7GB</v>
          </cell>
          <cell r="L317" t="str">
            <v>50G154820H00061</v>
          </cell>
          <cell r="M317" t="str">
            <v>EQUIPO DE PISO DE SEARS</v>
          </cell>
          <cell r="N317">
            <v>0</v>
          </cell>
          <cell r="O317">
            <v>42794</v>
          </cell>
          <cell r="P317">
            <v>42798</v>
          </cell>
          <cell r="Q317">
            <v>201015</v>
          </cell>
          <cell r="R317" t="str">
            <v xml:space="preserve">05/03/2017 04 : 06 201015 : P1/ PANEL , T192764 / OC - 1008225 </v>
          </cell>
          <cell r="S317" t="str">
            <v>EQUIPO DE PISO</v>
          </cell>
          <cell r="T317" t="str">
            <v xml:space="preserve">       Ricardo Sanchez            </v>
          </cell>
          <cell r="U317" t="str">
            <v>2017-04-13</v>
          </cell>
          <cell r="V317" t="str">
            <v>Norte</v>
          </cell>
          <cell r="W317" t="str">
            <v>COMPLETADO</v>
          </cell>
          <cell r="X317" t="str">
            <v>TALLER</v>
          </cell>
          <cell r="Y317">
            <v>42794</v>
          </cell>
          <cell r="AA317" t="str">
            <v>M010</v>
          </cell>
          <cell r="AB317" t="str">
            <v>T192764/Panel - PANEL</v>
          </cell>
          <cell r="AC317" t="str">
            <v>OC-1008225</v>
          </cell>
          <cell r="AD317" t="str">
            <v>ensenada/centro</v>
          </cell>
          <cell r="AE317" t="str">
            <v>BC</v>
          </cell>
          <cell r="AF317" t="str">
            <v>MX</v>
          </cell>
          <cell r="AG317" t="str">
            <v>10413438</v>
          </cell>
          <cell r="AH317" t="str">
            <v>YADIRA TOBA</v>
          </cell>
          <cell r="AI317" t="str">
            <v>av. ruiz 328</v>
          </cell>
          <cell r="AJ317" t="str">
            <v>6461783717</v>
          </cell>
          <cell r="AK317" t="str">
            <v>6461783717</v>
          </cell>
          <cell r="AL317" t="str">
            <v>22800</v>
          </cell>
          <cell r="AM317"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317" t="str">
            <v>3TE50G1523B0</v>
          </cell>
          <cell r="AO317" t="str">
            <v>Smart</v>
          </cell>
          <cell r="AP317" t="str">
            <v>Hisense</v>
          </cell>
          <cell r="AQ317" t="str">
            <v>Android</v>
          </cell>
          <cell r="AR317" t="str">
            <v>UHD 3840 X 2160</v>
          </cell>
          <cell r="AS317" t="str">
            <v>GTE50G1450A4S4031M010</v>
          </cell>
          <cell r="AT317" t="e">
            <v>#N/A</v>
          </cell>
          <cell r="AU317" t="str">
            <v>50H7SG</v>
          </cell>
          <cell r="AV317" t="str">
            <v>GTE50G1450A4</v>
          </cell>
          <cell r="AW317" t="str">
            <v>S4031</v>
          </cell>
          <cell r="AX317" t="str">
            <v>M010</v>
          </cell>
          <cell r="AY317">
            <v>74011453</v>
          </cell>
          <cell r="AZ317">
            <v>51012386</v>
          </cell>
          <cell r="BA317">
            <v>80139083</v>
          </cell>
        </row>
        <row r="318">
          <cell r="D318">
            <v>60311950</v>
          </cell>
          <cell r="E318" t="str">
            <v>A</v>
          </cell>
          <cell r="F318" t="str">
            <v>TV</v>
          </cell>
          <cell r="G318" t="str">
            <v>GUSTAVO HERNANDEZ</v>
          </cell>
          <cell r="H318" t="str">
            <v xml:space="preserve">CALLE ZACAPOAXTLA #538 COLONIA SAN FELIPE DE JESUS </v>
          </cell>
          <cell r="I318">
            <v>5543319350</v>
          </cell>
          <cell r="J318" t="str">
            <v>HISENSE</v>
          </cell>
          <cell r="K318" t="str">
            <v>50K20DW</v>
          </cell>
          <cell r="L318" t="str">
            <v>50J140464H01681</v>
          </cell>
          <cell r="M318" t="str">
            <v xml:space="preserve">POLIZA </v>
          </cell>
          <cell r="N318">
            <v>0</v>
          </cell>
          <cell r="O318">
            <v>42389</v>
          </cell>
          <cell r="P318">
            <v>42790</v>
          </cell>
          <cell r="Q318">
            <v>201010</v>
          </cell>
          <cell r="R318" t="str">
            <v xml:space="preserve">PENDIENTE POR PANEL </v>
          </cell>
          <cell r="S318" t="str">
            <v xml:space="preserve">SE RECOGE PANTALLA Y BASE </v>
          </cell>
          <cell r="T318" t="str">
            <v xml:space="preserve"> LUIS VALENTIN                    </v>
          </cell>
          <cell r="U318" t="str">
            <v>2017-01-03</v>
          </cell>
          <cell r="V318" t="str">
            <v>Centro</v>
          </cell>
          <cell r="W318" t="str">
            <v>COMPLETADO</v>
          </cell>
          <cell r="Y318">
            <v>42786</v>
          </cell>
          <cell r="Z318">
            <v>401</v>
          </cell>
          <cell r="AA318" t="str">
            <v>M012</v>
          </cell>
          <cell r="AB318" t="str">
            <v>T173331/Panel - PANEL</v>
          </cell>
          <cell r="AC318" t="str">
            <v>OC-1007895</v>
          </cell>
          <cell r="AD318" t="str">
            <v>GAM/San Felipe de Jesus</v>
          </cell>
          <cell r="AE318" t="str">
            <v>DF</v>
          </cell>
          <cell r="AF318" t="str">
            <v>MX</v>
          </cell>
          <cell r="AG318" t="str">
            <v>10412186</v>
          </cell>
          <cell r="AH318" t="str">
            <v>GUSTAVO HERNANDEZ</v>
          </cell>
          <cell r="AI318" t="str">
            <v>538 Zacapoaxtla</v>
          </cell>
          <cell r="AJ318" t="str">
            <v>5543319350</v>
          </cell>
          <cell r="AK318">
            <v>0</v>
          </cell>
          <cell r="AL318" t="str">
            <v>07510</v>
          </cell>
          <cell r="AM318"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318" t="str">
            <v>1TE50B8NUSCB</v>
          </cell>
          <cell r="AO318" t="str">
            <v>Smart</v>
          </cell>
          <cell r="AP318" t="str">
            <v>Hisense</v>
          </cell>
          <cell r="AQ318" t="str">
            <v>Opera</v>
          </cell>
          <cell r="AR318" t="str">
            <v>FHD 1920 x 1080</v>
          </cell>
          <cell r="AS318" t="str">
            <v>3TE50G162681G1626M010</v>
          </cell>
          <cell r="AT318" t="e">
            <v>#N/A</v>
          </cell>
          <cell r="AU318" t="str">
            <v>50CU6000</v>
          </cell>
          <cell r="AV318" t="str">
            <v>3TE50G162681</v>
          </cell>
          <cell r="AW318" t="str">
            <v>G1626</v>
          </cell>
          <cell r="AX318" t="str">
            <v>M010</v>
          </cell>
          <cell r="AY318">
            <v>74011454</v>
          </cell>
          <cell r="AZ318">
            <v>51012387</v>
          </cell>
          <cell r="BA318">
            <v>80137084</v>
          </cell>
        </row>
        <row r="319">
          <cell r="D319">
            <v>60311706</v>
          </cell>
          <cell r="E319" t="str">
            <v>A</v>
          </cell>
          <cell r="F319" t="str">
            <v>TV</v>
          </cell>
          <cell r="G319" t="str">
            <v xml:space="preserve">CLAUDIA NITZIA PEREZ RAMOS </v>
          </cell>
          <cell r="H319" t="str">
            <v xml:space="preserve">CALLE INDUSTRI #119 INTERIOR A-402 COLONOA ESTANZUELA DELEGACION GUSTAVO A. MADERO </v>
          </cell>
          <cell r="I319">
            <v>63627244</v>
          </cell>
          <cell r="J319" t="str">
            <v>HISENSE</v>
          </cell>
          <cell r="K319" t="str">
            <v>50K20DW</v>
          </cell>
          <cell r="L319" t="str">
            <v>50G143064H00847</v>
          </cell>
          <cell r="M319" t="str">
            <v xml:space="preserve">POLIZA </v>
          </cell>
          <cell r="N319">
            <v>0</v>
          </cell>
          <cell r="O319">
            <v>41992</v>
          </cell>
          <cell r="P319">
            <v>42784</v>
          </cell>
          <cell r="Q319">
            <v>201010</v>
          </cell>
          <cell r="R319" t="str">
            <v xml:space="preserve">PENDIENTE POR PANEL </v>
          </cell>
          <cell r="S319" t="str">
            <v xml:space="preserve">SE RECOGE SOLO PANTALLA Y BASE </v>
          </cell>
          <cell r="T319" t="str">
            <v xml:space="preserve"> LUIS VALENTIN                    </v>
          </cell>
          <cell r="U319" t="str">
            <v>2017-02-23</v>
          </cell>
          <cell r="V319" t="str">
            <v>Centro</v>
          </cell>
          <cell r="W319" t="str">
            <v>COMPLETADO</v>
          </cell>
          <cell r="Y319">
            <v>42781</v>
          </cell>
          <cell r="Z319">
            <v>792</v>
          </cell>
          <cell r="AA319" t="str">
            <v>M012</v>
          </cell>
          <cell r="AB319" t="str">
            <v>T173331/Panel - PANEL</v>
          </cell>
          <cell r="AC319" t="str">
            <v>OC-1007658</v>
          </cell>
          <cell r="AD319" t="str">
            <v>GAM/estanzuela</v>
          </cell>
          <cell r="AE319" t="str">
            <v>DF</v>
          </cell>
          <cell r="AF319" t="str">
            <v>MX</v>
          </cell>
          <cell r="AG319" t="str">
            <v>10411484</v>
          </cell>
          <cell r="AH319" t="str">
            <v>CLAUDIA NITZIA PEREZ RAMOS</v>
          </cell>
          <cell r="AI319" t="str">
            <v>119 industrias</v>
          </cell>
          <cell r="AJ319" t="str">
            <v>63627244</v>
          </cell>
          <cell r="AK319" t="str">
            <v>5541297745</v>
          </cell>
          <cell r="AL319" t="str">
            <v>07060</v>
          </cell>
          <cell r="AM319"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319" t="str">
            <v>1TE50B8NUSCB</v>
          </cell>
          <cell r="AO319" t="str">
            <v>Smart</v>
          </cell>
          <cell r="AP319" t="str">
            <v>Hisense</v>
          </cell>
          <cell r="AQ319" t="str">
            <v>Opera</v>
          </cell>
          <cell r="AR319" t="str">
            <v>FHD 1920 x 1080</v>
          </cell>
          <cell r="AS319" t="str">
            <v>3TE50G162681G1626M010</v>
          </cell>
          <cell r="AT319" t="e">
            <v>#N/A</v>
          </cell>
          <cell r="AU319" t="str">
            <v>50CU6000</v>
          </cell>
          <cell r="AV319" t="str">
            <v>3TE50G162681</v>
          </cell>
          <cell r="AW319" t="str">
            <v>G1626</v>
          </cell>
          <cell r="AX319" t="str">
            <v>M010</v>
          </cell>
          <cell r="AY319">
            <v>74011455</v>
          </cell>
          <cell r="AZ319">
            <v>51012388</v>
          </cell>
          <cell r="BA319">
            <v>80137126</v>
          </cell>
        </row>
        <row r="320">
          <cell r="D320">
            <v>60314919</v>
          </cell>
          <cell r="E320" t="str">
            <v>A</v>
          </cell>
          <cell r="F320" t="str">
            <v>TV</v>
          </cell>
          <cell r="G320" t="str">
            <v>VICENTE MARTINEZ SERRANO</v>
          </cell>
          <cell r="H320" t="str">
            <v>COND.31 NUM. 21 COL. FERNANDO DE ALBA, ECATEPEC,EDO.DE MEXICO</v>
          </cell>
          <cell r="I320">
            <v>57116724</v>
          </cell>
          <cell r="J320" t="str">
            <v>HISENSE</v>
          </cell>
          <cell r="K320" t="str">
            <v>50H7SG</v>
          </cell>
          <cell r="L320" t="str">
            <v>50G1450A4H00408</v>
          </cell>
          <cell r="M320">
            <v>6085</v>
          </cell>
          <cell r="N320">
            <v>12849</v>
          </cell>
          <cell r="O320">
            <v>42293</v>
          </cell>
          <cell r="P320">
            <v>42823</v>
          </cell>
          <cell r="Q320">
            <v>200997</v>
          </cell>
          <cell r="R320" t="str">
            <v>MAIN BOARD</v>
          </cell>
          <cell r="S320" t="str">
            <v/>
          </cell>
          <cell r="T320" t="str">
            <v xml:space="preserve">GLORIA LEON LARIOS          </v>
          </cell>
          <cell r="U320">
            <v>42836</v>
          </cell>
          <cell r="V320" t="str">
            <v>Centro</v>
          </cell>
          <cell r="W320" t="str">
            <v>COMPLETADO</v>
          </cell>
          <cell r="Y320">
            <v>42818</v>
          </cell>
          <cell r="Z320">
            <v>530</v>
          </cell>
          <cell r="AA320" t="str">
            <v>M012</v>
          </cell>
          <cell r="AB320" t="str">
            <v>T175876/Tarjeta Principal Madre - MAIN BOARD</v>
          </cell>
          <cell r="AC320" t="str">
            <v>OC-1009241</v>
          </cell>
          <cell r="AD320" t="str">
            <v>Ecatepec/Fernando de Alva</v>
          </cell>
          <cell r="AE320" t="str">
            <v>MEX</v>
          </cell>
          <cell r="AF320" t="str">
            <v>MX</v>
          </cell>
          <cell r="AG320" t="str">
            <v>10415077</v>
          </cell>
          <cell r="AH320" t="str">
            <v>VICENTE MARTINEZ SERRANO</v>
          </cell>
          <cell r="AI320" t="str">
            <v>Condominio 31 No. 21</v>
          </cell>
          <cell r="AJ320" t="str">
            <v>57-11-67-24</v>
          </cell>
          <cell r="AK320">
            <v>0</v>
          </cell>
          <cell r="AL320" t="str">
            <v>55287</v>
          </cell>
          <cell r="AM320"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320" t="str">
            <v>3TE50A145036</v>
          </cell>
          <cell r="AO320" t="str">
            <v>Smart</v>
          </cell>
          <cell r="AP320" t="str">
            <v>Hisense</v>
          </cell>
          <cell r="AQ320" t="str">
            <v>Android</v>
          </cell>
          <cell r="AR320" t="str">
            <v>FHD 1920 x 1080</v>
          </cell>
          <cell r="AS320" t="str">
            <v>GTE50G1450A4S4031M010</v>
          </cell>
          <cell r="AT320" t="e">
            <v>#N/A</v>
          </cell>
          <cell r="AU320" t="str">
            <v>50H7SG</v>
          </cell>
          <cell r="AV320" t="str">
            <v>GTE50G1450A4</v>
          </cell>
          <cell r="AW320" t="str">
            <v>S4031</v>
          </cell>
          <cell r="AX320" t="str">
            <v>M010</v>
          </cell>
          <cell r="AY320">
            <v>74011457</v>
          </cell>
          <cell r="AZ320">
            <v>51012390</v>
          </cell>
          <cell r="BA320">
            <v>80139085</v>
          </cell>
        </row>
        <row r="321">
          <cell r="D321">
            <v>60311649</v>
          </cell>
          <cell r="E321" t="str">
            <v>A</v>
          </cell>
          <cell r="F321" t="str">
            <v>TV</v>
          </cell>
          <cell r="G321" t="str">
            <v xml:space="preserve">HUMBERTO DE LOS SANTOS URIBE </v>
          </cell>
          <cell r="H321" t="str">
            <v xml:space="preserve">SANTA MONICA 632, RDCIAL CALIFORNIA, ESCOBEDO </v>
          </cell>
          <cell r="I321">
            <v>8114805249</v>
          </cell>
          <cell r="J321" t="str">
            <v>HISENSE</v>
          </cell>
          <cell r="K321" t="str">
            <v>55K680GWN</v>
          </cell>
          <cell r="L321" t="str">
            <v>55G143462H01485</v>
          </cell>
          <cell r="M321" t="str">
            <v>72535-15</v>
          </cell>
          <cell r="N321">
            <v>11245</v>
          </cell>
          <cell r="O321">
            <v>42252</v>
          </cell>
          <cell r="P321">
            <v>42786</v>
          </cell>
          <cell r="Q321">
            <v>201024</v>
          </cell>
          <cell r="R321" t="str">
            <v>21/:02/17- 05:42 ERNESTO HDZ NP5-P1A: OC.1007534 PANEL, 175955</v>
          </cell>
          <cell r="S321" t="str">
            <v/>
          </cell>
          <cell r="T321" t="str">
            <v xml:space="preserve">  Sofia Vazquez                   </v>
          </cell>
          <cell r="U321" t="str">
            <v>2017-04-13</v>
          </cell>
          <cell r="V321" t="str">
            <v>Norte</v>
          </cell>
          <cell r="W321" t="str">
            <v>COMPLETADO</v>
          </cell>
          <cell r="X321" t="str">
            <v>TALLER</v>
          </cell>
          <cell r="Y321">
            <v>42781</v>
          </cell>
          <cell r="Z321">
            <v>534</v>
          </cell>
          <cell r="AA321" t="str">
            <v>M012</v>
          </cell>
          <cell r="AB321" t="str">
            <v>T175955/Panel - PANEL</v>
          </cell>
          <cell r="AC321" t="str">
            <v>OC-1007534</v>
          </cell>
          <cell r="AD321" t="str">
            <v>Escobedo /Rdcial Cailfornia</v>
          </cell>
          <cell r="AE321" t="str">
            <v>NL</v>
          </cell>
          <cell r="AF321" t="str">
            <v>MX</v>
          </cell>
          <cell r="AG321" t="str">
            <v>10412169</v>
          </cell>
          <cell r="AH321" t="str">
            <v>HUMBERTO DE LOS SNATOS URIBE</v>
          </cell>
          <cell r="AI321" t="str">
            <v>santa monica num 632</v>
          </cell>
          <cell r="AJ321" t="str">
            <v>8114805249</v>
          </cell>
          <cell r="AK321">
            <v>0</v>
          </cell>
          <cell r="AL321" t="str">
            <v>66055</v>
          </cell>
          <cell r="AM321"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321" t="str">
            <v>3TE55G142919</v>
          </cell>
          <cell r="AO321" t="str">
            <v>Smart</v>
          </cell>
          <cell r="AP321" t="str">
            <v>Hisense</v>
          </cell>
          <cell r="AQ321" t="str">
            <v>Opera</v>
          </cell>
          <cell r="AR321" t="str">
            <v>UHD 3840 X 2160</v>
          </cell>
          <cell r="AS321" t="str">
            <v>3TE55G1623K3G1623M010</v>
          </cell>
          <cell r="AT321" t="e">
            <v>#N/A</v>
          </cell>
          <cell r="AU321" t="str">
            <v>55H7B</v>
          </cell>
          <cell r="AV321" t="str">
            <v>3TE55G1623K3</v>
          </cell>
          <cell r="AW321" t="str">
            <v>G1623</v>
          </cell>
          <cell r="AX321" t="str">
            <v>M010</v>
          </cell>
          <cell r="AY321">
            <v>74011458</v>
          </cell>
          <cell r="AZ321">
            <v>51012391</v>
          </cell>
          <cell r="BA321">
            <v>80136589</v>
          </cell>
        </row>
        <row r="322">
          <cell r="D322">
            <v>60314108</v>
          </cell>
          <cell r="E322" t="str">
            <v>B</v>
          </cell>
          <cell r="F322" t="str">
            <v>TV</v>
          </cell>
          <cell r="G322" t="str">
            <v>JAIME OLVERA</v>
          </cell>
          <cell r="H322" t="str">
            <v>PERIFERICO SUR 1661 EDIF A DEPTO 1004 TORRES DE MIXCOAC ALVARO OBREGON CP. 01490</v>
          </cell>
          <cell r="I322" t="str">
            <v>55-50-54-53-88</v>
          </cell>
          <cell r="J322" t="str">
            <v>SHARP HISENSE</v>
          </cell>
          <cell r="K322" t="str">
            <v>LC-40N5000U</v>
          </cell>
          <cell r="L322" t="str">
            <v>40G1609J9H00893</v>
          </cell>
          <cell r="M322" t="str">
            <v>TICKET WAL MART TC# 7254 7217 3759 2380 7035 24</v>
          </cell>
          <cell r="N322">
            <v>5999</v>
          </cell>
          <cell r="O322">
            <v>42694</v>
          </cell>
          <cell r="P322">
            <v>42823</v>
          </cell>
          <cell r="Q322">
            <v>201767</v>
          </cell>
          <cell r="R322" t="str">
            <v>30/03/2017 23 : 20  ROGER.R : TCFT - Canal 1.1/ST1 BORRA EL CANAL 1.1 CLEINTE INFORMA QUEYA ES EL 2DO EQUIPO QUE TIENE QUE LE PRESENTA ESE PROBLEMA</v>
          </cell>
          <cell r="S322" t="str">
            <v>EQUIPO DAÑADO EN DOMICILIO DE CLIENTE</v>
          </cell>
          <cell r="T322" t="str">
            <v xml:space="preserve">ANDREA LEGORRETA               </v>
          </cell>
          <cell r="U322" t="str">
            <v>2017-04-11</v>
          </cell>
          <cell r="V322" t="str">
            <v>Centro</v>
          </cell>
          <cell r="W322" t="str">
            <v>COMPLETADO</v>
          </cell>
          <cell r="Y322">
            <v>42808</v>
          </cell>
          <cell r="Z322">
            <v>129</v>
          </cell>
          <cell r="AA322" t="str">
            <v>M010</v>
          </cell>
          <cell r="AD322" t="str">
            <v>Alvaro Obregon/Torres de Mixcoac</v>
          </cell>
          <cell r="AE322" t="str">
            <v>DF</v>
          </cell>
          <cell r="AF322" t="str">
            <v>MX</v>
          </cell>
          <cell r="AG322" t="str">
            <v>10406347</v>
          </cell>
          <cell r="AH322" t="str">
            <v>JAIME OLVERA</v>
          </cell>
          <cell r="AI322" t="str">
            <v>Periferico sur No 1661 Edif A1Depto 1004</v>
          </cell>
          <cell r="AJ322" t="str">
            <v>044-55-50-54-53-88</v>
          </cell>
          <cell r="AK322" t="str">
            <v>044-55-50-54-53-88</v>
          </cell>
          <cell r="AL322" t="str">
            <v>01490</v>
          </cell>
          <cell r="AM322"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322" t="str">
            <v>3TE40G155275</v>
          </cell>
          <cell r="AO322" t="str">
            <v>Smart</v>
          </cell>
          <cell r="AP322" t="str">
            <v>Sharp</v>
          </cell>
          <cell r="AQ322" t="str">
            <v>Opera</v>
          </cell>
          <cell r="AR322" t="str">
            <v>FHD 1920 x 1080</v>
          </cell>
          <cell r="AS322" t="str">
            <v>3TE40G1622K9G1622M010</v>
          </cell>
          <cell r="AT322" t="e">
            <v>#N/A</v>
          </cell>
          <cell r="AU322" t="str">
            <v>LC-40N5000U</v>
          </cell>
          <cell r="AV322" t="str">
            <v>3TE40G1622K9</v>
          </cell>
          <cell r="AW322" t="str">
            <v>G1622</v>
          </cell>
          <cell r="AX322" t="str">
            <v>M010</v>
          </cell>
          <cell r="AY322">
            <v>74011596</v>
          </cell>
          <cell r="AZ322">
            <v>51012392</v>
          </cell>
          <cell r="BA322">
            <v>80136610</v>
          </cell>
        </row>
        <row r="323">
          <cell r="D323">
            <v>60314392</v>
          </cell>
          <cell r="E323" t="str">
            <v xml:space="preserve">A  </v>
          </cell>
          <cell r="F323" t="str">
            <v>TV</v>
          </cell>
          <cell r="G323" t="str">
            <v>HECTOR ALMARAZ CABRERA</v>
          </cell>
          <cell r="H323" t="str">
            <v>ANDADOR MONTE ALBAN 85 CTM SECC CULHUACAN COYOACAN CP.04440</v>
          </cell>
          <cell r="I323">
            <v>5527128529</v>
          </cell>
          <cell r="J323" t="str">
            <v>HISENSE</v>
          </cell>
          <cell r="K323" t="str">
            <v>32D33</v>
          </cell>
          <cell r="L323" t="str">
            <v>32M41140H02105</v>
          </cell>
          <cell r="M323" t="str">
            <v>WAL MART TC# 8861 4052 4881 1656 5261</v>
          </cell>
          <cell r="N323">
            <v>2999</v>
          </cell>
          <cell r="O323">
            <v>41868</v>
          </cell>
          <cell r="P323">
            <v>42816</v>
          </cell>
          <cell r="Q323">
            <v>201767</v>
          </cell>
          <cell r="R323" t="str">
            <v>06/04/2017 01 : 02  ARANTXA.MON : NP5/23/03/2017 05 : 14 201767 : P1A: 168828 MAIN    171862 PANEL   22-03-2017    OC-1008919</v>
          </cell>
          <cell r="S323" t="str">
            <v>EQUIPO EN DOMICILIO DE CLIENTE</v>
          </cell>
          <cell r="T323" t="str">
            <v xml:space="preserve">ANDREA LEGORRETA               </v>
          </cell>
          <cell r="U323" t="str">
            <v>2017-04-11</v>
          </cell>
          <cell r="V323" t="str">
            <v>Centro</v>
          </cell>
          <cell r="W323" t="str">
            <v>COMPLETADO</v>
          </cell>
          <cell r="X323" t="str">
            <v>CLIENTE</v>
          </cell>
          <cell r="Y323">
            <v>42811</v>
          </cell>
          <cell r="Z323">
            <v>948</v>
          </cell>
          <cell r="AA323" t="str">
            <v>M012</v>
          </cell>
          <cell r="AB323" t="str">
            <v>T168828/Tarjeta Principal Madre - MAIN BOARD</v>
          </cell>
          <cell r="AC323" t="str">
            <v>OC-1008919</v>
          </cell>
          <cell r="AD323" t="str">
            <v>Coyoacan/CTM SECC Culhuacan</v>
          </cell>
          <cell r="AE323" t="str">
            <v>DF</v>
          </cell>
          <cell r="AF323" t="str">
            <v>MX</v>
          </cell>
          <cell r="AG323" t="str">
            <v>10411040</v>
          </cell>
          <cell r="AH323" t="str">
            <v>HECTOR ALMARAZ CABRERA</v>
          </cell>
          <cell r="AI323" t="str">
            <v>85 And Monte Alban</v>
          </cell>
          <cell r="AJ323" t="str">
            <v>56958435</v>
          </cell>
          <cell r="AK323" t="str">
            <v>5527128529</v>
          </cell>
          <cell r="AL323" t="str">
            <v>04440</v>
          </cell>
          <cell r="AM323"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323" t="str">
            <v>3TE32M134512</v>
          </cell>
          <cell r="AO323" t="str">
            <v>Básica</v>
          </cell>
          <cell r="AP323" t="str">
            <v>Hisense</v>
          </cell>
          <cell r="AQ323" t="str">
            <v>Opera</v>
          </cell>
          <cell r="AR323" t="str">
            <v>HD 1366 X 768</v>
          </cell>
          <cell r="AS323" t="str">
            <v>3TE32G154780G1547M010</v>
          </cell>
          <cell r="AT323" t="e">
            <v>#N/A</v>
          </cell>
          <cell r="AU323" t="str">
            <v>32H3B1</v>
          </cell>
          <cell r="AV323" t="str">
            <v>3TE32G154780</v>
          </cell>
          <cell r="AW323" t="str">
            <v>G1547</v>
          </cell>
          <cell r="AX323" t="str">
            <v>M010</v>
          </cell>
          <cell r="AY323">
            <v>74011460</v>
          </cell>
          <cell r="AZ323">
            <v>51012393</v>
          </cell>
          <cell r="BA323">
            <v>80137192</v>
          </cell>
        </row>
        <row r="324">
          <cell r="D324">
            <v>60313580</v>
          </cell>
          <cell r="E324" t="str">
            <v>A</v>
          </cell>
          <cell r="F324" t="str">
            <v>TV</v>
          </cell>
          <cell r="G324" t="str">
            <v>ALEJANDRA SANTIAGO</v>
          </cell>
          <cell r="H324" t="str">
            <v>FRANCISCO PETARCXA #202 , COL. CHAPULTEPEC MORALES</v>
          </cell>
          <cell r="I324" t="str">
            <v>55-70-24-95-47</v>
          </cell>
          <cell r="J324" t="str">
            <v>HISENSE</v>
          </cell>
          <cell r="K324" t="str">
            <v>32H3B1</v>
          </cell>
          <cell r="L324" t="str">
            <v>32G153442H19588</v>
          </cell>
          <cell r="M324" t="str">
            <v>TICKET</v>
          </cell>
          <cell r="N324">
            <v>3999</v>
          </cell>
          <cell r="O324">
            <v>42353</v>
          </cell>
          <cell r="P324">
            <v>42803</v>
          </cell>
          <cell r="Q324">
            <v>201010</v>
          </cell>
          <cell r="R324" t="str">
            <v>PENDIENTE POR PANEL LCD</v>
          </cell>
          <cell r="S324" t="str">
            <v>CLIENTE DIO PANTALLA  Y 2 BASES.</v>
          </cell>
          <cell r="T324" t="str">
            <v xml:space="preserve">LESLY CARRO               </v>
          </cell>
          <cell r="U324" t="str">
            <v>2017-03-16</v>
          </cell>
          <cell r="V324" t="str">
            <v>Centro</v>
          </cell>
          <cell r="W324" t="str">
            <v>COMPLETADO</v>
          </cell>
          <cell r="Y324">
            <v>42802</v>
          </cell>
          <cell r="Z324">
            <v>450</v>
          </cell>
          <cell r="AA324" t="str">
            <v>M012</v>
          </cell>
          <cell r="AB324" t="str">
            <v>T190930/Panel - PANEL</v>
          </cell>
          <cell r="AC324" t="str">
            <v>OC-1008396</v>
          </cell>
          <cell r="AD324" t="str">
            <v>MIGUEL HDGO/CHAPULTEPEC MRLS</v>
          </cell>
          <cell r="AE324" t="str">
            <v>DF</v>
          </cell>
          <cell r="AF324" t="str">
            <v>MX</v>
          </cell>
          <cell r="AG324" t="str">
            <v>10413901</v>
          </cell>
          <cell r="AH324" t="str">
            <v>ALEJANDRA SANTIAGO</v>
          </cell>
          <cell r="AI324" t="str">
            <v>#202 FRANCISCO PETARCA</v>
          </cell>
          <cell r="AJ324" t="str">
            <v>55-70-24-95-47</v>
          </cell>
          <cell r="AK324">
            <v>0</v>
          </cell>
          <cell r="AL324" t="str">
            <v>11570</v>
          </cell>
          <cell r="AM324"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324" t="str">
            <v>3TE32G153442</v>
          </cell>
          <cell r="AO324" t="str">
            <v>Básica</v>
          </cell>
          <cell r="AP324" t="str">
            <v>Hisense</v>
          </cell>
          <cell r="AQ324" t="str">
            <v>Opera</v>
          </cell>
          <cell r="AR324" t="str">
            <v>HD 1366 X 768</v>
          </cell>
          <cell r="AS324" t="str">
            <v>3TE32G155365CRMM012</v>
          </cell>
          <cell r="AT324">
            <v>11</v>
          </cell>
          <cell r="AU324" t="str">
            <v>32H3B2</v>
          </cell>
          <cell r="AV324" t="str">
            <v>3TE32G155365</v>
          </cell>
          <cell r="AW324" t="str">
            <v>CRM</v>
          </cell>
          <cell r="AX324" t="str">
            <v>M012</v>
          </cell>
          <cell r="AY324">
            <v>74011461</v>
          </cell>
          <cell r="AZ324">
            <v>51012394</v>
          </cell>
          <cell r="BA324">
            <v>80146661</v>
          </cell>
        </row>
        <row r="325">
          <cell r="D325">
            <v>60311600</v>
          </cell>
          <cell r="E325" t="str">
            <v>A</v>
          </cell>
          <cell r="F325" t="str">
            <v>TV</v>
          </cell>
          <cell r="G325" t="str">
            <v>ADRIANA RIVERO CORTES</v>
          </cell>
          <cell r="H325" t="str">
            <v>MARIANO MATAMOROS 52, COL. IXHUATEPEC</v>
          </cell>
          <cell r="I325" t="str">
            <v>5717-3462</v>
          </cell>
          <cell r="J325" t="str">
            <v>HISENSE</v>
          </cell>
          <cell r="K325" t="str">
            <v>50K20DW</v>
          </cell>
          <cell r="L325" t="str">
            <v>50G143291H01505</v>
          </cell>
          <cell r="M325" t="str">
            <v>TICKET</v>
          </cell>
          <cell r="N325">
            <v>10369.15</v>
          </cell>
          <cell r="O325">
            <v>42017</v>
          </cell>
          <cell r="P325">
            <v>42781</v>
          </cell>
          <cell r="Q325">
            <v>201010</v>
          </cell>
          <cell r="R325" t="str">
            <v>PENDIENTE POR PANEL</v>
          </cell>
          <cell r="S325" t="str">
            <v xml:space="preserve">SE RECOGE EQUIPO CON CONTROL REMOTO SIN </v>
          </cell>
          <cell r="T325" t="str">
            <v xml:space="preserve">  VIRGINIA ANGUIANO               </v>
          </cell>
          <cell r="U325" t="str">
            <v>2017-02-18</v>
          </cell>
          <cell r="V325" t="str">
            <v>Centro</v>
          </cell>
          <cell r="W325" t="str">
            <v>COMPLETADO</v>
          </cell>
          <cell r="Y325">
            <v>42781</v>
          </cell>
          <cell r="Z325">
            <v>764</v>
          </cell>
          <cell r="AA325" t="str">
            <v>M012</v>
          </cell>
          <cell r="AB325" t="str">
            <v>T173331/Panel - PANEL</v>
          </cell>
          <cell r="AC325" t="str">
            <v>OC-1007454</v>
          </cell>
          <cell r="AD325" t="str">
            <v>TLANEPANTLA/IXHUATEPEC</v>
          </cell>
          <cell r="AE325" t="str">
            <v>MEX</v>
          </cell>
          <cell r="AF325" t="str">
            <v>MX</v>
          </cell>
          <cell r="AG325" t="str">
            <v>10412114</v>
          </cell>
          <cell r="AH325" t="str">
            <v>ADRIANA RIVERO CORTES</v>
          </cell>
          <cell r="AI325" t="str">
            <v># 52 MARIANO MATAMOROS # 52</v>
          </cell>
          <cell r="AJ325" t="str">
            <v>57143462</v>
          </cell>
          <cell r="AK325">
            <v>0</v>
          </cell>
          <cell r="AL325" t="str">
            <v>55555</v>
          </cell>
          <cell r="AM325"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74011462</v>
          </cell>
          <cell r="AZ325">
            <v>51012395</v>
          </cell>
          <cell r="BA325">
            <v>80137238</v>
          </cell>
        </row>
        <row r="326">
          <cell r="D326">
            <v>60314836</v>
          </cell>
          <cell r="E326" t="str">
            <v xml:space="preserve">A  </v>
          </cell>
          <cell r="F326" t="str">
            <v>TV</v>
          </cell>
          <cell r="G326" t="str">
            <v>MARGARITA MUÑIZ PEREZ</v>
          </cell>
          <cell r="H326" t="str">
            <v>CERRADA DE VALLADOLID 46 JOSE LOPEZ PORTILLO TLAHUAC CP. 13410</v>
          </cell>
          <cell r="I326">
            <v>58660305</v>
          </cell>
          <cell r="J326" t="str">
            <v>HISENSE</v>
          </cell>
          <cell r="K326" t="str">
            <v>50K20DW</v>
          </cell>
          <cell r="L326" t="str">
            <v>50G143291H16232</v>
          </cell>
          <cell r="M326" t="str">
            <v>TELMEX TICKET API / 000083292</v>
          </cell>
          <cell r="N326">
            <v>11998.37</v>
          </cell>
          <cell r="O326">
            <v>42179</v>
          </cell>
          <cell r="P326">
            <v>42822</v>
          </cell>
          <cell r="Q326">
            <v>201767</v>
          </cell>
          <cell r="R326" t="str">
            <v xml:space="preserve">06/04/2017 03 : 21  ARANTXA.MON : NP5201767 : P1A: 173331 PANEL   28-03-2017  OC-1009147
</v>
          </cell>
          <cell r="S326" t="str">
            <v>EQUIPO EN DOMICILIO DE CLIENTE</v>
          </cell>
          <cell r="T326" t="str">
            <v xml:space="preserve">ANDREA LEGORRETA               </v>
          </cell>
          <cell r="U326" t="str">
            <v>2017-04-11</v>
          </cell>
          <cell r="V326" t="str">
            <v>Centro</v>
          </cell>
          <cell r="W326" t="str">
            <v>COMPLETADO</v>
          </cell>
          <cell r="X326" t="str">
            <v>CLIENTE</v>
          </cell>
          <cell r="Y326">
            <v>42817</v>
          </cell>
          <cell r="Z326">
            <v>643</v>
          </cell>
          <cell r="AA326" t="str">
            <v>M012</v>
          </cell>
          <cell r="AB326" t="str">
            <v>T173331/Panel - PANEL</v>
          </cell>
          <cell r="AC326" t="str">
            <v>OC-1009147</v>
          </cell>
          <cell r="AD326" t="str">
            <v>jose lopez portillo/tlahuac</v>
          </cell>
          <cell r="AE326" t="str">
            <v>DF</v>
          </cell>
          <cell r="AF326" t="str">
            <v>MX</v>
          </cell>
          <cell r="AG326" t="str">
            <v>10414854</v>
          </cell>
          <cell r="AH326" t="str">
            <v>MARGARITA MUÑIZ PEREZ</v>
          </cell>
          <cell r="AI326" t="str">
            <v>cda de valladolid num 46</v>
          </cell>
          <cell r="AJ326" t="str">
            <v>58660305</v>
          </cell>
          <cell r="AK326">
            <v>0</v>
          </cell>
          <cell r="AL326" t="str">
            <v>13410</v>
          </cell>
          <cell r="AM326"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74011464</v>
          </cell>
          <cell r="AZ326">
            <v>51012397</v>
          </cell>
          <cell r="BA326">
            <v>80137249</v>
          </cell>
        </row>
        <row r="327">
          <cell r="D327">
            <v>60312781</v>
          </cell>
          <cell r="E327" t="str">
            <v>A</v>
          </cell>
          <cell r="F327" t="str">
            <v>TV</v>
          </cell>
          <cell r="G327" t="str">
            <v>HILDA LECUANA-SEARS</v>
          </cell>
          <cell r="H327" t="str">
            <v xml:space="preserve">#656 PONIENTE 140 INDUSTRIAL VALLEJO DELGACION AZCAPOTZALCO </v>
          </cell>
          <cell r="I327">
            <v>52278000</v>
          </cell>
          <cell r="J327" t="str">
            <v>HISENSE</v>
          </cell>
          <cell r="K327" t="str">
            <v>50H7GB</v>
          </cell>
          <cell r="L327" t="str">
            <v>50G162156MH0051</v>
          </cell>
          <cell r="M327" t="str">
            <v xml:space="preserve">TICKET </v>
          </cell>
          <cell r="N327">
            <v>7558.96</v>
          </cell>
          <cell r="O327">
            <v>42693</v>
          </cell>
          <cell r="P327">
            <v>42791</v>
          </cell>
          <cell r="Q327">
            <v>201010</v>
          </cell>
          <cell r="R327" t="str">
            <v xml:space="preserve">PENDIENTE POR MAIN PCB Y PANEL </v>
          </cell>
          <cell r="S327" t="str">
            <v xml:space="preserve">NINGUN ACCESORIO SOLO EQUIPO </v>
          </cell>
          <cell r="T327" t="str">
            <v xml:space="preserve"> LUIS VALENTIN                    </v>
          </cell>
          <cell r="U327" t="str">
            <v>2017-03-08</v>
          </cell>
          <cell r="V327" t="str">
            <v>Centro</v>
          </cell>
          <cell r="W327" t="str">
            <v>COMPLETADO</v>
          </cell>
          <cell r="Y327">
            <v>42790</v>
          </cell>
          <cell r="Z327">
            <v>98</v>
          </cell>
          <cell r="AA327" t="str">
            <v>M010</v>
          </cell>
          <cell r="AB327" t="str">
            <v>T192764/Panel - PANEL</v>
          </cell>
          <cell r="AC327" t="str">
            <v>OC-1007938</v>
          </cell>
          <cell r="AD327" t="str">
            <v>AZCAPOTZALCO/INDUSTRIAL VALLEJO</v>
          </cell>
          <cell r="AE327" t="str">
            <v>DF</v>
          </cell>
          <cell r="AF327" t="str">
            <v>MX</v>
          </cell>
          <cell r="AG327" t="str">
            <v>10209073</v>
          </cell>
          <cell r="AH327" t="str">
            <v>HILDA LECUANA</v>
          </cell>
          <cell r="AI327" t="str">
            <v>656 PONIENTE 140</v>
          </cell>
          <cell r="AJ327" t="str">
            <v>52278000</v>
          </cell>
          <cell r="AK327">
            <v>0</v>
          </cell>
          <cell r="AL327" t="str">
            <v>02300</v>
          </cell>
          <cell r="AM327"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327" t="str">
            <v>3TE50G1523B0</v>
          </cell>
          <cell r="AO327" t="str">
            <v>Smart</v>
          </cell>
          <cell r="AP327" t="str">
            <v>Hisense</v>
          </cell>
          <cell r="AQ327" t="str">
            <v>Android</v>
          </cell>
          <cell r="AR327" t="str">
            <v>UHD 3840 X 2160</v>
          </cell>
          <cell r="AS327" t="str">
            <v>3TE50G162681G1626M010</v>
          </cell>
          <cell r="AT327" t="e">
            <v>#N/A</v>
          </cell>
          <cell r="AU327" t="str">
            <v>50CU6000</v>
          </cell>
          <cell r="AV327" t="str">
            <v>3TE50G162681</v>
          </cell>
          <cell r="AW327" t="str">
            <v>G1626</v>
          </cell>
          <cell r="AX327" t="str">
            <v>M010</v>
          </cell>
          <cell r="AY327">
            <v>74011467</v>
          </cell>
          <cell r="AZ327">
            <v>51012400</v>
          </cell>
          <cell r="BA327">
            <v>80137255</v>
          </cell>
        </row>
        <row r="328">
          <cell r="D328">
            <v>60314971</v>
          </cell>
          <cell r="E328" t="str">
            <v xml:space="preserve">A  </v>
          </cell>
          <cell r="F328" t="str">
            <v>TV</v>
          </cell>
          <cell r="G328" t="str">
            <v xml:space="preserve"> Sergio Segoviano Lopez</v>
          </cell>
          <cell r="H328" t="str">
            <v>Av Sn Pedro Xalpa edif 20 b -302 #434, Unidad Habitacional San Pablo Xalpa, Del. Azcapotzalco, C.P. 02110</v>
          </cell>
          <cell r="I328" t="str">
            <v>5545456021 / 53188131</v>
          </cell>
          <cell r="J328" t="str">
            <v>HISENSE</v>
          </cell>
          <cell r="K328" t="str">
            <v>50K20DW</v>
          </cell>
          <cell r="L328" t="str">
            <v>50J140464H01018</v>
          </cell>
          <cell r="M328" t="str">
            <v>TICKET: PV / 000618320 COMPROBANTE DE PAGO DE ENGANCHE DE VENTA DE FINANCIAMIENTO</v>
          </cell>
          <cell r="N328">
            <v>299.06</v>
          </cell>
          <cell r="O328">
            <v>41860</v>
          </cell>
          <cell r="P328">
            <v>42826</v>
          </cell>
          <cell r="Q328">
            <v>201767</v>
          </cell>
          <cell r="R328" t="str">
            <v>07/04/2017 00 : 59  ERNESTO.HERN : NP5 / P1A: 173331 PANEL    01-04-2017   OC-1009310</v>
          </cell>
          <cell r="S328" t="str">
            <v>EQUIPO DAÑADO EN DOMICILIO DE CLIENTE</v>
          </cell>
          <cell r="T328" t="str">
            <v xml:space="preserve">   RENE ARIAS                     </v>
          </cell>
          <cell r="U328" t="str">
            <v>2017-04-11</v>
          </cell>
          <cell r="V328" t="str">
            <v>Centro</v>
          </cell>
          <cell r="W328" t="str">
            <v>COMPLETADO</v>
          </cell>
          <cell r="X328" t="str">
            <v>CLIENTE</v>
          </cell>
          <cell r="Y328">
            <v>42818</v>
          </cell>
          <cell r="Z328">
            <v>966</v>
          </cell>
          <cell r="AA328" t="str">
            <v>M012</v>
          </cell>
          <cell r="AB328" t="str">
            <v>T173331/Panel - PANEL</v>
          </cell>
          <cell r="AC328" t="str">
            <v>OC-1009310</v>
          </cell>
          <cell r="AD328" t="str">
            <v>Azcapotzalco/U Hab Sn Pablo Xalpa</v>
          </cell>
          <cell r="AE328" t="str">
            <v>DF</v>
          </cell>
          <cell r="AF328" t="str">
            <v>MX</v>
          </cell>
          <cell r="AG328" t="str">
            <v>10414819</v>
          </cell>
          <cell r="AH328" t="str">
            <v>SERGIO SEGOVIANO LOPEZ</v>
          </cell>
          <cell r="AI328" t="str">
            <v>434 Av Sn Pedro Xalpa edif 20 b -302</v>
          </cell>
          <cell r="AJ328" t="str">
            <v>5545456021</v>
          </cell>
          <cell r="AK328" t="str">
            <v>5545456021</v>
          </cell>
          <cell r="AL328" t="str">
            <v>02110</v>
          </cell>
          <cell r="AM328"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74011468</v>
          </cell>
          <cell r="AZ328">
            <v>51012401</v>
          </cell>
          <cell r="BA328">
            <v>80137260</v>
          </cell>
        </row>
        <row r="329">
          <cell r="D329">
            <v>60315012</v>
          </cell>
          <cell r="E329" t="str">
            <v xml:space="preserve">A  </v>
          </cell>
          <cell r="F329" t="str">
            <v>TV</v>
          </cell>
          <cell r="G329" t="str">
            <v>Cristian Flores Morales</v>
          </cell>
          <cell r="H329" t="str">
            <v>PANADEROS #71, COL. MORELOS, DEL. VENISTIANO CARRANZA, C.P. 15270</v>
          </cell>
          <cell r="I329">
            <v>5573291548</v>
          </cell>
          <cell r="J329" t="str">
            <v>HISENSE</v>
          </cell>
          <cell r="K329" t="str">
            <v>50K20DW</v>
          </cell>
          <cell r="L329" t="str">
            <v>50G143292H07777</v>
          </cell>
          <cell r="M329" t="str">
            <v>TICKET: ML / 000140390 TIENDA TELMEX S.A. DE C.V.</v>
          </cell>
          <cell r="N329">
            <v>11998.37</v>
          </cell>
          <cell r="O329">
            <v>42185</v>
          </cell>
          <cell r="P329">
            <v>42824</v>
          </cell>
          <cell r="Q329">
            <v>201767</v>
          </cell>
          <cell r="R329" t="str">
            <v>06/04/2017 23 : 12  ERNESTO.HERN : NP5 / P1A: 173331 PANEL  30-03-2017  OC-1009227</v>
          </cell>
          <cell r="S329" t="str">
            <v>EQUIPO DAÑADO EN DOMICILIO DE CLIENTE</v>
          </cell>
          <cell r="T329" t="str">
            <v xml:space="preserve">   RENE ARIAS                     </v>
          </cell>
          <cell r="U329" t="str">
            <v>2017-04-11</v>
          </cell>
          <cell r="V329" t="str">
            <v>Centro</v>
          </cell>
          <cell r="W329" t="str">
            <v>COMPLETADO</v>
          </cell>
          <cell r="X329" t="str">
            <v>CLIENTE</v>
          </cell>
          <cell r="Y329">
            <v>42821</v>
          </cell>
          <cell r="Z329">
            <v>639</v>
          </cell>
          <cell r="AA329" t="str">
            <v>M012</v>
          </cell>
          <cell r="AB329" t="str">
            <v>T173331/Panel - PANEL</v>
          </cell>
          <cell r="AC329" t="str">
            <v>OC-1009227</v>
          </cell>
          <cell r="AD329" t="str">
            <v>Morelos/Venustiano Carranza</v>
          </cell>
          <cell r="AE329" t="str">
            <v>DF</v>
          </cell>
          <cell r="AF329" t="str">
            <v>MX</v>
          </cell>
          <cell r="AG329" t="str">
            <v>10415083</v>
          </cell>
          <cell r="AH329" t="str">
            <v>CRISTIAN FLORES MORALES</v>
          </cell>
          <cell r="AI329" t="str">
            <v>71 Panaderos</v>
          </cell>
          <cell r="AJ329" t="str">
            <v>5573291548</v>
          </cell>
          <cell r="AK329">
            <v>0</v>
          </cell>
          <cell r="AL329" t="str">
            <v>15270</v>
          </cell>
          <cell r="AM329"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329" t="str">
            <v>1TE50B8NUSCB</v>
          </cell>
          <cell r="AO329" t="str">
            <v>Smart</v>
          </cell>
          <cell r="AP329" t="str">
            <v>Hisense</v>
          </cell>
          <cell r="AQ329" t="str">
            <v>Opera</v>
          </cell>
          <cell r="AR329" t="str">
            <v>FHD 1920 x 1080</v>
          </cell>
          <cell r="AS329" t="str">
            <v>3TE50G1653A3G1653M010</v>
          </cell>
          <cell r="AT329" t="e">
            <v>#N/A</v>
          </cell>
          <cell r="AU329" t="str">
            <v>50H5C</v>
          </cell>
          <cell r="AV329" t="str">
            <v>3TE50G1653A3</v>
          </cell>
          <cell r="AW329" t="str">
            <v>G1653</v>
          </cell>
          <cell r="AX329" t="str">
            <v>M010</v>
          </cell>
          <cell r="AY329">
            <v>74011469</v>
          </cell>
          <cell r="AZ329">
            <v>51012402</v>
          </cell>
          <cell r="BA329">
            <v>80137263</v>
          </cell>
        </row>
        <row r="330">
          <cell r="D330">
            <v>60314181</v>
          </cell>
          <cell r="E330" t="str">
            <v xml:space="preserve">A  </v>
          </cell>
          <cell r="F330" t="str">
            <v>TV</v>
          </cell>
          <cell r="G330" t="str">
            <v>Evelyn Sanchez Encarnacion</v>
          </cell>
          <cell r="H330" t="str">
            <v>CALLE 13 NUM 15, COL. ESTADO DE MEXICO, NEZAHUALCOYOTL, C.P. 57210</v>
          </cell>
          <cell r="I330" t="str">
            <v>5534621848 / 57352630</v>
          </cell>
          <cell r="J330" t="str">
            <v>HISENSE</v>
          </cell>
          <cell r="K330" t="str">
            <v>32H3B2</v>
          </cell>
          <cell r="L330" t="str">
            <v>32G155366H03429</v>
          </cell>
          <cell r="M330" t="str">
            <v>NOTA DE VENTA: 024254 TIENDA MEGA AUDIO S.A. DE C.V.</v>
          </cell>
          <cell r="N330">
            <v>3089</v>
          </cell>
          <cell r="O330">
            <v>42728</v>
          </cell>
          <cell r="P330">
            <v>42815</v>
          </cell>
          <cell r="Q330">
            <v>201767</v>
          </cell>
          <cell r="R330" t="str">
            <v>08/04/2017 01 : 14  ARANTXA.MON : NP5 / P1A: 187160 MAIN   21-03-2017   OC-1008883</v>
          </cell>
          <cell r="S330" t="str">
            <v>EQUIPO DAÑADO EN DOMICILIO DE CLIENTE</v>
          </cell>
          <cell r="T330" t="str">
            <v xml:space="preserve">   RENE ARIAS                     </v>
          </cell>
          <cell r="U330" t="str">
            <v>2017-04-11</v>
          </cell>
          <cell r="V330" t="str">
            <v>Centro</v>
          </cell>
          <cell r="W330" t="str">
            <v>COMPLETADO</v>
          </cell>
          <cell r="X330" t="str">
            <v>CLIENTE</v>
          </cell>
          <cell r="Y330">
            <v>42808</v>
          </cell>
          <cell r="Z330">
            <v>87</v>
          </cell>
          <cell r="AA330" t="str">
            <v>M010</v>
          </cell>
          <cell r="AB330" t="str">
            <v>T187160/Tarjeta Principal Madre - MAIN BOARD</v>
          </cell>
          <cell r="AC330" t="str">
            <v>OC-1008883</v>
          </cell>
          <cell r="AD330" t="str">
            <v>Nezahualcoyotl/Edo de Mexico</v>
          </cell>
          <cell r="AE330" t="str">
            <v>MEX</v>
          </cell>
          <cell r="AF330" t="str">
            <v>MX</v>
          </cell>
          <cell r="AG330" t="str">
            <v>10414430</v>
          </cell>
          <cell r="AH330" t="str">
            <v>EVELYN SANCHEZ ENCARNACION</v>
          </cell>
          <cell r="AI330" t="str">
            <v>15 C 13</v>
          </cell>
          <cell r="AJ330" t="str">
            <v>5534621848</v>
          </cell>
          <cell r="AK330" t="str">
            <v>5534621848</v>
          </cell>
          <cell r="AL330" t="str">
            <v>57210</v>
          </cell>
          <cell r="AM330"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330" t="str">
            <v>3TE32G155364</v>
          </cell>
          <cell r="AO330" t="str">
            <v>Básica</v>
          </cell>
          <cell r="AP330" t="str">
            <v>Hisense</v>
          </cell>
          <cell r="AQ330" t="str">
            <v>Opera</v>
          </cell>
          <cell r="AR330" t="str">
            <v>HD 1366 X 768</v>
          </cell>
          <cell r="AS330" t="str">
            <v>3TE32G155363G1553M010</v>
          </cell>
          <cell r="AT330" t="e">
            <v>#N/A</v>
          </cell>
          <cell r="AU330" t="str">
            <v>32H3B1</v>
          </cell>
          <cell r="AV330" t="str">
            <v>3TE32G155363</v>
          </cell>
          <cell r="AW330" t="str">
            <v>G1553</v>
          </cell>
          <cell r="AX330" t="str">
            <v>M010</v>
          </cell>
          <cell r="AY330">
            <v>74011470</v>
          </cell>
          <cell r="AZ330">
            <v>51012403</v>
          </cell>
          <cell r="BA330">
            <v>80137265</v>
          </cell>
        </row>
        <row r="331">
          <cell r="D331">
            <v>60313329</v>
          </cell>
          <cell r="E331" t="str">
            <v>A</v>
          </cell>
          <cell r="F331" t="str">
            <v>TV</v>
          </cell>
          <cell r="G331" t="str">
            <v>ADRIÁN SORIA / BEST BUY</v>
          </cell>
          <cell r="H331" t="str">
            <v>CARRETERA LA AURORA TEPOTZOTLÁN KM. 1 S/N, COL. RANCHO4 MILPAS</v>
          </cell>
          <cell r="I331" t="str">
            <v>55-43-16-25-32</v>
          </cell>
          <cell r="J331" t="str">
            <v>HISENSE</v>
          </cell>
          <cell r="K331" t="str">
            <v>50H7GB</v>
          </cell>
          <cell r="L331" t="str">
            <v>50G1622I9H01007</v>
          </cell>
          <cell r="M331" t="str">
            <v>TICKET</v>
          </cell>
          <cell r="N331">
            <v>10999</v>
          </cell>
          <cell r="O331">
            <v>42777</v>
          </cell>
          <cell r="P331">
            <v>42801</v>
          </cell>
          <cell r="Q331">
            <v>201010</v>
          </cell>
          <cell r="R331" t="str">
            <v xml:space="preserve">PENDIENTE POR PANEL LCD </v>
          </cell>
          <cell r="S331" t="str">
            <v xml:space="preserve">CLIENTE DIÓ PANTALLA, 2 BASES , CONTROL </v>
          </cell>
          <cell r="T331" t="str">
            <v xml:space="preserve">LESLY CARRO               </v>
          </cell>
          <cell r="U331" t="str">
            <v>2017-03-15</v>
          </cell>
          <cell r="V331" t="str">
            <v>Centro</v>
          </cell>
          <cell r="W331" t="str">
            <v>COMPLETADO</v>
          </cell>
          <cell r="Y331">
            <v>42800</v>
          </cell>
          <cell r="Z331">
            <v>24</v>
          </cell>
          <cell r="AA331" t="str">
            <v>M010</v>
          </cell>
          <cell r="AB331" t="str">
            <v>T192764/Panel - PANEL</v>
          </cell>
          <cell r="AC331" t="str">
            <v>OC-1008288</v>
          </cell>
          <cell r="AD331" t="str">
            <v>cuautitlan / col rancho 4 milpas</v>
          </cell>
          <cell r="AE331" t="str">
            <v>MEX</v>
          </cell>
          <cell r="AF331" t="str">
            <v>MX</v>
          </cell>
          <cell r="AG331" t="str">
            <v>10371835</v>
          </cell>
          <cell r="AH331" t="str">
            <v>ADRIAN SORIA</v>
          </cell>
          <cell r="AI331" t="str">
            <v>carretera la aurora tepotzotlan km 1 sn</v>
          </cell>
          <cell r="AJ331" t="str">
            <v>5543162532</v>
          </cell>
          <cell r="AK331">
            <v>0</v>
          </cell>
          <cell r="AL331" t="str">
            <v>54710</v>
          </cell>
          <cell r="AM331"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331" t="str">
            <v>3TE50G1523B0</v>
          </cell>
          <cell r="AO331" t="str">
            <v>Smart</v>
          </cell>
          <cell r="AP331" t="str">
            <v>Hisense</v>
          </cell>
          <cell r="AQ331" t="str">
            <v>Android</v>
          </cell>
          <cell r="AR331" t="str">
            <v>UHD 3840 X 2160</v>
          </cell>
          <cell r="AS331" t="str">
            <v>3TE50G162681G1626M010</v>
          </cell>
          <cell r="AT331" t="e">
            <v>#N/A</v>
          </cell>
          <cell r="AU331" t="str">
            <v>50CU6000</v>
          </cell>
          <cell r="AV331" t="str">
            <v>3TE50G162681</v>
          </cell>
          <cell r="AW331" t="str">
            <v>G1626</v>
          </cell>
          <cell r="AX331" t="str">
            <v>M010</v>
          </cell>
          <cell r="AY331">
            <v>74011472</v>
          </cell>
          <cell r="AZ331">
            <v>51012405</v>
          </cell>
          <cell r="BA331">
            <v>80137270</v>
          </cell>
        </row>
        <row r="332">
          <cell r="D332">
            <v>60315031</v>
          </cell>
          <cell r="E332" t="str">
            <v xml:space="preserve">A  </v>
          </cell>
          <cell r="F332" t="str">
            <v>TV</v>
          </cell>
          <cell r="G332" t="str">
            <v>Emanuel Adrian Cristobal</v>
          </cell>
          <cell r="H332" t="str">
            <v>ASUCENAS MZ. 8 LT. 15, COL. SAN LORENZO, DEL. IZTAPALAPA, C.P. 09410</v>
          </cell>
          <cell r="I332">
            <v>5539097849</v>
          </cell>
          <cell r="J332" t="str">
            <v>HISENSE</v>
          </cell>
          <cell r="K332" t="str">
            <v>50K20DW</v>
          </cell>
          <cell r="L332" t="str">
            <v>50G143291H03477</v>
          </cell>
          <cell r="M332" t="str">
            <v>TICKET: CL / 000206104 TIENDA TELMEX S.A. DE C.V.</v>
          </cell>
          <cell r="N332">
            <v>10120.89</v>
          </cell>
          <cell r="O332">
            <v>42094</v>
          </cell>
          <cell r="P332">
            <v>42823</v>
          </cell>
          <cell r="Q332">
            <v>201767</v>
          </cell>
          <cell r="R332" t="str">
            <v>06/04/2017 22 : 45  ERNESTO.HERN : NP5 / P1A: 173331 PANEL   29-03-2017   OC-1009194</v>
          </cell>
          <cell r="S332" t="str">
            <v>EQUIPO DAÑADO EN DOMICILIO DE CLIENTE</v>
          </cell>
          <cell r="T332" t="str">
            <v xml:space="preserve">   RENE ARIAS                     </v>
          </cell>
          <cell r="U332" t="str">
            <v>2017-04-11</v>
          </cell>
          <cell r="V332" t="str">
            <v>Centro</v>
          </cell>
          <cell r="W332" t="str">
            <v>COMPLETADO</v>
          </cell>
          <cell r="X332" t="str">
            <v>CLIENTE</v>
          </cell>
          <cell r="Y332">
            <v>42821</v>
          </cell>
          <cell r="Z332">
            <v>729</v>
          </cell>
          <cell r="AA332" t="str">
            <v>M012</v>
          </cell>
          <cell r="AB332" t="str">
            <v>T173331/Panel - PANEL</v>
          </cell>
          <cell r="AC332" t="str">
            <v>OC-1009194</v>
          </cell>
          <cell r="AD332" t="str">
            <v>Iztapalapa / san lorenso</v>
          </cell>
          <cell r="AE332" t="str">
            <v>MEX</v>
          </cell>
          <cell r="AF332" t="str">
            <v>MX</v>
          </cell>
          <cell r="AG332" t="str">
            <v>10414503</v>
          </cell>
          <cell r="AH332" t="str">
            <v>EMANUEL ADRIAN CRISTOBAL</v>
          </cell>
          <cell r="AI332" t="str">
            <v>asucenas mz 8 lt 15</v>
          </cell>
          <cell r="AJ332" t="str">
            <v>5539097849</v>
          </cell>
          <cell r="AK332">
            <v>0</v>
          </cell>
          <cell r="AL332" t="str">
            <v>09410</v>
          </cell>
          <cell r="AM332"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332" t="str">
            <v>1TE50B8NUSCB</v>
          </cell>
          <cell r="AO332" t="str">
            <v>Smart</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74011475</v>
          </cell>
          <cell r="AZ332">
            <v>51012408</v>
          </cell>
          <cell r="BA332">
            <v>80137291</v>
          </cell>
        </row>
        <row r="333">
          <cell r="D333">
            <v>60312684</v>
          </cell>
          <cell r="E333" t="str">
            <v>A</v>
          </cell>
          <cell r="F333" t="str">
            <v>TV</v>
          </cell>
          <cell r="G333" t="str">
            <v xml:space="preserve">MIRIAN ANDREA LOPEZ DOMINGUEZ </v>
          </cell>
          <cell r="H333" t="str">
            <v xml:space="preserve">CALLE COLOSO DE RODAS NO.22 MZ.2 COLONIA 7 MARAVILLAS DELEGANCION GUSTAVO A. MADERO </v>
          </cell>
          <cell r="I333" t="str">
            <v xml:space="preserve">CASA:51193336 </v>
          </cell>
          <cell r="J333" t="str">
            <v>HISENSE</v>
          </cell>
          <cell r="K333" t="str">
            <v>32K20D</v>
          </cell>
          <cell r="L333" t="str">
            <v>32J134805H00880</v>
          </cell>
          <cell r="M333" t="str">
            <v xml:space="preserve">POLIZA </v>
          </cell>
          <cell r="N333">
            <v>0</v>
          </cell>
          <cell r="O333">
            <v>41698</v>
          </cell>
          <cell r="P333">
            <v>42793</v>
          </cell>
          <cell r="Q333">
            <v>201010</v>
          </cell>
          <cell r="R333" t="str">
            <v xml:space="preserve">PENDIENTE POR PANEL </v>
          </cell>
          <cell r="S333" t="str">
            <v xml:space="preserve">SE RECOGE PANTALLA Y SABE </v>
          </cell>
          <cell r="T333" t="str">
            <v xml:space="preserve"> LUIS VALENTIN                    </v>
          </cell>
          <cell r="U333" t="str">
            <v>2017-03-08</v>
          </cell>
          <cell r="V333" t="str">
            <v>Centro</v>
          </cell>
          <cell r="W333" t="str">
            <v>COMPLETADO</v>
          </cell>
          <cell r="Y333">
            <v>42789</v>
          </cell>
          <cell r="Z333">
            <v>1095</v>
          </cell>
          <cell r="AA333" t="str">
            <v>M012</v>
          </cell>
          <cell r="AB333" t="str">
            <v>T171979/Panel - PANEL</v>
          </cell>
          <cell r="AC333" t="str">
            <v>OC-1007977</v>
          </cell>
          <cell r="AD333" t="str">
            <v>Guatavo A. Madero/7 Maravillas</v>
          </cell>
          <cell r="AE333" t="str">
            <v>DF</v>
          </cell>
          <cell r="AF333" t="str">
            <v>MX</v>
          </cell>
          <cell r="AG333" t="str">
            <v>10413042</v>
          </cell>
          <cell r="AH333" t="str">
            <v>MIRIAM ANDREA LOPEZ DOMINGUEZ</v>
          </cell>
          <cell r="AI333" t="str">
            <v>Coloso de Rodas No. 22 Mz. 2</v>
          </cell>
          <cell r="AJ333" t="str">
            <v>55-51-19-33-36</v>
          </cell>
          <cell r="AK333">
            <v>0</v>
          </cell>
          <cell r="AL333" t="str">
            <v>07707</v>
          </cell>
          <cell r="AM333"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333" t="str">
            <v>3TE32J134805</v>
          </cell>
          <cell r="AO333" t="str">
            <v>Básica</v>
          </cell>
          <cell r="AP333" t="str">
            <v>Hisense</v>
          </cell>
          <cell r="AQ333" t="str">
            <v>?</v>
          </cell>
          <cell r="AR333" t="str">
            <v>HD 1366 X 768</v>
          </cell>
          <cell r="AS333" t="str">
            <v>3TE32G155363G1553M010</v>
          </cell>
          <cell r="AT333" t="e">
            <v>#N/A</v>
          </cell>
          <cell r="AU333" t="str">
            <v>32H3B1</v>
          </cell>
          <cell r="AV333" t="str">
            <v>3TE32G155363</v>
          </cell>
          <cell r="AW333" t="str">
            <v>G1553</v>
          </cell>
          <cell r="AX333" t="str">
            <v>M010</v>
          </cell>
          <cell r="AY333">
            <v>74011476</v>
          </cell>
          <cell r="AZ333">
            <v>51012409</v>
          </cell>
          <cell r="BA333">
            <v>80137223</v>
          </cell>
        </row>
        <row r="334">
          <cell r="D334">
            <v>60314570</v>
          </cell>
          <cell r="E334" t="str">
            <v xml:space="preserve">A  </v>
          </cell>
          <cell r="F334" t="str">
            <v>TV</v>
          </cell>
          <cell r="G334" t="str">
            <v>Clemente Lucia Victoriana</v>
          </cell>
          <cell r="H334" t="str">
            <v>SAN PEDRO DE GANTE MZ. 2 LT. 3 CASA 34, UNIDAD HABITACIONAL LAS VEGAS, TEXCOCO, C.P. 56150</v>
          </cell>
          <cell r="I334">
            <v>5959540578</v>
          </cell>
          <cell r="J334" t="str">
            <v>HISENSE</v>
          </cell>
          <cell r="K334" t="str">
            <v>50K20DW</v>
          </cell>
          <cell r="L334" t="str">
            <v>50G143067H00184</v>
          </cell>
          <cell r="M334" t="str">
            <v>TICKET: CA / 000277406 TIENDA TELMEX S.A. DE C.V.</v>
          </cell>
          <cell r="N334">
            <v>11938.37</v>
          </cell>
          <cell r="O334">
            <v>42128</v>
          </cell>
          <cell r="P334">
            <v>42824</v>
          </cell>
          <cell r="Q334">
            <v>201767</v>
          </cell>
          <cell r="R334" t="str">
            <v>07/04/2017 05 : 21  ERNESTO.HERN : NP5 / P1A: 173331 PANEL   30-03-2017 OC-1009224</v>
          </cell>
          <cell r="S334" t="str">
            <v>EQUIPO DAÑADO EN DOMICILIO DE CLIENTE (Z</v>
          </cell>
          <cell r="T334" t="str">
            <v xml:space="preserve">   RENE ARIAS                     </v>
          </cell>
          <cell r="U334" t="str">
            <v>2017-04-11</v>
          </cell>
          <cell r="V334" t="str">
            <v>Centro</v>
          </cell>
          <cell r="W334" t="str">
            <v>COMPLETADO</v>
          </cell>
          <cell r="X334" t="str">
            <v>CLIENTE</v>
          </cell>
          <cell r="Y334">
            <v>42815</v>
          </cell>
          <cell r="Z334">
            <v>696</v>
          </cell>
          <cell r="AA334" t="str">
            <v>M012</v>
          </cell>
          <cell r="AB334" t="str">
            <v>T173331/Panel - PANEL</v>
          </cell>
          <cell r="AC334" t="str">
            <v>OC-1009224</v>
          </cell>
          <cell r="AD334" t="str">
            <v>Texcoco/UH LAS VEGAS</v>
          </cell>
          <cell r="AE334" t="str">
            <v>MEX</v>
          </cell>
          <cell r="AF334" t="str">
            <v>MX</v>
          </cell>
          <cell r="AG334" t="str">
            <v>10414395</v>
          </cell>
          <cell r="AH334" t="str">
            <v>CLEMENTE LUCIA VICTORIANA</v>
          </cell>
          <cell r="AI334" t="str">
            <v>San pedro de gante mz 2 lt 3 casa 34</v>
          </cell>
          <cell r="AJ334" t="str">
            <v>5959540578</v>
          </cell>
          <cell r="AK334">
            <v>0</v>
          </cell>
          <cell r="AL334" t="str">
            <v>56150</v>
          </cell>
          <cell r="AM334"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334" t="str">
            <v>1TE50B8NUSCB</v>
          </cell>
          <cell r="AO334" t="str">
            <v>Smart</v>
          </cell>
          <cell r="AP334" t="str">
            <v>Hisense</v>
          </cell>
          <cell r="AQ334" t="str">
            <v>Opera</v>
          </cell>
          <cell r="AR334" t="str">
            <v>FHD 1920 x 1080</v>
          </cell>
          <cell r="AS334" t="str">
            <v>3TE50G1653A3G1653M010</v>
          </cell>
          <cell r="AT334" t="e">
            <v>#N/A</v>
          </cell>
          <cell r="AU334" t="str">
            <v>50H5C</v>
          </cell>
          <cell r="AV334" t="str">
            <v>3TE50G1653A3</v>
          </cell>
          <cell r="AW334" t="str">
            <v>G1653</v>
          </cell>
          <cell r="AX334" t="str">
            <v>M010</v>
          </cell>
          <cell r="AY334">
            <v>74011478</v>
          </cell>
          <cell r="AZ334">
            <v>51012411</v>
          </cell>
          <cell r="BA334">
            <v>80137229</v>
          </cell>
        </row>
        <row r="335">
          <cell r="D335">
            <v>60311379</v>
          </cell>
          <cell r="E335" t="str">
            <v>A</v>
          </cell>
          <cell r="F335" t="str">
            <v>TV</v>
          </cell>
          <cell r="G335" t="str">
            <v>SEARS VALLEJO / HILDA LECUONA</v>
          </cell>
          <cell r="H335" t="str">
            <v>PONIENTE 140 NO. 656, COL. INDUSTRIAL VALLEJO</v>
          </cell>
          <cell r="I335" t="str">
            <v>5227-8000</v>
          </cell>
          <cell r="J335" t="str">
            <v>HISENSE</v>
          </cell>
          <cell r="K335" t="str">
            <v>50H7GB</v>
          </cell>
          <cell r="L335" t="str">
            <v>50G155383H00101</v>
          </cell>
          <cell r="M335" t="str">
            <v>AAH 1493018</v>
          </cell>
          <cell r="N335">
            <v>8616.64</v>
          </cell>
          <cell r="O335">
            <v>42542</v>
          </cell>
          <cell r="P335">
            <v>42779</v>
          </cell>
          <cell r="Q335">
            <v>201010</v>
          </cell>
          <cell r="R335" t="str">
            <v>PENDIENTE POR PANEL</v>
          </cell>
          <cell r="S335" t="str">
            <v>SE RECOGE EQUIPO CON BASE</v>
          </cell>
          <cell r="T335" t="str">
            <v xml:space="preserve">  VIRGINIA ANGUIANO               </v>
          </cell>
          <cell r="U335" t="str">
            <v>2017-02-16</v>
          </cell>
          <cell r="V335" t="str">
            <v>Centro</v>
          </cell>
          <cell r="W335" t="str">
            <v>COMPLETADO</v>
          </cell>
          <cell r="Y335">
            <v>42779</v>
          </cell>
          <cell r="Z335">
            <v>237</v>
          </cell>
          <cell r="AA335" t="str">
            <v>M010</v>
          </cell>
          <cell r="AB335" t="str">
            <v>T194562/Panel - PANEL</v>
          </cell>
          <cell r="AC335" t="str">
            <v>OC-1007364</v>
          </cell>
          <cell r="AD335" t="str">
            <v>AZCAPOTZALCO/INDUSTRIAL VALLEJO</v>
          </cell>
          <cell r="AE335" t="str">
            <v>DF</v>
          </cell>
          <cell r="AF335" t="str">
            <v>MX</v>
          </cell>
          <cell r="AG335" t="str">
            <v>10209073</v>
          </cell>
          <cell r="AH335" t="str">
            <v>HILDA LECUANA</v>
          </cell>
          <cell r="AI335" t="str">
            <v>656 PONIENTE 140</v>
          </cell>
          <cell r="AJ335" t="str">
            <v>52278000</v>
          </cell>
          <cell r="AK335">
            <v>0</v>
          </cell>
          <cell r="AL335" t="str">
            <v>02300</v>
          </cell>
          <cell r="AM335"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335" t="str">
            <v>3TE50G1523B0</v>
          </cell>
          <cell r="AO335" t="str">
            <v>Smart</v>
          </cell>
          <cell r="AP335" t="str">
            <v>Hisense</v>
          </cell>
          <cell r="AQ335" t="str">
            <v>Android</v>
          </cell>
          <cell r="AR335" t="str">
            <v>UHD 3840 X 2160</v>
          </cell>
          <cell r="AS335" t="str">
            <v>3TE50G162681G1626M010</v>
          </cell>
          <cell r="AT335" t="e">
            <v>#N/A</v>
          </cell>
          <cell r="AU335" t="str">
            <v>50CU6000</v>
          </cell>
          <cell r="AV335" t="str">
            <v>3TE50G162681</v>
          </cell>
          <cell r="AW335" t="str">
            <v>G1626</v>
          </cell>
          <cell r="AX335" t="str">
            <v>M010</v>
          </cell>
          <cell r="AY335">
            <v>74011479</v>
          </cell>
          <cell r="AZ335">
            <v>51012412</v>
          </cell>
          <cell r="BA335">
            <v>80137230</v>
          </cell>
        </row>
        <row r="336">
          <cell r="D336">
            <v>60312776</v>
          </cell>
          <cell r="E336" t="str">
            <v xml:space="preserve">A  </v>
          </cell>
          <cell r="F336" t="str">
            <v>TV</v>
          </cell>
          <cell r="G336" t="str">
            <v>MAGDALENO ROSAS</v>
          </cell>
          <cell r="H336" t="str">
            <v>CANAUTLI 269 PEDREGAL DE SANTO DOMINGO COYOACAN CP. 04369</v>
          </cell>
          <cell r="I336">
            <v>56197635</v>
          </cell>
          <cell r="J336" t="str">
            <v>HISENSE</v>
          </cell>
          <cell r="K336" t="str">
            <v>50K20DW</v>
          </cell>
          <cell r="L336" t="str">
            <v>50G143292H07614</v>
          </cell>
          <cell r="M336" t="str">
            <v>ticket Telmex VA / 000342581</v>
          </cell>
          <cell r="N336">
            <v>11998.37</v>
          </cell>
          <cell r="O336">
            <v>42153</v>
          </cell>
          <cell r="P336">
            <v>42796</v>
          </cell>
          <cell r="Q336">
            <v>201767</v>
          </cell>
          <cell r="R336" t="str">
            <v>30/03/2017 06 : 18  ARANTXA.MON : NP5/P1A: 173192 MAIN    02-03-2017   OC-1008139</v>
          </cell>
          <cell r="S336" t="str">
            <v>EQUIPO DAÑADO EN DOMICILIO DE CLIENTE</v>
          </cell>
          <cell r="T336" t="str">
            <v xml:space="preserve">ANDREA LEGORRETA               </v>
          </cell>
          <cell r="U336" t="str">
            <v>2017-04-11</v>
          </cell>
          <cell r="V336" t="str">
            <v>Centro</v>
          </cell>
          <cell r="W336" t="str">
            <v>COMPLETADO</v>
          </cell>
          <cell r="X336" t="str">
            <v>CLIENTE</v>
          </cell>
          <cell r="Y336">
            <v>42790</v>
          </cell>
          <cell r="Z336">
            <v>643</v>
          </cell>
          <cell r="AA336" t="str">
            <v>M012</v>
          </cell>
          <cell r="AB336" t="str">
            <v>T173331/Panel - PANEL</v>
          </cell>
          <cell r="AC336" t="str">
            <v>OC-1008800</v>
          </cell>
          <cell r="AD336" t="str">
            <v>Coyoacan/Pedregal de santo domingo</v>
          </cell>
          <cell r="AE336" t="str">
            <v>DF</v>
          </cell>
          <cell r="AF336" t="str">
            <v>MX</v>
          </cell>
          <cell r="AG336" t="str">
            <v>10412770</v>
          </cell>
          <cell r="AH336" t="str">
            <v>MAGDALENO ROSAS</v>
          </cell>
          <cell r="AI336" t="str">
            <v>Canautli nu 269</v>
          </cell>
          <cell r="AJ336" t="str">
            <v>56197635</v>
          </cell>
          <cell r="AK336">
            <v>0</v>
          </cell>
          <cell r="AL336" t="str">
            <v>04369</v>
          </cell>
          <cell r="AM336"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74011480</v>
          </cell>
          <cell r="AZ336">
            <v>51012413</v>
          </cell>
          <cell r="BA336">
            <v>80137235</v>
          </cell>
        </row>
        <row r="337">
          <cell r="D337">
            <v>60311937</v>
          </cell>
          <cell r="E337" t="str">
            <v xml:space="preserve">A  </v>
          </cell>
          <cell r="F337" t="str">
            <v>TV</v>
          </cell>
          <cell r="G337" t="str">
            <v>ARTURO ROMERO GUTIERREZ</v>
          </cell>
          <cell r="H337" t="str">
            <v>OYAMEL MZ 10 LT 151 JARDINES DE CHALCO CHALCO CP.56607</v>
          </cell>
          <cell r="I337">
            <v>5517371727</v>
          </cell>
          <cell r="J337" t="str">
            <v>HISENSE</v>
          </cell>
          <cell r="K337" t="str">
            <v>50H7GB</v>
          </cell>
          <cell r="L337" t="str">
            <v>50G1614F6MH6280</v>
          </cell>
          <cell r="M337" t="str">
            <v>4G04-871F-004024C6A353</v>
          </cell>
          <cell r="N337">
            <v>11398.1</v>
          </cell>
          <cell r="O337">
            <v>42703</v>
          </cell>
          <cell r="P337">
            <v>42793</v>
          </cell>
          <cell r="Q337">
            <v>201767</v>
          </cell>
          <cell r="R337" t="str">
            <v>08/03/2017 01 : 54  ERNESTO.HERN : NP5/  P1A: 194562 PANEL    27-02-2017    OC-1007972</v>
          </cell>
          <cell r="S337" t="str">
            <v>EQUIPO EN DOMICILIO DE CLIENTE (ZONA FOR</v>
          </cell>
          <cell r="T337" t="str">
            <v xml:space="preserve">ANDREA LEGORRETA               </v>
          </cell>
          <cell r="U337" t="str">
            <v>2017-04-10</v>
          </cell>
          <cell r="V337" t="str">
            <v>Centro</v>
          </cell>
          <cell r="W337" t="str">
            <v>COMPLETADO</v>
          </cell>
          <cell r="X337" t="str">
            <v>CLIENTE</v>
          </cell>
          <cell r="Y337">
            <v>42786</v>
          </cell>
          <cell r="Z337">
            <v>90</v>
          </cell>
          <cell r="AA337" t="str">
            <v>M010</v>
          </cell>
          <cell r="AB337" t="str">
            <v>T194562/Panel - PANEL</v>
          </cell>
          <cell r="AC337" t="str">
            <v>OC-1007972</v>
          </cell>
          <cell r="AD337" t="str">
            <v>Chalco/Jardines de chalco</v>
          </cell>
          <cell r="AE337" t="str">
            <v>MEX</v>
          </cell>
          <cell r="AF337" t="str">
            <v>MX</v>
          </cell>
          <cell r="AG337" t="str">
            <v>10412268</v>
          </cell>
          <cell r="AH337" t="str">
            <v>ARTURO ROMERO GUTIERREZ</v>
          </cell>
          <cell r="AI337" t="str">
            <v>Oyamel mz 10 lt 151</v>
          </cell>
          <cell r="AJ337" t="str">
            <v>5517371727</v>
          </cell>
          <cell r="AK337">
            <v>0</v>
          </cell>
          <cell r="AL337" t="str">
            <v>56607</v>
          </cell>
          <cell r="AM337"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337" t="str">
            <v>3TE50G1523B0</v>
          </cell>
          <cell r="AO337" t="str">
            <v>Smart</v>
          </cell>
          <cell r="AP337" t="str">
            <v>Hisense</v>
          </cell>
          <cell r="AQ337" t="str">
            <v>Android</v>
          </cell>
          <cell r="AR337" t="str">
            <v>UHD 3840 X 2160</v>
          </cell>
          <cell r="AS337" t="str">
            <v>3TE50G162681G1626M010</v>
          </cell>
          <cell r="AT337" t="e">
            <v>#N/A</v>
          </cell>
          <cell r="AU337" t="str">
            <v>50CU6000</v>
          </cell>
          <cell r="AV337" t="str">
            <v>3TE50G162681</v>
          </cell>
          <cell r="AW337" t="str">
            <v>G1626</v>
          </cell>
          <cell r="AX337" t="str">
            <v>M010</v>
          </cell>
          <cell r="AY337">
            <v>74011481</v>
          </cell>
          <cell r="AZ337">
            <v>51012414</v>
          </cell>
          <cell r="BA337">
            <v>80137242</v>
          </cell>
        </row>
        <row r="338">
          <cell r="D338">
            <v>60313828</v>
          </cell>
          <cell r="E338" t="str">
            <v xml:space="preserve">A  </v>
          </cell>
          <cell r="F338" t="str">
            <v>TV</v>
          </cell>
          <cell r="G338" t="str">
            <v>LUIS ERNESTO URIBE RUIZ</v>
          </cell>
          <cell r="H338" t="str">
            <v>CALLE CAMIMILOLCO BARRIO SAN PABLITO CHINCONCUAC CP.56270</v>
          </cell>
          <cell r="I338">
            <v>5562242950</v>
          </cell>
          <cell r="J338" t="str">
            <v>HISENSE</v>
          </cell>
          <cell r="K338" t="str">
            <v>50K20DW</v>
          </cell>
          <cell r="L338" t="str">
            <v>50G143291H09996</v>
          </cell>
          <cell r="M338" t="str">
            <v>POLIZA DE GARANTIA</v>
          </cell>
          <cell r="N338">
            <v>0</v>
          </cell>
          <cell r="O338">
            <v>42302</v>
          </cell>
          <cell r="P338">
            <v>42816</v>
          </cell>
          <cell r="Q338">
            <v>201767</v>
          </cell>
          <cell r="R338" t="str">
            <v>30/03/2017 01 : 11  ERNESTO.HERN : NP5/P1A: 173331 PANEL    22-03-2017   OC-1008947</v>
          </cell>
          <cell r="S338" t="str">
            <v>EQUIPO DAÑADO EN DOMICILIO DE CLIENTE (Z</v>
          </cell>
          <cell r="T338" t="str">
            <v xml:space="preserve">ANDREA LEGORRETA               </v>
          </cell>
          <cell r="U338" t="str">
            <v>2017-04-11</v>
          </cell>
          <cell r="V338" t="str">
            <v>Centro</v>
          </cell>
          <cell r="W338" t="str">
            <v>COMPLETADO</v>
          </cell>
          <cell r="X338" t="str">
            <v>CLIENTE</v>
          </cell>
          <cell r="Y338">
            <v>42804</v>
          </cell>
          <cell r="Z338">
            <v>514</v>
          </cell>
          <cell r="AA338" t="str">
            <v>M012</v>
          </cell>
          <cell r="AB338" t="str">
            <v>T173331/Panel - PANEL</v>
          </cell>
          <cell r="AC338" t="str">
            <v>OC-1008947</v>
          </cell>
          <cell r="AD338" t="str">
            <v>chiconcuac/barrio san pablito</v>
          </cell>
          <cell r="AE338" t="str">
            <v>MEX</v>
          </cell>
          <cell r="AF338" t="str">
            <v>MX</v>
          </cell>
          <cell r="AG338" t="str">
            <v>10413911</v>
          </cell>
          <cell r="AH338" t="str">
            <v>LUIS ERNESTO URIBE RUIZ</v>
          </cell>
          <cell r="AI338" t="str">
            <v>Calle Calmimilolco</v>
          </cell>
          <cell r="AJ338" t="str">
            <v>5562242950</v>
          </cell>
          <cell r="AK338" t="str">
            <v>5562242950</v>
          </cell>
          <cell r="AL338" t="str">
            <v>56270</v>
          </cell>
          <cell r="AM338"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338" t="str">
            <v>1TE50B8NUSCB</v>
          </cell>
          <cell r="AO338" t="str">
            <v>Smart</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74011482</v>
          </cell>
          <cell r="AZ338">
            <v>51012415</v>
          </cell>
          <cell r="BA338">
            <v>80137244</v>
          </cell>
        </row>
        <row r="339">
          <cell r="D339">
            <v>60290005</v>
          </cell>
          <cell r="E339" t="str">
            <v>A</v>
          </cell>
          <cell r="F339" t="str">
            <v>TV</v>
          </cell>
          <cell r="G339" t="str">
            <v>FERNANDO RIVERA</v>
          </cell>
          <cell r="H339" t="str">
            <v>FRANCISCO CARDENAS 118</v>
          </cell>
          <cell r="I339">
            <v>8183508133</v>
          </cell>
          <cell r="J339" t="str">
            <v>HISENSE</v>
          </cell>
          <cell r="K339" t="str">
            <v>32K20D</v>
          </cell>
          <cell r="L339" t="str">
            <v>32J134805H00628</v>
          </cell>
          <cell r="M339" t="str">
            <v>TICKET</v>
          </cell>
          <cell r="N339">
            <v>98.9</v>
          </cell>
          <cell r="O339">
            <v>41696</v>
          </cell>
          <cell r="P339">
            <v>42628</v>
          </cell>
          <cell r="Q339">
            <v>201024</v>
          </cell>
          <cell r="R339" t="str">
            <v>21-9-16, - 00.45 ERNESTO HDZ, NP5, O.C 1001320, PANEL, 171979</v>
          </cell>
          <cell r="S339" t="str">
            <v/>
          </cell>
          <cell r="T339" t="str">
            <v xml:space="preserve">  Sofia Vazquez                   </v>
          </cell>
          <cell r="U339" t="str">
            <v>2017-04-13</v>
          </cell>
          <cell r="V339" t="str">
            <v>Norte</v>
          </cell>
          <cell r="W339" t="str">
            <v>COMPLETADO</v>
          </cell>
          <cell r="X339" t="str">
            <v>TALLER</v>
          </cell>
          <cell r="Y339" t="e">
            <v>#N/A</v>
          </cell>
          <cell r="Z339">
            <v>932</v>
          </cell>
          <cell r="AA339" t="str">
            <v>M012</v>
          </cell>
          <cell r="AB339" t="str">
            <v>T171979/Panel - PANEL</v>
          </cell>
          <cell r="AC339" t="str">
            <v>OC-1001320</v>
          </cell>
          <cell r="AD339" t="e">
            <v>#N/A</v>
          </cell>
          <cell r="AE339" t="e">
            <v>#N/A</v>
          </cell>
          <cell r="AF339" t="e">
            <v>#N/A</v>
          </cell>
          <cell r="AG339" t="e">
            <v>#N/A</v>
          </cell>
          <cell r="AH339" t="e">
            <v>#N/A</v>
          </cell>
          <cell r="AI339" t="e">
            <v>#N/A</v>
          </cell>
          <cell r="AJ339" t="e">
            <v>#N/A</v>
          </cell>
          <cell r="AK339" t="e">
            <v>#N/A</v>
          </cell>
          <cell r="AL339" t="e">
            <v>#N/A</v>
          </cell>
          <cell r="AM339" t="e">
            <v>#N/A</v>
          </cell>
          <cell r="AN339" t="str">
            <v>3TE32J134805</v>
          </cell>
          <cell r="AO339" t="str">
            <v>Básica</v>
          </cell>
          <cell r="AP339" t="str">
            <v>Hisense</v>
          </cell>
          <cell r="AQ339" t="str">
            <v>?</v>
          </cell>
          <cell r="AR339" t="str">
            <v>HD 1366 X 768</v>
          </cell>
          <cell r="AS339" t="str">
            <v>3TE32G155363G1553M010</v>
          </cell>
          <cell r="AT339" t="e">
            <v>#N/A</v>
          </cell>
          <cell r="AU339" t="str">
            <v>32H3B1</v>
          </cell>
          <cell r="AV339" t="str">
            <v>3TE32G155363</v>
          </cell>
          <cell r="AW339" t="str">
            <v>G1553</v>
          </cell>
          <cell r="AX339" t="str">
            <v>M010</v>
          </cell>
          <cell r="AY339">
            <v>74011483</v>
          </cell>
          <cell r="AZ339">
            <v>51012416</v>
          </cell>
          <cell r="BA339">
            <v>80137253</v>
          </cell>
        </row>
        <row r="340">
          <cell r="D340">
            <v>60313163</v>
          </cell>
          <cell r="E340" t="str">
            <v xml:space="preserve">A  </v>
          </cell>
          <cell r="F340" t="str">
            <v>TV</v>
          </cell>
          <cell r="G340" t="str">
            <v>ANGELICA MARIA ALEGRIA GUTIERREZ</v>
          </cell>
          <cell r="H340" t="str">
            <v>ZAZALI MZ 2 LT 14 XALPA IZTAPALAPA CP. 09640</v>
          </cell>
          <cell r="I340">
            <v>5520168114</v>
          </cell>
          <cell r="J340" t="str">
            <v>HISENSE</v>
          </cell>
          <cell r="K340" t="str">
            <v>50K20DW</v>
          </cell>
          <cell r="L340" t="str">
            <v>50G143291H16800</v>
          </cell>
          <cell r="M340" t="str">
            <v>POLIZA DE GARATIA</v>
          </cell>
          <cell r="N340">
            <v>0</v>
          </cell>
          <cell r="O340">
            <v>42195</v>
          </cell>
          <cell r="P340">
            <v>42802</v>
          </cell>
          <cell r="Q340">
            <v>201767</v>
          </cell>
          <cell r="R340" t="str">
            <v>16/03/2017 01 : 35  JORGE.VAZ : NP5/P1A: 173331 PANEL08-03-2017   OC-1008369</v>
          </cell>
          <cell r="S340" t="str">
            <v>EQUIPO DAÑADO EN DOMICILIO DE CLIENTE</v>
          </cell>
          <cell r="T340" t="str">
            <v xml:space="preserve">ANDREA LEGORRETA               </v>
          </cell>
          <cell r="U340" t="str">
            <v>2017-04-11</v>
          </cell>
          <cell r="V340" t="str">
            <v>Centro</v>
          </cell>
          <cell r="W340" t="str">
            <v>COMPLETADO</v>
          </cell>
          <cell r="X340" t="str">
            <v>CLIENTE</v>
          </cell>
          <cell r="Y340">
            <v>42796</v>
          </cell>
          <cell r="Z340">
            <v>607</v>
          </cell>
          <cell r="AA340" t="str">
            <v>M012</v>
          </cell>
          <cell r="AB340" t="str">
            <v>T173331/Panel - PANEL</v>
          </cell>
          <cell r="AC340" t="str">
            <v>OC-1008369</v>
          </cell>
          <cell r="AD340" t="str">
            <v>Iztapalapa/Xalpa</v>
          </cell>
          <cell r="AE340" t="str">
            <v>DF</v>
          </cell>
          <cell r="AF340" t="str">
            <v>MX</v>
          </cell>
          <cell r="AG340" t="str">
            <v>10412133</v>
          </cell>
          <cell r="AH340" t="str">
            <v>ANGELICA MARIA ALEGRIA GUTIERREZ</v>
          </cell>
          <cell r="AI340" t="str">
            <v>Mz 2 Lt 14 Zazali</v>
          </cell>
          <cell r="AJ340" t="str">
            <v>5520168114</v>
          </cell>
          <cell r="AK340" t="str">
            <v>5520168114</v>
          </cell>
          <cell r="AL340" t="str">
            <v>09640</v>
          </cell>
          <cell r="AM340"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74011486</v>
          </cell>
          <cell r="AZ340">
            <v>51012419</v>
          </cell>
          <cell r="BA340">
            <v>80137269</v>
          </cell>
        </row>
        <row r="341">
          <cell r="D341">
            <v>60311336</v>
          </cell>
          <cell r="E341" t="str">
            <v>A</v>
          </cell>
          <cell r="F341" t="str">
            <v>TV</v>
          </cell>
          <cell r="G341" t="str">
            <v>KATIA BERENICE ORIOL CRUZ</v>
          </cell>
          <cell r="H341" t="str">
            <v>GARCIA MARQUEZ 918, SANTA CECILIA, APODACA</v>
          </cell>
          <cell r="I341">
            <v>8120022549</v>
          </cell>
          <cell r="J341" t="str">
            <v>HISENSE</v>
          </cell>
          <cell r="K341" t="str">
            <v>50H3</v>
          </cell>
          <cell r="L341" t="str">
            <v>50J141202H01241</v>
          </cell>
          <cell r="M341" t="str">
            <v>CARTA DE ACEPTACION</v>
          </cell>
          <cell r="N341">
            <v>8091</v>
          </cell>
          <cell r="O341">
            <v>41942</v>
          </cell>
          <cell r="P341">
            <v>42780</v>
          </cell>
          <cell r="Q341">
            <v>201024</v>
          </cell>
          <cell r="R341" t="str">
            <v>18-2-17- ERNESTO  HDZ,NP5-P1O.C. 1007428, PANEL, 173331</v>
          </cell>
          <cell r="S341" t="str">
            <v/>
          </cell>
          <cell r="T341" t="str">
            <v xml:space="preserve">  Sofia Vazquez                   </v>
          </cell>
          <cell r="U341" t="str">
            <v>2017-04-13</v>
          </cell>
          <cell r="V341" t="str">
            <v>Norte</v>
          </cell>
          <cell r="W341" t="str">
            <v>COMPLETADO</v>
          </cell>
          <cell r="X341" t="str">
            <v>TALLER</v>
          </cell>
          <cell r="Y341">
            <v>42776</v>
          </cell>
          <cell r="Z341">
            <v>838</v>
          </cell>
          <cell r="AA341" t="str">
            <v>M010</v>
          </cell>
          <cell r="AB341" t="str">
            <v>T173331/Panel - PANEL</v>
          </cell>
          <cell r="AC341" t="str">
            <v>OC-1007428</v>
          </cell>
          <cell r="AD341" t="str">
            <v>apodaca /santa cecilia</v>
          </cell>
          <cell r="AE341" t="str">
            <v>NL</v>
          </cell>
          <cell r="AF341" t="str">
            <v>MX</v>
          </cell>
          <cell r="AG341" t="str">
            <v>10411863</v>
          </cell>
          <cell r="AH341" t="str">
            <v>KATIA BERENICE ORIOL CRUZ</v>
          </cell>
          <cell r="AI341" t="str">
            <v>garcia marquez num 918</v>
          </cell>
          <cell r="AJ341" t="str">
            <v>0448120022549</v>
          </cell>
          <cell r="AK341">
            <v>0</v>
          </cell>
          <cell r="AL341" t="str">
            <v>66636</v>
          </cell>
          <cell r="AM341"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41" t="str">
            <v>3TE50J141202</v>
          </cell>
          <cell r="AO341">
            <v>0</v>
          </cell>
          <cell r="AP341" t="e">
            <v>#N/A</v>
          </cell>
          <cell r="AQ341" t="e">
            <v>#N/A</v>
          </cell>
          <cell r="AR341" t="e">
            <v>#N/A</v>
          </cell>
          <cell r="AS341" t="str">
            <v>3TE50G165140G165140M010</v>
          </cell>
          <cell r="AT341">
            <v>164</v>
          </cell>
          <cell r="AU341" t="str">
            <v>50H7GB</v>
          </cell>
          <cell r="AV341" t="str">
            <v>3TE50G165140</v>
          </cell>
          <cell r="AW341" t="str">
            <v>G165140</v>
          </cell>
          <cell r="AX341" t="str">
            <v>M010</v>
          </cell>
          <cell r="AY341">
            <v>74011487</v>
          </cell>
          <cell r="AZ341">
            <v>51012421</v>
          </cell>
          <cell r="BA341">
            <v>80147278</v>
          </cell>
        </row>
        <row r="342">
          <cell r="D342">
            <v>60314380</v>
          </cell>
          <cell r="E342" t="str">
            <v xml:space="preserve">A  </v>
          </cell>
          <cell r="F342" t="str">
            <v>TV</v>
          </cell>
          <cell r="G342" t="str">
            <v>ELSA AURORA GONZALEZ VELAZQUEZ</v>
          </cell>
          <cell r="H342" t="str">
            <v>ORIENTE 170 53 MOCTEZUMA SEGUNDA SECCION VENUSTIANO CARRANZA</v>
          </cell>
          <cell r="I342">
            <v>5534162645</v>
          </cell>
          <cell r="J342" t="str">
            <v>HISENSE</v>
          </cell>
          <cell r="K342" t="str">
            <v>50K20DW</v>
          </cell>
          <cell r="L342" t="str">
            <v>50G143292H03936</v>
          </cell>
          <cell r="M342" t="str">
            <v>TICKET TELMEX ZA /  000230830</v>
          </cell>
          <cell r="N342">
            <v>10120.879999999999</v>
          </cell>
          <cell r="O342">
            <v>42090</v>
          </cell>
          <cell r="P342">
            <v>42816</v>
          </cell>
          <cell r="Q342">
            <v>201767</v>
          </cell>
          <cell r="R342" t="str">
            <v>06/04/2017 01 : 00  ARANTXA.MON : NP5/23/03/2017 05 : 13 201767 : P1A: 173331 PANEL   171496 POWER  22-03-2017    OC-1008918</v>
          </cell>
          <cell r="S342" t="str">
            <v>EQUIPO EN DOMICILIO DE CLIENTE</v>
          </cell>
          <cell r="T342" t="str">
            <v xml:space="preserve">ANDREA LEGORRETA               </v>
          </cell>
          <cell r="U342" t="str">
            <v>2017-04-11</v>
          </cell>
          <cell r="V342" t="str">
            <v>Centro</v>
          </cell>
          <cell r="W342" t="str">
            <v>COMPLETADO</v>
          </cell>
          <cell r="X342" t="str">
            <v>CLIENTE</v>
          </cell>
          <cell r="Y342">
            <v>42811</v>
          </cell>
          <cell r="Z342">
            <v>726</v>
          </cell>
          <cell r="AA342" t="str">
            <v>M012</v>
          </cell>
          <cell r="AB342" t="str">
            <v>T173331/Panel - PANEL</v>
          </cell>
          <cell r="AC342" t="str">
            <v>OC-1008918</v>
          </cell>
          <cell r="AD342" t="str">
            <v>moctezuma segunda seccion/Venustiano car</v>
          </cell>
          <cell r="AE342" t="str">
            <v>DF</v>
          </cell>
          <cell r="AF342" t="str">
            <v>MX</v>
          </cell>
          <cell r="AG342" t="str">
            <v>10414636</v>
          </cell>
          <cell r="AH342" t="str">
            <v>ELSA AURORA GONZALEZ VELAZQUEZ</v>
          </cell>
          <cell r="AI342" t="str">
            <v>53 oriente 170</v>
          </cell>
          <cell r="AJ342" t="str">
            <v>57859728</v>
          </cell>
          <cell r="AK342" t="str">
            <v>5534162645</v>
          </cell>
          <cell r="AL342" t="str">
            <v>15530</v>
          </cell>
          <cell r="AM342"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74011490</v>
          </cell>
          <cell r="AZ342">
            <v>51012423</v>
          </cell>
          <cell r="BA342">
            <v>80137316</v>
          </cell>
        </row>
        <row r="343">
          <cell r="D343">
            <v>60314159</v>
          </cell>
          <cell r="E343" t="str">
            <v xml:space="preserve">A  </v>
          </cell>
          <cell r="F343" t="str">
            <v>TV</v>
          </cell>
          <cell r="G343" t="str">
            <v>LIZTBETH PEREZ</v>
          </cell>
          <cell r="H343" t="str">
            <v>MANUEL CAÑA MZ 11 LT 19 LOMAS DE SANTA CRUZ MEYEHUALCO IZTAPALAPA CP. 09779</v>
          </cell>
          <cell r="I343">
            <v>26082405</v>
          </cell>
          <cell r="J343" t="str">
            <v>HISENSE</v>
          </cell>
          <cell r="K343" t="str">
            <v>50K20DW</v>
          </cell>
          <cell r="L343" t="str">
            <v>50G143291H18130</v>
          </cell>
          <cell r="M343" t="str">
            <v>POLIZA DE GARANTIA</v>
          </cell>
          <cell r="N343">
            <v>0</v>
          </cell>
          <cell r="O343">
            <v>42047</v>
          </cell>
          <cell r="P343">
            <v>42811</v>
          </cell>
          <cell r="Q343">
            <v>201767</v>
          </cell>
          <cell r="R343" t="str">
            <v>30/03/2017 06 : 29  ARANTXA.MON : NP5/P1A: 173331 PANEL   17-03-2017   OC-1008803</v>
          </cell>
          <cell r="S343" t="str">
            <v>EQUIPO DAÑADO EN DOMICILIO DE CLIENTE</v>
          </cell>
          <cell r="T343" t="str">
            <v xml:space="preserve">ANDREA LEGORRETA               </v>
          </cell>
          <cell r="U343" t="str">
            <v>2017-04-11</v>
          </cell>
          <cell r="V343" t="str">
            <v>Centro</v>
          </cell>
          <cell r="W343" t="str">
            <v>COMPLETADO</v>
          </cell>
          <cell r="X343" t="str">
            <v>CLIENTE</v>
          </cell>
          <cell r="Y343">
            <v>42808</v>
          </cell>
          <cell r="Z343">
            <v>764</v>
          </cell>
          <cell r="AA343" t="str">
            <v>M012</v>
          </cell>
          <cell r="AB343" t="str">
            <v>T173331/Panel - PANEL</v>
          </cell>
          <cell r="AC343" t="str">
            <v>OC-1008803</v>
          </cell>
          <cell r="AD343" t="str">
            <v>Iztapalapa/Lomas de sta cruz meyehualco</v>
          </cell>
          <cell r="AE343" t="str">
            <v>DF</v>
          </cell>
          <cell r="AF343" t="str">
            <v>MX</v>
          </cell>
          <cell r="AG343" t="str">
            <v>10414307</v>
          </cell>
          <cell r="AH343" t="str">
            <v>LIZBETH PEREZ</v>
          </cell>
          <cell r="AI343" t="str">
            <v>Manuel caña mz 11 lt 19</v>
          </cell>
          <cell r="AJ343" t="str">
            <v>26082405</v>
          </cell>
          <cell r="AK343">
            <v>0</v>
          </cell>
          <cell r="AL343" t="str">
            <v>09779</v>
          </cell>
          <cell r="AM343"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74011493</v>
          </cell>
          <cell r="AZ343">
            <v>51012426</v>
          </cell>
          <cell r="BA343">
            <v>80137333</v>
          </cell>
        </row>
        <row r="344">
          <cell r="D344">
            <v>60314372</v>
          </cell>
          <cell r="E344" t="str">
            <v xml:space="preserve">A  </v>
          </cell>
          <cell r="F344" t="str">
            <v>TV</v>
          </cell>
          <cell r="G344" t="str">
            <v>JUAN MANUEL ARRAZOLA</v>
          </cell>
          <cell r="H344" t="str">
            <v>CASCADA 4 TLAPACOYA IXTAPALUCA CP.56577</v>
          </cell>
          <cell r="I344">
            <v>5581233272</v>
          </cell>
          <cell r="J344" t="str">
            <v>HISENSE</v>
          </cell>
          <cell r="K344" t="str">
            <v>50K20DW</v>
          </cell>
          <cell r="L344" t="str">
            <v>50G144844H03433</v>
          </cell>
          <cell r="M344" t="str">
            <v>POLIZA DE GARANTIA</v>
          </cell>
          <cell r="N344">
            <v>0</v>
          </cell>
          <cell r="O344">
            <v>42102</v>
          </cell>
          <cell r="P344">
            <v>42816</v>
          </cell>
          <cell r="Q344">
            <v>201767</v>
          </cell>
          <cell r="R344" t="str">
            <v>06/04/2017 01 : 26  ARANTXA.MON : NP5/23/03/2017 05 : 24 201767 : P1A: 173331 PANEL   22-03-2017   OC-1008929</v>
          </cell>
          <cell r="S344" t="str">
            <v>EQUIPO EN DOMICILIO DE CLIENTE (ZONA FOR</v>
          </cell>
          <cell r="T344" t="str">
            <v xml:space="preserve">ANDREA LEGORRETA               </v>
          </cell>
          <cell r="U344" t="str">
            <v>2017-04-11</v>
          </cell>
          <cell r="V344" t="str">
            <v>Centro</v>
          </cell>
          <cell r="W344" t="str">
            <v>COMPLETADO</v>
          </cell>
          <cell r="X344" t="str">
            <v>CLIENTE</v>
          </cell>
          <cell r="Y344">
            <v>42811</v>
          </cell>
          <cell r="Z344">
            <v>714</v>
          </cell>
          <cell r="AA344" t="str">
            <v>M012</v>
          </cell>
          <cell r="AB344" t="str">
            <v>T173331/Panel - PANEL</v>
          </cell>
          <cell r="AC344" t="str">
            <v>OC-1008929</v>
          </cell>
          <cell r="AD344" t="str">
            <v>ixtapaluca/tlapacoya</v>
          </cell>
          <cell r="AE344" t="str">
            <v>MEX</v>
          </cell>
          <cell r="AF344" t="str">
            <v>MX</v>
          </cell>
          <cell r="AG344" t="str">
            <v>10413612</v>
          </cell>
          <cell r="AH344" t="str">
            <v>JUAN MANUEL ARRAZOLA</v>
          </cell>
          <cell r="AI344" t="str">
            <v>Cascada nu 4</v>
          </cell>
          <cell r="AJ344" t="str">
            <v>55440808</v>
          </cell>
          <cell r="AK344" t="str">
            <v>5581233272</v>
          </cell>
          <cell r="AL344" t="str">
            <v>56577</v>
          </cell>
          <cell r="AM344"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44" t="str">
            <v>1TE50B8NUSCB</v>
          </cell>
          <cell r="AO344" t="str">
            <v>Smart</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74011494</v>
          </cell>
          <cell r="AZ344">
            <v>51012427</v>
          </cell>
          <cell r="BA344">
            <v>80137341</v>
          </cell>
        </row>
        <row r="345">
          <cell r="D345">
            <v>60311628</v>
          </cell>
          <cell r="E345" t="str">
            <v>A</v>
          </cell>
          <cell r="F345" t="str">
            <v>TV</v>
          </cell>
          <cell r="G345" t="str">
            <v>EDUARDO TOMAS MONDRAGON ARZATE</v>
          </cell>
          <cell r="H345" t="str">
            <v>SEBEDO AMADOR NUM 42 ALTOS COL. OBRERA DELG CUAUHTEMOC CP 06800</v>
          </cell>
          <cell r="I345" t="str">
            <v>46223128 - 0445538184499</v>
          </cell>
          <cell r="J345" t="str">
            <v>HISENSE</v>
          </cell>
          <cell r="K345" t="str">
            <v>50K20DW</v>
          </cell>
          <cell r="L345" t="str">
            <v>50G143064H00506</v>
          </cell>
          <cell r="M345" t="str">
            <v>D7B5C6F2-AC55-4E43-9244-A1241015B6F6</v>
          </cell>
          <cell r="N345">
            <v>8499</v>
          </cell>
          <cell r="O345">
            <v>41992</v>
          </cell>
          <cell r="P345">
            <v>42794</v>
          </cell>
          <cell r="Q345">
            <v>201767</v>
          </cell>
          <cell r="R345" t="str">
            <v>16/03/2017 07 : 52  ERNESTO.HERN : NP5 / P1A: 173331 PANEL    28-02-2017   OC-1008060</v>
          </cell>
          <cell r="S345" t="str">
            <v>EQUIPO DAÑADO EN DOMICILIO DE CLIENTE</v>
          </cell>
          <cell r="T345" t="str">
            <v xml:space="preserve">ABRAHAM LAZCANO                </v>
          </cell>
          <cell r="U345" t="str">
            <v>2017-04-10</v>
          </cell>
          <cell r="V345" t="str">
            <v>Centro</v>
          </cell>
          <cell r="W345" t="str">
            <v>COMPLETADO</v>
          </cell>
          <cell r="Y345">
            <v>42781</v>
          </cell>
          <cell r="Z345">
            <v>802</v>
          </cell>
          <cell r="AA345" t="str">
            <v>M012</v>
          </cell>
          <cell r="AB345" t="str">
            <v>T173331/Panel - PANEL</v>
          </cell>
          <cell r="AC345" t="str">
            <v>OC-1008060</v>
          </cell>
          <cell r="AD345" t="str">
            <v>col obrera/cuahutemoc</v>
          </cell>
          <cell r="AE345" t="str">
            <v>DF</v>
          </cell>
          <cell r="AF345" t="str">
            <v>MX</v>
          </cell>
          <cell r="AG345" t="str">
            <v>10411694</v>
          </cell>
          <cell r="AH345" t="str">
            <v>EDUARDO TOMAS MONDRAGON ARZATE</v>
          </cell>
          <cell r="AI345" t="str">
            <v>sebedo amador num 42 altos</v>
          </cell>
          <cell r="AJ345" t="str">
            <v>0445538184499</v>
          </cell>
          <cell r="AK345" t="str">
            <v>0445538184499</v>
          </cell>
          <cell r="AL345" t="str">
            <v>06800</v>
          </cell>
          <cell r="AM345"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45" t="str">
            <v>1TE50B8NUSCB</v>
          </cell>
          <cell r="AO345" t="str">
            <v>Smart</v>
          </cell>
          <cell r="AP345" t="str">
            <v>Hisense</v>
          </cell>
          <cell r="AQ345" t="str">
            <v>Opera</v>
          </cell>
          <cell r="AR345" t="str">
            <v>FHD 1920 x 1080</v>
          </cell>
          <cell r="AS345" t="str">
            <v>3TE50G1653A3G1653M010</v>
          </cell>
          <cell r="AT345" t="e">
            <v>#N/A</v>
          </cell>
          <cell r="AU345" t="str">
            <v>50H5C</v>
          </cell>
          <cell r="AV345" t="str">
            <v>3TE50G1653A3</v>
          </cell>
          <cell r="AW345" t="str">
            <v>G1653</v>
          </cell>
          <cell r="AX345" t="str">
            <v>M010</v>
          </cell>
          <cell r="AY345">
            <v>74011496</v>
          </cell>
          <cell r="AZ345">
            <v>51012430</v>
          </cell>
          <cell r="BA345">
            <v>80137228</v>
          </cell>
        </row>
        <row r="346">
          <cell r="D346">
            <v>60314255</v>
          </cell>
          <cell r="E346" t="str">
            <v xml:space="preserve">A  </v>
          </cell>
          <cell r="F346" t="str">
            <v>TV</v>
          </cell>
          <cell r="G346" t="str">
            <v>REYNALDO AGUIRRE</v>
          </cell>
          <cell r="H346" t="str">
            <v>LAGO WETTER 99 AGUA AZUL NEZAHUALCOYOTL CP. 57500</v>
          </cell>
          <cell r="I346">
            <v>5537094041</v>
          </cell>
          <cell r="J346" t="str">
            <v>HISENSE</v>
          </cell>
          <cell r="K346" t="str">
            <v>50K20DW</v>
          </cell>
          <cell r="L346" t="str">
            <v>50G143292H09301</v>
          </cell>
          <cell r="M346" t="str">
            <v>CARTA DE ACEPTACION</v>
          </cell>
          <cell r="N346">
            <v>8998.7800000000007</v>
          </cell>
          <cell r="O346">
            <v>42174</v>
          </cell>
          <cell r="P346">
            <v>42815</v>
          </cell>
          <cell r="Q346">
            <v>201767</v>
          </cell>
          <cell r="R346" t="str">
            <v>05/04/2017 22 : 54  ARANTXA.MON : NP5/22/03/2017 08 : 09 201767 : P1A: 173331 PANEL    21-03-2017   OC-1008882</v>
          </cell>
          <cell r="S346" t="str">
            <v>EQUIPO EN DOMICILIO DE CLIENTE</v>
          </cell>
          <cell r="T346" t="str">
            <v xml:space="preserve">ANDREA LEGORRETA               </v>
          </cell>
          <cell r="U346" t="str">
            <v>2017-04-11</v>
          </cell>
          <cell r="V346" t="str">
            <v>Centro</v>
          </cell>
          <cell r="W346" t="str">
            <v>COMPLETADO</v>
          </cell>
          <cell r="X346" t="str">
            <v>CLIENTE</v>
          </cell>
          <cell r="Y346">
            <v>42809</v>
          </cell>
          <cell r="Z346">
            <v>641</v>
          </cell>
          <cell r="AA346" t="str">
            <v>M012</v>
          </cell>
          <cell r="AB346" t="str">
            <v>T173331/Panel - PANEL</v>
          </cell>
          <cell r="AC346" t="str">
            <v>OC-1008882</v>
          </cell>
          <cell r="AD346" t="str">
            <v>Nezahualcoyotl/Agua Azul</v>
          </cell>
          <cell r="AE346" t="str">
            <v>MEX</v>
          </cell>
          <cell r="AF346" t="str">
            <v>MX</v>
          </cell>
          <cell r="AG346" t="str">
            <v>10414172</v>
          </cell>
          <cell r="AH346" t="str">
            <v>REYNALDO AGUIRRE</v>
          </cell>
          <cell r="AI346" t="str">
            <v>99 Lago Wetter</v>
          </cell>
          <cell r="AJ346" t="str">
            <v>0445537094041</v>
          </cell>
          <cell r="AK346">
            <v>0</v>
          </cell>
          <cell r="AL346" t="str">
            <v>57500</v>
          </cell>
          <cell r="AM346"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74011497</v>
          </cell>
          <cell r="AZ346">
            <v>51012432</v>
          </cell>
          <cell r="BA346">
            <v>80137243</v>
          </cell>
        </row>
        <row r="347">
          <cell r="D347">
            <v>60313935</v>
          </cell>
          <cell r="E347" t="str">
            <v xml:space="preserve">A  </v>
          </cell>
          <cell r="F347" t="str">
            <v>TV</v>
          </cell>
          <cell r="G347" t="str">
            <v>JORGE ALFONSO PARRA CASTILLO</v>
          </cell>
          <cell r="H347" t="str">
            <v>AMICAR VIDAL NUM 189 CASA 1 COL. LOMAS DE MEMETLA; DELG CUAUJIMALPA CP 05330</v>
          </cell>
          <cell r="I347" t="str">
            <v>58130819 - 5513331677</v>
          </cell>
          <cell r="J347" t="str">
            <v>HISENSE</v>
          </cell>
          <cell r="K347" t="str">
            <v>50H5B2</v>
          </cell>
          <cell r="L347" t="str">
            <v>50G160594H00094</v>
          </cell>
          <cell r="M347" t="str">
            <v>#SALESCHECK 0123573947761121 SEARS</v>
          </cell>
          <cell r="N347">
            <v>6073.95</v>
          </cell>
          <cell r="O347">
            <v>42695</v>
          </cell>
          <cell r="P347">
            <v>42809</v>
          </cell>
          <cell r="Q347">
            <v>201767</v>
          </cell>
          <cell r="R347" t="str">
            <v>28/03/2017 04 : 27  ERNESTO.HERN : NP5 / P1A: 196102PANEL    15-03-2017   OC-1008708</v>
          </cell>
          <cell r="S347" t="str">
            <v>EQUIPO DAÑADO EN DOMICILIO DE CLIENTE</v>
          </cell>
          <cell r="T347" t="str">
            <v xml:space="preserve">   ABRAHAM LAZCANO                </v>
          </cell>
          <cell r="U347" t="str">
            <v>2017-04-10</v>
          </cell>
          <cell r="V347" t="str">
            <v>Centro</v>
          </cell>
          <cell r="W347" t="str">
            <v>COMPLETADO</v>
          </cell>
          <cell r="X347" t="str">
            <v>CLIENTE</v>
          </cell>
          <cell r="Y347">
            <v>42804</v>
          </cell>
          <cell r="Z347">
            <v>114</v>
          </cell>
          <cell r="AA347" t="str">
            <v>M010</v>
          </cell>
          <cell r="AB347" t="str">
            <v>T196102/Panel - PANEL</v>
          </cell>
          <cell r="AC347" t="str">
            <v>OC-1008708</v>
          </cell>
          <cell r="AD347" t="str">
            <v>cuajimalpa/lomas de memetla</v>
          </cell>
          <cell r="AE347" t="str">
            <v>DF</v>
          </cell>
          <cell r="AF347" t="str">
            <v>MX</v>
          </cell>
          <cell r="AG347" t="str">
            <v>10414177</v>
          </cell>
          <cell r="AH347" t="str">
            <v>JORGE ALFONSO PARRA CASTILLO</v>
          </cell>
          <cell r="AI347" t="str">
            <v>189 Amilcar vidal casa 1</v>
          </cell>
          <cell r="AJ347" t="str">
            <v>5513331677</v>
          </cell>
          <cell r="AK347" t="str">
            <v>5513331677</v>
          </cell>
          <cell r="AL347" t="str">
            <v>05330</v>
          </cell>
          <cell r="AM347"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47" t="str">
            <v>3TE50G155377</v>
          </cell>
          <cell r="AO347" t="str">
            <v>Smart</v>
          </cell>
          <cell r="AP347" t="str">
            <v>Hisense</v>
          </cell>
          <cell r="AQ347" t="str">
            <v>Opera</v>
          </cell>
          <cell r="AR347" t="str">
            <v>FHD 1920 x 1080</v>
          </cell>
          <cell r="AS347" t="str">
            <v>3TE50G1653A3G1653A3M010</v>
          </cell>
          <cell r="AT347">
            <v>2</v>
          </cell>
          <cell r="AU347" t="str">
            <v>50H5C</v>
          </cell>
          <cell r="AV347" t="str">
            <v>3TE50G1653A3</v>
          </cell>
          <cell r="AW347" t="str">
            <v>G1653A3</v>
          </cell>
          <cell r="AX347" t="str">
            <v>M010</v>
          </cell>
          <cell r="AY347">
            <v>74011498</v>
          </cell>
          <cell r="AZ347">
            <v>51012433</v>
          </cell>
          <cell r="BA347">
            <v>80146093</v>
          </cell>
        </row>
        <row r="348">
          <cell r="D348">
            <v>60311054</v>
          </cell>
          <cell r="E348" t="str">
            <v>A</v>
          </cell>
          <cell r="F348" t="str">
            <v>TV</v>
          </cell>
          <cell r="G348" t="str">
            <v>EDGAR MARTINEZ VILLARREAL</v>
          </cell>
          <cell r="H348" t="str">
            <v>BOLIVAR 107, VALLE DE SANTA ELENA, ZUAZUA</v>
          </cell>
          <cell r="I348">
            <v>8182588762</v>
          </cell>
          <cell r="J348" t="str">
            <v>HISENSE</v>
          </cell>
          <cell r="K348" t="str">
            <v>50H5GB</v>
          </cell>
          <cell r="L348" t="str">
            <v>50G145315H02692</v>
          </cell>
          <cell r="M348" t="str">
            <v>17615-21</v>
          </cell>
          <cell r="N348">
            <v>7299</v>
          </cell>
          <cell r="O348">
            <v>42324</v>
          </cell>
          <cell r="P348">
            <v>42781</v>
          </cell>
          <cell r="Q348">
            <v>201024</v>
          </cell>
          <cell r="R348" t="str">
            <v>22-2-17  8.29  ERNESTO HDZ NP5-P1 O.C. 1007627-PANEL 182406</v>
          </cell>
          <cell r="S348" t="str">
            <v/>
          </cell>
          <cell r="T348" t="str">
            <v xml:space="preserve">  Sofia Vazquez                   </v>
          </cell>
          <cell r="U348" t="str">
            <v>2017-04-13</v>
          </cell>
          <cell r="V348" t="str">
            <v>Norte</v>
          </cell>
          <cell r="W348" t="str">
            <v>COMPLETADO</v>
          </cell>
          <cell r="X348" t="str">
            <v>TALLER</v>
          </cell>
          <cell r="Y348">
            <v>42774</v>
          </cell>
          <cell r="Z348">
            <v>457</v>
          </cell>
          <cell r="AA348" t="str">
            <v>M012</v>
          </cell>
          <cell r="AB348" t="str">
            <v>T182406/Panel - PANEL</v>
          </cell>
          <cell r="AC348" t="str">
            <v>OC-1007627</v>
          </cell>
          <cell r="AD348" t="str">
            <v>Zuazua/Valle de sta elena sec san jorge</v>
          </cell>
          <cell r="AE348" t="str">
            <v>NL</v>
          </cell>
          <cell r="AF348" t="str">
            <v>MX</v>
          </cell>
          <cell r="AG348" t="str">
            <v>10411007</v>
          </cell>
          <cell r="AH348" t="str">
            <v>EDGAR MARTINEZ VILLARREAL</v>
          </cell>
          <cell r="AI348" t="str">
            <v>Bolivar num 107</v>
          </cell>
          <cell r="AJ348" t="str">
            <v>8182588762</v>
          </cell>
          <cell r="AK348">
            <v>0</v>
          </cell>
          <cell r="AL348" t="str">
            <v>65776</v>
          </cell>
          <cell r="AM348"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48" t="str">
            <v>3TE50A144537</v>
          </cell>
          <cell r="AO348" t="str">
            <v>Smart</v>
          </cell>
          <cell r="AP348" t="str">
            <v>Hisense</v>
          </cell>
          <cell r="AQ348" t="str">
            <v>Opera</v>
          </cell>
          <cell r="AR348" t="str">
            <v>FHD 1920 x 1080</v>
          </cell>
          <cell r="AS348" t="str">
            <v>3TE50G1653A3G1653M010</v>
          </cell>
          <cell r="AT348" t="e">
            <v>#N/A</v>
          </cell>
          <cell r="AU348" t="str">
            <v>50H5C</v>
          </cell>
          <cell r="AV348" t="str">
            <v>3TE50G1653A3</v>
          </cell>
          <cell r="AW348" t="str">
            <v>G1653</v>
          </cell>
          <cell r="AX348" t="str">
            <v>M010</v>
          </cell>
          <cell r="AY348">
            <v>74011502</v>
          </cell>
          <cell r="AZ348">
            <v>51012437</v>
          </cell>
          <cell r="BA348">
            <v>80137254</v>
          </cell>
        </row>
        <row r="349">
          <cell r="D349">
            <v>60311184</v>
          </cell>
          <cell r="E349" t="str">
            <v>A</v>
          </cell>
          <cell r="F349" t="str">
            <v>TV</v>
          </cell>
          <cell r="G349" t="str">
            <v>ISAIAS GARCIA</v>
          </cell>
          <cell r="H349" t="str">
            <v>PRIVADA DE LA CALLE 1 No. 41 COL. BELLAVISTA, CAMPECHE, CAMPECHE</v>
          </cell>
          <cell r="I349">
            <v>9811135196</v>
          </cell>
          <cell r="J349" t="str">
            <v>HISENSE</v>
          </cell>
          <cell r="K349" t="str">
            <v>50H5GB</v>
          </cell>
          <cell r="L349" t="str">
            <v>50G150311H02151</v>
          </cell>
          <cell r="M349" t="str">
            <v>ES12445</v>
          </cell>
          <cell r="N349">
            <v>8799.35</v>
          </cell>
          <cell r="O349">
            <v>42056</v>
          </cell>
          <cell r="P349">
            <v>42789</v>
          </cell>
          <cell r="Q349">
            <v>201079</v>
          </cell>
          <cell r="R349" t="str">
            <v>FALTA DE REFACCIONES</v>
          </cell>
          <cell r="T349" t="str">
            <v>CANDELARIO GARCIA</v>
          </cell>
          <cell r="U349">
            <v>42835</v>
          </cell>
          <cell r="V349" t="str">
            <v>SUR</v>
          </cell>
          <cell r="W349" t="str">
            <v>COMPLETADO</v>
          </cell>
          <cell r="Y349">
            <v>42775</v>
          </cell>
          <cell r="Z349">
            <v>733</v>
          </cell>
          <cell r="AA349" t="str">
            <v>M012</v>
          </cell>
          <cell r="AB349" t="str">
            <v>T182406/Panel - PANEL</v>
          </cell>
          <cell r="AC349" t="str">
            <v>OC-1007395</v>
          </cell>
          <cell r="AD349" t="str">
            <v>Cmp /Bella vista</v>
          </cell>
          <cell r="AE349" t="str">
            <v>CMP</v>
          </cell>
          <cell r="AF349" t="str">
            <v>MX</v>
          </cell>
          <cell r="AG349" t="str">
            <v>10411467</v>
          </cell>
          <cell r="AH349" t="str">
            <v>ISAIAS GARCIA</v>
          </cell>
          <cell r="AI349" t="str">
            <v>41 Privada de la calle 1</v>
          </cell>
          <cell r="AJ349" t="str">
            <v>9811135196</v>
          </cell>
          <cell r="AK349">
            <v>0</v>
          </cell>
          <cell r="AL349" t="str">
            <v>24000</v>
          </cell>
          <cell r="AM349"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49" t="str">
            <v>3TE50A144537</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74011504</v>
          </cell>
          <cell r="AZ349">
            <v>51012439</v>
          </cell>
          <cell r="BA349">
            <v>80137259</v>
          </cell>
        </row>
        <row r="350">
          <cell r="D350">
            <v>60314250</v>
          </cell>
          <cell r="E350" t="str">
            <v xml:space="preserve">A  </v>
          </cell>
          <cell r="F350" t="str">
            <v>TV</v>
          </cell>
          <cell r="G350" t="str">
            <v>LUZ MARIA CHAVEZ LOPEZ</v>
          </cell>
          <cell r="H350" t="str">
            <v>CASTAÑA 179 NUEVA SANTA MARIA AZCAPOTZALCO CP. 02800</v>
          </cell>
          <cell r="I350">
            <v>5575555343</v>
          </cell>
          <cell r="J350" t="str">
            <v>HISENSE</v>
          </cell>
          <cell r="K350" t="str">
            <v>50H5GB</v>
          </cell>
          <cell r="L350" t="str">
            <v>50G150311H04224</v>
          </cell>
          <cell r="M350" t="str">
            <v>TELMEX TICKET CA / 000285976</v>
          </cell>
          <cell r="N350">
            <v>15998.27</v>
          </cell>
          <cell r="O350">
            <v>42366</v>
          </cell>
          <cell r="P350">
            <v>42822</v>
          </cell>
          <cell r="Q350">
            <v>201767</v>
          </cell>
          <cell r="R350" t="str">
            <v>06/04/2017 03 : 23  ARANTXA.MON : NP5/201767 : P1B: 182406 PANEL   28-03-2017  OC-1009150</v>
          </cell>
          <cell r="S350" t="str">
            <v>EQUIPO EN DOMICILIO DE CLIENTE</v>
          </cell>
          <cell r="T350" t="str">
            <v xml:space="preserve">ANDREA LEGORRETA               </v>
          </cell>
          <cell r="U350" t="str">
            <v>2017-04-11</v>
          </cell>
          <cell r="V350" t="str">
            <v>Centro</v>
          </cell>
          <cell r="W350" t="str">
            <v>COMPLETADO</v>
          </cell>
          <cell r="X350" t="str">
            <v>CLIENTE</v>
          </cell>
          <cell r="Y350">
            <v>42809</v>
          </cell>
          <cell r="Z350">
            <v>456</v>
          </cell>
          <cell r="AA350" t="str">
            <v>M010</v>
          </cell>
          <cell r="AB350" t="str">
            <v>T182406/Panel - PANEL</v>
          </cell>
          <cell r="AC350" t="str">
            <v>OC-1009150</v>
          </cell>
          <cell r="AD350" t="str">
            <v>Azcapotzalco/Nva Santa Maria</v>
          </cell>
          <cell r="AE350" t="str">
            <v>DF</v>
          </cell>
          <cell r="AF350" t="str">
            <v>MX</v>
          </cell>
          <cell r="AG350" t="str">
            <v>10412984</v>
          </cell>
          <cell r="AH350" t="str">
            <v>LUZ MARIA CHAVEZ LOPEZ</v>
          </cell>
          <cell r="AI350" t="str">
            <v>179 Castaña</v>
          </cell>
          <cell r="AJ350" t="str">
            <v>55566014</v>
          </cell>
          <cell r="AK350" t="str">
            <v>5575555343</v>
          </cell>
          <cell r="AL350" t="str">
            <v>02800</v>
          </cell>
          <cell r="AM350"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50" t="str">
            <v>3TE50A144537</v>
          </cell>
          <cell r="AO350" t="str">
            <v>Smart</v>
          </cell>
          <cell r="AP350" t="str">
            <v>Hisense</v>
          </cell>
          <cell r="AQ350" t="str">
            <v>Opera</v>
          </cell>
          <cell r="AR350" t="str">
            <v>FHD 1920 x 1080</v>
          </cell>
          <cell r="AS350" t="str">
            <v>3TE50G1653A3G1653A3M010</v>
          </cell>
          <cell r="AT350">
            <v>2</v>
          </cell>
          <cell r="AU350" t="str">
            <v>50H5C</v>
          </cell>
          <cell r="AV350" t="str">
            <v>3TE50G1653A3</v>
          </cell>
          <cell r="AW350" t="str">
            <v>G1653A3</v>
          </cell>
          <cell r="AX350" t="str">
            <v>M010</v>
          </cell>
          <cell r="AY350">
            <v>74011506</v>
          </cell>
          <cell r="AZ350">
            <v>51012441</v>
          </cell>
          <cell r="BA350">
            <v>80146094</v>
          </cell>
        </row>
        <row r="351">
          <cell r="D351">
            <v>60313959</v>
          </cell>
          <cell r="E351" t="str">
            <v xml:space="preserve">A  </v>
          </cell>
          <cell r="F351" t="str">
            <v>TV</v>
          </cell>
          <cell r="G351" t="str">
            <v>LUCIA CHAVEZ REYES</v>
          </cell>
          <cell r="H351" t="str">
            <v>AV HIDALGO 43 COL. JACARANDA DELG IZTAPALAPA CP 09280</v>
          </cell>
          <cell r="I351" t="str">
            <v>26088157 - 5523933695</v>
          </cell>
          <cell r="J351" t="str">
            <v>HISENSE</v>
          </cell>
          <cell r="K351" t="str">
            <v>50K20DW</v>
          </cell>
          <cell r="L351" t="str">
            <v>50G143292H01308</v>
          </cell>
          <cell r="M351" t="str">
            <v>TICKET MY / 000108612</v>
          </cell>
          <cell r="N351">
            <v>10121</v>
          </cell>
          <cell r="O351">
            <v>42111</v>
          </cell>
          <cell r="P351">
            <v>42809</v>
          </cell>
          <cell r="Q351">
            <v>201767</v>
          </cell>
          <cell r="R351" t="str">
            <v>28/03/2017 04 : 40  ERNESTO.HERN : NP5 / P1A: 173331 PANEL   15-03-2017   OC-1008724</v>
          </cell>
          <cell r="S351" t="str">
            <v>EQUIPO DAÑADO EN DOMICILIO DE CLIENTE</v>
          </cell>
          <cell r="T351" t="str">
            <v xml:space="preserve">   ABRAHAM LAZCANO                </v>
          </cell>
          <cell r="U351" t="str">
            <v>2017-04-10</v>
          </cell>
          <cell r="V351" t="str">
            <v>Centro</v>
          </cell>
          <cell r="W351" t="str">
            <v>COMPLETADO</v>
          </cell>
          <cell r="X351" t="str">
            <v>CLIENTE</v>
          </cell>
          <cell r="Y351">
            <v>42804</v>
          </cell>
          <cell r="Z351">
            <v>698</v>
          </cell>
          <cell r="AA351" t="str">
            <v>M012</v>
          </cell>
          <cell r="AB351" t="str">
            <v>T173331/Panel - PANEL</v>
          </cell>
          <cell r="AC351" t="str">
            <v>OC-1008724</v>
          </cell>
          <cell r="AD351" t="str">
            <v>Iztapalapa/Jacaranda</v>
          </cell>
          <cell r="AE351" t="str">
            <v>DF</v>
          </cell>
          <cell r="AF351" t="str">
            <v>MX</v>
          </cell>
          <cell r="AG351" t="str">
            <v>10414046</v>
          </cell>
          <cell r="AH351" t="str">
            <v>LUCIA CHAVEZ REYES</v>
          </cell>
          <cell r="AI351" t="str">
            <v>43 Av Hidalgo</v>
          </cell>
          <cell r="AJ351" t="str">
            <v>5523933695</v>
          </cell>
          <cell r="AK351" t="str">
            <v>5523933695</v>
          </cell>
          <cell r="AL351" t="str">
            <v>09280</v>
          </cell>
          <cell r="AM351"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74011507</v>
          </cell>
          <cell r="AZ351">
            <v>51012442</v>
          </cell>
          <cell r="BA351">
            <v>80137304</v>
          </cell>
        </row>
        <row r="352">
          <cell r="D352">
            <v>60314537</v>
          </cell>
          <cell r="E352" t="str">
            <v xml:space="preserve">A  </v>
          </cell>
          <cell r="F352" t="str">
            <v>TV</v>
          </cell>
          <cell r="G352" t="str">
            <v>JOSE ESQUIVEL RODRIGUEZ</v>
          </cell>
          <cell r="H352" t="str">
            <v>CERRADA COLEGIO MILITAR 14F POPOTLA MIGUEL HIDALGO CP. 11400</v>
          </cell>
          <cell r="I352">
            <v>5517501294</v>
          </cell>
          <cell r="J352" t="str">
            <v>HISENSE</v>
          </cell>
          <cell r="K352" t="str">
            <v>50K20DW</v>
          </cell>
          <cell r="L352" t="str">
            <v>50J140472H00964</v>
          </cell>
          <cell r="M352" t="str">
            <v>TICKET WAL MART TC# 6880 0427 6870 6833 0838 9490 Y POLIZA 4 AÑOS DE GARANTIA</v>
          </cell>
          <cell r="N352">
            <v>7499</v>
          </cell>
          <cell r="O352">
            <v>41832</v>
          </cell>
          <cell r="P352">
            <v>42829</v>
          </cell>
          <cell r="Q352">
            <v>201767</v>
          </cell>
          <cell r="R352" t="str">
            <v>11/04/2017 00 : 20  ARANTXA.MON : NP5/P1A: 173064 PANEL  04-04-2017  OC-1009360</v>
          </cell>
          <cell r="S352" t="str">
            <v>EQUIPO DAÑADO EN DOMICILIO DE CLIENTE</v>
          </cell>
          <cell r="T352" t="str">
            <v xml:space="preserve">ANDREA LEGORRETA               </v>
          </cell>
          <cell r="U352" t="str">
            <v>2017-04-11</v>
          </cell>
          <cell r="V352" t="str">
            <v>Centro</v>
          </cell>
          <cell r="W352" t="str">
            <v>COMPLETADO</v>
          </cell>
          <cell r="X352" t="str">
            <v>CLIENTE</v>
          </cell>
          <cell r="Y352">
            <v>42815</v>
          </cell>
          <cell r="Z352">
            <v>997</v>
          </cell>
          <cell r="AA352" t="str">
            <v>M012</v>
          </cell>
          <cell r="AB352" t="str">
            <v>T173064/Panel - PANEL</v>
          </cell>
          <cell r="AC352" t="str">
            <v>OC-1009360</v>
          </cell>
          <cell r="AD352" t="str">
            <v>Miguel Hidalgo/Col Popotla</v>
          </cell>
          <cell r="AE352" t="str">
            <v>DF</v>
          </cell>
          <cell r="AF352" t="str">
            <v>MX</v>
          </cell>
          <cell r="AG352" t="str">
            <v>10414703</v>
          </cell>
          <cell r="AH352" t="str">
            <v>JOSÉ ESQUIVEL RODRIGUEZ</v>
          </cell>
          <cell r="AI352" t="str">
            <v>14F Cerrada Colegio Militar</v>
          </cell>
          <cell r="AJ352" t="str">
            <v>5517501294</v>
          </cell>
          <cell r="AK352" t="str">
            <v>5517501294</v>
          </cell>
          <cell r="AL352" t="str">
            <v>11400</v>
          </cell>
          <cell r="AM352"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74011508</v>
          </cell>
          <cell r="AZ352">
            <v>51012443</v>
          </cell>
          <cell r="BA352">
            <v>80137309</v>
          </cell>
        </row>
        <row r="353">
          <cell r="D353">
            <v>60314888</v>
          </cell>
          <cell r="E353" t="str">
            <v xml:space="preserve">A  </v>
          </cell>
          <cell r="F353" t="str">
            <v>TV</v>
          </cell>
          <cell r="G353" t="str">
            <v>Silvia Galvan</v>
          </cell>
          <cell r="H353" t="str">
            <v>Callejon Tepetapla num 7, Col. Barrio San Andres, Del. Azcapotzalco, C.P. 02250</v>
          </cell>
          <cell r="I353">
            <v>5540233142</v>
          </cell>
          <cell r="J353" t="str">
            <v>HISENSE</v>
          </cell>
          <cell r="K353" t="str">
            <v>50K20DW</v>
          </cell>
          <cell r="L353" t="str">
            <v>50J140464H01762</v>
          </cell>
          <cell r="M353" t="str">
            <v>POLIZA</v>
          </cell>
          <cell r="N353">
            <v>0</v>
          </cell>
          <cell r="O353">
            <v>41860</v>
          </cell>
          <cell r="P353">
            <v>42831</v>
          </cell>
          <cell r="Q353">
            <v>201767</v>
          </cell>
          <cell r="R353" t="str">
            <v>12/04/2017 00 : 53  ARANTXA.MON : NP5 / P1A: 173331 PANEL       171496 POWER   06-04-2017   OC-1009437</v>
          </cell>
          <cell r="S353" t="str">
            <v>EQUIPO DAÑADO EN DOMICILIO DE CLIENTE</v>
          </cell>
          <cell r="T353" t="str">
            <v xml:space="preserve">   RENE ARIAS                     </v>
          </cell>
          <cell r="U353" t="str">
            <v>2017-04-12</v>
          </cell>
          <cell r="V353" t="str">
            <v>Centro</v>
          </cell>
          <cell r="W353" t="str">
            <v>COMPLETADO</v>
          </cell>
          <cell r="X353" t="str">
            <v>CLIENTE</v>
          </cell>
          <cell r="Y353">
            <v>42818</v>
          </cell>
          <cell r="Z353">
            <v>971</v>
          </cell>
          <cell r="AA353" t="str">
            <v>M012</v>
          </cell>
          <cell r="AB353" t="str">
            <v xml:space="preserve">T171496/Tarjeta de suministro eléctrico - Power </v>
          </cell>
          <cell r="AC353" t="str">
            <v>OC-1009437</v>
          </cell>
          <cell r="AD353" t="str">
            <v>Azcapotzalco/Barrio san andres</v>
          </cell>
          <cell r="AE353" t="str">
            <v>DF</v>
          </cell>
          <cell r="AF353" t="str">
            <v>MX</v>
          </cell>
          <cell r="AG353" t="str">
            <v>10414552</v>
          </cell>
          <cell r="AH353" t="str">
            <v>SILVIA GALVAN</v>
          </cell>
          <cell r="AI353" t="str">
            <v>Callejon Tepetapla num 7</v>
          </cell>
          <cell r="AJ353" t="str">
            <v>5540233142</v>
          </cell>
          <cell r="AK353">
            <v>0</v>
          </cell>
          <cell r="AL353" t="str">
            <v>02250</v>
          </cell>
          <cell r="AM353"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53" t="str">
            <v>1TE50B8NUSCB</v>
          </cell>
          <cell r="AO353" t="str">
            <v>Smart</v>
          </cell>
          <cell r="AP353" t="str">
            <v>Hisense</v>
          </cell>
          <cell r="AQ353" t="str">
            <v>Opera</v>
          </cell>
          <cell r="AR353" t="str">
            <v>FHD 1920 x 1080</v>
          </cell>
          <cell r="AS353" t="str">
            <v>3TE50G1653A3G1653M010</v>
          </cell>
          <cell r="AT353" t="e">
            <v>#N/A</v>
          </cell>
          <cell r="AU353" t="str">
            <v>50H5C</v>
          </cell>
          <cell r="AV353" t="str">
            <v>3TE50G1653A3</v>
          </cell>
          <cell r="AW353" t="str">
            <v>G1653</v>
          </cell>
          <cell r="AX353" t="str">
            <v>M010</v>
          </cell>
          <cell r="AY353">
            <v>74011510</v>
          </cell>
          <cell r="AZ353">
            <v>51012445</v>
          </cell>
          <cell r="BA353">
            <v>80137820</v>
          </cell>
        </row>
        <row r="354">
          <cell r="D354">
            <v>60313442</v>
          </cell>
          <cell r="E354" t="str">
            <v>A</v>
          </cell>
          <cell r="F354" t="str">
            <v>TV</v>
          </cell>
          <cell r="G354" t="str">
            <v>Mauricio Alberto Ayala</v>
          </cell>
          <cell r="H354" t="str">
            <v>La Rua 6, Col Algranza. Hermosillo</v>
          </cell>
          <cell r="I354">
            <v>6621215689</v>
          </cell>
          <cell r="J354" t="str">
            <v>HISENSE</v>
          </cell>
          <cell r="K354" t="str">
            <v>50K20D</v>
          </cell>
          <cell r="L354" t="str">
            <v>50J140472H07947</v>
          </cell>
          <cell r="M354" t="str">
            <v>IWABH34659</v>
          </cell>
          <cell r="N354">
            <v>4568.12</v>
          </cell>
          <cell r="O354">
            <v>41929</v>
          </cell>
          <cell r="P354">
            <v>42805</v>
          </cell>
          <cell r="Q354">
            <v>201554</v>
          </cell>
          <cell r="R354" t="str">
            <v>Sin iluminación, LEDS dañados.</v>
          </cell>
          <cell r="S354" t="str">
            <v/>
          </cell>
          <cell r="T354" t="str">
            <v xml:space="preserve">Luis Daniel Medina              </v>
          </cell>
          <cell r="U354" t="str">
            <v>2017-04-10</v>
          </cell>
          <cell r="V354" t="str">
            <v>Norte</v>
          </cell>
          <cell r="W354" t="str">
            <v>COMPLETADO</v>
          </cell>
          <cell r="X354" t="str">
            <v>TALLER</v>
          </cell>
          <cell r="Y354">
            <v>42801</v>
          </cell>
          <cell r="Z354">
            <v>872</v>
          </cell>
          <cell r="AA354" t="str">
            <v>M012</v>
          </cell>
          <cell r="AB354" t="str">
            <v>T173064/Panel - PANEL</v>
          </cell>
          <cell r="AC354" t="str">
            <v>OC-1008476</v>
          </cell>
          <cell r="AD354" t="str">
            <v>hermosillo/col alegranza</v>
          </cell>
          <cell r="AE354" t="str">
            <v>SON</v>
          </cell>
          <cell r="AF354" t="str">
            <v>MX</v>
          </cell>
          <cell r="AG354" t="str">
            <v>10413738</v>
          </cell>
          <cell r="AH354" t="str">
            <v>MAURICIO ALBERTO AYALA</v>
          </cell>
          <cell r="AI354" t="str">
            <v>6 La Rua</v>
          </cell>
          <cell r="AJ354" t="str">
            <v>6621215689</v>
          </cell>
          <cell r="AK354">
            <v>0</v>
          </cell>
          <cell r="AL354" t="str">
            <v>83284</v>
          </cell>
          <cell r="AM354"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54" t="str">
            <v>3TE50G132311</v>
          </cell>
          <cell r="AO354" t="str">
            <v>Básica</v>
          </cell>
          <cell r="AP354" t="str">
            <v>Hisense</v>
          </cell>
          <cell r="AQ354" t="str">
            <v>Opera</v>
          </cell>
          <cell r="AR354" t="str">
            <v>FHD 1920 x 1080</v>
          </cell>
          <cell r="AS354" t="str">
            <v>3TE50G1618N2G1618M010</v>
          </cell>
          <cell r="AT354" t="e">
            <v>#N/A</v>
          </cell>
          <cell r="AU354" t="str">
            <v>50H5C</v>
          </cell>
          <cell r="AV354" t="str">
            <v>3TE50G1618N2</v>
          </cell>
          <cell r="AW354" t="str">
            <v>G1618</v>
          </cell>
          <cell r="AX354" t="str">
            <v>M010</v>
          </cell>
          <cell r="AY354">
            <v>74011511</v>
          </cell>
          <cell r="AZ354">
            <v>51012446</v>
          </cell>
          <cell r="BA354">
            <v>80137914</v>
          </cell>
        </row>
        <row r="355">
          <cell r="D355">
            <v>60312814</v>
          </cell>
          <cell r="E355" t="str">
            <v>A</v>
          </cell>
          <cell r="F355" t="str">
            <v>TV</v>
          </cell>
          <cell r="G355" t="str">
            <v xml:space="preserve">RAUL HERNANDEZ-MEGA AUDIO </v>
          </cell>
          <cell r="H355" t="str">
            <v xml:space="preserve">CALLE REPUBLICA DEL SALVADOR #33-C COLONIA CENTRO DELGACION CUAUHTEMOC </v>
          </cell>
          <cell r="I355" t="str">
            <v>TIENDA:57098081 57098133</v>
          </cell>
          <cell r="J355" t="str">
            <v>HISENSE</v>
          </cell>
          <cell r="K355" t="str">
            <v>50K20D</v>
          </cell>
          <cell r="L355" t="str">
            <v>50G144843H01982</v>
          </cell>
          <cell r="M355" t="str">
            <v xml:space="preserve">CARTA </v>
          </cell>
          <cell r="N355">
            <v>0</v>
          </cell>
          <cell r="O355">
            <v>42384</v>
          </cell>
          <cell r="P355">
            <v>42791</v>
          </cell>
          <cell r="Q355">
            <v>201010</v>
          </cell>
          <cell r="R355" t="str">
            <v xml:space="preserve">PENDIENTE POR PANEL </v>
          </cell>
          <cell r="S355" t="str">
            <v xml:space="preserve"> SE REOCGE EQUIPO CON BASE, CONTROL REMO</v>
          </cell>
          <cell r="T355" t="str">
            <v xml:space="preserve"> LUIS VALENTIN                    </v>
          </cell>
          <cell r="U355" t="str">
            <v>2017-03-08</v>
          </cell>
          <cell r="V355" t="str">
            <v>Centro</v>
          </cell>
          <cell r="W355" t="str">
            <v>COMPLETADO</v>
          </cell>
          <cell r="Y355">
            <v>42790</v>
          </cell>
          <cell r="Z355">
            <v>407</v>
          </cell>
          <cell r="AA355" t="str">
            <v>M012</v>
          </cell>
          <cell r="AB355" t="str">
            <v>T173331/Panel - PANEL</v>
          </cell>
          <cell r="AC355" t="str">
            <v>OC-1007940</v>
          </cell>
          <cell r="AD355" t="str">
            <v>cuauhtemo/ ecntro</v>
          </cell>
          <cell r="AE355" t="str">
            <v>DF</v>
          </cell>
          <cell r="AF355" t="str">
            <v>MX</v>
          </cell>
          <cell r="AG355" t="str">
            <v>10296221</v>
          </cell>
          <cell r="AH355" t="str">
            <v>RAUL HERNANDEZ</v>
          </cell>
          <cell r="AI355" t="str">
            <v>#33-C REPUBLICA DE SALVADOR</v>
          </cell>
          <cell r="AJ355" t="str">
            <v>57098133</v>
          </cell>
          <cell r="AK355" t="str">
            <v>57098133</v>
          </cell>
          <cell r="AL355" t="str">
            <v>06080</v>
          </cell>
          <cell r="AM355"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55" t="str">
            <v>3TE50G132311</v>
          </cell>
          <cell r="AO355" t="str">
            <v>Básica</v>
          </cell>
          <cell r="AP355" t="str">
            <v>Hisense</v>
          </cell>
          <cell r="AQ355" t="str">
            <v>Opera</v>
          </cell>
          <cell r="AR355" t="str">
            <v>FHD 1920 x 1080</v>
          </cell>
          <cell r="AS355" t="str">
            <v>3TE50G1622I7G1622M010</v>
          </cell>
          <cell r="AT355" t="e">
            <v>#N/A</v>
          </cell>
          <cell r="AU355" t="str">
            <v>50H5C</v>
          </cell>
          <cell r="AV355" t="str">
            <v>3TE50G1622I7</v>
          </cell>
          <cell r="AW355" t="str">
            <v>G1622</v>
          </cell>
          <cell r="AX355" t="str">
            <v>M010</v>
          </cell>
          <cell r="AY355">
            <v>74011513</v>
          </cell>
          <cell r="AZ355">
            <v>51012448</v>
          </cell>
          <cell r="BA355">
            <v>80137915</v>
          </cell>
        </row>
        <row r="356">
          <cell r="D356">
            <v>60313010</v>
          </cell>
          <cell r="E356" t="str">
            <v>A</v>
          </cell>
          <cell r="F356" t="str">
            <v>TV</v>
          </cell>
          <cell r="G356" t="str">
            <v>IVAN ROSAS VELAZQUEZ</v>
          </cell>
          <cell r="H356" t="str">
            <v>BOSQUE DE NOPALES MZ 22 LT 2, CONJUNTO URBANO REAL DEL BOSQUE</v>
          </cell>
          <cell r="I356" t="str">
            <v>55 5100-0343</v>
          </cell>
          <cell r="J356" t="str">
            <v>HISENSE</v>
          </cell>
          <cell r="K356" t="str">
            <v>50K20D</v>
          </cell>
          <cell r="L356" t="str">
            <v>50J140472H02006</v>
          </cell>
          <cell r="M356" t="str">
            <v>PÓLIZA SELLADA</v>
          </cell>
          <cell r="N356">
            <v>0</v>
          </cell>
          <cell r="O356">
            <v>41840</v>
          </cell>
          <cell r="P356">
            <v>42802</v>
          </cell>
          <cell r="Q356">
            <v>201010</v>
          </cell>
          <cell r="R356" t="str">
            <v>PENDIENTE POR PANEL</v>
          </cell>
          <cell r="S356" t="str">
            <v>SE RECOGE EQUIPO CON BASE</v>
          </cell>
          <cell r="T356" t="str">
            <v xml:space="preserve"> VIRGINIA ANGUIANO                </v>
          </cell>
          <cell r="U356" t="str">
            <v>2017-03-16</v>
          </cell>
          <cell r="V356" t="str">
            <v>Centro</v>
          </cell>
          <cell r="W356" t="str">
            <v>COMPLETADO</v>
          </cell>
          <cell r="Y356">
            <v>42794</v>
          </cell>
          <cell r="Z356">
            <v>962</v>
          </cell>
          <cell r="AA356" t="str">
            <v>M012</v>
          </cell>
          <cell r="AB356" t="str">
            <v>T173064/Panel - PANEL</v>
          </cell>
          <cell r="AC356" t="str">
            <v>OC-1008335</v>
          </cell>
          <cell r="AD356" t="str">
            <v>Tultitlan/Fracc real del bosque</v>
          </cell>
          <cell r="AE356" t="str">
            <v>MEX</v>
          </cell>
          <cell r="AF356" t="str">
            <v>MX</v>
          </cell>
          <cell r="AG356" t="str">
            <v>10413331</v>
          </cell>
          <cell r="AH356" t="str">
            <v>IVAN ROSAS VELAZQUEZ</v>
          </cell>
          <cell r="AI356" t="str">
            <v>Mz 22 Lt 2 a bosques de nopales</v>
          </cell>
          <cell r="AJ356" t="str">
            <v>5551000343</v>
          </cell>
          <cell r="AK356">
            <v>0</v>
          </cell>
          <cell r="AL356" t="str">
            <v>54948</v>
          </cell>
          <cell r="AM356"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56" t="str">
            <v>3TE50G132311</v>
          </cell>
          <cell r="AO356" t="str">
            <v>Básica</v>
          </cell>
          <cell r="AP356" t="str">
            <v>Hisense</v>
          </cell>
          <cell r="AQ356" t="str">
            <v>Opera</v>
          </cell>
          <cell r="AR356" t="str">
            <v>FHD 1920 x 1080</v>
          </cell>
          <cell r="AS356" t="str">
            <v>3TE50G1622I8G1622M010</v>
          </cell>
          <cell r="AT356" t="e">
            <v>#N/A</v>
          </cell>
          <cell r="AU356" t="str">
            <v>50H5C</v>
          </cell>
          <cell r="AV356" t="str">
            <v>3TE50G1622I8</v>
          </cell>
          <cell r="AW356" t="str">
            <v>G1622</v>
          </cell>
          <cell r="AX356" t="str">
            <v>M010</v>
          </cell>
          <cell r="AY356">
            <v>74011516</v>
          </cell>
          <cell r="AZ356">
            <v>51012451</v>
          </cell>
          <cell r="BA356">
            <v>80137917</v>
          </cell>
        </row>
        <row r="357">
          <cell r="D357">
            <v>60315452</v>
          </cell>
          <cell r="E357" t="str">
            <v>A</v>
          </cell>
          <cell r="F357" t="str">
            <v>TV</v>
          </cell>
          <cell r="G357" t="str">
            <v>JOSEFINA MATEOS</v>
          </cell>
          <cell r="H357" t="str">
            <v>AV. SANTA FE 440, SANTA FÉ</v>
          </cell>
          <cell r="I357" t="str">
            <v>7701-1040</v>
          </cell>
          <cell r="J357" t="str">
            <v>HISENSE</v>
          </cell>
          <cell r="K357" t="str">
            <v>50K20D</v>
          </cell>
          <cell r="L357" t="str">
            <v>50J141127H05117</v>
          </cell>
          <cell r="M357" t="str">
            <v>IWAQR28610</v>
          </cell>
          <cell r="N357">
            <v>7940</v>
          </cell>
          <cell r="O357">
            <v>41696</v>
          </cell>
          <cell r="P357">
            <v>42830</v>
          </cell>
          <cell r="Q357">
            <v>201010</v>
          </cell>
          <cell r="R357" t="str">
            <v>PENDIENTE POR PANEL</v>
          </cell>
          <cell r="S357" t="str">
            <v>SE RECOGE EQUIPO CON BASE</v>
          </cell>
          <cell r="T357" t="str">
            <v xml:space="preserve"> VIRGINIA ANGUIANO                </v>
          </cell>
          <cell r="U357" t="str">
            <v>2017-03-28</v>
          </cell>
          <cell r="V357" t="str">
            <v>Centro</v>
          </cell>
          <cell r="W357" t="str">
            <v>COMPLETADO</v>
          </cell>
          <cell r="Y357">
            <v>42829</v>
          </cell>
          <cell r="Z357">
            <v>1134</v>
          </cell>
          <cell r="AA357" t="str">
            <v>M012</v>
          </cell>
          <cell r="AB357" t="str">
            <v>T174313/Panel - PANEL</v>
          </cell>
          <cell r="AC357" t="str">
            <v>OC-1009406</v>
          </cell>
          <cell r="AD357" t="str">
            <v>CUAJIMALPA/ANTA FÉ</v>
          </cell>
          <cell r="AE357" t="str">
            <v>DF</v>
          </cell>
          <cell r="AF357" t="str">
            <v>MX</v>
          </cell>
          <cell r="AG357" t="str">
            <v>10415524</v>
          </cell>
          <cell r="AH357" t="str">
            <v>JOSEFINA MATEOS</v>
          </cell>
          <cell r="AI357" t="str">
            <v>440 AV. SANTA FÉ</v>
          </cell>
          <cell r="AJ357" t="str">
            <v>77-01-10-40</v>
          </cell>
          <cell r="AK357" t="str">
            <v>55-21-84-0015</v>
          </cell>
          <cell r="AL357" t="str">
            <v>05348</v>
          </cell>
          <cell r="AM357"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57" t="str">
            <v>3TE50G132311</v>
          </cell>
          <cell r="AO357" t="str">
            <v>Básica</v>
          </cell>
          <cell r="AP357" t="str">
            <v>Hisense</v>
          </cell>
          <cell r="AQ357" t="str">
            <v>Opera</v>
          </cell>
          <cell r="AR357" t="str">
            <v>FHD 1920 x 1080</v>
          </cell>
          <cell r="AS357" t="str">
            <v>3TE50G1622I8G1622M010</v>
          </cell>
          <cell r="AT357" t="e">
            <v>#N/A</v>
          </cell>
          <cell r="AU357" t="str">
            <v>50H5C</v>
          </cell>
          <cell r="AV357" t="str">
            <v>3TE50G1622I8</v>
          </cell>
          <cell r="AW357" t="str">
            <v>G1622</v>
          </cell>
          <cell r="AX357" t="str">
            <v>M010</v>
          </cell>
          <cell r="AY357">
            <v>74011519</v>
          </cell>
          <cell r="AZ357">
            <v>51012454</v>
          </cell>
          <cell r="BA357">
            <v>80137918</v>
          </cell>
        </row>
        <row r="358">
          <cell r="D358">
            <v>60313777</v>
          </cell>
          <cell r="E358" t="str">
            <v xml:space="preserve">A  </v>
          </cell>
          <cell r="F358" t="str">
            <v>TV</v>
          </cell>
          <cell r="G358" t="str">
            <v>JOSE VICENTE SANCHEZ VALVERDE</v>
          </cell>
          <cell r="H358" t="str">
            <v>1RA CERRADA DE MONSON NUM 1 COL. CERRO DE LA ESTRELLA DELG. IZTAPALAPA CP 09880</v>
          </cell>
          <cell r="I358" t="str">
            <v>54263990 - 5565179921</v>
          </cell>
          <cell r="J358" t="str">
            <v>HISENSE</v>
          </cell>
          <cell r="K358" t="str">
            <v>50K20DW</v>
          </cell>
          <cell r="L358" t="str">
            <v>50J140464H01339</v>
          </cell>
          <cell r="M358" t="str">
            <v>POLIZA DE GARANTIA</v>
          </cell>
          <cell r="N358">
            <v>0</v>
          </cell>
          <cell r="O358">
            <v>41895</v>
          </cell>
          <cell r="P358">
            <v>42809</v>
          </cell>
          <cell r="Q358">
            <v>201767</v>
          </cell>
          <cell r="R358" t="str">
            <v>28/03/2017 04 : 41  ERNESTO.HERN : NP5 / P1A: 173331 PANEL   15-03-2017   OC-1008726</v>
          </cell>
          <cell r="S358" t="str">
            <v>EQUIPO DAÑADO EN DOMICILIO DE CLIENTE</v>
          </cell>
          <cell r="T358" t="str">
            <v xml:space="preserve">   ABRAHAM LAZCANO                </v>
          </cell>
          <cell r="U358" t="str">
            <v>2017-04-10</v>
          </cell>
          <cell r="V358" t="str">
            <v>Centro</v>
          </cell>
          <cell r="W358" t="str">
            <v>COMPLETADO</v>
          </cell>
          <cell r="X358" t="str">
            <v>CLIENTE</v>
          </cell>
          <cell r="Y358">
            <v>42803</v>
          </cell>
          <cell r="Z358">
            <v>914</v>
          </cell>
          <cell r="AA358" t="str">
            <v>M012</v>
          </cell>
          <cell r="AB358" t="str">
            <v>T173331/Panel - PANEL</v>
          </cell>
          <cell r="AC358" t="str">
            <v>OC-1008726</v>
          </cell>
          <cell r="AD358" t="str">
            <v>Iztapalapa/Cerro de la Estrella</v>
          </cell>
          <cell r="AE358" t="str">
            <v>DF</v>
          </cell>
          <cell r="AF358" t="str">
            <v>MX</v>
          </cell>
          <cell r="AG358" t="str">
            <v>10413978</v>
          </cell>
          <cell r="AH358" t="str">
            <v>JOSE VICENTE SANCHEZ VALVERDE</v>
          </cell>
          <cell r="AI358" t="str">
            <v>Primera Cerrada De Monson No. 1</v>
          </cell>
          <cell r="AJ358" t="str">
            <v>55-65-17-99-21</v>
          </cell>
          <cell r="AK358" t="str">
            <v>55-65-17-99-21</v>
          </cell>
          <cell r="AL358" t="str">
            <v>09880</v>
          </cell>
          <cell r="AM358"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74011522</v>
          </cell>
          <cell r="AZ358">
            <v>51012457</v>
          </cell>
          <cell r="BA358">
            <v>80137921</v>
          </cell>
        </row>
        <row r="359">
          <cell r="D359">
            <v>60313695</v>
          </cell>
          <cell r="E359" t="str">
            <v xml:space="preserve">A  </v>
          </cell>
          <cell r="F359" t="str">
            <v>TV</v>
          </cell>
          <cell r="G359" t="str">
            <v>DEMETRIO FLORES</v>
          </cell>
          <cell r="H359" t="str">
            <v>AV. PLAZA CENTRAL MZ 18 LT 24 A1 COL. PLAZAS DE ARAGON NEZAHUALCOYOTL; CP 57139</v>
          </cell>
          <cell r="I359" t="str">
            <v>5528673429 - 5528955725</v>
          </cell>
          <cell r="J359" t="str">
            <v>HISENSE</v>
          </cell>
          <cell r="K359" t="str">
            <v>50K20DW</v>
          </cell>
          <cell r="L359" t="str">
            <v>50G144844H01142</v>
          </cell>
          <cell r="M359" t="str">
            <v>000148341</v>
          </cell>
          <cell r="N359">
            <v>11998.37</v>
          </cell>
          <cell r="O359">
            <v>42139</v>
          </cell>
          <cell r="P359">
            <v>42807</v>
          </cell>
          <cell r="Q359">
            <v>201767</v>
          </cell>
          <cell r="R359" t="str">
            <v>25/03/2017 04 : 35  ERNESTO.HERN : NP5 / P1A: 173331 PANEL   13-03-2017   OC-1008578</v>
          </cell>
          <cell r="S359" t="str">
            <v>EQUIPO DAÑADO EN DOMICILIO DE CLIENTE</v>
          </cell>
          <cell r="T359" t="str">
            <v xml:space="preserve">   ABRAHAM LAZCANO                </v>
          </cell>
          <cell r="U359" t="str">
            <v>2017-04-10</v>
          </cell>
          <cell r="V359" t="str">
            <v>Centro</v>
          </cell>
          <cell r="W359" t="str">
            <v>COMPLETADO</v>
          </cell>
          <cell r="X359" t="str">
            <v>CLIENTE</v>
          </cell>
          <cell r="Y359">
            <v>42803</v>
          </cell>
          <cell r="Z359">
            <v>668</v>
          </cell>
          <cell r="AA359" t="str">
            <v>M012</v>
          </cell>
          <cell r="AB359" t="str">
            <v>T173331/Panel - PANEL</v>
          </cell>
          <cell r="AC359" t="str">
            <v>OC-1008578</v>
          </cell>
          <cell r="AD359" t="str">
            <v>Nezahualcoyotl/plazas de aragon</v>
          </cell>
          <cell r="AE359" t="str">
            <v>MEX</v>
          </cell>
          <cell r="AF359" t="str">
            <v>MX</v>
          </cell>
          <cell r="AG359" t="str">
            <v>10288497</v>
          </cell>
          <cell r="AH359" t="str">
            <v>DEMETRIO FLORES</v>
          </cell>
          <cell r="AI359" t="str">
            <v>Av. plaza central mza 18 lte 24 A1</v>
          </cell>
          <cell r="AJ359" t="str">
            <v>5528673429</v>
          </cell>
          <cell r="AK359" t="str">
            <v>5528955725</v>
          </cell>
          <cell r="AL359" t="str">
            <v>57139</v>
          </cell>
          <cell r="AM359"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74011524</v>
          </cell>
          <cell r="AZ359">
            <v>51012459</v>
          </cell>
          <cell r="BA359">
            <v>80137923</v>
          </cell>
        </row>
        <row r="360">
          <cell r="D360">
            <v>60311543</v>
          </cell>
          <cell r="E360" t="str">
            <v>A</v>
          </cell>
          <cell r="F360" t="str">
            <v>TV</v>
          </cell>
          <cell r="G360" t="str">
            <v>OCTAVIO CAZARES</v>
          </cell>
          <cell r="H360" t="str">
            <v xml:space="preserve">MOSTOLES 174, PRADERAS DE SAN JUAN, JUAREZ </v>
          </cell>
          <cell r="I360">
            <v>8121634894</v>
          </cell>
          <cell r="J360" t="str">
            <v>HISENSE</v>
          </cell>
          <cell r="K360" t="str">
            <v>50K20DW</v>
          </cell>
          <cell r="L360" t="str">
            <v>50G143064H01795</v>
          </cell>
          <cell r="M360" t="str">
            <v>70830-1</v>
          </cell>
          <cell r="N360">
            <v>14247</v>
          </cell>
          <cell r="O360">
            <v>42225</v>
          </cell>
          <cell r="P360">
            <v>42790</v>
          </cell>
          <cell r="Q360">
            <v>201024</v>
          </cell>
          <cell r="R360" t="str">
            <v>18/02/17-  03:04 ERNESTO HDZ NP5 P1A: OC.1007443, PANEL:173331</v>
          </cell>
          <cell r="S360" t="str">
            <v/>
          </cell>
          <cell r="T360" t="str">
            <v xml:space="preserve">  Sofia Vazquez                   </v>
          </cell>
          <cell r="U360" t="str">
            <v>2017-04-13</v>
          </cell>
          <cell r="V360" t="str">
            <v>Norte</v>
          </cell>
          <cell r="W360" t="str">
            <v>COMPLETADO</v>
          </cell>
          <cell r="X360" t="str">
            <v>TALLER</v>
          </cell>
          <cell r="Y360">
            <v>42780</v>
          </cell>
          <cell r="Z360">
            <v>565</v>
          </cell>
          <cell r="AA360" t="str">
            <v>M012</v>
          </cell>
          <cell r="AB360" t="str">
            <v>T173331/Panel - PANEL</v>
          </cell>
          <cell r="AC360" t="str">
            <v>OC-1007443</v>
          </cell>
          <cell r="AD360" t="str">
            <v>Jùarez/Praderas de san juan</v>
          </cell>
          <cell r="AE360" t="str">
            <v>NL</v>
          </cell>
          <cell r="AF360" t="str">
            <v>MX</v>
          </cell>
          <cell r="AG360" t="str">
            <v>10412064</v>
          </cell>
          <cell r="AH360" t="str">
            <v>OCTAVIO CÀZARES</v>
          </cell>
          <cell r="AI360" t="str">
            <v>174 Mostoles</v>
          </cell>
          <cell r="AJ360" t="str">
            <v>8121634894</v>
          </cell>
          <cell r="AK360">
            <v>0</v>
          </cell>
          <cell r="AL360" t="str">
            <v>67267</v>
          </cell>
          <cell r="AM360"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74011525</v>
          </cell>
          <cell r="AZ360">
            <v>51012460</v>
          </cell>
          <cell r="BA360">
            <v>80138081</v>
          </cell>
        </row>
        <row r="361">
          <cell r="D361">
            <v>60311584</v>
          </cell>
          <cell r="E361" t="str">
            <v>A</v>
          </cell>
          <cell r="F361" t="str">
            <v>TV</v>
          </cell>
          <cell r="G361" t="str">
            <v>ROSA PATRICIA RABELO</v>
          </cell>
          <cell r="H361" t="str">
            <v>ROSAL 234, FOMERREY 11, SAN NICOLAS</v>
          </cell>
          <cell r="I361" t="str">
            <v>83832695, 8180189330</v>
          </cell>
          <cell r="J361" t="str">
            <v>HISENSE</v>
          </cell>
          <cell r="K361" t="str">
            <v>50K20DW</v>
          </cell>
          <cell r="L361" t="str">
            <v>50G143292H05999</v>
          </cell>
          <cell r="M361" t="str">
            <v>CARTA ACEPTACION</v>
          </cell>
          <cell r="N361">
            <v>0</v>
          </cell>
          <cell r="O361">
            <v>42143</v>
          </cell>
          <cell r="P361">
            <v>42788</v>
          </cell>
          <cell r="Q361">
            <v>201024</v>
          </cell>
          <cell r="R361" t="str">
            <v>21/02/2017 05:44 ERNESTO HDZ NP5-P1A OC: 1007538, PANEL,173331</v>
          </cell>
          <cell r="S361" t="str">
            <v/>
          </cell>
          <cell r="T361" t="str">
            <v xml:space="preserve">  Sofia Vazquez                   </v>
          </cell>
          <cell r="U361" t="str">
            <v>2017-04-13</v>
          </cell>
          <cell r="V361" t="str">
            <v>Norte</v>
          </cell>
          <cell r="W361" t="str">
            <v>COMPLETADO</v>
          </cell>
          <cell r="X361" t="str">
            <v>TALLER</v>
          </cell>
          <cell r="Y361">
            <v>42780</v>
          </cell>
          <cell r="Z361">
            <v>645</v>
          </cell>
          <cell r="AA361" t="str">
            <v>M012</v>
          </cell>
          <cell r="AB361" t="str">
            <v>T173331/Panel - PANEL</v>
          </cell>
          <cell r="AC361" t="str">
            <v>OC-1007538</v>
          </cell>
          <cell r="AD361" t="str">
            <v>Sn Nicolas/P de Nogalar Fomerrey 1</v>
          </cell>
          <cell r="AE361" t="str">
            <v>NL</v>
          </cell>
          <cell r="AF361" t="str">
            <v>MX</v>
          </cell>
          <cell r="AG361" t="str">
            <v>10411893</v>
          </cell>
          <cell r="AH361" t="str">
            <v>ROSA PATRICIA RABELO</v>
          </cell>
          <cell r="AI361" t="str">
            <v>234 Rosal</v>
          </cell>
          <cell r="AJ361" t="str">
            <v>8180189330</v>
          </cell>
          <cell r="AK361" t="str">
            <v>8180189330</v>
          </cell>
          <cell r="AL361" t="str">
            <v>66480</v>
          </cell>
          <cell r="AM361"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61" t="str">
            <v>1TE50B8NUSCB</v>
          </cell>
          <cell r="AO361" t="str">
            <v>Smart</v>
          </cell>
          <cell r="AP361" t="str">
            <v>Hisense</v>
          </cell>
          <cell r="AQ361" t="str">
            <v>Opera</v>
          </cell>
          <cell r="AR361" t="str">
            <v>FHD 1920 x 1080</v>
          </cell>
          <cell r="AS361" t="str">
            <v>3TE50G1653A3G1653A3M010</v>
          </cell>
          <cell r="AT361">
            <v>2</v>
          </cell>
          <cell r="AU361" t="str">
            <v>50H5C</v>
          </cell>
          <cell r="AV361" t="str">
            <v>3TE50G1653A3</v>
          </cell>
          <cell r="AW361" t="str">
            <v>G1653A3</v>
          </cell>
          <cell r="AX361" t="str">
            <v>M010</v>
          </cell>
          <cell r="AY361">
            <v>74011526</v>
          </cell>
          <cell r="AZ361">
            <v>51012461</v>
          </cell>
          <cell r="BA361">
            <v>80144492</v>
          </cell>
        </row>
        <row r="362">
          <cell r="D362">
            <v>60311278</v>
          </cell>
          <cell r="E362" t="str">
            <v>A</v>
          </cell>
          <cell r="F362" t="str">
            <v>TV</v>
          </cell>
          <cell r="G362" t="str">
            <v>GUADALUPE SANCHEZ</v>
          </cell>
          <cell r="H362" t="str">
            <v>RAYON 116-A, CENTRO, GUADALUPE</v>
          </cell>
          <cell r="I362">
            <v>8124592672</v>
          </cell>
          <cell r="J362" t="str">
            <v>HISENSE</v>
          </cell>
          <cell r="K362" t="str">
            <v>50K20DW</v>
          </cell>
          <cell r="L362" t="str">
            <v>50J140464H04562</v>
          </cell>
          <cell r="M362" t="str">
            <v>TIKET</v>
          </cell>
          <cell r="N362">
            <v>8499</v>
          </cell>
          <cell r="O362">
            <v>41931</v>
          </cell>
          <cell r="P362">
            <v>42783</v>
          </cell>
          <cell r="Q362">
            <v>201024</v>
          </cell>
          <cell r="R362" t="str">
            <v>15-2-17, 5.:08 ERNESTO HDZ NP5- P1-O.C. 1008311, PANEL, 173331</v>
          </cell>
          <cell r="S362" t="str">
            <v/>
          </cell>
          <cell r="T362" t="str">
            <v xml:space="preserve">  Sofia Vazquez                   </v>
          </cell>
          <cell r="U362" t="str">
            <v>2017-04-13</v>
          </cell>
          <cell r="V362" t="str">
            <v>Norte</v>
          </cell>
          <cell r="W362" t="str">
            <v>COMPLETADO</v>
          </cell>
          <cell r="X362" t="str">
            <v>TALLER</v>
          </cell>
          <cell r="Y362">
            <v>42776</v>
          </cell>
          <cell r="Z362">
            <v>852</v>
          </cell>
          <cell r="AA362" t="str">
            <v>M012</v>
          </cell>
          <cell r="AB362" t="str">
            <v>T173331/Panel - PANEL</v>
          </cell>
          <cell r="AC362" t="str">
            <v>OC-1007311</v>
          </cell>
          <cell r="AD362" t="str">
            <v>centro/Guadalupe</v>
          </cell>
          <cell r="AE362" t="str">
            <v>NL</v>
          </cell>
          <cell r="AF362" t="str">
            <v>MX</v>
          </cell>
          <cell r="AG362" t="str">
            <v>10411810</v>
          </cell>
          <cell r="AH362" t="str">
            <v>GUADALUPE SANCHEZ</v>
          </cell>
          <cell r="AI362" t="str">
            <v>116 A SUR rayon</v>
          </cell>
          <cell r="AJ362" t="str">
            <v>8124592672</v>
          </cell>
          <cell r="AK362" t="str">
            <v>8117532433</v>
          </cell>
          <cell r="AL362" t="str">
            <v>67100</v>
          </cell>
          <cell r="AM362"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62" t="str">
            <v>1TE50B8NUSCB</v>
          </cell>
          <cell r="AO362" t="str">
            <v>Smart</v>
          </cell>
          <cell r="AP362" t="str">
            <v>Hisense</v>
          </cell>
          <cell r="AQ362" t="str">
            <v>Opera</v>
          </cell>
          <cell r="AR362" t="str">
            <v>FHD 1920 x 1080</v>
          </cell>
          <cell r="AS362" t="str">
            <v>3TE50G1653A3G1653M010</v>
          </cell>
          <cell r="AT362" t="e">
            <v>#N/A</v>
          </cell>
          <cell r="AU362" t="str">
            <v>50H5C</v>
          </cell>
          <cell r="AV362" t="str">
            <v>3TE50G1653A3</v>
          </cell>
          <cell r="AW362" t="str">
            <v>G1653</v>
          </cell>
          <cell r="AX362" t="str">
            <v>M010</v>
          </cell>
          <cell r="AY362">
            <v>74011527</v>
          </cell>
          <cell r="AZ362">
            <v>51012462</v>
          </cell>
          <cell r="BA362">
            <v>80138077</v>
          </cell>
        </row>
        <row r="363">
          <cell r="D363">
            <v>60311651</v>
          </cell>
          <cell r="E363" t="str">
            <v>A</v>
          </cell>
          <cell r="F363" t="str">
            <v>TV</v>
          </cell>
          <cell r="G363" t="str">
            <v xml:space="preserve">MARIANA MORENO DE LEON </v>
          </cell>
          <cell r="H363" t="str">
            <v xml:space="preserve">CODORNIS 319,BONITA, MONTERREY </v>
          </cell>
          <cell r="I363">
            <v>8111681331</v>
          </cell>
          <cell r="J363" t="str">
            <v>HISENSE</v>
          </cell>
          <cell r="K363" t="str">
            <v>50K20DW</v>
          </cell>
          <cell r="L363" t="str">
            <v>50G143064H02688</v>
          </cell>
          <cell r="M363" t="str">
            <v xml:space="preserve">POLIZA </v>
          </cell>
          <cell r="N363">
            <v>0</v>
          </cell>
          <cell r="O363">
            <v>42116</v>
          </cell>
          <cell r="P363">
            <v>42786</v>
          </cell>
          <cell r="Q363">
            <v>201024</v>
          </cell>
          <cell r="R363" t="str">
            <v xml:space="preserve"> 24/02/17- 01:47 ERNESTO HDZ NP5-P1: OC. 1007770, PANEL, 173331</v>
          </cell>
          <cell r="S363" t="str">
            <v/>
          </cell>
          <cell r="T363" t="str">
            <v xml:space="preserve">  Sofia Vazquez                   </v>
          </cell>
          <cell r="U363" t="str">
            <v>2017-04-13</v>
          </cell>
          <cell r="V363" t="str">
            <v>Norte</v>
          </cell>
          <cell r="W363" t="str">
            <v>COMPLETADO</v>
          </cell>
          <cell r="X363" t="str">
            <v>TALLER</v>
          </cell>
          <cell r="Y363">
            <v>42781</v>
          </cell>
          <cell r="Z363">
            <v>670</v>
          </cell>
          <cell r="AA363" t="str">
            <v>M012</v>
          </cell>
          <cell r="AB363" t="str">
            <v>T173331/Panel - PANEL</v>
          </cell>
          <cell r="AC363" t="str">
            <v>OC-1007770</v>
          </cell>
          <cell r="AD363" t="str">
            <v>Monterrey /Bonita</v>
          </cell>
          <cell r="AE363" t="str">
            <v>NL</v>
          </cell>
          <cell r="AF363" t="str">
            <v>MX</v>
          </cell>
          <cell r="AG363" t="str">
            <v>10411818</v>
          </cell>
          <cell r="AH363" t="str">
            <v>MARIANA MORENO DE LEON</v>
          </cell>
          <cell r="AI363" t="str">
            <v>319 Gododrnis</v>
          </cell>
          <cell r="AJ363" t="str">
            <v>8111681331</v>
          </cell>
          <cell r="AK363">
            <v>0</v>
          </cell>
          <cell r="AL363" t="str">
            <v>64105</v>
          </cell>
          <cell r="AM363"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63" t="str">
            <v>1TE50B8NUSCB</v>
          </cell>
          <cell r="AO363" t="str">
            <v>Smart</v>
          </cell>
          <cell r="AP363" t="str">
            <v>Hisense</v>
          </cell>
          <cell r="AQ363" t="str">
            <v>Opera</v>
          </cell>
          <cell r="AR363" t="str">
            <v>FHD 1920 x 1080</v>
          </cell>
          <cell r="AS363" t="str">
            <v>3TE50G1653A3G1653M010</v>
          </cell>
          <cell r="AT363" t="e">
            <v>#N/A</v>
          </cell>
          <cell r="AU363" t="str">
            <v>50H5C</v>
          </cell>
          <cell r="AV363" t="str">
            <v>3TE50G1653A3</v>
          </cell>
          <cell r="AW363" t="str">
            <v>G1653</v>
          </cell>
          <cell r="AX363" t="str">
            <v>M010</v>
          </cell>
          <cell r="AY363">
            <v>74011528</v>
          </cell>
          <cell r="AZ363">
            <v>51012463</v>
          </cell>
          <cell r="BA363">
            <v>80138097</v>
          </cell>
        </row>
        <row r="364">
          <cell r="D364">
            <v>60311359</v>
          </cell>
          <cell r="E364" t="str">
            <v>A</v>
          </cell>
          <cell r="F364" t="str">
            <v>TV</v>
          </cell>
          <cell r="G364" t="str">
            <v>MARIA ELENA CUEVAS VAZQUEZ</v>
          </cell>
          <cell r="H364" t="str">
            <v xml:space="preserve">HIPOLITO TRIGOYEN 8609, SAN MARTIN, MONTERREY </v>
          </cell>
          <cell r="I364">
            <v>83224682</v>
          </cell>
          <cell r="J364" t="str">
            <v>HISENSE</v>
          </cell>
          <cell r="K364" t="str">
            <v>50K20DW</v>
          </cell>
          <cell r="L364" t="str">
            <v>50G144844H04534</v>
          </cell>
          <cell r="M364" t="str">
            <v>850569-1</v>
          </cell>
          <cell r="N364">
            <v>8890</v>
          </cell>
          <cell r="O364">
            <v>42159</v>
          </cell>
          <cell r="P364">
            <v>42782</v>
          </cell>
          <cell r="Q364">
            <v>201024</v>
          </cell>
          <cell r="R364" t="str">
            <v>22/02/17-08:05 ERNESTO HDZ NP5PI:OC.1007622, PANEL:173331</v>
          </cell>
          <cell r="S364" t="str">
            <v/>
          </cell>
          <cell r="T364" t="str">
            <v xml:space="preserve">  Sofia Vazquez                   </v>
          </cell>
          <cell r="U364" t="str">
            <v>2017-04-13</v>
          </cell>
          <cell r="V364" t="str">
            <v>Norte</v>
          </cell>
          <cell r="W364" t="str">
            <v>COMPLETADO</v>
          </cell>
          <cell r="X364" t="str">
            <v>TALLER</v>
          </cell>
          <cell r="Y364">
            <v>42776</v>
          </cell>
          <cell r="Z364">
            <v>623</v>
          </cell>
          <cell r="AA364" t="str">
            <v>M012</v>
          </cell>
          <cell r="AB364" t="str">
            <v>T173331/Panel - PANEL</v>
          </cell>
          <cell r="AC364" t="str">
            <v>OC-1007622</v>
          </cell>
          <cell r="AD364" t="str">
            <v>Monterrey/San Martin</v>
          </cell>
          <cell r="AE364" t="str">
            <v>NL</v>
          </cell>
          <cell r="AF364" t="str">
            <v>MX</v>
          </cell>
          <cell r="AG364" t="str">
            <v>10411807</v>
          </cell>
          <cell r="AH364" t="str">
            <v>MARIA ELENA CUEVAS VAZQUEZ</v>
          </cell>
          <cell r="AI364" t="str">
            <v>Hipólito Irigoyen No. 8609</v>
          </cell>
          <cell r="AJ364" t="str">
            <v>83224682</v>
          </cell>
          <cell r="AK364">
            <v>0</v>
          </cell>
          <cell r="AL364" t="str">
            <v>64210</v>
          </cell>
          <cell r="AM364"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74011529</v>
          </cell>
          <cell r="AZ364">
            <v>51012464</v>
          </cell>
          <cell r="BA364">
            <v>80138104</v>
          </cell>
        </row>
        <row r="365">
          <cell r="D365">
            <v>60311342</v>
          </cell>
          <cell r="E365" t="str">
            <v>A</v>
          </cell>
          <cell r="F365" t="str">
            <v>TV</v>
          </cell>
          <cell r="G365" t="str">
            <v>JORGE ALBERTO CRUZ RODRIGUEZ</v>
          </cell>
          <cell r="H365" t="str">
            <v>RINCON DEL AIRE 7647, RINCON DE GUADALUPE, GUADALUPE</v>
          </cell>
          <cell r="I365" t="str">
            <v>8115542557, 8120403395</v>
          </cell>
          <cell r="J365" t="str">
            <v>HISENSE</v>
          </cell>
          <cell r="K365" t="str">
            <v>50K20DW</v>
          </cell>
          <cell r="L365" t="str">
            <v>50G144844H05011</v>
          </cell>
          <cell r="M365" t="str">
            <v>88271-16</v>
          </cell>
          <cell r="N365">
            <v>14434</v>
          </cell>
          <cell r="O365">
            <v>42244</v>
          </cell>
          <cell r="P365">
            <v>42780</v>
          </cell>
          <cell r="Q365">
            <v>201024</v>
          </cell>
          <cell r="R365" t="str">
            <v>15-2-17 5.14 ERNESTO HDZ, NP5, P1A:  O.C. 1007315,  PANEL,  173331</v>
          </cell>
          <cell r="S365" t="str">
            <v/>
          </cell>
          <cell r="T365" t="str">
            <v xml:space="preserve">  Sofia Vazquez                   </v>
          </cell>
          <cell r="U365" t="str">
            <v>2017-04-13</v>
          </cell>
          <cell r="V365" t="str">
            <v>Norte</v>
          </cell>
          <cell r="W365" t="str">
            <v>COMPLETADO</v>
          </cell>
          <cell r="X365" t="str">
            <v>TALLER</v>
          </cell>
          <cell r="Y365">
            <v>42776</v>
          </cell>
          <cell r="Z365">
            <v>536</v>
          </cell>
          <cell r="AA365" t="str">
            <v>M012</v>
          </cell>
          <cell r="AB365" t="str">
            <v>T173331/Panel - PANEL</v>
          </cell>
          <cell r="AC365" t="str">
            <v>OC-1007315</v>
          </cell>
          <cell r="AD365" t="str">
            <v>guadalupe /rincon de guadalupe</v>
          </cell>
          <cell r="AE365" t="str">
            <v>NL</v>
          </cell>
          <cell r="AF365" t="str">
            <v>MX</v>
          </cell>
          <cell r="AG365" t="str">
            <v>10411866</v>
          </cell>
          <cell r="AH365" t="str">
            <v>JORGE ALBERTO CRUZ RODRIGUEZ</v>
          </cell>
          <cell r="AI365" t="str">
            <v>rincin del aire 7647</v>
          </cell>
          <cell r="AJ365" t="str">
            <v>8115542557</v>
          </cell>
          <cell r="AK365" t="str">
            <v>8120403395</v>
          </cell>
          <cell r="AL365" t="str">
            <v>67193</v>
          </cell>
          <cell r="AM365"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65" t="str">
            <v>1TE50B8NUSCB</v>
          </cell>
          <cell r="AO365" t="str">
            <v>Smart</v>
          </cell>
          <cell r="AP365" t="str">
            <v>Hisense</v>
          </cell>
          <cell r="AQ365" t="str">
            <v>Opera</v>
          </cell>
          <cell r="AR365" t="str">
            <v>FHD 1920 x 1080</v>
          </cell>
          <cell r="AS365" t="str">
            <v>3TE50G1653A3G1653M010</v>
          </cell>
          <cell r="AT365" t="e">
            <v>#N/A</v>
          </cell>
          <cell r="AU365" t="str">
            <v>50H5C</v>
          </cell>
          <cell r="AV365" t="str">
            <v>3TE50G1653A3</v>
          </cell>
          <cell r="AW365" t="str">
            <v>G1653</v>
          </cell>
          <cell r="AX365" t="str">
            <v>M010</v>
          </cell>
          <cell r="AY365">
            <v>74011530</v>
          </cell>
          <cell r="AZ365">
            <v>51012465</v>
          </cell>
          <cell r="BA365">
            <v>80138107</v>
          </cell>
        </row>
        <row r="366">
          <cell r="D366">
            <v>60311234</v>
          </cell>
          <cell r="E366" t="str">
            <v>A</v>
          </cell>
          <cell r="F366" t="str">
            <v>TV</v>
          </cell>
          <cell r="G366" t="str">
            <v>JUAN MANUEL VELEZ</v>
          </cell>
          <cell r="H366" t="str">
            <v>SAN JOSE 110, VALLE DE SAN ANDRES, APODACA</v>
          </cell>
          <cell r="I366">
            <v>84031207</v>
          </cell>
          <cell r="J366" t="str">
            <v>HISENSE</v>
          </cell>
          <cell r="K366" t="str">
            <v>50K20DW</v>
          </cell>
          <cell r="L366" t="str">
            <v>50G143292H03211</v>
          </cell>
          <cell r="M366" t="str">
            <v>NOTA DE COMPRA</v>
          </cell>
          <cell r="N366">
            <v>8999</v>
          </cell>
          <cell r="O366">
            <v>42117</v>
          </cell>
          <cell r="P366">
            <v>42780</v>
          </cell>
          <cell r="Q366">
            <v>201024</v>
          </cell>
          <cell r="R366" t="str">
            <v>18-2-17, 3.03, ERNESTO HDZ P5, P1 O.C. 1007441, PANL, 173331</v>
          </cell>
          <cell r="S366" t="str">
            <v/>
          </cell>
          <cell r="T366" t="str">
            <v xml:space="preserve">  Sofia Vazquez                   </v>
          </cell>
          <cell r="U366" t="str">
            <v>2017-04-13</v>
          </cell>
          <cell r="V366" t="str">
            <v>Norte</v>
          </cell>
          <cell r="W366" t="str">
            <v>COMPLETADO</v>
          </cell>
          <cell r="X366" t="str">
            <v>TALLER</v>
          </cell>
          <cell r="Y366">
            <v>42775</v>
          </cell>
          <cell r="Z366">
            <v>663</v>
          </cell>
          <cell r="AA366" t="str">
            <v>M012</v>
          </cell>
          <cell r="AB366" t="str">
            <v>T173331/Panel - PANEL</v>
          </cell>
          <cell r="AC366" t="str">
            <v>OC-1007441</v>
          </cell>
          <cell r="AD366" t="str">
            <v>apodaca /valle de san andres</v>
          </cell>
          <cell r="AE366" t="str">
            <v>NL</v>
          </cell>
          <cell r="AF366" t="str">
            <v>MX</v>
          </cell>
          <cell r="AG366" t="str">
            <v>10411798</v>
          </cell>
          <cell r="AH366" t="str">
            <v>JUAN MANUEL VELEZ</v>
          </cell>
          <cell r="AI366" t="str">
            <v>san jose num 110</v>
          </cell>
          <cell r="AJ366" t="str">
            <v>8114031207</v>
          </cell>
          <cell r="AK366">
            <v>0</v>
          </cell>
          <cell r="AL366" t="str">
            <v>66612</v>
          </cell>
          <cell r="AM366"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74011531</v>
          </cell>
          <cell r="AZ366">
            <v>51012466</v>
          </cell>
          <cell r="BA366">
            <v>80138109</v>
          </cell>
        </row>
        <row r="367">
          <cell r="D367">
            <v>60311114</v>
          </cell>
          <cell r="E367" t="str">
            <v>A</v>
          </cell>
          <cell r="F367" t="str">
            <v>TV</v>
          </cell>
          <cell r="G367" t="str">
            <v>OSCAR CERVANTES RAMIREZ</v>
          </cell>
          <cell r="H367" t="str">
            <v>PASEO DEL SABINO 308, PASEO DE LOS NOGALES, APODACA</v>
          </cell>
          <cell r="I367" t="str">
            <v>8119965191, 80431582</v>
          </cell>
          <cell r="J367" t="str">
            <v>HISENSE</v>
          </cell>
          <cell r="K367" t="str">
            <v>50K20DW</v>
          </cell>
          <cell r="L367" t="str">
            <v>50G143291H12876</v>
          </cell>
          <cell r="M367" t="str">
            <v>CARTA ACEPTACION</v>
          </cell>
          <cell r="N367">
            <v>8999</v>
          </cell>
          <cell r="O367">
            <v>42122</v>
          </cell>
          <cell r="P367">
            <v>42780</v>
          </cell>
          <cell r="Q367">
            <v>201024</v>
          </cell>
          <cell r="R367" t="str">
            <v>15-2-17 7.05 ERNESTO HDZ, NP5, P1, O.C.. 1007314, PANEL, 173331</v>
          </cell>
          <cell r="S367" t="str">
            <v/>
          </cell>
          <cell r="T367" t="str">
            <v xml:space="preserve">  Sofia Vazquez                   </v>
          </cell>
          <cell r="U367" t="str">
            <v>2017-04-13</v>
          </cell>
          <cell r="V367" t="str">
            <v>Norte</v>
          </cell>
          <cell r="W367" t="str">
            <v>COMPLETADO</v>
          </cell>
          <cell r="X367" t="str">
            <v>TALLER</v>
          </cell>
          <cell r="Y367">
            <v>42774</v>
          </cell>
          <cell r="Z367">
            <v>658</v>
          </cell>
          <cell r="AA367" t="str">
            <v>M012</v>
          </cell>
          <cell r="AB367" t="str">
            <v>T173331/Panel - PANEL</v>
          </cell>
          <cell r="AC367" t="str">
            <v>OC-1007314</v>
          </cell>
          <cell r="AD367" t="str">
            <v>apodaca/paseo los nogales</v>
          </cell>
          <cell r="AE367" t="str">
            <v>NL</v>
          </cell>
          <cell r="AF367" t="str">
            <v>MX</v>
          </cell>
          <cell r="AG367" t="str">
            <v>10411420</v>
          </cell>
          <cell r="AH367" t="str">
            <v>OSCAR CERVANTES RAMIREZ</v>
          </cell>
          <cell r="AI367" t="str">
            <v>Paseo del sabino 308</v>
          </cell>
          <cell r="AJ367" t="str">
            <v>044-8119965191</v>
          </cell>
          <cell r="AK367" t="str">
            <v>8180431582 CASA</v>
          </cell>
          <cell r="AL367" t="str">
            <v>36666</v>
          </cell>
          <cell r="AM367"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67" t="str">
            <v>1TE50B8NUSCB</v>
          </cell>
          <cell r="AO367" t="str">
            <v>Smart</v>
          </cell>
          <cell r="AP367" t="str">
            <v>Hisense</v>
          </cell>
          <cell r="AQ367" t="str">
            <v>Opera</v>
          </cell>
          <cell r="AR367" t="str">
            <v>FHD 1920 x 1080</v>
          </cell>
          <cell r="AS367" t="str">
            <v>3TE50G1653A3G1653M010</v>
          </cell>
          <cell r="AT367" t="e">
            <v>#N/A</v>
          </cell>
          <cell r="AU367" t="str">
            <v>50H5C</v>
          </cell>
          <cell r="AV367" t="str">
            <v>3TE50G1653A3</v>
          </cell>
          <cell r="AW367" t="str">
            <v>G1653</v>
          </cell>
          <cell r="AX367" t="str">
            <v>M010</v>
          </cell>
          <cell r="AY367">
            <v>74011532</v>
          </cell>
          <cell r="AZ367">
            <v>51012467</v>
          </cell>
          <cell r="BA367">
            <v>80138116</v>
          </cell>
        </row>
        <row r="368">
          <cell r="D368">
            <v>60311161</v>
          </cell>
          <cell r="E368" t="str">
            <v>A</v>
          </cell>
          <cell r="F368" t="str">
            <v>TV</v>
          </cell>
          <cell r="G368" t="str">
            <v>FRANCISCO RODRIGUEZ</v>
          </cell>
          <cell r="H368" t="str">
            <v>5 DE MAYO 910, CANTERAS, GUADALUPE</v>
          </cell>
          <cell r="I368">
            <v>15510074</v>
          </cell>
          <cell r="J368" t="str">
            <v>HISENSE</v>
          </cell>
          <cell r="K368" t="str">
            <v>50K20DW</v>
          </cell>
          <cell r="L368" t="str">
            <v>50G144844H04565</v>
          </cell>
          <cell r="M368" t="str">
            <v>266771-6</v>
          </cell>
          <cell r="N368">
            <v>8072</v>
          </cell>
          <cell r="O368">
            <v>42583</v>
          </cell>
          <cell r="P368">
            <v>42776</v>
          </cell>
          <cell r="Q368">
            <v>201024</v>
          </cell>
          <cell r="R368" t="str">
            <v>22-2-17 3.07 ERNESTO HDZ NP5 P1-0.C. 1007377, PANEL, 173331</v>
          </cell>
          <cell r="S368" t="str">
            <v/>
          </cell>
          <cell r="T368" t="str">
            <v xml:space="preserve">  Sofia Vazquez                   </v>
          </cell>
          <cell r="U368" t="str">
            <v>2017-04-13</v>
          </cell>
          <cell r="V368" t="str">
            <v>Norte</v>
          </cell>
          <cell r="W368" t="str">
            <v>COMPLETADO</v>
          </cell>
          <cell r="X368" t="str">
            <v>TALLER</v>
          </cell>
          <cell r="Y368">
            <v>42775</v>
          </cell>
          <cell r="Z368">
            <v>193</v>
          </cell>
          <cell r="AA368" t="str">
            <v>M010</v>
          </cell>
          <cell r="AB368" t="str">
            <v>T173331/Panel - PANEL</v>
          </cell>
          <cell r="AC368" t="str">
            <v>OC-1007377</v>
          </cell>
          <cell r="AD368" t="str">
            <v>Guadalupe/canteras</v>
          </cell>
          <cell r="AE368" t="str">
            <v>NL</v>
          </cell>
          <cell r="AF368" t="str">
            <v>MX</v>
          </cell>
          <cell r="AG368" t="str">
            <v>10411717</v>
          </cell>
          <cell r="AH368" t="str">
            <v>FRANCISCO RODRIGUEZ</v>
          </cell>
          <cell r="AI368" t="str">
            <v>5 de mayo 910</v>
          </cell>
          <cell r="AJ368" t="str">
            <v>8115510074</v>
          </cell>
          <cell r="AK368">
            <v>0</v>
          </cell>
          <cell r="AL368" t="str">
            <v>67150</v>
          </cell>
          <cell r="AM368"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68" t="str">
            <v>1TE50B8NUSCB</v>
          </cell>
          <cell r="AO368" t="str">
            <v>Smart</v>
          </cell>
          <cell r="AP368" t="str">
            <v>Hisense</v>
          </cell>
          <cell r="AQ368" t="str">
            <v>Opera</v>
          </cell>
          <cell r="AR368" t="str">
            <v>FHD 1920 x 1080</v>
          </cell>
          <cell r="AS368" t="str">
            <v>3TE50G1653A3G1653M010</v>
          </cell>
          <cell r="AT368" t="e">
            <v>#N/A</v>
          </cell>
          <cell r="AU368" t="str">
            <v>50H5C</v>
          </cell>
          <cell r="AV368" t="str">
            <v>3TE50G1653A3</v>
          </cell>
          <cell r="AW368" t="str">
            <v>G1653</v>
          </cell>
          <cell r="AX368" t="str">
            <v>M010</v>
          </cell>
          <cell r="AY368">
            <v>74011533</v>
          </cell>
          <cell r="AZ368">
            <v>51012468</v>
          </cell>
          <cell r="BA368">
            <v>80138136</v>
          </cell>
        </row>
        <row r="369">
          <cell r="D369">
            <v>60311648</v>
          </cell>
          <cell r="E369" t="str">
            <v>A</v>
          </cell>
          <cell r="F369" t="str">
            <v>TV</v>
          </cell>
          <cell r="G369" t="str">
            <v>IRIS DANIELA HERNANDEZ</v>
          </cell>
          <cell r="H369" t="str">
            <v>RIO SAN LORENZO 241, BALCONES DE SANTA ROSA, APODACA</v>
          </cell>
          <cell r="I369">
            <v>8186024886</v>
          </cell>
          <cell r="J369" t="str">
            <v>HISENSE</v>
          </cell>
          <cell r="K369" t="str">
            <v>50K20DW</v>
          </cell>
          <cell r="L369" t="str">
            <v>50G144844H02896</v>
          </cell>
          <cell r="M369" t="str">
            <v>74248-17</v>
          </cell>
          <cell r="N369">
            <v>10272</v>
          </cell>
          <cell r="O369">
            <v>42137</v>
          </cell>
          <cell r="P369">
            <v>42787</v>
          </cell>
          <cell r="Q369">
            <v>201024</v>
          </cell>
          <cell r="R369" t="str">
            <v>21/02/2017 05:43 ERNESTO HDZ NP5-P1A: OC.1007537, PANEL, 173331</v>
          </cell>
          <cell r="S369" t="str">
            <v/>
          </cell>
          <cell r="T369" t="str">
            <v xml:space="preserve">  Sofia Vazquez                   </v>
          </cell>
          <cell r="U369" t="str">
            <v>2017-04-13</v>
          </cell>
          <cell r="V369" t="str">
            <v>Norte</v>
          </cell>
          <cell r="W369" t="str">
            <v>COMPLETADO</v>
          </cell>
          <cell r="X369" t="str">
            <v>TALLER</v>
          </cell>
          <cell r="Y369">
            <v>42781</v>
          </cell>
          <cell r="Z369">
            <v>650</v>
          </cell>
          <cell r="AA369" t="str">
            <v>M012</v>
          </cell>
          <cell r="AB369" t="str">
            <v>T173331/Panel - PANEL</v>
          </cell>
          <cell r="AC369" t="str">
            <v>OC-1007537</v>
          </cell>
          <cell r="AD369" t="str">
            <v>Apodaca/Balcones de Santa Rosa</v>
          </cell>
          <cell r="AE369" t="str">
            <v>NL</v>
          </cell>
          <cell r="AF369" t="str">
            <v>MX</v>
          </cell>
          <cell r="AG369" t="str">
            <v>10411956</v>
          </cell>
          <cell r="AH369" t="str">
            <v>IRIS DANIELA HERNANDEZ</v>
          </cell>
          <cell r="AI369" t="str">
            <v>241 Rio San Lorenzo</v>
          </cell>
          <cell r="AJ369" t="str">
            <v>8186024886</v>
          </cell>
          <cell r="AK369">
            <v>0</v>
          </cell>
          <cell r="AL369" t="str">
            <v>66610</v>
          </cell>
          <cell r="AM369"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69" t="str">
            <v>1TE50B8NUSCB</v>
          </cell>
          <cell r="AO369" t="str">
            <v>Smart</v>
          </cell>
          <cell r="AP369" t="str">
            <v>Hisense</v>
          </cell>
          <cell r="AQ369" t="str">
            <v>Opera</v>
          </cell>
          <cell r="AR369" t="str">
            <v>FHD 1920 x 1080</v>
          </cell>
          <cell r="AS369" t="str">
            <v>3TE50G1653A3G1653M010</v>
          </cell>
          <cell r="AT369" t="e">
            <v>#N/A</v>
          </cell>
          <cell r="AU369" t="str">
            <v>50H5C</v>
          </cell>
          <cell r="AV369" t="str">
            <v>3TE50G1653A3</v>
          </cell>
          <cell r="AW369" t="str">
            <v>G1653</v>
          </cell>
          <cell r="AX369" t="str">
            <v>M010</v>
          </cell>
          <cell r="AY369">
            <v>74011534</v>
          </cell>
          <cell r="AZ369">
            <v>51012469</v>
          </cell>
          <cell r="BA369">
            <v>80138129</v>
          </cell>
        </row>
        <row r="370">
          <cell r="D370">
            <v>60311623</v>
          </cell>
          <cell r="E370" t="str">
            <v>A</v>
          </cell>
          <cell r="F370" t="str">
            <v>TV</v>
          </cell>
          <cell r="G370" t="str">
            <v>ENRIQUE QUIÑONES CARMONA</v>
          </cell>
          <cell r="H370" t="str">
            <v xml:space="preserve">ALBERTO TORRES 709, UNIDAD LABORAL, SAN NICOLAS DE LOS GARZA </v>
          </cell>
          <cell r="I370">
            <v>8181050311</v>
          </cell>
          <cell r="J370" t="str">
            <v>HISENSE</v>
          </cell>
          <cell r="K370" t="str">
            <v>32H5B</v>
          </cell>
          <cell r="L370" t="str">
            <v>32G155368H02845</v>
          </cell>
          <cell r="M370" t="str">
            <v xml:space="preserve">TIKET </v>
          </cell>
          <cell r="N370">
            <v>4852</v>
          </cell>
          <cell r="O370">
            <v>42680</v>
          </cell>
          <cell r="P370">
            <v>42786</v>
          </cell>
          <cell r="Q370">
            <v>201024</v>
          </cell>
          <cell r="R370" t="str">
            <v>21/02/17-05:45 ERNESTO HDZ NP5-P1A: OC.1007539-MAIN BOARD, 191148</v>
          </cell>
          <cell r="S370" t="str">
            <v/>
          </cell>
          <cell r="T370" t="str">
            <v xml:space="preserve">  Sofia Vazquez                   </v>
          </cell>
          <cell r="U370" t="str">
            <v>2017-04-13</v>
          </cell>
          <cell r="V370" t="str">
            <v>Norte</v>
          </cell>
          <cell r="W370" t="str">
            <v>COMPLETADO</v>
          </cell>
          <cell r="X370" t="str">
            <v>TALLER</v>
          </cell>
          <cell r="Y370">
            <v>42781</v>
          </cell>
          <cell r="Z370">
            <v>106</v>
          </cell>
          <cell r="AA370" t="str">
            <v>M010</v>
          </cell>
          <cell r="AB370" t="str">
            <v>T191148/Tarjeta Principal Madre - MAIN BOARD\Power</v>
          </cell>
          <cell r="AC370" t="str">
            <v>OC-1007539</v>
          </cell>
          <cell r="AD370" t="str">
            <v>An Nicolas de los Garza/Unidad Laboral</v>
          </cell>
          <cell r="AE370" t="str">
            <v>NL</v>
          </cell>
          <cell r="AF370" t="str">
            <v>MX</v>
          </cell>
          <cell r="AG370" t="str">
            <v>10407632</v>
          </cell>
          <cell r="AH370" t="str">
            <v>ENRIQUE QUIÑONES CARMONA</v>
          </cell>
          <cell r="AI370" t="str">
            <v>709 Alberto Torres</v>
          </cell>
          <cell r="AJ370" t="str">
            <v>8181050311</v>
          </cell>
          <cell r="AK370">
            <v>0</v>
          </cell>
          <cell r="AL370" t="str">
            <v>66440</v>
          </cell>
          <cell r="AM370"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70" t="str">
            <v>3TE32A150815</v>
          </cell>
          <cell r="AO370" t="str">
            <v>Smart</v>
          </cell>
          <cell r="AP370" t="str">
            <v>Hisense</v>
          </cell>
          <cell r="AQ370" t="str">
            <v>Opera</v>
          </cell>
          <cell r="AR370" t="str">
            <v>HD 1366 X 768</v>
          </cell>
          <cell r="AS370" t="str">
            <v>3TE32G1614E4G1614M010</v>
          </cell>
          <cell r="AT370" t="e">
            <v>#N/A</v>
          </cell>
          <cell r="AU370" t="str">
            <v>32H5B2</v>
          </cell>
          <cell r="AV370" t="str">
            <v>3TE32G1614E4</v>
          </cell>
          <cell r="AW370" t="str">
            <v>G1614</v>
          </cell>
          <cell r="AX370" t="str">
            <v>M010</v>
          </cell>
          <cell r="AY370">
            <v>74011535</v>
          </cell>
          <cell r="AZ370">
            <v>51012470</v>
          </cell>
          <cell r="BA370">
            <v>80137929</v>
          </cell>
        </row>
        <row r="371">
          <cell r="D371">
            <v>60311146</v>
          </cell>
          <cell r="E371" t="str">
            <v>A</v>
          </cell>
          <cell r="F371" t="str">
            <v>TV</v>
          </cell>
          <cell r="G371" t="str">
            <v>ERNESTO HORACIO MORALES BARAJAS</v>
          </cell>
          <cell r="H371" t="str">
            <v>HACIENDA SAN CARLOS 213, HACIENDA EL PALMAR, SANTA CATARINA</v>
          </cell>
          <cell r="I371" t="str">
            <v>8124484372, 8116681167</v>
          </cell>
          <cell r="J371" t="str">
            <v>HISENSE</v>
          </cell>
          <cell r="K371" t="str">
            <v>50K20DW</v>
          </cell>
          <cell r="L371" t="str">
            <v>50G143291H17165</v>
          </cell>
          <cell r="M371" t="str">
            <v>145250-12</v>
          </cell>
          <cell r="N371">
            <v>13160</v>
          </cell>
          <cell r="O371">
            <v>42084</v>
          </cell>
          <cell r="P371">
            <v>42779</v>
          </cell>
          <cell r="Q371">
            <v>201024</v>
          </cell>
          <cell r="R371" t="str">
            <v>18-2-17-2.37 ERNESTO HDZ NP5 P1-OC 1007416, PANEL, 173331</v>
          </cell>
          <cell r="S371" t="str">
            <v/>
          </cell>
          <cell r="T371" t="str">
            <v xml:space="preserve">  Sofia Vazquez                   </v>
          </cell>
          <cell r="U371" t="str">
            <v>2017-04-13</v>
          </cell>
          <cell r="V371" t="str">
            <v>Norte</v>
          </cell>
          <cell r="W371" t="str">
            <v>COMPLETADO</v>
          </cell>
          <cell r="X371" t="str">
            <v>TALLER</v>
          </cell>
          <cell r="Y371">
            <v>42775</v>
          </cell>
          <cell r="Z371">
            <v>695</v>
          </cell>
          <cell r="AA371" t="str">
            <v>M012</v>
          </cell>
          <cell r="AB371" t="str">
            <v>T173331/Panel - PANEL</v>
          </cell>
          <cell r="AC371" t="str">
            <v>OC-1007416</v>
          </cell>
          <cell r="AD371" t="str">
            <v>STA CATARINA HDA EL PALMARSANTA</v>
          </cell>
          <cell r="AE371" t="str">
            <v>NL</v>
          </cell>
          <cell r="AF371" t="str">
            <v>MX</v>
          </cell>
          <cell r="AG371" t="str">
            <v>10411698</v>
          </cell>
          <cell r="AH371" t="str">
            <v>ERNESTO HORACIO MORALES BARAJAS</v>
          </cell>
          <cell r="AI371" t="str">
            <v>213 HACIENDA SAN CARLOS</v>
          </cell>
          <cell r="AJ371" t="str">
            <v>8116681167</v>
          </cell>
          <cell r="AK371" t="str">
            <v>8116681167</v>
          </cell>
          <cell r="AL371" t="str">
            <v>66367</v>
          </cell>
          <cell r="AM371"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71" t="str">
            <v>1TE50B8NUSCB</v>
          </cell>
          <cell r="AO371" t="str">
            <v>Smart</v>
          </cell>
          <cell r="AP371" t="str">
            <v>Hisense</v>
          </cell>
          <cell r="AQ371" t="str">
            <v>Opera</v>
          </cell>
          <cell r="AR371" t="str">
            <v>FHD 1920 x 1080</v>
          </cell>
          <cell r="AS371" t="str">
            <v>3TE50G1653A3G1653M010</v>
          </cell>
          <cell r="AT371" t="e">
            <v>#N/A</v>
          </cell>
          <cell r="AU371" t="str">
            <v>50H5C</v>
          </cell>
          <cell r="AV371" t="str">
            <v>3TE50G1653A3</v>
          </cell>
          <cell r="AW371" t="str">
            <v>G1653</v>
          </cell>
          <cell r="AX371" t="str">
            <v>M010</v>
          </cell>
          <cell r="AY371">
            <v>74011536</v>
          </cell>
          <cell r="AZ371">
            <v>51012471</v>
          </cell>
          <cell r="BA371">
            <v>80137934</v>
          </cell>
        </row>
        <row r="372">
          <cell r="D372">
            <v>60313300</v>
          </cell>
          <cell r="E372" t="str">
            <v xml:space="preserve">A  </v>
          </cell>
          <cell r="F372" t="str">
            <v>TV</v>
          </cell>
          <cell r="G372" t="str">
            <v>DEISY MARTINEZ</v>
          </cell>
          <cell r="H372" t="str">
            <v>PRIVADA DE ACALOTENCO 237 COL. SAN SEBASTIAN AZCAPOTZALCO CP 02040</v>
          </cell>
          <cell r="I372" t="str">
            <v>53539067 - 53539089</v>
          </cell>
          <cell r="J372" t="str">
            <v>HISENSE</v>
          </cell>
          <cell r="K372" t="str">
            <v>32H3B1</v>
          </cell>
          <cell r="L372" t="str">
            <v>32G1155363H05439</v>
          </cell>
          <cell r="M372" t="str">
            <v>BB27713F-F11D-4254-876E-8D7CCFED-4AC9 FECHA DE FACTURA 01/06/2017 EN LA MISMA INDICA FECHA DE ENTREGA 29-04-2016</v>
          </cell>
          <cell r="N372">
            <v>3129.68</v>
          </cell>
          <cell r="O372">
            <v>42489</v>
          </cell>
          <cell r="P372">
            <v>42800</v>
          </cell>
          <cell r="Q372">
            <v>201767</v>
          </cell>
          <cell r="R372" t="str">
            <v>15/03/2017 07 : 24  JORGE.VAZ : NP5 / P1A: 187160 MAIN    06-03-2017   OC-1008269</v>
          </cell>
          <cell r="S372" t="str">
            <v>EQUIPO DAÑADO EN DOMICILIO DE CLIENTE</v>
          </cell>
          <cell r="T372" t="str">
            <v xml:space="preserve">   ABRAHAM LAZCANO                </v>
          </cell>
          <cell r="U372" t="str">
            <v>2017-04-10</v>
          </cell>
          <cell r="V372" t="str">
            <v>Centro</v>
          </cell>
          <cell r="W372" t="str">
            <v>COMPLETADO</v>
          </cell>
          <cell r="X372" t="str">
            <v>CLIENTE</v>
          </cell>
          <cell r="Y372">
            <v>42800</v>
          </cell>
          <cell r="Z372">
            <v>311</v>
          </cell>
          <cell r="AA372" t="str">
            <v>M010</v>
          </cell>
          <cell r="AB372" t="str">
            <v>T187160/Tarjeta Principal Madre - MAIN BOARD</v>
          </cell>
          <cell r="AC372" t="str">
            <v>OC-1008269</v>
          </cell>
          <cell r="AD372" t="str">
            <v>san sebastian/Azcapotzalco</v>
          </cell>
          <cell r="AE372" t="str">
            <v>DF</v>
          </cell>
          <cell r="AF372" t="str">
            <v>MX</v>
          </cell>
          <cell r="AG372" t="str">
            <v>10412499</v>
          </cell>
          <cell r="AH372" t="str">
            <v>DEISY MARTINEZ</v>
          </cell>
          <cell r="AI372" t="str">
            <v>237 privada de acalotenco</v>
          </cell>
          <cell r="AJ372" t="str">
            <v>53539067</v>
          </cell>
          <cell r="AK372" t="str">
            <v>53539089</v>
          </cell>
          <cell r="AL372" t="str">
            <v>02040</v>
          </cell>
          <cell r="AM372"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72" t="str">
            <v>3TE32G153442</v>
          </cell>
          <cell r="AO372" t="str">
            <v>Básica</v>
          </cell>
          <cell r="AP372" t="str">
            <v>Hisense</v>
          </cell>
          <cell r="AQ372" t="str">
            <v>Opera</v>
          </cell>
          <cell r="AR372" t="str">
            <v>HD 1366 X 768</v>
          </cell>
          <cell r="AS372" t="str">
            <v>3TE32G154780G1547M010</v>
          </cell>
          <cell r="AT372" t="e">
            <v>#N/A</v>
          </cell>
          <cell r="AU372" t="str">
            <v>32H3B1</v>
          </cell>
          <cell r="AV372" t="str">
            <v>3TE32G154780</v>
          </cell>
          <cell r="AW372" t="str">
            <v>G1547</v>
          </cell>
          <cell r="AX372" t="str">
            <v>M010</v>
          </cell>
          <cell r="AY372">
            <v>74011537</v>
          </cell>
          <cell r="AZ372">
            <v>51012472</v>
          </cell>
          <cell r="BA372">
            <v>80137245</v>
          </cell>
        </row>
        <row r="373">
          <cell r="D373">
            <v>60315465</v>
          </cell>
          <cell r="E373" t="str">
            <v>A</v>
          </cell>
          <cell r="F373" t="str">
            <v>TV</v>
          </cell>
          <cell r="G373" t="str">
            <v>XOCHITL AGUSTINA LUNA</v>
          </cell>
          <cell r="H373" t="str">
            <v>AV CHALMA S/N, COL. JARDINES LA HACIENDA</v>
          </cell>
          <cell r="I373" t="str">
            <v>5740-3318</v>
          </cell>
          <cell r="J373" t="str">
            <v>HISENSE</v>
          </cell>
          <cell r="K373" t="str">
            <v>50K20D</v>
          </cell>
          <cell r="L373" t="str">
            <v>50J141129H02392</v>
          </cell>
          <cell r="M373" t="str">
            <v>TICKET</v>
          </cell>
          <cell r="N373">
            <v>7801.2</v>
          </cell>
          <cell r="O373">
            <v>41823</v>
          </cell>
          <cell r="P373">
            <v>42830</v>
          </cell>
          <cell r="Q373">
            <v>201010</v>
          </cell>
          <cell r="R373" t="str">
            <v>PENDIENTE POR PANEL</v>
          </cell>
          <cell r="S373" t="str">
            <v>SE RECOGE EQUIPO Y CONTROL</v>
          </cell>
          <cell r="T373" t="str">
            <v xml:space="preserve"> VIRGINIA ANGUIANO                </v>
          </cell>
          <cell r="U373" t="str">
            <v>2017-04-07</v>
          </cell>
          <cell r="V373" t="str">
            <v>Centro</v>
          </cell>
          <cell r="W373" t="str">
            <v>COMPLETADO</v>
          </cell>
          <cell r="Y373">
            <v>42829</v>
          </cell>
          <cell r="Z373">
            <v>1007</v>
          </cell>
          <cell r="AA373" t="str">
            <v>M012</v>
          </cell>
          <cell r="AB373" t="str">
            <v>T174313/Panel - PANEL</v>
          </cell>
          <cell r="AC373" t="str">
            <v>OC-1009407</v>
          </cell>
          <cell r="AD373" t="str">
            <v>CUAUTITLÁN/JARDIN LA HACI</v>
          </cell>
          <cell r="AE373" t="str">
            <v>DF</v>
          </cell>
          <cell r="AF373" t="str">
            <v>MX</v>
          </cell>
          <cell r="AG373" t="str">
            <v>10415532</v>
          </cell>
          <cell r="AH373" t="str">
            <v>XOCHILT AGUSTÍN LUNA</v>
          </cell>
          <cell r="AI373" t="str">
            <v>AV. CHALMA</v>
          </cell>
          <cell r="AJ373" t="str">
            <v>57-40-33-18</v>
          </cell>
          <cell r="AK373">
            <v>0</v>
          </cell>
          <cell r="AL373" t="str">
            <v>54720</v>
          </cell>
          <cell r="AM373"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73" t="str">
            <v>3TE50G132311</v>
          </cell>
          <cell r="AO373" t="str">
            <v>Básica</v>
          </cell>
          <cell r="AP373" t="str">
            <v>Hisense</v>
          </cell>
          <cell r="AQ373" t="str">
            <v>Opera</v>
          </cell>
          <cell r="AR373" t="str">
            <v>FHD 1920 x 1080</v>
          </cell>
          <cell r="AS373" t="str">
            <v>3TE50G1653A3G1653M010</v>
          </cell>
          <cell r="AT373" t="e">
            <v>#N/A</v>
          </cell>
          <cell r="AU373" t="str">
            <v>50H5C</v>
          </cell>
          <cell r="AV373" t="str">
            <v>3TE50G1653A3</v>
          </cell>
          <cell r="AW373" t="str">
            <v>G1653</v>
          </cell>
          <cell r="AX373" t="str">
            <v>M010</v>
          </cell>
          <cell r="AY373">
            <v>74011538</v>
          </cell>
          <cell r="AZ373">
            <v>51012473</v>
          </cell>
          <cell r="BA373">
            <v>80137937</v>
          </cell>
        </row>
        <row r="374">
          <cell r="D374">
            <v>60315466</v>
          </cell>
          <cell r="E374" t="str">
            <v>A</v>
          </cell>
          <cell r="F374" t="str">
            <v>TV</v>
          </cell>
          <cell r="G374" t="str">
            <v>DIEGO CEDILLO</v>
          </cell>
          <cell r="H374" t="str">
            <v>CEYLAN ESQ PONIENTE 152, EDIF 1, DEPTO 102, MARAVILLAS CEYLAN</v>
          </cell>
          <cell r="I374" t="str">
            <v>55 1905-3373</v>
          </cell>
          <cell r="J374" t="str">
            <v>HISENSE</v>
          </cell>
          <cell r="K374" t="str">
            <v>50K20D</v>
          </cell>
          <cell r="L374" t="str">
            <v>50G141127H07086</v>
          </cell>
          <cell r="M374">
            <v>301389</v>
          </cell>
          <cell r="N374">
            <v>0</v>
          </cell>
          <cell r="O374">
            <v>42071</v>
          </cell>
          <cell r="P374">
            <v>42829</v>
          </cell>
          <cell r="Q374">
            <v>201010</v>
          </cell>
          <cell r="R374" t="str">
            <v>PENDIENTE POR PANEL</v>
          </cell>
          <cell r="S374" t="str">
            <v>SE RECOGE EQUIPO CON CABLE AC</v>
          </cell>
          <cell r="T374" t="str">
            <v xml:space="preserve"> VIRGINIA ANGUIANO                </v>
          </cell>
          <cell r="U374" t="str">
            <v>2017-04-07</v>
          </cell>
          <cell r="V374" t="str">
            <v>Centro</v>
          </cell>
          <cell r="W374" t="str">
            <v>COMPLETADO</v>
          </cell>
          <cell r="Y374">
            <v>42829</v>
          </cell>
          <cell r="Z374">
            <v>758</v>
          </cell>
          <cell r="AA374" t="str">
            <v>M012</v>
          </cell>
          <cell r="AB374" t="str">
            <v>T174313/Panel - PANEL</v>
          </cell>
          <cell r="AC374" t="str">
            <v>OC-1009383</v>
          </cell>
          <cell r="AD374" t="str">
            <v>MARAVILLAS CEYLAN / TLALNE DE BAZ</v>
          </cell>
          <cell r="AE374" t="str">
            <v>MEX</v>
          </cell>
          <cell r="AF374" t="str">
            <v>MX</v>
          </cell>
          <cell r="AG374" t="str">
            <v>10341420</v>
          </cell>
          <cell r="AH374" t="str">
            <v>DIEGO CEDILLO</v>
          </cell>
          <cell r="AI374" t="str">
            <v>DEPT. 102 CALLE CEYLÁN Y CALLE PONIENTE 152 EDIF. 1</v>
          </cell>
          <cell r="AJ374" t="str">
            <v>5519053373</v>
          </cell>
          <cell r="AK374">
            <v>0</v>
          </cell>
          <cell r="AL374" t="str">
            <v>54173</v>
          </cell>
          <cell r="AM374"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74" t="str">
            <v>3TE50G132311</v>
          </cell>
          <cell r="AO374" t="str">
            <v>Básica</v>
          </cell>
          <cell r="AP374" t="str">
            <v>Hisense</v>
          </cell>
          <cell r="AQ374" t="str">
            <v>Opera</v>
          </cell>
          <cell r="AR374" t="str">
            <v>FHD 1920 x 1080</v>
          </cell>
          <cell r="AS374" t="str">
            <v>3TE50G1653A3G1653M010</v>
          </cell>
          <cell r="AT374" t="e">
            <v>#N/A</v>
          </cell>
          <cell r="AU374" t="str">
            <v>50H5C</v>
          </cell>
          <cell r="AV374" t="str">
            <v>3TE50G1653A3</v>
          </cell>
          <cell r="AW374" t="str">
            <v>G1653</v>
          </cell>
          <cell r="AX374" t="str">
            <v>M010</v>
          </cell>
          <cell r="AY374">
            <v>74011539</v>
          </cell>
          <cell r="AZ374">
            <v>51012474</v>
          </cell>
          <cell r="BA374">
            <v>80137938</v>
          </cell>
        </row>
        <row r="375">
          <cell r="D375">
            <v>60311690</v>
          </cell>
          <cell r="E375" t="str">
            <v xml:space="preserve">A  </v>
          </cell>
          <cell r="F375" t="str">
            <v>TV</v>
          </cell>
          <cell r="G375" t="str">
            <v>PAMELA RODRIGUEZ</v>
          </cell>
          <cell r="H375" t="str">
            <v>TECNICOS Y MANUALES 16 CAMPAMENTO 2 DE OCTUBRE IZTACALCO CP. 08930</v>
          </cell>
          <cell r="I375">
            <v>5574158975</v>
          </cell>
          <cell r="J375" t="str">
            <v>HISENSE</v>
          </cell>
          <cell r="K375" t="str">
            <v>32H5B</v>
          </cell>
          <cell r="L375" t="str">
            <v>32G150868H04610</v>
          </cell>
          <cell r="M375" t="str">
            <v>POLIZA DE GARANTIA</v>
          </cell>
          <cell r="N375">
            <v>0</v>
          </cell>
          <cell r="O375">
            <v>42351</v>
          </cell>
          <cell r="P375">
            <v>42797</v>
          </cell>
          <cell r="Q375">
            <v>201767</v>
          </cell>
          <cell r="R375" t="str">
            <v>15/03/2017 06 : 28  JORGE.VAZ : NP5/  P1A: 184631 PANEL    03-03-2017   OC-1008210</v>
          </cell>
          <cell r="S375" t="str">
            <v>EQUIPO EN DOMICILIO DE CLIENTE</v>
          </cell>
          <cell r="T375" t="str">
            <v xml:space="preserve">ANDREA LEGORRETA               </v>
          </cell>
          <cell r="U375" t="str">
            <v>2017-04-10</v>
          </cell>
          <cell r="V375" t="str">
            <v>Centro</v>
          </cell>
          <cell r="W375" t="str">
            <v>COMPLETADO</v>
          </cell>
          <cell r="X375" t="str">
            <v>CLIENTE</v>
          </cell>
          <cell r="Y375">
            <v>42781</v>
          </cell>
          <cell r="Z375">
            <v>446</v>
          </cell>
          <cell r="AA375" t="str">
            <v>M012</v>
          </cell>
          <cell r="AB375" t="str">
            <v>T184631/Panel - PANEL</v>
          </cell>
          <cell r="AC375" t="str">
            <v>OC-1008210</v>
          </cell>
          <cell r="AD375" t="str">
            <v>Iztacalco/Campamento 2 de octubre</v>
          </cell>
          <cell r="AE375" t="str">
            <v>DF</v>
          </cell>
          <cell r="AF375" t="str">
            <v>MX</v>
          </cell>
          <cell r="AG375" t="str">
            <v>10409314</v>
          </cell>
          <cell r="AH375" t="str">
            <v>PAMELA RODRIGUEZ</v>
          </cell>
          <cell r="AI375" t="str">
            <v>Tecnicos y manueles num 16</v>
          </cell>
          <cell r="AJ375" t="str">
            <v>5574158975</v>
          </cell>
          <cell r="AK375">
            <v>0</v>
          </cell>
          <cell r="AL375" t="str">
            <v>08930</v>
          </cell>
          <cell r="AM375"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75" t="str">
            <v>3TE32A150815</v>
          </cell>
          <cell r="AO375" t="str">
            <v>Smart</v>
          </cell>
          <cell r="AP375" t="str">
            <v>Hisense</v>
          </cell>
          <cell r="AQ375" t="str">
            <v>Opera</v>
          </cell>
          <cell r="AR375" t="str">
            <v>HD 1366 X 768</v>
          </cell>
          <cell r="AS375" t="str">
            <v>3TE32G1614E4G1614M010</v>
          </cell>
          <cell r="AT375" t="e">
            <v>#N/A</v>
          </cell>
          <cell r="AU375" t="str">
            <v>32H5B2</v>
          </cell>
          <cell r="AV375" t="str">
            <v>3TE32G1614E4</v>
          </cell>
          <cell r="AW375" t="str">
            <v>G1614</v>
          </cell>
          <cell r="AX375" t="str">
            <v>M010</v>
          </cell>
          <cell r="AY375">
            <v>74011540</v>
          </cell>
          <cell r="AZ375">
            <v>51012475</v>
          </cell>
          <cell r="BA375">
            <v>80137946</v>
          </cell>
        </row>
        <row r="376">
          <cell r="D376">
            <v>60314361</v>
          </cell>
          <cell r="E376" t="str">
            <v>A</v>
          </cell>
          <cell r="F376" t="str">
            <v>TV</v>
          </cell>
          <cell r="G376" t="str">
            <v>A. G. PANIAGUA / PALACIO DE HIERRO SATÉLITE</v>
          </cell>
          <cell r="H376" t="str">
            <v>CIRCUITO CENTRO COMERCIAL 2251 , COL. CIUDAD SATÉLITE</v>
          </cell>
          <cell r="I376" t="str">
            <v>53-66-23-00</v>
          </cell>
          <cell r="J376" t="str">
            <v>HISENSE</v>
          </cell>
          <cell r="K376" t="str">
            <v>32H5B2</v>
          </cell>
          <cell r="L376" t="str">
            <v>32G1632E8H06305</v>
          </cell>
          <cell r="M376" t="str">
            <v>CARTA DE PISO CON SELLO</v>
          </cell>
          <cell r="N376">
            <v>0</v>
          </cell>
          <cell r="O376">
            <v>42810</v>
          </cell>
          <cell r="P376">
            <v>42815</v>
          </cell>
          <cell r="Q376">
            <v>201010</v>
          </cell>
          <cell r="R376" t="str">
            <v>PENDIENTE POR PANEL LCD</v>
          </cell>
          <cell r="S376" t="str">
            <v>EQUIPO DE PISO</v>
          </cell>
          <cell r="T376" t="str">
            <v xml:space="preserve">LESLY CARRO               </v>
          </cell>
          <cell r="U376" t="str">
            <v>2017-04-06</v>
          </cell>
          <cell r="V376" t="str">
            <v>Centro</v>
          </cell>
          <cell r="W376" t="str">
            <v>COMPLETADO</v>
          </cell>
          <cell r="Y376">
            <v>42810</v>
          </cell>
          <cell r="AA376" t="str">
            <v>M012</v>
          </cell>
          <cell r="AB376" t="str">
            <v>T185960/Panel - PANEL</v>
          </cell>
          <cell r="AC376" t="str">
            <v>OC-1008864</v>
          </cell>
          <cell r="AD376" t="str">
            <v>Naucalpan /Cd SATELITE</v>
          </cell>
          <cell r="AE376" t="str">
            <v>MEX</v>
          </cell>
          <cell r="AF376" t="str">
            <v>MX</v>
          </cell>
          <cell r="AG376" t="str">
            <v>10405114</v>
          </cell>
          <cell r="AH376" t="str">
            <v>ANTONIO GUTIERREZ PANIAGUA</v>
          </cell>
          <cell r="AI376" t="str">
            <v>2251 CIRCUITO CENTRO COMERCIAL</v>
          </cell>
          <cell r="AJ376" t="str">
            <v>5551996903</v>
          </cell>
          <cell r="AK376" t="str">
            <v>5551996903</v>
          </cell>
          <cell r="AL376" t="str">
            <v>53100</v>
          </cell>
          <cell r="AM376"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76" t="str">
            <v>3TE32G155369</v>
          </cell>
          <cell r="AO376" t="str">
            <v>Smart</v>
          </cell>
          <cell r="AP376" t="str">
            <v>Hisense</v>
          </cell>
          <cell r="AQ376" t="str">
            <v>Opera</v>
          </cell>
          <cell r="AR376" t="str">
            <v>HD 1366 X 768</v>
          </cell>
          <cell r="AS376" t="str">
            <v>3TE32G163643G1636M010</v>
          </cell>
          <cell r="AT376" t="e">
            <v>#N/A</v>
          </cell>
          <cell r="AU376" t="str">
            <v>32H5B2</v>
          </cell>
          <cell r="AV376" t="str">
            <v>3TE32G163643</v>
          </cell>
          <cell r="AW376" t="str">
            <v>G1636</v>
          </cell>
          <cell r="AX376" t="str">
            <v>M010</v>
          </cell>
          <cell r="AY376">
            <v>74011541</v>
          </cell>
          <cell r="AZ376">
            <v>51012476</v>
          </cell>
          <cell r="BA376">
            <v>80137948</v>
          </cell>
        </row>
        <row r="377">
          <cell r="D377">
            <v>60313687</v>
          </cell>
          <cell r="E377" t="str">
            <v xml:space="preserve">A  </v>
          </cell>
          <cell r="F377" t="str">
            <v>TV</v>
          </cell>
          <cell r="G377" t="str">
            <v>JOSE FELIPE ANGELES RAMIREZ</v>
          </cell>
          <cell r="H377" t="str">
            <v>MIGUEL HIDALGO MZ 46 LT 13 COL. IGNACIO ALLENDE MUNICIPIO ECATEPEC DE MORELOS CP 55149</v>
          </cell>
          <cell r="I377" t="str">
            <v>22330535 - 5542802402</v>
          </cell>
          <cell r="J377" t="str">
            <v>HISENSE</v>
          </cell>
          <cell r="K377" t="str">
            <v>50K20DW</v>
          </cell>
          <cell r="L377" t="str">
            <v>50G144844H05538</v>
          </cell>
          <cell r="M377" t="str">
            <v>POLIZA</v>
          </cell>
          <cell r="N377">
            <v>0</v>
          </cell>
          <cell r="O377">
            <v>42110</v>
          </cell>
          <cell r="P377">
            <v>42816</v>
          </cell>
          <cell r="Q377">
            <v>201767</v>
          </cell>
          <cell r="R377" t="str">
            <v>30/03/2017 01 : 12  ERNESTO.HERN : NP5 / P1A: 173331 PANEL   22-03-2017  OC-1008951</v>
          </cell>
          <cell r="S377" t="str">
            <v>EQUIPO DAÑADO EN DOMICILIO DE CLIENTE (Z</v>
          </cell>
          <cell r="T377" t="str">
            <v xml:space="preserve">   ABRAHAM LAZCANO                </v>
          </cell>
          <cell r="U377" t="str">
            <v>2017-04-10</v>
          </cell>
          <cell r="V377" t="str">
            <v>Centro</v>
          </cell>
          <cell r="W377" t="str">
            <v>COMPLETADO</v>
          </cell>
          <cell r="X377" t="str">
            <v>CLIENTE</v>
          </cell>
          <cell r="Y377">
            <v>42803</v>
          </cell>
          <cell r="Z377">
            <v>706</v>
          </cell>
          <cell r="AA377" t="str">
            <v>M012</v>
          </cell>
          <cell r="AB377" t="str">
            <v>T173331/Panel - PANEL</v>
          </cell>
          <cell r="AC377" t="str">
            <v>OC-1008951</v>
          </cell>
          <cell r="AD377" t="str">
            <v>Ignacio Allende/Ecatepec</v>
          </cell>
          <cell r="AE377" t="str">
            <v>MEX</v>
          </cell>
          <cell r="AF377" t="str">
            <v>MX</v>
          </cell>
          <cell r="AG377" t="str">
            <v>10413958</v>
          </cell>
          <cell r="AH377" t="str">
            <v>JOSE FELIPE ANGELES RAMIREZ</v>
          </cell>
          <cell r="AI377" t="str">
            <v>Miguel Hidalgo manzana 46 lote 13</v>
          </cell>
          <cell r="AJ377" t="str">
            <v>22330535</v>
          </cell>
          <cell r="AK377" t="str">
            <v>5542802402</v>
          </cell>
          <cell r="AL377" t="str">
            <v>55149</v>
          </cell>
          <cell r="AM377"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77" t="str">
            <v>1TE50B8NUSCB</v>
          </cell>
          <cell r="AO377" t="str">
            <v>Smart</v>
          </cell>
          <cell r="AP377" t="str">
            <v>Hisense</v>
          </cell>
          <cell r="AQ377" t="str">
            <v>Opera</v>
          </cell>
          <cell r="AR377" t="str">
            <v>FHD 1920 x 1080</v>
          </cell>
          <cell r="AS377" t="str">
            <v>3TE50G1653A3G1653M010</v>
          </cell>
          <cell r="AT377" t="e">
            <v>#N/A</v>
          </cell>
          <cell r="AU377" t="str">
            <v>50H5C</v>
          </cell>
          <cell r="AV377" t="str">
            <v>3TE50G1653A3</v>
          </cell>
          <cell r="AW377" t="str">
            <v>G1653</v>
          </cell>
          <cell r="AX377" t="str">
            <v>M010</v>
          </cell>
          <cell r="AY377">
            <v>74011542</v>
          </cell>
          <cell r="AZ377">
            <v>51012477</v>
          </cell>
          <cell r="BA377">
            <v>80137949</v>
          </cell>
        </row>
        <row r="378">
          <cell r="D378">
            <v>60312987</v>
          </cell>
          <cell r="E378" t="str">
            <v>A</v>
          </cell>
          <cell r="F378" t="str">
            <v>TV</v>
          </cell>
          <cell r="G378" t="str">
            <v>CRISTINA CORONADO</v>
          </cell>
          <cell r="H378" t="str">
            <v>ALVARO OBREGÓN #77 ARANDAS, JALISCO</v>
          </cell>
          <cell r="I378">
            <v>3487847364</v>
          </cell>
          <cell r="J378" t="str">
            <v>HISENSE</v>
          </cell>
          <cell r="K378" t="str">
            <v>32H5B2</v>
          </cell>
          <cell r="L378" t="str">
            <v>32G160585H01640</v>
          </cell>
          <cell r="M378" t="str">
            <v>253-3517</v>
          </cell>
          <cell r="N378">
            <v>5985</v>
          </cell>
          <cell r="O378">
            <v>42618</v>
          </cell>
          <cell r="P378">
            <v>42836</v>
          </cell>
          <cell r="Q378">
            <v>201080</v>
          </cell>
          <cell r="R378" t="str">
            <v>NO SE SURTIÓ PANEL LCD</v>
          </cell>
          <cell r="S378" t="str">
            <v>EQUIPO EN TIENDA, SE SOLICITA AUT. KMA PARA RECOLECTARLO. KMA: 164*2=$328.00</v>
          </cell>
          <cell r="T378" t="str">
            <v>LUIS RAMIREZ</v>
          </cell>
          <cell r="U378">
            <v>42835</v>
          </cell>
          <cell r="V378" t="str">
            <v>SUR</v>
          </cell>
          <cell r="W378" t="str">
            <v>COMPLETADO</v>
          </cell>
          <cell r="Y378">
            <v>42793</v>
          </cell>
          <cell r="Z378">
            <v>218</v>
          </cell>
          <cell r="AA378" t="str">
            <v>M010</v>
          </cell>
          <cell r="AD378" t="str">
            <v>Arandas/Centro</v>
          </cell>
          <cell r="AE378" t="str">
            <v>JAL</v>
          </cell>
          <cell r="AF378" t="str">
            <v>MX</v>
          </cell>
          <cell r="AG378" t="str">
            <v>10412527</v>
          </cell>
          <cell r="AH378" t="str">
            <v>CRISTINA CORONADO</v>
          </cell>
          <cell r="AI378" t="str">
            <v>77 Alvaro Obregon</v>
          </cell>
          <cell r="AJ378" t="str">
            <v>3334995163</v>
          </cell>
          <cell r="AK378" t="str">
            <v>3334995163</v>
          </cell>
          <cell r="AL378" t="str">
            <v>47180</v>
          </cell>
          <cell r="AM378"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78" t="str">
            <v>3TE32G155369</v>
          </cell>
          <cell r="AO378" t="str">
            <v>Smart</v>
          </cell>
          <cell r="AP378" t="str">
            <v>Hisense</v>
          </cell>
          <cell r="AQ378" t="str">
            <v>Opera</v>
          </cell>
          <cell r="AR378" t="str">
            <v>HD 1366 X 768</v>
          </cell>
          <cell r="AS378" t="str">
            <v>3TE32G163643G1636M010</v>
          </cell>
          <cell r="AT378" t="e">
            <v>#N/A</v>
          </cell>
          <cell r="AU378" t="str">
            <v>32H5B2</v>
          </cell>
          <cell r="AV378" t="str">
            <v>3TE32G163643</v>
          </cell>
          <cell r="AW378" t="str">
            <v>G1636</v>
          </cell>
          <cell r="AX378" t="str">
            <v>M010</v>
          </cell>
          <cell r="AY378">
            <v>74011543</v>
          </cell>
          <cell r="AZ378">
            <v>51012478</v>
          </cell>
          <cell r="BA378">
            <v>80137950</v>
          </cell>
        </row>
        <row r="379">
          <cell r="D379">
            <v>60314707</v>
          </cell>
          <cell r="E379" t="str">
            <v>A</v>
          </cell>
          <cell r="F379" t="str">
            <v>TV</v>
          </cell>
          <cell r="G379" t="str">
            <v>FELIX GARCÍA SERVÍN</v>
          </cell>
          <cell r="H379" t="str">
            <v>GUILLERMO PRIETO #12 ZACAPU, MICHOACÁN</v>
          </cell>
          <cell r="I379">
            <v>4363632781</v>
          </cell>
          <cell r="J379" t="str">
            <v>HISENSE</v>
          </cell>
          <cell r="K379" t="str">
            <v>50K20D</v>
          </cell>
          <cell r="L379" t="str">
            <v>50G144844H01387</v>
          </cell>
          <cell r="M379" t="str">
            <v>TICKET 71539</v>
          </cell>
          <cell r="N379">
            <v>11998.37</v>
          </cell>
          <cell r="O379">
            <v>42160</v>
          </cell>
          <cell r="P379">
            <v>42836</v>
          </cell>
          <cell r="Q379">
            <v>201080</v>
          </cell>
          <cell r="R379" t="str">
            <v>NO SE SURTIÓ PANEL LCD</v>
          </cell>
          <cell r="T379" t="str">
            <v>LUIS RAMIREZ</v>
          </cell>
          <cell r="U379">
            <v>42835</v>
          </cell>
          <cell r="V379" t="str">
            <v>SUR</v>
          </cell>
          <cell r="W379" t="str">
            <v>COMPLETADO</v>
          </cell>
          <cell r="Y379">
            <v>42816</v>
          </cell>
          <cell r="Z379">
            <v>676</v>
          </cell>
          <cell r="AA379" t="str">
            <v>M012</v>
          </cell>
          <cell r="AB379" t="str">
            <v>T173331/Panel - PANEL</v>
          </cell>
          <cell r="AC379" t="str">
            <v>OC-1009015</v>
          </cell>
          <cell r="AD379" t="str">
            <v>Zacapu /Centro</v>
          </cell>
          <cell r="AE379" t="str">
            <v>MCH</v>
          </cell>
          <cell r="AF379" t="str">
            <v>MX</v>
          </cell>
          <cell r="AG379" t="str">
            <v>10377708</v>
          </cell>
          <cell r="AH379" t="str">
            <v>FELIX GARCIA SERVIN</v>
          </cell>
          <cell r="AI379" t="str">
            <v>Guillermo Prieto No. 12</v>
          </cell>
          <cell r="AJ379" t="str">
            <v>436-363-27-81</v>
          </cell>
          <cell r="AK379">
            <v>0</v>
          </cell>
          <cell r="AL379" t="str">
            <v>58600</v>
          </cell>
          <cell r="AM379"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79" t="str">
            <v>3TE50G132311</v>
          </cell>
          <cell r="AO379" t="str">
            <v>Básica</v>
          </cell>
          <cell r="AP379" t="str">
            <v>Hisense</v>
          </cell>
          <cell r="AQ379" t="str">
            <v>Opera</v>
          </cell>
          <cell r="AR379" t="str">
            <v>FHD 1920 x 1080</v>
          </cell>
          <cell r="AS379" t="str">
            <v>3TE50G1653A3G1653M010</v>
          </cell>
          <cell r="AT379" t="e">
            <v>#N/A</v>
          </cell>
          <cell r="AU379" t="str">
            <v>50H5C</v>
          </cell>
          <cell r="AV379" t="str">
            <v>3TE50G1653A3</v>
          </cell>
          <cell r="AW379" t="str">
            <v>G1653</v>
          </cell>
          <cell r="AX379" t="str">
            <v>M010</v>
          </cell>
          <cell r="AY379">
            <v>74011544</v>
          </cell>
          <cell r="AZ379">
            <v>51012479</v>
          </cell>
          <cell r="BA379">
            <v>80137952</v>
          </cell>
        </row>
        <row r="380">
          <cell r="D380">
            <v>60312206</v>
          </cell>
          <cell r="E380" t="str">
            <v>A</v>
          </cell>
          <cell r="F380" t="str">
            <v>TV</v>
          </cell>
          <cell r="G380" t="str">
            <v>CARLOS ANDRES CAMPOS</v>
          </cell>
          <cell r="H380" t="str">
            <v>CALLE DECIMO PRIMERA MZA. 32 LOTE 41 SIGLO XXI, CAMPECHE, CAMPECHE</v>
          </cell>
          <cell r="I380">
            <v>9811675073</v>
          </cell>
          <cell r="J380" t="str">
            <v>HISENSE</v>
          </cell>
          <cell r="K380" t="str">
            <v>50K20D</v>
          </cell>
          <cell r="L380" t="str">
            <v>50J140472H07351</v>
          </cell>
          <cell r="M380" t="str">
            <v>CARTA FACTURA</v>
          </cell>
          <cell r="N380">
            <v>5999</v>
          </cell>
          <cell r="O380">
            <v>42056</v>
          </cell>
          <cell r="P380">
            <v>42789</v>
          </cell>
          <cell r="Q380">
            <v>201079</v>
          </cell>
          <cell r="R380" t="str">
            <v>FALTA DE REFACCIONES</v>
          </cell>
          <cell r="T380" t="str">
            <v>CANDELARIO GARCIA</v>
          </cell>
          <cell r="U380">
            <v>42835</v>
          </cell>
          <cell r="V380" t="str">
            <v>SUR</v>
          </cell>
          <cell r="W380" t="str">
            <v>COMPLETADO</v>
          </cell>
          <cell r="Y380">
            <v>42787</v>
          </cell>
          <cell r="Z380">
            <v>733</v>
          </cell>
          <cell r="AA380" t="str">
            <v>M012</v>
          </cell>
          <cell r="AB380" t="str">
            <v>T173064/Panel - PANEL</v>
          </cell>
          <cell r="AC380" t="str">
            <v>OC-1007804</v>
          </cell>
          <cell r="AD380" t="str">
            <v>CMP / Siglo xx1</v>
          </cell>
          <cell r="AE380" t="str">
            <v>CMP</v>
          </cell>
          <cell r="AF380" t="str">
            <v>MX</v>
          </cell>
          <cell r="AG380" t="str">
            <v>10412297</v>
          </cell>
          <cell r="AH380" t="str">
            <v>CARLOS ANDRES CAMPOS</v>
          </cell>
          <cell r="AI380" t="str">
            <v>SN MZ 32 LT 41 DECIMO PRIMERA</v>
          </cell>
          <cell r="AJ380" t="str">
            <v>04498116758073</v>
          </cell>
          <cell r="AK380">
            <v>0</v>
          </cell>
          <cell r="AL380" t="str">
            <v>24073</v>
          </cell>
          <cell r="AM380"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80" t="str">
            <v>3TE50G132311</v>
          </cell>
          <cell r="AO380" t="str">
            <v>Básica</v>
          </cell>
          <cell r="AP380" t="str">
            <v>Hisense</v>
          </cell>
          <cell r="AQ380" t="str">
            <v>Opera</v>
          </cell>
          <cell r="AR380" t="str">
            <v>FHD 1920 x 1080</v>
          </cell>
          <cell r="AS380" t="str">
            <v>3TE50G1653A3G1653M010</v>
          </cell>
          <cell r="AT380" t="e">
            <v>#N/A</v>
          </cell>
          <cell r="AU380" t="str">
            <v>50H5C</v>
          </cell>
          <cell r="AV380" t="str">
            <v>3TE50G1653A3</v>
          </cell>
          <cell r="AW380" t="str">
            <v>G1653</v>
          </cell>
          <cell r="AX380" t="str">
            <v>M010</v>
          </cell>
          <cell r="AY380">
            <v>74011545</v>
          </cell>
          <cell r="AZ380">
            <v>51012480</v>
          </cell>
          <cell r="BA380">
            <v>80137953</v>
          </cell>
        </row>
        <row r="381">
          <cell r="D381">
            <v>60313672</v>
          </cell>
          <cell r="E381" t="str">
            <v xml:space="preserve">A  </v>
          </cell>
          <cell r="F381" t="str">
            <v>TV</v>
          </cell>
          <cell r="G381" t="str">
            <v>MACARIA FRIAS PERALTA</v>
          </cell>
          <cell r="H381" t="str">
            <v>ESTEBAN CORONADO 30 COL. AMPLIACION SAN MIGUEL DELG IZTAPALAPA CP 09360</v>
          </cell>
          <cell r="I381" t="str">
            <v>56120960</v>
          </cell>
          <cell r="J381" t="str">
            <v>HISENSE</v>
          </cell>
          <cell r="K381" t="str">
            <v>50K20DW</v>
          </cell>
          <cell r="L381" t="str">
            <v>50J140464H00536</v>
          </cell>
          <cell r="M381" t="str">
            <v>000279623 COMPROBANTE DE PAGO DE ENGANCHE DE VENTA A FINANCIAMIENTO TELMEX</v>
          </cell>
          <cell r="N381">
            <v>299.06</v>
          </cell>
          <cell r="O381">
            <v>41864</v>
          </cell>
          <cell r="P381">
            <v>42807</v>
          </cell>
          <cell r="Q381">
            <v>201767</v>
          </cell>
          <cell r="R381" t="str">
            <v>25/03/2017 04 : 33  ERNESTO.HERN : NP5 / P1A: 173331 PANEL    13-03-2017   OC-1008577</v>
          </cell>
          <cell r="S381" t="str">
            <v>EQUIPO DAÑADO EN DOMICILIO DE CLIENTE</v>
          </cell>
          <cell r="T381" t="str">
            <v xml:space="preserve">   ABRAHAM LAZCANO                </v>
          </cell>
          <cell r="U381" t="str">
            <v>2017-04-10</v>
          </cell>
          <cell r="V381" t="str">
            <v>Centro</v>
          </cell>
          <cell r="W381" t="str">
            <v>COMPLETADO</v>
          </cell>
          <cell r="X381" t="str">
            <v>CLIENTE</v>
          </cell>
          <cell r="Y381">
            <v>42803</v>
          </cell>
          <cell r="Z381">
            <v>943</v>
          </cell>
          <cell r="AA381" t="str">
            <v>M012</v>
          </cell>
          <cell r="AB381" t="str">
            <v>T173331/Panel - PANEL</v>
          </cell>
          <cell r="AC381" t="str">
            <v>OC-1008577</v>
          </cell>
          <cell r="AD381" t="str">
            <v>Ampliacion Sn Miguel Iztapalapa</v>
          </cell>
          <cell r="AE381" t="str">
            <v>DF</v>
          </cell>
          <cell r="AF381" t="str">
            <v>MX</v>
          </cell>
          <cell r="AG381" t="str">
            <v>10360752</v>
          </cell>
          <cell r="AH381" t="str">
            <v>MACARIA FRIAS PERALTA TELMEX</v>
          </cell>
          <cell r="AI381" t="str">
            <v>30 Esteban Coronado</v>
          </cell>
          <cell r="AJ381" t="str">
            <v>56120960</v>
          </cell>
          <cell r="AK381">
            <v>0</v>
          </cell>
          <cell r="AL381" t="str">
            <v>09360</v>
          </cell>
          <cell r="AM381"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81" t="str">
            <v>1TE50B8NUSCB</v>
          </cell>
          <cell r="AO381" t="str">
            <v>Smart</v>
          </cell>
          <cell r="AP381" t="str">
            <v>Hisense</v>
          </cell>
          <cell r="AQ381" t="str">
            <v>Opera</v>
          </cell>
          <cell r="AR381" t="str">
            <v>FHD 1920 x 1080</v>
          </cell>
          <cell r="AS381" t="str">
            <v>3TE50G1653A3G1653M010</v>
          </cell>
          <cell r="AT381" t="e">
            <v>#N/A</v>
          </cell>
          <cell r="AU381" t="str">
            <v>50H5C</v>
          </cell>
          <cell r="AV381" t="str">
            <v>3TE50G1653A3</v>
          </cell>
          <cell r="AW381" t="str">
            <v>G1653</v>
          </cell>
          <cell r="AX381" t="str">
            <v>M010</v>
          </cell>
          <cell r="AY381">
            <v>74011546</v>
          </cell>
          <cell r="AZ381">
            <v>51012481</v>
          </cell>
          <cell r="BA381">
            <v>80137954</v>
          </cell>
        </row>
        <row r="382">
          <cell r="D382">
            <v>60311673</v>
          </cell>
          <cell r="E382" t="str">
            <v>A</v>
          </cell>
          <cell r="F382" t="str">
            <v>TV</v>
          </cell>
          <cell r="G382" t="str">
            <v>MARCO ANTONIO CAMPOS VITELA</v>
          </cell>
          <cell r="H382" t="str">
            <v>VIA BURGOS 707, TORREMOLINOS LA FE, GUADALUPE</v>
          </cell>
          <cell r="I382">
            <v>8110533090</v>
          </cell>
          <cell r="J382" t="str">
            <v>HISENSE</v>
          </cell>
          <cell r="K382" t="str">
            <v>32K20DW</v>
          </cell>
          <cell r="L382" t="str">
            <v>32G1442B3H01684</v>
          </cell>
          <cell r="M382" t="str">
            <v>CARTA ACEPTACION</v>
          </cell>
          <cell r="N382">
            <v>4474.99</v>
          </cell>
          <cell r="O382">
            <v>42284</v>
          </cell>
          <cell r="P382">
            <v>42787</v>
          </cell>
          <cell r="Q382">
            <v>201024</v>
          </cell>
          <cell r="R382" t="str">
            <v>21/02/2017 05:38 ERNESTO HDZ NP5-P1A: OC. 1007531, PANEL, 179250</v>
          </cell>
          <cell r="S382" t="str">
            <v/>
          </cell>
          <cell r="T382" t="str">
            <v xml:space="preserve">  Sofia Vazquez                   </v>
          </cell>
          <cell r="U382" t="str">
            <v>2017-04-13</v>
          </cell>
          <cell r="V382" t="str">
            <v>Norte</v>
          </cell>
          <cell r="W382" t="str">
            <v>COMPLETADO</v>
          </cell>
          <cell r="X382" t="str">
            <v>TALLER</v>
          </cell>
          <cell r="Y382">
            <v>42781</v>
          </cell>
          <cell r="Z382">
            <v>503</v>
          </cell>
          <cell r="AA382" t="str">
            <v>M012</v>
          </cell>
          <cell r="AB382" t="str">
            <v>T179250/Panel - PANEL</v>
          </cell>
          <cell r="AC382" t="str">
            <v>OC-1007531</v>
          </cell>
          <cell r="AD382" t="str">
            <v>Guadalupe/Torremolinos la Fe</v>
          </cell>
          <cell r="AE382" t="str">
            <v>NL</v>
          </cell>
          <cell r="AF382" t="str">
            <v>MX</v>
          </cell>
          <cell r="AG382" t="str">
            <v>10411971</v>
          </cell>
          <cell r="AH382" t="str">
            <v>MARCO ANTONIO CAMPOS VITELA</v>
          </cell>
          <cell r="AI382" t="str">
            <v>707 Via Burgos</v>
          </cell>
          <cell r="AJ382" t="str">
            <v>8110533090</v>
          </cell>
          <cell r="AK382">
            <v>0</v>
          </cell>
          <cell r="AL382" t="str">
            <v>67170</v>
          </cell>
          <cell r="AM382"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82" t="str">
            <v>3TE32G143053</v>
          </cell>
          <cell r="AO382" t="str">
            <v>Smart</v>
          </cell>
          <cell r="AP382" t="str">
            <v>Hisense</v>
          </cell>
          <cell r="AQ382" t="str">
            <v>Opera</v>
          </cell>
          <cell r="AR382" t="str">
            <v>HD 1366 X 768</v>
          </cell>
          <cell r="AS382" t="str">
            <v>3TE32G163643G1636M010</v>
          </cell>
          <cell r="AT382" t="e">
            <v>#N/A</v>
          </cell>
          <cell r="AU382" t="str">
            <v>32H5B2</v>
          </cell>
          <cell r="AV382" t="str">
            <v>3TE32G163643</v>
          </cell>
          <cell r="AW382" t="str">
            <v>G1636</v>
          </cell>
          <cell r="AX382" t="str">
            <v>M010</v>
          </cell>
          <cell r="AY382">
            <v>74011547</v>
          </cell>
          <cell r="AZ382">
            <v>51012483</v>
          </cell>
          <cell r="BA382">
            <v>80137955</v>
          </cell>
        </row>
        <row r="383">
          <cell r="D383">
            <v>60315173</v>
          </cell>
          <cell r="E383" t="str">
            <v xml:space="preserve">A  </v>
          </cell>
          <cell r="F383" t="str">
            <v>TV</v>
          </cell>
          <cell r="G383" t="str">
            <v>Eduardo Guzman Martinez</v>
          </cell>
          <cell r="H383" t="str">
            <v>Floripondio num 94, Col. El Palmar, Nezahualcoyotl, C.P. 57310</v>
          </cell>
          <cell r="I383" t="str">
            <v>5520838546 / 76760970</v>
          </cell>
          <cell r="J383" t="str">
            <v>HISENSE</v>
          </cell>
          <cell r="K383" t="str">
            <v>50K20DW</v>
          </cell>
          <cell r="L383" t="str">
            <v>50G143064H02156</v>
          </cell>
          <cell r="M383" t="str">
            <v>A 130319 TIENDA SEARS</v>
          </cell>
          <cell r="N383">
            <v>10185.200000000001</v>
          </cell>
          <cell r="O383">
            <v>41959</v>
          </cell>
          <cell r="P383">
            <v>42831</v>
          </cell>
          <cell r="Q383">
            <v>201767</v>
          </cell>
          <cell r="R383" t="str">
            <v>12/04/2017 00 : 56  ARANTXA.MON : NP5 /  P1A: 173331 PANEL     06-04-2017  OC-1009439</v>
          </cell>
          <cell r="S383" t="str">
            <v>EQUIPO DAÑADO EN DOMICILIO DE CLIENTE</v>
          </cell>
          <cell r="T383" t="str">
            <v xml:space="preserve">   RENE ARIAS                     </v>
          </cell>
          <cell r="U383" t="str">
            <v>2017-04-12</v>
          </cell>
          <cell r="V383" t="str">
            <v>Centro</v>
          </cell>
          <cell r="W383" t="str">
            <v>COMPLETADO</v>
          </cell>
          <cell r="X383" t="str">
            <v>CLIENTE</v>
          </cell>
          <cell r="Y383">
            <v>42824</v>
          </cell>
          <cell r="Z383">
            <v>872</v>
          </cell>
          <cell r="AA383" t="str">
            <v>M012</v>
          </cell>
          <cell r="AB383" t="str">
            <v>T173331/Panel - PANEL</v>
          </cell>
          <cell r="AC383" t="str">
            <v>OC-1009439</v>
          </cell>
          <cell r="AD383" t="str">
            <v>col el palmar/nezahualcoyotl</v>
          </cell>
          <cell r="AE383" t="str">
            <v>MEX</v>
          </cell>
          <cell r="AF383" t="str">
            <v>MX</v>
          </cell>
          <cell r="AG383" t="str">
            <v>10415204</v>
          </cell>
          <cell r="AH383" t="str">
            <v>EDUARDO GUZMAN MARTINEZ</v>
          </cell>
          <cell r="AI383" t="str">
            <v>floripondio num 94</v>
          </cell>
          <cell r="AJ383" t="str">
            <v>0445520838546</v>
          </cell>
          <cell r="AK383" t="str">
            <v>0445520838546</v>
          </cell>
          <cell r="AL383" t="str">
            <v>57310</v>
          </cell>
          <cell r="AM383"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83" t="str">
            <v>1TE50B8NUSCB</v>
          </cell>
          <cell r="AO383" t="str">
            <v>Smart</v>
          </cell>
          <cell r="AP383" t="str">
            <v>Hisense</v>
          </cell>
          <cell r="AQ383" t="str">
            <v>Opera</v>
          </cell>
          <cell r="AR383" t="str">
            <v>FHD 1920 x 1080</v>
          </cell>
          <cell r="AS383" t="str">
            <v>3TE50G1653A3G1653M010</v>
          </cell>
          <cell r="AT383" t="e">
            <v>#N/A</v>
          </cell>
          <cell r="AU383" t="str">
            <v>50H5C</v>
          </cell>
          <cell r="AV383" t="str">
            <v>3TE50G1653A3</v>
          </cell>
          <cell r="AW383" t="str">
            <v>G1653</v>
          </cell>
          <cell r="AX383" t="str">
            <v>M010</v>
          </cell>
          <cell r="AY383">
            <v>74011548</v>
          </cell>
          <cell r="AZ383">
            <v>51012482</v>
          </cell>
          <cell r="BA383">
            <v>80138087</v>
          </cell>
        </row>
        <row r="384">
          <cell r="D384">
            <v>60313619</v>
          </cell>
          <cell r="E384" t="str">
            <v xml:space="preserve">A  </v>
          </cell>
          <cell r="F384" t="str">
            <v>TV</v>
          </cell>
          <cell r="G384" t="str">
            <v>FRANCISCO ROMAN TREJO ARZATE</v>
          </cell>
          <cell r="H384" t="str">
            <v>LEO MZ 1 LT 11 CASA 747 GEO VILLAS DE SAN ISIDRO; MUNICIPIO LOS REYES CP 56515</v>
          </cell>
          <cell r="I384" t="str">
            <v>59770210</v>
          </cell>
          <cell r="J384" t="str">
            <v>HISENSE</v>
          </cell>
          <cell r="K384" t="str">
            <v>50K20DW</v>
          </cell>
          <cell r="L384" t="str">
            <v>50G143291H02545</v>
          </cell>
          <cell r="M384" t="str">
            <v>TC# 0735 6031 6514 9481 1153 23</v>
          </cell>
          <cell r="N384">
            <v>8499</v>
          </cell>
          <cell r="O384">
            <v>42188</v>
          </cell>
          <cell r="P384">
            <v>42819</v>
          </cell>
          <cell r="Q384">
            <v>201767</v>
          </cell>
          <cell r="R384" t="str">
            <v>30/03/2017 02 : 41  ERNESTO.HERN : NP5 / P1A: 173331 PANEL   25-03-2017   OC-1009081</v>
          </cell>
          <cell r="S384" t="str">
            <v>EQUIPO DAÑADO EN DOMICILIO DE CLIENTE (Z</v>
          </cell>
          <cell r="T384" t="str">
            <v xml:space="preserve">   ABRAHAM LAZCANO                </v>
          </cell>
          <cell r="U384" t="str">
            <v>2017-04-10</v>
          </cell>
          <cell r="V384" t="str">
            <v>Centro</v>
          </cell>
          <cell r="W384" t="str">
            <v>COMPLETADO</v>
          </cell>
          <cell r="X384" t="str">
            <v>CLIENTE</v>
          </cell>
          <cell r="Y384">
            <v>42802</v>
          </cell>
          <cell r="Z384">
            <v>631</v>
          </cell>
          <cell r="AA384" t="str">
            <v>M012</v>
          </cell>
          <cell r="AB384" t="str">
            <v>T173331/Panel - PANEL</v>
          </cell>
          <cell r="AC384" t="str">
            <v>OC-1009081</v>
          </cell>
          <cell r="AD384" t="str">
            <v>Los Reyes /Geo de villas de San Isidro</v>
          </cell>
          <cell r="AE384" t="str">
            <v>MEX</v>
          </cell>
          <cell r="AF384" t="str">
            <v>MX</v>
          </cell>
          <cell r="AG384" t="str">
            <v>10413365</v>
          </cell>
          <cell r="AH384" t="str">
            <v>FRANCISCO ROMAN TREJO ARZATE</v>
          </cell>
          <cell r="AI384" t="str">
            <v>leo mz1 lt 11 casa 747</v>
          </cell>
          <cell r="AJ384" t="str">
            <v>59770210</v>
          </cell>
          <cell r="AK384">
            <v>0</v>
          </cell>
          <cell r="AL384" t="str">
            <v>56515</v>
          </cell>
          <cell r="AM384"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84" t="str">
            <v>1TE50B8NUSCB</v>
          </cell>
          <cell r="AO384" t="str">
            <v>Smart</v>
          </cell>
          <cell r="AP384" t="str">
            <v>Hisense</v>
          </cell>
          <cell r="AQ384" t="str">
            <v>Opera</v>
          </cell>
          <cell r="AR384" t="str">
            <v>FHD 1920 x 1080</v>
          </cell>
          <cell r="AS384" t="str">
            <v>3TE50G1653A3G1653M010</v>
          </cell>
          <cell r="AT384" t="e">
            <v>#N/A</v>
          </cell>
          <cell r="AU384" t="str">
            <v>50H5C</v>
          </cell>
          <cell r="AV384" t="str">
            <v>3TE50G1653A3</v>
          </cell>
          <cell r="AW384" t="str">
            <v>G1653</v>
          </cell>
          <cell r="AX384" t="str">
            <v>M010</v>
          </cell>
          <cell r="AY384">
            <v>74011549</v>
          </cell>
          <cell r="AZ384">
            <v>51012484</v>
          </cell>
          <cell r="BA384">
            <v>80137956</v>
          </cell>
        </row>
        <row r="385">
          <cell r="D385">
            <v>60313669</v>
          </cell>
          <cell r="E385" t="str">
            <v xml:space="preserve">A  </v>
          </cell>
          <cell r="F385" t="str">
            <v>TV</v>
          </cell>
          <cell r="G385" t="str">
            <v>JULIO NORBERTO ESPINOSA</v>
          </cell>
          <cell r="H385" t="str">
            <v>PESOS NUM 18 COL. EX ESCUELA DE TIRO DELG GUSTAVO A. MADERO CP 07960</v>
          </cell>
          <cell r="I385" t="str">
            <v>5527674352</v>
          </cell>
          <cell r="J385" t="str">
            <v>HISENSE</v>
          </cell>
          <cell r="K385" t="str">
            <v>50K20D</v>
          </cell>
          <cell r="L385" t="str">
            <v>50J140472H04656</v>
          </cell>
          <cell r="M385" t="str">
            <v>TC# 4323 0079 0549 5252 8123</v>
          </cell>
          <cell r="N385">
            <v>6999</v>
          </cell>
          <cell r="O385">
            <v>41802</v>
          </cell>
          <cell r="P385">
            <v>42816</v>
          </cell>
          <cell r="Q385">
            <v>201767</v>
          </cell>
          <cell r="R385" t="str">
            <v>30/03/2017 01 : 08  ERNESTO.HERN : NP5 / P1A: 173064 PANEL    22-03-2017   OC-1008945</v>
          </cell>
          <cell r="S385" t="str">
            <v>EQUIPO DAÑADO EN DOMICILIO DE CLIENTE</v>
          </cell>
          <cell r="T385" t="str">
            <v xml:space="preserve">   ABRAHAM LAZCANO                </v>
          </cell>
          <cell r="U385" t="str">
            <v>2017-04-10</v>
          </cell>
          <cell r="V385" t="str">
            <v>Centro</v>
          </cell>
          <cell r="W385" t="str">
            <v>COMPLETADO</v>
          </cell>
          <cell r="X385" t="str">
            <v>CLIENTE</v>
          </cell>
          <cell r="Y385">
            <v>42803</v>
          </cell>
          <cell r="Z385">
            <v>1014</v>
          </cell>
          <cell r="AA385" t="str">
            <v>M012</v>
          </cell>
          <cell r="AB385" t="str">
            <v>T173064/Panel - PANEL</v>
          </cell>
          <cell r="AC385" t="str">
            <v>OC-1008945</v>
          </cell>
          <cell r="AD385" t="str">
            <v>Gustavo A. Madero/Ex escuela de tiro</v>
          </cell>
          <cell r="AE385" t="str">
            <v>DF</v>
          </cell>
          <cell r="AF385" t="str">
            <v>MX</v>
          </cell>
          <cell r="AG385" t="str">
            <v>10413535</v>
          </cell>
          <cell r="AH385" t="str">
            <v>JULIO NORBERTO ESPINOSA</v>
          </cell>
          <cell r="AI385" t="str">
            <v>Pesos No. 18</v>
          </cell>
          <cell r="AJ385" t="str">
            <v>5527674352</v>
          </cell>
          <cell r="AK385">
            <v>0</v>
          </cell>
          <cell r="AL385" t="str">
            <v>07960</v>
          </cell>
          <cell r="AM385"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85" t="str">
            <v>3TE50G132311</v>
          </cell>
          <cell r="AO385" t="str">
            <v>Básica</v>
          </cell>
          <cell r="AP385" t="str">
            <v>Hisense</v>
          </cell>
          <cell r="AQ385" t="str">
            <v>Opera</v>
          </cell>
          <cell r="AR385" t="str">
            <v>FHD 1920 x 1080</v>
          </cell>
          <cell r="AS385" t="str">
            <v>3TE50G1653A3G1653M010</v>
          </cell>
          <cell r="AT385" t="e">
            <v>#N/A</v>
          </cell>
          <cell r="AU385" t="str">
            <v>50H5C</v>
          </cell>
          <cell r="AV385" t="str">
            <v>3TE50G1653A3</v>
          </cell>
          <cell r="AW385" t="str">
            <v>G1653</v>
          </cell>
          <cell r="AX385" t="str">
            <v>M010</v>
          </cell>
          <cell r="AY385">
            <v>74011550</v>
          </cell>
          <cell r="AZ385">
            <v>51012486</v>
          </cell>
          <cell r="BA385">
            <v>80137959</v>
          </cell>
        </row>
        <row r="386">
          <cell r="D386">
            <v>60315556</v>
          </cell>
          <cell r="E386" t="str">
            <v xml:space="preserve">A  </v>
          </cell>
          <cell r="F386" t="str">
            <v>TV</v>
          </cell>
          <cell r="G386" t="str">
            <v>Gerardo Diaz Ruiz</v>
          </cell>
          <cell r="H386" t="str">
            <v>Adolfo Lopez Mateos #120, Col. Manantiales, Nezahualcoyotl, C.P. 57930</v>
          </cell>
          <cell r="I386">
            <v>57322572</v>
          </cell>
          <cell r="J386" t="str">
            <v>HISENSE</v>
          </cell>
          <cell r="K386" t="str">
            <v>32K20DW</v>
          </cell>
          <cell r="L386" t="str">
            <v>32G144281H03450</v>
          </cell>
          <cell r="M386" t="str">
            <v>TC# 1191 8842 6445 4636 0623 69 TICKET DE COMPRA TIENDA BODEGA AURRERA</v>
          </cell>
          <cell r="N386">
            <v>4490</v>
          </cell>
          <cell r="O386">
            <v>42113</v>
          </cell>
          <cell r="P386">
            <v>42833</v>
          </cell>
          <cell r="Q386">
            <v>201767</v>
          </cell>
          <cell r="R386" t="str">
            <v>12/04/2017 01 : 55  ARANTXA.MON : NP5 /   P1A: 179250 PANEL   08-04-2017   OC-1009486</v>
          </cell>
          <cell r="S386" t="str">
            <v>EQUIPO DAÑADO EN DOMICILIO DE CLIENTE</v>
          </cell>
          <cell r="T386" t="str">
            <v xml:space="preserve">   RENE ARIAS                     </v>
          </cell>
          <cell r="U386" t="str">
            <v>2017-04-12</v>
          </cell>
          <cell r="V386" t="str">
            <v>Centro</v>
          </cell>
          <cell r="W386" t="str">
            <v>COMPLETADO</v>
          </cell>
          <cell r="X386" t="str">
            <v>CLIENTE</v>
          </cell>
          <cell r="Y386">
            <v>42831</v>
          </cell>
          <cell r="Z386">
            <v>720</v>
          </cell>
          <cell r="AA386" t="str">
            <v>M012</v>
          </cell>
          <cell r="AB386" t="str">
            <v>T179250/Panel - PANEL</v>
          </cell>
          <cell r="AC386" t="str">
            <v>OC-1009486</v>
          </cell>
          <cell r="AD386" t="str">
            <v>Manantiales/Nezahualcoyotl</v>
          </cell>
          <cell r="AE386" t="str">
            <v>MEX</v>
          </cell>
          <cell r="AF386" t="str">
            <v>MX</v>
          </cell>
          <cell r="AG386" t="str">
            <v>10415579</v>
          </cell>
          <cell r="AH386" t="str">
            <v>GERARDO DIAZ RUIZ</v>
          </cell>
          <cell r="AI386" t="str">
            <v>120 Adolfo Lopez Mateos</v>
          </cell>
          <cell r="AJ386" t="str">
            <v>57322572</v>
          </cell>
          <cell r="AK386">
            <v>0</v>
          </cell>
          <cell r="AL386" t="str">
            <v>57930</v>
          </cell>
          <cell r="AM386"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86" t="str">
            <v>3TE32G143053</v>
          </cell>
          <cell r="AO386" t="str">
            <v>Smart</v>
          </cell>
          <cell r="AP386" t="str">
            <v>Hisense</v>
          </cell>
          <cell r="AQ386" t="str">
            <v>Opera</v>
          </cell>
          <cell r="AR386" t="str">
            <v>HD 1366 X 768</v>
          </cell>
          <cell r="AS386" t="str">
            <v>3TE32G163643G1636M010</v>
          </cell>
          <cell r="AT386" t="e">
            <v>#N/A</v>
          </cell>
          <cell r="AU386" t="str">
            <v>32H5B2</v>
          </cell>
          <cell r="AV386" t="str">
            <v>3TE32G163643</v>
          </cell>
          <cell r="AW386" t="str">
            <v>G1636</v>
          </cell>
          <cell r="AX386" t="str">
            <v>M010</v>
          </cell>
          <cell r="AY386">
            <v>74011551</v>
          </cell>
          <cell r="AZ386">
            <v>51012487</v>
          </cell>
          <cell r="BA386">
            <v>80137960</v>
          </cell>
        </row>
        <row r="387">
          <cell r="D387">
            <v>60312103</v>
          </cell>
          <cell r="E387" t="str">
            <v xml:space="preserve">A  </v>
          </cell>
          <cell r="F387" t="str">
            <v>TV</v>
          </cell>
          <cell r="G387" t="str">
            <v>JORGE ANTONIO NAVARRO</v>
          </cell>
          <cell r="H387" t="str">
            <v>ENRIQUE FARMA 50 AVIASION CIVIL VENUSTIANO CARRANZA CP.15740</v>
          </cell>
          <cell r="I387">
            <v>5571785953</v>
          </cell>
          <cell r="J387" t="str">
            <v>HISENSE</v>
          </cell>
          <cell r="K387" t="str">
            <v>50K20DW</v>
          </cell>
          <cell r="L387" t="str">
            <v>50G144844H02699</v>
          </cell>
          <cell r="M387" t="str">
            <v>CARTA BIMBO</v>
          </cell>
          <cell r="N387">
            <v>0</v>
          </cell>
          <cell r="O387">
            <v>42095</v>
          </cell>
          <cell r="P387">
            <v>42800</v>
          </cell>
          <cell r="Q387">
            <v>201767</v>
          </cell>
          <cell r="R387" t="str">
            <v>15/03/2017 07 : 19  JORGE.VAZ : NP5/  P1A: 173331 PANEL    06-03-2017   OC-1008266</v>
          </cell>
          <cell r="S387" t="str">
            <v>EQUIPO EN DOMICILIO DE CLIENTE</v>
          </cell>
          <cell r="T387" t="str">
            <v xml:space="preserve">ANDREA LEGORRETA               </v>
          </cell>
          <cell r="U387" t="str">
            <v>2017-04-10</v>
          </cell>
          <cell r="V387" t="str">
            <v>Centro</v>
          </cell>
          <cell r="W387" t="str">
            <v>COMPLETADO</v>
          </cell>
          <cell r="X387" t="str">
            <v>CLIENTE</v>
          </cell>
          <cell r="Y387">
            <v>42787</v>
          </cell>
          <cell r="Z387">
            <v>705</v>
          </cell>
          <cell r="AA387" t="str">
            <v>M012</v>
          </cell>
          <cell r="AB387" t="str">
            <v>T173331/Panel - PANEL</v>
          </cell>
          <cell r="AC387" t="str">
            <v>OC-1008266</v>
          </cell>
          <cell r="AD387" t="str">
            <v>Venustiano c /A viasion civionl</v>
          </cell>
          <cell r="AE387" t="str">
            <v>DF</v>
          </cell>
          <cell r="AF387" t="str">
            <v>MX</v>
          </cell>
          <cell r="AG387" t="str">
            <v>10412456</v>
          </cell>
          <cell r="AH387" t="str">
            <v>JORGE ANTONIO NAVARRO</v>
          </cell>
          <cell r="AI387" t="str">
            <v>50 Enrique farma</v>
          </cell>
          <cell r="AJ387" t="str">
            <v>5571785953</v>
          </cell>
          <cell r="AK387" t="str">
            <v>5575990078</v>
          </cell>
          <cell r="AL387" t="str">
            <v>15740</v>
          </cell>
          <cell r="AM387"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87" t="str">
            <v>1TE50B8NUSCB</v>
          </cell>
          <cell r="AO387" t="str">
            <v>Smart</v>
          </cell>
          <cell r="AP387" t="str">
            <v>Hisense</v>
          </cell>
          <cell r="AQ387" t="str">
            <v>Opera</v>
          </cell>
          <cell r="AR387" t="str">
            <v>FHD 1920 x 1080</v>
          </cell>
          <cell r="AS387" t="str">
            <v>3TE50G1653A3G1653M010</v>
          </cell>
          <cell r="AT387" t="e">
            <v>#N/A</v>
          </cell>
          <cell r="AU387" t="str">
            <v>50H5C</v>
          </cell>
          <cell r="AV387" t="str">
            <v>3TE50G1653A3</v>
          </cell>
          <cell r="AW387" t="str">
            <v>G1653</v>
          </cell>
          <cell r="AX387" t="str">
            <v>M010</v>
          </cell>
          <cell r="AY387">
            <v>74011552</v>
          </cell>
          <cell r="AZ387">
            <v>51012488</v>
          </cell>
          <cell r="BA387">
            <v>80137962</v>
          </cell>
        </row>
        <row r="388">
          <cell r="D388">
            <v>60311840</v>
          </cell>
          <cell r="E388" t="str">
            <v>A</v>
          </cell>
          <cell r="F388" t="str">
            <v>TV</v>
          </cell>
          <cell r="G388" t="str">
            <v>SERGIO CUAUTLE HERRERA</v>
          </cell>
          <cell r="H388" t="str">
            <v>CALLE RODRIGO ARAGON MZ4 LT 4 COLONIA ZACATAL SAN JOSE DEL CABO BAJA CALIFORNIA SUR CP 23400</v>
          </cell>
          <cell r="I388" t="str">
            <v>624-158-9775</v>
          </cell>
          <cell r="J388" t="str">
            <v>HISENSE</v>
          </cell>
          <cell r="K388" t="str">
            <v>50K20DW</v>
          </cell>
          <cell r="L388" t="str">
            <v>50G143291H18808</v>
          </cell>
          <cell r="M388" t="str">
            <v>SJC/000066841</v>
          </cell>
          <cell r="N388">
            <v>10120.879999999999</v>
          </cell>
          <cell r="O388">
            <v>42088</v>
          </cell>
          <cell r="P388">
            <v>43042</v>
          </cell>
          <cell r="Q388">
            <v>202494</v>
          </cell>
          <cell r="R388" t="str">
            <v>SE AUTORIZO NP5 POR FALTA DE PANEL Y PCB POWER</v>
          </cell>
          <cell r="S388" t="str">
            <v/>
          </cell>
          <cell r="T388" t="str">
            <v xml:space="preserve">JONATHAN ALMARO            </v>
          </cell>
          <cell r="U388">
            <v>42790</v>
          </cell>
          <cell r="V388" t="str">
            <v>Norte</v>
          </cell>
          <cell r="W388" t="str">
            <v>COMPLETADO</v>
          </cell>
          <cell r="X388" t="str">
            <v>TALLER</v>
          </cell>
          <cell r="Y388">
            <v>42783</v>
          </cell>
          <cell r="Z388">
            <v>695</v>
          </cell>
          <cell r="AA388" t="str">
            <v>M012</v>
          </cell>
          <cell r="AD388" t="str">
            <v>San Jose del Cabo/Zacatal</v>
          </cell>
          <cell r="AE388" t="str">
            <v>BCS</v>
          </cell>
          <cell r="AF388" t="str">
            <v>MX</v>
          </cell>
          <cell r="AG388" t="str">
            <v>10412263</v>
          </cell>
          <cell r="AH388" t="str">
            <v>SERGIO CUAUTLE HERRERA</v>
          </cell>
          <cell r="AI388" t="str">
            <v>Rodrigo Aragon Mz 4 Lote 4</v>
          </cell>
          <cell r="AJ388" t="str">
            <v>624-158-9775</v>
          </cell>
          <cell r="AK388">
            <v>0</v>
          </cell>
          <cell r="AL388" t="str">
            <v>23400</v>
          </cell>
          <cell r="AM388"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88" t="str">
            <v>1TE50B8NUSCB</v>
          </cell>
          <cell r="AO388" t="str">
            <v>Smart</v>
          </cell>
          <cell r="AP388" t="str">
            <v>Hisense</v>
          </cell>
          <cell r="AQ388" t="str">
            <v>Opera</v>
          </cell>
          <cell r="AR388" t="str">
            <v>FHD 1920 x 1080</v>
          </cell>
          <cell r="AS388" t="str">
            <v>3TE50G1653A3G1653M010</v>
          </cell>
          <cell r="AT388" t="e">
            <v>#N/A</v>
          </cell>
          <cell r="AU388" t="str">
            <v>50H5C</v>
          </cell>
          <cell r="AV388" t="str">
            <v>3TE50G1653A3</v>
          </cell>
          <cell r="AW388" t="str">
            <v>G1653</v>
          </cell>
          <cell r="AX388" t="str">
            <v>M010</v>
          </cell>
          <cell r="AY388">
            <v>74011553</v>
          </cell>
          <cell r="AZ388">
            <v>51012489</v>
          </cell>
          <cell r="BA388">
            <v>80137963</v>
          </cell>
        </row>
        <row r="389">
          <cell r="D389">
            <v>60313246</v>
          </cell>
          <cell r="E389" t="str">
            <v>A</v>
          </cell>
          <cell r="F389" t="str">
            <v>TV</v>
          </cell>
          <cell r="G389" t="str">
            <v>COPPEL / DIEGO CEDILLO</v>
          </cell>
          <cell r="H389" t="str">
            <v>BOSQUES DEL ESTADO DE MÉXICO, LOS HEROES TECAMAC</v>
          </cell>
          <cell r="I389" t="str">
            <v>55 5934-4213</v>
          </cell>
          <cell r="J389" t="str">
            <v>HISENSE</v>
          </cell>
          <cell r="K389" t="str">
            <v>39H3C</v>
          </cell>
          <cell r="L389" t="str">
            <v>39G160334H03490</v>
          </cell>
          <cell r="M389">
            <v>12092</v>
          </cell>
          <cell r="N389">
            <v>0</v>
          </cell>
          <cell r="O389">
            <v>42650</v>
          </cell>
          <cell r="P389">
            <v>42798</v>
          </cell>
          <cell r="Q389">
            <v>201010</v>
          </cell>
          <cell r="R389" t="str">
            <v>PENDIENTE POR PANEL</v>
          </cell>
          <cell r="S389" t="str">
            <v>SE RECOGE EQUIPO CON BASE Y CABLE AC</v>
          </cell>
          <cell r="T389" t="str">
            <v xml:space="preserve"> VIRGINIA ANGUIANO                </v>
          </cell>
          <cell r="U389" t="str">
            <v>2017-03-15</v>
          </cell>
          <cell r="V389" t="str">
            <v>Centro</v>
          </cell>
          <cell r="W389" t="str">
            <v>COMPLETADO</v>
          </cell>
          <cell r="Y389">
            <v>42797</v>
          </cell>
          <cell r="Z389">
            <v>148</v>
          </cell>
          <cell r="AA389" t="str">
            <v>M010</v>
          </cell>
          <cell r="AB389" t="str">
            <v>T198274/Panel - PANEL</v>
          </cell>
          <cell r="AC389" t="str">
            <v>OC-1008215</v>
          </cell>
          <cell r="AD389" t="str">
            <v>Tecamac/Los Heroes de Tecamac</v>
          </cell>
          <cell r="AE389" t="str">
            <v>MEX</v>
          </cell>
          <cell r="AF389" t="str">
            <v>MX</v>
          </cell>
          <cell r="AG389" t="str">
            <v>10277950</v>
          </cell>
          <cell r="AH389" t="str">
            <v>DIEGO CEDILLO</v>
          </cell>
          <cell r="AI389" t="str">
            <v>sn Bosques del Estado de Mexico</v>
          </cell>
          <cell r="AJ389" t="str">
            <v>5559344213</v>
          </cell>
          <cell r="AK389">
            <v>0</v>
          </cell>
          <cell r="AL389" t="str">
            <v>55764</v>
          </cell>
          <cell r="AM389"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89" t="str">
            <v>3TE39G160333</v>
          </cell>
          <cell r="AO389" t="str">
            <v>Básica</v>
          </cell>
          <cell r="AP389" t="str">
            <v>Hisense</v>
          </cell>
          <cell r="AQ389" t="str">
            <v>Opera</v>
          </cell>
          <cell r="AR389" t="str">
            <v>HD 1366 X 768</v>
          </cell>
          <cell r="AS389" t="str">
            <v>3TE40M154811M1548M010</v>
          </cell>
          <cell r="AT389" t="e">
            <v>#N/A</v>
          </cell>
          <cell r="AU389" t="str">
            <v>40D37</v>
          </cell>
          <cell r="AV389" t="str">
            <v>3TE40M154811</v>
          </cell>
          <cell r="AW389" t="str">
            <v>M1548</v>
          </cell>
          <cell r="AX389" t="str">
            <v>M010</v>
          </cell>
          <cell r="AY389">
            <v>74011554</v>
          </cell>
          <cell r="AZ389">
            <v>51012490</v>
          </cell>
          <cell r="BA389">
            <v>80137965</v>
          </cell>
        </row>
        <row r="390">
          <cell r="D390">
            <v>60314162</v>
          </cell>
          <cell r="E390" t="str">
            <v xml:space="preserve">A  </v>
          </cell>
          <cell r="F390" t="str">
            <v>TV</v>
          </cell>
          <cell r="G390" t="str">
            <v>MARCO ANTONIO ESTEVEZ</v>
          </cell>
          <cell r="H390" t="str">
            <v>PLUTARCO ELIAS CALLES 660 INT L-302 ZAPOTLA IZTACALCO CP. 08610</v>
          </cell>
          <cell r="I390">
            <v>5591668399</v>
          </cell>
          <cell r="J390" t="str">
            <v>HISENSE</v>
          </cell>
          <cell r="K390" t="str">
            <v>50K20DW</v>
          </cell>
          <cell r="L390" t="str">
            <v>50G144288H00428</v>
          </cell>
          <cell r="M390" t="str">
            <v>TICKET WALMART TR# 06928</v>
          </cell>
          <cell r="N390">
            <v>8499</v>
          </cell>
          <cell r="O390">
            <v>42220</v>
          </cell>
          <cell r="P390">
            <v>42811</v>
          </cell>
          <cell r="Q390">
            <v>201767</v>
          </cell>
          <cell r="R390" t="str">
            <v>30/03/2017 23 : 27  ARANTXA.MON : NP5/P1A: 171496 POWER       173331 PANEL   17-03-2017   OC-100880</v>
          </cell>
          <cell r="S390" t="str">
            <v>EQUIPO DAÑADO EN DOMICILIO DE CLIENTE</v>
          </cell>
          <cell r="T390" t="str">
            <v xml:space="preserve">ANDREA LEGORRETA               </v>
          </cell>
          <cell r="U390" t="str">
            <v>2017-04-11</v>
          </cell>
          <cell r="V390" t="str">
            <v>Centro</v>
          </cell>
          <cell r="W390" t="str">
            <v>COMPLETADO</v>
          </cell>
          <cell r="X390" t="str">
            <v>CLIENTE</v>
          </cell>
          <cell r="Y390">
            <v>42808</v>
          </cell>
          <cell r="Z390">
            <v>591</v>
          </cell>
          <cell r="AA390" t="str">
            <v>M012</v>
          </cell>
          <cell r="AB390" t="str">
            <v xml:space="preserve">T171496/Tarjeta de suministro eléctrico - Power </v>
          </cell>
          <cell r="AC390" t="str">
            <v>OC-1008808</v>
          </cell>
          <cell r="AD390" t="str">
            <v>Iztacalco/Zapotla</v>
          </cell>
          <cell r="AE390" t="str">
            <v>DF</v>
          </cell>
          <cell r="AF390" t="str">
            <v>MX</v>
          </cell>
          <cell r="AG390" t="str">
            <v>10414287</v>
          </cell>
          <cell r="AH390" t="str">
            <v>MARCO ANTONIO ESTEVEZ</v>
          </cell>
          <cell r="AI390" t="str">
            <v>Plutarco elias calles num 660 int L-302</v>
          </cell>
          <cell r="AJ390" t="str">
            <v>5591668399</v>
          </cell>
          <cell r="AK390">
            <v>0</v>
          </cell>
          <cell r="AL390" t="str">
            <v>08610</v>
          </cell>
          <cell r="AM390"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90" t="str">
            <v>1TE50B8NUSCB</v>
          </cell>
          <cell r="AO390" t="str">
            <v>Smart</v>
          </cell>
          <cell r="AP390" t="str">
            <v>Hisense</v>
          </cell>
          <cell r="AQ390" t="str">
            <v>Opera</v>
          </cell>
          <cell r="AR390" t="str">
            <v>FHD 1920 x 1080</v>
          </cell>
          <cell r="AS390" t="str">
            <v>3TE50G1653A3G1653M010</v>
          </cell>
          <cell r="AT390" t="e">
            <v>#N/A</v>
          </cell>
          <cell r="AU390" t="str">
            <v>50H5C</v>
          </cell>
          <cell r="AV390" t="str">
            <v>3TE50G1653A3</v>
          </cell>
          <cell r="AW390" t="str">
            <v>G1653</v>
          </cell>
          <cell r="AX390" t="str">
            <v>M010</v>
          </cell>
          <cell r="AY390">
            <v>74011555</v>
          </cell>
          <cell r="AZ390">
            <v>51012491</v>
          </cell>
          <cell r="BA390">
            <v>80138193</v>
          </cell>
        </row>
        <row r="391">
          <cell r="D391">
            <v>60313239</v>
          </cell>
          <cell r="E391" t="str">
            <v>A</v>
          </cell>
          <cell r="F391" t="str">
            <v>TV</v>
          </cell>
          <cell r="G391" t="str">
            <v>COPPEL / DIEGO CEDILLO</v>
          </cell>
          <cell r="H391" t="str">
            <v>BOSQUES DEL ESTADO DE MÉXICO, LOS HEROES TECAMAC</v>
          </cell>
          <cell r="I391" t="str">
            <v>55 5934-4213</v>
          </cell>
          <cell r="J391" t="str">
            <v>HISENSE</v>
          </cell>
          <cell r="K391" t="str">
            <v>40D36</v>
          </cell>
          <cell r="L391" t="str">
            <v>40M144521H00913</v>
          </cell>
          <cell r="M391" t="str">
            <v>CARTA Y PAPELETA</v>
          </cell>
          <cell r="N391">
            <v>0</v>
          </cell>
          <cell r="O391">
            <v>42183</v>
          </cell>
          <cell r="P391">
            <v>42798</v>
          </cell>
          <cell r="Q391">
            <v>201010</v>
          </cell>
          <cell r="R391" t="str">
            <v>PENDIENTE POR PANEL</v>
          </cell>
          <cell r="S391" t="str">
            <v>SE RECOGE EQUIPO CON BASE y CONTROL</v>
          </cell>
          <cell r="T391" t="str">
            <v xml:space="preserve"> VIRGINIA ANGUIANO                </v>
          </cell>
          <cell r="U391" t="str">
            <v>2017-03-15</v>
          </cell>
          <cell r="V391" t="str">
            <v>Centro</v>
          </cell>
          <cell r="W391" t="str">
            <v>COMPLETADO</v>
          </cell>
          <cell r="Y391">
            <v>42797</v>
          </cell>
          <cell r="Z391">
            <v>615</v>
          </cell>
          <cell r="AA391" t="str">
            <v>M012</v>
          </cell>
          <cell r="AB391" t="str">
            <v>T177918/Panel - PANEL</v>
          </cell>
          <cell r="AC391" t="str">
            <v>OC-1008214</v>
          </cell>
          <cell r="AD391" t="str">
            <v>Tecamac/Los Heroes de Tecamac</v>
          </cell>
          <cell r="AE391" t="str">
            <v>MEX</v>
          </cell>
          <cell r="AF391" t="str">
            <v>MX</v>
          </cell>
          <cell r="AG391" t="str">
            <v>10277950</v>
          </cell>
          <cell r="AH391" t="str">
            <v>DIEGO CEDILLO</v>
          </cell>
          <cell r="AI391" t="str">
            <v>sn Bosques del Estado de Mexico</v>
          </cell>
          <cell r="AJ391" t="str">
            <v>5559344213</v>
          </cell>
          <cell r="AK391">
            <v>0</v>
          </cell>
          <cell r="AL391" t="str">
            <v>55764</v>
          </cell>
          <cell r="AM391"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91" t="str">
            <v>3TE40M141809</v>
          </cell>
          <cell r="AO391" t="str">
            <v>Básica</v>
          </cell>
          <cell r="AP391" t="str">
            <v>Hisense</v>
          </cell>
          <cell r="AQ391" t="str">
            <v>Opera</v>
          </cell>
          <cell r="AR391" t="str">
            <v>FHD 1920 x 1080</v>
          </cell>
          <cell r="AS391" t="str">
            <v>3TE40M154812M1548M010</v>
          </cell>
          <cell r="AT391" t="e">
            <v>#N/A</v>
          </cell>
          <cell r="AU391" t="str">
            <v>40D37</v>
          </cell>
          <cell r="AV391" t="str">
            <v>3TE40M154812</v>
          </cell>
          <cell r="AW391" t="str">
            <v>M1548</v>
          </cell>
          <cell r="AX391" t="str">
            <v>M010</v>
          </cell>
          <cell r="AY391">
            <v>74011556</v>
          </cell>
          <cell r="AZ391">
            <v>51012492</v>
          </cell>
          <cell r="BA391">
            <v>80137966</v>
          </cell>
        </row>
        <row r="392">
          <cell r="D392">
            <v>60315279</v>
          </cell>
          <cell r="E392" t="str">
            <v xml:space="preserve">A  </v>
          </cell>
          <cell r="F392" t="str">
            <v>TV</v>
          </cell>
          <cell r="G392" t="str">
            <v>Antonio Campusano</v>
          </cell>
          <cell r="H392" t="str">
            <v>TERCER ANILLO #76, COL. BARRIO DE SANTA BARBARA, DEL. IZTAPALAPA, C.P. 0900</v>
          </cell>
          <cell r="I392">
            <v>5566764866</v>
          </cell>
          <cell r="J392" t="str">
            <v>HISENSE</v>
          </cell>
          <cell r="K392" t="str">
            <v>50K20DW</v>
          </cell>
          <cell r="L392" t="str">
            <v>50G150589H00499</v>
          </cell>
          <cell r="M392" t="str">
            <v>FA 20484 SUPER BODEGA DE MUEBLES, S.A. DE C.V.</v>
          </cell>
          <cell r="N392">
            <v>6114.66</v>
          </cell>
          <cell r="O392">
            <v>42340</v>
          </cell>
          <cell r="P392">
            <v>42833</v>
          </cell>
          <cell r="Q392">
            <v>201767</v>
          </cell>
          <cell r="R392" t="str">
            <v>12/04/2017 01 : 52  ARANTXA.MON : NP5 / P1A: 173331 PANEL   08-04-2017   OC-1009483</v>
          </cell>
          <cell r="S392" t="str">
            <v>EQUIPO DAÑADO EN DOMICILIO DE CLIENTE</v>
          </cell>
          <cell r="T392" t="str">
            <v xml:space="preserve">   RENE ARIAS                     </v>
          </cell>
          <cell r="U392" t="str">
            <v>2017-04-12</v>
          </cell>
          <cell r="V392" t="str">
            <v>Centro</v>
          </cell>
          <cell r="W392" t="str">
            <v>COMPLETADO</v>
          </cell>
          <cell r="X392" t="str">
            <v>CLIENTE</v>
          </cell>
          <cell r="Y392">
            <v>42825</v>
          </cell>
          <cell r="Z392">
            <v>493</v>
          </cell>
          <cell r="AA392" t="str">
            <v>M012</v>
          </cell>
          <cell r="AB392" t="str">
            <v>T173331/Panel - PANEL</v>
          </cell>
          <cell r="AC392" t="str">
            <v>OC-1009483</v>
          </cell>
          <cell r="AD392" t="str">
            <v>Iztapalapaa / Barrio de san5ta barbara</v>
          </cell>
          <cell r="AE392" t="str">
            <v>DF</v>
          </cell>
          <cell r="AF392" t="str">
            <v>MX</v>
          </cell>
          <cell r="AG392" t="str">
            <v>10414847</v>
          </cell>
          <cell r="AH392" t="str">
            <v>ANTONIO CAMPUSANO</v>
          </cell>
          <cell r="AI392" t="str">
            <v>76 tercer anillo</v>
          </cell>
          <cell r="AJ392" t="str">
            <v>5526362698</v>
          </cell>
          <cell r="AK392" t="str">
            <v>5566764866</v>
          </cell>
          <cell r="AL392" t="str">
            <v>09000</v>
          </cell>
          <cell r="AM392"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92" t="str">
            <v>1TE50B8NUSCB</v>
          </cell>
          <cell r="AO392" t="str">
            <v>Smart</v>
          </cell>
          <cell r="AP392" t="str">
            <v>Hisense</v>
          </cell>
          <cell r="AQ392" t="str">
            <v>Opera</v>
          </cell>
          <cell r="AR392" t="str">
            <v>FHD 1920 x 1080</v>
          </cell>
          <cell r="AS392" t="str">
            <v>3TE50G1653A3G1653M010</v>
          </cell>
          <cell r="AT392" t="e">
            <v>#N/A</v>
          </cell>
          <cell r="AU392" t="str">
            <v>50H5C</v>
          </cell>
          <cell r="AV392" t="str">
            <v>3TE50G1653A3</v>
          </cell>
          <cell r="AW392" t="str">
            <v>G1653</v>
          </cell>
          <cell r="AX392" t="str">
            <v>M010</v>
          </cell>
          <cell r="AY392">
            <v>74011557</v>
          </cell>
          <cell r="AZ392">
            <v>51012493</v>
          </cell>
          <cell r="BA392">
            <v>80138089</v>
          </cell>
        </row>
        <row r="393">
          <cell r="D393">
            <v>60312009</v>
          </cell>
          <cell r="E393" t="str">
            <v xml:space="preserve">A  </v>
          </cell>
          <cell r="F393" t="str">
            <v>TV</v>
          </cell>
          <cell r="G393" t="str">
            <v>DULCE ABIGAIL GONZALEZ BARRERA</v>
          </cell>
          <cell r="H393" t="str">
            <v>PIPILA 105 LOMA BONITA NEZAHUALCOYOTL CP. 57940</v>
          </cell>
          <cell r="I393">
            <v>51126258</v>
          </cell>
          <cell r="J393" t="str">
            <v>HISENSE</v>
          </cell>
          <cell r="K393" t="str">
            <v>50K20DW</v>
          </cell>
          <cell r="L393" t="str">
            <v>50J140464H04389</v>
          </cell>
          <cell r="M393" t="str">
            <v>POLIZA DE GARANTIA</v>
          </cell>
          <cell r="N393">
            <v>0</v>
          </cell>
          <cell r="O393">
            <v>41851</v>
          </cell>
          <cell r="P393">
            <v>42793</v>
          </cell>
          <cell r="Q393">
            <v>201767</v>
          </cell>
          <cell r="R393" t="str">
            <v>08/03/2017 01 : 50  ERNESTO.HERN : NP5/201767 : P1A: 173331 PANEL    27-02-2017   OC-1007965</v>
          </cell>
          <cell r="S393" t="str">
            <v>EQUIPO EN DOMICILIO DE CLIENTE</v>
          </cell>
          <cell r="T393" t="str">
            <v xml:space="preserve">ANDREA LEGORRETA               </v>
          </cell>
          <cell r="U393" t="str">
            <v>2017-04-10</v>
          </cell>
          <cell r="V393" t="str">
            <v>Centro</v>
          </cell>
          <cell r="W393" t="str">
            <v>COMPLETADO</v>
          </cell>
          <cell r="X393" t="str">
            <v>CLIENTE</v>
          </cell>
          <cell r="Y393">
            <v>42786</v>
          </cell>
          <cell r="Z393">
            <v>942</v>
          </cell>
          <cell r="AA393" t="str">
            <v>M012</v>
          </cell>
          <cell r="AB393" t="str">
            <v>T173331/Panel - PANEL</v>
          </cell>
          <cell r="AC393" t="str">
            <v>OC-1007965</v>
          </cell>
          <cell r="AD393" t="str">
            <v>neza/loma bonita</v>
          </cell>
          <cell r="AE393" t="str">
            <v>MEX</v>
          </cell>
          <cell r="AF393" t="str">
            <v>MX</v>
          </cell>
          <cell r="AG393" t="str">
            <v>10411712</v>
          </cell>
          <cell r="AH393" t="str">
            <v>DULCE ABIGAIL GONZALES BARRERA</v>
          </cell>
          <cell r="AI393" t="str">
            <v>105 Pipila</v>
          </cell>
          <cell r="AJ393" t="str">
            <v>51126258</v>
          </cell>
          <cell r="AK393" t="str">
            <v>10532331</v>
          </cell>
          <cell r="AL393" t="str">
            <v>57940</v>
          </cell>
          <cell r="AM393"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93" t="str">
            <v>1TE50B8NUSCB</v>
          </cell>
          <cell r="AO393" t="str">
            <v>Smart</v>
          </cell>
          <cell r="AP393" t="str">
            <v>Hisense</v>
          </cell>
          <cell r="AQ393" t="str">
            <v>Opera</v>
          </cell>
          <cell r="AR393" t="str">
            <v>FHD 1920 x 1080</v>
          </cell>
          <cell r="AS393" t="str">
            <v>3TE50G1653A3G1653M010</v>
          </cell>
          <cell r="AT393" t="e">
            <v>#N/A</v>
          </cell>
          <cell r="AU393" t="str">
            <v>50H5C</v>
          </cell>
          <cell r="AV393" t="str">
            <v>3TE50G1653A3</v>
          </cell>
          <cell r="AW393" t="str">
            <v>G1653</v>
          </cell>
          <cell r="AX393" t="str">
            <v>M010</v>
          </cell>
          <cell r="AY393">
            <v>74011558</v>
          </cell>
          <cell r="AZ393">
            <v>51012494</v>
          </cell>
          <cell r="BA393">
            <v>80137971</v>
          </cell>
        </row>
        <row r="394">
          <cell r="D394">
            <v>60312028</v>
          </cell>
          <cell r="E394" t="str">
            <v xml:space="preserve">A  </v>
          </cell>
          <cell r="F394" t="str">
            <v>TV</v>
          </cell>
          <cell r="G394" t="str">
            <v>TELEBODEGA SA DE CV</v>
          </cell>
          <cell r="H394" t="str">
            <v>POTRERILLOS 12 ZONA INDUSTRIAL NEZAHUALCOYOTL CP. 57500</v>
          </cell>
          <cell r="I394">
            <v>51325888</v>
          </cell>
          <cell r="J394" t="str">
            <v>HISENSE</v>
          </cell>
          <cell r="K394" t="str">
            <v>40K20DW</v>
          </cell>
          <cell r="L394" t="str">
            <v>40G145155H00020</v>
          </cell>
          <cell r="M394" t="str">
            <v>Ticket TELEBODEGA R-9185</v>
          </cell>
          <cell r="N394">
            <v>5774</v>
          </cell>
          <cell r="O394">
            <v>42187</v>
          </cell>
          <cell r="P394">
            <v>42794</v>
          </cell>
          <cell r="Q394">
            <v>201767</v>
          </cell>
          <cell r="R394" t="str">
            <v>16/03/2017 06 : 38  JORGE.VAZ : NP5/201767 : P1A: 179489 MAIN    28-02-2017    OC-1008030</v>
          </cell>
          <cell r="S394" t="str">
            <v>EQUIPO EN DOMICILIO DE CLIENTE</v>
          </cell>
          <cell r="T394" t="str">
            <v xml:space="preserve">ANDREA LEGORRETA               </v>
          </cell>
          <cell r="U394" t="str">
            <v>2017-04-10</v>
          </cell>
          <cell r="V394" t="str">
            <v>Centro</v>
          </cell>
          <cell r="W394" t="str">
            <v>COMPLETADO</v>
          </cell>
          <cell r="X394" t="str">
            <v>CLIENTE</v>
          </cell>
          <cell r="Y394">
            <v>42786</v>
          </cell>
          <cell r="Z394">
            <v>607</v>
          </cell>
          <cell r="AA394" t="str">
            <v>M012</v>
          </cell>
          <cell r="AB394" t="str">
            <v>T179489/Tarjeta Principal Madre - MAIN BOARD</v>
          </cell>
          <cell r="AC394" t="str">
            <v>OC-1008030</v>
          </cell>
          <cell r="AD394" t="str">
            <v>Nezahualcoyol/Zona Industrial</v>
          </cell>
          <cell r="AE394" t="str">
            <v>MEX</v>
          </cell>
          <cell r="AF394" t="str">
            <v>MX</v>
          </cell>
          <cell r="AG394" t="str">
            <v>10412346</v>
          </cell>
          <cell r="AH394" t="str">
            <v>TELEBODEGA SA DE CV</v>
          </cell>
          <cell r="AI394" t="str">
            <v>12 Potrerillos</v>
          </cell>
          <cell r="AJ394" t="str">
            <v>5132588</v>
          </cell>
          <cell r="AK394">
            <v>0</v>
          </cell>
          <cell r="AL394" t="str">
            <v>57500</v>
          </cell>
          <cell r="AM394"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94" t="str">
            <v>3TE40A144716</v>
          </cell>
          <cell r="AO394" t="str">
            <v>Smart</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74011559</v>
          </cell>
          <cell r="AZ394">
            <v>51012495</v>
          </cell>
          <cell r="BA394">
            <v>80137976</v>
          </cell>
        </row>
        <row r="395">
          <cell r="D395">
            <v>60315331</v>
          </cell>
          <cell r="E395" t="str">
            <v xml:space="preserve">A  </v>
          </cell>
          <cell r="F395" t="str">
            <v>TV</v>
          </cell>
          <cell r="G395" t="str">
            <v>José Salinas</v>
          </cell>
          <cell r="H395" t="str">
            <v>CALLE 15 #262, COL. LAS AGUILAS, NEZAHUALCOYOTL, C.P. 57900</v>
          </cell>
          <cell r="I395" t="str">
            <v>5520307117 / 5547264531</v>
          </cell>
          <cell r="J395" t="str">
            <v>HISENSE</v>
          </cell>
          <cell r="K395" t="str">
            <v>50K20DW</v>
          </cell>
          <cell r="L395" t="str">
            <v>50J140464H03082</v>
          </cell>
          <cell r="M395" t="str">
            <v>MR / 000178045 COMPROBANTE DE PAGO DE ENGANCHE DE VENTA DE FINANCIAMIENTO</v>
          </cell>
          <cell r="N395">
            <v>299.95999999999998</v>
          </cell>
          <cell r="O395">
            <v>41856</v>
          </cell>
          <cell r="P395">
            <v>42831</v>
          </cell>
          <cell r="Q395">
            <v>201767</v>
          </cell>
          <cell r="R395" t="str">
            <v>12/04/2017 00 : 48  ARANTXA.MON : NP5 / P1A: 173331 PANEL   06-04-2017   OC-1009436</v>
          </cell>
          <cell r="S395" t="str">
            <v>EQUIPO DAÑADO EN DOMICILIO DE CLIENTE</v>
          </cell>
          <cell r="T395" t="str">
            <v xml:space="preserve">   RENE ARIAS                     </v>
          </cell>
          <cell r="U395" t="str">
            <v>2017-04-12</v>
          </cell>
          <cell r="V395" t="str">
            <v>Centro</v>
          </cell>
          <cell r="W395" t="str">
            <v>COMPLETADO</v>
          </cell>
          <cell r="X395" t="str">
            <v>CLIENTE</v>
          </cell>
          <cell r="Y395">
            <v>42828</v>
          </cell>
          <cell r="Z395">
            <v>975</v>
          </cell>
          <cell r="AA395" t="str">
            <v>M012</v>
          </cell>
          <cell r="AB395" t="str">
            <v>T173331/Panel - PANEL</v>
          </cell>
          <cell r="AC395" t="str">
            <v>OC-1009436</v>
          </cell>
          <cell r="AD395" t="str">
            <v>Nezahualcoyotl/Las Águilas</v>
          </cell>
          <cell r="AE395" t="str">
            <v>MEX</v>
          </cell>
          <cell r="AF395" t="str">
            <v>MX</v>
          </cell>
          <cell r="AG395" t="str">
            <v>10415314</v>
          </cell>
          <cell r="AH395" t="str">
            <v>JOSÉ SALINAS</v>
          </cell>
          <cell r="AI395" t="str">
            <v>262 Calle 15</v>
          </cell>
          <cell r="AJ395" t="str">
            <v>552030 7117</v>
          </cell>
          <cell r="AK395" t="str">
            <v>552030 7117</v>
          </cell>
          <cell r="AL395" t="str">
            <v>57900</v>
          </cell>
          <cell r="AM395"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95" t="str">
            <v>1TE50B8NUSCB</v>
          </cell>
          <cell r="AO395" t="str">
            <v>Smart</v>
          </cell>
          <cell r="AP395" t="str">
            <v>Hisense</v>
          </cell>
          <cell r="AQ395" t="str">
            <v>Opera</v>
          </cell>
          <cell r="AR395" t="str">
            <v>FHD 1920 x 1080</v>
          </cell>
          <cell r="AS395" t="str">
            <v>3TE50G1653A3G1653M010</v>
          </cell>
          <cell r="AT395" t="e">
            <v>#N/A</v>
          </cell>
          <cell r="AU395" t="str">
            <v>50H5C</v>
          </cell>
          <cell r="AV395" t="str">
            <v>3TE50G1653A3</v>
          </cell>
          <cell r="AW395" t="str">
            <v>G1653</v>
          </cell>
          <cell r="AX395" t="str">
            <v>M010</v>
          </cell>
          <cell r="AY395">
            <v>74011560</v>
          </cell>
          <cell r="AZ395">
            <v>51012496</v>
          </cell>
          <cell r="BA395">
            <v>80138090</v>
          </cell>
        </row>
        <row r="396">
          <cell r="D396">
            <v>60311927</v>
          </cell>
          <cell r="E396" t="str">
            <v xml:space="preserve">A  </v>
          </cell>
          <cell r="F396" t="str">
            <v>TV</v>
          </cell>
          <cell r="G396" t="str">
            <v>HERIBERTO ROMAN DAVILA</v>
          </cell>
          <cell r="H396" t="str">
            <v>HIDALGO 506 SAN ANDRES XALPA IZTAPALAPA CP. 09880</v>
          </cell>
          <cell r="I396">
            <v>5542017886</v>
          </cell>
          <cell r="J396" t="str">
            <v>HISENSE</v>
          </cell>
          <cell r="K396" t="str">
            <v>50K20DW</v>
          </cell>
          <cell r="L396" t="str">
            <v>50J140464H04416</v>
          </cell>
          <cell r="M396" t="str">
            <v>POLIZA DE GARANTIA</v>
          </cell>
          <cell r="N396">
            <v>0</v>
          </cell>
          <cell r="O396">
            <v>42416</v>
          </cell>
          <cell r="P396">
            <v>42794</v>
          </cell>
          <cell r="Q396">
            <v>201767</v>
          </cell>
          <cell r="R396" t="str">
            <v>16/03/2017 04 : 13  ARANTXA.MON : NP5/201767 : P1A: 173331 PANEL    28-02-2017   OC-1008028</v>
          </cell>
          <cell r="S396" t="str">
            <v>EQUIPO EN DOMICILIO DE CLIENTE</v>
          </cell>
          <cell r="T396" t="str">
            <v xml:space="preserve">ANDREA LEGORRETA               </v>
          </cell>
          <cell r="U396" t="str">
            <v>2017-04-10</v>
          </cell>
          <cell r="V396" t="str">
            <v>Centro</v>
          </cell>
          <cell r="W396" t="str">
            <v>COMPLETADO</v>
          </cell>
          <cell r="X396" t="str">
            <v>CLIENTE</v>
          </cell>
          <cell r="Y396">
            <v>42786</v>
          </cell>
          <cell r="Z396">
            <v>378</v>
          </cell>
          <cell r="AA396" t="str">
            <v>M012</v>
          </cell>
          <cell r="AB396" t="str">
            <v>T173331/Panel - PANEL</v>
          </cell>
          <cell r="AC396" t="str">
            <v>OC-1008028</v>
          </cell>
          <cell r="AD396" t="str">
            <v>Iztapalapa /San andres Xalpa</v>
          </cell>
          <cell r="AE396" t="str">
            <v>DF</v>
          </cell>
          <cell r="AF396" t="str">
            <v>MX</v>
          </cell>
          <cell r="AG396" t="str">
            <v>10412374</v>
          </cell>
          <cell r="AH396" t="str">
            <v>HERIBERTO ROMAN DAVILA</v>
          </cell>
          <cell r="AI396" t="str">
            <v>506 Hidalgo</v>
          </cell>
          <cell r="AJ396" t="str">
            <v>5542017886</v>
          </cell>
          <cell r="AK396">
            <v>0</v>
          </cell>
          <cell r="AL396" t="str">
            <v>09880</v>
          </cell>
          <cell r="AM396"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96" t="str">
            <v>1TE50B8NUSCB</v>
          </cell>
          <cell r="AO396" t="str">
            <v>Smart</v>
          </cell>
          <cell r="AP396" t="str">
            <v>Hisense</v>
          </cell>
          <cell r="AQ396" t="str">
            <v>Opera</v>
          </cell>
          <cell r="AR396" t="str">
            <v>FHD 1920 x 1080</v>
          </cell>
          <cell r="AS396" t="str">
            <v>3TE50G1653A3G1653M010</v>
          </cell>
          <cell r="AT396" t="e">
            <v>#N/A</v>
          </cell>
          <cell r="AU396" t="str">
            <v>50H5C</v>
          </cell>
          <cell r="AV396" t="str">
            <v>3TE50G1653A3</v>
          </cell>
          <cell r="AW396" t="str">
            <v>G1653</v>
          </cell>
          <cell r="AX396" t="str">
            <v>M010</v>
          </cell>
          <cell r="AY396">
            <v>74011561</v>
          </cell>
          <cell r="AZ396">
            <v>51012497</v>
          </cell>
          <cell r="BA396">
            <v>80137977</v>
          </cell>
        </row>
        <row r="397">
          <cell r="D397">
            <v>60311687</v>
          </cell>
          <cell r="E397" t="str">
            <v xml:space="preserve">A  </v>
          </cell>
          <cell r="F397" t="str">
            <v>TV</v>
          </cell>
          <cell r="G397" t="str">
            <v>OSCAR TERAN</v>
          </cell>
          <cell r="H397" t="str">
            <v>CARRISAL NUM 320 BIS COPILCO EL BAJO COYOACAN CP.04340</v>
          </cell>
          <cell r="I397">
            <v>55501186</v>
          </cell>
          <cell r="J397" t="str">
            <v>HISENSE</v>
          </cell>
          <cell r="K397" t="str">
            <v>50K20DW</v>
          </cell>
          <cell r="L397" t="str">
            <v>50J140464H01146</v>
          </cell>
          <cell r="M397" t="str">
            <v>000076992 comprobante de pago de enganche de venta a financiamiento TELMEX</v>
          </cell>
          <cell r="N397">
            <v>299.06</v>
          </cell>
          <cell r="O397">
            <v>41850</v>
          </cell>
          <cell r="P397">
            <v>42797</v>
          </cell>
          <cell r="Q397">
            <v>201767</v>
          </cell>
          <cell r="R397" t="str">
            <v>15/03/2017 06 : 25  JORGE.VAZ : NP5 / P1A: 173331 PANEL   03-03-2017   OC-1008204</v>
          </cell>
          <cell r="S397" t="str">
            <v>EQUIPO EN DOMICILIO DE CLIENTE</v>
          </cell>
          <cell r="T397" t="str">
            <v xml:space="preserve">ANDREA LEGORRETA               </v>
          </cell>
          <cell r="U397" t="str">
            <v>2017-04-10</v>
          </cell>
          <cell r="V397" t="str">
            <v>Centro</v>
          </cell>
          <cell r="W397" t="str">
            <v>COMPLETADO</v>
          </cell>
          <cell r="X397" t="str">
            <v>CLIENTE</v>
          </cell>
          <cell r="Y397">
            <v>42781</v>
          </cell>
          <cell r="Z397">
            <v>947</v>
          </cell>
          <cell r="AA397" t="str">
            <v>M012</v>
          </cell>
          <cell r="AB397" t="str">
            <v>T173331/Panel - PANEL</v>
          </cell>
          <cell r="AC397" t="str">
            <v>OC-1008204</v>
          </cell>
          <cell r="AD397" t="str">
            <v>Coyoacan/Copilco el bajo</v>
          </cell>
          <cell r="AE397" t="str">
            <v>DF</v>
          </cell>
          <cell r="AF397" t="str">
            <v>MX</v>
          </cell>
          <cell r="AG397" t="str">
            <v>10412095</v>
          </cell>
          <cell r="AH397" t="str">
            <v>OSCAR TERAN</v>
          </cell>
          <cell r="AI397" t="str">
            <v>Carrisal num 320bis</v>
          </cell>
          <cell r="AJ397" t="str">
            <v>55501186</v>
          </cell>
          <cell r="AK397">
            <v>0</v>
          </cell>
          <cell r="AL397" t="str">
            <v>04340</v>
          </cell>
          <cell r="AM397"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97" t="str">
            <v>1TE50B8NUSCB</v>
          </cell>
          <cell r="AO397" t="str">
            <v>Smart</v>
          </cell>
          <cell r="AP397" t="str">
            <v>Hisense</v>
          </cell>
          <cell r="AQ397" t="str">
            <v>Opera</v>
          </cell>
          <cell r="AR397" t="str">
            <v>FHD 1920 x 1080</v>
          </cell>
          <cell r="AS397" t="str">
            <v>3TE50G1653A3G1653M010</v>
          </cell>
          <cell r="AT397" t="e">
            <v>#N/A</v>
          </cell>
          <cell r="AU397" t="str">
            <v>50H5C</v>
          </cell>
          <cell r="AV397" t="str">
            <v>3TE50G1653A3</v>
          </cell>
          <cell r="AW397" t="str">
            <v>G1653</v>
          </cell>
          <cell r="AX397" t="str">
            <v>M010</v>
          </cell>
          <cell r="AY397">
            <v>74011562</v>
          </cell>
          <cell r="AZ397">
            <v>51012498</v>
          </cell>
          <cell r="BA397">
            <v>80137981</v>
          </cell>
        </row>
        <row r="398">
          <cell r="D398">
            <v>60313566</v>
          </cell>
          <cell r="E398" t="str">
            <v>A</v>
          </cell>
          <cell r="F398" t="str">
            <v>TV</v>
          </cell>
          <cell r="G398" t="str">
            <v>HILDA LECUONA / SEARS VALLEJO</v>
          </cell>
          <cell r="H398" t="str">
            <v xml:space="preserve"> PONIEMTE 656 140 , COL. INDUSTRIAL VALLEJO</v>
          </cell>
          <cell r="I398" t="str">
            <v>52-27-80-00</v>
          </cell>
          <cell r="J398" t="str">
            <v>HISENSE</v>
          </cell>
          <cell r="K398" t="str">
            <v>40H5B2</v>
          </cell>
          <cell r="L398" t="str">
            <v>40G1618N6H00750</v>
          </cell>
          <cell r="M398" t="str">
            <v>CARTA DE PISO CON SELLO</v>
          </cell>
          <cell r="N398">
            <v>0</v>
          </cell>
          <cell r="O398">
            <v>42802</v>
          </cell>
          <cell r="P398">
            <v>42803</v>
          </cell>
          <cell r="Q398">
            <v>201010</v>
          </cell>
          <cell r="R398" t="str">
            <v>PENDIENTE POR MAIN PCB</v>
          </cell>
          <cell r="S398" t="str">
            <v>EQUIPO DE PISO</v>
          </cell>
          <cell r="T398" t="str">
            <v xml:space="preserve">LESLY CARRO               </v>
          </cell>
          <cell r="U398" t="str">
            <v>2017-03-17</v>
          </cell>
          <cell r="V398" t="str">
            <v>Centro</v>
          </cell>
          <cell r="W398" t="str">
            <v>COMPLETADO</v>
          </cell>
          <cell r="Y398">
            <v>42802</v>
          </cell>
          <cell r="AA398" t="str">
            <v>M012</v>
          </cell>
          <cell r="AB398" t="str">
            <v>T202916/Tarjeta Principal Madre - MAIN BOARD\Power</v>
          </cell>
          <cell r="AC398" t="str">
            <v>OC-1008392</v>
          </cell>
          <cell r="AD398" t="str">
            <v>AZCAPOTZALCO/INDUSTRIAL VALLEJO</v>
          </cell>
          <cell r="AE398" t="str">
            <v>DF</v>
          </cell>
          <cell r="AF398" t="str">
            <v>MX</v>
          </cell>
          <cell r="AG398" t="str">
            <v>10209073</v>
          </cell>
          <cell r="AH398" t="str">
            <v>HILDA LECUANA</v>
          </cell>
          <cell r="AI398" t="str">
            <v>656 PONIENTE 140</v>
          </cell>
          <cell r="AJ398" t="str">
            <v>52278000</v>
          </cell>
          <cell r="AK398">
            <v>0</v>
          </cell>
          <cell r="AL398" t="str">
            <v>02300</v>
          </cell>
          <cell r="AM398"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98" t="str">
            <v>3TE40G155372</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74011563</v>
          </cell>
          <cell r="AZ398">
            <v>51012499</v>
          </cell>
          <cell r="BA398">
            <v>80137984</v>
          </cell>
        </row>
        <row r="399">
          <cell r="D399">
            <v>60312797</v>
          </cell>
          <cell r="E399" t="str">
            <v>A</v>
          </cell>
          <cell r="F399" t="str">
            <v>TV</v>
          </cell>
          <cell r="G399" t="str">
            <v xml:space="preserve">DIEGO CEDILLO-COPPEL </v>
          </cell>
          <cell r="H399" t="str">
            <v xml:space="preserve">S/N BOSQUES DEL ESTADO DE MEXICO LOS HEROES TECAMAC TECAMAC </v>
          </cell>
          <cell r="I399">
            <v>5559344213</v>
          </cell>
          <cell r="J399" t="str">
            <v>HISENSE</v>
          </cell>
          <cell r="K399" t="str">
            <v>50K20DW</v>
          </cell>
          <cell r="L399" t="str">
            <v>50G144844H05164</v>
          </cell>
          <cell r="M399" t="str">
            <v xml:space="preserve">COMPROBANTE </v>
          </cell>
          <cell r="N399">
            <v>0</v>
          </cell>
          <cell r="O399">
            <v>42357</v>
          </cell>
          <cell r="P399">
            <v>42791</v>
          </cell>
          <cell r="Q399">
            <v>201010</v>
          </cell>
          <cell r="R399" t="str">
            <v xml:space="preserve">PENDIENTE POR PANEL </v>
          </cell>
          <cell r="S399" t="str">
            <v>SE RECOGE PANTALLA Y BASE P</v>
          </cell>
          <cell r="T399" t="str">
            <v xml:space="preserve"> LUIS VALENTIN                    </v>
          </cell>
          <cell r="U399" t="str">
            <v>2017-03-08</v>
          </cell>
          <cell r="V399" t="str">
            <v>Centro</v>
          </cell>
          <cell r="W399" t="str">
            <v>COMPLETADO</v>
          </cell>
          <cell r="Y399">
            <v>42790</v>
          </cell>
          <cell r="Z399">
            <v>434</v>
          </cell>
          <cell r="AA399" t="str">
            <v>M012</v>
          </cell>
          <cell r="AB399" t="str">
            <v>T173331/Panel - PANEL</v>
          </cell>
          <cell r="AC399" t="str">
            <v>OC-1007942</v>
          </cell>
          <cell r="AD399" t="str">
            <v>Tecamac/Los Heroes de Tecamac</v>
          </cell>
          <cell r="AE399" t="str">
            <v>MEX</v>
          </cell>
          <cell r="AF399" t="str">
            <v>MX</v>
          </cell>
          <cell r="AG399" t="str">
            <v>10277950</v>
          </cell>
          <cell r="AH399" t="str">
            <v>DIEGO CEDILLO</v>
          </cell>
          <cell r="AI399" t="str">
            <v>sn Bosques del Estado de Mexico</v>
          </cell>
          <cell r="AJ399" t="str">
            <v>5559344213</v>
          </cell>
          <cell r="AK399">
            <v>0</v>
          </cell>
          <cell r="AL399" t="str">
            <v>55764</v>
          </cell>
          <cell r="AM399"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99" t="str">
            <v>1TE50B8NUSCB</v>
          </cell>
          <cell r="AO399" t="str">
            <v>Smart</v>
          </cell>
          <cell r="AP399" t="str">
            <v>Hisense</v>
          </cell>
          <cell r="AQ399" t="str">
            <v>Opera</v>
          </cell>
          <cell r="AR399" t="str">
            <v>FHD 1920 x 1080</v>
          </cell>
          <cell r="AS399" t="str">
            <v>3TE50G1653A3G1653M010</v>
          </cell>
          <cell r="AT399" t="e">
            <v>#N/A</v>
          </cell>
          <cell r="AU399" t="str">
            <v>50H5C</v>
          </cell>
          <cell r="AV399" t="str">
            <v>3TE50G1653A3</v>
          </cell>
          <cell r="AW399" t="str">
            <v>G1653</v>
          </cell>
          <cell r="AX399" t="str">
            <v>M010</v>
          </cell>
          <cell r="AY399">
            <v>74011564</v>
          </cell>
          <cell r="AZ399">
            <v>51012500</v>
          </cell>
          <cell r="BA399">
            <v>80137985</v>
          </cell>
        </row>
        <row r="400">
          <cell r="D400">
            <v>60312795</v>
          </cell>
          <cell r="E400" t="str">
            <v>A</v>
          </cell>
          <cell r="F400" t="str">
            <v>TV</v>
          </cell>
          <cell r="G400" t="str">
            <v xml:space="preserve">DIEGO CEDILLO-COPPEL </v>
          </cell>
          <cell r="H400" t="str">
            <v xml:space="preserve">S/N BOSQUES DEL ESTADO DE MEXICO LOS HEROES TECAMAC TECAMAC </v>
          </cell>
          <cell r="I400">
            <v>5559344213</v>
          </cell>
          <cell r="J400" t="str">
            <v>HISENSE</v>
          </cell>
          <cell r="K400" t="str">
            <v>50K20DW</v>
          </cell>
          <cell r="L400" t="str">
            <v>50G144844H00560</v>
          </cell>
          <cell r="M400" t="str">
            <v xml:space="preserve">COMPROBANTE </v>
          </cell>
          <cell r="N400">
            <v>0</v>
          </cell>
          <cell r="O400">
            <v>42354</v>
          </cell>
          <cell r="P400">
            <v>42791</v>
          </cell>
          <cell r="Q400">
            <v>201010</v>
          </cell>
          <cell r="R400" t="str">
            <v xml:space="preserve">PENDIENTE POR PANEL </v>
          </cell>
          <cell r="S400" t="str">
            <v xml:space="preserve">SE RECOGE PANTALLA Y CABLE DE CORRIENTE </v>
          </cell>
          <cell r="T400" t="str">
            <v xml:space="preserve"> LUIS VALENTIN                    </v>
          </cell>
          <cell r="U400" t="str">
            <v>2017-03-08</v>
          </cell>
          <cell r="V400" t="str">
            <v>Centro</v>
          </cell>
          <cell r="W400" t="str">
            <v>COMPLETADO</v>
          </cell>
          <cell r="Y400">
            <v>42790</v>
          </cell>
          <cell r="Z400">
            <v>437</v>
          </cell>
          <cell r="AA400" t="str">
            <v>M012</v>
          </cell>
          <cell r="AB400" t="str">
            <v>T173331/Panel - PANEL</v>
          </cell>
          <cell r="AC400" t="str">
            <v>OC-1007944</v>
          </cell>
          <cell r="AD400" t="str">
            <v>Tecamac/Los Heroes de Tecamac</v>
          </cell>
          <cell r="AE400" t="str">
            <v>MEX</v>
          </cell>
          <cell r="AF400" t="str">
            <v>MX</v>
          </cell>
          <cell r="AG400" t="str">
            <v>10277950</v>
          </cell>
          <cell r="AH400" t="str">
            <v>DIEGO CEDILLO</v>
          </cell>
          <cell r="AI400" t="str">
            <v>sn Bosques del Estado de Mexico</v>
          </cell>
          <cell r="AJ400" t="str">
            <v>5559344213</v>
          </cell>
          <cell r="AK400">
            <v>0</v>
          </cell>
          <cell r="AL400" t="str">
            <v>55764</v>
          </cell>
          <cell r="AM400"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400" t="str">
            <v>1TE50B8NUSCB</v>
          </cell>
          <cell r="AO400" t="str">
            <v>Smart</v>
          </cell>
          <cell r="AP400" t="str">
            <v>Hisense</v>
          </cell>
          <cell r="AQ400" t="str">
            <v>Opera</v>
          </cell>
          <cell r="AR400" t="str">
            <v>FHD 1920 x 1080</v>
          </cell>
          <cell r="AS400" t="str">
            <v>3TE50G1653A3G1653M010</v>
          </cell>
          <cell r="AT400" t="e">
            <v>#N/A</v>
          </cell>
          <cell r="AU400" t="str">
            <v>50H5C</v>
          </cell>
          <cell r="AV400" t="str">
            <v>3TE50G1653A3</v>
          </cell>
          <cell r="AW400" t="str">
            <v>G1653</v>
          </cell>
          <cell r="AX400" t="str">
            <v>M010</v>
          </cell>
          <cell r="AY400">
            <v>74011566</v>
          </cell>
          <cell r="AZ400">
            <v>51012502</v>
          </cell>
          <cell r="BA400">
            <v>80137996</v>
          </cell>
        </row>
        <row r="401">
          <cell r="D401">
            <v>60315398</v>
          </cell>
          <cell r="E401" t="str">
            <v xml:space="preserve">A  </v>
          </cell>
          <cell r="F401" t="str">
            <v>TV</v>
          </cell>
          <cell r="G401" t="str">
            <v>MANUELA LOPEZ MARTINEZ</v>
          </cell>
          <cell r="H401" t="str">
            <v>PRIMERA DE EMILIO ROSAS SPMA6 #24, COL. VICENTE GUERRERO, DEL. IZTAPALAPA, C.P. 09200</v>
          </cell>
          <cell r="I401">
            <v>5525624099</v>
          </cell>
          <cell r="J401" t="str">
            <v>HISENSE</v>
          </cell>
          <cell r="K401" t="str">
            <v>50K20DW</v>
          </cell>
          <cell r="L401" t="str">
            <v>50G144844H02200</v>
          </cell>
          <cell r="M401" t="str">
            <v>POLIZA</v>
          </cell>
          <cell r="N401">
            <v>0</v>
          </cell>
          <cell r="O401">
            <v>42097</v>
          </cell>
          <cell r="P401">
            <v>42833</v>
          </cell>
          <cell r="Q401">
            <v>201767</v>
          </cell>
          <cell r="R401" t="str">
            <v>12/04/2017 01 : 59  ARANTXA.MON : NP5 / P1A: 173331 PANEL   08-04-2017   OC-1009488</v>
          </cell>
          <cell r="S401" t="str">
            <v>EQUIPO DAÑADO EN DOMICILIO DE CLIENTE</v>
          </cell>
          <cell r="T401" t="str">
            <v xml:space="preserve">   ABRAHAM LAZCANO                </v>
          </cell>
          <cell r="U401" t="str">
            <v>2017-04-10</v>
          </cell>
          <cell r="V401" t="str">
            <v>Centro</v>
          </cell>
          <cell r="W401" t="str">
            <v>COMPLETADO</v>
          </cell>
          <cell r="X401" t="str">
            <v>CLIENTE</v>
          </cell>
          <cell r="Y401">
            <v>42829</v>
          </cell>
          <cell r="Z401">
            <v>736</v>
          </cell>
          <cell r="AA401" t="str">
            <v>M012</v>
          </cell>
          <cell r="AB401" t="str">
            <v>T173331/Panel - PANEL</v>
          </cell>
          <cell r="AC401" t="str">
            <v>OC-1009488</v>
          </cell>
          <cell r="AD401" t="str">
            <v>VICENTE GUERRERO/IZTAPALAPA</v>
          </cell>
          <cell r="AE401" t="str">
            <v>DF</v>
          </cell>
          <cell r="AF401" t="str">
            <v>MX</v>
          </cell>
          <cell r="AG401" t="str">
            <v>10411120</v>
          </cell>
          <cell r="AH401" t="str">
            <v>MANUELA LOPEZ MARTINEZ</v>
          </cell>
          <cell r="AI401" t="str">
            <v>24 PRIMERA DE EMILIO ROSAS SPMA6</v>
          </cell>
          <cell r="AJ401" t="str">
            <v>5525624099</v>
          </cell>
          <cell r="AK401">
            <v>0</v>
          </cell>
          <cell r="AL401" t="str">
            <v>09200</v>
          </cell>
          <cell r="AM401"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401" t="str">
            <v>1TE50B8NUSCB</v>
          </cell>
          <cell r="AO401" t="str">
            <v>Smart</v>
          </cell>
          <cell r="AP401" t="str">
            <v>Hisense</v>
          </cell>
          <cell r="AQ401" t="str">
            <v>Opera</v>
          </cell>
          <cell r="AR401" t="str">
            <v>FHD 1920 x 1080</v>
          </cell>
          <cell r="AS401" t="str">
            <v>3TE50G1653A3G1653M010</v>
          </cell>
          <cell r="AT401" t="e">
            <v>#N/A</v>
          </cell>
          <cell r="AU401" t="str">
            <v>50H5C</v>
          </cell>
          <cell r="AV401" t="str">
            <v>3TE50G1653A3</v>
          </cell>
          <cell r="AW401" t="str">
            <v>G1653</v>
          </cell>
          <cell r="AX401" t="str">
            <v>M010</v>
          </cell>
          <cell r="AY401">
            <v>74011567</v>
          </cell>
          <cell r="AZ401">
            <v>51012503</v>
          </cell>
          <cell r="BA401">
            <v>80138091</v>
          </cell>
        </row>
        <row r="402">
          <cell r="D402">
            <v>60315427</v>
          </cell>
          <cell r="E402" t="str">
            <v xml:space="preserve">A  </v>
          </cell>
          <cell r="F402" t="str">
            <v>TV</v>
          </cell>
          <cell r="G402" t="str">
            <v>Francisco Gonzalez Tapia</v>
          </cell>
          <cell r="H402" t="str">
            <v>Chabacano #1, Col. San Lorenzo Atemoaya, Del. Xochimilco, C.P. 16400</v>
          </cell>
          <cell r="I402" t="str">
            <v xml:space="preserve">5546178230 / 68343432 </v>
          </cell>
          <cell r="J402" t="str">
            <v>HISENSE</v>
          </cell>
          <cell r="K402" t="str">
            <v>50K20DW</v>
          </cell>
          <cell r="L402" t="str">
            <v>50G143291H07353</v>
          </cell>
          <cell r="M402" t="str">
            <v>CP / 000380181 TICKET DE COMPRA TIENDA TELMEX S.A DE C.V</v>
          </cell>
          <cell r="N402">
            <v>13310.88</v>
          </cell>
          <cell r="O402">
            <v>42019</v>
          </cell>
          <cell r="P402">
            <v>0</v>
          </cell>
          <cell r="Q402">
            <v>201767</v>
          </cell>
          <cell r="R402">
            <v>0</v>
          </cell>
          <cell r="S402" t="str">
            <v>EQUIPO DAÑADO EN DOMICILIO DE CLIENTE</v>
          </cell>
          <cell r="T402" t="str">
            <v xml:space="preserve">   RENE ARIAS                     </v>
          </cell>
          <cell r="U402" t="str">
            <v>2017-04-12</v>
          </cell>
          <cell r="V402" t="str">
            <v>Centro</v>
          </cell>
          <cell r="W402" t="str">
            <v>COMPLETADO</v>
          </cell>
          <cell r="X402" t="str">
            <v>CLIENTE</v>
          </cell>
          <cell r="Y402">
            <v>42829</v>
          </cell>
          <cell r="Z402">
            <v>42019</v>
          </cell>
          <cell r="AA402" t="str">
            <v>M012</v>
          </cell>
          <cell r="AB402" t="str">
            <v>T173331/Panel - PANEL</v>
          </cell>
          <cell r="AC402" t="str">
            <v>OC-1009482</v>
          </cell>
          <cell r="AD402" t="str">
            <v>col sn lorenzo atemoaya/xochimilco</v>
          </cell>
          <cell r="AE402" t="str">
            <v>DF</v>
          </cell>
          <cell r="AF402" t="str">
            <v>MX</v>
          </cell>
          <cell r="AG402" t="str">
            <v>10415429</v>
          </cell>
          <cell r="AH402" t="str">
            <v>FRANCISCO GONZALEZ TAPIA</v>
          </cell>
          <cell r="AI402" t="str">
            <v>Chabacano num 1</v>
          </cell>
          <cell r="AJ402" t="str">
            <v>68343432</v>
          </cell>
          <cell r="AK402" t="str">
            <v>5546178230</v>
          </cell>
          <cell r="AL402" t="str">
            <v>16400</v>
          </cell>
          <cell r="AM402"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402" t="str">
            <v>1TE50B8NUSCB</v>
          </cell>
          <cell r="AO402" t="str">
            <v>Smart</v>
          </cell>
          <cell r="AP402" t="str">
            <v>Hisense</v>
          </cell>
          <cell r="AQ402" t="str">
            <v>Opera</v>
          </cell>
          <cell r="AR402" t="str">
            <v>FHD 1920 x 1080</v>
          </cell>
          <cell r="AS402" t="str">
            <v>3TE50G1653A3G1653M010</v>
          </cell>
          <cell r="AT402" t="e">
            <v>#N/A</v>
          </cell>
          <cell r="AU402" t="str">
            <v>50H5C</v>
          </cell>
          <cell r="AV402" t="str">
            <v>3TE50G1653A3</v>
          </cell>
          <cell r="AW402" t="str">
            <v>G1653</v>
          </cell>
          <cell r="AX402" t="str">
            <v>M010</v>
          </cell>
          <cell r="AY402">
            <v>74011569</v>
          </cell>
          <cell r="AZ402">
            <v>51012505</v>
          </cell>
          <cell r="BA402">
            <v>80138093</v>
          </cell>
        </row>
        <row r="403">
          <cell r="D403">
            <v>60315457</v>
          </cell>
          <cell r="E403" t="str">
            <v>A</v>
          </cell>
          <cell r="F403" t="str">
            <v>TV</v>
          </cell>
          <cell r="G403" t="str">
            <v>ARIADNA GUTIERREZ GONZALEZ</v>
          </cell>
          <cell r="H403" t="str">
            <v>CIRCUITO MEDICOS NO 35, CD SATELITE</v>
          </cell>
          <cell r="I403" t="str">
            <v>55 8516-3212</v>
          </cell>
          <cell r="J403" t="str">
            <v>HISENSE</v>
          </cell>
          <cell r="K403" t="str">
            <v>50K20D</v>
          </cell>
          <cell r="L403" t="str">
            <v>50J141129H02892</v>
          </cell>
          <cell r="M403" t="str">
            <v>TICKET</v>
          </cell>
          <cell r="N403">
            <v>14435.52</v>
          </cell>
          <cell r="O403">
            <v>41986</v>
          </cell>
          <cell r="P403">
            <v>42830</v>
          </cell>
          <cell r="Q403">
            <v>201010</v>
          </cell>
          <cell r="R403" t="str">
            <v>PENDIENTE POR PANEL</v>
          </cell>
          <cell r="S403" t="str">
            <v>SE RECOGE SÓLO EQUIPO</v>
          </cell>
          <cell r="T403" t="str">
            <v xml:space="preserve"> VIRGINIA ANGUIANO                </v>
          </cell>
          <cell r="U403" t="str">
            <v>2017-04-07</v>
          </cell>
          <cell r="V403" t="str">
            <v>Centro</v>
          </cell>
          <cell r="W403" t="str">
            <v>COMPLETADO</v>
          </cell>
          <cell r="Y403">
            <v>42829</v>
          </cell>
          <cell r="Z403">
            <v>844</v>
          </cell>
          <cell r="AA403" t="str">
            <v>M012</v>
          </cell>
          <cell r="AB403" t="str">
            <v>T174313/Panel - PANEL</v>
          </cell>
          <cell r="AC403" t="str">
            <v>OC-1009405</v>
          </cell>
          <cell r="AD403" t="str">
            <v>NAUCALPAN/CD SATÉLITE</v>
          </cell>
          <cell r="AE403" t="str">
            <v>MEX</v>
          </cell>
          <cell r="AF403" t="str">
            <v>MX</v>
          </cell>
          <cell r="AG403" t="str">
            <v>10415529</v>
          </cell>
          <cell r="AH403" t="str">
            <v>ARIADNA GUTIERREZ GONZALEZ</v>
          </cell>
          <cell r="AI403" t="str">
            <v>35 CIRCUITOS MÉDICOS</v>
          </cell>
          <cell r="AJ403" t="str">
            <v>55-85-16-32-12</v>
          </cell>
          <cell r="AK403">
            <v>0</v>
          </cell>
          <cell r="AL403" t="str">
            <v>53100</v>
          </cell>
          <cell r="AM403" t="str">
            <v>12/04/2017 23 : 21 GEARARDO.PA : CFA07/04/2017 23 : 50 ARANTXA.MON : TCF107/04/2017 23 : 50 ARANTXA.MON : NP506/04/2017 04 : 44 201010 : P1: T174313 /PANEL LCD/ OC-100940505/04/201705/04/2017 07 : 37 201010 : V1: 07/04/201705/04/2017 05 : 44 JUANANTONIO : ODSWTPORDEN INTERNA CSA: 36465</v>
          </cell>
          <cell r="AN403" t="str">
            <v>3TE50G132311</v>
          </cell>
          <cell r="AO403" t="str">
            <v>Básica</v>
          </cell>
          <cell r="AP403" t="str">
            <v>Hisense</v>
          </cell>
          <cell r="AQ403" t="str">
            <v>Opera</v>
          </cell>
          <cell r="AR403" t="str">
            <v>FHD 1920 x 1080</v>
          </cell>
          <cell r="AS403" t="str">
            <v>3TE50G1623J2G1623M010</v>
          </cell>
          <cell r="AT403" t="e">
            <v>#N/A</v>
          </cell>
          <cell r="AU403" t="str">
            <v>50H5C</v>
          </cell>
          <cell r="AV403" t="str">
            <v>3TE50G1623J2</v>
          </cell>
          <cell r="AW403" t="str">
            <v>G1623</v>
          </cell>
          <cell r="AX403" t="str">
            <v>M010</v>
          </cell>
          <cell r="AY403">
            <v>74011570</v>
          </cell>
          <cell r="AZ403">
            <v>51012506</v>
          </cell>
          <cell r="BA403">
            <v>80138005</v>
          </cell>
        </row>
        <row r="404">
          <cell r="D404">
            <v>60311932</v>
          </cell>
          <cell r="E404" t="str">
            <v xml:space="preserve">A  </v>
          </cell>
          <cell r="F404" t="str">
            <v>TV</v>
          </cell>
          <cell r="G404" t="str">
            <v>AURORA CAMPOS CASTILLO</v>
          </cell>
          <cell r="H404" t="str">
            <v>PAVOREAL 68 JOSE MARIA PINO SUAREZ ALVARO OBREGON CP. 01140</v>
          </cell>
          <cell r="I404">
            <v>52714694</v>
          </cell>
          <cell r="J404" t="str">
            <v>HISENSE</v>
          </cell>
          <cell r="K404" t="str">
            <v>40K20DW</v>
          </cell>
          <cell r="L404" t="str">
            <v>40G145155H02139</v>
          </cell>
          <cell r="M404" t="str">
            <v>00259896</v>
          </cell>
          <cell r="N404">
            <v>9998.42</v>
          </cell>
          <cell r="O404">
            <v>41804</v>
          </cell>
          <cell r="P404">
            <v>42800</v>
          </cell>
          <cell r="Q404">
            <v>201767</v>
          </cell>
          <cell r="R404" t="str">
            <v>15/03/2017 07 : 17  JORGE.VAZ : NP5/201767 : P1A: 179489 MAIN   06-03-2017   OC-1008262</v>
          </cell>
          <cell r="S404" t="str">
            <v>EQUIPO EN DOMICILIO DE CLIENTE</v>
          </cell>
          <cell r="T404" t="str">
            <v xml:space="preserve">ANDREA LEGORRETA               </v>
          </cell>
          <cell r="U404" t="str">
            <v>2017-04-10</v>
          </cell>
          <cell r="V404" t="str">
            <v>Centro</v>
          </cell>
          <cell r="W404" t="str">
            <v>COMPLETADO</v>
          </cell>
          <cell r="X404" t="str">
            <v>CLIENTE</v>
          </cell>
          <cell r="Y404">
            <v>42786</v>
          </cell>
          <cell r="Z404">
            <v>996</v>
          </cell>
          <cell r="AA404" t="str">
            <v>M012</v>
          </cell>
          <cell r="AB404" t="str">
            <v>T179489/Tarjeta Principal Madre - MAIN BOARD</v>
          </cell>
          <cell r="AC404" t="str">
            <v>OC-1008262</v>
          </cell>
          <cell r="AD404" t="str">
            <v>alvaro obregon/col jose maria pino zuare</v>
          </cell>
          <cell r="AE404" t="str">
            <v>DF</v>
          </cell>
          <cell r="AF404" t="str">
            <v>MX</v>
          </cell>
          <cell r="AG404" t="str">
            <v>10412271</v>
          </cell>
          <cell r="AH404" t="str">
            <v>AURORA CAMPOS CASTILLO</v>
          </cell>
          <cell r="AI404" t="str">
            <v>68 pavoreal</v>
          </cell>
          <cell r="AJ404" t="str">
            <v>52714694</v>
          </cell>
          <cell r="AK404">
            <v>0</v>
          </cell>
          <cell r="AL404" t="str">
            <v>01140</v>
          </cell>
          <cell r="AM404"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404" t="str">
            <v>3TE40A144716</v>
          </cell>
          <cell r="AO404" t="str">
            <v>Smart</v>
          </cell>
          <cell r="AP404" t="str">
            <v>Hisense</v>
          </cell>
          <cell r="AQ404" t="str">
            <v>Opera</v>
          </cell>
          <cell r="AR404" t="str">
            <v>FHD 1920 x 1080</v>
          </cell>
          <cell r="AS404" t="str">
            <v>3TE40G163934G1639M010</v>
          </cell>
          <cell r="AT404" t="e">
            <v>#N/A</v>
          </cell>
          <cell r="AU404" t="str">
            <v>40H5B2</v>
          </cell>
          <cell r="AV404" t="str">
            <v>3TE40G163934</v>
          </cell>
          <cell r="AW404" t="str">
            <v>G1639</v>
          </cell>
          <cell r="AX404" t="str">
            <v>M010</v>
          </cell>
          <cell r="AY404">
            <v>74011571</v>
          </cell>
          <cell r="AZ404">
            <v>51012507</v>
          </cell>
          <cell r="BA404">
            <v>80138006</v>
          </cell>
        </row>
        <row r="405">
          <cell r="D405">
            <v>60315453</v>
          </cell>
          <cell r="E405" t="str">
            <v xml:space="preserve">A  </v>
          </cell>
          <cell r="F405" t="str">
            <v>TV</v>
          </cell>
          <cell r="G405" t="str">
            <v>Anabel Vargas Peñaloza</v>
          </cell>
          <cell r="H405" t="str">
            <v>2da cda de Normas mz 12 lt 27, Col. 2da Ampliacion Santiago, Del. Iztapalapa, C.P. 09600</v>
          </cell>
          <cell r="I405" t="str">
            <v>5571765912 / 54297052</v>
          </cell>
          <cell r="J405" t="str">
            <v>HISENSE</v>
          </cell>
          <cell r="K405" t="str">
            <v>50K20DW</v>
          </cell>
          <cell r="L405" t="str">
            <v>50G144844H05240</v>
          </cell>
          <cell r="M405" t="str">
            <v>POLIZA</v>
          </cell>
          <cell r="N405">
            <v>0</v>
          </cell>
          <cell r="O405">
            <v>41932</v>
          </cell>
          <cell r="P405">
            <v>42833</v>
          </cell>
          <cell r="Q405">
            <v>201767</v>
          </cell>
          <cell r="R405" t="str">
            <v>12/04/2017 02 : 55  ARANTXA.MON : NP5 / P1A: 173331 PANEL   08-04-2017    OC-1009489</v>
          </cell>
          <cell r="S405" t="str">
            <v>EQUIPO DAÑADO EN DOMICILIO DE CLIENTE</v>
          </cell>
          <cell r="T405" t="str">
            <v xml:space="preserve">  RENE ARIAS                      </v>
          </cell>
          <cell r="U405" t="str">
            <v>2017-04-12</v>
          </cell>
          <cell r="V405" t="str">
            <v>Centro</v>
          </cell>
          <cell r="W405" t="str">
            <v>COMPLETADO</v>
          </cell>
          <cell r="X405" t="str">
            <v>CLIENTE</v>
          </cell>
          <cell r="Y405">
            <v>42829</v>
          </cell>
          <cell r="Z405">
            <v>901</v>
          </cell>
          <cell r="AA405" t="str">
            <v>M012</v>
          </cell>
          <cell r="AB405" t="str">
            <v>T173331/Panel - PANEL</v>
          </cell>
          <cell r="AC405" t="str">
            <v>OC-1009489</v>
          </cell>
          <cell r="AD405" t="str">
            <v>iztapalapa/ 2da amp santiago</v>
          </cell>
          <cell r="AE405" t="str">
            <v>DF</v>
          </cell>
          <cell r="AF405" t="str">
            <v>MX</v>
          </cell>
          <cell r="AG405" t="str">
            <v>10415525</v>
          </cell>
          <cell r="AH405" t="str">
            <v>ANABEL VARGAS PEÑALOZA</v>
          </cell>
          <cell r="AI405" t="str">
            <v>2da cda de Normas mz 12 lt 27</v>
          </cell>
          <cell r="AJ405" t="str">
            <v>5571765912</v>
          </cell>
          <cell r="AK405" t="str">
            <v>5571765912</v>
          </cell>
          <cell r="AL405" t="str">
            <v>09600</v>
          </cell>
          <cell r="AM405"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405" t="str">
            <v>1TE50B8NUSCB</v>
          </cell>
          <cell r="AO405" t="str">
            <v>Smart</v>
          </cell>
          <cell r="AP405" t="str">
            <v>Hisense</v>
          </cell>
          <cell r="AQ405" t="str">
            <v>Opera</v>
          </cell>
          <cell r="AR405" t="str">
            <v>FHD 1920 x 1080</v>
          </cell>
          <cell r="AS405" t="str">
            <v>3TE50G1653A3G1653M010</v>
          </cell>
          <cell r="AT405" t="e">
            <v>#N/A</v>
          </cell>
          <cell r="AU405" t="str">
            <v>50H5C</v>
          </cell>
          <cell r="AV405" t="str">
            <v>3TE50G1653A3</v>
          </cell>
          <cell r="AW405" t="str">
            <v>G1653</v>
          </cell>
          <cell r="AX405" t="str">
            <v>M010</v>
          </cell>
          <cell r="AY405">
            <v>74011572</v>
          </cell>
          <cell r="AZ405">
            <v>51012508</v>
          </cell>
          <cell r="BA405">
            <v>80138106</v>
          </cell>
        </row>
        <row r="406">
          <cell r="D406">
            <v>60313333</v>
          </cell>
          <cell r="E406" t="str">
            <v xml:space="preserve">A  </v>
          </cell>
          <cell r="F406" t="str">
            <v>TV</v>
          </cell>
          <cell r="G406" t="str">
            <v>HIPOLITO ARELLANO</v>
          </cell>
          <cell r="H406" t="str">
            <v>MARIA ISABEL MZ 4 LT 22 COL. EL EDEN IZTAPALAPA CP 09520</v>
          </cell>
          <cell r="I406" t="str">
            <v>5554954281</v>
          </cell>
          <cell r="J406" t="str">
            <v>HISENSE</v>
          </cell>
          <cell r="K406" t="str">
            <v>40K20DW</v>
          </cell>
          <cell r="L406" t="str">
            <v>40G145155H02592</v>
          </cell>
          <cell r="M406" t="str">
            <v>POLIZA CON SELLO FECHADOR</v>
          </cell>
          <cell r="N406">
            <v>0</v>
          </cell>
          <cell r="O406">
            <v>42161</v>
          </cell>
          <cell r="P406">
            <v>42802</v>
          </cell>
          <cell r="Q406">
            <v>201767</v>
          </cell>
          <cell r="R406" t="str">
            <v>16/03/2017 01 : 30  JORGE.VAZ : NP5 / 
 P1A: 179489 MAIN 08-03-2017   OC-1008361</v>
          </cell>
          <cell r="S406" t="str">
            <v>EQUIPO DAÑADO EN DOMICILIO DE CLIENTE</v>
          </cell>
          <cell r="T406" t="str">
            <v xml:space="preserve">   ABRAHAM LAZCANO                </v>
          </cell>
          <cell r="U406" t="str">
            <v>2017-04-10</v>
          </cell>
          <cell r="V406" t="str">
            <v>Centro</v>
          </cell>
          <cell r="W406" t="str">
            <v>COMPLETADO</v>
          </cell>
          <cell r="X406" t="str">
            <v>CLIENTE</v>
          </cell>
          <cell r="Y406">
            <v>42800</v>
          </cell>
          <cell r="Z406">
            <v>641</v>
          </cell>
          <cell r="AA406" t="str">
            <v>M012</v>
          </cell>
          <cell r="AB406" t="str">
            <v>T179489/Tarjeta Principal Madre - MAIN BOARD</v>
          </cell>
          <cell r="AC406" t="str">
            <v>OC-1008361</v>
          </cell>
          <cell r="AD406" t="str">
            <v>col el eden/iztapalapa</v>
          </cell>
          <cell r="AE406" t="str">
            <v>DF</v>
          </cell>
          <cell r="AF406" t="str">
            <v>MX</v>
          </cell>
          <cell r="AG406" t="str">
            <v>10412142</v>
          </cell>
          <cell r="AH406" t="str">
            <v>HIPOLITO ARELLANO</v>
          </cell>
          <cell r="AI406" t="str">
            <v>maria isabel mz 4 lt 22</v>
          </cell>
          <cell r="AJ406" t="str">
            <v>5554954281</v>
          </cell>
          <cell r="AK406">
            <v>0</v>
          </cell>
          <cell r="AL406" t="str">
            <v>09520</v>
          </cell>
          <cell r="AM406"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406" t="str">
            <v>3TE40A144716</v>
          </cell>
          <cell r="AO406" t="str">
            <v>Smart</v>
          </cell>
          <cell r="AP406" t="str">
            <v>Hisense</v>
          </cell>
          <cell r="AQ406" t="str">
            <v>Opera</v>
          </cell>
          <cell r="AR406" t="str">
            <v>FHD 1920 x 1080</v>
          </cell>
          <cell r="AS406" t="str">
            <v>3TE40G1635C9G1635M010</v>
          </cell>
          <cell r="AT406" t="e">
            <v>#N/A</v>
          </cell>
          <cell r="AU406" t="str">
            <v>40H5B2</v>
          </cell>
          <cell r="AV406" t="str">
            <v>3TE40G1635C9</v>
          </cell>
          <cell r="AW406" t="str">
            <v>G1635</v>
          </cell>
          <cell r="AX406" t="str">
            <v>M010</v>
          </cell>
          <cell r="AY406">
            <v>74011573</v>
          </cell>
          <cell r="AZ406">
            <v>51012509</v>
          </cell>
          <cell r="BA406">
            <v>80138007</v>
          </cell>
        </row>
        <row r="407">
          <cell r="D407">
            <v>60315589</v>
          </cell>
          <cell r="E407" t="str">
            <v xml:space="preserve">A  </v>
          </cell>
          <cell r="F407" t="str">
            <v>TV</v>
          </cell>
          <cell r="G407" t="str">
            <v>AURA ROMINA MUÑOZ VALDIVIEZO</v>
          </cell>
          <cell r="H407" t="str">
            <v>MANUELA CANIZARES LOT 80 DEPTO 301, COL. CULHUACAN, DEL. COYOACAN, C.P. 04480</v>
          </cell>
          <cell r="I407" t="str">
            <v>5554936341 / 56074486</v>
          </cell>
          <cell r="J407" t="str">
            <v>HISENSE</v>
          </cell>
          <cell r="K407" t="str">
            <v>50K20DW</v>
          </cell>
          <cell r="L407" t="str">
            <v>50G143291H07305</v>
          </cell>
          <cell r="M407" t="str">
            <v>CP / 000387209 TICKET DE COMPRA TIENDA TELMEX S.A DE C.V</v>
          </cell>
          <cell r="N407">
            <v>11998.37</v>
          </cell>
          <cell r="O407">
            <v>42142</v>
          </cell>
          <cell r="P407">
            <v>42833</v>
          </cell>
          <cell r="Q407">
            <v>201767</v>
          </cell>
          <cell r="R407" t="str">
            <v>12/04/2017 01 : 57  ARANTXA.MON : NP5 / P1A: 173331 PANEL    08-04-2017   OC-1009487</v>
          </cell>
          <cell r="S407" t="str">
            <v>EQUIPO DAÑADO EN DOMICILIO DE CLIENTE</v>
          </cell>
          <cell r="T407" t="str">
            <v xml:space="preserve">   RENE ARIAS                     </v>
          </cell>
          <cell r="U407" t="str">
            <v>2017-04-12</v>
          </cell>
          <cell r="V407" t="str">
            <v>Centro</v>
          </cell>
          <cell r="W407" t="str">
            <v>COMPLETADO</v>
          </cell>
          <cell r="X407" t="str">
            <v>CLIENTE</v>
          </cell>
          <cell r="Y407">
            <v>42831</v>
          </cell>
          <cell r="Z407">
            <v>691</v>
          </cell>
          <cell r="AA407" t="str">
            <v>M012</v>
          </cell>
          <cell r="AB407" t="str">
            <v>T173331/Panel - PANEL</v>
          </cell>
          <cell r="AC407" t="str">
            <v>OC-1009487</v>
          </cell>
          <cell r="AD407" t="str">
            <v>CULHUACAN / COYOACAN</v>
          </cell>
          <cell r="AE407" t="str">
            <v>DF</v>
          </cell>
          <cell r="AF407" t="str">
            <v>MX</v>
          </cell>
          <cell r="AG407" t="str">
            <v>10415649</v>
          </cell>
          <cell r="AH407" t="str">
            <v>AURA ROMINA MUÑOZ VALDIVIEZO</v>
          </cell>
          <cell r="AI407" t="str">
            <v>DEPTO 301 MANUELA CANIZARES LOT 80</v>
          </cell>
          <cell r="AJ407" t="str">
            <v>0445554936341</v>
          </cell>
          <cell r="AK407" t="str">
            <v>0445554936341</v>
          </cell>
          <cell r="AL407" t="str">
            <v>04480</v>
          </cell>
          <cell r="AM407"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407" t="str">
            <v>1TE50B8NUSCB</v>
          </cell>
          <cell r="AO407" t="str">
            <v>Smart</v>
          </cell>
          <cell r="AP407" t="str">
            <v>Hisense</v>
          </cell>
          <cell r="AQ407" t="str">
            <v>Opera</v>
          </cell>
          <cell r="AR407" t="str">
            <v>FHD 1920 x 1080</v>
          </cell>
          <cell r="AS407" t="str">
            <v>3TE50G1653A3G1653M010</v>
          </cell>
          <cell r="AT407" t="e">
            <v>#N/A</v>
          </cell>
          <cell r="AU407" t="str">
            <v>50H5C</v>
          </cell>
          <cell r="AV407" t="str">
            <v>3TE50G1653A3</v>
          </cell>
          <cell r="AW407" t="str">
            <v>G1653</v>
          </cell>
          <cell r="AX407" t="str">
            <v>M010</v>
          </cell>
          <cell r="AY407">
            <v>74011574</v>
          </cell>
          <cell r="AZ407">
            <v>51012510</v>
          </cell>
          <cell r="BA407">
            <v>80138114</v>
          </cell>
        </row>
        <row r="408">
          <cell r="D408">
            <v>60313992</v>
          </cell>
          <cell r="E408" t="str">
            <v xml:space="preserve">A  </v>
          </cell>
          <cell r="F408" t="str">
            <v>TV</v>
          </cell>
          <cell r="G408" t="str">
            <v>CRISTIAN BAYARDO JIMENEZ</v>
          </cell>
          <cell r="H408" t="str">
            <v>REAL DE ATIZAPAN MZ 1 LOTE 29 CASA D COL. REAL DE SAN VICENTE II MUNICIPIO SAN VICENTE CHICOLOAPAN CP 56383</v>
          </cell>
          <cell r="I408" t="str">
            <v>5534684075</v>
          </cell>
          <cell r="J408" t="str">
            <v>HISENSE</v>
          </cell>
          <cell r="K408" t="str">
            <v>40K20DW</v>
          </cell>
          <cell r="L408" t="str">
            <v>40G145155H03609</v>
          </cell>
          <cell r="M408" t="str">
            <v>TC# 8314 3615 6116 1270 0259 61 WAL MART</v>
          </cell>
          <cell r="N408">
            <v>5999</v>
          </cell>
          <cell r="O408">
            <v>42176</v>
          </cell>
          <cell r="P408">
            <v>42816</v>
          </cell>
          <cell r="Q408">
            <v>201767</v>
          </cell>
          <cell r="R408" t="str">
            <v>30/03/2017 01 : 14  ERNESTO.HERN : NP5 / P1A: 179489 MAIN   22-03-2017  OC-1008952</v>
          </cell>
          <cell r="S408" t="str">
            <v>EQUIPO DAÑADO EN DOMICILIO DE CLIENTE (Z</v>
          </cell>
          <cell r="T408" t="str">
            <v xml:space="preserve">   ABRAHAM LAZCANO                </v>
          </cell>
          <cell r="U408" t="str">
            <v>2017-04-10</v>
          </cell>
          <cell r="V408" t="str">
            <v>Centro</v>
          </cell>
          <cell r="W408" t="str">
            <v>COMPLETADO</v>
          </cell>
          <cell r="X408" t="str">
            <v>CLIENTE</v>
          </cell>
          <cell r="Y408">
            <v>42807</v>
          </cell>
          <cell r="Z408">
            <v>640</v>
          </cell>
          <cell r="AA408" t="str">
            <v>M012</v>
          </cell>
          <cell r="AB408" t="str">
            <v>T179489/Tarjeta Principal Madre - MAIN BOARD</v>
          </cell>
          <cell r="AC408" t="str">
            <v>OC-1008952</v>
          </cell>
          <cell r="AD408" t="str">
            <v>San Vicente Chico/Real de San Vicente II</v>
          </cell>
          <cell r="AE408" t="str">
            <v>MEX</v>
          </cell>
          <cell r="AF408" t="str">
            <v>MX</v>
          </cell>
          <cell r="AG408" t="str">
            <v>10413387</v>
          </cell>
          <cell r="AH408" t="str">
            <v>CRISTIAN BAYARDO JIMENEZ</v>
          </cell>
          <cell r="AI408" t="str">
            <v>Real de Atizapan Mz. 1 Lote 29 Casa D</v>
          </cell>
          <cell r="AJ408" t="str">
            <v>5534684075</v>
          </cell>
          <cell r="AK408">
            <v>0</v>
          </cell>
          <cell r="AL408" t="str">
            <v>56383</v>
          </cell>
          <cell r="AM408"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408" t="str">
            <v>3TE40A144716</v>
          </cell>
          <cell r="AO408" t="str">
            <v>Smart</v>
          </cell>
          <cell r="AP408" t="str">
            <v>Hisense</v>
          </cell>
          <cell r="AQ408" t="str">
            <v>Opera</v>
          </cell>
          <cell r="AR408" t="str">
            <v>FHD 1920 x 1080</v>
          </cell>
          <cell r="AS408" t="str">
            <v>3TE40G1635C9G1635M010</v>
          </cell>
          <cell r="AT408" t="e">
            <v>#N/A</v>
          </cell>
          <cell r="AU408" t="str">
            <v>40H5B2</v>
          </cell>
          <cell r="AV408" t="str">
            <v>3TE40G1635C9</v>
          </cell>
          <cell r="AW408" t="str">
            <v>G1635</v>
          </cell>
          <cell r="AX408" t="str">
            <v>M010</v>
          </cell>
          <cell r="AY408">
            <v>74011575</v>
          </cell>
          <cell r="AZ408">
            <v>51012511</v>
          </cell>
          <cell r="BA408">
            <v>80138022</v>
          </cell>
        </row>
        <row r="409">
          <cell r="D409">
            <v>60314138</v>
          </cell>
          <cell r="E409" t="str">
            <v xml:space="preserve">A  </v>
          </cell>
          <cell r="F409" t="str">
            <v>TV</v>
          </cell>
          <cell r="G409" t="str">
            <v>PEDRO SALGADO RAMIREZ</v>
          </cell>
          <cell r="H409" t="str">
            <v>CDA. LAGO ONTARIO NO.8, COL. LEGARIA, DEL. MIGUEL HIDALGO, C.P. 11410</v>
          </cell>
          <cell r="I409" t="str">
            <v xml:space="preserve"> 5082 7048</v>
          </cell>
          <cell r="J409" t="str">
            <v>HISENSE</v>
          </cell>
          <cell r="K409" t="str">
            <v>40K20DW</v>
          </cell>
          <cell r="L409" t="str">
            <v>40G145154H02301</v>
          </cell>
          <cell r="M409" t="str">
            <v>TICKET: PV / 000647642 DE TIENDA TELMEX S.A DE C.V</v>
          </cell>
          <cell r="N409">
            <v>14116.12</v>
          </cell>
          <cell r="O409">
            <v>42166</v>
          </cell>
          <cell r="P409">
            <v>42815</v>
          </cell>
          <cell r="Q409">
            <v>201767</v>
          </cell>
          <cell r="R409" t="str">
            <v>06/04/2017 05 : 48  ERNESTO.HERN : NP5 / P1A: 179489 MAIN   21-03-2017    OC-1008887</v>
          </cell>
          <cell r="S409" t="str">
            <v>EQUIPO DAÑADO EN DOMICILIO DE CLIENTE</v>
          </cell>
          <cell r="T409" t="str">
            <v xml:space="preserve">   RENE ARIAS                     </v>
          </cell>
          <cell r="U409" t="str">
            <v>2017-04-11</v>
          </cell>
          <cell r="V409" t="str">
            <v>Centro</v>
          </cell>
          <cell r="W409" t="str">
            <v>COMPLETADO</v>
          </cell>
          <cell r="X409" t="str">
            <v>CLIENTE</v>
          </cell>
          <cell r="Y409">
            <v>42808</v>
          </cell>
          <cell r="Z409">
            <v>649</v>
          </cell>
          <cell r="AA409" t="str">
            <v>M012</v>
          </cell>
          <cell r="AB409" t="str">
            <v>T179489/Tarjeta Principal Madre - MAIN BOARD</v>
          </cell>
          <cell r="AC409" t="str">
            <v>OC-1008887</v>
          </cell>
          <cell r="AD409" t="str">
            <v>MIGUEL HIDALGO COL. LEGARIA</v>
          </cell>
          <cell r="AE409" t="str">
            <v>DF</v>
          </cell>
          <cell r="AF409" t="str">
            <v>MX</v>
          </cell>
          <cell r="AG409" t="str">
            <v>10272683</v>
          </cell>
          <cell r="AH409" t="str">
            <v>PEDRO SALGADO RAMIREZ</v>
          </cell>
          <cell r="AI409" t="str">
            <v>CDA. LAGO ONTARIO NO.8</v>
          </cell>
          <cell r="AJ409" t="str">
            <v>5082 7048</v>
          </cell>
          <cell r="AK409">
            <v>0</v>
          </cell>
          <cell r="AL409" t="str">
            <v>11410</v>
          </cell>
          <cell r="AM409"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409" t="str">
            <v>3TE40A144716</v>
          </cell>
          <cell r="AO409" t="str">
            <v>Smart</v>
          </cell>
          <cell r="AP409" t="str">
            <v>Hisense</v>
          </cell>
          <cell r="AQ409" t="str">
            <v>Opera</v>
          </cell>
          <cell r="AR409" t="str">
            <v>FHD 1920 x 1080</v>
          </cell>
          <cell r="AS409" t="str">
            <v>3TE40G1635C9G1635M010</v>
          </cell>
          <cell r="AT409" t="e">
            <v>#N/A</v>
          </cell>
          <cell r="AU409" t="str">
            <v>40H5B2</v>
          </cell>
          <cell r="AV409" t="str">
            <v>3TE40G1635C9</v>
          </cell>
          <cell r="AW409" t="str">
            <v>G1635</v>
          </cell>
          <cell r="AX409" t="str">
            <v>M010</v>
          </cell>
          <cell r="AY409">
            <v>74011576</v>
          </cell>
          <cell r="AZ409">
            <v>51012512</v>
          </cell>
          <cell r="BA409">
            <v>80138025</v>
          </cell>
        </row>
        <row r="410">
          <cell r="D410">
            <v>60313603</v>
          </cell>
          <cell r="E410" t="str">
            <v xml:space="preserve">A  </v>
          </cell>
          <cell r="F410" t="str">
            <v>TV</v>
          </cell>
          <cell r="G410" t="str">
            <v>ISRAEL RICO</v>
          </cell>
          <cell r="H410" t="str">
            <v>CALLE CLARCK 9 SAN SIMON TONAHUAC CUAHUTEMOC CP. 06920</v>
          </cell>
          <cell r="I410">
            <v>5541333057</v>
          </cell>
          <cell r="J410" t="str">
            <v>HISENSE</v>
          </cell>
          <cell r="K410" t="str">
            <v>50CU6000</v>
          </cell>
          <cell r="L410" t="str">
            <v>50G162680H02061</v>
          </cell>
          <cell r="M410" t="str">
            <v>COSTCO 72001402931116162110</v>
          </cell>
          <cell r="N410">
            <v>7999</v>
          </cell>
          <cell r="O410">
            <v>42690</v>
          </cell>
          <cell r="P410">
            <v>42816</v>
          </cell>
          <cell r="Q410">
            <v>201767</v>
          </cell>
          <cell r="R410" t="str">
            <v>06/04/2017 01 : 09  ARANTXA.MON : NP5/23/03/2017 05 : 18 201767 : P1A: 205451 PANEL   205546 MAIN   22-03-2017  OC-1008923</v>
          </cell>
          <cell r="S410" t="str">
            <v>EQUIPO EN DOMICILIO DE CLIENTE</v>
          </cell>
          <cell r="T410" t="str">
            <v xml:space="preserve">ANDREA LEGORRETA               </v>
          </cell>
          <cell r="U410" t="str">
            <v>2017-04-11</v>
          </cell>
          <cell r="V410" t="str">
            <v>Centro</v>
          </cell>
          <cell r="W410" t="str">
            <v>COMPLETADO</v>
          </cell>
          <cell r="X410" t="str">
            <v>CLIENTE</v>
          </cell>
          <cell r="Y410">
            <v>42802</v>
          </cell>
          <cell r="Z410">
            <v>126</v>
          </cell>
          <cell r="AA410" t="str">
            <v>M010</v>
          </cell>
          <cell r="AB410" t="str">
            <v>T205546/Tarjeta Principal Madre - MAIN BOARD</v>
          </cell>
          <cell r="AC410" t="str">
            <v>OC-1008923</v>
          </cell>
          <cell r="AD410" t="str">
            <v>cuautemos/san simon tonahuac</v>
          </cell>
          <cell r="AE410" t="str">
            <v>DF</v>
          </cell>
          <cell r="AF410" t="str">
            <v>MX</v>
          </cell>
          <cell r="AG410" t="str">
            <v>10409199</v>
          </cell>
          <cell r="AH410" t="str">
            <v>ISRAEL RICO</v>
          </cell>
          <cell r="AI410" t="str">
            <v>9 calle clarck</v>
          </cell>
          <cell r="AJ410" t="str">
            <v>5541333057</v>
          </cell>
          <cell r="AK410">
            <v>0</v>
          </cell>
          <cell r="AL410" t="str">
            <v>06920</v>
          </cell>
          <cell r="AM410"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410" t="str">
            <v>3TE50G162680</v>
          </cell>
          <cell r="AO410">
            <v>0</v>
          </cell>
          <cell r="AP410" t="e">
            <v>#N/A</v>
          </cell>
          <cell r="AQ410" t="e">
            <v>#N/A</v>
          </cell>
          <cell r="AR410" t="e">
            <v>#N/A</v>
          </cell>
          <cell r="AS410" t="str">
            <v>3TE50G162681G1626M010</v>
          </cell>
          <cell r="AT410" t="e">
            <v>#N/A</v>
          </cell>
          <cell r="AU410" t="str">
            <v>50CU6000</v>
          </cell>
          <cell r="AV410" t="str">
            <v>3TE50G162681</v>
          </cell>
          <cell r="AW410" t="str">
            <v>G1626</v>
          </cell>
          <cell r="AX410" t="str">
            <v>M010</v>
          </cell>
          <cell r="AY410">
            <v>74011577</v>
          </cell>
          <cell r="AZ410">
            <v>51012513</v>
          </cell>
          <cell r="BA410">
            <v>80138028</v>
          </cell>
        </row>
        <row r="411">
          <cell r="D411">
            <v>60311251</v>
          </cell>
          <cell r="E411" t="str">
            <v>A</v>
          </cell>
          <cell r="F411" t="str">
            <v>TV</v>
          </cell>
          <cell r="G411" t="str">
            <v>JULIO ROCHA</v>
          </cell>
          <cell r="H411" t="str">
            <v>AV QUNTANA ROO LT 49, SAN PABLO DE LAS SALINAS</v>
          </cell>
          <cell r="I411" t="str">
            <v>5834-5986</v>
          </cell>
          <cell r="J411" t="str">
            <v>HISENSE</v>
          </cell>
          <cell r="K411" t="str">
            <v>43H7C</v>
          </cell>
          <cell r="L411" t="str">
            <v>43G160913H01127</v>
          </cell>
          <cell r="M411" t="str">
            <v>TICKET</v>
          </cell>
          <cell r="N411">
            <v>9331.77</v>
          </cell>
          <cell r="O411">
            <v>42584</v>
          </cell>
          <cell r="P411">
            <v>42782</v>
          </cell>
          <cell r="Q411">
            <v>201010</v>
          </cell>
          <cell r="R411" t="str">
            <v>PENDIENTE POR PANEL Y MAIN</v>
          </cell>
          <cell r="S411" t="str">
            <v>SE RECOGE EQUIPO CON BASE</v>
          </cell>
          <cell r="T411" t="str">
            <v xml:space="preserve">  VIRGINIA ANGUIANO               </v>
          </cell>
          <cell r="U411" t="str">
            <v>2017-02-21</v>
          </cell>
          <cell r="V411" t="str">
            <v>Centro</v>
          </cell>
          <cell r="W411" t="str">
            <v>COMPLETADO</v>
          </cell>
          <cell r="Y411">
            <v>42776</v>
          </cell>
          <cell r="Z411">
            <v>198</v>
          </cell>
          <cell r="AA411" t="str">
            <v>M010</v>
          </cell>
          <cell r="AB411" t="str">
            <v>T197917/Panel - PANEL</v>
          </cell>
          <cell r="AC411" t="str">
            <v>OC-1007556</v>
          </cell>
          <cell r="AD411" t="str">
            <v>Tultitlan/San pablo de Las Salinas</v>
          </cell>
          <cell r="AE411" t="str">
            <v>MEX</v>
          </cell>
          <cell r="AF411" t="str">
            <v>MX</v>
          </cell>
          <cell r="AG411" t="str">
            <v>10410326</v>
          </cell>
          <cell r="AH411" t="str">
            <v>JULIA ROCHA</v>
          </cell>
          <cell r="AI411" t="str">
            <v>Lt49 Av Quintana Roo</v>
          </cell>
          <cell r="AJ411" t="str">
            <v>58345986</v>
          </cell>
          <cell r="AK411">
            <v>0</v>
          </cell>
          <cell r="AL411" t="str">
            <v>54930</v>
          </cell>
          <cell r="AM411"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411" t="str">
            <v>3TE43G154905</v>
          </cell>
          <cell r="AO411" t="str">
            <v>Smart</v>
          </cell>
          <cell r="AP411" t="str">
            <v>Hisense</v>
          </cell>
          <cell r="AQ411" t="str">
            <v>Opera</v>
          </cell>
          <cell r="AR411" t="str">
            <v>UHD 3840 X 2160</v>
          </cell>
          <cell r="AS411" t="str">
            <v>3TE43G163447G1634M010</v>
          </cell>
          <cell r="AT411" t="e">
            <v>#N/A</v>
          </cell>
          <cell r="AU411" t="str">
            <v>43H7C</v>
          </cell>
          <cell r="AV411" t="str">
            <v>3TE43G163447</v>
          </cell>
          <cell r="AW411" t="str">
            <v>G1634</v>
          </cell>
          <cell r="AX411" t="str">
            <v>M010</v>
          </cell>
          <cell r="AY411">
            <v>74011579</v>
          </cell>
          <cell r="AZ411">
            <v>51012515</v>
          </cell>
          <cell r="BA411">
            <v>80138038</v>
          </cell>
        </row>
        <row r="412">
          <cell r="D412">
            <v>60312857</v>
          </cell>
          <cell r="E412" t="str">
            <v xml:space="preserve">A  </v>
          </cell>
          <cell r="F412" t="str">
            <v>TV</v>
          </cell>
          <cell r="G412" t="str">
            <v>VICTOR CADIA</v>
          </cell>
          <cell r="H412" t="str">
            <v>PERIFERICO 4990 AMPLIACION JARDINES DEL PEDREGAL COYOACAN CP.04600</v>
          </cell>
          <cell r="I412">
            <v>56061606</v>
          </cell>
          <cell r="J412" t="str">
            <v>HISENSE</v>
          </cell>
          <cell r="K412" t="str">
            <v>43H7C</v>
          </cell>
          <cell r="L412" t="str">
            <v>43G1627B1H00721</v>
          </cell>
          <cell r="M412" t="str">
            <v>CARTA DE EQUIPO DE PISO</v>
          </cell>
          <cell r="N412">
            <v>0</v>
          </cell>
          <cell r="O412">
            <v>42790</v>
          </cell>
          <cell r="P412">
            <v>42807</v>
          </cell>
          <cell r="Q412">
            <v>201767</v>
          </cell>
          <cell r="R412" t="str">
            <v>25/03/2017 00 : 54  ARANTXA.MON : NP5/P1A: 197917 PANEL  13-03-2017   OC-1008560</v>
          </cell>
          <cell r="S412" t="str">
            <v>EQUIPO DE PISO</v>
          </cell>
          <cell r="T412" t="str">
            <v xml:space="preserve">ANDREA LEGORRETA               </v>
          </cell>
          <cell r="U412" t="str">
            <v>2017-04-11</v>
          </cell>
          <cell r="V412" t="str">
            <v>Centro</v>
          </cell>
          <cell r="W412" t="str">
            <v>COMPLETADO</v>
          </cell>
          <cell r="X412" t="str">
            <v>CLIENTE</v>
          </cell>
          <cell r="Y412">
            <v>42790</v>
          </cell>
          <cell r="AA412" t="str">
            <v>M010</v>
          </cell>
          <cell r="AB412" t="str">
            <v>T197917/Panel - PANEL</v>
          </cell>
          <cell r="AC412" t="str">
            <v>OC-1008560</v>
          </cell>
          <cell r="AD412" t="str">
            <v>Coyoacan/Ampliacion jardines del pedr.</v>
          </cell>
          <cell r="AE412" t="str">
            <v>DF</v>
          </cell>
          <cell r="AF412" t="str">
            <v>MX</v>
          </cell>
          <cell r="AG412" t="str">
            <v>10413212</v>
          </cell>
          <cell r="AH412" t="str">
            <v>VICTOR CANDIA</v>
          </cell>
          <cell r="AI412" t="str">
            <v>Periferico nu 4990</v>
          </cell>
          <cell r="AJ412" t="str">
            <v>56061606</v>
          </cell>
          <cell r="AK412">
            <v>0</v>
          </cell>
          <cell r="AL412" t="str">
            <v>04600</v>
          </cell>
          <cell r="AM412"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412" t="str">
            <v>3TE43G154905</v>
          </cell>
          <cell r="AO412" t="str">
            <v>Smart</v>
          </cell>
          <cell r="AP412" t="str">
            <v>Hisense</v>
          </cell>
          <cell r="AQ412" t="str">
            <v>Opera</v>
          </cell>
          <cell r="AR412" t="str">
            <v>UHD 3840 X 2160</v>
          </cell>
          <cell r="AS412" t="str">
            <v>3TE43G160588G1605M010</v>
          </cell>
          <cell r="AT412" t="e">
            <v>#N/A</v>
          </cell>
          <cell r="AU412" t="str">
            <v>43H7C</v>
          </cell>
          <cell r="AV412" t="str">
            <v>3TE43G160588</v>
          </cell>
          <cell r="AW412" t="str">
            <v>G1605</v>
          </cell>
          <cell r="AX412" t="str">
            <v>M010</v>
          </cell>
          <cell r="AY412">
            <v>74011580</v>
          </cell>
          <cell r="AZ412">
            <v>51012516</v>
          </cell>
          <cell r="BA412">
            <v>80138040</v>
          </cell>
        </row>
        <row r="413">
          <cell r="D413">
            <v>60311272</v>
          </cell>
          <cell r="E413" t="str">
            <v>A</v>
          </cell>
          <cell r="F413" t="str">
            <v>TV</v>
          </cell>
          <cell r="G413" t="str">
            <v>CLAUDIA CAMPOS RODRIGUEZ</v>
          </cell>
          <cell r="H413" t="str">
            <v>SANTA TERESA LT 6 MZ 14, COL. BELLA VISTA</v>
          </cell>
          <cell r="I413" t="str">
            <v>5365-7137</v>
          </cell>
          <cell r="J413" t="str">
            <v>HISENSE</v>
          </cell>
          <cell r="K413" t="str">
            <v>43H7C</v>
          </cell>
          <cell r="L413" t="str">
            <v>43G160588H00064</v>
          </cell>
          <cell r="M413" t="str">
            <v>TICKET</v>
          </cell>
          <cell r="N413">
            <v>7999</v>
          </cell>
          <cell r="O413">
            <v>42535</v>
          </cell>
          <cell r="P413">
            <v>42782</v>
          </cell>
          <cell r="Q413">
            <v>201010</v>
          </cell>
          <cell r="R413" t="str">
            <v>PENDIENTE POR MAIN</v>
          </cell>
          <cell r="S413" t="str">
            <v>SE RECOGE SÓLO EQUIPO</v>
          </cell>
          <cell r="T413" t="str">
            <v xml:space="preserve">  VIRGINIA ANGUIANO               </v>
          </cell>
          <cell r="U413" t="str">
            <v>2017-02-21</v>
          </cell>
          <cell r="V413" t="str">
            <v>Centro</v>
          </cell>
          <cell r="W413" t="str">
            <v>COMPLETADO</v>
          </cell>
          <cell r="Y413">
            <v>42776</v>
          </cell>
          <cell r="Z413">
            <v>247</v>
          </cell>
          <cell r="AA413" t="str">
            <v>M010</v>
          </cell>
          <cell r="AB413" t="str">
            <v>T198397/Tarjeta Principal Madre - MAIN BOARD</v>
          </cell>
          <cell r="AC413" t="str">
            <v>OC-1007558</v>
          </cell>
          <cell r="AD413" t="str">
            <v>Cuautitlan Izcalli/Bella Vista</v>
          </cell>
          <cell r="AE413" t="str">
            <v>MEX</v>
          </cell>
          <cell r="AF413" t="str">
            <v>MX</v>
          </cell>
          <cell r="AG413" t="str">
            <v>10411661</v>
          </cell>
          <cell r="AH413" t="str">
            <v>CLAUDIA CAMPOS RODRIGUEZ</v>
          </cell>
          <cell r="AI413" t="str">
            <v>14-L6 Sta Teresa</v>
          </cell>
          <cell r="AJ413" t="str">
            <v>53657137</v>
          </cell>
          <cell r="AK413">
            <v>0</v>
          </cell>
          <cell r="AL413" t="str">
            <v>54710</v>
          </cell>
          <cell r="AM413"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413" t="str">
            <v>3TE43G154905</v>
          </cell>
          <cell r="AO413" t="str">
            <v>Smart</v>
          </cell>
          <cell r="AP413" t="str">
            <v>Hisense</v>
          </cell>
          <cell r="AQ413" t="str">
            <v>Opera</v>
          </cell>
          <cell r="AR413" t="str">
            <v>UHD 3840 X 2160</v>
          </cell>
          <cell r="AS413" t="str">
            <v>3TE43G163447G1634M010</v>
          </cell>
          <cell r="AT413" t="e">
            <v>#N/A</v>
          </cell>
          <cell r="AU413" t="str">
            <v>43H7C</v>
          </cell>
          <cell r="AV413" t="str">
            <v>3TE43G163447</v>
          </cell>
          <cell r="AW413" t="str">
            <v>G1634</v>
          </cell>
          <cell r="AX413" t="str">
            <v>M010</v>
          </cell>
          <cell r="AY413">
            <v>74011581</v>
          </cell>
          <cell r="AZ413">
            <v>51012517</v>
          </cell>
          <cell r="BA413">
            <v>80138048</v>
          </cell>
        </row>
        <row r="414">
          <cell r="D414">
            <v>60311141</v>
          </cell>
          <cell r="E414" t="str">
            <v>A</v>
          </cell>
          <cell r="F414" t="str">
            <v>TV</v>
          </cell>
          <cell r="G414" t="str">
            <v>SAN JUANA GARZA DE LEON</v>
          </cell>
          <cell r="H414" t="str">
            <v>SAN ANDRES 646, VALLE DE SAN ANDRES, APODACA</v>
          </cell>
          <cell r="I414">
            <v>8114031328</v>
          </cell>
          <cell r="J414" t="str">
            <v>HISENSE</v>
          </cell>
          <cell r="K414" t="str">
            <v>50K610GWN</v>
          </cell>
          <cell r="L414" t="str">
            <v>50G134211H03023</v>
          </cell>
          <cell r="M414" t="str">
            <v>TICKET</v>
          </cell>
          <cell r="N414">
            <v>398.63</v>
          </cell>
          <cell r="O414">
            <v>41759</v>
          </cell>
          <cell r="P414">
            <v>42779</v>
          </cell>
          <cell r="Q414">
            <v>201024</v>
          </cell>
          <cell r="R414" t="str">
            <v>16-2-17-00.32 NP5 P1: O.C. 1007369, PANEL, 167745, 13 FEBRERO-17</v>
          </cell>
          <cell r="S414" t="str">
            <v/>
          </cell>
          <cell r="T414" t="str">
            <v xml:space="preserve">  Sofia Vazquez                   </v>
          </cell>
          <cell r="U414" t="str">
            <v>2017-04-13</v>
          </cell>
          <cell r="V414" t="str">
            <v>Norte</v>
          </cell>
          <cell r="W414" t="str">
            <v>COMPLETADO</v>
          </cell>
          <cell r="X414" t="str">
            <v>TALLER</v>
          </cell>
          <cell r="Y414">
            <v>42775</v>
          </cell>
          <cell r="Z414">
            <v>1020</v>
          </cell>
          <cell r="AA414" t="str">
            <v>M012</v>
          </cell>
          <cell r="AB414" t="str">
            <v>T167745/Panel - PANEL</v>
          </cell>
          <cell r="AC414" t="str">
            <v>OC-1007369</v>
          </cell>
          <cell r="AD414" t="str">
            <v>Apodaca/Valle de sn andres 2do sect.</v>
          </cell>
          <cell r="AE414" t="str">
            <v>NL</v>
          </cell>
          <cell r="AF414" t="str">
            <v>MX</v>
          </cell>
          <cell r="AG414" t="str">
            <v>10406270</v>
          </cell>
          <cell r="AH414" t="str">
            <v>SAN JUANA GARZA DE LEON</v>
          </cell>
          <cell r="AI414" t="str">
            <v>Ave. sn andres no 646</v>
          </cell>
          <cell r="AJ414" t="str">
            <v>8114031328</v>
          </cell>
          <cell r="AK414">
            <v>0</v>
          </cell>
          <cell r="AL414" t="str">
            <v>06500</v>
          </cell>
          <cell r="AM414"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414" t="str">
            <v>3TE50G124909</v>
          </cell>
          <cell r="AO414">
            <v>0</v>
          </cell>
          <cell r="AP414" t="e">
            <v>#N/A</v>
          </cell>
          <cell r="AQ414" t="e">
            <v>#N/A</v>
          </cell>
          <cell r="AR414" t="e">
            <v>#N/A</v>
          </cell>
          <cell r="AS414" t="str">
            <v>3TE50G1653A3G1653M010</v>
          </cell>
          <cell r="AT414" t="e">
            <v>#N/A</v>
          </cell>
          <cell r="AU414" t="str">
            <v>50H5C</v>
          </cell>
          <cell r="AV414" t="str">
            <v>3TE50G1653A3</v>
          </cell>
          <cell r="AW414" t="str">
            <v>G1653</v>
          </cell>
          <cell r="AX414" t="str">
            <v>M010</v>
          </cell>
          <cell r="AY414">
            <v>74011582</v>
          </cell>
          <cell r="AZ414">
            <v>51012518</v>
          </cell>
          <cell r="BA414">
            <v>80138546</v>
          </cell>
        </row>
        <row r="415">
          <cell r="D415">
            <v>60313563</v>
          </cell>
          <cell r="E415" t="str">
            <v>A</v>
          </cell>
          <cell r="F415" t="str">
            <v>TV</v>
          </cell>
          <cell r="G415" t="str">
            <v>HILDA LECUONA / SEARS VALLEJO</v>
          </cell>
          <cell r="H415" t="str">
            <v>PONIEMTE 656  140 , COL. INDUSTRIAL VALLEJO</v>
          </cell>
          <cell r="I415" t="str">
            <v>52-27-80-00</v>
          </cell>
          <cell r="J415" t="str">
            <v>HISENSE</v>
          </cell>
          <cell r="K415" t="str">
            <v>55H6B</v>
          </cell>
          <cell r="L415" t="str">
            <v>55G154014H00756</v>
          </cell>
          <cell r="M415" t="str">
            <v>TICKET</v>
          </cell>
          <cell r="N415">
            <v>11999.2</v>
          </cell>
          <cell r="O415">
            <v>42537</v>
          </cell>
          <cell r="P415">
            <v>42803</v>
          </cell>
          <cell r="Q415">
            <v>201010</v>
          </cell>
          <cell r="R415" t="str">
            <v>PENDIENTE POR MAIN PCB</v>
          </cell>
          <cell r="S415" t="str">
            <v>CLIENTE DIO 2 PATITAS.</v>
          </cell>
          <cell r="T415" t="str">
            <v xml:space="preserve">LESLY CARRO               </v>
          </cell>
          <cell r="U415" t="str">
            <v>2017-03-18</v>
          </cell>
          <cell r="V415" t="str">
            <v>Centro</v>
          </cell>
          <cell r="W415" t="str">
            <v>COMPLETADO</v>
          </cell>
          <cell r="Y415">
            <v>42802</v>
          </cell>
          <cell r="Z415">
            <v>266</v>
          </cell>
          <cell r="AA415" t="str">
            <v>M010</v>
          </cell>
          <cell r="AB415" t="str">
            <v>T184303/Tarjeta Principal Madre - MAIN BOARD</v>
          </cell>
          <cell r="AC415" t="str">
            <v>OC-1008395</v>
          </cell>
          <cell r="AD415" t="str">
            <v>AZCAPOTZALCO/INDUSTRIAL VALLEJO</v>
          </cell>
          <cell r="AE415" t="str">
            <v>DF</v>
          </cell>
          <cell r="AF415" t="str">
            <v>MX</v>
          </cell>
          <cell r="AG415" t="str">
            <v>10209073</v>
          </cell>
          <cell r="AH415" t="str">
            <v>HILDA LECUANA</v>
          </cell>
          <cell r="AI415" t="str">
            <v>656 PONIENTE 140</v>
          </cell>
          <cell r="AJ415" t="str">
            <v>52278000</v>
          </cell>
          <cell r="AK415">
            <v>0</v>
          </cell>
          <cell r="AL415" t="str">
            <v>02300</v>
          </cell>
          <cell r="AM415"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415" t="str">
            <v>3TE55A151010</v>
          </cell>
          <cell r="AO415" t="str">
            <v>Smart</v>
          </cell>
          <cell r="AP415" t="str">
            <v>Hisense</v>
          </cell>
          <cell r="AQ415" t="str">
            <v>Opera</v>
          </cell>
          <cell r="AR415" t="str">
            <v>FHD 1920 x 1080</v>
          </cell>
          <cell r="AS415" t="str">
            <v>3TE55G1623K3G1623M010</v>
          </cell>
          <cell r="AT415" t="e">
            <v>#N/A</v>
          </cell>
          <cell r="AU415" t="str">
            <v>55H7B</v>
          </cell>
          <cell r="AV415" t="str">
            <v>3TE55G1623K3</v>
          </cell>
          <cell r="AW415" t="str">
            <v>G1623</v>
          </cell>
          <cell r="AX415" t="str">
            <v>M010</v>
          </cell>
          <cell r="AY415">
            <v>74011583</v>
          </cell>
          <cell r="AZ415">
            <v>51012519</v>
          </cell>
          <cell r="BA415">
            <v>80138155</v>
          </cell>
        </row>
        <row r="416">
          <cell r="D416">
            <v>60315426</v>
          </cell>
          <cell r="E416" t="str">
            <v xml:space="preserve">A  </v>
          </cell>
          <cell r="F416" t="str">
            <v>TV</v>
          </cell>
          <cell r="G416" t="str">
            <v>Guadalupe Jaimes</v>
          </cell>
          <cell r="H416" t="str">
            <v>Bordo de Xochiaca #3, Col. Bicentenario, Nezahualcoyotl, C.P. 57205</v>
          </cell>
          <cell r="I416">
            <v>24813741</v>
          </cell>
          <cell r="J416" t="str">
            <v>HISENSE</v>
          </cell>
          <cell r="K416" t="str">
            <v>55H7B</v>
          </cell>
          <cell r="L416" t="str">
            <v>55G1628F6H00378</v>
          </cell>
          <cell r="M416" t="str">
            <v>CARTA EQUIPO DE PISO</v>
          </cell>
          <cell r="N416">
            <v>0</v>
          </cell>
          <cell r="O416">
            <v>42829</v>
          </cell>
          <cell r="P416">
            <v>42833</v>
          </cell>
          <cell r="Q416">
            <v>201767</v>
          </cell>
          <cell r="R416" t="str">
            <v>12/04/2017 01 : 54  ARANTXA.MON : NP5 / P1A: 203798 MAIN       203716 PANEL  08-04-2017   OC-1009485</v>
          </cell>
          <cell r="S416" t="str">
            <v>EQUIPO DE PISO</v>
          </cell>
          <cell r="T416" t="str">
            <v xml:space="preserve">   RENE ARIAS                     </v>
          </cell>
          <cell r="U416" t="str">
            <v>2017-04-12</v>
          </cell>
          <cell r="V416" t="str">
            <v>Centro</v>
          </cell>
          <cell r="W416" t="str">
            <v>COMPLETADO</v>
          </cell>
          <cell r="X416" t="str">
            <v>CLIENTE</v>
          </cell>
          <cell r="Y416">
            <v>42829</v>
          </cell>
          <cell r="AA416" t="str">
            <v>M010</v>
          </cell>
          <cell r="AB416" t="str">
            <v>T203716/Panel - PANEL</v>
          </cell>
          <cell r="AC416" t="str">
            <v>OC-1009485</v>
          </cell>
          <cell r="AD416" t="str">
            <v>Nezahuatlcoyolt/Bicentenario</v>
          </cell>
          <cell r="AE416" t="str">
            <v>MEX</v>
          </cell>
          <cell r="AF416" t="str">
            <v>MX</v>
          </cell>
          <cell r="AG416" t="str">
            <v>10415366</v>
          </cell>
          <cell r="AH416" t="str">
            <v>GUADALUPE JAIMES</v>
          </cell>
          <cell r="AI416" t="str">
            <v>3 Bordo de Xochiaca</v>
          </cell>
          <cell r="AJ416" t="str">
            <v>24813741</v>
          </cell>
          <cell r="AK416">
            <v>0</v>
          </cell>
          <cell r="AL416" t="str">
            <v>57205</v>
          </cell>
          <cell r="AM416"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416" t="str">
            <v>3TE55G1523B1</v>
          </cell>
          <cell r="AO416" t="str">
            <v>Smart</v>
          </cell>
          <cell r="AP416" t="str">
            <v>Hisense</v>
          </cell>
          <cell r="AQ416" t="str">
            <v>Opera</v>
          </cell>
          <cell r="AR416" t="str">
            <v>UHD 3840 X 2160</v>
          </cell>
          <cell r="AS416" t="str">
            <v>3TE55G1623K3G1623M010</v>
          </cell>
          <cell r="AT416" t="e">
            <v>#N/A</v>
          </cell>
          <cell r="AU416" t="str">
            <v>55H7B</v>
          </cell>
          <cell r="AV416" t="str">
            <v>3TE55G1623K3</v>
          </cell>
          <cell r="AW416" t="str">
            <v>G1623</v>
          </cell>
          <cell r="AX416" t="str">
            <v>M010</v>
          </cell>
          <cell r="AY416">
            <v>74011586</v>
          </cell>
          <cell r="AZ416">
            <v>51012522</v>
          </cell>
          <cell r="BA416">
            <v>80138605</v>
          </cell>
        </row>
        <row r="417">
          <cell r="D417">
            <v>60313312</v>
          </cell>
          <cell r="E417" t="str">
            <v>A</v>
          </cell>
          <cell r="F417" t="str">
            <v>TV</v>
          </cell>
          <cell r="G417" t="str">
            <v>LIVERPOOL / ARLOS JONATHAN OLVERA</v>
          </cell>
          <cell r="H417" t="str">
            <v>COLECTOR 13 NO. 280, COL. MAGDALENA DE LAS SALINAS</v>
          </cell>
          <cell r="I417" t="str">
            <v>55 5747-1000</v>
          </cell>
          <cell r="J417" t="str">
            <v>HISENSE</v>
          </cell>
          <cell r="K417" t="str">
            <v>55H9B</v>
          </cell>
          <cell r="L417" t="str">
            <v>55G154827H00029</v>
          </cell>
          <cell r="M417" t="str">
            <v>PÓLIZA SELLADA</v>
          </cell>
          <cell r="N417">
            <v>0</v>
          </cell>
          <cell r="O417">
            <v>42795</v>
          </cell>
          <cell r="P417">
            <v>42808</v>
          </cell>
          <cell r="Q417">
            <v>201009</v>
          </cell>
          <cell r="R417" t="str">
            <v>PENDIENTE POR PANEL</v>
          </cell>
          <cell r="S417" t="str">
            <v>SE RECOGE EQUIPO CON BASE</v>
          </cell>
          <cell r="T417" t="str">
            <v xml:space="preserve"> VIRGINIA ANGUIANO                </v>
          </cell>
          <cell r="U417" t="str">
            <v>2017-04-10</v>
          </cell>
          <cell r="V417" t="str">
            <v>Centro</v>
          </cell>
          <cell r="W417" t="str">
            <v>COMPLETADO</v>
          </cell>
          <cell r="Y417">
            <v>42800</v>
          </cell>
          <cell r="Z417">
            <v>13</v>
          </cell>
          <cell r="AA417" t="str">
            <v>M010</v>
          </cell>
          <cell r="AB417" t="str">
            <v>T189723/Panel - PANEL</v>
          </cell>
          <cell r="AC417" t="str">
            <v>OC-1008665</v>
          </cell>
          <cell r="AD417" t="str">
            <v>Gustavo A / Magdalena</v>
          </cell>
          <cell r="AE417" t="str">
            <v>DF</v>
          </cell>
          <cell r="AF417" t="str">
            <v>MX</v>
          </cell>
          <cell r="AG417" t="str">
            <v>10413322</v>
          </cell>
          <cell r="AH417" t="str">
            <v>CARLOS JONATHAN OLVERA</v>
          </cell>
          <cell r="AI417" t="str">
            <v>280 Conector 13</v>
          </cell>
          <cell r="AJ417" t="str">
            <v>5557471000</v>
          </cell>
          <cell r="AK417">
            <v>0</v>
          </cell>
          <cell r="AL417" t="str">
            <v>67070</v>
          </cell>
          <cell r="AM417"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417" t="str">
            <v>3TE55G153334</v>
          </cell>
          <cell r="AO417" t="str">
            <v>Smart</v>
          </cell>
          <cell r="AP417" t="str">
            <v>Hisense</v>
          </cell>
          <cell r="AQ417" t="str">
            <v>Opera</v>
          </cell>
          <cell r="AR417" t="str">
            <v>UHD 3840 X 2160</v>
          </cell>
          <cell r="AS417" t="str">
            <v>3TE55G164499G164499M010</v>
          </cell>
          <cell r="AT417">
            <v>8</v>
          </cell>
          <cell r="AU417" t="str">
            <v>55H7B</v>
          </cell>
          <cell r="AV417" t="str">
            <v>3TE55G164499</v>
          </cell>
          <cell r="AW417" t="str">
            <v>G164499</v>
          </cell>
          <cell r="AX417" t="str">
            <v>M010</v>
          </cell>
          <cell r="AY417">
            <v>74011587</v>
          </cell>
          <cell r="AZ417">
            <v>51012523</v>
          </cell>
          <cell r="BA417">
            <v>80146107</v>
          </cell>
        </row>
        <row r="418">
          <cell r="D418">
            <v>60315074</v>
          </cell>
          <cell r="E418" t="str">
            <v>A</v>
          </cell>
          <cell r="F418" t="str">
            <v>TV</v>
          </cell>
          <cell r="G418" t="str">
            <v>GUILLERMO JOSE DONIS OLACO</v>
          </cell>
          <cell r="H418" t="str">
            <v>GUALAGAMBAS 353 COL. VILLA DE LAS FLORES COACALCO,EDO.DE MEXICO</v>
          </cell>
          <cell r="I418">
            <v>58791490</v>
          </cell>
          <cell r="J418" t="str">
            <v>HISENSE</v>
          </cell>
          <cell r="K418" t="str">
            <v>43CU6100</v>
          </cell>
          <cell r="L418" t="str">
            <v>43G162860H02212</v>
          </cell>
          <cell r="M418">
            <v>1045789</v>
          </cell>
          <cell r="N418">
            <v>8999</v>
          </cell>
          <cell r="O418">
            <v>42745</v>
          </cell>
          <cell r="P418">
            <v>42824</v>
          </cell>
          <cell r="Q418">
            <v>200997</v>
          </cell>
          <cell r="R418" t="str">
            <v>DISPLAY</v>
          </cell>
          <cell r="S418" t="str">
            <v/>
          </cell>
          <cell r="T418" t="str">
            <v xml:space="preserve">GLORIA LEON LARIOS          </v>
          </cell>
          <cell r="U418">
            <v>42836</v>
          </cell>
          <cell r="V418" t="str">
            <v>Centro</v>
          </cell>
          <cell r="W418" t="str">
            <v>COMPLETADO</v>
          </cell>
          <cell r="Y418">
            <v>42822</v>
          </cell>
          <cell r="Z418">
            <v>79</v>
          </cell>
          <cell r="AA418" t="str">
            <v>M010</v>
          </cell>
          <cell r="AB418" t="str">
            <v>T205677/Panel - PANEL</v>
          </cell>
          <cell r="AC418" t="str">
            <v>OC-1009223</v>
          </cell>
          <cell r="AD418" t="str">
            <v>Coacalco/VILLA DE LAS FLORES 2DA. SEC</v>
          </cell>
          <cell r="AE418" t="str">
            <v>MEX</v>
          </cell>
          <cell r="AF418" t="str">
            <v>MX</v>
          </cell>
          <cell r="AG418" t="str">
            <v>10415227</v>
          </cell>
          <cell r="AH418" t="str">
            <v>GUILLERMO JOSE DONIS OLACO</v>
          </cell>
          <cell r="AI418" t="str">
            <v>353 GUALAGAMBAS</v>
          </cell>
          <cell r="AJ418" t="str">
            <v>58791490</v>
          </cell>
          <cell r="AK418" t="str">
            <v>5540287519</v>
          </cell>
          <cell r="AL418" t="str">
            <v>55710</v>
          </cell>
          <cell r="AM418"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418" t="str">
            <v>3TE43G162860</v>
          </cell>
          <cell r="AO418">
            <v>0</v>
          </cell>
          <cell r="AP418" t="e">
            <v>#N/A</v>
          </cell>
          <cell r="AQ418" t="e">
            <v>#N/A</v>
          </cell>
          <cell r="AR418" t="e">
            <v>#N/A</v>
          </cell>
          <cell r="AS418" t="str">
            <v>3TE50G165140G165140M010</v>
          </cell>
          <cell r="AT418">
            <v>164</v>
          </cell>
          <cell r="AU418" t="str">
            <v>50H7GB</v>
          </cell>
          <cell r="AV418" t="str">
            <v>3TE50G165140</v>
          </cell>
          <cell r="AW418" t="str">
            <v>G165140</v>
          </cell>
          <cell r="AX418" t="str">
            <v>M010</v>
          </cell>
          <cell r="AY418">
            <v>74011591</v>
          </cell>
          <cell r="AZ418">
            <v>51012527</v>
          </cell>
          <cell r="BA418">
            <v>80149503</v>
          </cell>
        </row>
        <row r="419">
          <cell r="D419">
            <v>60313081</v>
          </cell>
          <cell r="E419" t="str">
            <v>A</v>
          </cell>
          <cell r="F419" t="str">
            <v>TV</v>
          </cell>
          <cell r="G419" t="str">
            <v>DANIEL HERRERA ROMERO</v>
          </cell>
          <cell r="H419" t="str">
            <v>AURELIA GUEVARA 3318 Col. SAN RAFAEL Mpo. GUADALAJARA</v>
          </cell>
          <cell r="I419">
            <v>3336437997</v>
          </cell>
          <cell r="J419" t="str">
            <v>HISENSE</v>
          </cell>
          <cell r="K419" t="str">
            <v>43CU6100</v>
          </cell>
          <cell r="L419" t="str">
            <v>43G162860H03013</v>
          </cell>
          <cell r="M419" t="str">
            <v>IWAQR1174616</v>
          </cell>
          <cell r="N419">
            <v>6999</v>
          </cell>
          <cell r="O419">
            <v>42748</v>
          </cell>
          <cell r="P419">
            <v>42795</v>
          </cell>
          <cell r="Q419">
            <v>201076</v>
          </cell>
          <cell r="R419" t="str">
            <v>No hay refacciones para surtir y poder reparar</v>
          </cell>
          <cell r="T419" t="str">
            <v>Carlos Muñiz</v>
          </cell>
          <cell r="U419">
            <v>42837</v>
          </cell>
          <cell r="V419" t="str">
            <v>SUR</v>
          </cell>
          <cell r="W419" t="str">
            <v>COMPLETADO</v>
          </cell>
          <cell r="X419" t="str">
            <v>CLIENTE</v>
          </cell>
          <cell r="Y419">
            <v>42795</v>
          </cell>
          <cell r="Z419">
            <v>47</v>
          </cell>
          <cell r="AA419" t="str">
            <v>M010</v>
          </cell>
          <cell r="AB419" t="str">
            <v>T205677/Panel - PANEL</v>
          </cell>
          <cell r="AC419" t="str">
            <v>OC-1008180</v>
          </cell>
          <cell r="AD419" t="str">
            <v>gudalajara/col san rafael</v>
          </cell>
          <cell r="AE419" t="str">
            <v>JAL</v>
          </cell>
          <cell r="AF419" t="str">
            <v>MX</v>
          </cell>
          <cell r="AG419" t="str">
            <v>10413429</v>
          </cell>
          <cell r="AH419" t="str">
            <v>DANIEL HERRERA ROMERO</v>
          </cell>
          <cell r="AI419" t="str">
            <v>3318 Aurelia Guevara</v>
          </cell>
          <cell r="AJ419" t="str">
            <v>3310970075</v>
          </cell>
          <cell r="AK419" t="str">
            <v>3310970075</v>
          </cell>
          <cell r="AL419" t="str">
            <v>44810</v>
          </cell>
          <cell r="AM419"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419" t="str">
            <v>3TE43G162860</v>
          </cell>
          <cell r="AO419">
            <v>0</v>
          </cell>
          <cell r="AP419" t="e">
            <v>#N/A</v>
          </cell>
          <cell r="AQ419" t="e">
            <v>#N/A</v>
          </cell>
          <cell r="AR419" t="e">
            <v>#N/A</v>
          </cell>
          <cell r="AS419" t="str">
            <v>SOLICITAR MATERIALSOLICITAR MATERIALSOLICITAR MATERIAL</v>
          </cell>
          <cell r="AT419" t="e">
            <v>#N/A</v>
          </cell>
          <cell r="AU419" t="str">
            <v>SOLICITAR MATERIAL</v>
          </cell>
          <cell r="AV419" t="str">
            <v>SOLICITAR MATERIAL</v>
          </cell>
          <cell r="AW419" t="str">
            <v>SOLICITAR MATERIAL</v>
          </cell>
          <cell r="AX419" t="str">
            <v>SOLICITAR MATERIAL</v>
          </cell>
          <cell r="AY419">
            <v>74011592</v>
          </cell>
          <cell r="AZ419">
            <v>51012528</v>
          </cell>
          <cell r="BA419">
            <v>80147279</v>
          </cell>
        </row>
        <row r="420">
          <cell r="D420">
            <v>60311853</v>
          </cell>
          <cell r="E420" t="str">
            <v>B</v>
          </cell>
          <cell r="F420" t="str">
            <v>TV</v>
          </cell>
          <cell r="G420" t="str">
            <v>MELISA RAMOS SAUCEDO</v>
          </cell>
          <cell r="H420" t="str">
            <v>AV. PASEO NATURA 40 INT.82 Col. FRACC NATURA Mpo. ZAPOPAN</v>
          </cell>
          <cell r="I420">
            <v>3331252527</v>
          </cell>
          <cell r="J420" t="str">
            <v>HISENSE</v>
          </cell>
          <cell r="K420" t="str">
            <v>50H5C</v>
          </cell>
          <cell r="L420" t="str">
            <v>50G1622I6H00391</v>
          </cell>
          <cell r="M420">
            <v>1168961</v>
          </cell>
          <cell r="N420">
            <v>12930</v>
          </cell>
          <cell r="O420">
            <v>42706</v>
          </cell>
          <cell r="P420">
            <v>42786</v>
          </cell>
          <cell r="Q420">
            <v>201076</v>
          </cell>
          <cell r="R420" t="str">
            <v>Se solicito apoyo a ingenieria ya que el mismo no realizaba el modo miracast; sin embargo, determinaron que procedia cambio fisico</v>
          </cell>
          <cell r="S420" t="str">
            <v>A este equipo se le habia realizado un cambio de panel con anterioridad</v>
          </cell>
          <cell r="T420" t="str">
            <v>Carlos Muñiz</v>
          </cell>
          <cell r="U420">
            <v>42837</v>
          </cell>
          <cell r="V420" t="str">
            <v>SUR</v>
          </cell>
          <cell r="W420" t="str">
            <v>COMPLETADO</v>
          </cell>
          <cell r="X420" t="str">
            <v>CLIENTE</v>
          </cell>
          <cell r="Y420">
            <v>42783</v>
          </cell>
          <cell r="Z420">
            <v>80</v>
          </cell>
          <cell r="AA420" t="str">
            <v>M010</v>
          </cell>
          <cell r="AD420" t="str">
            <v>zapopan/fracc. natura</v>
          </cell>
          <cell r="AE420" t="str">
            <v>JAL</v>
          </cell>
          <cell r="AF420" t="str">
            <v>MX</v>
          </cell>
          <cell r="AG420" t="str">
            <v>10411101</v>
          </cell>
          <cell r="AH420" t="str">
            <v>MELISA RAMOS SAUCEDO</v>
          </cell>
          <cell r="AI420" t="str">
            <v>40 av. paseo natura int.82</v>
          </cell>
          <cell r="AJ420" t="str">
            <v>3331252527</v>
          </cell>
          <cell r="AK420" t="str">
            <v>3310716788</v>
          </cell>
          <cell r="AL420" t="str">
            <v>45066</v>
          </cell>
          <cell r="AM420"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420" t="str">
            <v>3TE50G1618N2</v>
          </cell>
          <cell r="AO420">
            <v>0</v>
          </cell>
          <cell r="AP420" t="e">
            <v>#N/A</v>
          </cell>
          <cell r="AQ420" t="e">
            <v>#N/A</v>
          </cell>
          <cell r="AR420" t="e">
            <v>#N/A</v>
          </cell>
          <cell r="AS420" t="str">
            <v>3TE50G165140G1651M010</v>
          </cell>
          <cell r="AT420" t="e">
            <v>#N/A</v>
          </cell>
          <cell r="AU420" t="str">
            <v>50H7GB</v>
          </cell>
          <cell r="AV420" t="str">
            <v>3TE50G165140</v>
          </cell>
          <cell r="AW420" t="str">
            <v>G1651</v>
          </cell>
          <cell r="AX420" t="str">
            <v>M010</v>
          </cell>
          <cell r="AY420">
            <v>74011593</v>
          </cell>
          <cell r="AZ420">
            <v>51012529</v>
          </cell>
          <cell r="BA420">
            <v>80141518</v>
          </cell>
        </row>
        <row r="421">
          <cell r="D421">
            <v>60312184</v>
          </cell>
          <cell r="E421" t="str">
            <v xml:space="preserve">A  </v>
          </cell>
          <cell r="F421" t="str">
            <v>TV</v>
          </cell>
          <cell r="G421" t="str">
            <v>VICTOR AVENDAÑO</v>
          </cell>
          <cell r="H421" t="str">
            <v>IRAPUATO 57 CLAVERIA AZCAPOTZALCO CP. 02080</v>
          </cell>
          <cell r="I421">
            <v>5563190402</v>
          </cell>
          <cell r="J421" t="str">
            <v>HISENSE</v>
          </cell>
          <cell r="K421" t="str">
            <v>40H5B2</v>
          </cell>
          <cell r="L421" t="str">
            <v>40G163164H00971</v>
          </cell>
          <cell r="M421" t="str">
            <v>terminal 102 docto 3360 TDA 0081 1023360008111340000</v>
          </cell>
          <cell r="N421">
            <v>6749.25</v>
          </cell>
          <cell r="O421">
            <v>42730</v>
          </cell>
          <cell r="P421">
            <v>42800</v>
          </cell>
          <cell r="Q421">
            <v>201767</v>
          </cell>
          <cell r="R421" t="str">
            <v>15/03/2017 07 : 20  JORGE.VAZ : NP5/  P1A: 191066 PANEL   06-03-2017   OC-1008268</v>
          </cell>
          <cell r="S421" t="str">
            <v>EQUIPO EN DOMICILIO DE CLIENTE</v>
          </cell>
          <cell r="T421" t="str">
            <v xml:space="preserve">ANDREA LEGORRETA               </v>
          </cell>
          <cell r="U421" t="str">
            <v>2017-04-10</v>
          </cell>
          <cell r="V421" t="str">
            <v>Centro</v>
          </cell>
          <cell r="W421" t="str">
            <v>COMPLETADO</v>
          </cell>
          <cell r="X421" t="str">
            <v>CLIENTE</v>
          </cell>
          <cell r="Y421">
            <v>42787</v>
          </cell>
          <cell r="Z421">
            <v>70</v>
          </cell>
          <cell r="AA421" t="str">
            <v>M010</v>
          </cell>
          <cell r="AB421" t="str">
            <v>T191066/Panel - PANEL</v>
          </cell>
          <cell r="AC421" t="str">
            <v>OC-1008268</v>
          </cell>
          <cell r="AD421" t="str">
            <v>azcapotzalco/claveria</v>
          </cell>
          <cell r="AE421" t="str">
            <v>DF</v>
          </cell>
          <cell r="AF421" t="str">
            <v>MX</v>
          </cell>
          <cell r="AG421" t="str">
            <v>10412490</v>
          </cell>
          <cell r="AH421" t="str">
            <v>VICTOR AVENDAÑO</v>
          </cell>
          <cell r="AI421" t="str">
            <v>57 Irapuato</v>
          </cell>
          <cell r="AJ421" t="str">
            <v>044-5563190402</v>
          </cell>
          <cell r="AK421">
            <v>0</v>
          </cell>
          <cell r="AL421" t="str">
            <v>02080</v>
          </cell>
          <cell r="AM421"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421" t="str">
            <v>3TE40G155372</v>
          </cell>
          <cell r="AO421" t="str">
            <v>Smart</v>
          </cell>
          <cell r="AP421" t="str">
            <v>Hisense</v>
          </cell>
          <cell r="AQ421" t="str">
            <v>Opera</v>
          </cell>
          <cell r="AR421" t="str">
            <v>FHD 1920 x 1080</v>
          </cell>
          <cell r="AS421" t="str">
            <v>3TE40G161734G1617M010</v>
          </cell>
          <cell r="AT421" t="e">
            <v>#N/A</v>
          </cell>
          <cell r="AU421" t="str">
            <v>LC-40N5000U</v>
          </cell>
          <cell r="AV421" t="str">
            <v>3TE40G161734</v>
          </cell>
          <cell r="AW421" t="str">
            <v>G1617</v>
          </cell>
          <cell r="AX421" t="str">
            <v>M010</v>
          </cell>
          <cell r="AY421">
            <v>74011594</v>
          </cell>
          <cell r="AZ421">
            <v>51012530</v>
          </cell>
          <cell r="BA421">
            <v>80138607</v>
          </cell>
        </row>
        <row r="422">
          <cell r="D422">
            <v>60313204</v>
          </cell>
          <cell r="E422" t="str">
            <v xml:space="preserve">A  </v>
          </cell>
          <cell r="F422" t="str">
            <v>TV</v>
          </cell>
          <cell r="G422" t="str">
            <v>FERNANDO AVECILLA</v>
          </cell>
          <cell r="H422" t="str">
            <v xml:space="preserve">VILLA DEL PEDREGAL # 122 VILLAS DEL ROMERAL CELAYA </v>
          </cell>
          <cell r="I422">
            <v>4611713377</v>
          </cell>
          <cell r="J422" t="str">
            <v xml:space="preserve">HISENSE </v>
          </cell>
          <cell r="K422" t="str">
            <v>50H7GB</v>
          </cell>
          <cell r="L422" t="str">
            <v>50G155383H00167</v>
          </cell>
          <cell r="M422" t="str">
            <v>FQU192662</v>
          </cell>
          <cell r="N422">
            <v>6397.95</v>
          </cell>
          <cell r="O422">
            <v>42677</v>
          </cell>
          <cell r="P422">
            <v>42797</v>
          </cell>
          <cell r="Q422">
            <v>201608</v>
          </cell>
          <cell r="R422" t="str">
            <v>03/03/17-P1A: TARJETA PRINCIPAL #194644 O.C. 1008138</v>
          </cell>
          <cell r="S422" t="str">
            <v xml:space="preserve">EQUIPO EN DOMICILIO DE CLIENTE </v>
          </cell>
          <cell r="T422" t="str">
            <v xml:space="preserve">CAROLINA PEREA                    </v>
          </cell>
          <cell r="U422" t="str">
            <v>2017-04-12</v>
          </cell>
          <cell r="V422" t="str">
            <v>Centro</v>
          </cell>
          <cell r="W422" t="str">
            <v>COMPLETADO</v>
          </cell>
          <cell r="Y422">
            <v>42796</v>
          </cell>
          <cell r="Z422">
            <v>120</v>
          </cell>
          <cell r="AA422" t="str">
            <v>M010</v>
          </cell>
          <cell r="AB422" t="str">
            <v>T194644/Tarjeta Principal Madre - MAIN BOARD</v>
          </cell>
          <cell r="AC422" t="str">
            <v>OC-1008138</v>
          </cell>
          <cell r="AD422" t="str">
            <v>celaya/col</v>
          </cell>
          <cell r="AE422" t="str">
            <v>GTO</v>
          </cell>
          <cell r="AF422" t="str">
            <v>MX</v>
          </cell>
          <cell r="AG422" t="str">
            <v>10413556</v>
          </cell>
          <cell r="AH422" t="str">
            <v>DANIEL AVILA RESENDIZ</v>
          </cell>
          <cell r="AI422" t="str">
            <v>308 Puerta de Cielo</v>
          </cell>
          <cell r="AJ422" t="str">
            <v>46168822700</v>
          </cell>
          <cell r="AK422" t="str">
            <v>4611108761</v>
          </cell>
          <cell r="AL422" t="str">
            <v>38010</v>
          </cell>
          <cell r="AM422"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422" t="str">
            <v>3TE50G1523B0</v>
          </cell>
          <cell r="AO422" t="str">
            <v>Smart</v>
          </cell>
          <cell r="AP422" t="str">
            <v>Hisense</v>
          </cell>
          <cell r="AQ422" t="str">
            <v>Android</v>
          </cell>
          <cell r="AR422" t="str">
            <v>UHD 3840 X 2160</v>
          </cell>
          <cell r="AS422" t="str">
            <v>3TE50G1644B1G1644B1M010</v>
          </cell>
          <cell r="AT422">
            <v>6</v>
          </cell>
          <cell r="AU422" t="str">
            <v>50H7GB</v>
          </cell>
          <cell r="AV422" t="str">
            <v>3TE50G1644B1</v>
          </cell>
          <cell r="AW422" t="str">
            <v>G1644B1</v>
          </cell>
          <cell r="AX422" t="str">
            <v>M010</v>
          </cell>
          <cell r="AY422">
            <v>74011595</v>
          </cell>
          <cell r="AZ422">
            <v>51012531</v>
          </cell>
          <cell r="BA422">
            <v>80146109</v>
          </cell>
        </row>
        <row r="423">
          <cell r="D423">
            <v>60311376</v>
          </cell>
          <cell r="E423" t="str">
            <v>A</v>
          </cell>
          <cell r="F423" t="str">
            <v>TV</v>
          </cell>
          <cell r="G423" t="str">
            <v>SEARS VALLEJO / HILDA LECUONA</v>
          </cell>
          <cell r="H423" t="str">
            <v>PONIENTE 140 NO. 656, COL. INDUSTRIAL VALLEJO</v>
          </cell>
          <cell r="I423" t="str">
            <v>5227-8000</v>
          </cell>
          <cell r="J423" t="str">
            <v>HISENSE-SHARP</v>
          </cell>
          <cell r="K423" t="str">
            <v>LC-55N6000U</v>
          </cell>
          <cell r="L423" t="str">
            <v>55G1613E1H00388</v>
          </cell>
          <cell r="M423" t="str">
            <v>CARTA DE PISO</v>
          </cell>
          <cell r="N423">
            <v>0</v>
          </cell>
          <cell r="O423">
            <v>42779</v>
          </cell>
          <cell r="P423">
            <v>42780</v>
          </cell>
          <cell r="Q423">
            <v>201010</v>
          </cell>
          <cell r="R423" t="str">
            <v>PENDIENTE POR T-CON</v>
          </cell>
          <cell r="S423" t="str">
            <v>EQUIPO DE PISO</v>
          </cell>
          <cell r="T423" t="str">
            <v xml:space="preserve">  VIRGINIA ANGUIANO               </v>
          </cell>
          <cell r="U423" t="str">
            <v>2017-02-18</v>
          </cell>
          <cell r="V423" t="str">
            <v>Centro</v>
          </cell>
          <cell r="W423" t="str">
            <v>COMPLETADO</v>
          </cell>
          <cell r="Y423">
            <v>42779</v>
          </cell>
          <cell r="AA423" t="str">
            <v>M012</v>
          </cell>
          <cell r="AB423" t="str">
            <v>T179087/ T-CON board</v>
          </cell>
          <cell r="AC423" t="str">
            <v>OC-1007406</v>
          </cell>
          <cell r="AD423" t="str">
            <v>AZCAPOTZALCO/INDUSTRIAL VALLEJO</v>
          </cell>
          <cell r="AE423" t="str">
            <v>DF</v>
          </cell>
          <cell r="AF423" t="str">
            <v>MX</v>
          </cell>
          <cell r="AG423" t="str">
            <v>10209073</v>
          </cell>
          <cell r="AH423" t="str">
            <v>HILDA LECUANA</v>
          </cell>
          <cell r="AI423" t="str">
            <v>656 PONIENTE 140</v>
          </cell>
          <cell r="AJ423" t="str">
            <v>52278000</v>
          </cell>
          <cell r="AK423">
            <v>0</v>
          </cell>
          <cell r="AL423" t="str">
            <v>02300</v>
          </cell>
          <cell r="AM423"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423" t="str">
            <v>3TE55G154930M</v>
          </cell>
          <cell r="AO423" t="str">
            <v>Smart</v>
          </cell>
          <cell r="AP423" t="str">
            <v>Sharp</v>
          </cell>
          <cell r="AQ423" t="str">
            <v>Opera</v>
          </cell>
          <cell r="AR423" t="str">
            <v>UHD 3840 X 2160</v>
          </cell>
          <cell r="AS423" t="str">
            <v>3TE55G1701A8G1701M010</v>
          </cell>
          <cell r="AT423" t="e">
            <v>#N/A</v>
          </cell>
          <cell r="AU423" t="str">
            <v>LC-55N6000U</v>
          </cell>
          <cell r="AV423" t="str">
            <v>3TE55G1701A8</v>
          </cell>
          <cell r="AW423" t="str">
            <v>G1701</v>
          </cell>
          <cell r="AX423" t="str">
            <v>M010</v>
          </cell>
          <cell r="AY423">
            <v>74011599</v>
          </cell>
          <cell r="AZ423">
            <v>51012535</v>
          </cell>
          <cell r="BA423">
            <v>80138600</v>
          </cell>
        </row>
        <row r="424">
          <cell r="D424">
            <v>60313360</v>
          </cell>
          <cell r="E424" t="str">
            <v xml:space="preserve">A  </v>
          </cell>
          <cell r="F424" t="str">
            <v>LAVADORA</v>
          </cell>
          <cell r="G424" t="str">
            <v>ALEXIS GAMA</v>
          </cell>
          <cell r="H424" t="str">
            <v>AV. RIO BRAVO 60 EL SALADO LOS REYES CP.56410</v>
          </cell>
          <cell r="I424">
            <v>26327876</v>
          </cell>
          <cell r="J424" t="str">
            <v>HISENSE</v>
          </cell>
          <cell r="K424" t="str">
            <v>WSA1102PB</v>
          </cell>
          <cell r="L424" t="str">
            <v>1WG9001AFJOWBA8BB145422</v>
          </cell>
          <cell r="M424" t="str">
            <v>TICKET WAL MART TC# 6744 1912 2106 1387 0021 43</v>
          </cell>
          <cell r="N424">
            <v>2449.0300000000002</v>
          </cell>
          <cell r="O424">
            <v>42460</v>
          </cell>
          <cell r="P424">
            <v>42822</v>
          </cell>
          <cell r="Q424">
            <v>201767</v>
          </cell>
          <cell r="R424" t="str">
            <v xml:space="preserve">06/04/2017 03 : 25  ARANTXA.MON : NP5/201767 : P1B: WS2201L19PSF00  SESPOL    28-03-2017  OC-1009151
</v>
          </cell>
          <cell r="S424" t="str">
            <v>EQUIPO EN DOMICILIO DE CLIENTE (ZONA FON</v>
          </cell>
          <cell r="T424" t="str">
            <v xml:space="preserve">ANDREA LEGORRETA               </v>
          </cell>
          <cell r="U424" t="str">
            <v>2017-04-11</v>
          </cell>
          <cell r="V424" t="str">
            <v>Centro</v>
          </cell>
          <cell r="W424" t="str">
            <v>COMPLETADO</v>
          </cell>
          <cell r="X424" t="str">
            <v>CLIENTE</v>
          </cell>
          <cell r="Y424">
            <v>42800</v>
          </cell>
          <cell r="Z424">
            <v>362</v>
          </cell>
          <cell r="AA424" t="str">
            <v>M010</v>
          </cell>
          <cell r="AB424" t="str">
            <v xml:space="preserve">WS2201L19PSF00/Ensamble de la válvula de drenado - </v>
          </cell>
          <cell r="AC424" t="str">
            <v>OC-1009151</v>
          </cell>
          <cell r="AD424" t="str">
            <v>Los Reyes/El salado</v>
          </cell>
          <cell r="AE424" t="str">
            <v>MEX</v>
          </cell>
          <cell r="AF424" t="str">
            <v>MX</v>
          </cell>
          <cell r="AG424" t="str">
            <v>10413183</v>
          </cell>
          <cell r="AH424" t="str">
            <v>ALEXIS GAMA</v>
          </cell>
          <cell r="AI424" t="str">
            <v>60 Av Rio Bravo</v>
          </cell>
          <cell r="AJ424" t="str">
            <v>26327876</v>
          </cell>
          <cell r="AK424">
            <v>0</v>
          </cell>
          <cell r="AL424" t="str">
            <v>56410</v>
          </cell>
          <cell r="AM424"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424" t="str">
            <v>GWE011WJB005</v>
          </cell>
          <cell r="AO424">
            <v>0</v>
          </cell>
          <cell r="AP424" t="e">
            <v>#N/A</v>
          </cell>
          <cell r="AQ424" t="e">
            <v>#N/A</v>
          </cell>
          <cell r="AR424" t="e">
            <v>#N/A</v>
          </cell>
          <cell r="AS424" t="e">
            <v>#N/A</v>
          </cell>
          <cell r="AT424" t="e">
            <v>#N/A</v>
          </cell>
          <cell r="AV424" t="str">
            <v>GWE011WJB005</v>
          </cell>
          <cell r="AW424" t="e">
            <v>#N/A</v>
          </cell>
          <cell r="AY424">
            <v>74011606</v>
          </cell>
          <cell r="AZ424">
            <v>51012542</v>
          </cell>
          <cell r="BA424">
            <v>80138601</v>
          </cell>
        </row>
        <row r="425">
          <cell r="D425">
            <v>60315387</v>
          </cell>
          <cell r="E425" t="str">
            <v>B</v>
          </cell>
          <cell r="F425" t="str">
            <v>FRIGOBAR</v>
          </cell>
          <cell r="G425" t="str">
            <v>Verónica Vargas Cabrera</v>
          </cell>
          <cell r="H425" t="str">
            <v>Av. Morteros no. 30-B, Fracc. Marroquín; Acapulco, Gro.</v>
          </cell>
          <cell r="I425">
            <v>7444851903</v>
          </cell>
          <cell r="J425" t="str">
            <v>HISENSE</v>
          </cell>
          <cell r="K425" t="str">
            <v>RT33D6AAE</v>
          </cell>
          <cell r="L425" t="str">
            <v>1B0088Z0009JBH7B9S21291</v>
          </cell>
          <cell r="M425">
            <v>201</v>
          </cell>
          <cell r="N425">
            <v>4477.6000000000004</v>
          </cell>
          <cell r="O425">
            <v>42797</v>
          </cell>
          <cell r="P425">
            <v>42798</v>
          </cell>
          <cell r="Q425">
            <v>201610</v>
          </cell>
          <cell r="R425" t="str">
            <v>Fuga interna de gas.</v>
          </cell>
          <cell r="T425" t="str">
            <v>Guadalupe Mondragón Noriega</v>
          </cell>
          <cell r="U425">
            <v>42835</v>
          </cell>
          <cell r="V425" t="str">
            <v>SUR</v>
          </cell>
          <cell r="W425" t="str">
            <v>COMPLETADO</v>
          </cell>
          <cell r="X425" t="str">
            <v>CLIENTE</v>
          </cell>
          <cell r="Y425">
            <v>42828</v>
          </cell>
          <cell r="Z425">
            <v>1</v>
          </cell>
          <cell r="AA425" t="str">
            <v>M010</v>
          </cell>
          <cell r="AD425" t="str">
            <v>FRAC. Marroquin</v>
          </cell>
          <cell r="AE425" t="str">
            <v>GRO</v>
          </cell>
          <cell r="AF425" t="str">
            <v>MX</v>
          </cell>
          <cell r="AG425" t="str">
            <v>10415316</v>
          </cell>
          <cell r="AH425" t="str">
            <v>VERONICA VARGAS CABRERA</v>
          </cell>
          <cell r="AI425" t="str">
            <v>30-B AV. CUAUHTEMOC MORTEROS</v>
          </cell>
          <cell r="AJ425" t="str">
            <v>7444851903</v>
          </cell>
          <cell r="AK425">
            <v>0</v>
          </cell>
          <cell r="AL425" t="str">
            <v>39640</v>
          </cell>
          <cell r="AM425"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425" t="str">
            <v>1B0088Z0009JBH4QP</v>
          </cell>
          <cell r="AO425">
            <v>0</v>
          </cell>
          <cell r="AP425" t="e">
            <v>#N/A</v>
          </cell>
          <cell r="AQ425" t="e">
            <v>#N/A</v>
          </cell>
          <cell r="AR425" t="e">
            <v>#N/A</v>
          </cell>
          <cell r="AS425" t="str">
            <v>1B0119Z0000TORIGIM010</v>
          </cell>
          <cell r="AT425" t="e">
            <v>#N/A</v>
          </cell>
          <cell r="AU425" t="str">
            <v>RR42D6GBX</v>
          </cell>
          <cell r="AV425" t="str">
            <v>1B0119Z0000T</v>
          </cell>
          <cell r="AW425" t="str">
            <v>ORIGI</v>
          </cell>
          <cell r="AX425" t="str">
            <v>M010</v>
          </cell>
          <cell r="AY425">
            <v>74011607</v>
          </cell>
          <cell r="AZ425">
            <v>51012543</v>
          </cell>
          <cell r="BA425">
            <v>80139064</v>
          </cell>
        </row>
        <row r="426">
          <cell r="D426">
            <v>60315139</v>
          </cell>
          <cell r="E426" t="str">
            <v xml:space="preserve">A  </v>
          </cell>
          <cell r="F426" t="str">
            <v>TV</v>
          </cell>
          <cell r="G426" t="str">
            <v>FERNANDO YAÑES SANTIAGO</v>
          </cell>
          <cell r="H426" t="str">
            <v>5 DE SEPTIEMBRE NO. 20 COLONIA JUAREZ, ZAPOTLAN DE JUAREZ HIDALGO</v>
          </cell>
          <cell r="I426">
            <v>7437910595</v>
          </cell>
          <cell r="J426" t="str">
            <v>HISENSE</v>
          </cell>
          <cell r="K426" t="str">
            <v>32H3B2</v>
          </cell>
          <cell r="L426" t="str">
            <v>32G161730H02199</v>
          </cell>
          <cell r="M426">
            <v>2725</v>
          </cell>
          <cell r="N426">
            <v>9990</v>
          </cell>
          <cell r="O426">
            <v>42785</v>
          </cell>
          <cell r="P426">
            <v>42825</v>
          </cell>
          <cell r="Q426">
            <v>201025</v>
          </cell>
          <cell r="R426" t="str">
            <v>31/03/2017 07 : 19 201025 : P1- DIAGITAL MAIN 173417, O.C. 1009244</v>
          </cell>
          <cell r="S426" t="str">
            <v>FALTA DE REFACCION</v>
          </cell>
          <cell r="T426" t="str">
            <v>EUGENIO ZARATE               Fecha</v>
          </cell>
          <cell r="U426" t="str">
            <v>2017/04/11</v>
          </cell>
          <cell r="V426" t="str">
            <v>Centro</v>
          </cell>
          <cell r="W426" t="str">
            <v>COMPLETADO</v>
          </cell>
          <cell r="Y426">
            <v>42823</v>
          </cell>
          <cell r="Z426">
            <v>40</v>
          </cell>
          <cell r="AA426" t="str">
            <v>M010</v>
          </cell>
          <cell r="AB426" t="str">
            <v>T173417/Tarjeta Principal Madre - MAIN BOARD</v>
          </cell>
          <cell r="AC426" t="str">
            <v>OC-1009244</v>
          </cell>
          <cell r="AD426" t="str">
            <v>Zapotlan de Juarez/Juarez</v>
          </cell>
          <cell r="AE426" t="str">
            <v>HGO</v>
          </cell>
          <cell r="AF426" t="str">
            <v>MX</v>
          </cell>
          <cell r="AG426" t="str">
            <v>10415286</v>
          </cell>
          <cell r="AH426" t="str">
            <v>FERNANDO YAÑEZ SANTIAGO</v>
          </cell>
          <cell r="AI426" t="str">
            <v>20 5 Septiembre</v>
          </cell>
          <cell r="AJ426" t="str">
            <v>7437910595</v>
          </cell>
          <cell r="AK426">
            <v>0</v>
          </cell>
          <cell r="AL426" t="str">
            <v>42190</v>
          </cell>
          <cell r="AM426" t="str">
            <v>21/04/2017 02 : 31 MARCO.DIAZ : TCF174 7401160819/04/2017 00 : 05 GEARARDO.PA : CFA06/04/2017 23 : 40 ERNESTO.HERN : TCF106/04/2017 23 : 40 ERNESTO.HERN : NP531/03/2017 07 : 19 201025 : P1- DIAGITAL MAIN 173417, O.C. 100924430/03/2017 02 : 45 GABRIELA.B : RD % GUILLERMO PRIETO Y ARTICULO 22</v>
          </cell>
          <cell r="AN426" t="str">
            <v>3TE32G155364</v>
          </cell>
          <cell r="AO426" t="str">
            <v>Básica</v>
          </cell>
          <cell r="AP426" t="str">
            <v>Hisense</v>
          </cell>
          <cell r="AQ426" t="str">
            <v>Opera</v>
          </cell>
          <cell r="AR426" t="str">
            <v>HD 1366 X 768</v>
          </cell>
          <cell r="AS426" t="str">
            <v>3TE32G164478G1644M010</v>
          </cell>
          <cell r="AT426" t="e">
            <v>#N/A</v>
          </cell>
          <cell r="AU426" t="str">
            <v>32H3B2</v>
          </cell>
          <cell r="AV426" t="str">
            <v>3TE32G164478</v>
          </cell>
          <cell r="AW426" t="str">
            <v>G1644</v>
          </cell>
          <cell r="AX426" t="str">
            <v>M010</v>
          </cell>
          <cell r="AY426">
            <v>74011608</v>
          </cell>
          <cell r="AZ426">
            <v>51012544</v>
          </cell>
          <cell r="BA426">
            <v>80138623</v>
          </cell>
        </row>
        <row r="427">
          <cell r="D427">
            <v>60314258</v>
          </cell>
          <cell r="E427" t="str">
            <v xml:space="preserve">A </v>
          </cell>
          <cell r="F427" t="str">
            <v>TV</v>
          </cell>
          <cell r="G427" t="str">
            <v>FREDI PALACIOS</v>
          </cell>
          <cell r="H427" t="str">
            <v>MARIANO ABASOLO #28, CENTRO, CUERNAVACA MORELOS</v>
          </cell>
          <cell r="I427">
            <v>7772184344</v>
          </cell>
          <cell r="J427" t="str">
            <v>HISENSE</v>
          </cell>
          <cell r="K427" t="str">
            <v>32H5B2</v>
          </cell>
          <cell r="L427" t="str">
            <v>32G163667H01945</v>
          </cell>
          <cell r="M427">
            <v>4398</v>
          </cell>
          <cell r="N427">
            <v>4498.7</v>
          </cell>
          <cell r="O427">
            <v>42793</v>
          </cell>
          <cell r="P427">
            <v>42808</v>
          </cell>
          <cell r="Q427">
            <v>201069</v>
          </cell>
          <cell r="R427" t="str">
            <v>T185597 BOTONERA- T191148 TARJETA PRINCIPAL, OC-1008746 16/03/2017</v>
          </cell>
          <cell r="S427" t="str">
            <v/>
          </cell>
          <cell r="T427" t="str">
            <v xml:space="preserve"> ESTEPHANIA TOREES                </v>
          </cell>
          <cell r="U427" t="str">
            <v>2017/04/12</v>
          </cell>
          <cell r="V427" t="str">
            <v>Centro</v>
          </cell>
          <cell r="W427" t="str">
            <v>COMPLETADO</v>
          </cell>
          <cell r="Y427">
            <v>42809</v>
          </cell>
          <cell r="Z427">
            <v>15</v>
          </cell>
          <cell r="AA427" t="str">
            <v>M010</v>
          </cell>
          <cell r="AB427" t="str">
            <v>T191148/Tarjeta Principal Madre - MAIN BOARD\Power</v>
          </cell>
          <cell r="AC427" t="str">
            <v>OC-1008746</v>
          </cell>
          <cell r="AD427" t="str">
            <v>CUERNAVACA/MORELOS</v>
          </cell>
          <cell r="AE427" t="str">
            <v>MOR</v>
          </cell>
          <cell r="AF427" t="str">
            <v>MX</v>
          </cell>
          <cell r="AG427" t="str">
            <v>10414522</v>
          </cell>
          <cell r="AH427" t="str">
            <v>FREDI PALACIOS</v>
          </cell>
          <cell r="AI427" t="str">
            <v>28 MARIANO ABASOLO</v>
          </cell>
          <cell r="AJ427" t="str">
            <v>7773184621</v>
          </cell>
          <cell r="AK427" t="str">
            <v>7773184621</v>
          </cell>
          <cell r="AL427" t="str">
            <v>62219</v>
          </cell>
          <cell r="AM427"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427" t="str">
            <v>3TE32G155369</v>
          </cell>
          <cell r="AO427" t="str">
            <v>Smart</v>
          </cell>
          <cell r="AP427" t="str">
            <v>Hisense</v>
          </cell>
          <cell r="AQ427" t="str">
            <v>Opera</v>
          </cell>
          <cell r="AR427" t="str">
            <v>HD 1366 X 768</v>
          </cell>
          <cell r="AS427" t="str">
            <v>3TE32G164485G1644M010</v>
          </cell>
          <cell r="AT427" t="e">
            <v>#N/A</v>
          </cell>
          <cell r="AU427" t="str">
            <v>32H5B2</v>
          </cell>
          <cell r="AV427" t="str">
            <v>3TE32G164485</v>
          </cell>
          <cell r="AW427" t="str">
            <v>G1644</v>
          </cell>
          <cell r="AX427" t="str">
            <v>M010</v>
          </cell>
          <cell r="AY427">
            <v>74011610</v>
          </cell>
          <cell r="AZ427">
            <v>51012546</v>
          </cell>
          <cell r="BA427">
            <v>80138624</v>
          </cell>
        </row>
        <row r="428">
          <cell r="D428">
            <v>60312198</v>
          </cell>
          <cell r="E428" t="str">
            <v xml:space="preserve">A  </v>
          </cell>
          <cell r="F428" t="str">
            <v>TV</v>
          </cell>
          <cell r="G428" t="str">
            <v>JUAN ISSAC HERNANDEZ SANCHEZ</v>
          </cell>
          <cell r="H428" t="str">
            <v xml:space="preserve">KM 35 CARRETERA MEXICO TAMPICO VIA CORTA, LA ESTANCIA, ATOTONILCO HIDALGO </v>
          </cell>
          <cell r="I428">
            <v>7711596313</v>
          </cell>
          <cell r="J428" t="str">
            <v>HISENSE</v>
          </cell>
          <cell r="K428" t="str">
            <v>32K20D</v>
          </cell>
          <cell r="L428" t="str">
            <v>32J140915H00770</v>
          </cell>
          <cell r="M428">
            <v>37000135</v>
          </cell>
          <cell r="N428">
            <v>2870.97</v>
          </cell>
          <cell r="O428">
            <v>41806</v>
          </cell>
          <cell r="P428">
            <v>42808</v>
          </cell>
          <cell r="Q428">
            <v>201025</v>
          </cell>
          <cell r="R428" t="str">
            <v>10/03/2017 08 : 06 201025 : P1 - DIGITAL MAIN 173417, O.C. 1008406</v>
          </cell>
          <cell r="S428" t="str">
            <v>FALTA DE REFACCION</v>
          </cell>
          <cell r="T428" t="str">
            <v>EUGENIO ZARATE               Fecha</v>
          </cell>
          <cell r="U428" t="str">
            <v>2017/04/11</v>
          </cell>
          <cell r="V428" t="str">
            <v>Centro</v>
          </cell>
          <cell r="W428" t="str">
            <v>COMPLETADO</v>
          </cell>
          <cell r="Y428">
            <v>42787</v>
          </cell>
          <cell r="Z428">
            <v>1002</v>
          </cell>
          <cell r="AA428" t="str">
            <v>M012</v>
          </cell>
          <cell r="AB428" t="str">
            <v>TLED003/LEDS</v>
          </cell>
          <cell r="AC428" t="str">
            <v>OC-1008533</v>
          </cell>
          <cell r="AD428" t="str">
            <v>Atotonilco/La Estancia</v>
          </cell>
          <cell r="AE428" t="str">
            <v>HGO</v>
          </cell>
          <cell r="AF428" t="str">
            <v>MX</v>
          </cell>
          <cell r="AG428" t="str">
            <v>10412488</v>
          </cell>
          <cell r="AH428" t="str">
            <v>JUAN ISSAC HERNANDEZ SANCHEZ</v>
          </cell>
          <cell r="AI428" t="str">
            <v>KM35 C Mexico Tampico Via Corta</v>
          </cell>
          <cell r="AJ428" t="str">
            <v>7711596313</v>
          </cell>
          <cell r="AK428">
            <v>0</v>
          </cell>
          <cell r="AL428" t="str">
            <v>43300</v>
          </cell>
          <cell r="AM428"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428" t="str">
            <v>3TE32J134805</v>
          </cell>
          <cell r="AO428" t="str">
            <v>Básica</v>
          </cell>
          <cell r="AP428" t="str">
            <v>Hisense</v>
          </cell>
          <cell r="AQ428" t="str">
            <v>?</v>
          </cell>
          <cell r="AR428" t="str">
            <v>HD 1366 X 768</v>
          </cell>
          <cell r="AS428" t="str">
            <v>3TE32G154779G1547M010</v>
          </cell>
          <cell r="AT428" t="e">
            <v>#N/A</v>
          </cell>
          <cell r="AU428" t="str">
            <v>32H3B1</v>
          </cell>
          <cell r="AV428" t="str">
            <v>3TE32G154779</v>
          </cell>
          <cell r="AW428" t="str">
            <v>G1547</v>
          </cell>
          <cell r="AX428" t="str">
            <v>M010</v>
          </cell>
          <cell r="AY428">
            <v>74011611</v>
          </cell>
          <cell r="AZ428">
            <v>51012547</v>
          </cell>
          <cell r="BA428">
            <v>80138626</v>
          </cell>
        </row>
        <row r="429">
          <cell r="D429">
            <v>60313736</v>
          </cell>
          <cell r="E429" t="str">
            <v>A</v>
          </cell>
          <cell r="F429" t="str">
            <v>TV</v>
          </cell>
          <cell r="G429" t="str">
            <v>LUIS ARTURO AGUILAR URIBE</v>
          </cell>
          <cell r="H429" t="str">
            <v>CARR SALTILLO 2510 INT MZ5 MOD 3 DEPT3A Col. FRAC RIT Mpo. ZAPOPAN</v>
          </cell>
          <cell r="I429">
            <v>3310926725</v>
          </cell>
          <cell r="J429" t="str">
            <v>HISENSE</v>
          </cell>
          <cell r="K429" t="str">
            <v>32K20D</v>
          </cell>
          <cell r="L429" t="str">
            <v>32J140915H06604</v>
          </cell>
          <cell r="M429" t="str">
            <v>JAR/ 000203817</v>
          </cell>
          <cell r="N429">
            <v>0</v>
          </cell>
          <cell r="O429">
            <v>41799</v>
          </cell>
          <cell r="P429">
            <v>42805</v>
          </cell>
          <cell r="Q429">
            <v>201076</v>
          </cell>
          <cell r="R429" t="str">
            <v>No hay refacciones para surtir y reparar el equipo</v>
          </cell>
          <cell r="S429" t="str">
            <v>El comprobante que nos proporciono el cliente solo cuenta con el pago inicial del equipo; no muestra el costo total del equipo. Para este equipo se surtio un panel lcd el cual llego dañado</v>
          </cell>
          <cell r="T429" t="str">
            <v>Carlos Muñiz</v>
          </cell>
          <cell r="U429">
            <v>42838</v>
          </cell>
          <cell r="V429" t="str">
            <v>SUR</v>
          </cell>
          <cell r="W429" t="str">
            <v>COMPLETADO</v>
          </cell>
          <cell r="X429" t="str">
            <v>CLIENTE</v>
          </cell>
          <cell r="Y429">
            <v>42803</v>
          </cell>
          <cell r="Z429">
            <v>1006</v>
          </cell>
          <cell r="AA429" t="str">
            <v>M012</v>
          </cell>
          <cell r="AB429" t="str">
            <v>T171979/Panel - PANEL</v>
          </cell>
          <cell r="AC429" t="str">
            <v>OC-1008749</v>
          </cell>
          <cell r="AD429" t="str">
            <v>Zapoapan/Frac Ritz</v>
          </cell>
          <cell r="AE429" t="str">
            <v>JAL</v>
          </cell>
          <cell r="AF429" t="str">
            <v>MX</v>
          </cell>
          <cell r="AG429" t="str">
            <v>10413132</v>
          </cell>
          <cell r="AH429" t="str">
            <v>LUIS ARTURO AGUILAR URIBE</v>
          </cell>
          <cell r="AI429" t="str">
            <v>2510 Carretera Saltillo Int MZ5 Mod 3 Dept3A</v>
          </cell>
          <cell r="AJ429" t="str">
            <v>3338534182</v>
          </cell>
          <cell r="AK429">
            <v>0</v>
          </cell>
          <cell r="AL429" t="str">
            <v>45190</v>
          </cell>
          <cell r="AM429"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429" t="str">
            <v>3TE32J134805</v>
          </cell>
          <cell r="AO429" t="str">
            <v>Básica</v>
          </cell>
          <cell r="AP429" t="str">
            <v>Hisense</v>
          </cell>
          <cell r="AQ429" t="str">
            <v>?</v>
          </cell>
          <cell r="AR429" t="str">
            <v>HD 1366 X 768</v>
          </cell>
          <cell r="AS429" t="str">
            <v>3TE32G155365CRMM012</v>
          </cell>
          <cell r="AT429">
            <v>11</v>
          </cell>
          <cell r="AU429" t="str">
            <v>32H3B2</v>
          </cell>
          <cell r="AV429" t="str">
            <v>3TE32G155365</v>
          </cell>
          <cell r="AW429" t="str">
            <v>CRM</v>
          </cell>
          <cell r="AX429" t="str">
            <v>M012</v>
          </cell>
          <cell r="AY429">
            <v>74011612</v>
          </cell>
          <cell r="AZ429">
            <v>51012548</v>
          </cell>
          <cell r="BA429">
            <v>80146667</v>
          </cell>
        </row>
        <row r="430">
          <cell r="D430">
            <v>60310535</v>
          </cell>
          <cell r="E430" t="str">
            <v>A</v>
          </cell>
          <cell r="F430" t="str">
            <v>TV</v>
          </cell>
          <cell r="G430" t="str">
            <v>JUAN COLUNGA</v>
          </cell>
          <cell r="H430" t="str">
            <v>ARMANDO FLORES 405, COL. MANUEL R. DIAZ, CD. MADERO</v>
          </cell>
          <cell r="I430">
            <v>8331129111</v>
          </cell>
          <cell r="J430" t="str">
            <v>HISENSE</v>
          </cell>
          <cell r="K430" t="str">
            <v>32D33</v>
          </cell>
          <cell r="L430" t="str">
            <v>32M141204H02156</v>
          </cell>
          <cell r="M430" t="str">
            <v>TR# 03800</v>
          </cell>
          <cell r="N430">
            <v>8499</v>
          </cell>
          <cell r="O430">
            <v>41959</v>
          </cell>
          <cell r="P430">
            <v>42768</v>
          </cell>
          <cell r="Q430">
            <v>202245</v>
          </cell>
          <cell r="R430" t="str">
            <v>18/02/2017 02 : 03  ERNESTO.HERN : NP5
15/02/2017 01 : 13 202245 : PEDIDO DE COMPRA OC-1007399</v>
          </cell>
          <cell r="S430" t="str">
            <v/>
          </cell>
          <cell r="T430" t="str">
            <v xml:space="preserve">Alfredo Pineda                </v>
          </cell>
          <cell r="U430" t="str">
            <v>2017-02-18</v>
          </cell>
          <cell r="V430" t="str">
            <v>Norte</v>
          </cell>
          <cell r="W430" t="str">
            <v>COMPLETADO</v>
          </cell>
          <cell r="X430" t="str">
            <v>TALLER</v>
          </cell>
          <cell r="Y430">
            <v>42766</v>
          </cell>
          <cell r="Z430">
            <v>809</v>
          </cell>
          <cell r="AA430" t="str">
            <v>M012</v>
          </cell>
          <cell r="AB430" t="str">
            <v>T171862/Panel - PANEL</v>
          </cell>
          <cell r="AC430" t="str">
            <v>OC-1007399</v>
          </cell>
          <cell r="AD430" t="str">
            <v>Cd Madero/Manuel R Dias</v>
          </cell>
          <cell r="AE430" t="str">
            <v>TMS</v>
          </cell>
          <cell r="AF430" t="str">
            <v>MX</v>
          </cell>
          <cell r="AG430" t="str">
            <v>10411185</v>
          </cell>
          <cell r="AH430" t="str">
            <v>JUAN COLUNGA</v>
          </cell>
          <cell r="AI430" t="str">
            <v>405 NTE Armando Flores</v>
          </cell>
          <cell r="AJ430" t="str">
            <v>8331129111</v>
          </cell>
          <cell r="AK430">
            <v>0</v>
          </cell>
          <cell r="AL430" t="str">
            <v>89515</v>
          </cell>
          <cell r="AM430"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430" t="str">
            <v>3TE32M134512</v>
          </cell>
          <cell r="AO430" t="str">
            <v>Básica</v>
          </cell>
          <cell r="AP430" t="str">
            <v>Hisense</v>
          </cell>
          <cell r="AQ430" t="str">
            <v>Opera</v>
          </cell>
          <cell r="AR430" t="str">
            <v>HD 1366 X 768</v>
          </cell>
          <cell r="AS430" t="str">
            <v>3TE32G155365CRMM012</v>
          </cell>
          <cell r="AT430">
            <v>11</v>
          </cell>
          <cell r="AU430" t="str">
            <v>32H3B2</v>
          </cell>
          <cell r="AV430" t="str">
            <v>3TE32G155365</v>
          </cell>
          <cell r="AW430" t="str">
            <v>CRM</v>
          </cell>
          <cell r="AX430" t="str">
            <v>M012</v>
          </cell>
          <cell r="AY430">
            <v>74011613</v>
          </cell>
          <cell r="AZ430">
            <v>51012549</v>
          </cell>
          <cell r="BA430">
            <v>80146668</v>
          </cell>
        </row>
        <row r="431">
          <cell r="D431">
            <v>60310979</v>
          </cell>
          <cell r="E431" t="str">
            <v xml:space="preserve">A </v>
          </cell>
          <cell r="F431" t="str">
            <v>TV</v>
          </cell>
          <cell r="G431" t="str">
            <v>OSIEL BENITEZ</v>
          </cell>
          <cell r="H431" t="str">
            <v>AV. PLAN DE AYALA #700, COL. JACARANDAS, CUERNAVACA MORELOS</v>
          </cell>
          <cell r="I431">
            <v>7772127348</v>
          </cell>
          <cell r="J431" t="str">
            <v>HISENSE</v>
          </cell>
          <cell r="K431" t="str">
            <v>32D33</v>
          </cell>
          <cell r="L431" t="str">
            <v>32M150519H01265</v>
          </cell>
          <cell r="M431">
            <v>704</v>
          </cell>
          <cell r="N431">
            <v>3499</v>
          </cell>
          <cell r="O431">
            <v>42400</v>
          </cell>
          <cell r="P431">
            <v>42788</v>
          </cell>
          <cell r="Q431">
            <v>201069</v>
          </cell>
          <cell r="R431" t="str">
            <v xml:space="preserve">NO EXISTENCIA DE PZA T171862 OC-1007839 </v>
          </cell>
          <cell r="S431" t="str">
            <v/>
          </cell>
          <cell r="T431" t="str">
            <v xml:space="preserve"> ESTEPHANIA TOREES                </v>
          </cell>
          <cell r="U431" t="str">
            <v>2017/04/12</v>
          </cell>
          <cell r="V431" t="str">
            <v>Centro</v>
          </cell>
          <cell r="W431" t="str">
            <v>COMPLETADO</v>
          </cell>
          <cell r="Y431">
            <v>42774</v>
          </cell>
          <cell r="Z431">
            <v>388</v>
          </cell>
          <cell r="AA431" t="str">
            <v>M012</v>
          </cell>
          <cell r="AB431" t="str">
            <v>T171862/Panel - PANEL</v>
          </cell>
          <cell r="AC431" t="str">
            <v>OC-1007839</v>
          </cell>
          <cell r="AD431" t="str">
            <v>Cuernavaca/Jacarandas</v>
          </cell>
          <cell r="AE431" t="str">
            <v>MOR</v>
          </cell>
          <cell r="AF431" t="str">
            <v>MX</v>
          </cell>
          <cell r="AG431" t="str">
            <v>10411431</v>
          </cell>
          <cell r="AH431" t="str">
            <v>OSIEL BENITEZ</v>
          </cell>
          <cell r="AI431" t="str">
            <v>Av. Plan de Ayala No. 700</v>
          </cell>
          <cell r="AJ431" t="str">
            <v>777-212-73-48</v>
          </cell>
          <cell r="AK431" t="str">
            <v>777-212-73-48</v>
          </cell>
          <cell r="AL431" t="str">
            <v>62420</v>
          </cell>
          <cell r="AM431"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431" t="str">
            <v>3TE32M134512</v>
          </cell>
          <cell r="AO431" t="str">
            <v>Básica</v>
          </cell>
          <cell r="AP431" t="str">
            <v>Hisense</v>
          </cell>
          <cell r="AQ431" t="str">
            <v>Opera</v>
          </cell>
          <cell r="AR431" t="str">
            <v>HD 1366 X 768</v>
          </cell>
          <cell r="AS431" t="str">
            <v>3TE32G155365CRMM012</v>
          </cell>
          <cell r="AT431">
            <v>11</v>
          </cell>
          <cell r="AU431" t="str">
            <v>32H3B2</v>
          </cell>
          <cell r="AV431" t="str">
            <v>3TE32G155365</v>
          </cell>
          <cell r="AW431" t="str">
            <v>CRM</v>
          </cell>
          <cell r="AX431" t="str">
            <v>M012</v>
          </cell>
          <cell r="AY431">
            <v>74011614</v>
          </cell>
          <cell r="AZ431">
            <v>51012550</v>
          </cell>
          <cell r="BA431">
            <v>80146669</v>
          </cell>
        </row>
        <row r="432">
          <cell r="D432">
            <v>60314287</v>
          </cell>
          <cell r="E432" t="str">
            <v>A</v>
          </cell>
          <cell r="F432" t="str">
            <v>TV</v>
          </cell>
          <cell r="G432" t="str">
            <v>RAC CENTER GUADALAJARA</v>
          </cell>
          <cell r="H432" t="str">
            <v>CARRET. GDL-CHAPALA KM 24.5 Col. CENTRO TLAJOMULCO Mpo. TLAJOMULCO DE ZUÑIGA</v>
          </cell>
          <cell r="I432">
            <v>3331617503</v>
          </cell>
          <cell r="J432" t="str">
            <v>HISENSE</v>
          </cell>
          <cell r="K432" t="str">
            <v>39H3C</v>
          </cell>
          <cell r="L432" t="str">
            <v>39G160333H06168</v>
          </cell>
          <cell r="M432" t="str">
            <v>PO 8379927</v>
          </cell>
          <cell r="N432">
            <v>0</v>
          </cell>
          <cell r="O432">
            <v>42496</v>
          </cell>
          <cell r="P432">
            <v>42815</v>
          </cell>
          <cell r="Q432">
            <v>201076</v>
          </cell>
          <cell r="R432" t="str">
            <v>No hay refacciones para surtir y realizar la reparacion del equipo</v>
          </cell>
          <cell r="S432" t="str">
            <v>El comprobante (factura) no muestra el importe del equipo</v>
          </cell>
          <cell r="T432" t="str">
            <v>Carlos Muñiz</v>
          </cell>
          <cell r="U432">
            <v>42837</v>
          </cell>
          <cell r="V432" t="str">
            <v>SUR</v>
          </cell>
          <cell r="W432" t="str">
            <v>COMPLETADO</v>
          </cell>
          <cell r="X432" t="str">
            <v>TIENDA</v>
          </cell>
          <cell r="Y432">
            <v>42809</v>
          </cell>
          <cell r="Z432">
            <v>319</v>
          </cell>
          <cell r="AA432" t="str">
            <v>M010</v>
          </cell>
          <cell r="AB432" t="str">
            <v>T198274/Panel - PANEL</v>
          </cell>
          <cell r="AC432" t="str">
            <v>OC-1008849</v>
          </cell>
          <cell r="AD432" t="str">
            <v>TLAJOMULCO/CENTRO</v>
          </cell>
          <cell r="AE432" t="str">
            <v>JAL</v>
          </cell>
          <cell r="AF432" t="str">
            <v>MX</v>
          </cell>
          <cell r="AG432" t="str">
            <v>10405558</v>
          </cell>
          <cell r="AH432" t="str">
            <v>ORNALDO TUZ</v>
          </cell>
          <cell r="AI432" t="str">
            <v>S/N CARRET GDL CHAPALA KM 24.5</v>
          </cell>
          <cell r="AJ432" t="str">
            <v>0000000000</v>
          </cell>
          <cell r="AK432" t="str">
            <v>0000000000</v>
          </cell>
          <cell r="AL432" t="str">
            <v>45670</v>
          </cell>
          <cell r="AM432"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432" t="str">
            <v>3TE39G160333</v>
          </cell>
          <cell r="AO432" t="str">
            <v>Básica</v>
          </cell>
          <cell r="AP432" t="str">
            <v>Hisense</v>
          </cell>
          <cell r="AQ432" t="str">
            <v>Opera</v>
          </cell>
          <cell r="AR432" t="str">
            <v>HD 1366 X 768</v>
          </cell>
          <cell r="AS432" t="str">
            <v>3TE40M154812M1548M010</v>
          </cell>
          <cell r="AT432" t="e">
            <v>#N/A</v>
          </cell>
          <cell r="AU432" t="str">
            <v>40D37</v>
          </cell>
          <cell r="AV432" t="str">
            <v>3TE40M154812</v>
          </cell>
          <cell r="AW432" t="str">
            <v>M1548</v>
          </cell>
          <cell r="AX432" t="str">
            <v>M010</v>
          </cell>
          <cell r="AY432">
            <v>74011615</v>
          </cell>
          <cell r="AZ432">
            <v>51012551</v>
          </cell>
          <cell r="BA432">
            <v>80138629</v>
          </cell>
        </row>
        <row r="433">
          <cell r="D433">
            <v>60312013</v>
          </cell>
          <cell r="E433" t="str">
            <v>A</v>
          </cell>
          <cell r="F433" t="str">
            <v>TV</v>
          </cell>
          <cell r="G433" t="str">
            <v>SUSANA YAMEL MARQUEZ</v>
          </cell>
          <cell r="H433" t="str">
            <v>BENITO JUAREZ MZA. 7 LOTE 20 COL. EJERCITO DEL TRABAJO 1 ECATEPEC,EDO.DE MEXICO</v>
          </cell>
          <cell r="I433">
            <v>5569146402</v>
          </cell>
          <cell r="J433" t="str">
            <v>HISENSE</v>
          </cell>
          <cell r="K433" t="str">
            <v>40K20D</v>
          </cell>
          <cell r="L433" t="str">
            <v>40G143289H03821</v>
          </cell>
          <cell r="M433">
            <v>7756</v>
          </cell>
          <cell r="N433">
            <v>4999</v>
          </cell>
          <cell r="O433">
            <v>42029</v>
          </cell>
          <cell r="P433">
            <v>42788</v>
          </cell>
          <cell r="Q433">
            <v>200997</v>
          </cell>
          <cell r="R433" t="str">
            <v>DISPLAY</v>
          </cell>
          <cell r="S433" t="str">
            <v/>
          </cell>
          <cell r="T433" t="str">
            <v xml:space="preserve">GLORIA LEON LARIOS          </v>
          </cell>
          <cell r="U433">
            <v>42836</v>
          </cell>
          <cell r="V433" t="str">
            <v>Centro</v>
          </cell>
          <cell r="W433" t="str">
            <v>COMPLETADO</v>
          </cell>
          <cell r="Y433">
            <v>42786</v>
          </cell>
          <cell r="Z433">
            <v>759</v>
          </cell>
          <cell r="AA433" t="str">
            <v>M012</v>
          </cell>
          <cell r="AB433" t="str">
            <v>T172750/Panel - PANEL</v>
          </cell>
          <cell r="AC433" t="str">
            <v>OC-1007981</v>
          </cell>
          <cell r="AD433" t="str">
            <v>Ecatepec/ejercito del trabajo 1</v>
          </cell>
          <cell r="AE433" t="str">
            <v>MEX</v>
          </cell>
          <cell r="AF433" t="str">
            <v>MX</v>
          </cell>
          <cell r="AG433" t="str">
            <v>10411977</v>
          </cell>
          <cell r="AH433" t="str">
            <v>SUSANA YAMEL MARQUEZ</v>
          </cell>
          <cell r="AI433" t="str">
            <v>Benito Juarez mz 7 lt 20</v>
          </cell>
          <cell r="AJ433" t="str">
            <v>5569146402</v>
          </cell>
          <cell r="AK433">
            <v>0</v>
          </cell>
          <cell r="AL433" t="str">
            <v>55299</v>
          </cell>
          <cell r="AM433"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433" t="str">
            <v>3TE40G134207</v>
          </cell>
          <cell r="AO433" t="str">
            <v>Básica</v>
          </cell>
          <cell r="AP433" t="str">
            <v>Hisense</v>
          </cell>
          <cell r="AQ433" t="str">
            <v>Opera</v>
          </cell>
          <cell r="AR433" t="str">
            <v>FHD 1920 x 1080</v>
          </cell>
          <cell r="AS433" t="str">
            <v>3TE40G154782G1547M010</v>
          </cell>
          <cell r="AT433" t="e">
            <v>#N/A</v>
          </cell>
          <cell r="AU433" t="str">
            <v>40H5B</v>
          </cell>
          <cell r="AV433" t="str">
            <v>3TE40G154782</v>
          </cell>
          <cell r="AW433" t="str">
            <v>G1547</v>
          </cell>
          <cell r="AX433" t="str">
            <v>M010</v>
          </cell>
          <cell r="AY433">
            <v>74011616</v>
          </cell>
          <cell r="AZ433">
            <v>51012552</v>
          </cell>
          <cell r="BA433">
            <v>80138630</v>
          </cell>
        </row>
        <row r="434">
          <cell r="D434">
            <v>60311808</v>
          </cell>
          <cell r="E434" t="str">
            <v xml:space="preserve">A  </v>
          </cell>
          <cell r="F434" t="str">
            <v>TV</v>
          </cell>
          <cell r="G434" t="str">
            <v>FRANCISCO JAVIER PÉREZ VILLALVA</v>
          </cell>
          <cell r="H434" t="str">
            <v>4 ORIENTE N. 2015 COLONIA LOS REMEDIOS C.P 72377, PUEBLA, PUE</v>
          </cell>
          <cell r="I434" t="str">
            <v>222 2344500-2224700395</v>
          </cell>
          <cell r="J434" t="str">
            <v>HISENSE</v>
          </cell>
          <cell r="K434" t="str">
            <v>40K20D</v>
          </cell>
          <cell r="L434" t="str">
            <v>40G143460H04426</v>
          </cell>
          <cell r="M434" t="str">
            <v>TICKET: 000178172</v>
          </cell>
          <cell r="N434">
            <v>0</v>
          </cell>
          <cell r="O434">
            <v>41948</v>
          </cell>
          <cell r="P434">
            <v>42789</v>
          </cell>
          <cell r="Q434">
            <v>201032</v>
          </cell>
          <cell r="R434" t="str">
            <v>01/03/2017 02 : 41  ERNESTO.HERN : NP5
25/02/2017 02 : 20 201032 : P1A: T173417 PCB MAIN OC-1007901</v>
          </cell>
          <cell r="S434" t="str">
            <v>CLIENTE ENTREGA TICKET DE PAGO DE  ENGAN</v>
          </cell>
          <cell r="T434" t="str">
            <v xml:space="preserve">  ERIK ORTEGA MÉNDEZ              </v>
          </cell>
          <cell r="U434">
            <v>42837</v>
          </cell>
          <cell r="V434" t="str">
            <v>Centro</v>
          </cell>
          <cell r="W434" t="str">
            <v>COMPLETADO</v>
          </cell>
          <cell r="X434" t="str">
            <v>CLIENTE</v>
          </cell>
          <cell r="Y434">
            <v>42782</v>
          </cell>
          <cell r="Z434">
            <v>841</v>
          </cell>
          <cell r="AA434" t="str">
            <v>M012</v>
          </cell>
          <cell r="AB434" t="str">
            <v>T173417/Tarjeta Principal Madre - MAIN BOARD</v>
          </cell>
          <cell r="AC434" t="str">
            <v>OC-1007901</v>
          </cell>
          <cell r="AD434" t="str">
            <v>Puebla/Los remedios</v>
          </cell>
          <cell r="AE434" t="str">
            <v>PUE</v>
          </cell>
          <cell r="AF434" t="str">
            <v>MX</v>
          </cell>
          <cell r="AG434" t="str">
            <v>10412049</v>
          </cell>
          <cell r="AH434" t="str">
            <v>FRANCISCO JAVIER PEREZ VILLALVA</v>
          </cell>
          <cell r="AI434" t="str">
            <v>2015 4 ote</v>
          </cell>
          <cell r="AJ434" t="str">
            <v>2224700395</v>
          </cell>
          <cell r="AK434" t="str">
            <v>2224700395</v>
          </cell>
          <cell r="AL434" t="str">
            <v>72377</v>
          </cell>
          <cell r="AM434"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434" t="str">
            <v>3TE40G134207</v>
          </cell>
          <cell r="AO434" t="str">
            <v>Básica</v>
          </cell>
          <cell r="AP434" t="str">
            <v>Hisense</v>
          </cell>
          <cell r="AQ434" t="str">
            <v>Opera</v>
          </cell>
          <cell r="AR434" t="str">
            <v>FHD 1920 x 1080</v>
          </cell>
          <cell r="AS434" t="str">
            <v>3TE40G154782G1547M010</v>
          </cell>
          <cell r="AT434" t="e">
            <v>#N/A</v>
          </cell>
          <cell r="AU434" t="str">
            <v>40H5B</v>
          </cell>
          <cell r="AV434" t="str">
            <v>3TE40G154782</v>
          </cell>
          <cell r="AW434" t="str">
            <v>G1547</v>
          </cell>
          <cell r="AX434" t="str">
            <v>M010</v>
          </cell>
          <cell r="AY434">
            <v>74011617</v>
          </cell>
          <cell r="AZ434">
            <v>51012553</v>
          </cell>
          <cell r="BA434">
            <v>80138631</v>
          </cell>
        </row>
        <row r="435">
          <cell r="D435">
            <v>60312994</v>
          </cell>
          <cell r="E435" t="str">
            <v>A</v>
          </cell>
          <cell r="F435" t="str">
            <v>TV</v>
          </cell>
          <cell r="G435" t="str">
            <v>Magdalena Cabrera Rivera</v>
          </cell>
          <cell r="H435" t="str">
            <v>Julian Blanco Mza-123, Lt-12, Col. Re nacimiento Sctor 2; Acapulco, Gro.</v>
          </cell>
          <cell r="I435">
            <v>7444478933</v>
          </cell>
          <cell r="J435" t="str">
            <v>HISENSE</v>
          </cell>
          <cell r="K435" t="str">
            <v>40K20D</v>
          </cell>
          <cell r="L435" t="str">
            <v>40G143461H05153</v>
          </cell>
          <cell r="M435" t="str">
            <v>REN/ 000099848</v>
          </cell>
          <cell r="N435">
            <v>5760.85</v>
          </cell>
          <cell r="O435">
            <v>42002</v>
          </cell>
          <cell r="P435">
            <v>42793</v>
          </cell>
          <cell r="Q435">
            <v>201610</v>
          </cell>
          <cell r="R435" t="str">
            <v>Hisense no cuenta con refacción</v>
          </cell>
          <cell r="T435" t="str">
            <v>Guadalupe Mondragón Noriega</v>
          </cell>
          <cell r="U435">
            <v>42835</v>
          </cell>
          <cell r="V435" t="str">
            <v>SUR</v>
          </cell>
          <cell r="W435" t="str">
            <v>COMPLETADO</v>
          </cell>
          <cell r="X435" t="str">
            <v>CLIENTE</v>
          </cell>
          <cell r="Y435">
            <v>42793</v>
          </cell>
          <cell r="Z435">
            <v>791</v>
          </cell>
          <cell r="AA435" t="str">
            <v>M012</v>
          </cell>
          <cell r="AD435" t="str">
            <v>Acapulco/RenacimeintoSector 2</v>
          </cell>
          <cell r="AE435" t="str">
            <v>GRO</v>
          </cell>
          <cell r="AF435" t="str">
            <v>MX</v>
          </cell>
          <cell r="AG435" t="str">
            <v>10412839</v>
          </cell>
          <cell r="AH435" t="str">
            <v>MAGDALENA CABRERA RIVERA</v>
          </cell>
          <cell r="AI435" t="str">
            <v>Jullian Blanco mz 123 lt 12</v>
          </cell>
          <cell r="AJ435" t="str">
            <v>7444478933</v>
          </cell>
          <cell r="AK435" t="str">
            <v>7444478933</v>
          </cell>
          <cell r="AL435" t="str">
            <v>39715</v>
          </cell>
          <cell r="AM435"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435" t="str">
            <v>3TE40G134207</v>
          </cell>
          <cell r="AO435" t="str">
            <v>Básica</v>
          </cell>
          <cell r="AP435" t="str">
            <v>Hisense</v>
          </cell>
          <cell r="AQ435" t="str">
            <v>Opera</v>
          </cell>
          <cell r="AR435" t="str">
            <v>FHD 1920 x 1080</v>
          </cell>
          <cell r="AS435" t="str">
            <v>3TE40G154782G1547M010</v>
          </cell>
          <cell r="AT435" t="e">
            <v>#N/A</v>
          </cell>
          <cell r="AU435" t="str">
            <v>40H5B</v>
          </cell>
          <cell r="AV435" t="str">
            <v>3TE40G154782</v>
          </cell>
          <cell r="AW435" t="str">
            <v>G1547</v>
          </cell>
          <cell r="AX435" t="str">
            <v>M010</v>
          </cell>
          <cell r="AY435">
            <v>74011618</v>
          </cell>
          <cell r="AZ435">
            <v>51012554</v>
          </cell>
          <cell r="BA435">
            <v>80138632</v>
          </cell>
        </row>
        <row r="436">
          <cell r="D436">
            <v>60314295</v>
          </cell>
          <cell r="E436" t="str">
            <v>A</v>
          </cell>
          <cell r="F436" t="str">
            <v>TV</v>
          </cell>
          <cell r="G436" t="str">
            <v xml:space="preserve">RICARDO ARAN </v>
          </cell>
          <cell r="H436" t="str">
            <v>NAYARIT 101, SECTOR 3, ALTAMIRA TAMAULIPAS</v>
          </cell>
          <cell r="I436">
            <v>8332644175</v>
          </cell>
          <cell r="J436" t="str">
            <v>HISENSE</v>
          </cell>
          <cell r="K436" t="str">
            <v>40K20DW</v>
          </cell>
          <cell r="L436" t="str">
            <v>40G144840H00958</v>
          </cell>
          <cell r="M436">
            <v>171589</v>
          </cell>
          <cell r="N436">
            <v>9998.42</v>
          </cell>
          <cell r="O436">
            <v>42200</v>
          </cell>
          <cell r="P436">
            <v>42809</v>
          </cell>
          <cell r="Q436">
            <v>202245</v>
          </cell>
          <cell r="R436" t="str">
            <v>30/03/2017 08 : 01  ARANTXA.MON : NP5
18/03/2017 09 : 45 202245 :OC-1008830</v>
          </cell>
          <cell r="S436" t="str">
            <v/>
          </cell>
          <cell r="T436" t="str">
            <v xml:space="preserve">Alfredo Pineda                </v>
          </cell>
          <cell r="U436" t="str">
            <v>2017-03-30</v>
          </cell>
          <cell r="V436" t="str">
            <v>Norte</v>
          </cell>
          <cell r="W436" t="str">
            <v>COMPLETADO</v>
          </cell>
          <cell r="X436" t="str">
            <v>TALLER</v>
          </cell>
          <cell r="Y436">
            <v>42810</v>
          </cell>
          <cell r="Z436">
            <v>609</v>
          </cell>
          <cell r="AA436" t="str">
            <v>M012</v>
          </cell>
          <cell r="AB436" t="str">
            <v xml:space="preserve">T170608/Tarjeta de suministro eléctrico - Power </v>
          </cell>
          <cell r="AC436" t="str">
            <v>OC-1008830</v>
          </cell>
          <cell r="AD436" t="str">
            <v>altamira/col. altamira sector 3</v>
          </cell>
          <cell r="AE436" t="str">
            <v>TMS</v>
          </cell>
          <cell r="AF436" t="str">
            <v>MX</v>
          </cell>
          <cell r="AG436" t="str">
            <v>10414465</v>
          </cell>
          <cell r="AH436" t="str">
            <v>RICARDO ARAN</v>
          </cell>
          <cell r="AI436" t="str">
            <v>101 Nayarit</v>
          </cell>
          <cell r="AJ436" t="str">
            <v>8331569153</v>
          </cell>
          <cell r="AK436" t="str">
            <v>8331569153</v>
          </cell>
          <cell r="AL436" t="str">
            <v>89602</v>
          </cell>
          <cell r="AM436"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436" t="str">
            <v>3TE40A144716</v>
          </cell>
          <cell r="AO436" t="str">
            <v>Smart</v>
          </cell>
          <cell r="AP436" t="str">
            <v>Hisense</v>
          </cell>
          <cell r="AQ436" t="str">
            <v>Opera</v>
          </cell>
          <cell r="AR436" t="str">
            <v>FHD 1920 x 1080</v>
          </cell>
          <cell r="AS436" t="str">
            <v>3TE40G163934G1639M010</v>
          </cell>
          <cell r="AT436" t="e">
            <v>#N/A</v>
          </cell>
          <cell r="AU436" t="str">
            <v>40H5B2</v>
          </cell>
          <cell r="AV436" t="str">
            <v>3TE40G163934</v>
          </cell>
          <cell r="AW436" t="str">
            <v>G1639</v>
          </cell>
          <cell r="AX436" t="str">
            <v>M010</v>
          </cell>
          <cell r="AY436">
            <v>74011619</v>
          </cell>
          <cell r="AZ436">
            <v>51012555</v>
          </cell>
          <cell r="BA436">
            <v>80138633</v>
          </cell>
        </row>
        <row r="437">
          <cell r="D437">
            <v>60313343</v>
          </cell>
          <cell r="E437" t="str">
            <v xml:space="preserve">A  </v>
          </cell>
          <cell r="F437" t="str">
            <v>TV</v>
          </cell>
          <cell r="G437" t="str">
            <v>MARÍA EUGENIA VAZQUEZ AGUILAR</v>
          </cell>
          <cell r="H437" t="str">
            <v>CDA. EMILIANO ZAPATA EDIF-20 DEPTO-7 U.H 4 CAMINOS, CUAUTLANCINGO, PUE.</v>
          </cell>
          <cell r="I437" t="str">
            <v>222 2211773</v>
          </cell>
          <cell r="J437" t="str">
            <v>HISENSE</v>
          </cell>
          <cell r="K437" t="str">
            <v>40K20DW</v>
          </cell>
          <cell r="L437" t="str">
            <v>40G144840H01691</v>
          </cell>
          <cell r="M437" t="str">
            <v>CARTA ACEPTACIÓN</v>
          </cell>
          <cell r="N437">
            <v>7499</v>
          </cell>
          <cell r="O437">
            <v>42198</v>
          </cell>
          <cell r="P437">
            <v>42810</v>
          </cell>
          <cell r="Q437">
            <v>201032</v>
          </cell>
          <cell r="R437" t="str">
            <v>05/04/2017 06 : 17  ERNESTO.HERN : NP5 17/03/2017 03 : 35 201032 : P1A: T179489 PCB MAIN OC-1008756</v>
          </cell>
          <cell r="S437" t="str">
            <v/>
          </cell>
          <cell r="T437" t="str">
            <v xml:space="preserve">  ERIK ORTEGA MÉNDEZ              </v>
          </cell>
          <cell r="U437">
            <v>42837</v>
          </cell>
          <cell r="V437" t="str">
            <v>Centro</v>
          </cell>
          <cell r="W437" t="str">
            <v>COMPLETADO</v>
          </cell>
          <cell r="X437" t="str">
            <v>CLIENTE</v>
          </cell>
          <cell r="Y437">
            <v>42800</v>
          </cell>
          <cell r="Z437">
            <v>612</v>
          </cell>
          <cell r="AA437" t="str">
            <v>M012</v>
          </cell>
          <cell r="AB437" t="str">
            <v>T179489/Tarjeta Principal Madre - MAIN BOARD</v>
          </cell>
          <cell r="AC437" t="str">
            <v>OC-1008756</v>
          </cell>
          <cell r="AD437" t="str">
            <v>UH 4Caminos/Cuautlanzingo</v>
          </cell>
          <cell r="AE437" t="str">
            <v>PUE</v>
          </cell>
          <cell r="AF437" t="str">
            <v>MX</v>
          </cell>
          <cell r="AG437" t="str">
            <v>10409389</v>
          </cell>
          <cell r="AH437" t="str">
            <v>MARIA EUGENIA VAZQUEZ AGUILAR</v>
          </cell>
          <cell r="AI437" t="str">
            <v>Dep 7 Cda Emilia Zapata Edif 20</v>
          </cell>
          <cell r="AJ437" t="str">
            <v>2222211773</v>
          </cell>
          <cell r="AK437">
            <v>0</v>
          </cell>
          <cell r="AL437" t="str">
            <v>72700</v>
          </cell>
          <cell r="AM437"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437" t="str">
            <v>3TE40A144716</v>
          </cell>
          <cell r="AO437" t="str">
            <v>Smart</v>
          </cell>
          <cell r="AP437" t="str">
            <v>Hisense</v>
          </cell>
          <cell r="AQ437" t="str">
            <v>Opera</v>
          </cell>
          <cell r="AR437" t="str">
            <v>FHD 1920 x 1080</v>
          </cell>
          <cell r="AS437" t="str">
            <v>3TE40G163934G1639M010</v>
          </cell>
          <cell r="AT437" t="e">
            <v>#N/A</v>
          </cell>
          <cell r="AU437" t="str">
            <v>40H5B2</v>
          </cell>
          <cell r="AV437" t="str">
            <v>3TE40G163934</v>
          </cell>
          <cell r="AW437" t="str">
            <v>G1639</v>
          </cell>
          <cell r="AX437" t="str">
            <v>M010</v>
          </cell>
          <cell r="AY437">
            <v>74011620</v>
          </cell>
          <cell r="AZ437">
            <v>51012556</v>
          </cell>
          <cell r="BA437">
            <v>80138634</v>
          </cell>
        </row>
        <row r="438">
          <cell r="D438">
            <v>60313812</v>
          </cell>
          <cell r="E438" t="str">
            <v xml:space="preserve">A  </v>
          </cell>
          <cell r="F438" t="str">
            <v>TV</v>
          </cell>
          <cell r="G438" t="str">
            <v>FELIX ROMERO LUNA</v>
          </cell>
          <cell r="H438" t="str">
            <v>CALLE DOMINGO ARENAS N. 423-1 COLONIA SAN FRANCISCO OCOTLAN, CORONANGO, PUE.</v>
          </cell>
          <cell r="I438" t="str">
            <v>222 2106635-2221779610</v>
          </cell>
          <cell r="J438" t="str">
            <v>HISENSE</v>
          </cell>
          <cell r="K438" t="str">
            <v>40K20DW</v>
          </cell>
          <cell r="L438" t="str">
            <v>40G145155H02513</v>
          </cell>
          <cell r="M438" t="str">
            <v>TICKET: 000074176</v>
          </cell>
          <cell r="N438">
            <v>9998.42</v>
          </cell>
          <cell r="O438">
            <v>42221</v>
          </cell>
          <cell r="P438">
            <v>42809</v>
          </cell>
          <cell r="Q438">
            <v>201032</v>
          </cell>
          <cell r="R438" t="str">
            <v>29/03/2017 07 : 41  ERNESTO.HERN : NP5 17/03/2017 03 : 52 201032 : P1A: T179489 PCB MAIN OC-1008757</v>
          </cell>
          <cell r="S438" t="str">
            <v/>
          </cell>
          <cell r="T438" t="str">
            <v xml:space="preserve">  ERIK ORTEGA MÉNDEZ              </v>
          </cell>
          <cell r="U438">
            <v>42837</v>
          </cell>
          <cell r="V438" t="str">
            <v>Centro</v>
          </cell>
          <cell r="W438" t="str">
            <v>COMPLETADO</v>
          </cell>
          <cell r="X438" t="str">
            <v>CLIENTE</v>
          </cell>
          <cell r="Y438">
            <v>42803</v>
          </cell>
          <cell r="Z438">
            <v>588</v>
          </cell>
          <cell r="AA438" t="str">
            <v>M012</v>
          </cell>
          <cell r="AB438" t="str">
            <v>T179489/Tarjeta Principal Madre - MAIN BOARD</v>
          </cell>
          <cell r="AC438" t="str">
            <v>OC-1008757</v>
          </cell>
          <cell r="AD438" t="str">
            <v>coronango/ sn. fco de ocotlan</v>
          </cell>
          <cell r="AE438" t="str">
            <v>PUE</v>
          </cell>
          <cell r="AF438" t="str">
            <v>MX</v>
          </cell>
          <cell r="AG438" t="str">
            <v>10414039</v>
          </cell>
          <cell r="AH438" t="str">
            <v>FELIX ROMERO LUNA</v>
          </cell>
          <cell r="AI438" t="str">
            <v>423 Calle domingo arena</v>
          </cell>
          <cell r="AJ438" t="str">
            <v>2106635</v>
          </cell>
          <cell r="AK438" t="str">
            <v>2221779610</v>
          </cell>
          <cell r="AL438" t="str">
            <v>72680</v>
          </cell>
          <cell r="AM438"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438" t="str">
            <v>3TE40A144716</v>
          </cell>
          <cell r="AO438" t="str">
            <v>Smart</v>
          </cell>
          <cell r="AP438" t="str">
            <v>Hisense</v>
          </cell>
          <cell r="AQ438" t="str">
            <v>Opera</v>
          </cell>
          <cell r="AR438" t="str">
            <v>FHD 1920 x 1080</v>
          </cell>
          <cell r="AS438" t="str">
            <v>3TE40G163934G1639M010</v>
          </cell>
          <cell r="AT438" t="e">
            <v>#N/A</v>
          </cell>
          <cell r="AU438" t="str">
            <v>40H5B2</v>
          </cell>
          <cell r="AV438" t="str">
            <v>3TE40G163934</v>
          </cell>
          <cell r="AW438" t="str">
            <v>G1639</v>
          </cell>
          <cell r="AX438" t="str">
            <v>M010</v>
          </cell>
          <cell r="AY438">
            <v>74011621</v>
          </cell>
          <cell r="AZ438">
            <v>51012557</v>
          </cell>
          <cell r="BA438">
            <v>80138635</v>
          </cell>
        </row>
        <row r="439">
          <cell r="D439">
            <v>60313689</v>
          </cell>
          <cell r="E439" t="str">
            <v xml:space="preserve">A  </v>
          </cell>
          <cell r="F439" t="str">
            <v>TV</v>
          </cell>
          <cell r="G439" t="str">
            <v>ANTONIO LORENZO SALAZAR</v>
          </cell>
          <cell r="H439" t="str">
            <v>CALLE NICOLAS BRAVO N. 950 COLONIA GUADALUPE HIDALGO C.P 72490, PUEBLA, PUE.</v>
          </cell>
          <cell r="I439">
            <v>2224467462</v>
          </cell>
          <cell r="J439" t="str">
            <v>HISENSE</v>
          </cell>
          <cell r="K439" t="str">
            <v>40K20DW</v>
          </cell>
          <cell r="L439" t="str">
            <v>40G145155H03875</v>
          </cell>
          <cell r="M439" t="str">
            <v>TICKET:0998 4977 3173 7729 9987 13</v>
          </cell>
          <cell r="N439">
            <v>5999</v>
          </cell>
          <cell r="O439">
            <v>42188</v>
          </cell>
          <cell r="P439">
            <v>42803</v>
          </cell>
          <cell r="Q439">
            <v>201032</v>
          </cell>
          <cell r="R439" t="str">
            <v>16/03/2017 02 : 59  JORGE.VAZ : NP5
11/03/2017 02 : 57 201032 : P1A: T179489 PCB MAIN OC-1008439</v>
          </cell>
          <cell r="S439" t="str">
            <v/>
          </cell>
          <cell r="T439" t="str">
            <v xml:space="preserve">  ERIK ORTEGA MÉNDEZ              </v>
          </cell>
          <cell r="U439">
            <v>42837</v>
          </cell>
          <cell r="V439" t="str">
            <v>Centro</v>
          </cell>
          <cell r="W439" t="str">
            <v>COMPLETADO</v>
          </cell>
          <cell r="X439" t="str">
            <v>CLIENTE</v>
          </cell>
          <cell r="Y439">
            <v>42803</v>
          </cell>
          <cell r="Z439">
            <v>615</v>
          </cell>
          <cell r="AA439" t="str">
            <v>M012</v>
          </cell>
          <cell r="AB439" t="str">
            <v>T179489/Tarjeta Principal Madre - MAIN BOARD</v>
          </cell>
          <cell r="AC439" t="str">
            <v>OC-1008439</v>
          </cell>
          <cell r="AD439" t="str">
            <v>Gudalupe hidalgo/puebla</v>
          </cell>
          <cell r="AE439" t="str">
            <v>PUE</v>
          </cell>
          <cell r="AF439" t="str">
            <v>MX</v>
          </cell>
          <cell r="AG439" t="str">
            <v>10413889</v>
          </cell>
          <cell r="AH439" t="str">
            <v>ANTONIO LORENZO SALAZAR</v>
          </cell>
          <cell r="AI439" t="str">
            <v>950 Nicolas Bravo</v>
          </cell>
          <cell r="AJ439" t="str">
            <v>2224467462</v>
          </cell>
          <cell r="AK439">
            <v>0</v>
          </cell>
          <cell r="AL439" t="str">
            <v>72490</v>
          </cell>
          <cell r="AM439"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439" t="str">
            <v>3TE40A144716</v>
          </cell>
          <cell r="AO439" t="str">
            <v>Smart</v>
          </cell>
          <cell r="AP439" t="str">
            <v>Hisense</v>
          </cell>
          <cell r="AQ439" t="str">
            <v>Opera</v>
          </cell>
          <cell r="AR439" t="str">
            <v>FHD 1920 x 1080</v>
          </cell>
          <cell r="AS439" t="str">
            <v>3TE40G163934G1639M010</v>
          </cell>
          <cell r="AT439" t="e">
            <v>#N/A</v>
          </cell>
          <cell r="AU439" t="str">
            <v>40H5B2</v>
          </cell>
          <cell r="AV439" t="str">
            <v>3TE40G163934</v>
          </cell>
          <cell r="AW439" t="str">
            <v>G1639</v>
          </cell>
          <cell r="AX439" t="str">
            <v>M010</v>
          </cell>
          <cell r="AY439">
            <v>74011622</v>
          </cell>
          <cell r="AZ439">
            <v>51012558</v>
          </cell>
          <cell r="BA439">
            <v>80138636</v>
          </cell>
        </row>
        <row r="440">
          <cell r="D440">
            <v>60311373</v>
          </cell>
          <cell r="E440" t="str">
            <v>A</v>
          </cell>
          <cell r="F440" t="str">
            <v>TV</v>
          </cell>
          <cell r="G440" t="str">
            <v>RAC CENTER GUADALAJARA</v>
          </cell>
          <cell r="H440" t="str">
            <v>CARRET. GDL-CHAPALA KM 24.5 Col. CENTRO TLAJOMULCO Mpo. TLAJOMULCO DE ZUÑIGA</v>
          </cell>
          <cell r="I440">
            <v>3331617503</v>
          </cell>
          <cell r="J440" t="str">
            <v>HISENSE</v>
          </cell>
          <cell r="K440" t="str">
            <v>40D37</v>
          </cell>
          <cell r="L440" t="str">
            <v>40G150594H02684</v>
          </cell>
          <cell r="M440" t="str">
            <v>Carta de equipo de tienda</v>
          </cell>
          <cell r="N440">
            <v>0</v>
          </cell>
          <cell r="O440">
            <v>42779</v>
          </cell>
          <cell r="P440">
            <v>42778</v>
          </cell>
          <cell r="Q440">
            <v>201076</v>
          </cell>
          <cell r="R440" t="str">
            <v>No hay refacciones para surtir y poder reparar</v>
          </cell>
          <cell r="S440" t="str">
            <v>Se trata de un equipo de tienda por lo que no contamos con precio y fecha de factura</v>
          </cell>
          <cell r="T440" t="str">
            <v>Carlos Muñiz</v>
          </cell>
          <cell r="U440">
            <v>42837</v>
          </cell>
          <cell r="V440" t="str">
            <v>SUR</v>
          </cell>
          <cell r="W440" t="str">
            <v>COMPLETADO</v>
          </cell>
          <cell r="X440" t="str">
            <v>TIENDA</v>
          </cell>
          <cell r="Y440">
            <v>42779</v>
          </cell>
          <cell r="Z440">
            <v>42778</v>
          </cell>
          <cell r="AA440" t="str">
            <v>M012</v>
          </cell>
          <cell r="AB440" t="str">
            <v>T182882/Panel - PANEL</v>
          </cell>
          <cell r="AC440" t="str">
            <v>OC-1007651</v>
          </cell>
          <cell r="AD440" t="str">
            <v>TLAJOMULCO/CENTRO</v>
          </cell>
          <cell r="AE440" t="str">
            <v>JAL</v>
          </cell>
          <cell r="AF440" t="str">
            <v>MX</v>
          </cell>
          <cell r="AG440" t="str">
            <v>10405558</v>
          </cell>
          <cell r="AH440" t="str">
            <v>ORNALDO TUZ</v>
          </cell>
          <cell r="AI440" t="str">
            <v>S/N CARRET GDL CHAPALA KM 24.5</v>
          </cell>
          <cell r="AJ440" t="str">
            <v>0000000000</v>
          </cell>
          <cell r="AK440" t="str">
            <v>0000000000</v>
          </cell>
          <cell r="AL440" t="str">
            <v>45670</v>
          </cell>
          <cell r="AM440"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440" t="str">
            <v>3TE40G144668</v>
          </cell>
          <cell r="AO440" t="str">
            <v>Básica</v>
          </cell>
          <cell r="AP440" t="str">
            <v>Hisense</v>
          </cell>
          <cell r="AQ440" t="str">
            <v>Opera</v>
          </cell>
          <cell r="AR440" t="str">
            <v>FHD 1920 x 1080</v>
          </cell>
          <cell r="AS440" t="str">
            <v>3TE40M154812M1548M010</v>
          </cell>
          <cell r="AT440" t="e">
            <v>#N/A</v>
          </cell>
          <cell r="AU440" t="str">
            <v>40D37</v>
          </cell>
          <cell r="AV440" t="str">
            <v>3TE40M154812</v>
          </cell>
          <cell r="AW440" t="str">
            <v>M1548</v>
          </cell>
          <cell r="AX440" t="str">
            <v>M010</v>
          </cell>
          <cell r="AY440">
            <v>74011623</v>
          </cell>
          <cell r="AZ440">
            <v>51012559</v>
          </cell>
          <cell r="BA440">
            <v>80138637</v>
          </cell>
        </row>
        <row r="441">
          <cell r="D441">
            <v>60313257</v>
          </cell>
          <cell r="E441" t="str">
            <v>A</v>
          </cell>
          <cell r="F441" t="str">
            <v>TV</v>
          </cell>
          <cell r="G441" t="str">
            <v>RUBEN GONZALES REYES</v>
          </cell>
          <cell r="H441" t="str">
            <v>PANAMA NO. 29 COL. REFORMA</v>
          </cell>
          <cell r="I441">
            <v>2288581295</v>
          </cell>
          <cell r="J441" t="str">
            <v>HISENSE</v>
          </cell>
          <cell r="K441" t="str">
            <v>40K20DW</v>
          </cell>
          <cell r="L441" t="str">
            <v>40G151184H00579</v>
          </cell>
          <cell r="M441" t="str">
            <v>CARTA FACTURA</v>
          </cell>
          <cell r="N441">
            <v>0</v>
          </cell>
          <cell r="O441">
            <v>42506</v>
          </cell>
          <cell r="P441">
            <v>42837</v>
          </cell>
          <cell r="Q441">
            <v>201068</v>
          </cell>
          <cell r="R441" t="str">
            <v>SOLICITUD DE MAIN, FALTA DE REFACCION</v>
          </cell>
          <cell r="T441" t="str">
            <v>KAREN BAUTISTA</v>
          </cell>
          <cell r="U441">
            <v>42822</v>
          </cell>
          <cell r="V441" t="str">
            <v>SUR</v>
          </cell>
          <cell r="W441" t="str">
            <v>COMPLETADO</v>
          </cell>
          <cell r="X441" t="str">
            <v>CLIENTE</v>
          </cell>
          <cell r="Y441">
            <v>42797</v>
          </cell>
          <cell r="Z441">
            <v>331</v>
          </cell>
          <cell r="AA441" t="str">
            <v>M010</v>
          </cell>
          <cell r="AB441" t="str">
            <v>T179489/Tarjeta Principal Madre - MAIN BOARD</v>
          </cell>
          <cell r="AC441" t="str">
            <v>OC-1008321</v>
          </cell>
          <cell r="AD441" t="str">
            <v>Xalapa / Reforma</v>
          </cell>
          <cell r="AE441" t="str">
            <v>VER</v>
          </cell>
          <cell r="AF441" t="str">
            <v>MX</v>
          </cell>
          <cell r="AG441" t="str">
            <v>10413232</v>
          </cell>
          <cell r="AH441" t="str">
            <v>RUBEN GONZALES REYES</v>
          </cell>
          <cell r="AI441" t="str">
            <v>29 Panama</v>
          </cell>
          <cell r="AJ441" t="str">
            <v>2288581295</v>
          </cell>
          <cell r="AK441" t="str">
            <v>2282345402</v>
          </cell>
          <cell r="AL441" t="str">
            <v>91080</v>
          </cell>
          <cell r="AM441"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41" t="str">
            <v>3TE40A144716</v>
          </cell>
          <cell r="AO441" t="str">
            <v>Smart</v>
          </cell>
          <cell r="AP441" t="str">
            <v>Hisense</v>
          </cell>
          <cell r="AQ441" t="str">
            <v>Opera</v>
          </cell>
          <cell r="AR441" t="str">
            <v>FHD 1920 x 1080</v>
          </cell>
          <cell r="AS441" t="str">
            <v>3TE40G163934G1639M010</v>
          </cell>
          <cell r="AT441" t="e">
            <v>#N/A</v>
          </cell>
          <cell r="AU441" t="str">
            <v>40H5B2</v>
          </cell>
          <cell r="AV441" t="str">
            <v>3TE40G163934</v>
          </cell>
          <cell r="AW441" t="str">
            <v>G1639</v>
          </cell>
          <cell r="AX441" t="str">
            <v>M010</v>
          </cell>
          <cell r="AY441">
            <v>74011624</v>
          </cell>
          <cell r="AZ441">
            <v>51012560</v>
          </cell>
          <cell r="BA441">
            <v>80138638</v>
          </cell>
        </row>
        <row r="442">
          <cell r="D442">
            <v>60313425</v>
          </cell>
          <cell r="E442" t="str">
            <v>A</v>
          </cell>
          <cell r="F442" t="str">
            <v>TV</v>
          </cell>
          <cell r="G442" t="str">
            <v>GUADALUPE ROCHA TREJO</v>
          </cell>
          <cell r="H442" t="str">
            <v>ANIS 704, COL. ALEJANDRO BRIONES, ALTAMIRA TAMAUIPAS</v>
          </cell>
          <cell r="I442">
            <v>8331223498</v>
          </cell>
          <cell r="J442" t="str">
            <v>HISENSE</v>
          </cell>
          <cell r="K442" t="str">
            <v>40H3B1</v>
          </cell>
          <cell r="L442" t="str">
            <v>40G151266H01713</v>
          </cell>
          <cell r="M442">
            <v>175044</v>
          </cell>
          <cell r="N442">
            <v>9051.77</v>
          </cell>
          <cell r="O442">
            <v>42322</v>
          </cell>
          <cell r="P442">
            <v>42802</v>
          </cell>
          <cell r="Q442">
            <v>202245</v>
          </cell>
          <cell r="R442" t="str">
            <v>16/03/2017 05 : 31  JORGE.VAZ : NP5
11/03/2017 07 : 41 202245 : PEDIDO DE COMPRA OC-1008464</v>
          </cell>
          <cell r="S442" t="str">
            <v/>
          </cell>
          <cell r="T442" t="str">
            <v xml:space="preserve">Alfredo Pineda                </v>
          </cell>
          <cell r="U442" t="str">
            <v>2017-03-16</v>
          </cell>
          <cell r="V442" t="str">
            <v>Norte</v>
          </cell>
          <cell r="W442" t="str">
            <v>COMPLETADO</v>
          </cell>
          <cell r="X442" t="str">
            <v>TALLER</v>
          </cell>
          <cell r="Y442">
            <v>42801</v>
          </cell>
          <cell r="Z442">
            <v>480</v>
          </cell>
          <cell r="AA442" t="str">
            <v>M012</v>
          </cell>
          <cell r="AB442" t="str">
            <v>T187178/Panel - PANEL</v>
          </cell>
          <cell r="AC442" t="str">
            <v>OC-1008464</v>
          </cell>
          <cell r="AD442" t="str">
            <v>Altamira/Alejandro Briones</v>
          </cell>
          <cell r="AE442" t="str">
            <v>TMS</v>
          </cell>
          <cell r="AF442" t="str">
            <v>MX</v>
          </cell>
          <cell r="AG442" t="str">
            <v>10413661</v>
          </cell>
          <cell r="AH442" t="str">
            <v>GUADALUPE ROCHA TREJO</v>
          </cell>
          <cell r="AI442" t="str">
            <v>704 Anis</v>
          </cell>
          <cell r="AJ442" t="str">
            <v>8333779690</v>
          </cell>
          <cell r="AK442" t="str">
            <v>8333779690</v>
          </cell>
          <cell r="AL442" t="str">
            <v>89602</v>
          </cell>
          <cell r="AM44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42" t="str">
            <v>3TE40G151266</v>
          </cell>
          <cell r="AO442" t="str">
            <v>Básica</v>
          </cell>
          <cell r="AP442" t="str">
            <v>Hisense</v>
          </cell>
          <cell r="AQ442" t="str">
            <v>Opera</v>
          </cell>
          <cell r="AR442" t="str">
            <v>FHD 1920 x 1080</v>
          </cell>
          <cell r="AS442" t="str">
            <v>3TE40G154775G154775M010</v>
          </cell>
          <cell r="AT442">
            <v>5</v>
          </cell>
          <cell r="AU442" t="str">
            <v>40H5B</v>
          </cell>
          <cell r="AV442" t="str">
            <v>3TE40G154775</v>
          </cell>
          <cell r="AW442" t="str">
            <v>G154775</v>
          </cell>
          <cell r="AX442" t="str">
            <v>M010</v>
          </cell>
          <cell r="AY442">
            <v>74011625</v>
          </cell>
          <cell r="AZ442">
            <v>51012561</v>
          </cell>
          <cell r="BA442">
            <v>80138639</v>
          </cell>
        </row>
        <row r="443">
          <cell r="D443">
            <v>60314865</v>
          </cell>
          <cell r="E443" t="str">
            <v>A</v>
          </cell>
          <cell r="F443" t="str">
            <v>TV</v>
          </cell>
          <cell r="G443" t="str">
            <v>FABRICAS DE FRANCIA PATRIA</v>
          </cell>
          <cell r="H443" t="str">
            <v>AV. PATRIA, SN, COL SEATTLE 45101</v>
          </cell>
          <cell r="I443">
            <v>3312552588</v>
          </cell>
          <cell r="J443" t="str">
            <v>HISENSE</v>
          </cell>
          <cell r="K443" t="str">
            <v>40H5B2</v>
          </cell>
          <cell r="L443" t="str">
            <v>40G161180H04482</v>
          </cell>
          <cell r="M443" t="str">
            <v>CARTA EQUIPO PROPIEDAD DE TIENDA</v>
          </cell>
          <cell r="N443">
            <v>0</v>
          </cell>
          <cell r="O443">
            <v>42817</v>
          </cell>
          <cell r="P443">
            <v>42804</v>
          </cell>
          <cell r="Q443">
            <v>201076</v>
          </cell>
          <cell r="R443" t="str">
            <v>No hay refacciones para surtir y poder reparar</v>
          </cell>
          <cell r="S443" t="str">
            <v>Se trata de un equipo de tienda</v>
          </cell>
          <cell r="T443" t="str">
            <v>Carlos Muñiz</v>
          </cell>
          <cell r="U443">
            <v>42837</v>
          </cell>
          <cell r="V443" t="str">
            <v>SUR</v>
          </cell>
          <cell r="W443" t="str">
            <v>COMPLETADO</v>
          </cell>
          <cell r="X443" t="str">
            <v>TIENDA</v>
          </cell>
          <cell r="Y443">
            <v>42817</v>
          </cell>
          <cell r="Z443">
            <v>42804</v>
          </cell>
          <cell r="AA443" t="str">
            <v>M012</v>
          </cell>
          <cell r="AB443" t="str">
            <v>T191066/Panel - PANEL</v>
          </cell>
          <cell r="AC443" t="str">
            <v>OC-1009028</v>
          </cell>
          <cell r="AD443" t="str">
            <v>Zapopan</v>
          </cell>
          <cell r="AE443" t="str">
            <v>JAL</v>
          </cell>
          <cell r="AF443" t="str">
            <v>MX</v>
          </cell>
          <cell r="AG443" t="str">
            <v>10413964</v>
          </cell>
          <cell r="AH443" t="str">
            <v>FABRICAS DE FRANCIA PATRIA LUIS PAL</v>
          </cell>
          <cell r="AI443" t="str">
            <v>Avenida Patria</v>
          </cell>
          <cell r="AJ443" t="str">
            <v>0443312552588</v>
          </cell>
          <cell r="AK443" t="str">
            <v>0443312552588</v>
          </cell>
          <cell r="AL443" t="str">
            <v>45160</v>
          </cell>
          <cell r="AM443"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43" t="str">
            <v>3TE40G155372</v>
          </cell>
          <cell r="AO443" t="str">
            <v>Smart</v>
          </cell>
          <cell r="AP443" t="str">
            <v>Hisense</v>
          </cell>
          <cell r="AQ443" t="str">
            <v>Opera</v>
          </cell>
          <cell r="AR443" t="str">
            <v>FHD 1920 x 1080</v>
          </cell>
          <cell r="AS443" t="str">
            <v>3TE40G163934G1639M010</v>
          </cell>
          <cell r="AT443" t="e">
            <v>#N/A</v>
          </cell>
          <cell r="AU443" t="str">
            <v>40H5B2</v>
          </cell>
          <cell r="AV443" t="str">
            <v>3TE40G163934</v>
          </cell>
          <cell r="AW443" t="str">
            <v>G1639</v>
          </cell>
          <cell r="AX443" t="str">
            <v>M010</v>
          </cell>
          <cell r="AY443">
            <v>74011627</v>
          </cell>
          <cell r="AZ443">
            <v>51012563</v>
          </cell>
          <cell r="BA443">
            <v>80139065</v>
          </cell>
        </row>
        <row r="444">
          <cell r="D444">
            <v>60314296</v>
          </cell>
          <cell r="E444" t="str">
            <v xml:space="preserve">A  </v>
          </cell>
          <cell r="F444" t="str">
            <v>TV</v>
          </cell>
          <cell r="G444" t="str">
            <v xml:space="preserve">JORGE PEREZ </v>
          </cell>
          <cell r="H444" t="str">
            <v xml:space="preserve">AV. TECNOLOGICO #651 CD. INDUSTRIAL CELAYA </v>
          </cell>
          <cell r="I444">
            <v>4611921300</v>
          </cell>
          <cell r="J444" t="str">
            <v xml:space="preserve">HISENSE </v>
          </cell>
          <cell r="K444" t="str">
            <v>40H5B2</v>
          </cell>
          <cell r="L444" t="str">
            <v>40G1618N3H01280</v>
          </cell>
          <cell r="M444" t="str">
            <v>EQUIPO PISO COSTO</v>
          </cell>
          <cell r="N444">
            <v>0</v>
          </cell>
          <cell r="O444">
            <v>42810</v>
          </cell>
          <cell r="P444">
            <v>42811</v>
          </cell>
          <cell r="Q444">
            <v>201608</v>
          </cell>
          <cell r="R444" t="str">
            <v>22/03/2017 04 : 35 201608 : P1A: PANEL #202232 O.C. 1008865</v>
          </cell>
          <cell r="S444" t="str">
            <v>EQUIPO DE PISO</v>
          </cell>
          <cell r="T444" t="str">
            <v xml:space="preserve">CAROLINA PEREA                    </v>
          </cell>
          <cell r="U444" t="str">
            <v>2017-04-12</v>
          </cell>
          <cell r="V444" t="str">
            <v>Centro</v>
          </cell>
          <cell r="W444" t="str">
            <v>COMPLETADO</v>
          </cell>
          <cell r="Y444">
            <v>42810</v>
          </cell>
          <cell r="AA444" t="str">
            <v>M010</v>
          </cell>
          <cell r="AB444" t="str">
            <v>T202232/Panel - PANEL</v>
          </cell>
          <cell r="AC444" t="str">
            <v>OC-1008865</v>
          </cell>
          <cell r="AD444" t="str">
            <v>Celaya/Col Cd Industrial</v>
          </cell>
          <cell r="AE444" t="str">
            <v>GTO</v>
          </cell>
          <cell r="AF444" t="str">
            <v>MX</v>
          </cell>
          <cell r="AG444" t="str">
            <v>10414515</v>
          </cell>
          <cell r="AH444" t="str">
            <v>JORGE PEREZ</v>
          </cell>
          <cell r="AI444" t="str">
            <v>651 Ave. Tecnologico</v>
          </cell>
          <cell r="AJ444" t="str">
            <v>5539320575</v>
          </cell>
          <cell r="AK444" t="str">
            <v>5539320575</v>
          </cell>
          <cell r="AL444" t="str">
            <v>38010</v>
          </cell>
          <cell r="AM444"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44" t="str">
            <v>3TE40G155372</v>
          </cell>
          <cell r="AO444" t="str">
            <v>Smart</v>
          </cell>
          <cell r="AP444" t="str">
            <v>Hisense</v>
          </cell>
          <cell r="AQ444" t="str">
            <v>Opera</v>
          </cell>
          <cell r="AR444" t="str">
            <v>FHD 1920 x 1080</v>
          </cell>
          <cell r="AS444" t="str">
            <v>3TE40G163934G1639M010</v>
          </cell>
          <cell r="AT444" t="e">
            <v>#N/A</v>
          </cell>
          <cell r="AU444" t="str">
            <v>40H5B2</v>
          </cell>
          <cell r="AV444" t="str">
            <v>3TE40G163934</v>
          </cell>
          <cell r="AW444" t="str">
            <v>G1639</v>
          </cell>
          <cell r="AX444" t="str">
            <v>M010</v>
          </cell>
          <cell r="AY444">
            <v>74011628</v>
          </cell>
          <cell r="AZ444">
            <v>51012564</v>
          </cell>
          <cell r="BA444">
            <v>80139069</v>
          </cell>
        </row>
        <row r="445">
          <cell r="D445">
            <v>60313412</v>
          </cell>
          <cell r="E445" t="str">
            <v>A</v>
          </cell>
          <cell r="F445" t="str">
            <v>TV</v>
          </cell>
          <cell r="G445" t="str">
            <v xml:space="preserve">EMANUEL GARCIA </v>
          </cell>
          <cell r="H445" t="str">
            <v>MIGUEL HIDALGO MZA. 2 LOTE 34 COL. VILLAS DE GUADALUPE, ECATEPEC,EDO.DE MEXICO</v>
          </cell>
          <cell r="I445">
            <v>5528959095</v>
          </cell>
          <cell r="J445" t="str">
            <v>HISENSE</v>
          </cell>
          <cell r="K445" t="str">
            <v>40H4CM</v>
          </cell>
          <cell r="L445" t="str">
            <v>40G1623H8H00197</v>
          </cell>
          <cell r="M445">
            <v>9252</v>
          </cell>
          <cell r="N445">
            <v>6229</v>
          </cell>
          <cell r="O445">
            <v>42764</v>
          </cell>
          <cell r="P445">
            <v>42801</v>
          </cell>
          <cell r="Q445">
            <v>200997</v>
          </cell>
          <cell r="R445" t="str">
            <v>MAIN Y KEY BOARD</v>
          </cell>
          <cell r="S445" t="str">
            <v/>
          </cell>
          <cell r="T445" t="str">
            <v xml:space="preserve">GLORIA LEON LARIOS          </v>
          </cell>
          <cell r="U445">
            <v>42836</v>
          </cell>
          <cell r="V445" t="str">
            <v>Centro</v>
          </cell>
          <cell r="W445" t="str">
            <v>COMPLETADO</v>
          </cell>
          <cell r="Y445">
            <v>42801</v>
          </cell>
          <cell r="Z445">
            <v>37</v>
          </cell>
          <cell r="AA445" t="str">
            <v>M010</v>
          </cell>
          <cell r="AB445" t="str">
            <v>T199409/Tarjeta de botones - KeyButton Board</v>
          </cell>
          <cell r="AC445" t="str">
            <v>OC-1008342</v>
          </cell>
          <cell r="AD445" t="str">
            <v>Ecatepec/Villa de Guadalupe Xalostoc</v>
          </cell>
          <cell r="AE445" t="str">
            <v>MEX</v>
          </cell>
          <cell r="AF445" t="str">
            <v>MX</v>
          </cell>
          <cell r="AG445" t="str">
            <v>10413562</v>
          </cell>
          <cell r="AH445" t="str">
            <v>EMANUEL GARCIA</v>
          </cell>
          <cell r="AI445" t="str">
            <v>Miguel Hidalgo Mz. 2 Lote 34</v>
          </cell>
          <cell r="AJ445" t="str">
            <v>5528959095</v>
          </cell>
          <cell r="AK445" t="str">
            <v>5528959095</v>
          </cell>
          <cell r="AL445" t="str">
            <v>55339</v>
          </cell>
          <cell r="AM445"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45" t="str">
            <v>3TE40G1622G2</v>
          </cell>
          <cell r="AO445">
            <v>0</v>
          </cell>
          <cell r="AP445" t="e">
            <v>#N/A</v>
          </cell>
          <cell r="AQ445" t="e">
            <v>#N/A</v>
          </cell>
          <cell r="AR445" t="e">
            <v>#N/A</v>
          </cell>
          <cell r="AS445" t="str">
            <v>3TE40G164119G1641M010</v>
          </cell>
          <cell r="AT445" t="e">
            <v>#N/A</v>
          </cell>
          <cell r="AU445" t="str">
            <v>40H4CM</v>
          </cell>
          <cell r="AV445" t="str">
            <v>3TE40G164119</v>
          </cell>
          <cell r="AW445" t="str">
            <v>G1641</v>
          </cell>
          <cell r="AX445" t="str">
            <v>M010</v>
          </cell>
          <cell r="AY445">
            <v>74011629</v>
          </cell>
          <cell r="AZ445">
            <v>51012565</v>
          </cell>
          <cell r="BA445">
            <v>80139074</v>
          </cell>
        </row>
        <row r="446">
          <cell r="D446">
            <v>60313102</v>
          </cell>
          <cell r="E446" t="str">
            <v xml:space="preserve">A  </v>
          </cell>
          <cell r="F446" t="str">
            <v>TV</v>
          </cell>
          <cell r="G446" t="str">
            <v>OMAR MORALES</v>
          </cell>
          <cell r="H446" t="str">
            <v>2 DE ABRIL N°4 SANTIAGO TLACOTEPEC TOLUCA</v>
          </cell>
          <cell r="I446">
            <v>5585565723</v>
          </cell>
          <cell r="J446" t="str">
            <v>HISENSE</v>
          </cell>
          <cell r="K446" t="str">
            <v>40H5B2</v>
          </cell>
          <cell r="L446" t="str">
            <v>40G1623H9H00341</v>
          </cell>
          <cell r="M446" t="str">
            <v>SOLO PRESENTO POLIZA</v>
          </cell>
          <cell r="N446">
            <v>0</v>
          </cell>
          <cell r="O446">
            <v>42697</v>
          </cell>
          <cell r="P446">
            <v>42801</v>
          </cell>
          <cell r="Q446">
            <v>201612</v>
          </cell>
          <cell r="R446" t="str">
            <v xml:space="preserve">P1:T192199 MAIN OC-1008410  </v>
          </cell>
          <cell r="S446" t="str">
            <v xml:space="preserve">PENDIENTE POR REFACION </v>
          </cell>
          <cell r="T446" t="str">
            <v xml:space="preserve"> ADRIANA BONIFACIO                </v>
          </cell>
          <cell r="U446">
            <v>42836</v>
          </cell>
          <cell r="V446" t="str">
            <v>Centro</v>
          </cell>
          <cell r="W446" t="str">
            <v>COMPLETADO</v>
          </cell>
          <cell r="Y446">
            <v>42795</v>
          </cell>
          <cell r="Z446">
            <v>104</v>
          </cell>
          <cell r="AA446" t="str">
            <v>M010</v>
          </cell>
          <cell r="AB446" t="str">
            <v>T192199/Tarjeta Principal Madre - MAIN BOARD\Power</v>
          </cell>
          <cell r="AC446" t="str">
            <v>OC-1008410</v>
          </cell>
          <cell r="AD446" t="str">
            <v>Toluca/Santiago Tlacotepec</v>
          </cell>
          <cell r="AE446" t="str">
            <v>MEX</v>
          </cell>
          <cell r="AF446" t="str">
            <v>MX</v>
          </cell>
          <cell r="AG446" t="str">
            <v>10413373</v>
          </cell>
          <cell r="AH446" t="str">
            <v>OMAR MORALES</v>
          </cell>
          <cell r="AI446" t="str">
            <v>4 2 de Abril</v>
          </cell>
          <cell r="AJ446" t="str">
            <v>5585565723</v>
          </cell>
          <cell r="AK446">
            <v>0</v>
          </cell>
          <cell r="AL446" t="str">
            <v>50255</v>
          </cell>
          <cell r="AM446"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46" t="str">
            <v>3TE40G155372</v>
          </cell>
          <cell r="AO446" t="str">
            <v>Smart</v>
          </cell>
          <cell r="AP446" t="str">
            <v>Hisense</v>
          </cell>
          <cell r="AQ446" t="str">
            <v>Opera</v>
          </cell>
          <cell r="AR446" t="str">
            <v>FHD 1920 x 1080</v>
          </cell>
          <cell r="AS446" t="str">
            <v>3TE40G163934G1639M010</v>
          </cell>
          <cell r="AT446" t="e">
            <v>#N/A</v>
          </cell>
          <cell r="AU446" t="str">
            <v>40H5B2</v>
          </cell>
          <cell r="AV446" t="str">
            <v>3TE40G163934</v>
          </cell>
          <cell r="AW446" t="str">
            <v>G1639</v>
          </cell>
          <cell r="AX446" t="str">
            <v>M010</v>
          </cell>
          <cell r="AY446">
            <v>74011630</v>
          </cell>
          <cell r="AZ446">
            <v>51012566</v>
          </cell>
          <cell r="BA446">
            <v>80139077</v>
          </cell>
        </row>
        <row r="447">
          <cell r="D447">
            <v>60313990</v>
          </cell>
          <cell r="E447" t="str">
            <v xml:space="preserve">A  </v>
          </cell>
          <cell r="F447" t="str">
            <v>TV</v>
          </cell>
          <cell r="G447" t="str">
            <v>ALBERTO SARAINLIMA MERINO</v>
          </cell>
          <cell r="H447" t="str">
            <v>CALLE TALES DE MILETO N. 161 COLONIA VALLE DEL SOL C.P 72565, PUEBLA, PUE.</v>
          </cell>
          <cell r="I447" t="str">
            <v>222 2454310-2222457074</v>
          </cell>
          <cell r="J447" t="str">
            <v>HISENSE</v>
          </cell>
          <cell r="K447" t="str">
            <v>40D37</v>
          </cell>
          <cell r="L447" t="str">
            <v>40M154303H01639</v>
          </cell>
          <cell r="M447" t="str">
            <v>FACTURA:IWADN166415</v>
          </cell>
          <cell r="N447">
            <v>4309.4799999999996</v>
          </cell>
          <cell r="O447">
            <v>42400</v>
          </cell>
          <cell r="P447">
            <v>42816</v>
          </cell>
          <cell r="Q447">
            <v>201032</v>
          </cell>
          <cell r="R447" t="str">
            <v>30/03/2017 02 : 08  ERNESTO.HERN : NP5
25/03/2017 02 : 49 201032 : P1A: T188693 MAIN BOARD OC-1009033</v>
          </cell>
          <cell r="S447" t="str">
            <v/>
          </cell>
          <cell r="T447" t="str">
            <v xml:space="preserve">  ERIK ORTEGA MÉNDEZ              </v>
          </cell>
          <cell r="U447">
            <v>42837</v>
          </cell>
          <cell r="V447" t="str">
            <v>Centro</v>
          </cell>
          <cell r="W447" t="str">
            <v>COMPLETADO</v>
          </cell>
          <cell r="X447" t="str">
            <v>CLIENTE</v>
          </cell>
          <cell r="Y447">
            <v>42807</v>
          </cell>
          <cell r="Z447">
            <v>416</v>
          </cell>
          <cell r="AA447" t="str">
            <v>M012</v>
          </cell>
          <cell r="AB447" t="str">
            <v>T188693/Tarjeta Principal Madre - MAIN BOARD\Power</v>
          </cell>
          <cell r="AC447" t="str">
            <v>OC-1009033</v>
          </cell>
          <cell r="AD447" t="str">
            <v>PUE / Valle del sol</v>
          </cell>
          <cell r="AE447" t="str">
            <v>PUE</v>
          </cell>
          <cell r="AF447" t="str">
            <v>MX</v>
          </cell>
          <cell r="AG447" t="str">
            <v>10414255</v>
          </cell>
          <cell r="AH447" t="str">
            <v>ALABETRO SARAIN LIMA MEDINO</v>
          </cell>
          <cell r="AI447" t="str">
            <v>161 Tales de mileto</v>
          </cell>
          <cell r="AJ447" t="str">
            <v>2222454310</v>
          </cell>
          <cell r="AK447" t="str">
            <v>2222457074</v>
          </cell>
          <cell r="AL447" t="str">
            <v>72565</v>
          </cell>
          <cell r="AM447"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47" t="str">
            <v>3TE40G144668</v>
          </cell>
          <cell r="AO447" t="str">
            <v>Básica</v>
          </cell>
          <cell r="AP447" t="str">
            <v>Hisense</v>
          </cell>
          <cell r="AQ447" t="str">
            <v>Opera</v>
          </cell>
          <cell r="AR447" t="str">
            <v>FHD 1920 x 1080</v>
          </cell>
          <cell r="AS447" t="str">
            <v>3TE40M154812M1548M010</v>
          </cell>
          <cell r="AT447" t="e">
            <v>#N/A</v>
          </cell>
          <cell r="AU447" t="str">
            <v>40D37</v>
          </cell>
          <cell r="AV447" t="str">
            <v>3TE40M154812</v>
          </cell>
          <cell r="AW447" t="str">
            <v>M1548</v>
          </cell>
          <cell r="AX447" t="str">
            <v>M010</v>
          </cell>
          <cell r="AY447">
            <v>74011631</v>
          </cell>
          <cell r="AZ447">
            <v>51012567</v>
          </cell>
          <cell r="BA447">
            <v>80139082</v>
          </cell>
        </row>
        <row r="448">
          <cell r="D448">
            <v>60314543</v>
          </cell>
          <cell r="E448" t="str">
            <v xml:space="preserve">A  </v>
          </cell>
          <cell r="F448" t="str">
            <v>TV</v>
          </cell>
          <cell r="G448" t="str">
            <v>SANTIAGO PEDRO CORONA OLIVA-MUEBLERIA SANTA FE</v>
          </cell>
          <cell r="H448" t="str">
            <v>CALLE ZARAGOZA N. 10 COLONIA CENTRO C.P 74580, CHIETLA, PUE.</v>
          </cell>
          <cell r="I448" t="str">
            <v>243 4381142</v>
          </cell>
          <cell r="J448" t="str">
            <v>HISENSE</v>
          </cell>
          <cell r="K448" t="str">
            <v>40D37</v>
          </cell>
          <cell r="L448" t="str">
            <v>40M154304H01940</v>
          </cell>
          <cell r="M448" t="str">
            <v>PÓLIZA SELLADA</v>
          </cell>
          <cell r="N448">
            <v>0</v>
          </cell>
          <cell r="O448">
            <v>42815</v>
          </cell>
          <cell r="P448">
            <v>42818</v>
          </cell>
          <cell r="Q448">
            <v>201032</v>
          </cell>
          <cell r="R448" t="str">
            <v>30/03/2017 02 : 10  ERNESTO.HERN : NP5
25/03/2017 02 : 55 201032 : P1A: T188693 MAIN BOARD OC-1009035</v>
          </cell>
          <cell r="S448" t="str">
            <v>EQUIPO DE PISO</v>
          </cell>
          <cell r="T448" t="str">
            <v xml:space="preserve">  ERIK ORTEGA MÉNDEZ              </v>
          </cell>
          <cell r="U448">
            <v>42837</v>
          </cell>
          <cell r="V448" t="str">
            <v>Centro</v>
          </cell>
          <cell r="W448" t="str">
            <v>COMPLETADO</v>
          </cell>
          <cell r="X448" t="str">
            <v>CLIENTE</v>
          </cell>
          <cell r="Y448">
            <v>42815</v>
          </cell>
          <cell r="AA448" t="str">
            <v>M010</v>
          </cell>
          <cell r="AB448" t="str">
            <v>T188693/Tarjeta Principal Madre - MAIN BOARD\Power</v>
          </cell>
          <cell r="AC448" t="str">
            <v>OC-1009035</v>
          </cell>
          <cell r="AD448" t="str">
            <v>Chietla/Centro</v>
          </cell>
          <cell r="AE448" t="str">
            <v>PUE</v>
          </cell>
          <cell r="AF448" t="str">
            <v>MX</v>
          </cell>
          <cell r="AG448" t="str">
            <v>10414717</v>
          </cell>
          <cell r="AH448" t="str">
            <v>SANTIAGO PEDRO CORONA OLIVA</v>
          </cell>
          <cell r="AI448" t="str">
            <v>10 Zaragoza</v>
          </cell>
          <cell r="AJ448" t="str">
            <v>2434381142</v>
          </cell>
          <cell r="AK448">
            <v>0</v>
          </cell>
          <cell r="AL448" t="str">
            <v>74580</v>
          </cell>
          <cell r="AM448"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48" t="str">
            <v>3TE40G144668</v>
          </cell>
          <cell r="AO448" t="str">
            <v>Básica</v>
          </cell>
          <cell r="AP448" t="str">
            <v>Hisense</v>
          </cell>
          <cell r="AQ448" t="str">
            <v>Opera</v>
          </cell>
          <cell r="AR448" t="str">
            <v>FHD 1920 x 1080</v>
          </cell>
          <cell r="AS448" t="str">
            <v>3TE40M154812M1548M010</v>
          </cell>
          <cell r="AT448" t="e">
            <v>#N/A</v>
          </cell>
          <cell r="AU448" t="str">
            <v>40D37</v>
          </cell>
          <cell r="AV448" t="str">
            <v>3TE40M154812</v>
          </cell>
          <cell r="AW448" t="str">
            <v>M1548</v>
          </cell>
          <cell r="AX448" t="str">
            <v>M010</v>
          </cell>
          <cell r="AY448">
            <v>74011632</v>
          </cell>
          <cell r="AZ448">
            <v>51012568</v>
          </cell>
          <cell r="BA448">
            <v>80139086</v>
          </cell>
        </row>
        <row r="449">
          <cell r="D449">
            <v>60314510</v>
          </cell>
          <cell r="E449" t="str">
            <v>A</v>
          </cell>
          <cell r="F449" t="str">
            <v>TV</v>
          </cell>
          <cell r="G449" t="str">
            <v>HUGO FLORES PEREZ</v>
          </cell>
          <cell r="H449" t="str">
            <v>MINA NO. 206 COL. CENTRO TEZIUTLAN</v>
          </cell>
          <cell r="I449">
            <v>2313135236</v>
          </cell>
          <cell r="J449" t="str">
            <v>HISENSE</v>
          </cell>
          <cell r="K449" t="str">
            <v>40D37</v>
          </cell>
          <cell r="L449" t="str">
            <v>40M154304H02260</v>
          </cell>
          <cell r="M449" t="str">
            <v>TICKET 3345</v>
          </cell>
          <cell r="N449">
            <v>3549.99</v>
          </cell>
          <cell r="O449">
            <v>42442</v>
          </cell>
          <cell r="P449">
            <v>42837</v>
          </cell>
          <cell r="Q449">
            <v>201068</v>
          </cell>
          <cell r="R449" t="str">
            <v>SOLICITUD DE PANEL, FALTA DE REFACCION</v>
          </cell>
          <cell r="T449" t="str">
            <v>KAREN BAUTISTA</v>
          </cell>
          <cell r="U449">
            <v>42824</v>
          </cell>
          <cell r="V449" t="str">
            <v>SUR</v>
          </cell>
          <cell r="W449" t="str">
            <v>COMPLETADO</v>
          </cell>
          <cell r="X449" t="str">
            <v>CLIENTE</v>
          </cell>
          <cell r="Y449">
            <v>42815</v>
          </cell>
          <cell r="Z449">
            <v>395</v>
          </cell>
          <cell r="AA449" t="str">
            <v>M012</v>
          </cell>
          <cell r="AB449" t="str">
            <v>T188708/Panel - PANEL</v>
          </cell>
          <cell r="AC449" t="str">
            <v>OC-1009071</v>
          </cell>
          <cell r="AD449" t="str">
            <v>Teziutlan/Centro</v>
          </cell>
          <cell r="AE449" t="str">
            <v>PUE</v>
          </cell>
          <cell r="AF449" t="str">
            <v>MX</v>
          </cell>
          <cell r="AG449" t="str">
            <v>10414650</v>
          </cell>
          <cell r="AH449" t="str">
            <v>HUGO FLORES PEREZ</v>
          </cell>
          <cell r="AI449" t="str">
            <v>206 Mina</v>
          </cell>
          <cell r="AJ449" t="str">
            <v>2313228317</v>
          </cell>
          <cell r="AK449" t="str">
            <v>2313228317</v>
          </cell>
          <cell r="AL449" t="str">
            <v>73800</v>
          </cell>
          <cell r="AM449"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49" t="str">
            <v>3TE40G144668</v>
          </cell>
          <cell r="AO449" t="str">
            <v>Básica</v>
          </cell>
          <cell r="AP449" t="str">
            <v>Hisense</v>
          </cell>
          <cell r="AQ449" t="str">
            <v>Opera</v>
          </cell>
          <cell r="AR449" t="str">
            <v>FHD 1920 x 1080</v>
          </cell>
          <cell r="AS449" t="str">
            <v>3TE40M154812M1548M010</v>
          </cell>
          <cell r="AT449" t="e">
            <v>#N/A</v>
          </cell>
          <cell r="AU449" t="str">
            <v>40D37</v>
          </cell>
          <cell r="AV449" t="str">
            <v>3TE40M154812</v>
          </cell>
          <cell r="AW449" t="str">
            <v>M1548</v>
          </cell>
          <cell r="AX449" t="str">
            <v>M010</v>
          </cell>
          <cell r="AY449">
            <v>74011633</v>
          </cell>
          <cell r="AZ449">
            <v>51012569</v>
          </cell>
          <cell r="BA449">
            <v>80139087</v>
          </cell>
        </row>
        <row r="450">
          <cell r="D450">
            <v>60315133</v>
          </cell>
          <cell r="E450" t="str">
            <v xml:space="preserve">A  </v>
          </cell>
          <cell r="F450" t="str">
            <v>TV</v>
          </cell>
          <cell r="G450" t="str">
            <v>CONSUELO CAMARILLO GONZALEZ</v>
          </cell>
          <cell r="H450" t="str">
            <v>CALLE 21 PONIENTE N. 3902 INT-204 COLONIA BELISARIO DOMINGUEZ C.P 72180, PUEBLA, PUE.</v>
          </cell>
          <cell r="I450">
            <v>2225191620</v>
          </cell>
          <cell r="J450" t="str">
            <v>HISENSE</v>
          </cell>
          <cell r="K450" t="str">
            <v>40D37</v>
          </cell>
          <cell r="L450" t="str">
            <v>40M154812H04825</v>
          </cell>
          <cell r="M450" t="str">
            <v>TICKET: 4901 7140 9665 5596 7390 57</v>
          </cell>
          <cell r="N450">
            <v>1746.5</v>
          </cell>
          <cell r="O450">
            <v>42813</v>
          </cell>
          <cell r="P450">
            <v>42828</v>
          </cell>
          <cell r="Q450">
            <v>201032</v>
          </cell>
          <cell r="R450" t="str">
            <v xml:space="preserve">12/04/2017 03 : 14  ARANTXA.MON : NP5
11/04/2017 02 : 10 201032 : P1B: T188693 MAIN BOARD OC-1009511 </v>
          </cell>
          <cell r="S450" t="str">
            <v/>
          </cell>
          <cell r="T450" t="str">
            <v xml:space="preserve">  ERIK ORTEGA MÉNDEZ              </v>
          </cell>
          <cell r="U450">
            <v>42837</v>
          </cell>
          <cell r="V450" t="str">
            <v>Centro</v>
          </cell>
          <cell r="W450" t="str">
            <v>COMPLETADO</v>
          </cell>
          <cell r="X450" t="str">
            <v>CLIENTE</v>
          </cell>
          <cell r="Y450">
            <v>42823</v>
          </cell>
          <cell r="Z450">
            <v>15</v>
          </cell>
          <cell r="AA450" t="str">
            <v>M010</v>
          </cell>
          <cell r="AB450" t="str">
            <v>T188693/Tarjeta Principal Madre - MAIN BOARD\Power</v>
          </cell>
          <cell r="AC450" t="str">
            <v>OC-1009511</v>
          </cell>
          <cell r="AD450" t="str">
            <v>puebla/belisario dominguez</v>
          </cell>
          <cell r="AE450" t="str">
            <v>PUE</v>
          </cell>
          <cell r="AF450" t="str">
            <v>MX</v>
          </cell>
          <cell r="AG450" t="str">
            <v>10415270</v>
          </cell>
          <cell r="AH450" t="str">
            <v>CONSUELO CAMARILLO GONZALEZ</v>
          </cell>
          <cell r="AI450" t="str">
            <v>Calle 21 poniente 3902 int.204</v>
          </cell>
          <cell r="AJ450" t="str">
            <v>225191620</v>
          </cell>
          <cell r="AK450">
            <v>0</v>
          </cell>
          <cell r="AL450" t="str">
            <v>72180</v>
          </cell>
          <cell r="AM450"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50" t="str">
            <v>3TE40G144668</v>
          </cell>
          <cell r="AO450" t="str">
            <v>Básica</v>
          </cell>
          <cell r="AP450" t="str">
            <v>Hisense</v>
          </cell>
          <cell r="AQ450" t="str">
            <v>Opera</v>
          </cell>
          <cell r="AR450" t="str">
            <v>FHD 1920 x 1080</v>
          </cell>
          <cell r="AS450" t="str">
            <v>3TE40G163934G1639M010</v>
          </cell>
          <cell r="AT450" t="e">
            <v>#N/A</v>
          </cell>
          <cell r="AU450" t="str">
            <v>40H5B2</v>
          </cell>
          <cell r="AV450" t="str">
            <v>3TE40G163934</v>
          </cell>
          <cell r="AW450" t="str">
            <v>G1639</v>
          </cell>
          <cell r="AX450" t="str">
            <v>M010</v>
          </cell>
          <cell r="AY450">
            <v>74011634</v>
          </cell>
          <cell r="AZ450">
            <v>51012570</v>
          </cell>
          <cell r="BA450">
            <v>80139094</v>
          </cell>
        </row>
        <row r="451">
          <cell r="D451">
            <v>60313418</v>
          </cell>
          <cell r="E451" t="str">
            <v>A</v>
          </cell>
          <cell r="F451" t="str">
            <v>TV</v>
          </cell>
          <cell r="G451" t="str">
            <v>HECTOR OLVERA GARCIA</v>
          </cell>
          <cell r="H451" t="str">
            <v>ALAMO 316 B COL. ARBOLEDAS DE ARAGON,ECATEPEC,EDO.DE MEXICO</v>
          </cell>
          <cell r="I451">
            <v>5521775456</v>
          </cell>
          <cell r="J451" t="str">
            <v>HISENSE</v>
          </cell>
          <cell r="K451" t="str">
            <v>43H7C</v>
          </cell>
          <cell r="L451" t="str">
            <v>43G160588H01318</v>
          </cell>
          <cell r="M451">
            <v>2759</v>
          </cell>
          <cell r="N451">
            <v>14999</v>
          </cell>
          <cell r="O451">
            <v>42641</v>
          </cell>
          <cell r="P451">
            <v>42801</v>
          </cell>
          <cell r="Q451">
            <v>200997</v>
          </cell>
          <cell r="R451" t="str">
            <v>DISPLAY</v>
          </cell>
          <cell r="S451" t="str">
            <v/>
          </cell>
          <cell r="T451" t="str">
            <v xml:space="preserve">GLORIA LEON LARIOS          </v>
          </cell>
          <cell r="U451">
            <v>42836</v>
          </cell>
          <cell r="V451" t="str">
            <v>Centro</v>
          </cell>
          <cell r="W451" t="str">
            <v>COMPLETADO</v>
          </cell>
          <cell r="Y451">
            <v>42801</v>
          </cell>
          <cell r="Z451">
            <v>160</v>
          </cell>
          <cell r="AA451" t="str">
            <v>M010</v>
          </cell>
          <cell r="AB451" t="str">
            <v>T198397/Tarjeta Principal Madre - MAIN BOARD</v>
          </cell>
          <cell r="AC451" t="str">
            <v>OC-1008576</v>
          </cell>
          <cell r="AD451" t="str">
            <v>ecatepec/col arboledas de aragon</v>
          </cell>
          <cell r="AE451" t="str">
            <v>MEX</v>
          </cell>
          <cell r="AF451" t="str">
            <v>MX</v>
          </cell>
          <cell r="AG451" t="str">
            <v>10413603</v>
          </cell>
          <cell r="AH451" t="str">
            <v>HECTOR OLVERA GARCIA</v>
          </cell>
          <cell r="AI451" t="str">
            <v>alamo un 316b</v>
          </cell>
          <cell r="AJ451" t="str">
            <v>5521775456</v>
          </cell>
          <cell r="AK451">
            <v>0</v>
          </cell>
          <cell r="AL451" t="str">
            <v>55290</v>
          </cell>
          <cell r="AM451"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51" t="str">
            <v>3TE43G154905</v>
          </cell>
          <cell r="AO451" t="str">
            <v>Smart</v>
          </cell>
          <cell r="AP451" t="str">
            <v>Hisense</v>
          </cell>
          <cell r="AQ451" t="str">
            <v>Opera</v>
          </cell>
          <cell r="AR451" t="str">
            <v>UHD 3840 X 2160</v>
          </cell>
          <cell r="AS451" t="str">
            <v>3TE43G160588G1605M010</v>
          </cell>
          <cell r="AT451" t="e">
            <v>#N/A</v>
          </cell>
          <cell r="AU451" t="str">
            <v>43H7C</v>
          </cell>
          <cell r="AV451" t="str">
            <v>3TE43G160588</v>
          </cell>
          <cell r="AW451" t="str">
            <v>G1605</v>
          </cell>
          <cell r="AX451" t="str">
            <v>M010</v>
          </cell>
          <cell r="AY451">
            <v>74011635</v>
          </cell>
          <cell r="AZ451">
            <v>51012571</v>
          </cell>
          <cell r="BA451">
            <v>80139097</v>
          </cell>
        </row>
        <row r="452">
          <cell r="D452">
            <v>60313094</v>
          </cell>
          <cell r="E452" t="str">
            <v>A</v>
          </cell>
          <cell r="F452" t="str">
            <v>TV</v>
          </cell>
          <cell r="G452" t="str">
            <v>GUILLERMINA SANCHEZ VEGA</v>
          </cell>
          <cell r="H452" t="str">
            <v>CRISTOBAL COLON 1482 C.P.80090 COL. MIGUEL HIDALGO CULIACAN SINALOA</v>
          </cell>
          <cell r="I452">
            <v>6677521957</v>
          </cell>
          <cell r="J452" t="str">
            <v>HISENSE</v>
          </cell>
          <cell r="K452" t="str">
            <v>43H7C</v>
          </cell>
          <cell r="L452" t="str">
            <v>43G1609D7H00525</v>
          </cell>
          <cell r="M452">
            <v>176910</v>
          </cell>
          <cell r="N452">
            <v>11998.62</v>
          </cell>
          <cell r="O452">
            <v>42678</v>
          </cell>
          <cell r="P452">
            <v>42799</v>
          </cell>
          <cell r="Q452">
            <v>201050</v>
          </cell>
          <cell r="R452" t="str">
            <v xml:space="preserve">DEMORA DE SURTIMIENTO DE PIEZAS </v>
          </cell>
          <cell r="S452" t="str">
            <v xml:space="preserve">EQUIPO EN TALLER </v>
          </cell>
          <cell r="T452" t="str">
            <v xml:space="preserve">JAZMIN PADILLA                  </v>
          </cell>
          <cell r="U452" t="str">
            <v>2017-03-16</v>
          </cell>
          <cell r="V452" t="str">
            <v>Norte</v>
          </cell>
          <cell r="W452" t="str">
            <v>COMPLETADO</v>
          </cell>
          <cell r="X452" t="str">
            <v>TALLER</v>
          </cell>
          <cell r="Y452">
            <v>42795</v>
          </cell>
          <cell r="Z452">
            <v>121</v>
          </cell>
          <cell r="AA452" t="str">
            <v>M010</v>
          </cell>
          <cell r="AB452" t="str">
            <v>T197917/Panel - PANEL</v>
          </cell>
          <cell r="AC452" t="str">
            <v>OC-1008344</v>
          </cell>
          <cell r="AD452" t="str">
            <v>MIGUEL HIDALGO / CULIACAN</v>
          </cell>
          <cell r="AE452" t="str">
            <v>SIN</v>
          </cell>
          <cell r="AF452" t="str">
            <v>MX</v>
          </cell>
          <cell r="AG452" t="str">
            <v>10413454</v>
          </cell>
          <cell r="AH452" t="str">
            <v>GUILLERMNINA SANCHEZ VEGA</v>
          </cell>
          <cell r="AI452" t="str">
            <v>1482 CRISTOBAL COLON</v>
          </cell>
          <cell r="AJ452" t="str">
            <v>6677521957</v>
          </cell>
          <cell r="AK452">
            <v>0</v>
          </cell>
          <cell r="AL452" t="str">
            <v>80090</v>
          </cell>
          <cell r="AM452"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52" t="str">
            <v>3TE43G154905</v>
          </cell>
          <cell r="AO452" t="str">
            <v>Smart</v>
          </cell>
          <cell r="AP452" t="str">
            <v>Hisense</v>
          </cell>
          <cell r="AQ452" t="str">
            <v>Opera</v>
          </cell>
          <cell r="AR452" t="str">
            <v>UHD 3840 X 2160</v>
          </cell>
          <cell r="AS452" t="str">
            <v>3TE43G1640E6G1640M010</v>
          </cell>
          <cell r="AT452" t="e">
            <v>#N/A</v>
          </cell>
          <cell r="AU452" t="str">
            <v>43H7C</v>
          </cell>
          <cell r="AV452" t="str">
            <v>3TE43G1640E6</v>
          </cell>
          <cell r="AW452" t="str">
            <v>G1640</v>
          </cell>
          <cell r="AX452" t="str">
            <v>M010</v>
          </cell>
          <cell r="AY452">
            <v>74011636</v>
          </cell>
          <cell r="AZ452">
            <v>51012572</v>
          </cell>
          <cell r="BA452">
            <v>80139098</v>
          </cell>
        </row>
        <row r="453">
          <cell r="D453">
            <v>60315032</v>
          </cell>
          <cell r="E453" t="str">
            <v>E</v>
          </cell>
          <cell r="F453" t="str">
            <v>TV</v>
          </cell>
          <cell r="G453" t="str">
            <v>( SEARS) CLAUDIA DEL RIO VALENZUELA</v>
          </cell>
          <cell r="H453" t="str">
            <v>AV. VALLARTA 3959 ANCLA 2 Col. DON BOSCO VALLARTA Mpo. ZAPOPAN</v>
          </cell>
          <cell r="I453" t="str">
            <v>36690210 ext 1057 Jesus Martin</v>
          </cell>
          <cell r="J453" t="str">
            <v>HISENSE</v>
          </cell>
          <cell r="K453" t="str">
            <v>43H7C</v>
          </cell>
          <cell r="L453" t="str">
            <v>43G1618P0MH1079</v>
          </cell>
          <cell r="M453">
            <v>8903</v>
          </cell>
          <cell r="N453">
            <v>14999</v>
          </cell>
          <cell r="O453">
            <v>42694</v>
          </cell>
          <cell r="P453">
            <v>42823</v>
          </cell>
          <cell r="Q453">
            <v>201076</v>
          </cell>
          <cell r="R453" t="str">
            <v>Equipo es de menores caracteristcas que el anterior</v>
          </cell>
          <cell r="S453" t="str">
            <v>Este equipo fue una entregra de cambio fisico, la cual el cliente no acepta ya que no cuenta con la caracteristica 4K</v>
          </cell>
          <cell r="T453" t="str">
            <v>Carlos Muñiz</v>
          </cell>
          <cell r="U453">
            <v>42837</v>
          </cell>
          <cell r="V453" t="str">
            <v>SUR</v>
          </cell>
          <cell r="W453" t="str">
            <v>COMPLETADO</v>
          </cell>
          <cell r="X453" t="str">
            <v>CLIENTE</v>
          </cell>
          <cell r="Y453">
            <v>42821</v>
          </cell>
          <cell r="Z453">
            <v>129</v>
          </cell>
          <cell r="AA453" t="str">
            <v>M010</v>
          </cell>
          <cell r="AB453" t="str">
            <v>T197917/Panel - PANEL</v>
          </cell>
          <cell r="AC453" t="str">
            <v>OC-1009167</v>
          </cell>
          <cell r="AD453" t="str">
            <v>zapopan/CHAPALITA</v>
          </cell>
          <cell r="AE453" t="str">
            <v>JAL</v>
          </cell>
          <cell r="AF453" t="str">
            <v>MX</v>
          </cell>
          <cell r="AG453" t="str">
            <v>10414830</v>
          </cell>
          <cell r="AH453" t="str">
            <v>NOE SANTANA</v>
          </cell>
          <cell r="AI453" t="str">
            <v>3950 AV. LAZARO CARDENAS</v>
          </cell>
          <cell r="AJ453" t="str">
            <v>333669-0210</v>
          </cell>
          <cell r="AK453">
            <v>0</v>
          </cell>
          <cell r="AL453" t="str">
            <v>45150</v>
          </cell>
          <cell r="AM453"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53" t="str">
            <v>3TE43G154905</v>
          </cell>
          <cell r="AO453" t="str">
            <v>Smart</v>
          </cell>
          <cell r="AP453" t="str">
            <v>Hisense</v>
          </cell>
          <cell r="AQ453" t="str">
            <v>Opera</v>
          </cell>
          <cell r="AR453" t="str">
            <v>UHD 3840 X 2160</v>
          </cell>
          <cell r="AS453" t="str">
            <v>3TE43G1640E6G1640M010</v>
          </cell>
          <cell r="AT453" t="e">
            <v>#N/A</v>
          </cell>
          <cell r="AU453" t="str">
            <v>43H7C</v>
          </cell>
          <cell r="AV453" t="str">
            <v>3TE43G1640E6</v>
          </cell>
          <cell r="AW453" t="str">
            <v>G1640</v>
          </cell>
          <cell r="AX453" t="str">
            <v>M010</v>
          </cell>
          <cell r="AY453">
            <v>74011637</v>
          </cell>
          <cell r="AZ453">
            <v>51012573</v>
          </cell>
          <cell r="BA453">
            <v>80139099</v>
          </cell>
        </row>
        <row r="454">
          <cell r="D454">
            <v>60313029</v>
          </cell>
          <cell r="E454" t="str">
            <v>A</v>
          </cell>
          <cell r="F454" t="str">
            <v>TV</v>
          </cell>
          <cell r="G454" t="str">
            <v>Mariela Hernández</v>
          </cell>
          <cell r="H454" t="str">
            <v>Blvd. De las Naciones no. 1813, Lt-1, Mza-5, Playa Diamante; Acapulco, gro</v>
          </cell>
          <cell r="I454">
            <v>7444350990</v>
          </cell>
          <cell r="J454" t="str">
            <v>HISENSE</v>
          </cell>
          <cell r="K454" t="str">
            <v>43H7C</v>
          </cell>
          <cell r="L454" t="str">
            <v>43G1618P0MH1470</v>
          </cell>
          <cell r="M454" t="str">
            <v>Póliza</v>
          </cell>
          <cell r="N454">
            <v>0</v>
          </cell>
          <cell r="O454">
            <v>42794</v>
          </cell>
          <cell r="P454">
            <v>42794</v>
          </cell>
          <cell r="Q454">
            <v>201610</v>
          </cell>
          <cell r="R454" t="str">
            <v>Hisense no cuenta con refacción</v>
          </cell>
          <cell r="T454" t="str">
            <v>Guadalupe Mondragón Noriega</v>
          </cell>
          <cell r="U454">
            <v>42835</v>
          </cell>
          <cell r="V454" t="str">
            <v>SUR</v>
          </cell>
          <cell r="W454" t="str">
            <v>COMPLETADO</v>
          </cell>
          <cell r="X454" t="str">
            <v>TIENDA</v>
          </cell>
          <cell r="Y454">
            <v>42794</v>
          </cell>
          <cell r="Z454">
            <v>42794</v>
          </cell>
          <cell r="AA454" t="str">
            <v>M012</v>
          </cell>
          <cell r="AD454" t="str">
            <v>acapulco/playa diamante</v>
          </cell>
          <cell r="AE454" t="str">
            <v>GRO</v>
          </cell>
          <cell r="AF454" t="str">
            <v>MX</v>
          </cell>
          <cell r="AG454" t="str">
            <v>10413307</v>
          </cell>
          <cell r="AH454" t="str">
            <v>MARIELA HERNANDEZ</v>
          </cell>
          <cell r="AI454" t="str">
            <v>1813 boulevard de las naciones lt1 mz5</v>
          </cell>
          <cell r="AJ454" t="str">
            <v>044-7442558338</v>
          </cell>
          <cell r="AK454">
            <v>0</v>
          </cell>
          <cell r="AL454" t="str">
            <v>39760</v>
          </cell>
          <cell r="AM454"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54" t="str">
            <v>3TE43G154905</v>
          </cell>
          <cell r="AO454" t="str">
            <v>Smart</v>
          </cell>
          <cell r="AP454" t="str">
            <v>Hisense</v>
          </cell>
          <cell r="AQ454" t="str">
            <v>Opera</v>
          </cell>
          <cell r="AR454" t="str">
            <v>UHD 3840 X 2160</v>
          </cell>
          <cell r="AS454" t="str">
            <v>3TE43G154905CRMM012</v>
          </cell>
          <cell r="AT454">
            <v>5</v>
          </cell>
          <cell r="AU454" t="str">
            <v>43H7C</v>
          </cell>
          <cell r="AV454" t="str">
            <v>3TE43G154905</v>
          </cell>
          <cell r="AW454" t="str">
            <v>CRM</v>
          </cell>
          <cell r="AX454" t="str">
            <v>M012</v>
          </cell>
          <cell r="AY454">
            <v>74011638</v>
          </cell>
          <cell r="AZ454">
            <v>51012574</v>
          </cell>
          <cell r="BA454">
            <v>80147152</v>
          </cell>
        </row>
        <row r="455">
          <cell r="D455">
            <v>60312721</v>
          </cell>
          <cell r="E455" t="str">
            <v>A</v>
          </cell>
          <cell r="F455" t="str">
            <v>TV</v>
          </cell>
          <cell r="G455" t="str">
            <v>SANDRO VAZQUEZ (LIVEPOOL)</v>
          </cell>
          <cell r="H455" t="str">
            <v>CARRETERA XAL-VER KM 205 NO. 6810</v>
          </cell>
          <cell r="I455">
            <v>2281411</v>
          </cell>
          <cell r="J455" t="str">
            <v>HISENSE</v>
          </cell>
          <cell r="K455" t="str">
            <v>43H7C</v>
          </cell>
          <cell r="L455" t="str">
            <v>43G163448H01003</v>
          </cell>
          <cell r="M455" t="str">
            <v>POLIZA</v>
          </cell>
          <cell r="N455">
            <v>0</v>
          </cell>
          <cell r="O455">
            <v>42789</v>
          </cell>
          <cell r="P455">
            <v>42837</v>
          </cell>
          <cell r="Q455">
            <v>201068</v>
          </cell>
          <cell r="R455" t="str">
            <v>SOLICITUD DE MAIN, FALTA DE REFACCION</v>
          </cell>
          <cell r="T455" t="str">
            <v>KAREN BAUTISTA</v>
          </cell>
          <cell r="U455">
            <v>42802</v>
          </cell>
          <cell r="V455" t="str">
            <v>SUR</v>
          </cell>
          <cell r="W455" t="str">
            <v>COMPLETADO</v>
          </cell>
          <cell r="X455" t="str">
            <v>TIENDA</v>
          </cell>
          <cell r="Y455">
            <v>42789</v>
          </cell>
          <cell r="Z455">
            <v>42837</v>
          </cell>
          <cell r="AA455" t="str">
            <v>M012</v>
          </cell>
          <cell r="AB455" t="str">
            <v>T198397/Tarjeta Principal Madre - MAIN BOARD</v>
          </cell>
          <cell r="AC455" t="str">
            <v>OC-1007926</v>
          </cell>
          <cell r="AD455" t="str">
            <v>Xalapa / Pastoresas</v>
          </cell>
          <cell r="AE455" t="str">
            <v>VER</v>
          </cell>
          <cell r="AF455" t="str">
            <v>MX</v>
          </cell>
          <cell r="AG455" t="str">
            <v>10413111</v>
          </cell>
          <cell r="AH455" t="str">
            <v>SANDRO VAZQUEZ</v>
          </cell>
          <cell r="AI455" t="str">
            <v>6810 klm 2.5 carreterAxalapa ver</v>
          </cell>
          <cell r="AJ455" t="str">
            <v>228141155</v>
          </cell>
          <cell r="AK455" t="str">
            <v>228141100</v>
          </cell>
          <cell r="AL455" t="str">
            <v>91198</v>
          </cell>
          <cell r="AM455"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55" t="str">
            <v>3TE43G154905</v>
          </cell>
          <cell r="AO455" t="str">
            <v>Smart</v>
          </cell>
          <cell r="AP455" t="str">
            <v>Hisense</v>
          </cell>
          <cell r="AQ455" t="str">
            <v>Opera</v>
          </cell>
          <cell r="AR455" t="str">
            <v>UHD 3840 X 2160</v>
          </cell>
          <cell r="AS455" t="str">
            <v>3TE43G1618P0MG1618M010</v>
          </cell>
          <cell r="AT455" t="e">
            <v>#N/A</v>
          </cell>
          <cell r="AU455" t="str">
            <v>43H7C</v>
          </cell>
          <cell r="AV455" t="str">
            <v>3TE43G1618P0M</v>
          </cell>
          <cell r="AW455" t="str">
            <v>G1618</v>
          </cell>
          <cell r="AX455" t="str">
            <v>M010</v>
          </cell>
          <cell r="AY455">
            <v>74011640</v>
          </cell>
          <cell r="AZ455">
            <v>51012576</v>
          </cell>
          <cell r="BA455">
            <v>80139105</v>
          </cell>
        </row>
        <row r="456">
          <cell r="D456">
            <v>60315191</v>
          </cell>
          <cell r="E456" t="str">
            <v>E</v>
          </cell>
          <cell r="F456" t="str">
            <v>TV</v>
          </cell>
          <cell r="G456" t="str">
            <v>HECTOR DE JESUS RIVERA ARREGUIN</v>
          </cell>
          <cell r="H456" t="str">
            <v>VOLCAN TACANA 32 HUENTITAN EL BAJO 44250 GUADALAJARA</v>
          </cell>
          <cell r="I456">
            <v>3314861082</v>
          </cell>
          <cell r="J456" t="str">
            <v>HISENSE</v>
          </cell>
          <cell r="K456" t="str">
            <v>55H6B</v>
          </cell>
          <cell r="L456" t="str">
            <v>55G154824H00454</v>
          </cell>
          <cell r="M456" t="str">
            <v>Factura</v>
          </cell>
          <cell r="N456">
            <v>8498</v>
          </cell>
          <cell r="O456">
            <v>42692</v>
          </cell>
          <cell r="P456">
            <v>42825</v>
          </cell>
          <cell r="Q456">
            <v>201076</v>
          </cell>
          <cell r="R456" t="str">
            <v>Cliente no acpeto equipo por ser de condiciones inferiores</v>
          </cell>
          <cell r="T456" t="str">
            <v>Carlos Muñiz</v>
          </cell>
          <cell r="U456">
            <v>42837</v>
          </cell>
          <cell r="V456" t="str">
            <v>SUR</v>
          </cell>
          <cell r="W456" t="str">
            <v>COMPLETADO</v>
          </cell>
          <cell r="X456" t="str">
            <v>CLIENTE</v>
          </cell>
          <cell r="Y456">
            <v>42824</v>
          </cell>
          <cell r="Z456">
            <v>133</v>
          </cell>
          <cell r="AA456" t="str">
            <v>M010</v>
          </cell>
          <cell r="AD456" t="str">
            <v>guadalajara/huentitan el bajo</v>
          </cell>
          <cell r="AE456" t="str">
            <v>JAL</v>
          </cell>
          <cell r="AF456" t="str">
            <v>MX</v>
          </cell>
          <cell r="AG456" t="str">
            <v>10406774</v>
          </cell>
          <cell r="AH456" t="str">
            <v>HECTOR DE JESUS RIVERA</v>
          </cell>
          <cell r="AI456" t="str">
            <v>32 vocan tacana</v>
          </cell>
          <cell r="AJ456" t="str">
            <v>3336746575</v>
          </cell>
          <cell r="AK456" t="str">
            <v>3314861082</v>
          </cell>
          <cell r="AL456" t="str">
            <v>44250</v>
          </cell>
          <cell r="AM456"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56" t="str">
            <v>3TE55A151010</v>
          </cell>
          <cell r="AO456" t="str">
            <v>Smart</v>
          </cell>
          <cell r="AP456" t="str">
            <v>Hisense</v>
          </cell>
          <cell r="AQ456" t="str">
            <v>Opera</v>
          </cell>
          <cell r="AR456" t="str">
            <v>FHD 1920 x 1080</v>
          </cell>
          <cell r="AS456" t="str">
            <v>3TE55G154824G1548M010</v>
          </cell>
          <cell r="AT456" t="e">
            <v>#N/A</v>
          </cell>
          <cell r="AU456" t="str">
            <v>55H6B</v>
          </cell>
          <cell r="AV456" t="str">
            <v>3TE55G154824</v>
          </cell>
          <cell r="AW456" t="str">
            <v>G1548</v>
          </cell>
          <cell r="AX456" t="str">
            <v>M010</v>
          </cell>
          <cell r="AY456">
            <v>74011641</v>
          </cell>
          <cell r="AZ456">
            <v>51012577</v>
          </cell>
          <cell r="BA456">
            <v>80139107</v>
          </cell>
        </row>
        <row r="457">
          <cell r="D457">
            <v>60315346</v>
          </cell>
          <cell r="E457" t="str">
            <v xml:space="preserve">A  </v>
          </cell>
          <cell r="F457" t="str">
            <v>TV</v>
          </cell>
          <cell r="G457" t="str">
            <v>ESTELA PACHECO GONZALEZ</v>
          </cell>
          <cell r="H457" t="str">
            <v>CALLE VIÑALES N. 25 PARQUE HABANA ZONA AZUL COLONIA LOMAS DE ANGELOPOLIS lll, PUEBLA, PUE.</v>
          </cell>
          <cell r="I457" t="str">
            <v>222 2954484-5528602774</v>
          </cell>
          <cell r="J457" t="str">
            <v>HISENSE</v>
          </cell>
          <cell r="K457" t="str">
            <v>65CU6200</v>
          </cell>
          <cell r="L457" t="str">
            <v>65G163642H00491</v>
          </cell>
          <cell r="M457" t="str">
            <v>TICKET: 5306 1981 5235 3544 2101 2700</v>
          </cell>
          <cell r="N457">
            <v>18998.990000000002</v>
          </cell>
          <cell r="O457">
            <v>42739</v>
          </cell>
          <cell r="P457">
            <v>42833</v>
          </cell>
          <cell r="Q457">
            <v>201032</v>
          </cell>
          <cell r="R457" t="str">
            <v>12/04/2017 03 : 16  ARANTXA.MON : NP5
11/04/2017 02 : 27 201032 : P1A: T189992 PANEL LED OC-1009513</v>
          </cell>
          <cell r="S457" t="str">
            <v/>
          </cell>
          <cell r="T457" t="str">
            <v xml:space="preserve">  ERIK ORTEGA MÉNDEZ              </v>
          </cell>
          <cell r="U457">
            <v>42837</v>
          </cell>
          <cell r="V457" t="str">
            <v>Centro</v>
          </cell>
          <cell r="W457" t="str">
            <v>COMPLETADO</v>
          </cell>
          <cell r="X457" t="str">
            <v>CLIENTE</v>
          </cell>
          <cell r="Y457">
            <v>42828</v>
          </cell>
          <cell r="Z457">
            <v>94</v>
          </cell>
          <cell r="AA457" t="str">
            <v>M010</v>
          </cell>
          <cell r="AB457" t="str">
            <v>T189992/Panel - PANEL</v>
          </cell>
          <cell r="AC457" t="str">
            <v>OC-1009513</v>
          </cell>
          <cell r="AD457" t="str">
            <v>lomas de angelopolis/sta clara ocoyucan</v>
          </cell>
          <cell r="AE457" t="str">
            <v>PUE</v>
          </cell>
          <cell r="AF457" t="str">
            <v>MX</v>
          </cell>
          <cell r="AG457" t="str">
            <v>10415074</v>
          </cell>
          <cell r="AH457" t="str">
            <v>ESTELA PACHECO GONZALEZ</v>
          </cell>
          <cell r="AI457" t="str">
            <v>calle viñales num 25 parque habana</v>
          </cell>
          <cell r="AJ457" t="str">
            <v>2222954484</v>
          </cell>
          <cell r="AK457" t="str">
            <v>5528602774</v>
          </cell>
          <cell r="AL457" t="str">
            <v>72821</v>
          </cell>
          <cell r="AM457"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57" t="str">
            <v>3TE65G162918</v>
          </cell>
          <cell r="AO457">
            <v>0</v>
          </cell>
          <cell r="AP457" t="e">
            <v>#N/A</v>
          </cell>
          <cell r="AQ457" t="e">
            <v>#N/A</v>
          </cell>
          <cell r="AR457" t="e">
            <v>#N/A</v>
          </cell>
          <cell r="AS457" t="str">
            <v>3TE65G163942G1639M010</v>
          </cell>
          <cell r="AT457" t="e">
            <v>#N/A</v>
          </cell>
          <cell r="AU457" t="str">
            <v>65CU6200</v>
          </cell>
          <cell r="AV457" t="str">
            <v>3TE65G163942</v>
          </cell>
          <cell r="AW457" t="str">
            <v>G1639</v>
          </cell>
          <cell r="AX457" t="str">
            <v>M010</v>
          </cell>
          <cell r="AY457">
            <v>74011644</v>
          </cell>
          <cell r="AZ457">
            <v>51012580</v>
          </cell>
          <cell r="BA457">
            <v>80139101</v>
          </cell>
        </row>
        <row r="458">
          <cell r="D458">
            <v>60314359</v>
          </cell>
          <cell r="E458" t="str">
            <v>E</v>
          </cell>
          <cell r="F458" t="str">
            <v>TV</v>
          </cell>
          <cell r="G458" t="str">
            <v>MIGUEL MALDONADO</v>
          </cell>
          <cell r="H458" t="str">
            <v>CALLE XAXALPA N. 7 D FRACC. OYAMEL C.P 72810, PUEBLA, PUE.</v>
          </cell>
          <cell r="I458" t="str">
            <v>222 2103373</v>
          </cell>
          <cell r="J458" t="str">
            <v>HISENSE</v>
          </cell>
          <cell r="K458" t="str">
            <v>32H5B</v>
          </cell>
          <cell r="L458" t="str">
            <v>32G150867H02587</v>
          </cell>
          <cell r="M458" t="str">
            <v>TICKET: 2439 8786 9077 8107 5744 35</v>
          </cell>
          <cell r="N458">
            <v>3899</v>
          </cell>
          <cell r="O458">
            <v>42095</v>
          </cell>
          <cell r="P458">
            <v>42810</v>
          </cell>
          <cell r="Q458">
            <v>201032</v>
          </cell>
          <cell r="R458" t="str">
            <v>17/03/2017 07 : 17  GABRIELA.B : TCFER
17/03/2017 07 : 11  GABRIELA.B : CLIENTE NO ACEPTA EL CAMBIO FÍSICO DELA ORDEN 60310636</v>
          </cell>
          <cell r="S458" t="str">
            <v>CLIENTE SOLICITA REPOSICIÓN DE UN EQUIPO</v>
          </cell>
          <cell r="T458" t="str">
            <v xml:space="preserve">  ERIK ORTEGA MÉNDEZ              </v>
          </cell>
          <cell r="U458">
            <v>42837</v>
          </cell>
          <cell r="V458" t="str">
            <v>Centro</v>
          </cell>
          <cell r="W458" t="str">
            <v>COMPLETADO</v>
          </cell>
          <cell r="X458" t="str">
            <v>CLIENTE</v>
          </cell>
          <cell r="Y458">
            <v>42810</v>
          </cell>
          <cell r="Z458">
            <v>715</v>
          </cell>
          <cell r="AA458" t="str">
            <v>M012</v>
          </cell>
          <cell r="AD458" t="str">
            <v>San Andres/ Frac Oyamel</v>
          </cell>
          <cell r="AE458" t="str">
            <v>PUE</v>
          </cell>
          <cell r="AF458" t="str">
            <v>MX</v>
          </cell>
          <cell r="AG458" t="str">
            <v>10410372</v>
          </cell>
          <cell r="AH458" t="str">
            <v>MIGUEL MALDONADO</v>
          </cell>
          <cell r="AI458" t="str">
            <v>7D Xaxalpa</v>
          </cell>
          <cell r="AJ458" t="str">
            <v>2224478329</v>
          </cell>
          <cell r="AK458" t="str">
            <v>2224478329</v>
          </cell>
          <cell r="AL458" t="str">
            <v>72810</v>
          </cell>
          <cell r="AM458"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58" t="str">
            <v>3TE32A150815</v>
          </cell>
          <cell r="AO458" t="str">
            <v>Smart</v>
          </cell>
          <cell r="AP458" t="str">
            <v>Hisense</v>
          </cell>
          <cell r="AQ458" t="str">
            <v>Opera</v>
          </cell>
          <cell r="AR458" t="str">
            <v>HD 1366 X 768</v>
          </cell>
          <cell r="AS458" t="str">
            <v>3TE32G164485G1644M010</v>
          </cell>
          <cell r="AT458" t="e">
            <v>#N/A</v>
          </cell>
          <cell r="AU458" t="str">
            <v>32H5B2</v>
          </cell>
          <cell r="AV458" t="str">
            <v>3TE32G164485</v>
          </cell>
          <cell r="AW458" t="str">
            <v>G1644</v>
          </cell>
          <cell r="AX458" t="str">
            <v>M010</v>
          </cell>
          <cell r="AY458">
            <v>74011646</v>
          </cell>
          <cell r="AZ458">
            <v>51012582</v>
          </cell>
          <cell r="BA458">
            <v>80139066</v>
          </cell>
        </row>
        <row r="459">
          <cell r="D459">
            <v>60313018</v>
          </cell>
          <cell r="E459" t="str">
            <v xml:space="preserve">A  </v>
          </cell>
          <cell r="F459" t="str">
            <v>TV</v>
          </cell>
          <cell r="G459" t="str">
            <v xml:space="preserve">CARMEN ADRIANA VALENTE </v>
          </cell>
          <cell r="H459" t="str">
            <v>AND. DEL CISNE # 108 EL EJEMPLO CORTAZAR</v>
          </cell>
          <cell r="I459">
            <v>4111163931</v>
          </cell>
          <cell r="J459" t="str">
            <v xml:space="preserve">HISENSE </v>
          </cell>
          <cell r="K459" t="str">
            <v>32H5B</v>
          </cell>
          <cell r="L459" t="str">
            <v>32G153355H04283</v>
          </cell>
          <cell r="M459">
            <v>217</v>
          </cell>
          <cell r="N459">
            <v>5699</v>
          </cell>
          <cell r="O459">
            <v>42367</v>
          </cell>
          <cell r="P459">
            <v>42797</v>
          </cell>
          <cell r="Q459">
            <v>201608</v>
          </cell>
          <cell r="R459" t="str">
            <v>03/03/17 P1A: TARJETA PRINCIPAL # 185606 O.C. 1008133</v>
          </cell>
          <cell r="S459" t="str">
            <v xml:space="preserve">EQUIPO EN DOMICILIO DE CLIENTE </v>
          </cell>
          <cell r="T459" t="str">
            <v xml:space="preserve">CAROLINA PEREA                    </v>
          </cell>
          <cell r="U459" t="str">
            <v>2017-04-12</v>
          </cell>
          <cell r="V459" t="str">
            <v>Centro</v>
          </cell>
          <cell r="W459" t="str">
            <v>COMPLETADO</v>
          </cell>
          <cell r="Y459">
            <v>42794</v>
          </cell>
          <cell r="Z459">
            <v>430</v>
          </cell>
          <cell r="AA459" t="str">
            <v>M012</v>
          </cell>
          <cell r="AB459" t="str">
            <v>T185606/Tarjeta Principal Madre - MAIN BOARD</v>
          </cell>
          <cell r="AC459" t="str">
            <v>OC-1008133</v>
          </cell>
          <cell r="AD459" t="str">
            <v>Cortazar/El ejemplo es cortazar</v>
          </cell>
          <cell r="AE459" t="str">
            <v>GTO</v>
          </cell>
          <cell r="AF459" t="str">
            <v>MX</v>
          </cell>
          <cell r="AG459" t="str">
            <v>10413353</v>
          </cell>
          <cell r="AH459" t="str">
            <v>CARMEN ADRIANA VALENTE</v>
          </cell>
          <cell r="AI459" t="str">
            <v>And del cisne num 108</v>
          </cell>
          <cell r="AJ459" t="str">
            <v>4111163931</v>
          </cell>
          <cell r="AK459">
            <v>0</v>
          </cell>
          <cell r="AL459" t="str">
            <v>38310</v>
          </cell>
          <cell r="AM459"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59" t="str">
            <v>3TE32A150815</v>
          </cell>
          <cell r="AO459" t="str">
            <v>Smart</v>
          </cell>
          <cell r="AP459" t="str">
            <v>Hisense</v>
          </cell>
          <cell r="AQ459" t="str">
            <v>Opera</v>
          </cell>
          <cell r="AR459" t="str">
            <v>HD 1366 X 768</v>
          </cell>
          <cell r="AS459" t="str">
            <v>3TE32G164485G1644M010</v>
          </cell>
          <cell r="AT459" t="e">
            <v>#N/A</v>
          </cell>
          <cell r="AU459" t="str">
            <v>32H5B2</v>
          </cell>
          <cell r="AV459" t="str">
            <v>3TE32G164485</v>
          </cell>
          <cell r="AW459" t="str">
            <v>G1644</v>
          </cell>
          <cell r="AX459" t="str">
            <v>M010</v>
          </cell>
          <cell r="AY459">
            <v>74011647</v>
          </cell>
          <cell r="AZ459">
            <v>51012583</v>
          </cell>
          <cell r="BA459">
            <v>80139068</v>
          </cell>
        </row>
        <row r="460">
          <cell r="D460">
            <v>60314820</v>
          </cell>
          <cell r="E460" t="str">
            <v>A</v>
          </cell>
          <cell r="F460" t="str">
            <v>TV</v>
          </cell>
          <cell r="G460" t="str">
            <v>SARA MARIA EUGENIA MORALES LOPEZ</v>
          </cell>
          <cell r="H460" t="str">
            <v>CAMINO REAL UN. 89 MZA. 10 COL. SAN FELIPE DE JESUS DELEG.GUSTAVO A. MADERO, MEXICO D.F.</v>
          </cell>
          <cell r="I460">
            <v>5532291534</v>
          </cell>
          <cell r="J460" t="str">
            <v>HISENSE</v>
          </cell>
          <cell r="K460" t="str">
            <v>32H3B1</v>
          </cell>
          <cell r="L460" t="str">
            <v>32G153442H04956</v>
          </cell>
          <cell r="M460">
            <v>0</v>
          </cell>
          <cell r="N460">
            <v>4999</v>
          </cell>
          <cell r="O460">
            <v>42562</v>
          </cell>
          <cell r="P460">
            <v>42822</v>
          </cell>
          <cell r="Q460">
            <v>200997</v>
          </cell>
          <cell r="R460" t="str">
            <v>DISPLAY</v>
          </cell>
          <cell r="S460" t="str">
            <v/>
          </cell>
          <cell r="T460" t="str">
            <v xml:space="preserve">GLORIA LEON LARIOS          </v>
          </cell>
          <cell r="U460">
            <v>42836</v>
          </cell>
          <cell r="V460" t="str">
            <v>Centro</v>
          </cell>
          <cell r="W460" t="str">
            <v>COMPLETADO</v>
          </cell>
          <cell r="Y460">
            <v>42817</v>
          </cell>
          <cell r="Z460">
            <v>260</v>
          </cell>
          <cell r="AA460" t="str">
            <v>M010</v>
          </cell>
          <cell r="AB460" t="str">
            <v>T190930/Panel - PANEL</v>
          </cell>
          <cell r="AC460" t="str">
            <v>OC-1009251</v>
          </cell>
          <cell r="AD460" t="str">
            <v>Gustavo A Madero/San felipe de jesus</v>
          </cell>
          <cell r="AE460" t="str">
            <v>MEX</v>
          </cell>
          <cell r="AF460" t="str">
            <v>MX</v>
          </cell>
          <cell r="AG460" t="str">
            <v>10414456</v>
          </cell>
          <cell r="AH460" t="str">
            <v>SARA MARIA EGUENIA MORALES LOPEZ</v>
          </cell>
          <cell r="AI460" t="str">
            <v>mz 10 Camino real num 89</v>
          </cell>
          <cell r="AJ460" t="str">
            <v>5532291534</v>
          </cell>
          <cell r="AK460">
            <v>0</v>
          </cell>
          <cell r="AL460" t="str">
            <v>07510</v>
          </cell>
          <cell r="AM460"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60" t="str">
            <v>3TE32G153442</v>
          </cell>
          <cell r="AO460" t="str">
            <v>Básica</v>
          </cell>
          <cell r="AP460" t="str">
            <v>Hisense</v>
          </cell>
          <cell r="AQ460" t="str">
            <v>Opera</v>
          </cell>
          <cell r="AR460" t="str">
            <v>HD 1366 X 768</v>
          </cell>
          <cell r="AS460" t="str">
            <v>3TE32G154773G154773M010</v>
          </cell>
          <cell r="AT460">
            <v>2</v>
          </cell>
          <cell r="AU460" t="str">
            <v>32H3B1</v>
          </cell>
          <cell r="AV460" t="str">
            <v>3TE32G154773</v>
          </cell>
          <cell r="AW460" t="str">
            <v>G154773</v>
          </cell>
          <cell r="AX460" t="str">
            <v>M010</v>
          </cell>
          <cell r="AY460">
            <v>74011648</v>
          </cell>
          <cell r="AZ460">
            <v>51012584</v>
          </cell>
          <cell r="BA460">
            <v>80146111</v>
          </cell>
        </row>
        <row r="461">
          <cell r="D461">
            <v>60312118</v>
          </cell>
          <cell r="E461" t="str">
            <v>A</v>
          </cell>
          <cell r="F461" t="str">
            <v>TV</v>
          </cell>
          <cell r="G461" t="str">
            <v>MARLENE MEDEL</v>
          </cell>
          <cell r="H461" t="str">
            <v>AV.. CHEDRAUI CARAM NO. 2250 COL. ENCINAL</v>
          </cell>
          <cell r="I461">
            <v>2293392682</v>
          </cell>
          <cell r="J461" t="str">
            <v>HISENSE</v>
          </cell>
          <cell r="K461" t="str">
            <v>32H3B1</v>
          </cell>
          <cell r="L461" t="str">
            <v>32G153442H13402</v>
          </cell>
          <cell r="M461" t="str">
            <v>POLIZA</v>
          </cell>
          <cell r="N461">
            <v>0</v>
          </cell>
          <cell r="O461">
            <v>42787</v>
          </cell>
          <cell r="P461">
            <v>42837</v>
          </cell>
          <cell r="Q461">
            <v>201068</v>
          </cell>
          <cell r="R461" t="str">
            <v>SOLICITUD DE PANEL, FALTA DE REFACCION</v>
          </cell>
          <cell r="T461" t="str">
            <v>KAREN BAUTISTA</v>
          </cell>
          <cell r="U461">
            <v>42794</v>
          </cell>
          <cell r="V461" t="str">
            <v>SUR</v>
          </cell>
          <cell r="W461" t="str">
            <v>COMPLETADO</v>
          </cell>
          <cell r="X461" t="str">
            <v>TIENDA</v>
          </cell>
          <cell r="Y461">
            <v>42787</v>
          </cell>
          <cell r="Z461">
            <v>42837</v>
          </cell>
          <cell r="AA461" t="str">
            <v>M012</v>
          </cell>
          <cell r="AB461" t="str">
            <v>T190930/Panel - PANEL</v>
          </cell>
          <cell r="AC461" t="str">
            <v>OC-1007878</v>
          </cell>
          <cell r="AD461" t="str">
            <v>Xalapa /Encinal</v>
          </cell>
          <cell r="AE461" t="str">
            <v>VER</v>
          </cell>
          <cell r="AF461" t="str">
            <v>MX</v>
          </cell>
          <cell r="AG461" t="str">
            <v>10412345</v>
          </cell>
          <cell r="AH461" t="str">
            <v>MARLENE MEDEL</v>
          </cell>
          <cell r="AI461" t="str">
            <v>2250 AV Chedraui cara</v>
          </cell>
          <cell r="AJ461" t="str">
            <v>2293392682</v>
          </cell>
          <cell r="AK461" t="str">
            <v>2293392682</v>
          </cell>
          <cell r="AL461" t="str">
            <v>91180</v>
          </cell>
          <cell r="AM461"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61" t="str">
            <v>3TE32G153442</v>
          </cell>
          <cell r="AO461" t="str">
            <v>Básica</v>
          </cell>
          <cell r="AP461" t="str">
            <v>Hisense</v>
          </cell>
          <cell r="AQ461" t="str">
            <v>Opera</v>
          </cell>
          <cell r="AR461" t="str">
            <v>HD 1366 X 768</v>
          </cell>
          <cell r="AS461" t="str">
            <v>3TE32G154779G1547M010</v>
          </cell>
          <cell r="AT461" t="e">
            <v>#N/A</v>
          </cell>
          <cell r="AU461" t="str">
            <v>32H3B1</v>
          </cell>
          <cell r="AV461" t="str">
            <v>3TE32G154779</v>
          </cell>
          <cell r="AW461" t="str">
            <v>G1547</v>
          </cell>
          <cell r="AX461" t="str">
            <v>M010</v>
          </cell>
          <cell r="AY461">
            <v>74011649</v>
          </cell>
          <cell r="AZ461">
            <v>51012585</v>
          </cell>
          <cell r="BA461">
            <v>80139075</v>
          </cell>
        </row>
        <row r="462">
          <cell r="D462">
            <v>60312122</v>
          </cell>
          <cell r="E462" t="str">
            <v>A</v>
          </cell>
          <cell r="F462" t="str">
            <v>TV</v>
          </cell>
          <cell r="G462" t="str">
            <v>MARLENE MENDEL (TELMEX)</v>
          </cell>
          <cell r="H462" t="str">
            <v>AV. CHEDRAUI CARAM NO. 2250 CCOL. ENCINAL</v>
          </cell>
          <cell r="I462">
            <v>2293392682</v>
          </cell>
          <cell r="J462" t="str">
            <v>HISENSE</v>
          </cell>
          <cell r="K462" t="str">
            <v>32H5B</v>
          </cell>
          <cell r="L462" t="str">
            <v>32G154774H01753</v>
          </cell>
          <cell r="M462" t="str">
            <v>POLIZA</v>
          </cell>
          <cell r="N462">
            <v>0</v>
          </cell>
          <cell r="O462">
            <v>42787</v>
          </cell>
          <cell r="P462">
            <v>42837</v>
          </cell>
          <cell r="Q462">
            <v>201068</v>
          </cell>
          <cell r="R462" t="str">
            <v>SOLICITUD DE MAIN, FALTA DE REFACCION</v>
          </cell>
          <cell r="T462" t="str">
            <v>KAREN BAUTISTA</v>
          </cell>
          <cell r="U462">
            <v>42794</v>
          </cell>
          <cell r="V462" t="str">
            <v>SUR</v>
          </cell>
          <cell r="W462" t="str">
            <v>COMPLETADO</v>
          </cell>
          <cell r="X462" t="str">
            <v>TIENDA</v>
          </cell>
          <cell r="Y462">
            <v>42787</v>
          </cell>
          <cell r="Z462">
            <v>42837</v>
          </cell>
          <cell r="AA462" t="str">
            <v>M012</v>
          </cell>
          <cell r="AB462" t="str">
            <v>T191148/Tarjeta Principal Madre - MAIN BOARD\Power</v>
          </cell>
          <cell r="AC462" t="str">
            <v>OC-1007880</v>
          </cell>
          <cell r="AD462" t="str">
            <v>Xalapa /Encinal</v>
          </cell>
          <cell r="AE462" t="str">
            <v>VER</v>
          </cell>
          <cell r="AF462" t="str">
            <v>MX</v>
          </cell>
          <cell r="AG462" t="str">
            <v>10412345</v>
          </cell>
          <cell r="AH462" t="str">
            <v>MARLENE MEDEL</v>
          </cell>
          <cell r="AI462" t="str">
            <v>2250 AV Chedraui cara</v>
          </cell>
          <cell r="AJ462" t="str">
            <v>2293392682</v>
          </cell>
          <cell r="AK462" t="str">
            <v>2293392682</v>
          </cell>
          <cell r="AL462" t="str">
            <v>91180</v>
          </cell>
          <cell r="AM462"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62" t="str">
            <v>3TE32A150815</v>
          </cell>
          <cell r="AO462" t="str">
            <v>Smart</v>
          </cell>
          <cell r="AP462" t="str">
            <v>Hisense</v>
          </cell>
          <cell r="AQ462" t="str">
            <v>Opera</v>
          </cell>
          <cell r="AR462" t="str">
            <v>HD 1366 X 768</v>
          </cell>
          <cell r="AS462" t="str">
            <v>3TE32G164485G1644M010</v>
          </cell>
          <cell r="AT462" t="e">
            <v>#N/A</v>
          </cell>
          <cell r="AU462" t="str">
            <v>32H5B2</v>
          </cell>
          <cell r="AV462" t="str">
            <v>3TE32G164485</v>
          </cell>
          <cell r="AW462" t="str">
            <v>G1644</v>
          </cell>
          <cell r="AX462" t="str">
            <v>M010</v>
          </cell>
          <cell r="AY462">
            <v>74011650</v>
          </cell>
          <cell r="AZ462">
            <v>51012586</v>
          </cell>
          <cell r="BA462">
            <v>80139079</v>
          </cell>
        </row>
        <row r="463">
          <cell r="D463">
            <v>60312123</v>
          </cell>
          <cell r="E463" t="str">
            <v>A</v>
          </cell>
          <cell r="F463" t="str">
            <v>TV</v>
          </cell>
          <cell r="G463" t="str">
            <v>MARIA ANTONIETA VALLE</v>
          </cell>
          <cell r="H463" t="str">
            <v>APATZINGAN MZA. 8 LOTE 1 CASA 2 COL. LOS HEROES ECATEPEC,ECATEPEC,EDO.DE MEXICO</v>
          </cell>
          <cell r="I463">
            <v>5511216151</v>
          </cell>
          <cell r="J463" t="str">
            <v>HISENSE</v>
          </cell>
          <cell r="K463" t="str">
            <v>32H3B1</v>
          </cell>
          <cell r="L463" t="str">
            <v>32G154779H00135</v>
          </cell>
          <cell r="M463" t="str">
            <v>63C75E54-0724-456D-8494-0F9C1D330B21</v>
          </cell>
          <cell r="N463">
            <v>5039</v>
          </cell>
          <cell r="O463">
            <v>42783</v>
          </cell>
          <cell r="P463">
            <v>42788</v>
          </cell>
          <cell r="Q463">
            <v>200997</v>
          </cell>
          <cell r="R463" t="str">
            <v>MAIN BOARD</v>
          </cell>
          <cell r="S463" t="str">
            <v/>
          </cell>
          <cell r="T463" t="str">
            <v xml:space="preserve">GLORIA LEON LARIOS          </v>
          </cell>
          <cell r="U463">
            <v>42836</v>
          </cell>
          <cell r="V463" t="str">
            <v>Centro</v>
          </cell>
          <cell r="W463" t="str">
            <v>COMPLETADO</v>
          </cell>
          <cell r="Y463">
            <v>42787</v>
          </cell>
          <cell r="Z463">
            <v>5</v>
          </cell>
          <cell r="AA463" t="str">
            <v>M010</v>
          </cell>
          <cell r="AB463" t="str">
            <v>T190877/Tarjeta Principal Madre - MAIN BOARD\Power</v>
          </cell>
          <cell r="AC463" t="str">
            <v>OC-1007795</v>
          </cell>
          <cell r="AD463" t="str">
            <v>Ecatepec/Los Heroes</v>
          </cell>
          <cell r="AE463" t="str">
            <v>MEX</v>
          </cell>
          <cell r="AF463" t="str">
            <v>MX</v>
          </cell>
          <cell r="AG463" t="str">
            <v>10412611</v>
          </cell>
          <cell r="AH463" t="str">
            <v>MARIA ANTONIETA VALLE</v>
          </cell>
          <cell r="AI463" t="str">
            <v>Lt1 Apatcingan MZ8 Casa 2</v>
          </cell>
          <cell r="AJ463" t="str">
            <v>5511216151</v>
          </cell>
          <cell r="AK463">
            <v>0</v>
          </cell>
          <cell r="AL463" t="str">
            <v>55060</v>
          </cell>
          <cell r="AM463"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63" t="str">
            <v>3TE32G153442</v>
          </cell>
          <cell r="AO463" t="str">
            <v>Básica</v>
          </cell>
          <cell r="AP463" t="str">
            <v>Hisense</v>
          </cell>
          <cell r="AQ463" t="str">
            <v>Opera</v>
          </cell>
          <cell r="AR463" t="str">
            <v>HD 1366 X 768</v>
          </cell>
          <cell r="AS463" t="str">
            <v>3TE32G154773G154773M010</v>
          </cell>
          <cell r="AT463">
            <v>2</v>
          </cell>
          <cell r="AU463" t="str">
            <v>32H3B1</v>
          </cell>
          <cell r="AV463" t="str">
            <v>3TE32G154773</v>
          </cell>
          <cell r="AW463" t="str">
            <v>G154773</v>
          </cell>
          <cell r="AX463" t="str">
            <v>M010</v>
          </cell>
          <cell r="AY463">
            <v>74011651</v>
          </cell>
          <cell r="AZ463">
            <v>51012587</v>
          </cell>
          <cell r="BA463">
            <v>80146113</v>
          </cell>
        </row>
        <row r="464">
          <cell r="D464">
            <v>60312736</v>
          </cell>
          <cell r="E464" t="str">
            <v>A</v>
          </cell>
          <cell r="F464" t="str">
            <v>TV</v>
          </cell>
          <cell r="G464" t="str">
            <v>BRENDA NAYELI NAVA BRAVO</v>
          </cell>
          <cell r="H464" t="str">
            <v>GARDENIAS 22 COLINA PPG IGUALA GRO</v>
          </cell>
          <cell r="I464">
            <v>7333338474</v>
          </cell>
          <cell r="J464" t="str">
            <v>HISENSE</v>
          </cell>
          <cell r="K464" t="str">
            <v>40H5B2</v>
          </cell>
          <cell r="L464" t="str">
            <v>40G1619B1H01019</v>
          </cell>
          <cell r="M464" t="str">
            <v xml:space="preserve">4478 5970 6990 9719 7916 65 </v>
          </cell>
          <cell r="N464">
            <v>4403</v>
          </cell>
          <cell r="O464">
            <v>42949</v>
          </cell>
          <cell r="P464">
            <v>42790</v>
          </cell>
          <cell r="Q464">
            <v>201611</v>
          </cell>
          <cell r="R464" t="str">
            <v>FALTA DE REFACCION (MAINBOARD) OC -1007884</v>
          </cell>
          <cell r="S464" t="str">
            <v/>
          </cell>
          <cell r="T464" t="str">
            <v xml:space="preserve">    ELODIA MARTINEZ MOCTEZUMA     </v>
          </cell>
          <cell r="U464" t="str">
            <v>2017-04-20</v>
          </cell>
          <cell r="V464" t="str">
            <v>SUR</v>
          </cell>
          <cell r="W464" t="str">
            <v>COMPLETADO</v>
          </cell>
          <cell r="X464" t="str">
            <v>TALLER</v>
          </cell>
          <cell r="Y464">
            <v>42789</v>
          </cell>
          <cell r="Z464">
            <v>159</v>
          </cell>
          <cell r="AA464" t="str">
            <v>M010</v>
          </cell>
          <cell r="AD464" t="str">
            <v>Tpj/Iguala</v>
          </cell>
          <cell r="AE464" t="str">
            <v>GRO</v>
          </cell>
          <cell r="AF464" t="str">
            <v>MX</v>
          </cell>
          <cell r="AG464" t="str">
            <v>10412404</v>
          </cell>
          <cell r="AH464" t="str">
            <v>BRENDA _NAYELI NAVA BRAVO</v>
          </cell>
          <cell r="AI464" t="str">
            <v>22 Gardenias</v>
          </cell>
          <cell r="AJ464" t="str">
            <v>7333338464</v>
          </cell>
          <cell r="AK464">
            <v>0</v>
          </cell>
          <cell r="AL464" t="str">
            <v>40024</v>
          </cell>
          <cell r="AM464"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64" t="str">
            <v>3TE40G155372</v>
          </cell>
          <cell r="AO464" t="str">
            <v>Smart</v>
          </cell>
          <cell r="AP464" t="str">
            <v>Hisense</v>
          </cell>
          <cell r="AQ464" t="str">
            <v>Opera</v>
          </cell>
          <cell r="AR464" t="str">
            <v>FHD 1920 x 1080</v>
          </cell>
          <cell r="AS464" t="str">
            <v>3TE40G163934G163934M010</v>
          </cell>
          <cell r="AT464">
            <v>16</v>
          </cell>
          <cell r="AU464" t="str">
            <v>40H5B2</v>
          </cell>
          <cell r="AV464" t="str">
            <v>3TE40G163934</v>
          </cell>
          <cell r="AW464" t="str">
            <v>G163934</v>
          </cell>
          <cell r="AX464" t="str">
            <v>M010</v>
          </cell>
          <cell r="AY464">
            <v>74011653</v>
          </cell>
          <cell r="AZ464">
            <v>51012589</v>
          </cell>
          <cell r="BA464">
            <v>80147292</v>
          </cell>
        </row>
        <row r="465">
          <cell r="D465">
            <v>60311716</v>
          </cell>
          <cell r="E465" t="str">
            <v xml:space="preserve">A  </v>
          </cell>
          <cell r="F465" t="str">
            <v>TV</v>
          </cell>
          <cell r="G465" t="str">
            <v>CARLOS ARTURO HERNANDEZ GARCIA</v>
          </cell>
          <cell r="H465" t="str">
            <v>MONTES NO. 174, COL. PARQUE ECOLOGICO, TEPIC, NAY.</v>
          </cell>
          <cell r="I465">
            <v>3111078563</v>
          </cell>
          <cell r="J465" t="str">
            <v>HISENSE</v>
          </cell>
          <cell r="K465" t="str">
            <v>40H5B2</v>
          </cell>
          <cell r="L465" t="str">
            <v>40G163164H00990</v>
          </cell>
          <cell r="M465">
            <v>3065</v>
          </cell>
          <cell r="N465">
            <v>3024</v>
          </cell>
          <cell r="O465">
            <v>42711</v>
          </cell>
          <cell r="P465">
            <v>42782</v>
          </cell>
          <cell r="Q465">
            <v>201023</v>
          </cell>
          <cell r="R465" t="str">
            <v>OC1007529, Y PANEL LCD-191066</v>
          </cell>
          <cell r="S465" t="str">
            <v>FALLA: FUERTE ZUMBIDO, SE REALIZO PEDIDO</v>
          </cell>
          <cell r="T465" t="str">
            <v xml:space="preserve"> GABRIELA RIVAS DELGADO           </v>
          </cell>
          <cell r="U465" t="str">
            <v>2017-04-18</v>
          </cell>
          <cell r="V465" t="str">
            <v>Norte</v>
          </cell>
          <cell r="W465" t="str">
            <v>COMPLETADO</v>
          </cell>
          <cell r="X465" t="str">
            <v>TALLER</v>
          </cell>
          <cell r="Y465">
            <v>42781</v>
          </cell>
          <cell r="Z465">
            <v>71</v>
          </cell>
          <cell r="AA465" t="str">
            <v>M010</v>
          </cell>
          <cell r="AD465" t="str">
            <v>Tepic/Parque ecologico</v>
          </cell>
          <cell r="AE465" t="str">
            <v>NAY</v>
          </cell>
          <cell r="AF465" t="str">
            <v>MX</v>
          </cell>
          <cell r="AG465" t="str">
            <v>10412162</v>
          </cell>
          <cell r="AH465" t="str">
            <v>CARLOS ARTURO HERNANDEZ GARCIA</v>
          </cell>
          <cell r="AI465" t="str">
            <v>174 Montes</v>
          </cell>
          <cell r="AJ465" t="str">
            <v>3111142572</v>
          </cell>
          <cell r="AK465" t="str">
            <v>3111142572</v>
          </cell>
          <cell r="AL465" t="str">
            <v>63173</v>
          </cell>
          <cell r="AM465"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65" t="str">
            <v>3TE40G155372</v>
          </cell>
          <cell r="AO465" t="str">
            <v>Smart</v>
          </cell>
          <cell r="AP465" t="str">
            <v>Hisense</v>
          </cell>
          <cell r="AQ465" t="str">
            <v>Opera</v>
          </cell>
          <cell r="AR465" t="str">
            <v>FHD 1920 x 1080</v>
          </cell>
          <cell r="AS465" t="str">
            <v>3TE40G163934G1639M010</v>
          </cell>
          <cell r="AT465" t="e">
            <v>#N/A</v>
          </cell>
          <cell r="AU465" t="str">
            <v>40H5B2</v>
          </cell>
          <cell r="AV465" t="str">
            <v>3TE40G163934</v>
          </cell>
          <cell r="AW465" t="str">
            <v>G1639</v>
          </cell>
          <cell r="AX465" t="str">
            <v>M010</v>
          </cell>
          <cell r="AY465">
            <v>74011654</v>
          </cell>
          <cell r="AZ465">
            <v>51012590</v>
          </cell>
          <cell r="BA465">
            <v>80139125</v>
          </cell>
        </row>
        <row r="466">
          <cell r="D466">
            <v>60313713</v>
          </cell>
          <cell r="E466" t="str">
            <v>A</v>
          </cell>
          <cell r="F466" t="str">
            <v>TV</v>
          </cell>
          <cell r="G466" t="str">
            <v xml:space="preserve">carlos nazario canul pot </v>
          </cell>
          <cell r="H466" t="str">
            <v>AV TULUM SUR #67</v>
          </cell>
          <cell r="I466">
            <v>9988877547</v>
          </cell>
          <cell r="J466" t="str">
            <v>HISENSE</v>
          </cell>
          <cell r="K466" t="str">
            <v>40H5B2</v>
          </cell>
          <cell r="L466" t="str">
            <v>40G1635C5H01815</v>
          </cell>
          <cell r="M466" t="str">
            <v xml:space="preserve">DOCUMENTO NO FOLIADO </v>
          </cell>
          <cell r="N466">
            <v>6513</v>
          </cell>
          <cell r="O466">
            <v>42790</v>
          </cell>
          <cell r="P466">
            <v>42803</v>
          </cell>
          <cell r="Q466">
            <v>201033</v>
          </cell>
          <cell r="R466" t="str">
            <v>OC-1008975</v>
          </cell>
          <cell r="S466" t="str">
            <v xml:space="preserve"> EQUIPO EN RESGUARDO DEL CENTRO DE SERVI</v>
          </cell>
          <cell r="T466" t="str">
            <v xml:space="preserve">  JUAN OSWALDO URIBE PERAZA  Fecha</v>
          </cell>
          <cell r="U466">
            <v>42845</v>
          </cell>
          <cell r="V466" t="str">
            <v>SUR</v>
          </cell>
          <cell r="W466" t="str">
            <v>COMPLETADO</v>
          </cell>
          <cell r="X466" t="str">
            <v>TALLER</v>
          </cell>
          <cell r="Y466">
            <v>42803</v>
          </cell>
          <cell r="Z466">
            <v>13</v>
          </cell>
          <cell r="AA466" t="str">
            <v>M010</v>
          </cell>
          <cell r="AD466" t="str">
            <v>Benito J / Centro</v>
          </cell>
          <cell r="AE466" t="str">
            <v>QR</v>
          </cell>
          <cell r="AF466" t="str">
            <v>MX</v>
          </cell>
          <cell r="AG466" t="str">
            <v>10413476</v>
          </cell>
          <cell r="AH466" t="str">
            <v>CARLOS NAZARIO CANUL POT</v>
          </cell>
          <cell r="AI466" t="str">
            <v>67 AV tulum sur</v>
          </cell>
          <cell r="AJ466" t="str">
            <v>9988877547</v>
          </cell>
          <cell r="AK466">
            <v>0</v>
          </cell>
          <cell r="AL466" t="str">
            <v>67500</v>
          </cell>
          <cell r="AM466"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66" t="str">
            <v>3TE40G155372</v>
          </cell>
          <cell r="AO466" t="str">
            <v>Smart</v>
          </cell>
          <cell r="AP466" t="str">
            <v>Hisense</v>
          </cell>
          <cell r="AQ466" t="str">
            <v>Opera</v>
          </cell>
          <cell r="AR466" t="str">
            <v>FHD 1920 x 1080</v>
          </cell>
          <cell r="AS466" t="str">
            <v>3TE40G163934G1639M010</v>
          </cell>
          <cell r="AT466" t="e">
            <v>#N/A</v>
          </cell>
          <cell r="AU466" t="str">
            <v>40H5B2</v>
          </cell>
          <cell r="AV466" t="str">
            <v>3TE40G163934</v>
          </cell>
          <cell r="AW466" t="str">
            <v>G1639</v>
          </cell>
          <cell r="AX466" t="str">
            <v>M010</v>
          </cell>
          <cell r="AY466">
            <v>74011655</v>
          </cell>
          <cell r="AZ466">
            <v>51012591</v>
          </cell>
          <cell r="BA466">
            <v>80139126</v>
          </cell>
        </row>
        <row r="467">
          <cell r="D467">
            <v>60310142</v>
          </cell>
          <cell r="E467" t="str">
            <v xml:space="preserve">A </v>
          </cell>
          <cell r="F467" t="str">
            <v>TV</v>
          </cell>
          <cell r="G467" t="str">
            <v>MA GUADALUPE SERRANO</v>
          </cell>
          <cell r="H467" t="str">
            <v>PRIV. MINIAHUAPAN # 47, COL. LOMAS DE AHUATLAN, CUERNAVACA MORELOS</v>
          </cell>
          <cell r="I467">
            <v>7773235003</v>
          </cell>
          <cell r="J467" t="str">
            <v>HISENSE/SHARP</v>
          </cell>
          <cell r="K467" t="str">
            <v>43CU6100</v>
          </cell>
          <cell r="L467" t="str">
            <v>43G162860H02319</v>
          </cell>
          <cell r="M467">
            <v>153537</v>
          </cell>
          <cell r="N467">
            <v>13332.06</v>
          </cell>
          <cell r="O467">
            <v>42678</v>
          </cell>
          <cell r="P467">
            <v>42765</v>
          </cell>
          <cell r="Q467">
            <v>201069</v>
          </cell>
          <cell r="R467" t="str">
            <v xml:space="preserve">NO EXISTENCIA DE PZA T205677 PANEL, OC-1006909 </v>
          </cell>
          <cell r="S467" t="str">
            <v/>
          </cell>
          <cell r="T467" t="str">
            <v xml:space="preserve"> ESTEPHANIA TOREES                </v>
          </cell>
          <cell r="U467" t="str">
            <v>2017/04/12</v>
          </cell>
          <cell r="V467" t="str">
            <v>Centro</v>
          </cell>
          <cell r="W467" t="str">
            <v>COMPLETADO</v>
          </cell>
          <cell r="Y467">
            <v>42761</v>
          </cell>
          <cell r="Z467">
            <v>87</v>
          </cell>
          <cell r="AA467" t="str">
            <v>M010</v>
          </cell>
          <cell r="AB467" t="str">
            <v>T205677/Panel - PANEL</v>
          </cell>
          <cell r="AC467" t="str">
            <v>OC-1006909</v>
          </cell>
          <cell r="AD467" t="str">
            <v>Cuernavaca/Lomas de Ahuatlan</v>
          </cell>
          <cell r="AE467" t="str">
            <v>MOR</v>
          </cell>
          <cell r="AF467" t="str">
            <v>MX</v>
          </cell>
          <cell r="AG467" t="str">
            <v>10409404</v>
          </cell>
          <cell r="AH467" t="str">
            <v>MA GUADALUPE SERRANO CHAVEZ</v>
          </cell>
          <cell r="AI467" t="str">
            <v>47 Priv Miniahuapan</v>
          </cell>
          <cell r="AJ467" t="str">
            <v>7441777379</v>
          </cell>
          <cell r="AK467" t="str">
            <v>7441777379</v>
          </cell>
          <cell r="AL467" t="str">
            <v>39559</v>
          </cell>
          <cell r="AM467"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67" t="str">
            <v>3TE43G162860</v>
          </cell>
          <cell r="AO467">
            <v>0</v>
          </cell>
          <cell r="AP467" t="e">
            <v>#N/A</v>
          </cell>
          <cell r="AQ467" t="e">
            <v>#N/A</v>
          </cell>
          <cell r="AR467" t="e">
            <v>#N/A</v>
          </cell>
          <cell r="AS467" t="str">
            <v>3TE43G1618P0MG1618M010</v>
          </cell>
          <cell r="AT467" t="e">
            <v>#N/A</v>
          </cell>
          <cell r="AU467" t="str">
            <v>43H7C</v>
          </cell>
          <cell r="AV467" t="str">
            <v>3TE43G1618P0M</v>
          </cell>
          <cell r="AW467" t="str">
            <v>G1618</v>
          </cell>
          <cell r="AX467" t="str">
            <v>M010</v>
          </cell>
          <cell r="AY467">
            <v>74011656</v>
          </cell>
          <cell r="AZ467">
            <v>51012592</v>
          </cell>
          <cell r="BA467">
            <v>80139129</v>
          </cell>
        </row>
        <row r="468">
          <cell r="D468">
            <v>60314094</v>
          </cell>
          <cell r="E468" t="str">
            <v xml:space="preserve">A  </v>
          </cell>
          <cell r="F468" t="str">
            <v>TV</v>
          </cell>
          <cell r="G468" t="str">
            <v>DEISI MARTINEZ</v>
          </cell>
          <cell r="H468" t="str">
            <v>PRIV DE ACALOTENCO 237 BODEGA 69 COL. SAN SEBASTIAN DELG AZCAPOTZALCO CP 02040</v>
          </cell>
          <cell r="I468" t="str">
            <v>53539067 - 53539089</v>
          </cell>
          <cell r="J468" t="str">
            <v>HISENSE</v>
          </cell>
          <cell r="K468" t="str">
            <v>43H7C</v>
          </cell>
          <cell r="L468" t="str">
            <v>43G1632G6H00747</v>
          </cell>
          <cell r="M468" t="str">
            <v>MACROSISTEMAS TECNOLOGICOS SERIE DF FACTURA 15503</v>
          </cell>
          <cell r="N468">
            <v>6601.5599999999995</v>
          </cell>
          <cell r="O468">
            <v>42726</v>
          </cell>
          <cell r="P468">
            <v>42817</v>
          </cell>
          <cell r="Q468">
            <v>201767</v>
          </cell>
          <cell r="R468" t="str">
            <v xml:space="preserve">30/03/2017 01 : 40  ERNESTO.HERN : NP5 / P1A: 198397 MAIN       197917 PANEL   23-03-2017   OC-1008995
</v>
          </cell>
          <cell r="S468" t="str">
            <v>EQUIPO DAÑADO EN DOMICILIO DE CLIENTE</v>
          </cell>
          <cell r="T468" t="str">
            <v xml:space="preserve">   ABRAHAM LAZCANO                </v>
          </cell>
          <cell r="U468" t="str">
            <v>2017-04-10</v>
          </cell>
          <cell r="V468" t="str">
            <v>CENTRO</v>
          </cell>
          <cell r="W468" t="str">
            <v>COMPLETADO</v>
          </cell>
          <cell r="X468" t="str">
            <v>TALLER</v>
          </cell>
          <cell r="Y468">
            <v>42808</v>
          </cell>
          <cell r="Z468">
            <v>91</v>
          </cell>
          <cell r="AA468" t="str">
            <v>M010</v>
          </cell>
          <cell r="AD468" t="str">
            <v>atzcapotzalco/col san sebastian</v>
          </cell>
          <cell r="AE468" t="str">
            <v>DF</v>
          </cell>
          <cell r="AF468" t="str">
            <v>MX</v>
          </cell>
          <cell r="AG468" t="str">
            <v>10414284</v>
          </cell>
          <cell r="AH468" t="str">
            <v>DEISI MARTINEZ</v>
          </cell>
          <cell r="AI468" t="str">
            <v>Priv. de Acalotenco 237 bodega 69</v>
          </cell>
          <cell r="AJ468" t="str">
            <v>53539067</v>
          </cell>
          <cell r="AK468" t="str">
            <v>53539089</v>
          </cell>
          <cell r="AL468" t="str">
            <v>02040</v>
          </cell>
          <cell r="AM468"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68" t="str">
            <v>3TE43G154905</v>
          </cell>
          <cell r="AO468" t="str">
            <v>Smart</v>
          </cell>
          <cell r="AP468" t="str">
            <v>Hisense</v>
          </cell>
          <cell r="AQ468" t="str">
            <v>Opera</v>
          </cell>
          <cell r="AR468" t="str">
            <v>UHD 3840 X 2160</v>
          </cell>
          <cell r="AS468" t="str">
            <v>3TE43G1618P0MG1618M010</v>
          </cell>
          <cell r="AT468" t="e">
            <v>#N/A</v>
          </cell>
          <cell r="AU468" t="str">
            <v>43H7C</v>
          </cell>
          <cell r="AV468" t="str">
            <v>3TE43G1618P0M</v>
          </cell>
          <cell r="AW468" t="str">
            <v>G1618</v>
          </cell>
          <cell r="AX468" t="str">
            <v>M010</v>
          </cell>
          <cell r="AY468">
            <v>74011657</v>
          </cell>
          <cell r="AZ468">
            <v>51012593</v>
          </cell>
          <cell r="BA468">
            <v>80139135</v>
          </cell>
        </row>
        <row r="469">
          <cell r="D469">
            <v>60311943</v>
          </cell>
          <cell r="E469" t="str">
            <v xml:space="preserve">A  </v>
          </cell>
          <cell r="F469" t="str">
            <v>TV</v>
          </cell>
          <cell r="G469" t="str">
            <v xml:space="preserve">EDGAR ADAN FLORES RODRIGUEZ </v>
          </cell>
          <cell r="H469" t="str">
            <v xml:space="preserve">CIRCUITO MALAGA # 156 LOS OLIVOS CELAYA </v>
          </cell>
          <cell r="I469">
            <v>4611265406</v>
          </cell>
          <cell r="J469" t="str">
            <v>HISENSE</v>
          </cell>
          <cell r="K469" t="str">
            <v>50H3B2</v>
          </cell>
          <cell r="L469" t="str">
            <v>50G151263H01019</v>
          </cell>
          <cell r="M469">
            <v>961259</v>
          </cell>
          <cell r="N469">
            <v>6999.9</v>
          </cell>
          <cell r="O469">
            <v>42556</v>
          </cell>
          <cell r="P469">
            <v>42788</v>
          </cell>
          <cell r="Q469">
            <v>201608</v>
          </cell>
          <cell r="R469" t="str">
            <v>25/02/2017 06 : 31 201608 : P1A: TARJETA PRINCIPAL SE ENVIA CORREO A REFACCIONES DEBIDO A QUE NO NOS ARROJA EL NUMERO DE PARTE EN
LA VERIFICADOR DE SERIES POR LO TANTO NO SE PUEDE SOLICITAR ATRAVEZ DE OPEN BRAVO</v>
          </cell>
          <cell r="S469" t="str">
            <v xml:space="preserve">EQUIPO EN DOMICILIO DE CLIENTE </v>
          </cell>
          <cell r="T469" t="str">
            <v xml:space="preserve">CAROLINA PEREA                    </v>
          </cell>
          <cell r="U469" t="str">
            <v>2017-04-12</v>
          </cell>
          <cell r="V469" t="str">
            <v>Centro</v>
          </cell>
          <cell r="W469" t="str">
            <v>COMPLETADO</v>
          </cell>
          <cell r="Y469">
            <v>42786</v>
          </cell>
          <cell r="Z469">
            <v>232</v>
          </cell>
          <cell r="AA469" t="str">
            <v>M010</v>
          </cell>
          <cell r="AD469" t="str">
            <v>celaya/los olivos resedencial</v>
          </cell>
          <cell r="AE469" t="str">
            <v>GTO</v>
          </cell>
          <cell r="AF469" t="str">
            <v>MX</v>
          </cell>
          <cell r="AG469" t="str">
            <v>10403066</v>
          </cell>
          <cell r="AH469" t="str">
            <v>EDGAR ADAN FLORES RODRIGUEZ</v>
          </cell>
          <cell r="AI469" t="str">
            <v>156 circuito malaga</v>
          </cell>
          <cell r="AJ469" t="str">
            <v>4611265406</v>
          </cell>
          <cell r="AK469" t="str">
            <v>4611265959</v>
          </cell>
          <cell r="AL469" t="str">
            <v>38037</v>
          </cell>
          <cell r="AM469"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69" t="str">
            <v>3TE50G151262</v>
          </cell>
          <cell r="AO469" t="str">
            <v>Básica</v>
          </cell>
          <cell r="AP469" t="str">
            <v>Hisense</v>
          </cell>
          <cell r="AQ469" t="str">
            <v>Opera</v>
          </cell>
          <cell r="AR469" t="str">
            <v>FHD 1920 x 1080</v>
          </cell>
          <cell r="AS469" t="str">
            <v>3TE50G165140G1651M010</v>
          </cell>
          <cell r="AT469" t="e">
            <v>#N/A</v>
          </cell>
          <cell r="AU469" t="str">
            <v>50H7GB</v>
          </cell>
          <cell r="AV469" t="str">
            <v>3TE50G165140</v>
          </cell>
          <cell r="AW469" t="str">
            <v>G1651</v>
          </cell>
          <cell r="AX469" t="str">
            <v>M010</v>
          </cell>
          <cell r="AY469">
            <v>74011658</v>
          </cell>
          <cell r="AZ469">
            <v>51012594</v>
          </cell>
          <cell r="BA469">
            <v>80141622</v>
          </cell>
        </row>
        <row r="470">
          <cell r="D470">
            <v>60312800</v>
          </cell>
          <cell r="E470" t="str">
            <v xml:space="preserve">A  </v>
          </cell>
          <cell r="F470" t="str">
            <v>TV</v>
          </cell>
          <cell r="G470" t="str">
            <v>SEARS PISO</v>
          </cell>
          <cell r="H470" t="str">
            <v xml:space="preserve">INSURGENTES 2500, VISTA HERMOSA, MONTERREY </v>
          </cell>
          <cell r="I470">
            <v>8183180484</v>
          </cell>
          <cell r="J470" t="str">
            <v>HISENSE</v>
          </cell>
          <cell r="K470" t="str">
            <v>43H7C</v>
          </cell>
          <cell r="L470" t="str">
            <v>43G160588H02429</v>
          </cell>
          <cell r="M470" t="str">
            <v>POLIZA</v>
          </cell>
          <cell r="N470">
            <v>0</v>
          </cell>
          <cell r="O470">
            <v>42781</v>
          </cell>
          <cell r="P470">
            <v>42793</v>
          </cell>
          <cell r="Q470">
            <v>201024</v>
          </cell>
          <cell r="R470" t="str">
            <v>16/03/17 07:51 ERNESTO HDZ NP5 P1A: O.C.1008059, PANEL, 197917</v>
          </cell>
          <cell r="S470" t="str">
            <v/>
          </cell>
          <cell r="T470" t="str">
            <v xml:space="preserve">  SOFIA VAZQUEZ                   </v>
          </cell>
          <cell r="U470" t="str">
            <v>2017-04-19</v>
          </cell>
          <cell r="V470" t="str">
            <v>Norte</v>
          </cell>
          <cell r="W470" t="str">
            <v>COMPLETADO</v>
          </cell>
          <cell r="X470" t="str">
            <v>TALLER</v>
          </cell>
          <cell r="Y470">
            <v>42790</v>
          </cell>
          <cell r="Z470">
            <v>12</v>
          </cell>
          <cell r="AA470" t="str">
            <v>M010</v>
          </cell>
          <cell r="AD470" t="str">
            <v>Monterrey/Vista Hermosa</v>
          </cell>
          <cell r="AE470" t="str">
            <v>NL</v>
          </cell>
          <cell r="AF470" t="str">
            <v>MX</v>
          </cell>
          <cell r="AG470" t="str">
            <v>10413143</v>
          </cell>
          <cell r="AH470" t="str">
            <v>SELENE VELASQUEZ</v>
          </cell>
          <cell r="AI470" t="str">
            <v>Insurgentes No. 2500</v>
          </cell>
          <cell r="AJ470" t="str">
            <v>81-83-18-04-84</v>
          </cell>
          <cell r="AK470">
            <v>0</v>
          </cell>
          <cell r="AL470" t="str">
            <v>64630</v>
          </cell>
          <cell r="AM470"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70" t="str">
            <v>3TE43G154905</v>
          </cell>
          <cell r="AO470" t="str">
            <v>Smart</v>
          </cell>
          <cell r="AP470" t="str">
            <v>Hisense</v>
          </cell>
          <cell r="AQ470" t="str">
            <v>Opera</v>
          </cell>
          <cell r="AR470" t="str">
            <v>UHD 3840 X 2160</v>
          </cell>
          <cell r="AS470" t="str">
            <v>3TE43G1632G6G1632G6M010</v>
          </cell>
          <cell r="AT470">
            <v>1</v>
          </cell>
          <cell r="AU470" t="str">
            <v>43H7C</v>
          </cell>
          <cell r="AV470" t="str">
            <v>3TE43G1632G6</v>
          </cell>
          <cell r="AW470" t="str">
            <v>G1632G6</v>
          </cell>
          <cell r="AX470" t="str">
            <v>M010</v>
          </cell>
          <cell r="AY470">
            <v>74011659</v>
          </cell>
          <cell r="AZ470">
            <v>51012595</v>
          </cell>
          <cell r="BA470">
            <v>80139137</v>
          </cell>
        </row>
        <row r="471">
          <cell r="D471">
            <v>60315711</v>
          </cell>
          <cell r="E471" t="str">
            <v xml:space="preserve">A  </v>
          </cell>
          <cell r="F471" t="str">
            <v>TV</v>
          </cell>
          <cell r="G471" t="str">
            <v>JAVIER CARRANZA RIVERA</v>
          </cell>
          <cell r="H471" t="str">
            <v>ISAAC CALDERON 382, LA SOLEDAD, MORELIA MICH. C.P. 58118</v>
          </cell>
          <cell r="I471">
            <v>4431031060</v>
          </cell>
          <cell r="J471" t="str">
            <v>HISENSE</v>
          </cell>
          <cell r="K471" t="str">
            <v>43H7C</v>
          </cell>
          <cell r="L471" t="str">
            <v>43G160913H00397</v>
          </cell>
          <cell r="M471">
            <v>222935</v>
          </cell>
          <cell r="N471">
            <v>11998.62</v>
          </cell>
          <cell r="O471">
            <v>42531</v>
          </cell>
          <cell r="P471">
            <v>42836</v>
          </cell>
          <cell r="Q471">
            <v>202300</v>
          </cell>
          <cell r="R471" t="str">
            <v>FALTA DE MAIN: T198397 Y PANEL: T197917 OC:1009499</v>
          </cell>
          <cell r="S471" t="str">
            <v/>
          </cell>
          <cell r="T471" t="str">
            <v xml:space="preserve">    MULTISERVICIOS ALVARADO       </v>
          </cell>
          <cell r="U471" t="str">
            <v>2017-04-20</v>
          </cell>
          <cell r="V471" t="str">
            <v>SUR</v>
          </cell>
          <cell r="W471" t="str">
            <v>COMPLETADO</v>
          </cell>
          <cell r="X471" t="str">
            <v>TALLER</v>
          </cell>
          <cell r="Y471">
            <v>42835</v>
          </cell>
          <cell r="Z471">
            <v>305</v>
          </cell>
          <cell r="AA471" t="str">
            <v>M010</v>
          </cell>
          <cell r="AD471" t="str">
            <v>La Soledad, Morelia</v>
          </cell>
          <cell r="AE471" t="str">
            <v>MCH</v>
          </cell>
          <cell r="AF471" t="str">
            <v>MX</v>
          </cell>
          <cell r="AG471" t="str">
            <v>10408714</v>
          </cell>
          <cell r="AH471" t="str">
            <v>JAVIER CARRANZA RIVERA</v>
          </cell>
          <cell r="AI471" t="str">
            <v>382 Isaac Calderon 382</v>
          </cell>
          <cell r="AJ471" t="str">
            <v>3821213</v>
          </cell>
          <cell r="AK471" t="str">
            <v>3821213</v>
          </cell>
          <cell r="AL471" t="str">
            <v>58118</v>
          </cell>
          <cell r="AM471"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71" t="str">
            <v>3TE43G154905</v>
          </cell>
          <cell r="AO471" t="str">
            <v>Smart</v>
          </cell>
          <cell r="AP471" t="str">
            <v>Hisense</v>
          </cell>
          <cell r="AQ471" t="str">
            <v>Opera</v>
          </cell>
          <cell r="AR471" t="str">
            <v>UHD 3840 X 2160</v>
          </cell>
          <cell r="AS471" t="str">
            <v>3TE43G163448G163448M010</v>
          </cell>
          <cell r="AT471">
            <v>2</v>
          </cell>
          <cell r="AU471" t="str">
            <v>43H7C</v>
          </cell>
          <cell r="AV471" t="str">
            <v>3TE43G163448</v>
          </cell>
          <cell r="AW471" t="str">
            <v>G163448</v>
          </cell>
          <cell r="AX471" t="str">
            <v>M010</v>
          </cell>
          <cell r="AY471">
            <v>74011660</v>
          </cell>
          <cell r="AZ471">
            <v>51012596</v>
          </cell>
          <cell r="BA471">
            <v>80147293</v>
          </cell>
        </row>
        <row r="472">
          <cell r="D472">
            <v>60310795</v>
          </cell>
          <cell r="E472" t="str">
            <v xml:space="preserve">A  </v>
          </cell>
          <cell r="F472" t="str">
            <v>TV</v>
          </cell>
          <cell r="G472" t="str">
            <v>MIGUEL ANGEL ESTRADA TORRES</v>
          </cell>
          <cell r="H472" t="str">
            <v>FACULTAD DE HISTORIA 33, REAL UNIVERSIDAD MORELIA MICH. C.P. 58066</v>
          </cell>
          <cell r="I472">
            <v>4431558106</v>
          </cell>
          <cell r="J472" t="str">
            <v>HISENSE</v>
          </cell>
          <cell r="K472" t="str">
            <v>40H5B2</v>
          </cell>
          <cell r="L472" t="str">
            <v>40G1619B0H04638</v>
          </cell>
          <cell r="M472" t="str">
            <v>0223 0136 0412 3674 7282 8020</v>
          </cell>
          <cell r="N472">
            <v>6290</v>
          </cell>
          <cell r="O472">
            <v>42692</v>
          </cell>
          <cell r="P472">
            <v>42769</v>
          </cell>
          <cell r="Q472">
            <v>202300</v>
          </cell>
          <cell r="R472" t="str">
            <v>FALTA DE REFACCION PANEL T202916 Y MAIN T202232 OC:1007346</v>
          </cell>
          <cell r="S472" t="str">
            <v/>
          </cell>
          <cell r="T472" t="str">
            <v xml:space="preserve">  MULTISERVICIOS ALVARADO         </v>
          </cell>
          <cell r="U472" t="str">
            <v>2017-04-20</v>
          </cell>
          <cell r="V472" t="str">
            <v>SUR</v>
          </cell>
          <cell r="W472" t="str">
            <v>COMPLETADO</v>
          </cell>
          <cell r="X472" t="str">
            <v>TALLER</v>
          </cell>
          <cell r="Y472">
            <v>42769</v>
          </cell>
          <cell r="Z472">
            <v>77</v>
          </cell>
          <cell r="AA472" t="str">
            <v>M010</v>
          </cell>
          <cell r="AD472" t="str">
            <v>Morelia /Real universidad</v>
          </cell>
          <cell r="AE472" t="str">
            <v>MCH</v>
          </cell>
          <cell r="AF472" t="str">
            <v>MX</v>
          </cell>
          <cell r="AG472" t="str">
            <v>10411217</v>
          </cell>
          <cell r="AH472" t="str">
            <v>MIGUEL ANGEL ESTRADA REYES</v>
          </cell>
          <cell r="AI472" t="str">
            <v>33 Faculta de historia</v>
          </cell>
          <cell r="AJ472" t="str">
            <v>04431558106</v>
          </cell>
          <cell r="AK472">
            <v>0</v>
          </cell>
          <cell r="AL472" t="str">
            <v>58066</v>
          </cell>
          <cell r="AM472"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72" t="str">
            <v>3TE40G155372</v>
          </cell>
          <cell r="AO472" t="str">
            <v>Smart</v>
          </cell>
          <cell r="AP472" t="str">
            <v>Hisense</v>
          </cell>
          <cell r="AQ472" t="str">
            <v>Opera</v>
          </cell>
          <cell r="AR472" t="str">
            <v>FHD 1920 x 1080</v>
          </cell>
          <cell r="AS472" t="str">
            <v>3TE40G163934G163934M010</v>
          </cell>
          <cell r="AT472">
            <v>16</v>
          </cell>
          <cell r="AU472" t="str">
            <v>40H5B2</v>
          </cell>
          <cell r="AV472" t="str">
            <v>3TE40G163934</v>
          </cell>
          <cell r="AW472" t="str">
            <v>G163934</v>
          </cell>
          <cell r="AX472" t="str">
            <v>M010</v>
          </cell>
          <cell r="AY472">
            <v>74011662</v>
          </cell>
          <cell r="AZ472">
            <v>51012598</v>
          </cell>
          <cell r="BA472">
            <v>80147295</v>
          </cell>
        </row>
        <row r="473">
          <cell r="D473">
            <v>60314346</v>
          </cell>
          <cell r="E473" t="str">
            <v xml:space="preserve">A  </v>
          </cell>
          <cell r="F473" t="str">
            <v>TV</v>
          </cell>
          <cell r="G473" t="str">
            <v>SOCORRO CAMPOS REZA</v>
          </cell>
          <cell r="H473" t="str">
            <v>BUGAMBILIAS #60, VILLA DE LAS FLORES, LERDO DURANGO</v>
          </cell>
          <cell r="I473">
            <v>7152879</v>
          </cell>
          <cell r="J473" t="str">
            <v>HISENSE</v>
          </cell>
          <cell r="K473" t="str">
            <v>50K20D</v>
          </cell>
          <cell r="L473" t="str">
            <v>50J141126H04474</v>
          </cell>
          <cell r="M473" t="str">
            <v>CARTA DE ACEPTACION CON FOLIO: 792201906892</v>
          </cell>
          <cell r="N473">
            <v>0</v>
          </cell>
          <cell r="O473">
            <v>41793</v>
          </cell>
          <cell r="P473">
            <v>42815</v>
          </cell>
          <cell r="Q473">
            <v>201036</v>
          </cell>
          <cell r="R473" t="str">
            <v xml:space="preserve">06/04/2017 06 : 05  ERNESTO.HERN : NP5
29/03/2017 03 : 23 201036 :P1A: SE SOLICITAN REFACCIONES CON OC-1009144
</v>
          </cell>
          <cell r="S473" t="str">
            <v>EQUIPO COMPLETO</v>
          </cell>
          <cell r="T473" t="str">
            <v xml:space="preserve">          JAVIER LOPEZ            </v>
          </cell>
          <cell r="U473" t="str">
            <v>2017-04-19</v>
          </cell>
          <cell r="V473" t="str">
            <v>Norte</v>
          </cell>
          <cell r="W473" t="str">
            <v>COMPLETADO</v>
          </cell>
          <cell r="X473" t="str">
            <v>TALLER</v>
          </cell>
          <cell r="Y473">
            <v>42810</v>
          </cell>
          <cell r="Z473">
            <v>1022</v>
          </cell>
          <cell r="AA473" t="str">
            <v>M012</v>
          </cell>
          <cell r="AD473" t="str">
            <v>Lerdo/Villa de las flores</v>
          </cell>
          <cell r="AE473" t="str">
            <v>DGO</v>
          </cell>
          <cell r="AF473" t="str">
            <v>MX</v>
          </cell>
          <cell r="AG473" t="str">
            <v>10412198</v>
          </cell>
          <cell r="AH473" t="str">
            <v>SOCORRO CAMPOS REZA</v>
          </cell>
          <cell r="AI473" t="str">
            <v>60 Bugambilias</v>
          </cell>
          <cell r="AJ473" t="str">
            <v>8717152879</v>
          </cell>
          <cell r="AK473" t="str">
            <v>8713507837</v>
          </cell>
          <cell r="AL473" t="str">
            <v>35160</v>
          </cell>
          <cell r="AM473"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73" t="str">
            <v>3TE50G132311</v>
          </cell>
          <cell r="AO473" t="str">
            <v>Básica</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74011663</v>
          </cell>
          <cell r="AZ473">
            <v>51012599</v>
          </cell>
          <cell r="BA473">
            <v>80141610</v>
          </cell>
        </row>
        <row r="474">
          <cell r="D474">
            <v>60311545</v>
          </cell>
          <cell r="E474" t="str">
            <v>D</v>
          </cell>
          <cell r="F474" t="str">
            <v>TV</v>
          </cell>
          <cell r="G474" t="str">
            <v>ROSARIO VILLEGAS SOLIS</v>
          </cell>
          <cell r="H474" t="str">
            <v>VÍA TIBHER # 116-A</v>
          </cell>
          <cell r="I474">
            <v>4777119090</v>
          </cell>
          <cell r="J474" t="str">
            <v>HISENSE</v>
          </cell>
          <cell r="K474" t="str">
            <v>40H5B2</v>
          </cell>
          <cell r="L474" t="str">
            <v>40G1619B0H04431</v>
          </cell>
          <cell r="M474" t="str">
            <v>FLE 518028</v>
          </cell>
          <cell r="N474">
            <v>4375.0600000000004</v>
          </cell>
          <cell r="O474">
            <v>42681</v>
          </cell>
          <cell r="P474">
            <v>42781</v>
          </cell>
          <cell r="Q474">
            <v>201107</v>
          </cell>
          <cell r="R474" t="str">
            <v>SE SOLICITA MAIN Y POR TIEMPO SE PROCEDE CON CAMBIO FÍSICO</v>
          </cell>
          <cell r="S474" t="str">
            <v>CLIENTE EN ESPERA DE SU EQUIPO, SE ENCUE</v>
          </cell>
          <cell r="T474" t="str">
            <v xml:space="preserve">  NORMA RAMÍREZ                   </v>
          </cell>
          <cell r="U474" t="str">
            <v>2017-04-20</v>
          </cell>
          <cell r="V474" t="str">
            <v>Norte</v>
          </cell>
          <cell r="W474" t="str">
            <v>COMPLETADO</v>
          </cell>
          <cell r="X474" t="str">
            <v>TALLER</v>
          </cell>
          <cell r="Y474">
            <v>42780</v>
          </cell>
          <cell r="Z474">
            <v>100</v>
          </cell>
          <cell r="AA474" t="str">
            <v>M010</v>
          </cell>
          <cell r="AD474" t="str">
            <v>Leon /Villa Magna</v>
          </cell>
          <cell r="AE474" t="str">
            <v>GTO</v>
          </cell>
          <cell r="AF474" t="str">
            <v>MX</v>
          </cell>
          <cell r="AG474" t="str">
            <v>10412071</v>
          </cell>
          <cell r="AH474" t="str">
            <v>ROSARIO VILLEGAS SOLIS</v>
          </cell>
          <cell r="AI474" t="str">
            <v>via tibher num 116 A</v>
          </cell>
          <cell r="AJ474" t="str">
            <v>EXT-103</v>
          </cell>
          <cell r="AK474" t="str">
            <v>EXT-103</v>
          </cell>
          <cell r="AL474" t="str">
            <v>37208</v>
          </cell>
          <cell r="AM474"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74" t="str">
            <v>3TE40G155372</v>
          </cell>
          <cell r="AO474" t="str">
            <v>Smart</v>
          </cell>
          <cell r="AP474" t="str">
            <v>Hisense</v>
          </cell>
          <cell r="AQ474" t="str">
            <v>Opera</v>
          </cell>
          <cell r="AR474" t="str">
            <v>FHD 1920 x 1080</v>
          </cell>
          <cell r="AS474" t="str">
            <v>3TE40G163934G163934M010</v>
          </cell>
          <cell r="AT474">
            <v>16</v>
          </cell>
          <cell r="AU474" t="str">
            <v>40H5B2</v>
          </cell>
          <cell r="AV474" t="str">
            <v>3TE40G163934</v>
          </cell>
          <cell r="AW474" t="str">
            <v>G163934</v>
          </cell>
          <cell r="AX474" t="str">
            <v>M010</v>
          </cell>
          <cell r="AY474">
            <v>74011664</v>
          </cell>
          <cell r="AZ474">
            <v>51012600</v>
          </cell>
          <cell r="BA474">
            <v>80147296</v>
          </cell>
        </row>
        <row r="475">
          <cell r="D475">
            <v>60314106</v>
          </cell>
          <cell r="E475" t="str">
            <v xml:space="preserve">A  </v>
          </cell>
          <cell r="F475" t="str">
            <v>TV</v>
          </cell>
          <cell r="G475" t="str">
            <v>LAURA SEGURA REVELES</v>
          </cell>
          <cell r="H475" t="str">
            <v>ALLENDE # 56</v>
          </cell>
          <cell r="I475">
            <v>4181109397</v>
          </cell>
          <cell r="J475" t="str">
            <v>HISENSE</v>
          </cell>
          <cell r="K475" t="str">
            <v>50K20DW</v>
          </cell>
          <cell r="L475" t="str">
            <v>50G144844H04253</v>
          </cell>
          <cell r="M475" t="str">
            <v>DHI/000058567</v>
          </cell>
          <cell r="N475">
            <v>11998.37</v>
          </cell>
          <cell r="O475">
            <v>42198</v>
          </cell>
          <cell r="P475">
            <v>42809</v>
          </cell>
          <cell r="Q475">
            <v>201107</v>
          </cell>
          <cell r="R475" t="str">
            <v>06/04/2017 ERNESTO HERN: NP5 P1: 173331/OC-1008600</v>
          </cell>
          <cell r="S475" t="str">
            <v/>
          </cell>
          <cell r="T475" t="str">
            <v xml:space="preserve">  NORMA RAMÍREZ                   </v>
          </cell>
          <cell r="U475" t="str">
            <v>2017-04-20</v>
          </cell>
          <cell r="V475" t="str">
            <v>Norte</v>
          </cell>
          <cell r="W475" t="str">
            <v>COMPLETADO</v>
          </cell>
          <cell r="X475" t="str">
            <v>TALLER</v>
          </cell>
          <cell r="Y475">
            <v>42808</v>
          </cell>
          <cell r="Z475">
            <v>611</v>
          </cell>
          <cell r="AA475" t="str">
            <v>M012</v>
          </cell>
          <cell r="AD475" t="str">
            <v>san diego de la union/allende 56</v>
          </cell>
          <cell r="AE475" t="str">
            <v>GTO</v>
          </cell>
          <cell r="AF475" t="str">
            <v>MX</v>
          </cell>
          <cell r="AG475" t="str">
            <v>10410705</v>
          </cell>
          <cell r="AH475" t="str">
            <v>LAURA SEGURA REVELES</v>
          </cell>
          <cell r="AI475" t="str">
            <v>allende num 56</v>
          </cell>
          <cell r="AJ475" t="str">
            <v>4186840798</v>
          </cell>
          <cell r="AK475" t="str">
            <v>4186840798</v>
          </cell>
          <cell r="AL475" t="str">
            <v>37850</v>
          </cell>
          <cell r="AM475"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75" t="str">
            <v>1TE50B8NUSCB</v>
          </cell>
          <cell r="AO475" t="str">
            <v>Smart</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74011665</v>
          </cell>
          <cell r="AZ475">
            <v>51012601</v>
          </cell>
          <cell r="BA475">
            <v>80141782</v>
          </cell>
        </row>
        <row r="476">
          <cell r="D476">
            <v>60311276</v>
          </cell>
          <cell r="E476" t="str">
            <v xml:space="preserve">A  </v>
          </cell>
          <cell r="F476" t="str">
            <v>TV</v>
          </cell>
          <cell r="G476" t="str">
            <v>ROSANGELA VALDEZ CEQUEDA</v>
          </cell>
          <cell r="H476" t="str">
            <v>Fausto vega santander calle angel saqui  no.12 tuxpan, ver.</v>
          </cell>
          <cell r="I476">
            <v>7831391573</v>
          </cell>
          <cell r="J476" t="str">
            <v>HISENSE</v>
          </cell>
          <cell r="K476" t="str">
            <v>40H5B2</v>
          </cell>
          <cell r="L476" t="str">
            <v>40G1619B0H00622</v>
          </cell>
          <cell r="M476">
            <v>125825</v>
          </cell>
          <cell r="N476">
            <v>0</v>
          </cell>
          <cell r="O476">
            <v>42754</v>
          </cell>
          <cell r="P476">
            <v>42778</v>
          </cell>
          <cell r="Q476">
            <v>201060</v>
          </cell>
          <cell r="R476" t="str">
            <v>MAIN BOARD T:202916</v>
          </cell>
          <cell r="S476" t="str">
            <v/>
          </cell>
          <cell r="T476" t="str">
            <v xml:space="preserve">    ZDEINEB VEGA LARA   Fecha de A</v>
          </cell>
          <cell r="U476" t="str">
            <v>2017</v>
          </cell>
          <cell r="V476" t="str">
            <v>SUR</v>
          </cell>
          <cell r="W476" t="str">
            <v>COMPLETADO</v>
          </cell>
          <cell r="X476" t="str">
            <v>TALLER</v>
          </cell>
          <cell r="Y476">
            <v>42776</v>
          </cell>
          <cell r="Z476">
            <v>24</v>
          </cell>
          <cell r="AA476" t="str">
            <v>M010</v>
          </cell>
          <cell r="AD476" t="str">
            <v>tuxpan / fausto vega santander</v>
          </cell>
          <cell r="AE476" t="str">
            <v>VER</v>
          </cell>
          <cell r="AF476" t="str">
            <v>MX</v>
          </cell>
          <cell r="AG476" t="str">
            <v>10411477</v>
          </cell>
          <cell r="AH476" t="str">
            <v>ROSANGELA VALDEZ CEQUEDA</v>
          </cell>
          <cell r="AI476" t="str">
            <v>angel saqui num 12</v>
          </cell>
          <cell r="AJ476" t="str">
            <v>7831391573</v>
          </cell>
          <cell r="AK476">
            <v>0</v>
          </cell>
          <cell r="AL476" t="str">
            <v>92840</v>
          </cell>
          <cell r="AM476"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76" t="str">
            <v>3TE40G155372</v>
          </cell>
          <cell r="AO476" t="str">
            <v>Smart</v>
          </cell>
          <cell r="AP476" t="str">
            <v>Hisense</v>
          </cell>
          <cell r="AQ476" t="str">
            <v>Opera</v>
          </cell>
          <cell r="AR476" t="str">
            <v>FHD 1920 x 1080</v>
          </cell>
          <cell r="AS476" t="str">
            <v>3TE40G163934G163934M010</v>
          </cell>
          <cell r="AT476">
            <v>16</v>
          </cell>
          <cell r="AU476" t="str">
            <v>40H5B2</v>
          </cell>
          <cell r="AV476" t="str">
            <v>3TE40G163934</v>
          </cell>
          <cell r="AW476" t="str">
            <v>G163934</v>
          </cell>
          <cell r="AX476" t="str">
            <v>M010</v>
          </cell>
          <cell r="AY476">
            <v>74011666</v>
          </cell>
          <cell r="AZ476">
            <v>51012602</v>
          </cell>
          <cell r="BA476">
            <v>80147298</v>
          </cell>
        </row>
        <row r="477">
          <cell r="D477">
            <v>60311681</v>
          </cell>
          <cell r="E477" t="str">
            <v xml:space="preserve">A  </v>
          </cell>
          <cell r="F477" t="str">
            <v>TV</v>
          </cell>
          <cell r="G477" t="str">
            <v>GLADIS LOPEZ</v>
          </cell>
          <cell r="H477" t="str">
            <v>AV.TLAHUAC 84A,COL.STA ISABEL INDUSTRIAL,IZTAPALAPA CP 09820</v>
          </cell>
          <cell r="I477" t="str">
            <v>5445 3008 / CEL 55 2250 5563</v>
          </cell>
          <cell r="J477" t="str">
            <v>HISENSE</v>
          </cell>
          <cell r="K477" t="str">
            <v>40H5B2</v>
          </cell>
          <cell r="L477" t="str">
            <v>40G1619B0H00174</v>
          </cell>
          <cell r="M477" t="str">
            <v>FDF-2460472</v>
          </cell>
          <cell r="N477">
            <v>4374.9399999999996</v>
          </cell>
          <cell r="O477">
            <v>42689</v>
          </cell>
          <cell r="P477">
            <v>42784</v>
          </cell>
          <cell r="Q477">
            <v>201057</v>
          </cell>
          <cell r="R477" t="str">
            <v>18/02/2017 04 : 02  ERNESTO.HERN : NP5</v>
          </cell>
          <cell r="S477" t="str">
            <v>EQUIPO EN CSA CLIENTE</v>
          </cell>
          <cell r="T477" t="str">
            <v xml:space="preserve">MARIBEL SASTRE HERNANDEZ          </v>
          </cell>
          <cell r="U477" t="str">
            <v>2017-04-19</v>
          </cell>
          <cell r="V477" t="str">
            <v>CENTRO</v>
          </cell>
          <cell r="W477" t="str">
            <v>COMPLETADO</v>
          </cell>
          <cell r="X477" t="str">
            <v>CLIENTE</v>
          </cell>
          <cell r="Y477">
            <v>42781</v>
          </cell>
          <cell r="Z477">
            <v>95</v>
          </cell>
          <cell r="AA477" t="str">
            <v>M010</v>
          </cell>
          <cell r="AD477" t="str">
            <v>SANTA ISABEL INDUSTRIAL/IZTAPALAPA</v>
          </cell>
          <cell r="AE477" t="str">
            <v>DF</v>
          </cell>
          <cell r="AF477" t="str">
            <v>MX</v>
          </cell>
          <cell r="AG477" t="str">
            <v>10410249</v>
          </cell>
          <cell r="AH477" t="str">
            <v>GLADYS LOPEZ</v>
          </cell>
          <cell r="AI477" t="str">
            <v>84A AV TLAHUAC</v>
          </cell>
          <cell r="AJ477" t="str">
            <v>54453008</v>
          </cell>
          <cell r="AK477" t="str">
            <v>5522505563</v>
          </cell>
          <cell r="AL477" t="str">
            <v>09820</v>
          </cell>
          <cell r="AM477"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77" t="str">
            <v>3TE40G155372</v>
          </cell>
          <cell r="AO477" t="str">
            <v>Smart</v>
          </cell>
          <cell r="AP477" t="str">
            <v>Hisense</v>
          </cell>
          <cell r="AQ477" t="str">
            <v>Opera</v>
          </cell>
          <cell r="AR477" t="str">
            <v>FHD 1920 x 1080</v>
          </cell>
          <cell r="AS477" t="str">
            <v>3TE40G163934G163934M010</v>
          </cell>
          <cell r="AT477">
            <v>16</v>
          </cell>
          <cell r="AU477" t="str">
            <v>40H5B2</v>
          </cell>
          <cell r="AV477" t="str">
            <v>3TE40G163934</v>
          </cell>
          <cell r="AW477" t="str">
            <v>G163934</v>
          </cell>
          <cell r="AX477" t="str">
            <v>M010</v>
          </cell>
          <cell r="AY477">
            <v>74011667</v>
          </cell>
          <cell r="AZ477">
            <v>51012603</v>
          </cell>
          <cell r="BA477">
            <v>80147230</v>
          </cell>
        </row>
        <row r="478">
          <cell r="D478">
            <v>60311711</v>
          </cell>
          <cell r="E478" t="str">
            <v xml:space="preserve">A  </v>
          </cell>
          <cell r="F478" t="str">
            <v>TV</v>
          </cell>
          <cell r="G478" t="str">
            <v>J ISABEL AGUILAR HIGUERA</v>
          </cell>
          <cell r="H478" t="str">
            <v>GALAXIA INT2 #225 TLAJOMULCO/REAL DEL SOL</v>
          </cell>
          <cell r="I478">
            <v>3321141724</v>
          </cell>
          <cell r="J478" t="str">
            <v>HISENSE</v>
          </cell>
          <cell r="K478" t="str">
            <v>40H5B2</v>
          </cell>
          <cell r="L478" t="str">
            <v>40G1618N6H01172</v>
          </cell>
          <cell r="M478" t="str">
            <v>TICKET DE COMPRA</v>
          </cell>
          <cell r="N478">
            <v>7308</v>
          </cell>
          <cell r="O478">
            <v>42692</v>
          </cell>
          <cell r="P478">
            <v>42784</v>
          </cell>
          <cell r="Q478">
            <v>201109</v>
          </cell>
          <cell r="R478" t="str">
            <v>FALTA DE REFACCIONES 202916 oc-1007588</v>
          </cell>
          <cell r="S478" t="str">
            <v>CLIENTE ENTREGA EQUIPO UNICAMENTE SIN AC</v>
          </cell>
          <cell r="T478" t="str">
            <v xml:space="preserve">    YURIANA HERNANDEZ HERRERA     </v>
          </cell>
          <cell r="U478" t="str">
            <v>2017-ABRIL</v>
          </cell>
          <cell r="W478" t="str">
            <v>COMPLETADO</v>
          </cell>
          <cell r="X478" t="str">
            <v>TALLER</v>
          </cell>
          <cell r="Y478">
            <v>42781</v>
          </cell>
          <cell r="Z478">
            <v>92</v>
          </cell>
          <cell r="AA478" t="str">
            <v>M010</v>
          </cell>
          <cell r="AD478" t="str">
            <v>tlajomulco/real sol</v>
          </cell>
          <cell r="AE478" t="str">
            <v>JAL</v>
          </cell>
          <cell r="AF478" t="str">
            <v>MX</v>
          </cell>
          <cell r="AG478" t="str">
            <v>10412022</v>
          </cell>
          <cell r="AH478" t="str">
            <v>J ISABEL AGUILAR HIGUERA</v>
          </cell>
          <cell r="AI478" t="str">
            <v>226 galaxia int 2</v>
          </cell>
          <cell r="AJ478" t="str">
            <v>3321141724</v>
          </cell>
          <cell r="AK478">
            <v>0</v>
          </cell>
          <cell r="AL478" t="str">
            <v>46654</v>
          </cell>
          <cell r="AM478"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78" t="str">
            <v>3TE40G155372</v>
          </cell>
          <cell r="AO478" t="str">
            <v>Smart</v>
          </cell>
          <cell r="AP478" t="str">
            <v>Hisense</v>
          </cell>
          <cell r="AQ478" t="str">
            <v>Opera</v>
          </cell>
          <cell r="AR478" t="str">
            <v>FHD 1920 x 1080</v>
          </cell>
          <cell r="AS478" t="str">
            <v>3TE40G164782G164782M010</v>
          </cell>
          <cell r="AT478">
            <v>1</v>
          </cell>
          <cell r="AU478" t="str">
            <v>40H5B2</v>
          </cell>
          <cell r="AV478" t="str">
            <v>3TE40G164782</v>
          </cell>
          <cell r="AW478" t="str">
            <v>G164782</v>
          </cell>
          <cell r="AX478" t="str">
            <v>M010</v>
          </cell>
          <cell r="AY478">
            <v>74011668</v>
          </cell>
          <cell r="AZ478">
            <v>51012604</v>
          </cell>
          <cell r="BA478">
            <v>80147300</v>
          </cell>
        </row>
        <row r="479">
          <cell r="D479">
            <v>60313904</v>
          </cell>
          <cell r="E479" t="str">
            <v>A</v>
          </cell>
          <cell r="F479" t="str">
            <v>TV</v>
          </cell>
          <cell r="G479" t="str">
            <v>MARIA AUSENCIA RETA CASTILLO</v>
          </cell>
          <cell r="H479" t="str">
            <v>SALVADOR DIAZ MIRON 210 OTE, CENTRO, TAMPICO, TAMAULIPAS</v>
          </cell>
          <cell r="I479">
            <v>8333570000</v>
          </cell>
          <cell r="J479" t="str">
            <v>HISENSE-SHARP</v>
          </cell>
          <cell r="K479" t="str">
            <v>LC-43N6100U</v>
          </cell>
          <cell r="L479" t="str">
            <v>43G1622K3H00614</v>
          </cell>
          <cell r="M479" t="str">
            <v>CARTA</v>
          </cell>
          <cell r="N479">
            <v>0</v>
          </cell>
          <cell r="O479">
            <v>42790</v>
          </cell>
          <cell r="P479">
            <v>42806</v>
          </cell>
          <cell r="Q479">
            <v>202245</v>
          </cell>
          <cell r="R479" t="str">
            <v>05/04/2017 06 : 26  ERNESTO.HERN : NP5
18/03/2017 09 : 33 202245 : OC-1008828</v>
          </cell>
          <cell r="S479" t="str">
            <v/>
          </cell>
          <cell r="T479" t="str">
            <v xml:space="preserve">Alfredo Pineda                </v>
          </cell>
          <cell r="U479" t="str">
            <v>2017-04-05</v>
          </cell>
          <cell r="V479" t="str">
            <v>Norte</v>
          </cell>
          <cell r="W479" t="str">
            <v>COMPLETADO</v>
          </cell>
          <cell r="X479" t="str">
            <v>TALLER</v>
          </cell>
          <cell r="Y479">
            <v>42804</v>
          </cell>
          <cell r="Z479">
            <v>16</v>
          </cell>
          <cell r="AA479" t="str">
            <v>M010</v>
          </cell>
          <cell r="AB479" t="str">
            <v>T197028/Panel - PANEL</v>
          </cell>
          <cell r="AC479" t="str">
            <v>OC-1008828</v>
          </cell>
          <cell r="AD479" t="str">
            <v>Tampico/Centro</v>
          </cell>
          <cell r="AE479" t="str">
            <v>TMS</v>
          </cell>
          <cell r="AF479" t="str">
            <v>MX</v>
          </cell>
          <cell r="AG479" t="str">
            <v>10414053</v>
          </cell>
          <cell r="AH479" t="str">
            <v>MARIA AUSENCIA RETA CASTILLO</v>
          </cell>
          <cell r="AI479" t="str">
            <v>210 Ote Salvador Diaz Miron</v>
          </cell>
          <cell r="AJ479" t="str">
            <v>8333570000</v>
          </cell>
          <cell r="AK479">
            <v>0</v>
          </cell>
          <cell r="AL479" t="str">
            <v>89000</v>
          </cell>
          <cell r="AM479"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79" t="str">
            <v>3TE43G154924</v>
          </cell>
          <cell r="AO479" t="str">
            <v>Smart</v>
          </cell>
          <cell r="AP479" t="str">
            <v>Sharp</v>
          </cell>
          <cell r="AQ479" t="str">
            <v>Opera</v>
          </cell>
          <cell r="AR479" t="str">
            <v>UHD 3840 X 2160</v>
          </cell>
          <cell r="AS479" t="str">
            <v>3TE50G155270G1552M010</v>
          </cell>
          <cell r="AT479" t="e">
            <v>#N/A</v>
          </cell>
          <cell r="AU479" t="str">
            <v>LC-50N6000U</v>
          </cell>
          <cell r="AV479" t="str">
            <v>3TE50G155270</v>
          </cell>
          <cell r="AW479" t="str">
            <v>G1552</v>
          </cell>
          <cell r="AX479" t="str">
            <v>M010</v>
          </cell>
          <cell r="AY479">
            <v>74011669</v>
          </cell>
          <cell r="AZ479">
            <v>51012605</v>
          </cell>
          <cell r="BA479">
            <v>80139133</v>
          </cell>
        </row>
        <row r="480">
          <cell r="D480">
            <v>60315770</v>
          </cell>
          <cell r="E480" t="str">
            <v xml:space="preserve">A </v>
          </cell>
          <cell r="F480" t="str">
            <v>TV</v>
          </cell>
          <cell r="G480" t="str">
            <v>Gilberto Jose Gonzalez Garcia</v>
          </cell>
          <cell r="H480" t="str">
            <v>OCTAVA CERRADA DE CORREGIDORA MZ. 1 LT.6, COL. SANTA MARIA NATIVITAS, CHIMALHUACAN, C.P. 56335</v>
          </cell>
          <cell r="I480">
            <v>445563241089</v>
          </cell>
          <cell r="J480" t="str">
            <v>HISENSE</v>
          </cell>
          <cell r="K480" t="str">
            <v>50K20D</v>
          </cell>
          <cell r="L480" t="str">
            <v>50J140472H04033</v>
          </cell>
          <cell r="M480" t="str">
            <v>TC# 2337 8397 2897 2365 5516 39 TICKET DE COMPRA TIENDA WALMART</v>
          </cell>
          <cell r="N480">
            <v>6999</v>
          </cell>
          <cell r="O480">
            <v>41979</v>
          </cell>
          <cell r="P480">
            <v>42844</v>
          </cell>
          <cell r="Q480">
            <v>201767</v>
          </cell>
          <cell r="R480" t="str">
            <v>20/04/2017 03 : 27  ARANTXA.MON : NP5 / P1A: 173064 PANEL    19-04-2017   OC-1009712</v>
          </cell>
          <cell r="S480" t="str">
            <v>EQUIPO DAÑADO EN DOMICILIO DE CLIENTE</v>
          </cell>
          <cell r="T480" t="str">
            <v xml:space="preserve">   RENE ARIAS                     </v>
          </cell>
          <cell r="U480" t="str">
            <v>2017-04-20</v>
          </cell>
          <cell r="V480" t="str">
            <v>CENTRO</v>
          </cell>
          <cell r="W480" t="str">
            <v>COMPLETADO</v>
          </cell>
          <cell r="X480" t="str">
            <v>TALLER</v>
          </cell>
          <cell r="Y480">
            <v>42836</v>
          </cell>
          <cell r="Z480">
            <v>865</v>
          </cell>
          <cell r="AA480" t="str">
            <v>M012</v>
          </cell>
          <cell r="AD480" t="str">
            <v>Chimalhuacan/ Sta Ma Nativitas</v>
          </cell>
          <cell r="AE480" t="str">
            <v>MEX</v>
          </cell>
          <cell r="AF480" t="str">
            <v>MX</v>
          </cell>
          <cell r="AG480" t="str">
            <v>10415799</v>
          </cell>
          <cell r="AH480" t="str">
            <v>GILBERTO JOSE GONZALEZ GARCIA</v>
          </cell>
          <cell r="AI480" t="str">
            <v>Lt6 Octava Cda de Coreguidora M1</v>
          </cell>
          <cell r="AJ480" t="str">
            <v>0445563241089</v>
          </cell>
          <cell r="AK480">
            <v>0</v>
          </cell>
          <cell r="AL480" t="str">
            <v>56335</v>
          </cell>
          <cell r="AM480"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80" t="str">
            <v>3TE50G132311</v>
          </cell>
          <cell r="AO480" t="str">
            <v>Básica</v>
          </cell>
          <cell r="AP480" t="str">
            <v>Hisense</v>
          </cell>
          <cell r="AQ480" t="str">
            <v>Opera</v>
          </cell>
          <cell r="AR480" t="str">
            <v>FHD 1920 x 1080</v>
          </cell>
          <cell r="AS480" t="str">
            <v>3TE50G165140G1651M010</v>
          </cell>
          <cell r="AT480" t="e">
            <v>#N/A</v>
          </cell>
          <cell r="AU480" t="str">
            <v>50H7GB</v>
          </cell>
          <cell r="AV480" t="str">
            <v>3TE50G165140</v>
          </cell>
          <cell r="AW480" t="str">
            <v>G1651</v>
          </cell>
          <cell r="AX480" t="str">
            <v>M010</v>
          </cell>
          <cell r="AY480">
            <v>74011671</v>
          </cell>
          <cell r="AZ480">
            <v>51012606</v>
          </cell>
          <cell r="BA480">
            <v>80141757</v>
          </cell>
        </row>
        <row r="481">
          <cell r="D481">
            <v>60313242</v>
          </cell>
          <cell r="E481" t="str">
            <v xml:space="preserve">A  </v>
          </cell>
          <cell r="F481" t="str">
            <v>TV</v>
          </cell>
          <cell r="G481" t="str">
            <v>NOE ADRIAN VAZQUEZ MELENDEZ</v>
          </cell>
          <cell r="H481" t="str">
            <v xml:space="preserve">VILLA ALMERIA 377, VILLA SAN CARLOS, APODACA </v>
          </cell>
          <cell r="I481" t="str">
            <v>8115175888, 8110491792</v>
          </cell>
          <cell r="J481" t="str">
            <v>HISENSE</v>
          </cell>
          <cell r="K481" t="str">
            <v>LC-50N5000U</v>
          </cell>
          <cell r="L481" t="str">
            <v>50G1613D8H00445</v>
          </cell>
          <cell r="M481" t="str">
            <v>211734-9</v>
          </cell>
          <cell r="N481">
            <v>14560</v>
          </cell>
          <cell r="O481">
            <v>42646</v>
          </cell>
          <cell r="P481">
            <v>42801</v>
          </cell>
          <cell r="Q481">
            <v>201024</v>
          </cell>
          <cell r="R481" t="str">
            <v>16/03/17 00:51 JORGE VAZ NP5 P1B: O.C.1008343, MAIN BOARD, 197217</v>
          </cell>
          <cell r="S481" t="str">
            <v/>
          </cell>
          <cell r="T481" t="str">
            <v xml:space="preserve">     SOFIA VAZQUEZ                </v>
          </cell>
          <cell r="U481" t="str">
            <v>2017-04-19</v>
          </cell>
          <cell r="V481" t="str">
            <v>Norte</v>
          </cell>
          <cell r="W481" t="str">
            <v>COMPLETADO</v>
          </cell>
          <cell r="X481" t="str">
            <v>TALLER</v>
          </cell>
          <cell r="Y481">
            <v>42797</v>
          </cell>
          <cell r="Z481">
            <v>155</v>
          </cell>
          <cell r="AA481" t="str">
            <v>M010</v>
          </cell>
          <cell r="AD481" t="str">
            <v>Villas de san Carlos/Apodaca</v>
          </cell>
          <cell r="AE481" t="str">
            <v>NL</v>
          </cell>
          <cell r="AF481" t="str">
            <v>MX</v>
          </cell>
          <cell r="AG481" t="str">
            <v>10413589</v>
          </cell>
          <cell r="AH481" t="str">
            <v>NOE ADRIAN VAZQUEZ MELENDEZ</v>
          </cell>
          <cell r="AI481" t="str">
            <v>377 Villa Almeria</v>
          </cell>
          <cell r="AJ481" t="str">
            <v>8110491792</v>
          </cell>
          <cell r="AK481" t="str">
            <v>8110491792</v>
          </cell>
          <cell r="AL481" t="str">
            <v>66644</v>
          </cell>
          <cell r="AM481"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81" t="str">
            <v>3TE50G155274</v>
          </cell>
          <cell r="AO481" t="str">
            <v>Smart</v>
          </cell>
          <cell r="AP481" t="str">
            <v>Sharp</v>
          </cell>
          <cell r="AQ481" t="str">
            <v>Opera</v>
          </cell>
          <cell r="AR481" t="str">
            <v>FHD 1920 x 1080</v>
          </cell>
          <cell r="AS481" t="str">
            <v>3TE50G155270G1552M010</v>
          </cell>
          <cell r="AT481" t="e">
            <v>#N/A</v>
          </cell>
          <cell r="AU481" t="str">
            <v>LC-50N6000U</v>
          </cell>
          <cell r="AV481" t="str">
            <v>3TE50G155270</v>
          </cell>
          <cell r="AW481" t="str">
            <v>G1552</v>
          </cell>
          <cell r="AX481" t="str">
            <v>M010</v>
          </cell>
          <cell r="AY481">
            <v>74011673</v>
          </cell>
          <cell r="AZ481">
            <v>51012608</v>
          </cell>
          <cell r="BA481">
            <v>80139136</v>
          </cell>
        </row>
        <row r="482">
          <cell r="D482">
            <v>60313708</v>
          </cell>
          <cell r="E482" t="str">
            <v xml:space="preserve">A  </v>
          </cell>
          <cell r="F482" t="str">
            <v>TV</v>
          </cell>
          <cell r="G482" t="str">
            <v>RICARDO ALVARDO SAUCEDO</v>
          </cell>
          <cell r="H482" t="str">
            <v>EMILIANO ZAPATA 1720 COL BELLAVISTA, SALTILLO COAHUILA CP 25060</v>
          </cell>
          <cell r="I482">
            <v>8443579427</v>
          </cell>
          <cell r="J482" t="str">
            <v>HISENSE</v>
          </cell>
          <cell r="K482" t="str">
            <v>40K20DW</v>
          </cell>
          <cell r="L482" t="str">
            <v>40G144840H02281</v>
          </cell>
          <cell r="M482" t="str">
            <v>000155462</v>
          </cell>
          <cell r="N482">
            <v>9998.42</v>
          </cell>
          <cell r="O482">
            <v>42216</v>
          </cell>
          <cell r="P482" t="str">
            <v>31/02/17</v>
          </cell>
          <cell r="Q482">
            <v>201017</v>
          </cell>
          <cell r="R482" t="str">
            <v>30/03/17 00:54 ARANTXA.MON NP5 PIA:179489,OC-1008773 MAIN</v>
          </cell>
          <cell r="S482" t="str">
            <v/>
          </cell>
          <cell r="T482" t="str">
            <v xml:space="preserve"> ROSALINA ALVAREZ DEL CASTILLO    </v>
          </cell>
          <cell r="U482" t="str">
            <v>2017/04/12</v>
          </cell>
          <cell r="V482" t="str">
            <v>Norte</v>
          </cell>
          <cell r="W482" t="str">
            <v>COMPLETADO</v>
          </cell>
          <cell r="X482" t="str">
            <v>TALLER</v>
          </cell>
          <cell r="Y482">
            <v>42803</v>
          </cell>
          <cell r="AA482" t="str">
            <v>M010</v>
          </cell>
          <cell r="AD482" t="str">
            <v>Saltillo/Bella vista</v>
          </cell>
          <cell r="AE482" t="str">
            <v>COA</v>
          </cell>
          <cell r="AF482" t="str">
            <v>MX</v>
          </cell>
          <cell r="AG482" t="str">
            <v>10410947</v>
          </cell>
          <cell r="AH482" t="str">
            <v>RICARDO ALVARADO SAUCEDO</v>
          </cell>
          <cell r="AI482" t="str">
            <v>Emiliano zapata num 1720</v>
          </cell>
          <cell r="AJ482" t="str">
            <v>8443579427</v>
          </cell>
          <cell r="AK482" t="str">
            <v>8443579427</v>
          </cell>
          <cell r="AL482" t="str">
            <v>25060</v>
          </cell>
          <cell r="AM482"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82" t="str">
            <v>3TE40A144716</v>
          </cell>
          <cell r="AO482" t="str">
            <v>Smart</v>
          </cell>
          <cell r="AP482" t="str">
            <v>Hisense</v>
          </cell>
          <cell r="AQ482" t="str">
            <v>Opera</v>
          </cell>
          <cell r="AR482" t="str">
            <v>FHD 1920 x 1080</v>
          </cell>
          <cell r="AS482" t="str">
            <v>3TE40G154775G154775M010</v>
          </cell>
          <cell r="AT482">
            <v>5</v>
          </cell>
          <cell r="AU482" t="str">
            <v>40H5B</v>
          </cell>
          <cell r="AV482" t="str">
            <v>3TE40G154775</v>
          </cell>
          <cell r="AW482" t="str">
            <v>G154775</v>
          </cell>
          <cell r="AX482" t="str">
            <v>M010</v>
          </cell>
          <cell r="AY482">
            <v>74011674</v>
          </cell>
          <cell r="AZ482">
            <v>51012609</v>
          </cell>
          <cell r="BA482">
            <v>80147227</v>
          </cell>
        </row>
        <row r="483">
          <cell r="D483">
            <v>60311331</v>
          </cell>
          <cell r="E483" t="str">
            <v xml:space="preserve">A  </v>
          </cell>
          <cell r="F483" t="str">
            <v>TV</v>
          </cell>
          <cell r="G483" t="str">
            <v>BRUNO PEREZ</v>
          </cell>
          <cell r="H483" t="str">
            <v>CIRCUITO NEPTUNO 45 INT38 GUADALAJARA/JARDINES DE LA FUENTE</v>
          </cell>
          <cell r="I483" t="str">
            <v xml:space="preserve">3318923000 - </v>
          </cell>
          <cell r="J483" t="str">
            <v>HISENSE</v>
          </cell>
          <cell r="K483" t="str">
            <v>50K20DW</v>
          </cell>
          <cell r="L483" t="str">
            <v>50G143291H00279</v>
          </cell>
          <cell r="M483" t="str">
            <v>CARTA DE ACEPTACION</v>
          </cell>
          <cell r="N483">
            <v>10121.18</v>
          </cell>
          <cell r="O483">
            <v>42128</v>
          </cell>
          <cell r="P483">
            <v>42782</v>
          </cell>
          <cell r="Q483">
            <v>201109</v>
          </cell>
          <cell r="R483" t="str">
            <v>FALTA DE REFACCIONES 173331 oc-1007471</v>
          </cell>
          <cell r="S483" t="str">
            <v>CLIENTE ENTREGA EQUIPO SIN ACCESORIOS, U</v>
          </cell>
          <cell r="T483" t="str">
            <v xml:space="preserve">  YURIANA HERNADEZ HERRERA        </v>
          </cell>
          <cell r="U483" t="str">
            <v>2017-ABRIL</v>
          </cell>
          <cell r="W483" t="str">
            <v>COMPLETADO</v>
          </cell>
          <cell r="X483" t="str">
            <v>TALLER</v>
          </cell>
          <cell r="Y483">
            <v>42776</v>
          </cell>
          <cell r="Z483">
            <v>654</v>
          </cell>
          <cell r="AA483" t="str">
            <v>M012</v>
          </cell>
          <cell r="AD483" t="str">
            <v>guadalajara/col jardines de las fuente</v>
          </cell>
          <cell r="AE483" t="str">
            <v>JAL</v>
          </cell>
          <cell r="AF483" t="str">
            <v>MX</v>
          </cell>
          <cell r="AG483" t="str">
            <v>10411748</v>
          </cell>
          <cell r="AH483" t="str">
            <v>BRUNO PEREZ</v>
          </cell>
          <cell r="AI483" t="str">
            <v>45int38 circuito neptino</v>
          </cell>
          <cell r="AJ483" t="str">
            <v>3318923000</v>
          </cell>
          <cell r="AK483">
            <v>0</v>
          </cell>
          <cell r="AL483" t="str">
            <v>45200</v>
          </cell>
          <cell r="AM483"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83" t="str">
            <v>1TE50B8NUSCB</v>
          </cell>
          <cell r="AO483" t="str">
            <v>Smart</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74011675</v>
          </cell>
          <cell r="AZ483">
            <v>51012610</v>
          </cell>
          <cell r="BA483">
            <v>80141473</v>
          </cell>
        </row>
        <row r="484">
          <cell r="D484">
            <v>60315612</v>
          </cell>
          <cell r="E484" t="str">
            <v xml:space="preserve">A  </v>
          </cell>
          <cell r="F484" t="str">
            <v>TV</v>
          </cell>
          <cell r="G484" t="str">
            <v>Arturo Meneses Hernandez</v>
          </cell>
          <cell r="H484" t="str">
            <v>Ometecutli Mz3, Lt.2, Col. Ricardo Flores Magon, Del. Iztapalapa, C.P. 09820</v>
          </cell>
          <cell r="I484">
            <v>5554458536</v>
          </cell>
          <cell r="J484" t="str">
            <v>HISENSE</v>
          </cell>
          <cell r="K484" t="str">
            <v>50K20D</v>
          </cell>
          <cell r="L484" t="str">
            <v>50J141126H02505</v>
          </cell>
          <cell r="M484" t="str">
            <v>ER / 000280543 TICKET DE COMPRA TIENDA TELMEX</v>
          </cell>
          <cell r="N484">
            <v>7801.2</v>
          </cell>
          <cell r="O484">
            <v>41878</v>
          </cell>
          <cell r="P484">
            <v>42836</v>
          </cell>
          <cell r="Q484">
            <v>201767</v>
          </cell>
          <cell r="R484" t="str">
            <v>13/04/2017 06 : 05  ERNESTO.HERN : NP5 /  P1A: 174313 PANEL    11-04-2017   OC-1009582</v>
          </cell>
          <cell r="S484" t="str">
            <v>EQUIPO DAÑADO EN DOMICILIO DE CLIENTE</v>
          </cell>
          <cell r="T484" t="str">
            <v xml:space="preserve">   RENE ARIAS                     </v>
          </cell>
          <cell r="U484" t="str">
            <v>2017-04-18</v>
          </cell>
          <cell r="V484" t="str">
            <v>CENTRO</v>
          </cell>
          <cell r="W484" t="str">
            <v>COMPLETADO</v>
          </cell>
          <cell r="X484" t="str">
            <v>CLIENTE</v>
          </cell>
          <cell r="Y484">
            <v>42831</v>
          </cell>
          <cell r="Z484">
            <v>958</v>
          </cell>
          <cell r="AA484" t="str">
            <v>M012</v>
          </cell>
          <cell r="AD484" t="str">
            <v>Iztapalapa/Ricardo Flores Magon</v>
          </cell>
          <cell r="AE484" t="str">
            <v>DF</v>
          </cell>
          <cell r="AF484" t="str">
            <v>MX</v>
          </cell>
          <cell r="AG484" t="str">
            <v>10415637</v>
          </cell>
          <cell r="AH484" t="str">
            <v>ARTURO MENESES HERNANDEZ</v>
          </cell>
          <cell r="AI484" t="str">
            <v>Lt2 Ometecutli Mz3</v>
          </cell>
          <cell r="AJ484" t="str">
            <v>5554458536</v>
          </cell>
          <cell r="AK484">
            <v>0</v>
          </cell>
          <cell r="AL484" t="str">
            <v>09820</v>
          </cell>
          <cell r="AM484"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84" t="str">
            <v>3TE50G132311</v>
          </cell>
          <cell r="AO484" t="str">
            <v>Básica</v>
          </cell>
          <cell r="AP484" t="str">
            <v>Hisense</v>
          </cell>
          <cell r="AQ484" t="str">
            <v>Opera</v>
          </cell>
          <cell r="AR484" t="str">
            <v>FHD 1920 x 1080</v>
          </cell>
          <cell r="AS484" t="str">
            <v>3TE50G154819CRMM012</v>
          </cell>
          <cell r="AT484">
            <v>6</v>
          </cell>
          <cell r="AU484" t="str">
            <v>50H5B</v>
          </cell>
          <cell r="AV484" t="str">
            <v>3TE50G154819</v>
          </cell>
          <cell r="AW484" t="str">
            <v>CRM</v>
          </cell>
          <cell r="AX484" t="str">
            <v>M012</v>
          </cell>
          <cell r="AY484">
            <v>74011676</v>
          </cell>
          <cell r="AZ484">
            <v>51012611</v>
          </cell>
          <cell r="BA484">
            <v>80147153</v>
          </cell>
        </row>
        <row r="485">
          <cell r="D485">
            <v>60313927</v>
          </cell>
          <cell r="E485" t="str">
            <v xml:space="preserve">A </v>
          </cell>
          <cell r="F485" t="str">
            <v>TV</v>
          </cell>
          <cell r="G485" t="str">
            <v>Maurillio Villaseca Azamar</v>
          </cell>
          <cell r="H485" t="str">
            <v xml:space="preserve">Priv de la 17 norte  #  1706   Col.  Los Cipreses    C.P. 75740    Tehuacan Puebla </v>
          </cell>
          <cell r="I485">
            <v>2381492800</v>
          </cell>
          <cell r="J485" t="str">
            <v>HISENSE</v>
          </cell>
          <cell r="K485" t="str">
            <v>50H5B</v>
          </cell>
          <cell r="L485" t="str">
            <v>50G143292H00744</v>
          </cell>
          <cell r="M485" t="str">
            <v xml:space="preserve">CARTA BIMBO </v>
          </cell>
          <cell r="N485">
            <v>8550</v>
          </cell>
          <cell r="O485">
            <v>42447</v>
          </cell>
          <cell r="P485">
            <v>42805</v>
          </cell>
          <cell r="Q485">
            <v>201067</v>
          </cell>
          <cell r="R485" t="str">
            <v xml:space="preserve">07/04/2017 05:18  ERNESTO HERNANDEZ NP5: P1: T173331/ P2:  T171496  /OC-1009205
</v>
          </cell>
          <cell r="S485" t="str">
            <v xml:space="preserve">   Equipo  en taller.   Sin caja para em</v>
          </cell>
          <cell r="T485" t="str">
            <v xml:space="preserve">   Rafael Ramirez                 </v>
          </cell>
          <cell r="U485" t="str">
            <v>2017-04-23</v>
          </cell>
          <cell r="V485" t="str">
            <v>CENTRO</v>
          </cell>
          <cell r="W485" t="str">
            <v>COMPLETADO</v>
          </cell>
          <cell r="X485" t="str">
            <v>TALLER</v>
          </cell>
          <cell r="Y485">
            <v>42804</v>
          </cell>
          <cell r="Z485">
            <v>358</v>
          </cell>
          <cell r="AA485" t="str">
            <v>M010</v>
          </cell>
          <cell r="AD485" t="str">
            <v>LOS CIPRESES / TEHUACAN</v>
          </cell>
          <cell r="AE485" t="str">
            <v>PUE</v>
          </cell>
          <cell r="AF485" t="str">
            <v>MX</v>
          </cell>
          <cell r="AG485" t="str">
            <v>10414173</v>
          </cell>
          <cell r="AH485" t="str">
            <v>MAURILIO VILLASECA AZAMAR</v>
          </cell>
          <cell r="AI485" t="str">
            <v>1706 B PRIV DE LA17 NORTE</v>
          </cell>
          <cell r="AJ485" t="str">
            <v>0452381492800</v>
          </cell>
          <cell r="AK485">
            <v>0</v>
          </cell>
          <cell r="AL485" t="str">
            <v>75740</v>
          </cell>
          <cell r="AM485"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85" t="str">
            <v>3TE50G151618</v>
          </cell>
          <cell r="AO485" t="str">
            <v>Smart</v>
          </cell>
          <cell r="AP485" t="str">
            <v>Hisense</v>
          </cell>
          <cell r="AQ485" t="str">
            <v>Opera</v>
          </cell>
          <cell r="AR485" t="str">
            <v>HD 1366 X 768</v>
          </cell>
          <cell r="AS485" t="e">
            <v>#N/A</v>
          </cell>
          <cell r="AT485" t="e">
            <v>#N/A</v>
          </cell>
          <cell r="AV485" t="str">
            <v>3TE50G151618</v>
          </cell>
          <cell r="AW485" t="e">
            <v>#N/A</v>
          </cell>
          <cell r="AY485">
            <v>74011681</v>
          </cell>
          <cell r="AZ485">
            <v>51012616</v>
          </cell>
          <cell r="BA485">
            <v>80141548</v>
          </cell>
        </row>
        <row r="486">
          <cell r="D486">
            <v>60314389</v>
          </cell>
          <cell r="E486" t="str">
            <v xml:space="preserve">A  </v>
          </cell>
          <cell r="F486" t="str">
            <v>TV</v>
          </cell>
          <cell r="G486" t="str">
            <v>NORMA SEGURA</v>
          </cell>
          <cell r="H486" t="str">
            <v>HACIENDA SANTIAGO 2388 GUADALAJARA/OBLATOS</v>
          </cell>
          <cell r="I486">
            <v>3312994643</v>
          </cell>
          <cell r="J486" t="str">
            <v>HISENSE</v>
          </cell>
          <cell r="K486" t="str">
            <v>40H5B</v>
          </cell>
          <cell r="L486" t="str">
            <v>40G154777H00464</v>
          </cell>
          <cell r="M486" t="str">
            <v>0025</v>
          </cell>
          <cell r="N486">
            <v>7207</v>
          </cell>
          <cell r="O486">
            <v>42503</v>
          </cell>
          <cell r="P486">
            <v>42812</v>
          </cell>
          <cell r="Q486">
            <v>201109</v>
          </cell>
          <cell r="R486" t="str">
            <v>FALTA DE REFACCIONES 191066 oc-1008821</v>
          </cell>
          <cell r="S486" t="str">
            <v>CLIENTE ENTREGA EQUIPO SIN ACCESORIOS, U</v>
          </cell>
          <cell r="T486" t="str">
            <v xml:space="preserve">      YURIANA HERNANDEZ HERRERA   </v>
          </cell>
          <cell r="U486" t="str">
            <v>2017-ABRIL</v>
          </cell>
          <cell r="W486" t="str">
            <v>COMPLETADO</v>
          </cell>
          <cell r="X486" t="str">
            <v>TALLER</v>
          </cell>
          <cell r="Y486">
            <v>42811</v>
          </cell>
          <cell r="Z486">
            <v>309</v>
          </cell>
          <cell r="AA486" t="str">
            <v>M010</v>
          </cell>
          <cell r="AD486" t="str">
            <v>guadalajara/col oblatos</v>
          </cell>
          <cell r="AE486" t="str">
            <v>JAL</v>
          </cell>
          <cell r="AF486" t="str">
            <v>MX</v>
          </cell>
          <cell r="AG486" t="str">
            <v>10414617</v>
          </cell>
          <cell r="AH486" t="str">
            <v>NORMA SEGURA</v>
          </cell>
          <cell r="AI486" t="str">
            <v>2388 hacienda santiago</v>
          </cell>
          <cell r="AJ486" t="str">
            <v>3312994643</v>
          </cell>
          <cell r="AK486">
            <v>0</v>
          </cell>
          <cell r="AL486" t="str">
            <v>44700</v>
          </cell>
          <cell r="AM486"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86" t="str">
            <v>3TE40A144535</v>
          </cell>
          <cell r="AO486" t="str">
            <v>Smart</v>
          </cell>
          <cell r="AP486" t="str">
            <v>Hisense</v>
          </cell>
          <cell r="AQ486" t="str">
            <v>Opera</v>
          </cell>
          <cell r="AR486" t="str">
            <v>FHD 1920 x 1080</v>
          </cell>
          <cell r="AS486" t="str">
            <v>3TE40G163934G163934M010</v>
          </cell>
          <cell r="AT486">
            <v>16</v>
          </cell>
          <cell r="AU486" t="str">
            <v>40H5B2</v>
          </cell>
          <cell r="AV486" t="str">
            <v>3TE40G163934</v>
          </cell>
          <cell r="AW486" t="str">
            <v>G163934</v>
          </cell>
          <cell r="AX486" t="str">
            <v>M010</v>
          </cell>
          <cell r="AY486">
            <v>74011678</v>
          </cell>
          <cell r="AZ486">
            <v>51012613</v>
          </cell>
          <cell r="BA486">
            <v>80147302</v>
          </cell>
        </row>
        <row r="487">
          <cell r="D487">
            <v>60312908</v>
          </cell>
          <cell r="E487" t="str">
            <v>B</v>
          </cell>
          <cell r="F487" t="str">
            <v>TV</v>
          </cell>
          <cell r="G487" t="str">
            <v>OSWALDO MENDEZ</v>
          </cell>
          <cell r="H487" t="str">
            <v>INSURGENTES 185 COL. CENTRO    C.P. 78421 VILLA DE POZOS          SAN LUIS POTOSI</v>
          </cell>
          <cell r="I487" t="str">
            <v>444 224 27 76</v>
          </cell>
          <cell r="J487" t="str">
            <v>HISENSE</v>
          </cell>
          <cell r="K487" t="str">
            <v>LC-50N6000U</v>
          </cell>
          <cell r="L487" t="str">
            <v>50G155274H01648</v>
          </cell>
          <cell r="M487">
            <v>600777</v>
          </cell>
          <cell r="N487">
            <v>12069.15</v>
          </cell>
          <cell r="O487">
            <v>42610</v>
          </cell>
          <cell r="P487">
            <v>42798</v>
          </cell>
          <cell r="Q487">
            <v>200999</v>
          </cell>
          <cell r="R487"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87" t="str">
            <v>QUIPO EN TALLER</v>
          </cell>
          <cell r="T487" t="str">
            <v xml:space="preserve">  ANTONIO TORRES                  </v>
          </cell>
          <cell r="U487" t="str">
            <v>2017-04-20</v>
          </cell>
          <cell r="V487" t="str">
            <v>Norte</v>
          </cell>
          <cell r="W487" t="str">
            <v>COMPLETADO</v>
          </cell>
          <cell r="X487" t="str">
            <v>TALLER</v>
          </cell>
          <cell r="Y487">
            <v>42793</v>
          </cell>
          <cell r="Z487">
            <v>188</v>
          </cell>
          <cell r="AA487" t="str">
            <v>M010</v>
          </cell>
          <cell r="AD487" t="str">
            <v>Centro/Villa de Pozos</v>
          </cell>
          <cell r="AE487" t="str">
            <v>SLP</v>
          </cell>
          <cell r="AF487" t="str">
            <v>MX</v>
          </cell>
          <cell r="AG487" t="str">
            <v>10409823</v>
          </cell>
          <cell r="AH487" t="str">
            <v>OSWALDO MENDEZ</v>
          </cell>
          <cell r="AI487" t="str">
            <v>185 Insurgentes</v>
          </cell>
          <cell r="AJ487" t="str">
            <v>4442242776</v>
          </cell>
          <cell r="AK487">
            <v>0</v>
          </cell>
          <cell r="AL487" t="str">
            <v>78421</v>
          </cell>
          <cell r="AM487"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87" t="str">
            <v>3TE50G154927</v>
          </cell>
          <cell r="AO487" t="str">
            <v>Smart</v>
          </cell>
          <cell r="AP487" t="str">
            <v>Sharp</v>
          </cell>
          <cell r="AQ487" t="str">
            <v>Opera</v>
          </cell>
          <cell r="AR487" t="str">
            <v>UHD 3840 X 2160</v>
          </cell>
          <cell r="AS487" t="str">
            <v>3TE50G155270G1552M010</v>
          </cell>
          <cell r="AT487" t="e">
            <v>#N/A</v>
          </cell>
          <cell r="AU487" t="str">
            <v>LC-50N6000U</v>
          </cell>
          <cell r="AV487" t="str">
            <v>3TE50G155270</v>
          </cell>
          <cell r="AW487" t="str">
            <v>G1552</v>
          </cell>
          <cell r="AX487" t="str">
            <v>M010</v>
          </cell>
          <cell r="AY487">
            <v>74011679</v>
          </cell>
          <cell r="AZ487">
            <v>51012614</v>
          </cell>
          <cell r="BA487">
            <v>80139138</v>
          </cell>
        </row>
        <row r="488">
          <cell r="D488">
            <v>60310324</v>
          </cell>
          <cell r="E488" t="str">
            <v xml:space="preserve">A  </v>
          </cell>
          <cell r="F488" t="str">
            <v>TV</v>
          </cell>
          <cell r="G488" t="str">
            <v>ANTONIO RODRIGUEZ FERNANDEZ</v>
          </cell>
          <cell r="H488" t="str">
            <v xml:space="preserve">CALLE 12 DE OCTUBRE COL. SARABIA POZA RICA </v>
          </cell>
          <cell r="I488">
            <v>7821702569</v>
          </cell>
          <cell r="J488" t="str">
            <v>HISENSE</v>
          </cell>
          <cell r="K488" t="str">
            <v>32K21DW</v>
          </cell>
          <cell r="L488" t="str">
            <v>32J140475H00767</v>
          </cell>
          <cell r="M488">
            <v>72304</v>
          </cell>
          <cell r="N488">
            <v>6868.84</v>
          </cell>
          <cell r="O488">
            <v>41967</v>
          </cell>
          <cell r="P488">
            <v>42762</v>
          </cell>
          <cell r="Q488">
            <v>201060</v>
          </cell>
          <cell r="R488" t="str">
            <v xml:space="preserve">PANEL OC-1008000 </v>
          </cell>
          <cell r="S488" t="str">
            <v/>
          </cell>
          <cell r="T488" t="str">
            <v xml:space="preserve"> Zeineb Vega  Fecha de Aplicación:</v>
          </cell>
          <cell r="U488" t="str">
            <v>2017</v>
          </cell>
          <cell r="V488" t="str">
            <v>SUR</v>
          </cell>
          <cell r="W488" t="str">
            <v>COMPLETADO</v>
          </cell>
          <cell r="X488" t="str">
            <v>TALLER</v>
          </cell>
          <cell r="Y488">
            <v>42762</v>
          </cell>
          <cell r="Z488">
            <v>795</v>
          </cell>
          <cell r="AA488" t="str">
            <v>M012</v>
          </cell>
          <cell r="AD488" t="str">
            <v>Poza Rica/ Sarabia</v>
          </cell>
          <cell r="AE488" t="str">
            <v>VER</v>
          </cell>
          <cell r="AF488" t="str">
            <v>MX</v>
          </cell>
          <cell r="AG488" t="str">
            <v>10410219</v>
          </cell>
          <cell r="AH488" t="str">
            <v>ANTONIO RODRIGUEZ FERNANDEZ</v>
          </cell>
          <cell r="AI488" t="str">
            <v>10 12 de octubre</v>
          </cell>
          <cell r="AJ488" t="str">
            <v>7821702569</v>
          </cell>
          <cell r="AK488">
            <v>0</v>
          </cell>
          <cell r="AL488" t="str">
            <v>93276</v>
          </cell>
          <cell r="AM488"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88" t="str">
            <v>3TE32J140475</v>
          </cell>
          <cell r="AO488" t="str">
            <v>Smart</v>
          </cell>
          <cell r="AP488" t="str">
            <v>Hisense</v>
          </cell>
          <cell r="AQ488" t="str">
            <v>Opera</v>
          </cell>
          <cell r="AR488" t="str">
            <v>HD 1366 X 768</v>
          </cell>
          <cell r="AS488" t="str">
            <v>3TE32G155365CRMM012</v>
          </cell>
          <cell r="AT488">
            <v>11</v>
          </cell>
          <cell r="AU488" t="str">
            <v>32H3B2</v>
          </cell>
          <cell r="AV488" t="str">
            <v>3TE32G155365</v>
          </cell>
          <cell r="AW488" t="str">
            <v>CRM</v>
          </cell>
          <cell r="AX488" t="str">
            <v>M012</v>
          </cell>
          <cell r="AY488">
            <v>74011682</v>
          </cell>
          <cell r="AZ488">
            <v>51012617</v>
          </cell>
          <cell r="BA488">
            <v>80147154</v>
          </cell>
        </row>
        <row r="489">
          <cell r="D489">
            <v>60313757</v>
          </cell>
          <cell r="E489" t="str">
            <v>A</v>
          </cell>
          <cell r="F489" t="str">
            <v>TV</v>
          </cell>
          <cell r="G489" t="str">
            <v>JORGE BAHENA SANTIAGO</v>
          </cell>
          <cell r="H489" t="str">
            <v>RUBI #6 COLONIA MARTIN ACEVES IGUALA GRO</v>
          </cell>
          <cell r="I489">
            <v>7333333546</v>
          </cell>
          <cell r="J489" t="str">
            <v>HISENSE</v>
          </cell>
          <cell r="K489" t="str">
            <v>32K20DW</v>
          </cell>
          <cell r="L489" t="str">
            <v>32J134902H00156</v>
          </cell>
          <cell r="M489" t="str">
            <v>IGU/000112830</v>
          </cell>
          <cell r="N489">
            <v>3740.77</v>
          </cell>
          <cell r="O489">
            <v>41740</v>
          </cell>
          <cell r="P489">
            <v>42805</v>
          </cell>
          <cell r="Q489">
            <v>201611</v>
          </cell>
          <cell r="R489" t="str">
            <v>FALTA DE REFACCION (PANEL 32") OC-1008478</v>
          </cell>
          <cell r="S489" t="str">
            <v/>
          </cell>
          <cell r="T489" t="str">
            <v xml:space="preserve">   ELODIA MARTINEZ MOCTEZUMA      </v>
          </cell>
          <cell r="U489" t="str">
            <v>2017-04-20</v>
          </cell>
          <cell r="V489" t="str">
            <v>SUR</v>
          </cell>
          <cell r="W489" t="str">
            <v>COMPLETADO</v>
          </cell>
          <cell r="X489" t="str">
            <v>TALLER</v>
          </cell>
          <cell r="Y489">
            <v>42803</v>
          </cell>
          <cell r="Z489">
            <v>1065</v>
          </cell>
          <cell r="AA489" t="str">
            <v>M012</v>
          </cell>
          <cell r="AD489" t="str">
            <v>iguala/col martinez</v>
          </cell>
          <cell r="AE489" t="str">
            <v>GRO</v>
          </cell>
          <cell r="AF489" t="str">
            <v>MX</v>
          </cell>
          <cell r="AG489" t="str">
            <v>10406883</v>
          </cell>
          <cell r="AH489" t="str">
            <v>JORGE BAENA SANTIAGO</v>
          </cell>
          <cell r="AI489" t="str">
            <v>06 rubi</v>
          </cell>
          <cell r="AJ489" t="str">
            <v>3333546</v>
          </cell>
          <cell r="AK489">
            <v>0</v>
          </cell>
          <cell r="AL489" t="str">
            <v>40044</v>
          </cell>
          <cell r="AM489"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89" t="str">
            <v>3TE32G143053</v>
          </cell>
          <cell r="AO489" t="str">
            <v>Smart</v>
          </cell>
          <cell r="AP489" t="str">
            <v>Hisense</v>
          </cell>
          <cell r="AQ489" t="str">
            <v>Opera</v>
          </cell>
          <cell r="AR489" t="str">
            <v>HD 1366 X 768</v>
          </cell>
          <cell r="AS489" t="str">
            <v>GTE32G151950CRMM012</v>
          </cell>
          <cell r="AT489">
            <v>17</v>
          </cell>
          <cell r="AU489" t="str">
            <v>32H5B</v>
          </cell>
          <cell r="AV489" t="str">
            <v>GTE32G151950</v>
          </cell>
          <cell r="AW489" t="str">
            <v>CRM</v>
          </cell>
          <cell r="AX489" t="str">
            <v>M012</v>
          </cell>
          <cell r="AY489">
            <v>74011683</v>
          </cell>
          <cell r="AZ489">
            <v>51012618</v>
          </cell>
          <cell r="BA489">
            <v>80147155</v>
          </cell>
        </row>
        <row r="490">
          <cell r="D490">
            <v>60315007</v>
          </cell>
          <cell r="E490" t="str">
            <v xml:space="preserve">A  </v>
          </cell>
          <cell r="F490" t="str">
            <v>TV</v>
          </cell>
          <cell r="G490" t="str">
            <v>JOSE LUIS HERRERA</v>
          </cell>
          <cell r="H490" t="str">
            <v>RIO LERMA # 67 COL. SAN CAYETANO. SAN JUAN DEL RIO, QRO.</v>
          </cell>
          <cell r="I490">
            <v>4272642119</v>
          </cell>
          <cell r="J490" t="str">
            <v>HISENSE</v>
          </cell>
          <cell r="K490" t="str">
            <v>32K20DW</v>
          </cell>
          <cell r="L490" t="str">
            <v>32J134806H02566</v>
          </cell>
          <cell r="M490" t="str">
            <v>REMISION # 4976</v>
          </cell>
          <cell r="N490">
            <v>5032</v>
          </cell>
          <cell r="O490">
            <v>42417</v>
          </cell>
          <cell r="P490">
            <v>42821</v>
          </cell>
          <cell r="Q490">
            <v>201013</v>
          </cell>
          <cell r="R490" t="str">
            <v>SE SOLICITO PANEL, T171937, OC 1009200. NO LO SUTIERON</v>
          </cell>
          <cell r="S490" t="str">
            <v>SIN CONTROL REMOTO, SIN CABLE AC, SIN CA</v>
          </cell>
          <cell r="T490" t="str">
            <v xml:space="preserve"> PATRICIA GARCIA                  </v>
          </cell>
          <cell r="U490" t="str">
            <v>2017-04-20</v>
          </cell>
          <cell r="V490" t="str">
            <v>CENTRO</v>
          </cell>
          <cell r="W490" t="str">
            <v>COMPLETADO</v>
          </cell>
          <cell r="X490" t="str">
            <v>TALLER</v>
          </cell>
          <cell r="Y490">
            <v>42821</v>
          </cell>
          <cell r="Z490">
            <v>404</v>
          </cell>
          <cell r="AA490" t="str">
            <v>M012</v>
          </cell>
          <cell r="AD490" t="str">
            <v>san juan del rio /san cayetano</v>
          </cell>
          <cell r="AE490" t="str">
            <v>QRO</v>
          </cell>
          <cell r="AF490" t="str">
            <v>MX</v>
          </cell>
          <cell r="AG490" t="str">
            <v>10414485</v>
          </cell>
          <cell r="AH490" t="str">
            <v>JOSE LUIS HERRERA</v>
          </cell>
          <cell r="AI490" t="str">
            <v>67 rio lerma</v>
          </cell>
          <cell r="AJ490" t="str">
            <v>4272642119</v>
          </cell>
          <cell r="AK490">
            <v>0</v>
          </cell>
          <cell r="AL490" t="str">
            <v>76807</v>
          </cell>
          <cell r="AM490"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90" t="str">
            <v>3TE32G143053</v>
          </cell>
          <cell r="AO490" t="str">
            <v>Smart</v>
          </cell>
          <cell r="AP490" t="str">
            <v>Hisense</v>
          </cell>
          <cell r="AQ490" t="str">
            <v>Opera</v>
          </cell>
          <cell r="AR490" t="str">
            <v>HD 1366 X 768</v>
          </cell>
          <cell r="AS490" t="str">
            <v>GTE32G151950CRMM012</v>
          </cell>
          <cell r="AT490">
            <v>17</v>
          </cell>
          <cell r="AU490" t="str">
            <v>32H5B</v>
          </cell>
          <cell r="AV490" t="str">
            <v>GTE32G151950</v>
          </cell>
          <cell r="AW490" t="str">
            <v>CRM</v>
          </cell>
          <cell r="AX490" t="str">
            <v>M012</v>
          </cell>
          <cell r="AY490">
            <v>74011686</v>
          </cell>
          <cell r="AZ490">
            <v>51012621</v>
          </cell>
          <cell r="BA490">
            <v>80147157</v>
          </cell>
        </row>
        <row r="491">
          <cell r="D491">
            <v>60312758</v>
          </cell>
          <cell r="E491" t="str">
            <v xml:space="preserve">A  </v>
          </cell>
          <cell r="F491" t="str">
            <v>LAVADORA</v>
          </cell>
          <cell r="G491" t="str">
            <v>BODEGA AURRERA TULYEHUALCO</v>
          </cell>
          <cell r="H491" t="str">
            <v>AV. MEXICO TULYEHUALCO 1577 MIRASOLES IZTAPALAPA CP. 09880</v>
          </cell>
          <cell r="I491">
            <v>58407343</v>
          </cell>
          <cell r="J491" t="str">
            <v>HISENSE</v>
          </cell>
          <cell r="K491" t="str">
            <v>WSA1102PB</v>
          </cell>
          <cell r="L491" t="str">
            <v>1WG9001ASJ0WBA8BB149748</v>
          </cell>
          <cell r="M491" t="str">
            <v>CARTA EQUIPO DE PISO</v>
          </cell>
          <cell r="N491">
            <v>0</v>
          </cell>
          <cell r="O491">
            <v>42789</v>
          </cell>
          <cell r="P491">
            <v>42811</v>
          </cell>
          <cell r="Q491">
            <v>201767</v>
          </cell>
          <cell r="R491" t="str">
            <v>30/03/2017 06 : 22  ARANTXA.MON : NP5/P1A: WS2201L19PSF00  CHICOTE DE CENTRIFUGADO    17-03-2017   OC-1008801</v>
          </cell>
          <cell r="S491" t="str">
            <v>EQUIPO DE PISO</v>
          </cell>
          <cell r="T491" t="str">
            <v xml:space="preserve">ANDREA LEGORRETA               </v>
          </cell>
          <cell r="U491" t="str">
            <v>2017-04-11</v>
          </cell>
          <cell r="V491" t="str">
            <v>Centro</v>
          </cell>
          <cell r="W491" t="str">
            <v>COMPLETADO</v>
          </cell>
          <cell r="X491" t="str">
            <v>CLIENTE</v>
          </cell>
          <cell r="Y491">
            <v>42789</v>
          </cell>
          <cell r="AA491" t="str">
            <v>M010</v>
          </cell>
          <cell r="AB491" t="str">
            <v xml:space="preserve">WS2201L19PSF00/Ensamble de la válvula de drenado - </v>
          </cell>
          <cell r="AC491" t="str">
            <v>OC-1008801</v>
          </cell>
          <cell r="AD491" t="str">
            <v>Mirasoles/Iztapalapa</v>
          </cell>
          <cell r="AE491" t="str">
            <v>DF</v>
          </cell>
          <cell r="AF491" t="str">
            <v>MX</v>
          </cell>
          <cell r="AG491" t="str">
            <v>10413122</v>
          </cell>
          <cell r="AH491" t="str">
            <v>BODEGA AURREA TULYEHUALCO</v>
          </cell>
          <cell r="AI491" t="str">
            <v>1577 Av mexico Tulyehualco</v>
          </cell>
          <cell r="AJ491" t="str">
            <v>58407343</v>
          </cell>
          <cell r="AK491">
            <v>0</v>
          </cell>
          <cell r="AL491" t="str">
            <v>09880</v>
          </cell>
          <cell r="AM491"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91" t="str">
            <v>GWE011WJB005</v>
          </cell>
          <cell r="AO491">
            <v>0</v>
          </cell>
          <cell r="AP491" t="e">
            <v>#N/A</v>
          </cell>
          <cell r="AQ491" t="e">
            <v>#N/A</v>
          </cell>
          <cell r="AR491" t="e">
            <v>#N/A</v>
          </cell>
          <cell r="AS491" t="str">
            <v>GWE011WJB005WH0M9M010</v>
          </cell>
          <cell r="AT491">
            <v>1</v>
          </cell>
          <cell r="AU491" t="str">
            <v>WSA1102PB</v>
          </cell>
          <cell r="AV491" t="str">
            <v>GWE011WJB005</v>
          </cell>
          <cell r="AW491" t="str">
            <v>WH0M9</v>
          </cell>
          <cell r="AX491" t="str">
            <v>M010</v>
          </cell>
          <cell r="AY491">
            <v>74011687</v>
          </cell>
          <cell r="AZ491">
            <v>51012622</v>
          </cell>
          <cell r="BA491">
            <v>80147231</v>
          </cell>
        </row>
        <row r="492">
          <cell r="D492">
            <v>60311918</v>
          </cell>
          <cell r="E492" t="str">
            <v>A</v>
          </cell>
          <cell r="F492" t="str">
            <v>TV</v>
          </cell>
          <cell r="G492" t="str">
            <v>NESTOR ALBERTO BARRIOS RAMIREZ</v>
          </cell>
          <cell r="H492" t="str">
            <v>MARGARITO DAMIAN # 15 COLONIA LOS ANGELES CHILPANCINGO GRO</v>
          </cell>
          <cell r="I492">
            <v>7474727697</v>
          </cell>
          <cell r="J492" t="str">
            <v>HISENSE</v>
          </cell>
          <cell r="K492" t="str">
            <v>50K20DW</v>
          </cell>
          <cell r="L492" t="str">
            <v>50G143291H16916</v>
          </cell>
          <cell r="M492">
            <v>1042810</v>
          </cell>
          <cell r="N492">
            <v>10120.879999999999</v>
          </cell>
          <cell r="O492">
            <v>42075</v>
          </cell>
          <cell r="P492">
            <v>42786</v>
          </cell>
          <cell r="Q492">
            <v>201611</v>
          </cell>
          <cell r="R492" t="str">
            <v>22/02/2017 01 : 05 201611 : REFACCION SOLICITADA  21/02/2017 OC-1007709</v>
          </cell>
          <cell r="S492" t="str">
            <v/>
          </cell>
          <cell r="T492" t="str">
            <v xml:space="preserve">      ELODIA MARTINEZ MOCTEZUMA   </v>
          </cell>
          <cell r="U492" t="str">
            <v>2017-04-20</v>
          </cell>
          <cell r="V492" t="str">
            <v>SUR</v>
          </cell>
          <cell r="W492" t="str">
            <v>COMPLETADO</v>
          </cell>
          <cell r="X492" t="str">
            <v>TALLER</v>
          </cell>
          <cell r="Y492">
            <v>42783</v>
          </cell>
          <cell r="Z492">
            <v>711</v>
          </cell>
          <cell r="AA492" t="str">
            <v>M012</v>
          </cell>
          <cell r="AD492" t="str">
            <v>Chilpancingo/Los angeles</v>
          </cell>
          <cell r="AE492" t="str">
            <v>GRO</v>
          </cell>
          <cell r="AF492" t="str">
            <v>MX</v>
          </cell>
          <cell r="AG492" t="str">
            <v>10412210</v>
          </cell>
          <cell r="AH492" t="str">
            <v>NESTOR ALBERTO BARRIOS RAMIREZ</v>
          </cell>
          <cell r="AI492" t="str">
            <v>15 Margarito Damian</v>
          </cell>
          <cell r="AJ492" t="str">
            <v>7471079874</v>
          </cell>
          <cell r="AK492" t="str">
            <v>7471079874</v>
          </cell>
          <cell r="AL492" t="str">
            <v>39040</v>
          </cell>
          <cell r="AM492"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92" t="str">
            <v>1TE50B8NUSCB</v>
          </cell>
          <cell r="AO492" t="str">
            <v>Smart</v>
          </cell>
          <cell r="AP492" t="str">
            <v>Hisense</v>
          </cell>
          <cell r="AQ492" t="str">
            <v>Opera</v>
          </cell>
          <cell r="AR492" t="str">
            <v>FHD 1920 x 1080</v>
          </cell>
          <cell r="AS492" t="str">
            <v>3TE50G165140G1651M010</v>
          </cell>
          <cell r="AT492" t="e">
            <v>#N/A</v>
          </cell>
          <cell r="AU492" t="str">
            <v>50H7GB</v>
          </cell>
          <cell r="AV492" t="str">
            <v>3TE50G165140</v>
          </cell>
          <cell r="AW492" t="str">
            <v>G1651</v>
          </cell>
          <cell r="AX492" t="str">
            <v>M010</v>
          </cell>
          <cell r="AY492">
            <v>74011689</v>
          </cell>
          <cell r="AZ492">
            <v>51012624</v>
          </cell>
          <cell r="BA492">
            <v>80141696</v>
          </cell>
        </row>
        <row r="493">
          <cell r="D493">
            <v>60311555</v>
          </cell>
          <cell r="E493" t="str">
            <v xml:space="preserve">A  </v>
          </cell>
          <cell r="F493" t="str">
            <v>TV</v>
          </cell>
          <cell r="G493" t="str">
            <v xml:space="preserve">RUBEN RANGEL IBARRA </v>
          </cell>
          <cell r="H493" t="str">
            <v>CONRADO ANRUNA 195A GUADALJARA/NUEVA SANTA MARIA</v>
          </cell>
          <cell r="I493">
            <v>3315254665</v>
          </cell>
          <cell r="J493" t="str">
            <v>HISENSE</v>
          </cell>
          <cell r="K493" t="str">
            <v>32K20DW</v>
          </cell>
          <cell r="L493" t="str">
            <v>32J134806H01585</v>
          </cell>
          <cell r="M493" t="str">
            <v>POLIZA DE GARANTIA</v>
          </cell>
          <cell r="N493">
            <v>0</v>
          </cell>
          <cell r="O493">
            <v>41770</v>
          </cell>
          <cell r="P493">
            <v>42784</v>
          </cell>
          <cell r="Q493">
            <v>201109</v>
          </cell>
          <cell r="R493" t="str">
            <v>FALTA DE REFACCIONES 171937 oc-1007587</v>
          </cell>
          <cell r="S493" t="str">
            <v/>
          </cell>
          <cell r="T493" t="str">
            <v xml:space="preserve"> YURIANA HERNANDEZ HERRERA        </v>
          </cell>
          <cell r="U493" t="str">
            <v>2017-ABRIL</v>
          </cell>
          <cell r="W493" t="str">
            <v>COMPLETADO</v>
          </cell>
          <cell r="X493" t="str">
            <v>TALLER</v>
          </cell>
          <cell r="Y493">
            <v>42780</v>
          </cell>
          <cell r="Z493">
            <v>1014</v>
          </cell>
          <cell r="AA493" t="str">
            <v>M012</v>
          </cell>
          <cell r="AD493" t="str">
            <v>Guadalaraja/Nueva sta Maria</v>
          </cell>
          <cell r="AE493" t="str">
            <v>JAL</v>
          </cell>
          <cell r="AF493" t="str">
            <v>MX</v>
          </cell>
          <cell r="AG493" t="str">
            <v>10411983</v>
          </cell>
          <cell r="AH493" t="str">
            <v>RUBEN RANGEL IBARRA</v>
          </cell>
          <cell r="AI493" t="str">
            <v>195 A Conrrado Antuna</v>
          </cell>
          <cell r="AJ493" t="str">
            <v>3315254665</v>
          </cell>
          <cell r="AK493">
            <v>0</v>
          </cell>
          <cell r="AL493" t="str">
            <v>45530</v>
          </cell>
          <cell r="AM493"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93" t="str">
            <v>3TE32G143053</v>
          </cell>
          <cell r="AO493" t="str">
            <v>Smart</v>
          </cell>
          <cell r="AP493" t="str">
            <v>Hisense</v>
          </cell>
          <cell r="AQ493" t="str">
            <v>Opera</v>
          </cell>
          <cell r="AR493" t="str">
            <v>HD 1366 X 768</v>
          </cell>
          <cell r="AS493" t="str">
            <v>GTE32G151950CRMM012</v>
          </cell>
          <cell r="AT493">
            <v>17</v>
          </cell>
          <cell r="AU493" t="str">
            <v>32H5B</v>
          </cell>
          <cell r="AV493" t="str">
            <v>GTE32G151950</v>
          </cell>
          <cell r="AW493" t="str">
            <v>CRM</v>
          </cell>
          <cell r="AX493" t="str">
            <v>M012</v>
          </cell>
          <cell r="AY493">
            <v>74011690</v>
          </cell>
          <cell r="AZ493">
            <v>51012625</v>
          </cell>
          <cell r="BA493">
            <v>80147160</v>
          </cell>
        </row>
        <row r="494">
          <cell r="D494">
            <v>60316018</v>
          </cell>
          <cell r="E494" t="str">
            <v xml:space="preserve">A </v>
          </cell>
          <cell r="F494" t="str">
            <v>TV</v>
          </cell>
          <cell r="G494" t="str">
            <v>DULCE MARIA RAMIREZ</v>
          </cell>
          <cell r="H494" t="str">
            <v>SANTA SOFIA INT 1 JARDINES DE SANTIAGO</v>
          </cell>
          <cell r="I494">
            <v>4425957896</v>
          </cell>
          <cell r="J494" t="str">
            <v xml:space="preserve">HISENSE </v>
          </cell>
          <cell r="K494" t="str">
            <v>50CU600</v>
          </cell>
          <cell r="L494" t="str">
            <v>50G162681H00822</v>
          </cell>
          <cell r="M494">
            <v>1274941</v>
          </cell>
          <cell r="N494">
            <v>7757.76</v>
          </cell>
          <cell r="O494">
            <v>42832</v>
          </cell>
          <cell r="P494">
            <v>42838</v>
          </cell>
          <cell r="Q494">
            <v>201608</v>
          </cell>
          <cell r="R494" t="str">
            <v>15/04/2017 P1A: TARJETA PRINCIPAL # 205546 O.C 1009651</v>
          </cell>
          <cell r="S494" t="str">
            <v xml:space="preserve">EQUIPO EN TALLER SIN CAJA NI ACCESORIOS </v>
          </cell>
          <cell r="T494" t="str">
            <v xml:space="preserve">CAROLINA PEREA                    </v>
          </cell>
          <cell r="U494" t="str">
            <v>2017-04-20</v>
          </cell>
          <cell r="V494" t="str">
            <v>CENTRO</v>
          </cell>
          <cell r="W494" t="str">
            <v>COMPLETADO</v>
          </cell>
          <cell r="X494" t="str">
            <v>TALLER</v>
          </cell>
          <cell r="Y494">
            <v>42837</v>
          </cell>
          <cell r="Z494">
            <v>6</v>
          </cell>
          <cell r="AA494" t="str">
            <v>M010</v>
          </cell>
          <cell r="AD494" t="str">
            <v>Queretaro/Jardines de santiago</v>
          </cell>
          <cell r="AE494" t="str">
            <v>QRO</v>
          </cell>
          <cell r="AF494" t="str">
            <v>MX</v>
          </cell>
          <cell r="AG494" t="str">
            <v>10415555</v>
          </cell>
          <cell r="AH494" t="str">
            <v>DULCE MARIA RAMIREZ</v>
          </cell>
          <cell r="AI494" t="str">
            <v>404 Santa Sofia Int 1</v>
          </cell>
          <cell r="AJ494" t="str">
            <v>4425957896</v>
          </cell>
          <cell r="AK494">
            <v>0</v>
          </cell>
          <cell r="AL494" t="str">
            <v>76148</v>
          </cell>
          <cell r="AM494"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94" t="str">
            <v>3TE50G162680</v>
          </cell>
          <cell r="AO494">
            <v>0</v>
          </cell>
          <cell r="AP494" t="e">
            <v>#N/A</v>
          </cell>
          <cell r="AQ494" t="e">
            <v>#N/A</v>
          </cell>
          <cell r="AR494" t="e">
            <v>#N/A</v>
          </cell>
          <cell r="AS494" t="str">
            <v>3TE50G1644B3G1644M010</v>
          </cell>
          <cell r="AT494" t="e">
            <v>#N/A</v>
          </cell>
          <cell r="AU494" t="str">
            <v>50H7GB</v>
          </cell>
          <cell r="AV494" t="str">
            <v>3TE50G1644B3</v>
          </cell>
          <cell r="AW494" t="str">
            <v>G1644</v>
          </cell>
          <cell r="AX494" t="str">
            <v>M010</v>
          </cell>
          <cell r="AY494">
            <v>74011691</v>
          </cell>
          <cell r="AZ494">
            <v>51012626</v>
          </cell>
          <cell r="BA494">
            <v>80139150</v>
          </cell>
        </row>
        <row r="495">
          <cell r="D495">
            <v>60312872</v>
          </cell>
          <cell r="E495" t="str">
            <v xml:space="preserve">A  </v>
          </cell>
          <cell r="F495" t="str">
            <v>TV</v>
          </cell>
          <cell r="G495" t="str">
            <v>Toler Reyes Guzman</v>
          </cell>
          <cell r="H495" t="str">
            <v>Bertin alvarez nu 25, Ixtapaluca/Filemon Alvarez C.P. 56560</v>
          </cell>
          <cell r="I495">
            <v>5515374588</v>
          </cell>
          <cell r="J495" t="str">
            <v>HISENSE</v>
          </cell>
          <cell r="K495" t="str">
            <v>50K20DW</v>
          </cell>
          <cell r="L495" t="str">
            <v>50G143291H09233</v>
          </cell>
          <cell r="M495" t="str">
            <v xml:space="preserve">TC# '0826 3152 5734 5763 0335 14 TICKET TIENDA WALMART </v>
          </cell>
          <cell r="N495">
            <v>8499</v>
          </cell>
          <cell r="O495">
            <v>42014</v>
          </cell>
          <cell r="P495">
            <v>42794</v>
          </cell>
          <cell r="Q495">
            <v>201767</v>
          </cell>
          <cell r="R495" t="str">
            <v>28/03/2017 05 : 19  ERNESTO.HERN : NP5 / P1A: 173331 PANEL     28-02-2017  OC-1008037</v>
          </cell>
          <cell r="S495" t="str">
            <v>EQUIPO DAÑADO EN DOMICILIO DE CLIENTE (Z</v>
          </cell>
          <cell r="T495" t="str">
            <v xml:space="preserve">   RENE ARIAS                     </v>
          </cell>
          <cell r="U495" t="str">
            <v>2017-04-10</v>
          </cell>
          <cell r="V495" t="str">
            <v>CENTRO</v>
          </cell>
          <cell r="W495" t="str">
            <v>COMPLETADO</v>
          </cell>
          <cell r="X495" t="str">
            <v>TALLER</v>
          </cell>
          <cell r="Y495">
            <v>42791</v>
          </cell>
          <cell r="Z495">
            <v>780</v>
          </cell>
          <cell r="AA495" t="str">
            <v>M012</v>
          </cell>
          <cell r="AD495" t="str">
            <v>Ixtapaluca/Filemon Alvarez</v>
          </cell>
          <cell r="AE495" t="str">
            <v>MEX</v>
          </cell>
          <cell r="AF495" t="str">
            <v>MX</v>
          </cell>
          <cell r="AG495" t="str">
            <v>10412191</v>
          </cell>
          <cell r="AH495" t="str">
            <v>TOLER REYES GUZMAN</v>
          </cell>
          <cell r="AI495" t="str">
            <v>Bertin alvarez nu 25</v>
          </cell>
          <cell r="AJ495" t="str">
            <v>5515374588</v>
          </cell>
          <cell r="AK495">
            <v>0</v>
          </cell>
          <cell r="AL495" t="str">
            <v>56560</v>
          </cell>
          <cell r="AM495"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95" t="str">
            <v>1TE50B8NUSCB</v>
          </cell>
          <cell r="AO495" t="str">
            <v>Smart</v>
          </cell>
          <cell r="AP495" t="str">
            <v>Hisense</v>
          </cell>
          <cell r="AQ495" t="str">
            <v>Opera</v>
          </cell>
          <cell r="AR495" t="str">
            <v>FHD 1920 x 1080</v>
          </cell>
          <cell r="AS495" t="str">
            <v>3TE50G154819CRMM012</v>
          </cell>
          <cell r="AT495">
            <v>6</v>
          </cell>
          <cell r="AU495" t="str">
            <v>50H5B</v>
          </cell>
          <cell r="AV495" t="str">
            <v>3TE50G154819</v>
          </cell>
          <cell r="AW495" t="str">
            <v>CRM</v>
          </cell>
          <cell r="AX495" t="str">
            <v>M012</v>
          </cell>
          <cell r="AY495">
            <v>74011692</v>
          </cell>
          <cell r="AZ495">
            <v>51013109</v>
          </cell>
          <cell r="BA495">
            <v>80147161</v>
          </cell>
        </row>
        <row r="496">
          <cell r="D496">
            <v>60315721</v>
          </cell>
          <cell r="E496" t="str">
            <v xml:space="preserve">A  </v>
          </cell>
          <cell r="F496" t="str">
            <v>TV</v>
          </cell>
          <cell r="G496" t="str">
            <v>ARTURO BARRIOS RAZO</v>
          </cell>
          <cell r="H496" t="str">
            <v>MIESES #137, COL. PREGRESO DEL SUR, DEL. IZTAPALAPA, C.P. 09810</v>
          </cell>
          <cell r="I496" t="str">
            <v xml:space="preserve">56707174 / 5521745789 </v>
          </cell>
          <cell r="J496" t="str">
            <v>HISENSE</v>
          </cell>
          <cell r="K496" t="str">
            <v>50K20DW</v>
          </cell>
          <cell r="L496" t="str">
            <v>50G144844H04278</v>
          </cell>
          <cell r="M496" t="str">
            <v>NUMERO DE PEDIDO 3280326 TIENDA TELMEX ON LINE</v>
          </cell>
          <cell r="N496">
            <v>8800</v>
          </cell>
          <cell r="O496">
            <v>42086</v>
          </cell>
          <cell r="P496">
            <v>42836</v>
          </cell>
          <cell r="Q496">
            <v>201767</v>
          </cell>
          <cell r="R496" t="str">
            <v>13/04/2017 05 : 57  ERNESTO.HERN : NP5 / P1A: 173331 PANEL   11-04-2017   OC-1009579</v>
          </cell>
          <cell r="S496" t="str">
            <v>EQUIPO DAÑADO EN DOMICILIO DE CLIENTE</v>
          </cell>
          <cell r="T496" t="str">
            <v xml:space="preserve">   RENE ARIAS                     </v>
          </cell>
          <cell r="U496" t="str">
            <v>2017-04-18</v>
          </cell>
          <cell r="V496" t="str">
            <v>CENTRO</v>
          </cell>
          <cell r="W496" t="str">
            <v>COMPLETADO</v>
          </cell>
          <cell r="X496" t="str">
            <v>CLIENTE</v>
          </cell>
          <cell r="Y496">
            <v>42835</v>
          </cell>
          <cell r="Z496">
            <v>750</v>
          </cell>
          <cell r="AA496" t="str">
            <v>M012</v>
          </cell>
          <cell r="AD496" t="str">
            <v>IZTAPALAPA/PROGRESO DEL SUR</v>
          </cell>
          <cell r="AE496" t="str">
            <v>DF</v>
          </cell>
          <cell r="AF496" t="str">
            <v>MX</v>
          </cell>
          <cell r="AG496" t="str">
            <v>10232694</v>
          </cell>
          <cell r="AH496" t="str">
            <v>ARTURO BARRIOS RAZO</v>
          </cell>
          <cell r="AI496" t="str">
            <v>137 MIESES</v>
          </cell>
          <cell r="AJ496" t="str">
            <v>044-5521745789</v>
          </cell>
          <cell r="AK496" t="str">
            <v>044-5521745789</v>
          </cell>
          <cell r="AL496" t="str">
            <v>09810</v>
          </cell>
          <cell r="AM496"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96" t="str">
            <v>1TE50B8NUSCB</v>
          </cell>
          <cell r="AO496" t="str">
            <v>Smart</v>
          </cell>
          <cell r="AP496" t="str">
            <v>Hisense</v>
          </cell>
          <cell r="AQ496" t="str">
            <v>Opera</v>
          </cell>
          <cell r="AR496" t="str">
            <v>FHD 1920 x 1080</v>
          </cell>
          <cell r="AS496" t="str">
            <v>3TE50G165140G1651M010</v>
          </cell>
          <cell r="AT496" t="e">
            <v>#N/A</v>
          </cell>
          <cell r="AU496" t="str">
            <v>50H7GB</v>
          </cell>
          <cell r="AV496" t="str">
            <v>3TE50G165140</v>
          </cell>
          <cell r="AW496" t="str">
            <v>G1651</v>
          </cell>
          <cell r="AX496" t="str">
            <v>M010</v>
          </cell>
          <cell r="AY496">
            <v>74011693</v>
          </cell>
          <cell r="AZ496">
            <v>51012627</v>
          </cell>
          <cell r="BA496">
            <v>80141770</v>
          </cell>
        </row>
        <row r="497">
          <cell r="D497">
            <v>60311363</v>
          </cell>
          <cell r="E497" t="str">
            <v xml:space="preserve">A  </v>
          </cell>
          <cell r="F497" t="str">
            <v>TV</v>
          </cell>
          <cell r="G497" t="str">
            <v>ROLANDO MONTES GUERRERO</v>
          </cell>
          <cell r="H497" t="str">
            <v xml:space="preserve">RIO TAMUIM 134, BOSQUESDE LA HUASTECA, SANTA CATARINA </v>
          </cell>
          <cell r="I497">
            <v>17725928</v>
          </cell>
          <cell r="J497" t="str">
            <v>HISENSE</v>
          </cell>
          <cell r="K497" t="str">
            <v>50H7SG</v>
          </cell>
          <cell r="L497" t="str">
            <v>50G1450A4H00568</v>
          </cell>
          <cell r="M497" t="str">
            <v>FACTURA</v>
          </cell>
          <cell r="N497">
            <v>9171.7199999999993</v>
          </cell>
          <cell r="O497">
            <v>42743</v>
          </cell>
          <cell r="P497">
            <v>42779</v>
          </cell>
          <cell r="Q497">
            <v>201024</v>
          </cell>
          <cell r="R497" t="str">
            <v>02/18/17 02:41 ERNESTO HDZ NP5 P1 OC 1007419 MAIN BOARD 15876</v>
          </cell>
          <cell r="S497" t="str">
            <v/>
          </cell>
          <cell r="T497" t="str">
            <v xml:space="preserve">    SOFIA VAZQUEZ                 </v>
          </cell>
          <cell r="U497" t="str">
            <v>2017-04-20</v>
          </cell>
          <cell r="V497" t="str">
            <v>Norte</v>
          </cell>
          <cell r="W497" t="str">
            <v>COMPLETADO</v>
          </cell>
          <cell r="X497" t="str">
            <v>TALLER</v>
          </cell>
          <cell r="Y497">
            <v>42776</v>
          </cell>
          <cell r="Z497">
            <v>36</v>
          </cell>
          <cell r="AA497" t="str">
            <v>M010</v>
          </cell>
          <cell r="AD497" t="str">
            <v>bosques de la huasteca/sta catarina</v>
          </cell>
          <cell r="AE497" t="str">
            <v>NL</v>
          </cell>
          <cell r="AF497" t="str">
            <v>MX</v>
          </cell>
          <cell r="AG497" t="str">
            <v>10410167</v>
          </cell>
          <cell r="AH497" t="str">
            <v>ROLANDO MONTES GUERRERO</v>
          </cell>
          <cell r="AI497" t="str">
            <v>rio tamuim 134</v>
          </cell>
          <cell r="AJ497" t="str">
            <v>8117217253</v>
          </cell>
          <cell r="AK497" t="str">
            <v>8117217253</v>
          </cell>
          <cell r="AL497" t="str">
            <v>66354</v>
          </cell>
          <cell r="AM497"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97" t="str">
            <v>3TE50A145036</v>
          </cell>
          <cell r="AO497" t="str">
            <v>Smart</v>
          </cell>
          <cell r="AP497" t="str">
            <v>Hisense</v>
          </cell>
          <cell r="AQ497" t="str">
            <v>Android</v>
          </cell>
          <cell r="AR497" t="str">
            <v>FHD 1920 x 1080</v>
          </cell>
          <cell r="AS497" t="str">
            <v>3TE50G165140G165140M010</v>
          </cell>
          <cell r="AT497">
            <v>164</v>
          </cell>
          <cell r="AU497" t="str">
            <v>50H7GB</v>
          </cell>
          <cell r="AV497" t="str">
            <v>3TE50G165140</v>
          </cell>
          <cell r="AW497" t="str">
            <v>G165140</v>
          </cell>
          <cell r="AX497" t="str">
            <v>M010</v>
          </cell>
          <cell r="AY497">
            <v>74011695</v>
          </cell>
          <cell r="AZ497">
            <v>51012628</v>
          </cell>
          <cell r="BA497">
            <v>80139151</v>
          </cell>
        </row>
        <row r="498">
          <cell r="D498">
            <v>60313247</v>
          </cell>
          <cell r="E498" t="str">
            <v xml:space="preserve">A  </v>
          </cell>
          <cell r="F498" t="str">
            <v>TV</v>
          </cell>
          <cell r="G498" t="str">
            <v xml:space="preserve">GERARDO PUENTE </v>
          </cell>
          <cell r="H498" t="str">
            <v>5 DE MAYO 910, CANTERAS, GUADALUPE</v>
          </cell>
          <cell r="I498" t="str">
            <v>8115510077, 8115510074</v>
          </cell>
          <cell r="J498" t="str">
            <v>HISENSE</v>
          </cell>
          <cell r="K498" t="str">
            <v>50H5B</v>
          </cell>
          <cell r="L498" t="str">
            <v>50G160243H02708</v>
          </cell>
          <cell r="M498" t="str">
            <v>264654-6</v>
          </cell>
          <cell r="N498">
            <v>8054</v>
          </cell>
          <cell r="O498">
            <v>42525</v>
          </cell>
          <cell r="P498">
            <v>42807</v>
          </cell>
          <cell r="Q498">
            <v>201024</v>
          </cell>
          <cell r="R498" t="str">
            <v>15/03/17 06:03 JORGE VAZ NP5 P1A OC 1008187 PANEL 196102</v>
          </cell>
          <cell r="S498" t="str">
            <v/>
          </cell>
          <cell r="T498" t="str">
            <v xml:space="preserve">     SOFIA VAZQUEZ                </v>
          </cell>
          <cell r="U498" t="str">
            <v>2017-04-19</v>
          </cell>
          <cell r="V498" t="str">
            <v>Norte</v>
          </cell>
          <cell r="W498" t="str">
            <v>COMPLETADO</v>
          </cell>
          <cell r="X498" t="str">
            <v>TALLER</v>
          </cell>
          <cell r="Y498">
            <v>42797</v>
          </cell>
          <cell r="Z498">
            <v>282</v>
          </cell>
          <cell r="AA498" t="str">
            <v>M010</v>
          </cell>
          <cell r="AD498" t="str">
            <v>Guadalupe/Canteras</v>
          </cell>
          <cell r="AE498" t="str">
            <v>NL</v>
          </cell>
          <cell r="AF498" t="str">
            <v>MX</v>
          </cell>
          <cell r="AG498" t="str">
            <v>10413598</v>
          </cell>
          <cell r="AH498" t="str">
            <v>GERARDO PUENTE</v>
          </cell>
          <cell r="AI498" t="str">
            <v>910 5 de Mayo</v>
          </cell>
          <cell r="AJ498" t="str">
            <v>8115510074</v>
          </cell>
          <cell r="AK498" t="str">
            <v>8115510074</v>
          </cell>
          <cell r="AL498" t="str">
            <v>57190</v>
          </cell>
          <cell r="AM498"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98" t="str">
            <v>3TE50G151618</v>
          </cell>
          <cell r="AO498" t="str">
            <v>Smart</v>
          </cell>
          <cell r="AP498" t="str">
            <v>Hisense</v>
          </cell>
          <cell r="AQ498" t="str">
            <v>Opera</v>
          </cell>
          <cell r="AR498" t="str">
            <v>HD 1366 X 768</v>
          </cell>
          <cell r="AS498" t="str">
            <v>GTE50G1523B0CRMM012</v>
          </cell>
          <cell r="AT498">
            <v>8</v>
          </cell>
          <cell r="AU498" t="str">
            <v>50H7GB</v>
          </cell>
          <cell r="AV498" t="str">
            <v>GTE50G1523B0</v>
          </cell>
          <cell r="AW498" t="str">
            <v>CRM</v>
          </cell>
          <cell r="AX498" t="str">
            <v>M012</v>
          </cell>
          <cell r="AY498">
            <v>74011696</v>
          </cell>
          <cell r="AZ498">
            <v>51012629</v>
          </cell>
          <cell r="BA498">
            <v>80147303</v>
          </cell>
        </row>
        <row r="499">
          <cell r="D499">
            <v>60312315</v>
          </cell>
          <cell r="E499" t="str">
            <v xml:space="preserve">A  </v>
          </cell>
          <cell r="F499" t="str">
            <v>FRIGOBAR</v>
          </cell>
          <cell r="G499" t="str">
            <v>BARBARA BUSTAMANTE</v>
          </cell>
          <cell r="H499" t="str">
            <v>AV. CANAL DE TEZONTLE 1520 ALFONSO ORTIZ TIRADO IZTAPALAPA CP. 09020</v>
          </cell>
          <cell r="I499">
            <v>5534287505</v>
          </cell>
          <cell r="J499" t="str">
            <v>HISENSE</v>
          </cell>
          <cell r="K499" t="str">
            <v>RT33D6AAE</v>
          </cell>
          <cell r="L499" t="str">
            <v>IB0088Z0003JJ11001520136</v>
          </cell>
          <cell r="M499" t="str">
            <v>CARTA DE PISO</v>
          </cell>
          <cell r="N499">
            <v>0</v>
          </cell>
          <cell r="P499">
            <v>42800</v>
          </cell>
          <cell r="Q499">
            <v>201767</v>
          </cell>
          <cell r="R499" t="str">
            <v>15/03/2017 23 : 18  ROGER.R : TCF1/EQUIPO NO COMPRIME EL GAS, SE TUVO EL EQUIPOTRABAJANDO POR 10 MIN</v>
          </cell>
          <cell r="S499" t="str">
            <v>EQUIPO EN TIENDA</v>
          </cell>
          <cell r="T499" t="str">
            <v xml:space="preserve"> ANDREA LEGORRETA                 </v>
          </cell>
          <cell r="U499" t="str">
            <v>2017-04-10</v>
          </cell>
          <cell r="V499" t="str">
            <v>CENTRO</v>
          </cell>
          <cell r="W499" t="str">
            <v>COMPLETADO</v>
          </cell>
          <cell r="X499" t="str">
            <v>TALLER</v>
          </cell>
          <cell r="Y499">
            <v>42788</v>
          </cell>
          <cell r="AA499" t="str">
            <v>M010</v>
          </cell>
          <cell r="AD499" t="str">
            <v>Iztapalapa/Alfonso Ortiz Tirado</v>
          </cell>
          <cell r="AE499" t="str">
            <v>DF</v>
          </cell>
          <cell r="AF499" t="str">
            <v>MX</v>
          </cell>
          <cell r="AG499" t="str">
            <v>10412507</v>
          </cell>
          <cell r="AH499" t="str">
            <v>BARBARA BUSTAMANTE</v>
          </cell>
          <cell r="AI499" t="str">
            <v>1520 Av Canal de Tezontle</v>
          </cell>
          <cell r="AJ499" t="str">
            <v>5534287505</v>
          </cell>
          <cell r="AK499">
            <v>0</v>
          </cell>
          <cell r="AL499" t="str">
            <v>09020</v>
          </cell>
          <cell r="AM499"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99" t="str">
            <v>1B0088Z0009JBH4QP</v>
          </cell>
          <cell r="AO499">
            <v>0</v>
          </cell>
          <cell r="AP499" t="e">
            <v>#N/A</v>
          </cell>
          <cell r="AQ499" t="e">
            <v>#N/A</v>
          </cell>
          <cell r="AR499" t="e">
            <v>#N/A</v>
          </cell>
          <cell r="AS499" t="str">
            <v>SOLICITAR MATERIALSOLICITAR MATERIALSOLICITAR MATERIAL</v>
          </cell>
          <cell r="AT499" t="e">
            <v>#N/A</v>
          </cell>
          <cell r="AU499" t="str">
            <v>SOLICITAR MATERIAL</v>
          </cell>
          <cell r="AV499" t="str">
            <v>SOLICITAR MATERIAL</v>
          </cell>
          <cell r="AW499" t="str">
            <v>SOLICITAR MATERIAL</v>
          </cell>
          <cell r="AX499" t="str">
            <v>SOLICITAR MATERIAL</v>
          </cell>
          <cell r="AY499">
            <v>74011697</v>
          </cell>
          <cell r="AZ499">
            <v>51012630</v>
          </cell>
          <cell r="BA499">
            <v>80147232</v>
          </cell>
        </row>
        <row r="500">
          <cell r="D500">
            <v>60312914</v>
          </cell>
          <cell r="E500" t="str">
            <v xml:space="preserve">A  </v>
          </cell>
          <cell r="F500" t="str">
            <v>TV</v>
          </cell>
          <cell r="G500" t="str">
            <v>RICARDO VAZQUEZ FLORES</v>
          </cell>
          <cell r="H500" t="str">
            <v>AFRICA 150 COL. AQUILES SERDAN DELG VENUSTIANO CARRANZA CP 15430</v>
          </cell>
          <cell r="I500" t="str">
            <v>63131593</v>
          </cell>
          <cell r="J500" t="str">
            <v>HISENSE</v>
          </cell>
          <cell r="K500" t="str">
            <v>32K20DW</v>
          </cell>
          <cell r="L500" t="str">
            <v>32G144281H01014</v>
          </cell>
          <cell r="M500" t="str">
            <v xml:space="preserve">BODEGA AURRERA TC# 0833 4404 2108 0592 8273 68 </v>
          </cell>
          <cell r="N500">
            <v>4490</v>
          </cell>
          <cell r="O500">
            <v>42113</v>
          </cell>
          <cell r="P500">
            <v>42796</v>
          </cell>
          <cell r="Q500">
            <v>201767</v>
          </cell>
          <cell r="R500" t="str">
            <v>04/04/2017 11 : 10  ARANTXA.MON : NP5 / P1B: 179250 PANEL   28-03-2017  OC-1009148 / P1A: 179250PANEL    02-03-2017  OC-1008141</v>
          </cell>
          <cell r="S500" t="str">
            <v>EQUIPO DAÑADO EN DOMICILIO DE CLIENTE</v>
          </cell>
          <cell r="T500" t="str">
            <v xml:space="preserve">   ABRAHAM LAZCANO                </v>
          </cell>
          <cell r="U500" t="str">
            <v>2017-04-10</v>
          </cell>
          <cell r="V500" t="str">
            <v>CENTRO</v>
          </cell>
          <cell r="W500" t="str">
            <v>COMPLETADO</v>
          </cell>
          <cell r="X500" t="str">
            <v>TALLER</v>
          </cell>
          <cell r="Y500">
            <v>42793</v>
          </cell>
          <cell r="Z500">
            <v>683</v>
          </cell>
          <cell r="AA500" t="str">
            <v>M012</v>
          </cell>
          <cell r="AD500" t="str">
            <v>Venustiano Carranza/Aquiles Serdan</v>
          </cell>
          <cell r="AE500" t="str">
            <v>DF</v>
          </cell>
          <cell r="AF500" t="str">
            <v>MX</v>
          </cell>
          <cell r="AG500" t="str">
            <v>10413259</v>
          </cell>
          <cell r="AH500" t="str">
            <v>RICARDO VAZQUEZ FLORES</v>
          </cell>
          <cell r="AI500" t="str">
            <v>150 Africa</v>
          </cell>
          <cell r="AJ500" t="str">
            <v>63131593</v>
          </cell>
          <cell r="AK500">
            <v>0</v>
          </cell>
          <cell r="AL500" t="str">
            <v>15430</v>
          </cell>
          <cell r="AM500"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500" t="str">
            <v>3TE32G143053</v>
          </cell>
          <cell r="AO500" t="str">
            <v>Smart</v>
          </cell>
          <cell r="AP500" t="str">
            <v>Hisense</v>
          </cell>
          <cell r="AQ500" t="str">
            <v>Opera</v>
          </cell>
          <cell r="AR500" t="str">
            <v>HD 1366 X 768</v>
          </cell>
          <cell r="AS500" t="str">
            <v>GTE32G151950CRMM012</v>
          </cell>
          <cell r="AT500">
            <v>17</v>
          </cell>
          <cell r="AU500" t="str">
            <v>32H5B</v>
          </cell>
          <cell r="AV500" t="str">
            <v>GTE32G151950</v>
          </cell>
          <cell r="AW500" t="str">
            <v>CRM</v>
          </cell>
          <cell r="AX500" t="str">
            <v>M012</v>
          </cell>
          <cell r="AY500">
            <v>74011699</v>
          </cell>
          <cell r="AZ500">
            <v>51012632</v>
          </cell>
          <cell r="BA500">
            <v>80147162</v>
          </cell>
        </row>
        <row r="501">
          <cell r="D501">
            <v>60311794</v>
          </cell>
          <cell r="E501" t="str">
            <v xml:space="preserve">A  </v>
          </cell>
          <cell r="F501" t="str">
            <v>TV</v>
          </cell>
          <cell r="G501" t="str">
            <v>MARIA DEL CAMEN ALCANTARA MEDINA</v>
          </cell>
          <cell r="H501" t="str">
            <v>LARGUILLERE 52 SANTA MARIA NONOCALCO ALVARO OBREGON CP. 01420</v>
          </cell>
          <cell r="I501">
            <v>12247396</v>
          </cell>
          <cell r="J501" t="str">
            <v>HISENSE</v>
          </cell>
          <cell r="K501" t="str">
            <v>50H7SG</v>
          </cell>
          <cell r="L501" t="str">
            <v>50G1450A4H00707</v>
          </cell>
          <cell r="M501" t="str">
            <v>626b3606-4e12-4e53-a936-4141c0664a28</v>
          </cell>
          <cell r="N501">
            <v>10399.200000000001</v>
          </cell>
          <cell r="O501">
            <v>42644</v>
          </cell>
          <cell r="P501">
            <v>42800</v>
          </cell>
          <cell r="Q501">
            <v>201767</v>
          </cell>
          <cell r="R501" t="str">
            <v>15/03/2017 07 : 14  JORGE.VAZ : NP5/ 201767 : P1A: 175876 MAIN    06-03-2017 OC-1008260</v>
          </cell>
          <cell r="S501" t="str">
            <v>EQUIPO EN DOMICILIO DE CLIENTE</v>
          </cell>
          <cell r="T501" t="str">
            <v xml:space="preserve">ANDREA LEGORRETA               </v>
          </cell>
          <cell r="U501" t="str">
            <v>2017-04-10</v>
          </cell>
          <cell r="V501" t="str">
            <v>Centro</v>
          </cell>
          <cell r="W501" t="str">
            <v>COMPLETADO</v>
          </cell>
          <cell r="X501" t="str">
            <v>CLIENTE</v>
          </cell>
          <cell r="Y501">
            <v>42782</v>
          </cell>
          <cell r="Z501">
            <v>156</v>
          </cell>
          <cell r="AA501" t="str">
            <v>M010</v>
          </cell>
          <cell r="AB501" t="str">
            <v>T175876/Tarjeta Principal Madre - MAIN BOARD</v>
          </cell>
          <cell r="AC501" t="str">
            <v>OC-1008260</v>
          </cell>
          <cell r="AD501" t="str">
            <v>Alvaro Obregon/Sta MariaNonoalco</v>
          </cell>
          <cell r="AE501" t="str">
            <v>DF</v>
          </cell>
          <cell r="AF501" t="str">
            <v>MX</v>
          </cell>
          <cell r="AG501" t="str">
            <v>10412304</v>
          </cell>
          <cell r="AH501" t="str">
            <v>MARIA DEL CARMEN ALCANTARA MEDINA</v>
          </cell>
          <cell r="AI501" t="str">
            <v>52 Larguillere</v>
          </cell>
          <cell r="AJ501" t="str">
            <v>12247396</v>
          </cell>
          <cell r="AK501">
            <v>0</v>
          </cell>
          <cell r="AL501" t="str">
            <v>01420</v>
          </cell>
          <cell r="AM501"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501" t="str">
            <v>3TE50A145036</v>
          </cell>
          <cell r="AO501" t="str">
            <v>Smart</v>
          </cell>
          <cell r="AP501" t="str">
            <v>Hisense</v>
          </cell>
          <cell r="AQ501" t="str">
            <v>Android</v>
          </cell>
          <cell r="AR501" t="str">
            <v>FHD 1920 x 1080</v>
          </cell>
          <cell r="AS501" t="str">
            <v>3TE50G1644B3G1644M010</v>
          </cell>
          <cell r="AT501" t="e">
            <v>#N/A</v>
          </cell>
          <cell r="AU501" t="str">
            <v>50H7GB</v>
          </cell>
          <cell r="AV501" t="str">
            <v>3TE50G1644B3</v>
          </cell>
          <cell r="AW501" t="str">
            <v>G1644</v>
          </cell>
          <cell r="AX501" t="str">
            <v>M010</v>
          </cell>
          <cell r="AY501">
            <v>74011701</v>
          </cell>
          <cell r="AZ501">
            <v>51012634</v>
          </cell>
          <cell r="BA501">
            <v>80139156</v>
          </cell>
        </row>
        <row r="502">
          <cell r="D502">
            <v>60313169</v>
          </cell>
          <cell r="E502" t="str">
            <v xml:space="preserve">A  </v>
          </cell>
          <cell r="F502" t="str">
            <v>TV</v>
          </cell>
          <cell r="G502" t="str">
            <v>JESUS RAFAEL HERNANDEZ</v>
          </cell>
          <cell r="H502" t="str">
            <v>MANUEL ACUÑA NUM 103 COL. SAN FRANCISCO TETECALA DELG AZCAPOTZALCO CP 02730</v>
          </cell>
          <cell r="I502" t="str">
            <v>10070514</v>
          </cell>
          <cell r="J502" t="str">
            <v>HISENSE</v>
          </cell>
          <cell r="K502" t="str">
            <v>32K20DW</v>
          </cell>
          <cell r="L502" t="str">
            <v>32G143053H02737</v>
          </cell>
          <cell r="M502" t="str">
            <v>WAL MART TC# 0490 2760 6125 3408 3832 79</v>
          </cell>
          <cell r="N502">
            <v>4299</v>
          </cell>
          <cell r="O502">
            <v>41952</v>
          </cell>
          <cell r="P502">
            <v>42816</v>
          </cell>
          <cell r="Q502">
            <v>201767</v>
          </cell>
          <cell r="R502" t="str">
            <v>06/04/2017 01 : 05  ARANTXA.MON : NP5 P1A: 179250 PANEL    22-03-2017   OC-1008920</v>
          </cell>
          <cell r="S502" t="str">
            <v>EQUIPO DAÑADO EN DOMICILIO DE CLIENTE</v>
          </cell>
          <cell r="T502" t="str">
            <v xml:space="preserve">   ABRAHAM LAZCANO                </v>
          </cell>
          <cell r="U502" t="str">
            <v>2017-04-10</v>
          </cell>
          <cell r="V502" t="str">
            <v>CENTRO</v>
          </cell>
          <cell r="W502" t="str">
            <v>COMPLETADO</v>
          </cell>
          <cell r="X502" t="str">
            <v>TALLER</v>
          </cell>
          <cell r="Y502">
            <v>42796</v>
          </cell>
          <cell r="Z502">
            <v>864</v>
          </cell>
          <cell r="AA502" t="str">
            <v>M012</v>
          </cell>
          <cell r="AD502" t="str">
            <v>atzcaptzalco/sn francisco tetecala</v>
          </cell>
          <cell r="AE502" t="str">
            <v>DF</v>
          </cell>
          <cell r="AF502" t="str">
            <v>MX</v>
          </cell>
          <cell r="AG502" t="str">
            <v>10413461</v>
          </cell>
          <cell r="AH502" t="str">
            <v>JESUS RAFAEL HERNANDEZ</v>
          </cell>
          <cell r="AI502" t="str">
            <v>103 Manuel acuña</v>
          </cell>
          <cell r="AJ502" t="str">
            <v>5510070514</v>
          </cell>
          <cell r="AK502">
            <v>0</v>
          </cell>
          <cell r="AL502" t="str">
            <v>02730</v>
          </cell>
          <cell r="AM502"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502" t="str">
            <v>3TE32G143053</v>
          </cell>
          <cell r="AO502" t="str">
            <v>Smart</v>
          </cell>
          <cell r="AP502" t="str">
            <v>Hisense</v>
          </cell>
          <cell r="AQ502" t="str">
            <v>Opera</v>
          </cell>
          <cell r="AR502" t="str">
            <v>HD 1366 X 768</v>
          </cell>
          <cell r="AS502" t="str">
            <v>GTE32G151950CRMM012</v>
          </cell>
          <cell r="AT502">
            <v>17</v>
          </cell>
          <cell r="AU502" t="str">
            <v>32H5B</v>
          </cell>
          <cell r="AV502" t="str">
            <v>GTE32G151950</v>
          </cell>
          <cell r="AW502" t="str">
            <v>CRM</v>
          </cell>
          <cell r="AX502" t="str">
            <v>M012</v>
          </cell>
          <cell r="AY502">
            <v>74011702</v>
          </cell>
          <cell r="AZ502">
            <v>51012635</v>
          </cell>
          <cell r="BA502">
            <v>80147163</v>
          </cell>
        </row>
        <row r="503">
          <cell r="D503">
            <v>60315424</v>
          </cell>
          <cell r="E503" t="str">
            <v xml:space="preserve">A  </v>
          </cell>
          <cell r="F503" t="str">
            <v>TV</v>
          </cell>
          <cell r="G503" t="str">
            <v>JULIAN RAMIREZ REYES</v>
          </cell>
          <cell r="H503" t="str">
            <v>COTO SAN GABRIEL EDIF. 92</v>
          </cell>
          <cell r="I503" t="str">
            <v>322 3561176</v>
          </cell>
          <cell r="J503" t="str">
            <v>HISENSE</v>
          </cell>
          <cell r="K503" t="str">
            <v>32D33</v>
          </cell>
          <cell r="L503" t="str">
            <v>32M150518H00703</v>
          </cell>
          <cell r="M503">
            <v>95788</v>
          </cell>
          <cell r="N503">
            <v>3599</v>
          </cell>
          <cell r="O503">
            <v>42106</v>
          </cell>
          <cell r="P503">
            <v>42829</v>
          </cell>
          <cell r="Q503">
            <v>201023</v>
          </cell>
          <cell r="R503">
            <v>0</v>
          </cell>
          <cell r="S503" t="str">
            <v>FALLA: NO TIENE IMAGEN, SOLO AUDIO, SE S</v>
          </cell>
          <cell r="T503" t="str">
            <v xml:space="preserve">    GABRIELA RIVAS DELGADO        </v>
          </cell>
          <cell r="U503" t="str">
            <v>2017-04-18</v>
          </cell>
          <cell r="V503" t="str">
            <v>Norte</v>
          </cell>
          <cell r="W503" t="str">
            <v>COMPLETADO</v>
          </cell>
          <cell r="X503" t="str">
            <v>TALLER</v>
          </cell>
          <cell r="Y503">
            <v>42829</v>
          </cell>
          <cell r="Z503">
            <v>723</v>
          </cell>
          <cell r="AA503" t="str">
            <v>M012</v>
          </cell>
          <cell r="AD503" t="str">
            <v>Bahia de Banderas/fracc. exhcda sn angel</v>
          </cell>
          <cell r="AE503" t="str">
            <v>NAY</v>
          </cell>
          <cell r="AF503" t="str">
            <v>MX</v>
          </cell>
          <cell r="AG503" t="str">
            <v>10354493</v>
          </cell>
          <cell r="AH503" t="str">
            <v>JULIAN RAMIREZ REYES</v>
          </cell>
          <cell r="AI503" t="str">
            <v>coto sn gabiel edif. 92 int. 22</v>
          </cell>
          <cell r="AJ503" t="str">
            <v>3223561176</v>
          </cell>
          <cell r="AK503">
            <v>0</v>
          </cell>
          <cell r="AL503" t="str">
            <v>63737</v>
          </cell>
          <cell r="AM503"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503" t="str">
            <v>3TE32M134512</v>
          </cell>
          <cell r="AO503" t="str">
            <v>Básica</v>
          </cell>
          <cell r="AP503" t="str">
            <v>Hisense</v>
          </cell>
          <cell r="AQ503" t="str">
            <v>Opera</v>
          </cell>
          <cell r="AR503" t="str">
            <v>HD 1366 X 768</v>
          </cell>
          <cell r="AS503" t="str">
            <v>3TE32G155365CRMM012</v>
          </cell>
          <cell r="AT503">
            <v>11</v>
          </cell>
          <cell r="AU503" t="str">
            <v>32H3B2</v>
          </cell>
          <cell r="AV503" t="str">
            <v>3TE32G155365</v>
          </cell>
          <cell r="AW503" t="str">
            <v>CRM</v>
          </cell>
          <cell r="AX503" t="str">
            <v>M012</v>
          </cell>
          <cell r="AY503">
            <v>74011703</v>
          </cell>
          <cell r="AZ503">
            <v>51012636</v>
          </cell>
          <cell r="BA503">
            <v>80147164</v>
          </cell>
        </row>
        <row r="504">
          <cell r="D504">
            <v>60315201</v>
          </cell>
          <cell r="E504" t="str">
            <v xml:space="preserve">A  </v>
          </cell>
          <cell r="F504" t="str">
            <v>TV</v>
          </cell>
          <cell r="G504" t="str">
            <v>ANTONIO PEREZ RODRIGUEZ</v>
          </cell>
          <cell r="H504" t="str">
            <v>PRIV. DIAMANTE 12-A ZAPOPAN/BALCONES DE LA CANTERA</v>
          </cell>
          <cell r="I504">
            <v>3333666429</v>
          </cell>
          <cell r="J504" t="str">
            <v>HISENSE</v>
          </cell>
          <cell r="K504" t="str">
            <v>32K20D</v>
          </cell>
          <cell r="L504" t="str">
            <v>32J141010H09693</v>
          </cell>
          <cell r="M504" t="str">
            <v xml:space="preserve">POLIZA DE GARANTIA </v>
          </cell>
          <cell r="N504">
            <v>0</v>
          </cell>
          <cell r="O504">
            <v>41925</v>
          </cell>
          <cell r="P504">
            <v>42825</v>
          </cell>
          <cell r="Q504">
            <v>201109</v>
          </cell>
          <cell r="R504" t="str">
            <v>FALTA DE REFACCIONES 171979 oc-1009213</v>
          </cell>
          <cell r="S504" t="str">
            <v xml:space="preserve">CLIENTE ENTRTEGA EQUIPO SIN ACCESORIOS, </v>
          </cell>
          <cell r="T504" t="str">
            <v xml:space="preserve">      YURIANA HERNANDEZ HERRERA   </v>
          </cell>
          <cell r="U504" t="str">
            <v>2017-ABRIL</v>
          </cell>
          <cell r="W504" t="str">
            <v>COMPLETADO</v>
          </cell>
          <cell r="X504" t="str">
            <v>TALLER</v>
          </cell>
          <cell r="Y504">
            <v>42824</v>
          </cell>
          <cell r="Z504">
            <v>900</v>
          </cell>
          <cell r="AA504" t="str">
            <v>M012</v>
          </cell>
          <cell r="AD504" t="str">
            <v>zapopan /balcones de la cantera</v>
          </cell>
          <cell r="AE504" t="str">
            <v>JAL</v>
          </cell>
          <cell r="AF504" t="str">
            <v>MX</v>
          </cell>
          <cell r="AG504" t="str">
            <v>10413747</v>
          </cell>
          <cell r="AH504" t="str">
            <v>ANTONIO PEREZ RODRIGUEZ</v>
          </cell>
          <cell r="AI504" t="str">
            <v>priv diamante 12-A</v>
          </cell>
          <cell r="AJ504" t="str">
            <v>3333666429</v>
          </cell>
          <cell r="AK504">
            <v>0</v>
          </cell>
          <cell r="AL504" t="str">
            <v>45180</v>
          </cell>
          <cell r="AM504"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504" t="str">
            <v>3TE32J134805</v>
          </cell>
          <cell r="AO504" t="str">
            <v>Básica</v>
          </cell>
          <cell r="AP504" t="str">
            <v>Hisense</v>
          </cell>
          <cell r="AQ504" t="str">
            <v>?</v>
          </cell>
          <cell r="AR504" t="str">
            <v>HD 1366 X 768</v>
          </cell>
          <cell r="AS504" t="str">
            <v>3TE32G155365CRMM012</v>
          </cell>
          <cell r="AT504">
            <v>11</v>
          </cell>
          <cell r="AU504" t="str">
            <v>32H3B2</v>
          </cell>
          <cell r="AV504" t="str">
            <v>3TE32G155365</v>
          </cell>
          <cell r="AW504" t="str">
            <v>CRM</v>
          </cell>
          <cell r="AX504" t="str">
            <v>M012</v>
          </cell>
          <cell r="AY504">
            <v>74011704</v>
          </cell>
          <cell r="AZ504">
            <v>51012637</v>
          </cell>
          <cell r="BA504">
            <v>80147165</v>
          </cell>
        </row>
        <row r="505">
          <cell r="D505">
            <v>60313211</v>
          </cell>
          <cell r="E505" t="str">
            <v xml:space="preserve">A  </v>
          </cell>
          <cell r="F505" t="str">
            <v>TV</v>
          </cell>
          <cell r="G505" t="str">
            <v>DAVID SANCHEZ MARTINEZ</v>
          </cell>
          <cell r="H505">
            <v>0</v>
          </cell>
          <cell r="I505">
            <v>4431346501</v>
          </cell>
          <cell r="J505" t="str">
            <v>HISENSE</v>
          </cell>
          <cell r="K505" t="str">
            <v>50H7GB</v>
          </cell>
          <cell r="L505" t="str">
            <v>50G161166MH3701</v>
          </cell>
          <cell r="M505">
            <v>223723</v>
          </cell>
          <cell r="N505">
            <v>13331.89</v>
          </cell>
          <cell r="O505">
            <v>42692</v>
          </cell>
          <cell r="P505">
            <v>42797</v>
          </cell>
          <cell r="Q505">
            <v>202300</v>
          </cell>
          <cell r="R505" t="str">
            <v>16/03/2017 02 : 00 202300 : P1A:T192673 MAIN, OC:1008697</v>
          </cell>
          <cell r="S505" t="str">
            <v/>
          </cell>
          <cell r="T505" t="str">
            <v xml:space="preserve"> MULTISERVICIOS ALVARADO      Fech</v>
          </cell>
          <cell r="U505" t="str">
            <v>2017-04-20</v>
          </cell>
          <cell r="V505" t="str">
            <v>SUR</v>
          </cell>
          <cell r="W505" t="str">
            <v>COMPLETADO</v>
          </cell>
          <cell r="X505" t="str">
            <v>TALLER</v>
          </cell>
          <cell r="Y505">
            <v>42796</v>
          </cell>
          <cell r="Z505">
            <v>105</v>
          </cell>
          <cell r="AA505" t="str">
            <v>M010</v>
          </cell>
          <cell r="AD505" t="str">
            <v>Fracc mision san diego / Morelia</v>
          </cell>
          <cell r="AE505" t="str">
            <v>MCH</v>
          </cell>
          <cell r="AF505" t="str">
            <v>MX</v>
          </cell>
          <cell r="AG505" t="str">
            <v>10413560</v>
          </cell>
          <cell r="AH505" t="str">
            <v>DAVID SANCHEZ MARTINEZ</v>
          </cell>
          <cell r="AI505" t="str">
            <v>18 GUARDIAN DEL CONVENTO</v>
          </cell>
          <cell r="AJ505" t="str">
            <v>4431346501</v>
          </cell>
          <cell r="AK505">
            <v>0</v>
          </cell>
          <cell r="AL505" t="str">
            <v>58095</v>
          </cell>
          <cell r="AM505"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505" t="str">
            <v>3TE50G1523B0</v>
          </cell>
          <cell r="AO505" t="str">
            <v>Smart</v>
          </cell>
          <cell r="AP505" t="str">
            <v>Hisense</v>
          </cell>
          <cell r="AQ505" t="str">
            <v>Android</v>
          </cell>
          <cell r="AR505" t="str">
            <v>UHD 3840 X 2160</v>
          </cell>
          <cell r="AS505" t="str">
            <v>3TE50G165140G165140M010</v>
          </cell>
          <cell r="AT505">
            <v>164</v>
          </cell>
          <cell r="AU505" t="str">
            <v>50H7GB</v>
          </cell>
          <cell r="AV505" t="str">
            <v>3TE50G165140</v>
          </cell>
          <cell r="AW505" t="str">
            <v>G165140</v>
          </cell>
          <cell r="AX505" t="str">
            <v>M010</v>
          </cell>
          <cell r="AY505">
            <v>74011705</v>
          </cell>
          <cell r="AZ505">
            <v>51012638</v>
          </cell>
          <cell r="BA505">
            <v>80147304</v>
          </cell>
        </row>
        <row r="506">
          <cell r="D506">
            <v>60314032</v>
          </cell>
          <cell r="E506" t="str">
            <v xml:space="preserve">A  </v>
          </cell>
          <cell r="F506" t="str">
            <v>TV</v>
          </cell>
          <cell r="G506" t="str">
            <v>GINA ORTEGA</v>
          </cell>
          <cell r="H506" t="str">
            <v>BLVD. EL BOTE NO. 202 CENTRO ZACATECAS</v>
          </cell>
          <cell r="I506">
            <v>4924918000</v>
          </cell>
          <cell r="J506" t="str">
            <v>HISENSE</v>
          </cell>
          <cell r="K506" t="str">
            <v>50H7GB</v>
          </cell>
          <cell r="L506" t="str">
            <v>50G161168MH5552</v>
          </cell>
          <cell r="M506" t="str">
            <v>CARTA DE PISO EQUIPO LIVERPOOL</v>
          </cell>
          <cell r="N506">
            <v>0</v>
          </cell>
          <cell r="O506">
            <v>42807</v>
          </cell>
          <cell r="P506">
            <v>42807</v>
          </cell>
          <cell r="Q506">
            <v>201038</v>
          </cell>
          <cell r="R506" t="str">
            <v xml:space="preserve">31/03/2017 JORGE. VAZ: NP5 OC-1008788 NO. DE PARTE 205451 </v>
          </cell>
          <cell r="S506" t="str">
            <v>NO HAY REFACCION Y POR ESO SE TRAMITO EL</v>
          </cell>
          <cell r="T506" t="str">
            <v xml:space="preserve">   MARIO COVARRUBIAS              </v>
          </cell>
          <cell r="U506" t="str">
            <v>2017</v>
          </cell>
          <cell r="V506" t="str">
            <v>Norte</v>
          </cell>
          <cell r="W506" t="str">
            <v>COMPLETADO</v>
          </cell>
          <cell r="X506" t="str">
            <v>TALLER</v>
          </cell>
          <cell r="Y506">
            <v>42807</v>
          </cell>
          <cell r="Z506">
            <v>0</v>
          </cell>
          <cell r="AA506" t="str">
            <v>M010</v>
          </cell>
          <cell r="AD506" t="str">
            <v>zacatecas/centro</v>
          </cell>
          <cell r="AE506" t="str">
            <v>ZAC</v>
          </cell>
          <cell r="AF506" t="str">
            <v>MX</v>
          </cell>
          <cell r="AG506" t="str">
            <v>10414309</v>
          </cell>
          <cell r="AH506" t="str">
            <v>GINA ORTEGA</v>
          </cell>
          <cell r="AI506" t="str">
            <v>202 Boulevard el bote</v>
          </cell>
          <cell r="AJ506" t="str">
            <v>4924918000</v>
          </cell>
          <cell r="AK506">
            <v>0</v>
          </cell>
          <cell r="AL506" t="str">
            <v>98040</v>
          </cell>
          <cell r="AM506"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506" t="str">
            <v>3TE50G1523B0</v>
          </cell>
          <cell r="AO506" t="str">
            <v>Smart</v>
          </cell>
          <cell r="AP506" t="str">
            <v>Hisense</v>
          </cell>
          <cell r="AQ506" t="str">
            <v>Android</v>
          </cell>
          <cell r="AR506" t="str">
            <v>UHD 3840 X 2160</v>
          </cell>
          <cell r="AS506" t="str">
            <v>3TE50G1644B3G1644M010</v>
          </cell>
          <cell r="AT506" t="e">
            <v>#N/A</v>
          </cell>
          <cell r="AU506" t="str">
            <v>50H7GB</v>
          </cell>
          <cell r="AV506" t="str">
            <v>3TE50G1644B3</v>
          </cell>
          <cell r="AW506" t="str">
            <v>G1644</v>
          </cell>
          <cell r="AX506" t="str">
            <v>M010</v>
          </cell>
          <cell r="AY506">
            <v>74011710</v>
          </cell>
          <cell r="AZ506">
            <v>51012643</v>
          </cell>
          <cell r="BA506">
            <v>80139162</v>
          </cell>
        </row>
        <row r="507">
          <cell r="D507">
            <v>60315550</v>
          </cell>
          <cell r="E507" t="str">
            <v xml:space="preserve">A  </v>
          </cell>
          <cell r="F507" t="str">
            <v>TV</v>
          </cell>
          <cell r="G507" t="str">
            <v>GERARDO ALVAREZ</v>
          </cell>
          <cell r="H507" t="str">
            <v>PRIV DE JUPITER # 211 CAMINOS DEL SOL</v>
          </cell>
          <cell r="I507">
            <v>6181451003</v>
          </cell>
          <cell r="J507" t="str">
            <v>HISENSE</v>
          </cell>
          <cell r="K507" t="str">
            <v>32D33</v>
          </cell>
          <cell r="L507" t="str">
            <v>32M150518H04239</v>
          </cell>
          <cell r="M507" t="str">
            <v>POLIZA</v>
          </cell>
          <cell r="N507">
            <v>0</v>
          </cell>
          <cell r="O507">
            <v>42202</v>
          </cell>
          <cell r="P507">
            <v>42832</v>
          </cell>
          <cell r="Q507">
            <v>201034</v>
          </cell>
          <cell r="R507" t="str">
            <v>12/04/2017 01 : 24  ARANTXA.MON : TCF1
12/04/2017 01 : 24  ARANTXA.MON : NP5
08/04/2017 00 : 32 201034 : P1 PENDIENTE POR PANEL OC-1009457</v>
          </cell>
          <cell r="S507" t="str">
            <v/>
          </cell>
          <cell r="T507" t="str">
            <v xml:space="preserve">    Arturo Olguin                 </v>
          </cell>
          <cell r="U507" t="str">
            <v>2017-04-18</v>
          </cell>
          <cell r="V507" t="str">
            <v>Norte</v>
          </cell>
          <cell r="W507" t="str">
            <v>COMPLETADO</v>
          </cell>
          <cell r="X507" t="str">
            <v>TALLER</v>
          </cell>
          <cell r="Y507">
            <v>42831</v>
          </cell>
          <cell r="Z507">
            <v>630</v>
          </cell>
          <cell r="AA507" t="str">
            <v>M012</v>
          </cell>
          <cell r="AD507" t="str">
            <v>Durango/Fracc. Caminos del sol</v>
          </cell>
          <cell r="AE507" t="str">
            <v>DGO</v>
          </cell>
          <cell r="AF507" t="str">
            <v>MX</v>
          </cell>
          <cell r="AG507" t="str">
            <v>10415486</v>
          </cell>
          <cell r="AH507" t="str">
            <v>GERARDO ALVAREZ</v>
          </cell>
          <cell r="AI507" t="str">
            <v>211 Priv. de Jupiter</v>
          </cell>
          <cell r="AJ507" t="str">
            <v>6181418583</v>
          </cell>
          <cell r="AK507" t="str">
            <v>6181418583</v>
          </cell>
          <cell r="AL507" t="str">
            <v>34236</v>
          </cell>
          <cell r="AM507"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507" t="str">
            <v>3TE32M134512</v>
          </cell>
          <cell r="AO507" t="str">
            <v>Básica</v>
          </cell>
          <cell r="AP507" t="str">
            <v>Hisense</v>
          </cell>
          <cell r="AQ507" t="str">
            <v>Opera</v>
          </cell>
          <cell r="AR507" t="str">
            <v>HD 1366 X 768</v>
          </cell>
          <cell r="AS507" t="str">
            <v>3TE32G155365CRMM012</v>
          </cell>
          <cell r="AT507">
            <v>11</v>
          </cell>
          <cell r="AU507" t="str">
            <v>32H3B2</v>
          </cell>
          <cell r="AV507" t="str">
            <v>3TE32G155365</v>
          </cell>
          <cell r="AW507" t="str">
            <v>CRM</v>
          </cell>
          <cell r="AX507" t="str">
            <v>M012</v>
          </cell>
          <cell r="AY507">
            <v>74011711</v>
          </cell>
          <cell r="AZ507">
            <v>51012644</v>
          </cell>
          <cell r="BA507">
            <v>80147169</v>
          </cell>
        </row>
        <row r="508">
          <cell r="D508">
            <v>60311384</v>
          </cell>
          <cell r="E508" t="str">
            <v>A</v>
          </cell>
          <cell r="F508" t="str">
            <v>TV</v>
          </cell>
          <cell r="G508" t="str">
            <v>ROSALINA CASTORENA PACHECO</v>
          </cell>
          <cell r="H508" t="str">
            <v>C. RIO SAN PEDRO #307 FRACC. LOS LIRIOS.  SAN FRANCISCO DE LOS ROMO, AGS.</v>
          </cell>
          <cell r="I508" t="str">
            <v>465 967 1336</v>
          </cell>
          <cell r="J508" t="str">
            <v>HISENSE</v>
          </cell>
          <cell r="K508" t="str">
            <v>50K20DW</v>
          </cell>
          <cell r="L508" t="str">
            <v>50G144844H04655</v>
          </cell>
          <cell r="M508">
            <v>472055259154</v>
          </cell>
          <cell r="N508">
            <v>10120.879999999999</v>
          </cell>
          <cell r="O508">
            <v>42100</v>
          </cell>
          <cell r="P508">
            <v>42779</v>
          </cell>
          <cell r="Q508">
            <v>202465</v>
          </cell>
          <cell r="R508" t="str">
            <v xml:space="preserve">16/02/2017 00 : 35  ERNESTO.HERN : NP5
15/02/2017 03 : 51  
14/02/2017 07 : 39 202465 : P1; OC-1007371
</v>
          </cell>
          <cell r="S508" t="str">
            <v/>
          </cell>
          <cell r="T508" t="str">
            <v xml:space="preserve">ALEJANDRO CHAVEZ                </v>
          </cell>
          <cell r="U508" t="str">
            <v>2017-04-11</v>
          </cell>
          <cell r="V508" t="str">
            <v>Norte</v>
          </cell>
          <cell r="W508" t="str">
            <v>COMPLETADO</v>
          </cell>
          <cell r="X508" t="str">
            <v>TALLER</v>
          </cell>
          <cell r="Y508">
            <v>42779</v>
          </cell>
          <cell r="Z508">
            <v>679</v>
          </cell>
          <cell r="AA508" t="str">
            <v>M012</v>
          </cell>
          <cell r="AB508" t="str">
            <v>T173331/Panel - PANEL</v>
          </cell>
          <cell r="AC508" t="str">
            <v>OC-1007371</v>
          </cell>
          <cell r="AD508" t="str">
            <v>los lirios /san fraco. de los romo</v>
          </cell>
          <cell r="AE508" t="str">
            <v>AGS</v>
          </cell>
          <cell r="AF508" t="str">
            <v>MX</v>
          </cell>
          <cell r="AG508" t="str">
            <v>10354022</v>
          </cell>
          <cell r="AH508" t="str">
            <v>ROSALINA CASTORENA PACHECO</v>
          </cell>
          <cell r="AI508" t="str">
            <v>307 rio san pedro</v>
          </cell>
          <cell r="AJ508" t="str">
            <v>4659671336</v>
          </cell>
          <cell r="AK508">
            <v>0</v>
          </cell>
          <cell r="AL508" t="str">
            <v>20305</v>
          </cell>
          <cell r="AM508"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508" t="str">
            <v>1TE50B8NUSCB</v>
          </cell>
          <cell r="AO508" t="str">
            <v>Smart</v>
          </cell>
          <cell r="AP508" t="str">
            <v>Hisense</v>
          </cell>
          <cell r="AQ508" t="str">
            <v>Opera</v>
          </cell>
          <cell r="AR508" t="str">
            <v>FHD 1920 x 1080</v>
          </cell>
          <cell r="AS508" t="str">
            <v>3TE50G165140G1651M010</v>
          </cell>
          <cell r="AT508" t="e">
            <v>#N/A</v>
          </cell>
          <cell r="AU508" t="str">
            <v>50H7GB</v>
          </cell>
          <cell r="AV508" t="str">
            <v>3TE50G165140</v>
          </cell>
          <cell r="AW508" t="str">
            <v>G1651</v>
          </cell>
          <cell r="AX508" t="str">
            <v>M010</v>
          </cell>
          <cell r="AY508">
            <v>74011712</v>
          </cell>
          <cell r="AZ508">
            <v>51012645</v>
          </cell>
          <cell r="BA508">
            <v>80141777</v>
          </cell>
        </row>
        <row r="509">
          <cell r="D509">
            <v>60315252</v>
          </cell>
          <cell r="E509" t="str">
            <v xml:space="preserve">A  </v>
          </cell>
          <cell r="F509" t="str">
            <v>TV</v>
          </cell>
          <cell r="G509" t="str">
            <v>Reyes Casas Sanchez</v>
          </cell>
          <cell r="H509" t="str">
            <v>Av. Cuauhtémoc No. 235 Edif C Depto 102, San Lorenzo Atemoaya, Del. Xochimilco, C.P. 16400</v>
          </cell>
          <cell r="I509" t="str">
            <v>5511229225 / 21577529</v>
          </cell>
          <cell r="J509" t="str">
            <v>HISENSE</v>
          </cell>
          <cell r="K509" t="str">
            <v>32H5B2</v>
          </cell>
          <cell r="L509" t="str">
            <v>32G163643H01971</v>
          </cell>
          <cell r="M509" t="str">
            <v>16066, MACROSISTEMAS TECNOLOGICOS S.A. DE C.V.</v>
          </cell>
          <cell r="N509">
            <v>3959.65</v>
          </cell>
          <cell r="O509">
            <v>42769</v>
          </cell>
          <cell r="P509">
            <v>42829</v>
          </cell>
          <cell r="Q509">
            <v>201767</v>
          </cell>
          <cell r="R509" t="str">
            <v>17/04/2017 22 : 32  ROGER.R : TCF1 /  P1A: 207448 MAIN   04-04-2017  OC-1009362</v>
          </cell>
          <cell r="S509" t="str">
            <v>EQUIPO DAÑADO EN DOMICILIO DE CLIENTE</v>
          </cell>
          <cell r="T509" t="str">
            <v xml:space="preserve">   RENE ARIAS                     </v>
          </cell>
          <cell r="U509" t="str">
            <v>2017-04-18</v>
          </cell>
          <cell r="V509" t="str">
            <v>CENTRO</v>
          </cell>
          <cell r="W509" t="str">
            <v>COMPLETADO</v>
          </cell>
          <cell r="X509" t="str">
            <v>CLIENTE</v>
          </cell>
          <cell r="Y509">
            <v>42825</v>
          </cell>
          <cell r="Z509">
            <v>60</v>
          </cell>
          <cell r="AA509" t="str">
            <v>M010</v>
          </cell>
          <cell r="AD509" t="str">
            <v>Xochimilco/San Lorenzo Atemoaya</v>
          </cell>
          <cell r="AE509" t="str">
            <v>DF</v>
          </cell>
          <cell r="AF509" t="str">
            <v>MX</v>
          </cell>
          <cell r="AG509" t="str">
            <v>10412347</v>
          </cell>
          <cell r="AH509" t="str">
            <v>REYES CASAS SANCHEZ</v>
          </cell>
          <cell r="AI509" t="str">
            <v>Av. Cuauhtémoc No. 235 Edif C Depto 102</v>
          </cell>
          <cell r="AJ509" t="str">
            <v>5511229225</v>
          </cell>
          <cell r="AK509" t="str">
            <v>21577529</v>
          </cell>
          <cell r="AL509" t="str">
            <v>16400</v>
          </cell>
          <cell r="AM509"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509" t="str">
            <v>3TE32G155369</v>
          </cell>
          <cell r="AO509" t="str">
            <v>Smart</v>
          </cell>
          <cell r="AP509" t="str">
            <v>Hisense</v>
          </cell>
          <cell r="AQ509" t="str">
            <v>Opera</v>
          </cell>
          <cell r="AR509" t="str">
            <v>HD 1366 X 768</v>
          </cell>
          <cell r="AS509" t="str">
            <v>3TE32G163827G163827M010</v>
          </cell>
          <cell r="AT509">
            <v>7</v>
          </cell>
          <cell r="AU509" t="str">
            <v>32H5B2</v>
          </cell>
          <cell r="AV509" t="str">
            <v>3TE32G163827</v>
          </cell>
          <cell r="AW509" t="str">
            <v>G163827</v>
          </cell>
          <cell r="AX509" t="str">
            <v>M010</v>
          </cell>
          <cell r="AY509">
            <v>74011713</v>
          </cell>
          <cell r="AZ509">
            <v>51012646</v>
          </cell>
          <cell r="BA509">
            <v>80147233</v>
          </cell>
        </row>
        <row r="510">
          <cell r="D510">
            <v>60313202</v>
          </cell>
          <cell r="E510" t="str">
            <v xml:space="preserve">A  </v>
          </cell>
          <cell r="F510" t="str">
            <v>TV</v>
          </cell>
          <cell r="G510" t="str">
            <v>RAUL GOMEZ GARCIA</v>
          </cell>
          <cell r="H510" t="str">
            <v>PASEO DEL NARANJO #8 COTO ZAPOPAN/GUADALUPE</v>
          </cell>
          <cell r="I510" t="str">
            <v xml:space="preserve">3314322338 - </v>
          </cell>
          <cell r="J510" t="str">
            <v>HISENSE</v>
          </cell>
          <cell r="K510" t="str">
            <v>50H7GB</v>
          </cell>
          <cell r="L510" t="str">
            <v xml:space="preserve">50G1613D5H00310 </v>
          </cell>
          <cell r="M510" t="str">
            <v>TICKET DE COMPRA</v>
          </cell>
          <cell r="N510">
            <v>9999</v>
          </cell>
          <cell r="O510">
            <v>42573</v>
          </cell>
          <cell r="P510">
            <v>42801</v>
          </cell>
          <cell r="Q510">
            <v>201109</v>
          </cell>
          <cell r="R510" t="str">
            <v>FALTA DE REFACCIONES 194562 oc-1008245</v>
          </cell>
          <cell r="S510" t="str">
            <v/>
          </cell>
          <cell r="T510" t="str">
            <v xml:space="preserve">    YURIANA HERNANDEZ HERRERA     </v>
          </cell>
          <cell r="U510" t="str">
            <v>2017-ABRIL</v>
          </cell>
          <cell r="W510" t="str">
            <v>COMPLETADO</v>
          </cell>
          <cell r="X510" t="str">
            <v>TALLER</v>
          </cell>
          <cell r="Y510">
            <v>42796</v>
          </cell>
          <cell r="Z510">
            <v>228</v>
          </cell>
          <cell r="AA510" t="str">
            <v>M010</v>
          </cell>
          <cell r="AD510" t="str">
            <v>Zapopan/Guadalupe Inn</v>
          </cell>
          <cell r="AE510" t="str">
            <v>JAL</v>
          </cell>
          <cell r="AF510" t="str">
            <v>MX</v>
          </cell>
          <cell r="AG510" t="str">
            <v>10413308</v>
          </cell>
          <cell r="AH510" t="str">
            <v>RAUL GOMEZ GARCIA</v>
          </cell>
          <cell r="AI510" t="str">
            <v>Paseo del Naranjo 8 Coto</v>
          </cell>
          <cell r="AJ510" t="str">
            <v>3314322338</v>
          </cell>
          <cell r="AK510">
            <v>0</v>
          </cell>
          <cell r="AL510" t="str">
            <v>45010</v>
          </cell>
          <cell r="AM510"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510" t="str">
            <v>3TE50G1523B0</v>
          </cell>
          <cell r="AO510" t="str">
            <v>Smart</v>
          </cell>
          <cell r="AP510" t="str">
            <v>Hisense</v>
          </cell>
          <cell r="AQ510" t="str">
            <v>Android</v>
          </cell>
          <cell r="AR510" t="str">
            <v>UHD 3840 X 2160</v>
          </cell>
          <cell r="AS510" t="str">
            <v>3TE50G165140G165140M010</v>
          </cell>
          <cell r="AT510">
            <v>164</v>
          </cell>
          <cell r="AU510" t="str">
            <v>50H7GB</v>
          </cell>
          <cell r="AV510" t="str">
            <v>3TE50G165140</v>
          </cell>
          <cell r="AW510" t="str">
            <v>G165140</v>
          </cell>
          <cell r="AX510" t="str">
            <v>M010</v>
          </cell>
          <cell r="AY510">
            <v>74011716</v>
          </cell>
          <cell r="AZ510">
            <v>51012649</v>
          </cell>
          <cell r="BA510">
            <v>80147306</v>
          </cell>
        </row>
        <row r="511">
          <cell r="D511">
            <v>60312622</v>
          </cell>
          <cell r="E511" t="str">
            <v xml:space="preserve">A  </v>
          </cell>
          <cell r="F511" t="str">
            <v>TV</v>
          </cell>
          <cell r="G511" t="str">
            <v>RAFAEL GAYTAN</v>
          </cell>
          <cell r="H511" t="str">
            <v>NAHUATLECAS MZ 63 LT 7 AJUSCO COYOCAN CP.04300</v>
          </cell>
          <cell r="I511">
            <v>5543671407</v>
          </cell>
          <cell r="J511" t="str">
            <v>HISENSE</v>
          </cell>
          <cell r="K511" t="str">
            <v>50K20DW</v>
          </cell>
          <cell r="L511" t="str">
            <v>50G143291H09348</v>
          </cell>
          <cell r="M511" t="str">
            <v>TICKET VR / 000184313</v>
          </cell>
          <cell r="N511">
            <v>11998.37</v>
          </cell>
          <cell r="O511">
            <v>42163</v>
          </cell>
          <cell r="P511">
            <v>42802</v>
          </cell>
          <cell r="Q511">
            <v>201767</v>
          </cell>
          <cell r="R511" t="str">
            <v>16/03/2017 01 : 28  JORGE.VAZ : NP5/201767 : P1A: 173333 PANEL    08-03-2017  OC-1008359</v>
          </cell>
          <cell r="S511" t="str">
            <v xml:space="preserve">EQUIPO EN DOMICILIO DE CTE </v>
          </cell>
          <cell r="T511" t="str">
            <v xml:space="preserve"> ANDREA LEGORRETA                 </v>
          </cell>
          <cell r="U511" t="str">
            <v>2017-04-10</v>
          </cell>
          <cell r="V511" t="str">
            <v>CENTRO</v>
          </cell>
          <cell r="W511" t="str">
            <v>COMPLETADO</v>
          </cell>
          <cell r="X511" t="str">
            <v>TALLER</v>
          </cell>
          <cell r="Y511">
            <v>42788</v>
          </cell>
          <cell r="Z511">
            <v>639</v>
          </cell>
          <cell r="AA511" t="str">
            <v>M012</v>
          </cell>
          <cell r="AD511" t="str">
            <v>coyoacan/ajusco</v>
          </cell>
          <cell r="AE511" t="str">
            <v>DF</v>
          </cell>
          <cell r="AF511" t="str">
            <v>MX</v>
          </cell>
          <cell r="AG511" t="str">
            <v>10412534</v>
          </cell>
          <cell r="AH511" t="str">
            <v>RAFAEL GAYTAN</v>
          </cell>
          <cell r="AI511" t="str">
            <v>Nahuatlecas mz63 lt7</v>
          </cell>
          <cell r="AJ511" t="str">
            <v>5543671407</v>
          </cell>
          <cell r="AK511" t="str">
            <v>5543671407</v>
          </cell>
          <cell r="AL511" t="str">
            <v>04300</v>
          </cell>
          <cell r="AM511"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511" t="str">
            <v>1TE50B8NUSCB</v>
          </cell>
          <cell r="AO511" t="str">
            <v>Smart</v>
          </cell>
          <cell r="AP511" t="str">
            <v>Hisense</v>
          </cell>
          <cell r="AQ511" t="str">
            <v>Opera</v>
          </cell>
          <cell r="AR511" t="str">
            <v>FHD 1920 x 1080</v>
          </cell>
          <cell r="AS511" t="str">
            <v>3TE50G154819CRMM012</v>
          </cell>
          <cell r="AT511">
            <v>6</v>
          </cell>
          <cell r="AU511" t="str">
            <v>50H5B</v>
          </cell>
          <cell r="AV511" t="str">
            <v>3TE50G154819</v>
          </cell>
          <cell r="AW511" t="str">
            <v>CRM</v>
          </cell>
          <cell r="AX511" t="str">
            <v>M012</v>
          </cell>
          <cell r="AY511">
            <v>74011717</v>
          </cell>
          <cell r="AZ511">
            <v>51013020</v>
          </cell>
          <cell r="BA511">
            <v>80147170</v>
          </cell>
        </row>
        <row r="512">
          <cell r="D512">
            <v>60311517</v>
          </cell>
          <cell r="E512" t="str">
            <v xml:space="preserve">A  </v>
          </cell>
          <cell r="F512" t="str">
            <v>TV</v>
          </cell>
          <cell r="G512" t="str">
            <v>CHRISTIAN MOSHIAH SANCHEZ CASTELLANOS</v>
          </cell>
          <cell r="H512" t="str">
            <v>JAZMIN NO. 502, COL. NIÑOS HEROES, TEPIC, NAY.</v>
          </cell>
          <cell r="I512">
            <v>3111174281</v>
          </cell>
          <cell r="J512" t="str">
            <v>HISENSE</v>
          </cell>
          <cell r="K512" t="str">
            <v>32H5B2</v>
          </cell>
          <cell r="L512" t="str">
            <v>32G1619A7H05271</v>
          </cell>
          <cell r="M512">
            <v>0</v>
          </cell>
          <cell r="N512">
            <v>0</v>
          </cell>
          <cell r="O512">
            <v>42668</v>
          </cell>
          <cell r="P512">
            <v>42762</v>
          </cell>
          <cell r="Q512">
            <v>201023</v>
          </cell>
          <cell r="R512" t="str">
            <v xml:space="preserve">18/02/2017 02 : 17  ERNESTO.HERN : NP5
17/02/2017 05 : 18  MARIA.EUGENI : SEG: DGR
15/02/2017 01 : 53 201023 : P1-1-PANEL LCD*185960**OC1007409
</v>
          </cell>
          <cell r="S512" t="str">
            <v>FALLA: LINEA ROJA EN PANEL, SE REALIZO P</v>
          </cell>
          <cell r="T512" t="str">
            <v xml:space="preserve">   GABRIELA RIVAS DELGADO       Fe</v>
          </cell>
          <cell r="U512" t="str">
            <v>2017-04-18</v>
          </cell>
          <cell r="V512" t="str">
            <v>Norte</v>
          </cell>
          <cell r="W512" t="str">
            <v>COMPLETADO</v>
          </cell>
          <cell r="X512" t="str">
            <v>TALLER</v>
          </cell>
          <cell r="Y512">
            <v>42780</v>
          </cell>
          <cell r="Z512">
            <v>94</v>
          </cell>
          <cell r="AA512" t="str">
            <v>M010</v>
          </cell>
          <cell r="AD512" t="str">
            <v>Tepic/Niños heroes</v>
          </cell>
          <cell r="AE512" t="str">
            <v>NAY</v>
          </cell>
          <cell r="AF512" t="str">
            <v>MX</v>
          </cell>
          <cell r="AG512" t="str">
            <v>10411794</v>
          </cell>
          <cell r="AH512" t="str">
            <v>CRISTHIAN SANCHEZ CASTELLANOS</v>
          </cell>
          <cell r="AI512" t="str">
            <v>Jazmin num 502</v>
          </cell>
          <cell r="AJ512" t="str">
            <v>3111174281</v>
          </cell>
          <cell r="AK512">
            <v>0</v>
          </cell>
          <cell r="AL512" t="str">
            <v>63197</v>
          </cell>
          <cell r="AM512"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512" t="str">
            <v>3TE32G155369</v>
          </cell>
          <cell r="AO512" t="str">
            <v>Smart</v>
          </cell>
          <cell r="AP512" t="str">
            <v>Hisense</v>
          </cell>
          <cell r="AQ512" t="str">
            <v>Opera</v>
          </cell>
          <cell r="AR512" t="str">
            <v>HD 1366 X 768</v>
          </cell>
          <cell r="AS512" t="str">
            <v>3TE32G163827G163827M010</v>
          </cell>
          <cell r="AT512">
            <v>7</v>
          </cell>
          <cell r="AU512" t="str">
            <v>32H5B2</v>
          </cell>
          <cell r="AV512" t="str">
            <v>3TE32G163827</v>
          </cell>
          <cell r="AW512" t="str">
            <v>G163827</v>
          </cell>
          <cell r="AX512" t="str">
            <v>M010</v>
          </cell>
          <cell r="AY512">
            <v>74011718</v>
          </cell>
          <cell r="AZ512">
            <v>51012650</v>
          </cell>
          <cell r="BA512">
            <v>80147307</v>
          </cell>
        </row>
        <row r="513">
          <cell r="D513">
            <v>60314166</v>
          </cell>
          <cell r="E513" t="str">
            <v xml:space="preserve">E   </v>
          </cell>
          <cell r="F513" t="str">
            <v>TV</v>
          </cell>
          <cell r="G513" t="str">
            <v>DIANA ARCE GUADARRAMA</v>
          </cell>
          <cell r="H513" t="str">
            <v>RANCHO GALLEGO 49D,FRACC SAN ANTONIO,CUAUTITLAN IZCALLI</v>
          </cell>
          <cell r="I513">
            <v>5566267563</v>
          </cell>
          <cell r="J513" t="str">
            <v>HISENSE</v>
          </cell>
          <cell r="K513" t="str">
            <v>50K20DW</v>
          </cell>
          <cell r="L513" t="str">
            <v>50G144844H05208</v>
          </cell>
          <cell r="M513" t="str">
            <v>TICKET</v>
          </cell>
          <cell r="N513">
            <v>8778</v>
          </cell>
          <cell r="O513">
            <v>41951</v>
          </cell>
          <cell r="P513">
            <v>42785</v>
          </cell>
          <cell r="Q513">
            <v>201679</v>
          </cell>
          <cell r="R513" t="str">
            <v>PANEL T173331 OC 1006374</v>
          </cell>
          <cell r="S513" t="str">
            <v xml:space="preserve">SEGUIMIENTO DE LA ORDEN 60309175,EQUIPO </v>
          </cell>
          <cell r="T513" t="str">
            <v xml:space="preserve">GUADALUPE GIRON                   </v>
          </cell>
          <cell r="U513" t="str">
            <v>2017-04-13</v>
          </cell>
          <cell r="V513" t="str">
            <v>Centro</v>
          </cell>
          <cell r="W513" t="str">
            <v>COMPLETADO</v>
          </cell>
          <cell r="Y513">
            <v>42808</v>
          </cell>
          <cell r="Z513">
            <v>834</v>
          </cell>
          <cell r="AA513" t="str">
            <v>M012</v>
          </cell>
          <cell r="AD513" t="str">
            <v>Cuautitlan I . /Fracc San Antonio</v>
          </cell>
          <cell r="AE513" t="str">
            <v>MEX</v>
          </cell>
          <cell r="AF513" t="str">
            <v>MX</v>
          </cell>
          <cell r="AG513" t="str">
            <v>10409921</v>
          </cell>
          <cell r="AH513" t="str">
            <v>DIANA ARCE GUADARRAMA</v>
          </cell>
          <cell r="AI513" t="str">
            <v>rancho gallego 49 D</v>
          </cell>
          <cell r="AJ513" t="str">
            <v>0445566267563</v>
          </cell>
          <cell r="AK513">
            <v>0</v>
          </cell>
          <cell r="AL513" t="str">
            <v>54720</v>
          </cell>
          <cell r="AM513" t="str">
            <v>22/04/2017 05 : 35 RODRIGUEZ ERICK : TCF174 7401171919/04/2017 02 : 23 GEARARDO.PA : CFA15/03/2017 07 : 19 GABRIELA.B : TCFER15/03/2017 07 : 18 GABRIELA.B : CLIENTE NO ACEPTA EL CAMBIO FÍSICO DELA ORDEN 60309175</v>
          </cell>
          <cell r="AN513" t="str">
            <v>1TE50B8NUSCB</v>
          </cell>
          <cell r="AO513" t="str">
            <v>Smart</v>
          </cell>
          <cell r="AP513" t="str">
            <v>Hisense</v>
          </cell>
          <cell r="AQ513" t="str">
            <v>Opera</v>
          </cell>
          <cell r="AR513" t="str">
            <v>FHD 1920 x 1080</v>
          </cell>
          <cell r="AS513" t="str">
            <v>3TE50G165140G1651M010</v>
          </cell>
          <cell r="AT513" t="e">
            <v>#N/A</v>
          </cell>
          <cell r="AU513" t="str">
            <v>50H7GB</v>
          </cell>
          <cell r="AV513" t="str">
            <v>3TE50G165140</v>
          </cell>
          <cell r="AW513" t="str">
            <v>G1651</v>
          </cell>
          <cell r="AX513" t="str">
            <v>M010</v>
          </cell>
          <cell r="AY513">
            <v>74011719</v>
          </cell>
          <cell r="AZ513">
            <v>51012651</v>
          </cell>
          <cell r="BA513">
            <v>80141502</v>
          </cell>
        </row>
        <row r="514">
          <cell r="D514">
            <v>60314179</v>
          </cell>
          <cell r="E514" t="str">
            <v xml:space="preserve">A  </v>
          </cell>
          <cell r="F514" t="str">
            <v>TV</v>
          </cell>
          <cell r="G514" t="str">
            <v>SALVADOR EMMANUEL MEJIA</v>
          </cell>
          <cell r="H514" t="str">
            <v>PATUAGUAS 133 COL. LA PERLA MUNICIPIO NEZAHUALCOYOTL CP 57820</v>
          </cell>
          <cell r="I514" t="str">
            <v>57421615</v>
          </cell>
          <cell r="J514" t="str">
            <v>HISENSE</v>
          </cell>
          <cell r="K514" t="str">
            <v>50K20DW</v>
          </cell>
          <cell r="L514" t="str">
            <v>50G143291H17426</v>
          </cell>
          <cell r="M514" t="str">
            <v>POLIZA DE GARANTIA</v>
          </cell>
          <cell r="N514">
            <v>0</v>
          </cell>
          <cell r="O514">
            <v>42051</v>
          </cell>
          <cell r="P514">
            <v>42816</v>
          </cell>
          <cell r="Q514">
            <v>201767</v>
          </cell>
          <cell r="R514" t="str">
            <v>30/03/2017 01 : 09  ERNESTO.HERN : NP5 / P1A: 173331 PANEL   22-03-2017  OC-1008946</v>
          </cell>
          <cell r="S514" t="str">
            <v>EQUIPO DAÑADO EN DOMICILIO DE CLIENTE</v>
          </cell>
          <cell r="T514" t="str">
            <v xml:space="preserve">   ABRAHAM LAZCANO                </v>
          </cell>
          <cell r="U514" t="str">
            <v>2017-04-10</v>
          </cell>
          <cell r="V514" t="str">
            <v>CENTRO</v>
          </cell>
          <cell r="W514" t="str">
            <v>COMPLETADO</v>
          </cell>
          <cell r="X514" t="str">
            <v>TALLER</v>
          </cell>
          <cell r="Y514">
            <v>42808</v>
          </cell>
          <cell r="Z514">
            <v>765</v>
          </cell>
          <cell r="AA514" t="str">
            <v>M012</v>
          </cell>
          <cell r="AD514" t="str">
            <v>Nezahualcoyotl/La perla</v>
          </cell>
          <cell r="AE514" t="str">
            <v>MEX</v>
          </cell>
          <cell r="AF514" t="str">
            <v>MX</v>
          </cell>
          <cell r="AG514" t="str">
            <v>10414317</v>
          </cell>
          <cell r="AH514" t="str">
            <v>SALVADOR EMMANUEL MEJIA</v>
          </cell>
          <cell r="AI514" t="str">
            <v>133 Patuaguas</v>
          </cell>
          <cell r="AJ514" t="str">
            <v>5540475045</v>
          </cell>
          <cell r="AK514" t="str">
            <v>5540475045</v>
          </cell>
          <cell r="AL514" t="str">
            <v>57820</v>
          </cell>
          <cell r="AM514"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514" t="str">
            <v>1TE50B8NUSCB</v>
          </cell>
          <cell r="AO514" t="str">
            <v>Smart</v>
          </cell>
          <cell r="AP514" t="str">
            <v>Hisense</v>
          </cell>
          <cell r="AQ514" t="str">
            <v>Opera</v>
          </cell>
          <cell r="AR514" t="str">
            <v>FHD 1920 x 1080</v>
          </cell>
          <cell r="AS514" t="str">
            <v>3TE50G165140G1651M010</v>
          </cell>
          <cell r="AT514" t="e">
            <v>#N/A</v>
          </cell>
          <cell r="AU514" t="str">
            <v>50H7GB</v>
          </cell>
          <cell r="AV514" t="str">
            <v>3TE50G165140</v>
          </cell>
          <cell r="AW514" t="str">
            <v>G1651</v>
          </cell>
          <cell r="AX514" t="str">
            <v>M010</v>
          </cell>
          <cell r="AY514">
            <v>74011720</v>
          </cell>
          <cell r="AZ514">
            <v>51012652</v>
          </cell>
          <cell r="BA514">
            <v>80141823</v>
          </cell>
        </row>
        <row r="515">
          <cell r="D515">
            <v>60311170</v>
          </cell>
          <cell r="E515" t="str">
            <v xml:space="preserve">A  </v>
          </cell>
          <cell r="F515" t="str">
            <v>TV</v>
          </cell>
          <cell r="G515" t="str">
            <v>NORMA ESCAMILLA CASANOVA</v>
          </cell>
          <cell r="H515" t="str">
            <v xml:space="preserve">GERARDO REYES NO.18 COL. LOMA LINDA, TUXPAN  </v>
          </cell>
          <cell r="I515">
            <v>7838343133</v>
          </cell>
          <cell r="J515" t="str">
            <v>HISENSE</v>
          </cell>
          <cell r="K515" t="str">
            <v>50H7GB</v>
          </cell>
          <cell r="L515" t="str">
            <v>50G1614F6MH9071</v>
          </cell>
          <cell r="M515">
            <v>9617</v>
          </cell>
          <cell r="N515">
            <v>13331.89</v>
          </cell>
          <cell r="O515">
            <v>42692</v>
          </cell>
          <cell r="P515">
            <v>42980</v>
          </cell>
          <cell r="Q515">
            <v>201060</v>
          </cell>
          <cell r="R515">
            <v>0</v>
          </cell>
          <cell r="S515" t="str">
            <v/>
          </cell>
          <cell r="T515" t="str">
            <v xml:space="preserve"> Zeineb Vega   Fecha de Aplicación</v>
          </cell>
          <cell r="U515" t="str">
            <v>2017</v>
          </cell>
          <cell r="V515" t="str">
            <v>SUR</v>
          </cell>
          <cell r="W515" t="str">
            <v>COMPLETADO</v>
          </cell>
          <cell r="X515" t="str">
            <v>TALLER</v>
          </cell>
          <cell r="Y515">
            <v>42775</v>
          </cell>
          <cell r="Z515">
            <v>288</v>
          </cell>
          <cell r="AA515" t="str">
            <v>M010</v>
          </cell>
          <cell r="AD515" t="str">
            <v>col loma linda/tuxpan</v>
          </cell>
          <cell r="AE515" t="str">
            <v>VER</v>
          </cell>
          <cell r="AF515" t="str">
            <v>MX</v>
          </cell>
          <cell r="AG515" t="str">
            <v>10408919</v>
          </cell>
          <cell r="AH515" t="str">
            <v>NORMA ESCAMILLA CASANOVA</v>
          </cell>
          <cell r="AI515" t="str">
            <v>gerardo reyes num 18</v>
          </cell>
          <cell r="AJ515" t="str">
            <v>8343133</v>
          </cell>
          <cell r="AK515">
            <v>0</v>
          </cell>
          <cell r="AL515" t="str">
            <v>92830</v>
          </cell>
          <cell r="AM515"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515" t="str">
            <v>3TE50G1523B0</v>
          </cell>
          <cell r="AO515" t="str">
            <v>Smart</v>
          </cell>
          <cell r="AP515" t="str">
            <v>Hisense</v>
          </cell>
          <cell r="AQ515" t="str">
            <v>Android</v>
          </cell>
          <cell r="AR515" t="str">
            <v>UHD 3840 X 2160</v>
          </cell>
          <cell r="AS515" t="str">
            <v>3TE50G1644B3G1644M010</v>
          </cell>
          <cell r="AT515" t="e">
            <v>#N/A</v>
          </cell>
          <cell r="AU515" t="str">
            <v>50H7GB</v>
          </cell>
          <cell r="AV515" t="str">
            <v>3TE50G1644B3</v>
          </cell>
          <cell r="AW515" t="str">
            <v>G1644</v>
          </cell>
          <cell r="AX515" t="str">
            <v>M010</v>
          </cell>
          <cell r="AY515">
            <v>74011721</v>
          </cell>
          <cell r="AZ515">
            <v>51012653</v>
          </cell>
          <cell r="BA515">
            <v>80139802</v>
          </cell>
        </row>
        <row r="516">
          <cell r="D516">
            <v>60314034</v>
          </cell>
          <cell r="E516" t="str">
            <v xml:space="preserve">A  </v>
          </cell>
          <cell r="F516" t="str">
            <v>TV</v>
          </cell>
          <cell r="G516" t="str">
            <v>ALFONSO GONZALEZ RAMIREZ</v>
          </cell>
          <cell r="H516" t="str">
            <v>FERROCARRIL DE CUERNAVACA # 868,COL.HEROES DE PADIERNA,MAGDALENA CONTRERAS</v>
          </cell>
          <cell r="I516" t="str">
            <v>5568 9015 / 2527 9942</v>
          </cell>
          <cell r="J516" t="str">
            <v>HISENSE</v>
          </cell>
          <cell r="K516" t="str">
            <v>50K20D</v>
          </cell>
          <cell r="L516" t="str">
            <v>50J140472H04088</v>
          </cell>
          <cell r="M516" t="str">
            <v>POLIZA SELLADA</v>
          </cell>
          <cell r="N516">
            <v>0</v>
          </cell>
          <cell r="O516">
            <v>41805</v>
          </cell>
          <cell r="P516">
            <v>42808</v>
          </cell>
          <cell r="Q516">
            <v>201057</v>
          </cell>
          <cell r="R516" t="str">
            <v>28/03/2017 02 : 32  ERNESTO.HERN : NP5</v>
          </cell>
          <cell r="S516" t="str">
            <v>EQUIPO EN CSA</v>
          </cell>
          <cell r="T516" t="str">
            <v xml:space="preserve">MARIBEL SASTRE HERNANDEZ          </v>
          </cell>
          <cell r="U516" t="str">
            <v>2017-04-19</v>
          </cell>
          <cell r="V516" t="str">
            <v>CENTRO</v>
          </cell>
          <cell r="W516" t="str">
            <v>COMPLETADO</v>
          </cell>
          <cell r="X516" t="str">
            <v>TALLER</v>
          </cell>
          <cell r="Y516">
            <v>42807</v>
          </cell>
          <cell r="Z516">
            <v>1003</v>
          </cell>
          <cell r="AA516" t="str">
            <v>M012</v>
          </cell>
          <cell r="AD516" t="str">
            <v>MAGDALENA CONTRERAS/ HEROES DE PADIERNA</v>
          </cell>
          <cell r="AE516" t="str">
            <v>DF</v>
          </cell>
          <cell r="AF516" t="str">
            <v>MX</v>
          </cell>
          <cell r="AG516" t="str">
            <v>10160275</v>
          </cell>
          <cell r="AH516" t="str">
            <v>ALFONSO GONZALEZ RAMIREZ</v>
          </cell>
          <cell r="AI516" t="str">
            <v>868 AV FERROCARRIL DE CUERNAVACA</v>
          </cell>
          <cell r="AJ516" t="str">
            <v>52729942</v>
          </cell>
          <cell r="AK516" t="str">
            <v>52729942</v>
          </cell>
          <cell r="AL516" t="str">
            <v>10700</v>
          </cell>
          <cell r="AM516"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516" t="str">
            <v>3TE50G132311</v>
          </cell>
          <cell r="AO516" t="str">
            <v>Básica</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74011722</v>
          </cell>
          <cell r="AZ516">
            <v>51012654</v>
          </cell>
          <cell r="BA516">
            <v>80141559</v>
          </cell>
        </row>
        <row r="517">
          <cell r="D517">
            <v>60314220</v>
          </cell>
          <cell r="E517" t="str">
            <v xml:space="preserve">A  </v>
          </cell>
          <cell r="F517" t="str">
            <v>TV</v>
          </cell>
          <cell r="G517" t="str">
            <v xml:space="preserve"> Angelica Blanco</v>
          </cell>
          <cell r="H517" t="str">
            <v>Calzada Juan Pablo 2do # 48.  Jardines de Virginia, Boca del rio, Ver., C. P.  94290</v>
          </cell>
          <cell r="I517">
            <v>2299894000</v>
          </cell>
          <cell r="J517" t="str">
            <v>HISENSE</v>
          </cell>
          <cell r="K517" t="str">
            <v>32H5B2</v>
          </cell>
          <cell r="L517" t="str">
            <v>32G1619A7H02613</v>
          </cell>
          <cell r="M517" t="str">
            <v>Hoja de Piso</v>
          </cell>
          <cell r="N517">
            <v>0</v>
          </cell>
          <cell r="P517">
            <v>42818</v>
          </cell>
          <cell r="Q517">
            <v>201028</v>
          </cell>
          <cell r="R517" t="str">
            <v>Solicitamos el panel y PCB Main, OC-1008970, y no lo surtieron</v>
          </cell>
          <cell r="S517" t="str">
            <v/>
          </cell>
          <cell r="T517" t="str">
            <v xml:space="preserve"> Liliana Aguilera                 </v>
          </cell>
          <cell r="U517" t="str">
            <v>2017-04-18</v>
          </cell>
          <cell r="W517" t="str">
            <v>COMPLETADO</v>
          </cell>
          <cell r="X517" t="str">
            <v>TALLER</v>
          </cell>
          <cell r="Y517">
            <v>42809</v>
          </cell>
          <cell r="AA517" t="str">
            <v>M010</v>
          </cell>
          <cell r="AD517" t="str">
            <v>jatdines de virginia/boca del rio</v>
          </cell>
          <cell r="AE517" t="str">
            <v>VER</v>
          </cell>
          <cell r="AF517" t="str">
            <v>MX</v>
          </cell>
          <cell r="AG517" t="str">
            <v>10414275</v>
          </cell>
          <cell r="AH517" t="str">
            <v>ANGELICA BLANCO</v>
          </cell>
          <cell r="AI517" t="str">
            <v>calzasa juan pablo do num 48</v>
          </cell>
          <cell r="AJ517" t="str">
            <v>2299894000</v>
          </cell>
          <cell r="AK517">
            <v>0</v>
          </cell>
          <cell r="AL517" t="str">
            <v>94290</v>
          </cell>
          <cell r="AM517"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517" t="str">
            <v>3TE32G155369</v>
          </cell>
          <cell r="AO517" t="str">
            <v>Smart</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74011723</v>
          </cell>
          <cell r="AZ517">
            <v>51012655</v>
          </cell>
          <cell r="BA517">
            <v>80139869</v>
          </cell>
        </row>
        <row r="518">
          <cell r="D518">
            <v>60312640</v>
          </cell>
          <cell r="E518" t="str">
            <v xml:space="preserve">A  </v>
          </cell>
          <cell r="F518" t="str">
            <v>TV</v>
          </cell>
          <cell r="G518" t="str">
            <v>FELIPE CANO</v>
          </cell>
          <cell r="H518" t="str">
            <v>HERIBERTO FRIAS 1515 DEL VALLE BENITO JUAREZ CP.03100</v>
          </cell>
          <cell r="I518">
            <v>5517708444</v>
          </cell>
          <cell r="J518" t="str">
            <v>HISENSE</v>
          </cell>
          <cell r="K518" t="str">
            <v>32D33</v>
          </cell>
          <cell r="L518" t="str">
            <v>32N141141H01911</v>
          </cell>
          <cell r="M518" t="str">
            <v>FACTURA WAL MART IBAER30583 / Folio Fiscal 1c4424f3-041c-422b-9e43-e5e6ea622e47</v>
          </cell>
          <cell r="N518">
            <v>2990</v>
          </cell>
          <cell r="O518">
            <v>41918</v>
          </cell>
          <cell r="P518">
            <v>42802</v>
          </cell>
          <cell r="Q518">
            <v>201767</v>
          </cell>
          <cell r="R518" t="str">
            <v>16/03/2017 01 : 31  JORGE.VAZ : NP5/201767 : P1A: 171862 PANEL   08-03-2017   OC-1008362</v>
          </cell>
          <cell r="S518" t="str">
            <v xml:space="preserve">EQUIPO EN DOMICILIO DE CTE </v>
          </cell>
          <cell r="T518" t="str">
            <v xml:space="preserve"> ANDREA LEGORRETA                 </v>
          </cell>
          <cell r="U518" t="str">
            <v>2017-04-10</v>
          </cell>
          <cell r="V518" t="str">
            <v>CENTRO</v>
          </cell>
          <cell r="W518" t="str">
            <v>COMPLETADO</v>
          </cell>
          <cell r="X518" t="str">
            <v>TALLER</v>
          </cell>
          <cell r="Y518">
            <v>42788</v>
          </cell>
          <cell r="Z518">
            <v>884</v>
          </cell>
          <cell r="AA518" t="str">
            <v>M012</v>
          </cell>
          <cell r="AD518" t="str">
            <v>Benito Juarez/Del valle</v>
          </cell>
          <cell r="AE518" t="str">
            <v>DF</v>
          </cell>
          <cell r="AF518" t="str">
            <v>MX</v>
          </cell>
          <cell r="AG518" t="str">
            <v>10412432</v>
          </cell>
          <cell r="AH518" t="str">
            <v>FELIPE CANO</v>
          </cell>
          <cell r="AI518" t="str">
            <v>Heriberto Frias num 1515</v>
          </cell>
          <cell r="AJ518" t="str">
            <v>5517708444</v>
          </cell>
          <cell r="AK518">
            <v>0</v>
          </cell>
          <cell r="AL518" t="str">
            <v>03100</v>
          </cell>
          <cell r="AM518"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518" t="str">
            <v>3TE32M134512</v>
          </cell>
          <cell r="AO518" t="str">
            <v>Básica</v>
          </cell>
          <cell r="AP518" t="str">
            <v>Hisense</v>
          </cell>
          <cell r="AQ518" t="str">
            <v>Opera</v>
          </cell>
          <cell r="AR518" t="str">
            <v>HD 1366 X 768</v>
          </cell>
          <cell r="AS518" t="str">
            <v>3TE32G155365CRMM012</v>
          </cell>
          <cell r="AT518">
            <v>11</v>
          </cell>
          <cell r="AU518" t="str">
            <v>32H3B2</v>
          </cell>
          <cell r="AV518" t="str">
            <v>3TE32G155365</v>
          </cell>
          <cell r="AW518" t="str">
            <v>CRM</v>
          </cell>
          <cell r="AX518" t="str">
            <v>M012</v>
          </cell>
          <cell r="AY518">
            <v>74011724</v>
          </cell>
          <cell r="AZ518">
            <v>51012656</v>
          </cell>
          <cell r="BA518">
            <v>80147171</v>
          </cell>
        </row>
        <row r="519">
          <cell r="D519">
            <v>60312985</v>
          </cell>
          <cell r="E519" t="str">
            <v xml:space="preserve">A  </v>
          </cell>
          <cell r="F519" t="str">
            <v>TV</v>
          </cell>
          <cell r="G519" t="str">
            <v>SILVIA VALADEZ</v>
          </cell>
          <cell r="H519" t="str">
            <v>VALLE DE ZIRAHUEN NO. 215, COL. VALLDE DORADO, BAHIA DE BANDERAS, NAY</v>
          </cell>
          <cell r="I519">
            <v>3222237790</v>
          </cell>
          <cell r="J519" t="str">
            <v>HISENSE</v>
          </cell>
          <cell r="K519" t="str">
            <v>50H7GB</v>
          </cell>
          <cell r="L519" t="str">
            <v>50G1617C8MH5533</v>
          </cell>
          <cell r="M519">
            <v>42226</v>
          </cell>
          <cell r="N519">
            <v>15998.4</v>
          </cell>
          <cell r="O519">
            <v>42758</v>
          </cell>
          <cell r="P519">
            <v>42794</v>
          </cell>
          <cell r="Q519">
            <v>201023</v>
          </cell>
          <cell r="R519" t="str">
            <v>MAIN BOARD-194644, 2-BOCINAS-185453,CON EL OC1008007</v>
          </cell>
          <cell r="S519" t="str">
            <v xml:space="preserve">NO TIENE AUDIO, SOLO IMAGEN, SE REALIZO </v>
          </cell>
          <cell r="T519" t="str">
            <v xml:space="preserve">   GABRIELA RIVAS DELGADO         </v>
          </cell>
          <cell r="U519" t="str">
            <v>2017-04-18</v>
          </cell>
          <cell r="V519" t="str">
            <v>Norte</v>
          </cell>
          <cell r="W519" t="str">
            <v>COMPLETADO</v>
          </cell>
          <cell r="X519" t="str">
            <v>TALLER</v>
          </cell>
          <cell r="Y519">
            <v>42793</v>
          </cell>
          <cell r="Z519">
            <v>36</v>
          </cell>
          <cell r="AA519" t="str">
            <v>M010</v>
          </cell>
          <cell r="AD519" t="str">
            <v>Bahia de Bandera /Valle dorado</v>
          </cell>
          <cell r="AE519" t="str">
            <v>NAY</v>
          </cell>
          <cell r="AF519" t="str">
            <v>MX</v>
          </cell>
          <cell r="AG519" t="str">
            <v>10412762</v>
          </cell>
          <cell r="AH519" t="str">
            <v>SILVIA VALADEZ</v>
          </cell>
          <cell r="AI519" t="str">
            <v>215 Valle de Zirahuen</v>
          </cell>
          <cell r="AJ519" t="str">
            <v>3221054673</v>
          </cell>
          <cell r="AK519" t="str">
            <v>3221054673</v>
          </cell>
          <cell r="AL519" t="str">
            <v>63735</v>
          </cell>
          <cell r="AM519"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519" t="str">
            <v>3TE50G1523B0</v>
          </cell>
          <cell r="AO519" t="str">
            <v>Smart</v>
          </cell>
          <cell r="AP519" t="str">
            <v>Hisense</v>
          </cell>
          <cell r="AQ519" t="str">
            <v>Android</v>
          </cell>
          <cell r="AR519" t="str">
            <v>UHD 3840 X 2160</v>
          </cell>
          <cell r="AS519" t="str">
            <v>3TE50G1644B3G1644M010</v>
          </cell>
          <cell r="AT519" t="e">
            <v>#N/A</v>
          </cell>
          <cell r="AU519" t="str">
            <v>50H7GB</v>
          </cell>
          <cell r="AV519" t="str">
            <v>3TE50G1644B3</v>
          </cell>
          <cell r="AW519" t="str">
            <v>G1644</v>
          </cell>
          <cell r="AX519" t="str">
            <v>M010</v>
          </cell>
          <cell r="AY519">
            <v>74011725</v>
          </cell>
          <cell r="AZ519">
            <v>51012657</v>
          </cell>
          <cell r="BA519">
            <v>80139826</v>
          </cell>
        </row>
        <row r="520">
          <cell r="D520">
            <v>60312992</v>
          </cell>
          <cell r="E520" t="str">
            <v xml:space="preserve">A  </v>
          </cell>
          <cell r="F520" t="str">
            <v>TV</v>
          </cell>
          <cell r="G520" t="str">
            <v>GUADALUPE GONZALEZ TREJO</v>
          </cell>
          <cell r="H520" t="str">
            <v>COMPAS 80 COL. SEVILLA DELG VENUSTIANO CARRANZA CP 15840</v>
          </cell>
          <cell r="I520" t="str">
            <v>26122451 - 5541839806</v>
          </cell>
          <cell r="J520" t="str">
            <v>HISENSE</v>
          </cell>
          <cell r="K520" t="str">
            <v>50K20DW</v>
          </cell>
          <cell r="L520" t="str">
            <v>50G143291H01775</v>
          </cell>
          <cell r="M520" t="str">
            <v>CARTA ACEPTACION</v>
          </cell>
          <cell r="N520">
            <v>8800</v>
          </cell>
          <cell r="O520">
            <v>42095</v>
          </cell>
          <cell r="P520">
            <v>42796</v>
          </cell>
          <cell r="Q520">
            <v>201767</v>
          </cell>
          <cell r="R520" t="str">
            <v>17/03/2017 00 : 07  ERNESTO.HERN : NP5 / P1A: 173331 PANEL   02-03-2017   OC-1008140</v>
          </cell>
          <cell r="S520" t="str">
            <v>EQUIPO DAÑADO EN DOMICILIO DE CLIENTE</v>
          </cell>
          <cell r="T520" t="str">
            <v xml:space="preserve">   ABRAHAM LAZCANO                </v>
          </cell>
          <cell r="U520" t="str">
            <v>2017-04-10</v>
          </cell>
          <cell r="V520" t="str">
            <v>CENTRO</v>
          </cell>
          <cell r="W520" t="str">
            <v>COMPLETADO</v>
          </cell>
          <cell r="X520" t="str">
            <v>TALLER</v>
          </cell>
          <cell r="Y520">
            <v>42793</v>
          </cell>
          <cell r="Z520">
            <v>701</v>
          </cell>
          <cell r="AA520" t="str">
            <v>M012</v>
          </cell>
          <cell r="AD520" t="str">
            <v>V Carranza/Sevilla</v>
          </cell>
          <cell r="AE520" t="str">
            <v>DF</v>
          </cell>
          <cell r="AF520" t="str">
            <v>MX</v>
          </cell>
          <cell r="AG520" t="str">
            <v>10413191</v>
          </cell>
          <cell r="AH520" t="str">
            <v>GUADALUPE GONZALEZ TREJO</v>
          </cell>
          <cell r="AI520" t="str">
            <v>Compas 80</v>
          </cell>
          <cell r="AJ520" t="str">
            <v>5541839806</v>
          </cell>
          <cell r="AK520" t="str">
            <v>5541839806</v>
          </cell>
          <cell r="AL520" t="str">
            <v>15840</v>
          </cell>
          <cell r="AM520"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74011726</v>
          </cell>
          <cell r="AZ520">
            <v>51012658</v>
          </cell>
          <cell r="BA520">
            <v>80141825</v>
          </cell>
        </row>
        <row r="521">
          <cell r="D521">
            <v>60311020</v>
          </cell>
          <cell r="E521" t="str">
            <v xml:space="preserve">A  </v>
          </cell>
          <cell r="F521" t="str">
            <v>TV</v>
          </cell>
          <cell r="G521" t="str">
            <v>CARLA LIZETH OLIVAR GARZA</v>
          </cell>
          <cell r="H521" t="str">
            <v>GUAYANA #9 NTE. FERNANDEZ DE LAS FUENTES, TORREON COAHUILA</v>
          </cell>
          <cell r="I521">
            <v>8712174258</v>
          </cell>
          <cell r="J521" t="str">
            <v>HISENSE</v>
          </cell>
          <cell r="K521" t="str">
            <v>32H5B2</v>
          </cell>
          <cell r="L521" t="str">
            <v>32G161375H02546</v>
          </cell>
          <cell r="M521" t="str">
            <v>CARTA DE ACEPTACION</v>
          </cell>
          <cell r="N521">
            <v>6665.36</v>
          </cell>
          <cell r="O521">
            <v>42693</v>
          </cell>
          <cell r="P521">
            <v>42775</v>
          </cell>
          <cell r="Q521">
            <v>201036</v>
          </cell>
          <cell r="R521" t="str">
            <v>21/02/2017 05 : 30  ERNESTO.HERN : NP5
17/02/2017 02 : 42 201036 : SE SOLICITO REFACCIÓN PANEL CON NUMERO DE PARTE 185960 CON OC-1007522</v>
          </cell>
          <cell r="S521" t="str">
            <v>EQUIPO COMPLETO</v>
          </cell>
          <cell r="T521" t="str">
            <v xml:space="preserve">      JAVIER LOPEZ                </v>
          </cell>
          <cell r="U521" t="str">
            <v>2017-04-19</v>
          </cell>
          <cell r="V521" t="str">
            <v>Norte</v>
          </cell>
          <cell r="W521" t="str">
            <v>COMPLETADO</v>
          </cell>
          <cell r="X521" t="str">
            <v>TALLER</v>
          </cell>
          <cell r="Y521">
            <v>42774</v>
          </cell>
          <cell r="Z521">
            <v>82</v>
          </cell>
          <cell r="AA521" t="str">
            <v>M010</v>
          </cell>
          <cell r="AD521" t="str">
            <v>TORREON/EL FERNANDEZ DE LAS FUENTES</v>
          </cell>
          <cell r="AE521" t="str">
            <v>COA</v>
          </cell>
          <cell r="AF521" t="str">
            <v>MX</v>
          </cell>
          <cell r="AG521" t="str">
            <v>10410919</v>
          </cell>
          <cell r="AH521" t="str">
            <v>CARLA LIZETH OLIVAR GARZA</v>
          </cell>
          <cell r="AI521" t="str">
            <v>9 GUAYANA NTE</v>
          </cell>
          <cell r="AJ521" t="str">
            <v>8717215259</v>
          </cell>
          <cell r="AK521" t="str">
            <v>8712174258</v>
          </cell>
          <cell r="AL521" t="str">
            <v>27056</v>
          </cell>
          <cell r="AM521"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521" t="str">
            <v>3TE32G155369</v>
          </cell>
          <cell r="AO521" t="str">
            <v>Smart</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74011727</v>
          </cell>
          <cell r="AZ521">
            <v>51012659</v>
          </cell>
          <cell r="BA521">
            <v>80139897</v>
          </cell>
        </row>
        <row r="522">
          <cell r="D522">
            <v>60310693</v>
          </cell>
          <cell r="E522" t="str">
            <v xml:space="preserve">A  </v>
          </cell>
          <cell r="F522" t="str">
            <v>TV</v>
          </cell>
          <cell r="G522" t="str">
            <v>MARGARITO SEYNOS PEREZ</v>
          </cell>
          <cell r="H522" t="str">
            <v>CALLE ALDAMA N .710 COLONIA CUARTO BARRIO C.P 74160, HUEJOTZINGO, PUE.</v>
          </cell>
          <cell r="I522" t="str">
            <v>2272762640-2221517232</v>
          </cell>
          <cell r="J522" t="str">
            <v>HISENSE</v>
          </cell>
          <cell r="K522" t="str">
            <v>50H7GB</v>
          </cell>
          <cell r="L522" t="str">
            <v>50G1617C8MH5710</v>
          </cell>
          <cell r="M522" t="str">
            <v>TICKET:000279455</v>
          </cell>
          <cell r="N522">
            <v>13331.89</v>
          </cell>
          <cell r="O522">
            <v>42692</v>
          </cell>
          <cell r="P522">
            <v>42777</v>
          </cell>
          <cell r="Q522">
            <v>201032</v>
          </cell>
          <cell r="R522" t="str">
            <v>16/02/2017 00 : 23  ERNESTO.HERN : NP5
14/02/2017 04 : 58 201032 : P1A: T192673 PCB MAIN OC-1007362</v>
          </cell>
          <cell r="S522" t="str">
            <v/>
          </cell>
          <cell r="T522" t="str">
            <v xml:space="preserve">  ERIK ORTEGA MÉNDEZ              </v>
          </cell>
          <cell r="U522">
            <v>42837</v>
          </cell>
          <cell r="V522" t="str">
            <v>Centro</v>
          </cell>
          <cell r="W522" t="str">
            <v>COMPLETADO</v>
          </cell>
          <cell r="X522" t="str">
            <v>CLIENTE</v>
          </cell>
          <cell r="Y522">
            <v>42767</v>
          </cell>
          <cell r="Z522">
            <v>85</v>
          </cell>
          <cell r="AA522" t="str">
            <v>M010</v>
          </cell>
          <cell r="AB522" t="str">
            <v>T192673/Tarjeta Principal Madre - MAIN BOARD</v>
          </cell>
          <cell r="AC522" t="str">
            <v>OC-1007362</v>
          </cell>
          <cell r="AD522" t="str">
            <v>Huejotzingo / Cuarto Barrio</v>
          </cell>
          <cell r="AE522" t="str">
            <v>PUE</v>
          </cell>
          <cell r="AF522" t="str">
            <v>MX</v>
          </cell>
          <cell r="AG522" t="str">
            <v>10410339</v>
          </cell>
          <cell r="AH522" t="str">
            <v>MARGARITO SEYNOS PEREZ</v>
          </cell>
          <cell r="AI522" t="str">
            <v>710 Aldama</v>
          </cell>
          <cell r="AJ522" t="str">
            <v>2221517232</v>
          </cell>
          <cell r="AK522" t="str">
            <v>2221517232</v>
          </cell>
          <cell r="AL522" t="str">
            <v>74160</v>
          </cell>
          <cell r="AM522"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522" t="str">
            <v>3TE50G1523B0</v>
          </cell>
          <cell r="AO522" t="str">
            <v>Smart</v>
          </cell>
          <cell r="AP522" t="str">
            <v>Hisense</v>
          </cell>
          <cell r="AQ522" t="str">
            <v>Android</v>
          </cell>
          <cell r="AR522" t="str">
            <v>UHD 3840 X 2160</v>
          </cell>
          <cell r="AS522" t="str">
            <v>3TE50G1644B3G1644M010</v>
          </cell>
          <cell r="AT522" t="e">
            <v>#N/A</v>
          </cell>
          <cell r="AU522" t="str">
            <v>50H7GB</v>
          </cell>
          <cell r="AV522" t="str">
            <v>3TE50G1644B3</v>
          </cell>
          <cell r="AW522" t="str">
            <v>G1644</v>
          </cell>
          <cell r="AX522" t="str">
            <v>M010</v>
          </cell>
          <cell r="AY522">
            <v>74011731</v>
          </cell>
          <cell r="AZ522">
            <v>51012663</v>
          </cell>
          <cell r="BA522">
            <v>80139877</v>
          </cell>
        </row>
        <row r="523">
          <cell r="D523">
            <v>60311548</v>
          </cell>
          <cell r="E523" t="str">
            <v xml:space="preserve">A  </v>
          </cell>
          <cell r="F523" t="str">
            <v>TV</v>
          </cell>
          <cell r="G523" t="str">
            <v>SALVADOR MORALES</v>
          </cell>
          <cell r="H523" t="str">
            <v>MADERO #270 ZAMORA, MICHOACÁN</v>
          </cell>
          <cell r="I523">
            <v>3511192623</v>
          </cell>
          <cell r="J523" t="str">
            <v>HISENSE</v>
          </cell>
          <cell r="K523" t="str">
            <v>32H5B2</v>
          </cell>
          <cell r="L523" t="str">
            <v>32G160242H00043</v>
          </cell>
          <cell r="M523" t="str">
            <v>POLIZA SELLADA</v>
          </cell>
          <cell r="N523">
            <v>0</v>
          </cell>
          <cell r="P523">
            <v>0</v>
          </cell>
          <cell r="Q523">
            <v>201080</v>
          </cell>
          <cell r="R523" t="str">
            <v>P1:T191148 MAIN BOARD OC-1007462</v>
          </cell>
          <cell r="S523" t="str">
            <v xml:space="preserve">EQUIPO DE PISO, NO SE TIENE COMPROBANTE </v>
          </cell>
          <cell r="T523" t="str">
            <v xml:space="preserve"> LUIS RAMIREZ                     </v>
          </cell>
          <cell r="U523" t="str">
            <v>2017-04-10</v>
          </cell>
          <cell r="V523" t="str">
            <v>SUR</v>
          </cell>
          <cell r="W523" t="str">
            <v>COMPLETADO</v>
          </cell>
          <cell r="X523" t="str">
            <v>TALLER</v>
          </cell>
          <cell r="Y523">
            <v>42780</v>
          </cell>
          <cell r="Z523">
            <v>0</v>
          </cell>
          <cell r="AA523" t="str">
            <v>M010</v>
          </cell>
          <cell r="AD523" t="str">
            <v>zamora/centro</v>
          </cell>
          <cell r="AE523" t="str">
            <v>MCH</v>
          </cell>
          <cell r="AF523" t="str">
            <v>MX</v>
          </cell>
          <cell r="AG523" t="str">
            <v>10411790</v>
          </cell>
          <cell r="AH523" t="str">
            <v>SALVADOR MORALES</v>
          </cell>
          <cell r="AI523" t="str">
            <v>Madero sur 270</v>
          </cell>
          <cell r="AJ523" t="str">
            <v>51157541</v>
          </cell>
          <cell r="AK523" t="str">
            <v>3511192623</v>
          </cell>
          <cell r="AL523" t="str">
            <v>59600</v>
          </cell>
          <cell r="AM523"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523" t="str">
            <v>3TE32G155369</v>
          </cell>
          <cell r="AO523" t="str">
            <v>Smart</v>
          </cell>
          <cell r="AP523" t="str">
            <v>Hisense</v>
          </cell>
          <cell r="AQ523" t="str">
            <v>Opera</v>
          </cell>
          <cell r="AR523" t="str">
            <v>HD 1366 X 768</v>
          </cell>
          <cell r="AS523" t="str">
            <v>3TE32G164485G1644M010</v>
          </cell>
          <cell r="AT523" t="e">
            <v>#N/A</v>
          </cell>
          <cell r="AU523" t="str">
            <v>32H5B2</v>
          </cell>
          <cell r="AV523" t="str">
            <v>3TE32G164485</v>
          </cell>
          <cell r="AW523" t="str">
            <v>G1644</v>
          </cell>
          <cell r="AX523" t="str">
            <v>M010</v>
          </cell>
          <cell r="AY523">
            <v>74011732</v>
          </cell>
          <cell r="AZ523">
            <v>51012664</v>
          </cell>
          <cell r="BA523">
            <v>80139936</v>
          </cell>
        </row>
        <row r="524">
          <cell r="D524">
            <v>60314701</v>
          </cell>
          <cell r="E524" t="str">
            <v xml:space="preserve">A  </v>
          </cell>
          <cell r="F524" t="str">
            <v>TV</v>
          </cell>
          <cell r="G524" t="str">
            <v>GUSTAVO FLORES RODRIGUEZ</v>
          </cell>
          <cell r="H524" t="str">
            <v>CUREÑO 194 COL. VALLE DE ARAGON MUNICIPIO NEZAHUALCOYOTL CP 57100</v>
          </cell>
          <cell r="I524" t="str">
            <v>57835950</v>
          </cell>
          <cell r="J524" t="str">
            <v>HISENSE</v>
          </cell>
          <cell r="K524" t="str">
            <v>50K20D</v>
          </cell>
          <cell r="L524" t="str">
            <v>50J140472H05735</v>
          </cell>
          <cell r="M524" t="str">
            <v>WAL MART TC# 7962 1621 9428 2134 4452 60</v>
          </cell>
          <cell r="N524">
            <v>6999</v>
          </cell>
          <cell r="O524">
            <v>41802</v>
          </cell>
          <cell r="P524">
            <v>42819</v>
          </cell>
          <cell r="Q524">
            <v>201767</v>
          </cell>
          <cell r="R524" t="str">
            <v>30/03/2017 02 : 40  ERNESTO.HERN : NP5 / P1A: 166794 POWER   173064 PANEL  25-03-2017   OC-1009080</v>
          </cell>
          <cell r="S524" t="str">
            <v>EQUIPO DAÑADO EN DOMICILIO DE CLIENTE</v>
          </cell>
          <cell r="T524" t="str">
            <v xml:space="preserve">   ABRAHAM LAZCANO                </v>
          </cell>
          <cell r="U524" t="str">
            <v>2017-04-10</v>
          </cell>
          <cell r="V524" t="str">
            <v>CENTRO</v>
          </cell>
          <cell r="W524" t="str">
            <v>COMPLETADO</v>
          </cell>
          <cell r="X524" t="str">
            <v>TALLER</v>
          </cell>
          <cell r="Y524">
            <v>42816</v>
          </cell>
          <cell r="Z524">
            <v>1017</v>
          </cell>
          <cell r="AA524" t="str">
            <v>M012</v>
          </cell>
          <cell r="AD524" t="str">
            <v>valle de aragon/nezahualcoyotl</v>
          </cell>
          <cell r="AE524" t="str">
            <v>MEX</v>
          </cell>
          <cell r="AF524" t="str">
            <v>MX</v>
          </cell>
          <cell r="AG524" t="str">
            <v>10414806</v>
          </cell>
          <cell r="AH524" t="str">
            <v>GUSTAVO FLORES RODRIGUEZ</v>
          </cell>
          <cell r="AI524" t="str">
            <v>cureño 194</v>
          </cell>
          <cell r="AJ524" t="str">
            <v>57835950</v>
          </cell>
          <cell r="AK524">
            <v>0</v>
          </cell>
          <cell r="AL524" t="str">
            <v>57100</v>
          </cell>
          <cell r="AM524"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74011733</v>
          </cell>
          <cell r="AZ524">
            <v>51012665</v>
          </cell>
          <cell r="BA524">
            <v>80141758</v>
          </cell>
        </row>
        <row r="525">
          <cell r="D525">
            <v>60311399</v>
          </cell>
          <cell r="E525" t="str">
            <v xml:space="preserve">A  </v>
          </cell>
          <cell r="F525" t="str">
            <v>TV</v>
          </cell>
          <cell r="G525" t="str">
            <v>MADELEINE MECHOR CACOR</v>
          </cell>
          <cell r="H525" t="str">
            <v>EDUARDO AUDELO NO. 39, COL. FRANCISCO VILLA, TUXPAN, NAY</v>
          </cell>
          <cell r="I525">
            <v>3231035777</v>
          </cell>
          <cell r="J525" t="str">
            <v>HISENSE</v>
          </cell>
          <cell r="K525" t="str">
            <v>50K20D</v>
          </cell>
          <cell r="L525" t="str">
            <v>50J141126H04578</v>
          </cell>
          <cell r="M525">
            <v>45365</v>
          </cell>
          <cell r="N525">
            <v>7801.2</v>
          </cell>
          <cell r="O525">
            <v>41802</v>
          </cell>
          <cell r="P525">
            <v>42782</v>
          </cell>
          <cell r="Q525">
            <v>201023</v>
          </cell>
          <cell r="R525" t="str">
            <v xml:space="preserve">18/02/2017 03 : 25  ERNESTO.HERN : NP5
16/02/2017 04 : 33 201023 : P1A-15-02-17-174313-LCD, 174098-MAIN BOARD, </v>
          </cell>
          <cell r="S525" t="str">
            <v>FALLA: IMAGEN INESTABLE, SE REALIZO PEDI</v>
          </cell>
          <cell r="T525" t="str">
            <v xml:space="preserve">    GABRIELA RIVAS DELGADO        </v>
          </cell>
          <cell r="U525" t="str">
            <v>2017-04-18</v>
          </cell>
          <cell r="V525" t="str">
            <v>Norte</v>
          </cell>
          <cell r="W525" t="str">
            <v>COMPLETADO</v>
          </cell>
          <cell r="X525" t="str">
            <v>TALLER</v>
          </cell>
          <cell r="Y525">
            <v>42779</v>
          </cell>
          <cell r="Z525">
            <v>980</v>
          </cell>
          <cell r="AA525" t="str">
            <v>M012</v>
          </cell>
          <cell r="AD525" t="str">
            <v>TUXPAN/FCO VILLA</v>
          </cell>
          <cell r="AE525" t="str">
            <v>NAY</v>
          </cell>
          <cell r="AF525" t="str">
            <v>MX</v>
          </cell>
          <cell r="AG525" t="str">
            <v>10411072</v>
          </cell>
          <cell r="AH525" t="str">
            <v>MADELEINE MELCHOR CHACON</v>
          </cell>
          <cell r="AI525" t="str">
            <v>39 PROL EDUARDO AUDELO</v>
          </cell>
          <cell r="AJ525" t="str">
            <v>3192323897</v>
          </cell>
          <cell r="AK525" t="str">
            <v>3111148995</v>
          </cell>
          <cell r="AL525" t="str">
            <v>63203</v>
          </cell>
          <cell r="AM525"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525" t="str">
            <v>3TE50G132311</v>
          </cell>
          <cell r="AO525" t="str">
            <v>Básica</v>
          </cell>
          <cell r="AP525" t="str">
            <v>Hisense</v>
          </cell>
          <cell r="AQ525" t="str">
            <v>Opera</v>
          </cell>
          <cell r="AR525" t="str">
            <v>FHD 1920 x 1080</v>
          </cell>
          <cell r="AS525" t="str">
            <v>3TE50G165140G1651M010</v>
          </cell>
          <cell r="AT525" t="e">
            <v>#N/A</v>
          </cell>
          <cell r="AU525" t="str">
            <v>50H7GB</v>
          </cell>
          <cell r="AV525" t="str">
            <v>3TE50G165140</v>
          </cell>
          <cell r="AW525" t="str">
            <v>G1651</v>
          </cell>
          <cell r="AX525" t="str">
            <v>M010</v>
          </cell>
          <cell r="AY525">
            <v>74011734</v>
          </cell>
          <cell r="AZ525">
            <v>51012666</v>
          </cell>
          <cell r="BA525">
            <v>80141750</v>
          </cell>
        </row>
        <row r="526">
          <cell r="D526">
            <v>60287903</v>
          </cell>
          <cell r="E526" t="str">
            <v xml:space="preserve">A  </v>
          </cell>
          <cell r="F526" t="str">
            <v>TV</v>
          </cell>
          <cell r="G526" t="str">
            <v>MARTHA ANGELICA CONTRERAS</v>
          </cell>
          <cell r="H526" t="str">
            <v>CALLE 24 MZ.6 LT.F,COL.OLIVAR DEL CONDE,ALVARO OBREGON</v>
          </cell>
          <cell r="I526" t="str">
            <v>1713 4425 / CEL 552425 7499</v>
          </cell>
          <cell r="J526" t="str">
            <v>HISENSE</v>
          </cell>
          <cell r="K526" t="str">
            <v>32D37</v>
          </cell>
          <cell r="L526" t="str">
            <v>32G144574H01976</v>
          </cell>
          <cell r="M526" t="str">
            <v>792201862808</v>
          </cell>
          <cell r="N526">
            <v>0</v>
          </cell>
          <cell r="O526">
            <v>41779</v>
          </cell>
          <cell r="P526">
            <v>42619</v>
          </cell>
          <cell r="Q526">
            <v>201057</v>
          </cell>
          <cell r="R526" t="str">
            <v>07/09/2016 14 : 13  ISABEL.ESQU : NP5</v>
          </cell>
          <cell r="S526" t="str">
            <v>EQUIPO EN CSA</v>
          </cell>
          <cell r="T526" t="str">
            <v xml:space="preserve">MARIBEL SASTRE HERNANDEZ          </v>
          </cell>
          <cell r="U526" t="str">
            <v>2017-04-19</v>
          </cell>
          <cell r="V526" t="str">
            <v>CENTRO</v>
          </cell>
          <cell r="W526" t="str">
            <v>COMPLETADO</v>
          </cell>
          <cell r="X526" t="str">
            <v>TALLER</v>
          </cell>
          <cell r="Y526" t="e">
            <v>#N/A</v>
          </cell>
          <cell r="Z526">
            <v>840</v>
          </cell>
          <cell r="AA526" t="str">
            <v>M012</v>
          </cell>
          <cell r="AD526" t="e">
            <v>#N/A</v>
          </cell>
          <cell r="AE526" t="e">
            <v>#N/A</v>
          </cell>
          <cell r="AF526" t="e">
            <v>#N/A</v>
          </cell>
          <cell r="AG526" t="e">
            <v>#N/A</v>
          </cell>
          <cell r="AH526" t="e">
            <v>#N/A</v>
          </cell>
          <cell r="AI526" t="e">
            <v>#N/A</v>
          </cell>
          <cell r="AJ526" t="e">
            <v>#N/A</v>
          </cell>
          <cell r="AK526" t="e">
            <v>#N/A</v>
          </cell>
          <cell r="AL526" t="e">
            <v>#N/A</v>
          </cell>
          <cell r="AM526" t="e">
            <v>#N/A</v>
          </cell>
          <cell r="AN526" t="str">
            <v>3TE32A144508</v>
          </cell>
          <cell r="AO526" t="str">
            <v>Básica</v>
          </cell>
          <cell r="AP526" t="str">
            <v>Hisense</v>
          </cell>
          <cell r="AQ526" t="str">
            <v>Opera</v>
          </cell>
          <cell r="AR526" t="str">
            <v>HD 1366 X 768</v>
          </cell>
          <cell r="AS526" t="str">
            <v>3TE32G154773G1547M010</v>
          </cell>
          <cell r="AT526" t="e">
            <v>#N/A</v>
          </cell>
          <cell r="AU526" t="str">
            <v>32H3B1</v>
          </cell>
          <cell r="AV526" t="str">
            <v>3TE32G154773</v>
          </cell>
          <cell r="AW526" t="str">
            <v>G1547</v>
          </cell>
          <cell r="AX526" t="str">
            <v>M010</v>
          </cell>
          <cell r="AY526">
            <v>74011735</v>
          </cell>
          <cell r="AZ526">
            <v>51012667</v>
          </cell>
          <cell r="BA526">
            <v>80139963</v>
          </cell>
        </row>
        <row r="527">
          <cell r="D527">
            <v>60311924</v>
          </cell>
          <cell r="E527" t="str">
            <v xml:space="preserve">A  </v>
          </cell>
          <cell r="F527" t="str">
            <v>TV</v>
          </cell>
          <cell r="G527" t="str">
            <v>EDUARDO FLORES LÓPEZ</v>
          </cell>
          <cell r="H527" t="str">
            <v>TEMIXCO # 131</v>
          </cell>
          <cell r="I527" t="str">
            <v>4773318463/4774121957</v>
          </cell>
          <cell r="J527" t="str">
            <v>HISENSE</v>
          </cell>
          <cell r="K527" t="str">
            <v>50K20DW</v>
          </cell>
          <cell r="L527" t="str">
            <v>50G143291H17947</v>
          </cell>
          <cell r="M527" t="str">
            <v>CARTA BIMBO</v>
          </cell>
          <cell r="N527">
            <v>0</v>
          </cell>
          <cell r="O527">
            <v>42095</v>
          </cell>
          <cell r="P527">
            <v>42790</v>
          </cell>
          <cell r="Q527">
            <v>201107</v>
          </cell>
          <cell r="R527" t="str">
            <v>24/02/2017 ERNESTO HER: NP5 P1: 173331/OC-1007790</v>
          </cell>
          <cell r="S527" t="str">
            <v/>
          </cell>
          <cell r="T527" t="str">
            <v xml:space="preserve">  NORMA RAMÍREZ                   </v>
          </cell>
          <cell r="U527" t="str">
            <v>2017-04-20</v>
          </cell>
          <cell r="V527" t="str">
            <v>Norte</v>
          </cell>
          <cell r="W527" t="str">
            <v>COMPLETADO</v>
          </cell>
          <cell r="X527" t="str">
            <v>TALLER</v>
          </cell>
          <cell r="Y527">
            <v>42786</v>
          </cell>
          <cell r="Z527">
            <v>695</v>
          </cell>
          <cell r="AA527" t="str">
            <v>M012</v>
          </cell>
          <cell r="AD527" t="str">
            <v>Leon /Valle de las aciendas</v>
          </cell>
          <cell r="AE527" t="str">
            <v>GTO</v>
          </cell>
          <cell r="AF527" t="str">
            <v>MX</v>
          </cell>
          <cell r="AG527" t="str">
            <v>10412284</v>
          </cell>
          <cell r="AH527" t="str">
            <v>EDUARDO FLORES LOPEZ</v>
          </cell>
          <cell r="AI527" t="str">
            <v>131 Temixco</v>
          </cell>
          <cell r="AJ527" t="str">
            <v>4773318463</v>
          </cell>
          <cell r="AK527" t="str">
            <v>4774121957</v>
          </cell>
          <cell r="AL527" t="str">
            <v>37545</v>
          </cell>
          <cell r="AM527"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527" t="str">
            <v>1TE50B8NUSCB</v>
          </cell>
          <cell r="AO527" t="str">
            <v>Smart</v>
          </cell>
          <cell r="AP527" t="str">
            <v>Hisense</v>
          </cell>
          <cell r="AQ527" t="str">
            <v>Opera</v>
          </cell>
          <cell r="AR527" t="str">
            <v>FHD 1920 x 1080</v>
          </cell>
          <cell r="AS527" t="str">
            <v>3TE50G154819CRMM012</v>
          </cell>
          <cell r="AT527">
            <v>6</v>
          </cell>
          <cell r="AU527" t="str">
            <v>50H5B</v>
          </cell>
          <cell r="AV527" t="str">
            <v>3TE50G154819</v>
          </cell>
          <cell r="AW527" t="str">
            <v>CRM</v>
          </cell>
          <cell r="AX527" t="str">
            <v>M012</v>
          </cell>
          <cell r="AY527">
            <v>74011737</v>
          </cell>
          <cell r="AZ527">
            <v>51012669</v>
          </cell>
          <cell r="BA527">
            <v>80147172</v>
          </cell>
        </row>
        <row r="528">
          <cell r="D528">
            <v>60315134</v>
          </cell>
          <cell r="E528" t="str">
            <v xml:space="preserve">A  </v>
          </cell>
          <cell r="F528" t="str">
            <v>TV</v>
          </cell>
          <cell r="G528" t="str">
            <v>MAYRA TERESA ARCE</v>
          </cell>
          <cell r="H528" t="str">
            <v>MAR DE SIBERIA NO. 88, COL. VALLE DEL COUNTRY</v>
          </cell>
          <cell r="I528">
            <v>291694</v>
          </cell>
          <cell r="J528" t="str">
            <v>HISENSE</v>
          </cell>
          <cell r="K528" t="str">
            <v>50K20DW</v>
          </cell>
          <cell r="L528" t="str">
            <v>50G143291H01900</v>
          </cell>
          <cell r="M528">
            <v>166906</v>
          </cell>
          <cell r="N528">
            <v>13310.88</v>
          </cell>
          <cell r="O528">
            <v>42034</v>
          </cell>
          <cell r="P528">
            <v>42823</v>
          </cell>
          <cell r="Q528">
            <v>201023</v>
          </cell>
          <cell r="R528">
            <v>0</v>
          </cell>
          <cell r="S528" t="str">
            <v>FALLA: NO ENCIENDE, SE REALIZO PEDIDO PA</v>
          </cell>
          <cell r="T528" t="str">
            <v xml:space="preserve">   GABRELA RIVAS DELGADO          </v>
          </cell>
          <cell r="U528" t="str">
            <v>2017-04-18</v>
          </cell>
          <cell r="V528" t="str">
            <v>Norte</v>
          </cell>
          <cell r="W528" t="str">
            <v>COMPLETADO</v>
          </cell>
          <cell r="X528" t="str">
            <v>TALLER</v>
          </cell>
          <cell r="Y528">
            <v>42823</v>
          </cell>
          <cell r="Z528">
            <v>789</v>
          </cell>
          <cell r="AA528" t="str">
            <v>M012</v>
          </cell>
          <cell r="AD528" t="str">
            <v>Tepic/Col Valle del country</v>
          </cell>
          <cell r="AE528" t="str">
            <v>NAY</v>
          </cell>
          <cell r="AF528" t="str">
            <v>MX</v>
          </cell>
          <cell r="AG528" t="str">
            <v>10415172</v>
          </cell>
          <cell r="AH528" t="str">
            <v>MAIRA TERESA ARCE</v>
          </cell>
          <cell r="AI528" t="str">
            <v>88 Cto. Mar de Siberia</v>
          </cell>
          <cell r="AJ528" t="str">
            <v>3111171836</v>
          </cell>
          <cell r="AK528" t="str">
            <v>3111171836</v>
          </cell>
          <cell r="AL528" t="str">
            <v>63175</v>
          </cell>
          <cell r="AM528" t="str">
            <v>22/04/2017 05 : 48 MARCO.DIAZ : TCF174: 7407678206/04/2017 10 : 05 ARANTXA.MON : TCF106/04/2017 10 : 04 ARANTXA.MON : NP530/03/2017 08 : 49 201023 : P1-173331-LCD, 171496-POWER BOARD, OC100919627/03/2017 23 : 33 GERARDO.GRA : ODSWTP ELABORADA POR EMC*RD% MAR CARIBE Y MAR JAPON</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74011738</v>
          </cell>
          <cell r="AZ528">
            <v>51012670</v>
          </cell>
          <cell r="BA528">
            <v>80141752</v>
          </cell>
        </row>
        <row r="529">
          <cell r="D529">
            <v>60313093</v>
          </cell>
          <cell r="E529" t="str">
            <v xml:space="preserve">A  </v>
          </cell>
          <cell r="F529" t="str">
            <v>TV</v>
          </cell>
          <cell r="G529" t="str">
            <v>FABIOLA NILA</v>
          </cell>
          <cell r="H529" t="str">
            <v>SAN MATEO # 814</v>
          </cell>
          <cell r="I529" t="str">
            <v>4767430108/4767015784</v>
          </cell>
          <cell r="J529" t="str">
            <v>HISENSE</v>
          </cell>
          <cell r="K529" t="str">
            <v>50H7GB</v>
          </cell>
          <cell r="L529" t="str">
            <v>50G162155MH8523</v>
          </cell>
          <cell r="M529" t="str">
            <v>SFC/000065665</v>
          </cell>
          <cell r="N529">
            <v>13731.84</v>
          </cell>
          <cell r="O529">
            <v>42737</v>
          </cell>
          <cell r="P529">
            <v>42810</v>
          </cell>
          <cell r="Q529">
            <v>201107</v>
          </cell>
          <cell r="R529" t="str">
            <v>28/03/2017 ERNESTO HERN: NP5 P1:192764/OC-1008283</v>
          </cell>
          <cell r="S529" t="str">
            <v/>
          </cell>
          <cell r="T529" t="str">
            <v xml:space="preserve">  NORMA RAMÍREZ                   </v>
          </cell>
          <cell r="U529" t="str">
            <v>2017-04-20</v>
          </cell>
          <cell r="V529" t="str">
            <v>Norte</v>
          </cell>
          <cell r="W529" t="str">
            <v>COMPLETADO</v>
          </cell>
          <cell r="X529" t="str">
            <v>TALLER</v>
          </cell>
          <cell r="Y529">
            <v>42795</v>
          </cell>
          <cell r="Z529">
            <v>73</v>
          </cell>
          <cell r="AA529" t="str">
            <v>M010</v>
          </cell>
          <cell r="AD529" t="str">
            <v>sn fco rincon/sta fe</v>
          </cell>
          <cell r="AE529" t="str">
            <v>GTO</v>
          </cell>
          <cell r="AF529" t="str">
            <v>MX</v>
          </cell>
          <cell r="AG529" t="str">
            <v>10413295</v>
          </cell>
          <cell r="AH529" t="str">
            <v>FABIOLA NILA</v>
          </cell>
          <cell r="AI529" t="str">
            <v>814 san mateo</v>
          </cell>
          <cell r="AJ529" t="str">
            <v>4767430108</v>
          </cell>
          <cell r="AK529" t="str">
            <v>4761075784</v>
          </cell>
          <cell r="AL529" t="str">
            <v>36370</v>
          </cell>
          <cell r="AM529"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529" t="str">
            <v>3TE50G1523B0</v>
          </cell>
          <cell r="AO529" t="str">
            <v>Smart</v>
          </cell>
          <cell r="AP529" t="str">
            <v>Hisense</v>
          </cell>
          <cell r="AQ529" t="str">
            <v>Android</v>
          </cell>
          <cell r="AR529" t="str">
            <v>UHD 3840 X 2160</v>
          </cell>
          <cell r="AS529" t="str">
            <v>3TE50G1644B3G1644M010</v>
          </cell>
          <cell r="AT529" t="e">
            <v>#N/A</v>
          </cell>
          <cell r="AU529" t="str">
            <v>50H7GB</v>
          </cell>
          <cell r="AV529" t="str">
            <v>3TE50G1644B3</v>
          </cell>
          <cell r="AW529" t="str">
            <v>G1644</v>
          </cell>
          <cell r="AX529" t="str">
            <v>M010</v>
          </cell>
          <cell r="AY529">
            <v>74011739</v>
          </cell>
          <cell r="AZ529">
            <v>51012671</v>
          </cell>
          <cell r="BA529">
            <v>80139939</v>
          </cell>
        </row>
        <row r="530">
          <cell r="D530">
            <v>60310996</v>
          </cell>
          <cell r="E530" t="str">
            <v>A</v>
          </cell>
          <cell r="F530" t="str">
            <v>TV</v>
          </cell>
          <cell r="G530" t="str">
            <v>ALFREDO GOMEZ RIOS</v>
          </cell>
          <cell r="H530" t="str">
            <v>ALBERTO DURERO 4180 Col. MIRA VALLE Mpo. GUADALAJARA</v>
          </cell>
          <cell r="I530">
            <v>3315228899</v>
          </cell>
          <cell r="J530" t="str">
            <v>HISENSE</v>
          </cell>
          <cell r="K530" t="str">
            <v>50K20D</v>
          </cell>
          <cell r="L530" t="str">
            <v>50J140472H06413</v>
          </cell>
          <cell r="M530">
            <v>2041</v>
          </cell>
          <cell r="N530">
            <v>7499</v>
          </cell>
          <cell r="O530">
            <v>41646</v>
          </cell>
          <cell r="P530">
            <v>42775</v>
          </cell>
          <cell r="Q530">
            <v>201076</v>
          </cell>
          <cell r="R530" t="str">
            <v>No hay refacciones para surtir y poder reparar</v>
          </cell>
          <cell r="T530" t="str">
            <v>Carlos Muñiz</v>
          </cell>
          <cell r="U530">
            <v>42837</v>
          </cell>
          <cell r="V530" t="str">
            <v>SUR</v>
          </cell>
          <cell r="W530" t="str">
            <v>COMPLETADO</v>
          </cell>
          <cell r="X530" t="str">
            <v>CLIENTE</v>
          </cell>
          <cell r="Y530">
            <v>42774</v>
          </cell>
          <cell r="Z530">
            <v>1129</v>
          </cell>
          <cell r="AA530" t="str">
            <v>M012</v>
          </cell>
          <cell r="AB530" t="str">
            <v>T173064/Panel - PANEL</v>
          </cell>
          <cell r="AC530" t="str">
            <v>OC-1007309</v>
          </cell>
          <cell r="AD530" t="str">
            <v>Guadalajara / Mira valle</v>
          </cell>
          <cell r="AE530" t="str">
            <v>JAL</v>
          </cell>
          <cell r="AF530" t="str">
            <v>MX</v>
          </cell>
          <cell r="AG530" t="str">
            <v>10411455</v>
          </cell>
          <cell r="AH530" t="str">
            <v>AÑFREDO GOMEZ RIOS</v>
          </cell>
          <cell r="AI530" t="str">
            <v>4180 Alberto durero</v>
          </cell>
          <cell r="AJ530" t="str">
            <v>3331094828</v>
          </cell>
          <cell r="AK530" t="str">
            <v>0443318811388</v>
          </cell>
          <cell r="AL530" t="str">
            <v>44990</v>
          </cell>
          <cell r="AM530"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530" t="str">
            <v>3TE50G132311</v>
          </cell>
          <cell r="AO530" t="str">
            <v>Básica</v>
          </cell>
          <cell r="AP530" t="str">
            <v>Hisense</v>
          </cell>
          <cell r="AQ530" t="str">
            <v>Opera</v>
          </cell>
          <cell r="AR530" t="str">
            <v>FHD 1920 x 1080</v>
          </cell>
          <cell r="AS530" t="str">
            <v>3TE55G1628D9G1628M010</v>
          </cell>
          <cell r="AT530" t="e">
            <v>#N/A</v>
          </cell>
          <cell r="AU530" t="str">
            <v>55H5C</v>
          </cell>
          <cell r="AV530" t="str">
            <v>3TE55G1628D9</v>
          </cell>
          <cell r="AW530" t="str">
            <v>G1628</v>
          </cell>
          <cell r="AX530" t="str">
            <v>M010</v>
          </cell>
          <cell r="AY530">
            <v>74011740</v>
          </cell>
          <cell r="AZ530">
            <v>51012672</v>
          </cell>
          <cell r="BA530">
            <v>80139142</v>
          </cell>
        </row>
        <row r="531">
          <cell r="D531">
            <v>60311110</v>
          </cell>
          <cell r="E531" t="str">
            <v>A</v>
          </cell>
          <cell r="F531" t="str">
            <v>TV</v>
          </cell>
          <cell r="G531" t="str">
            <v>ANGEL DEL CARMEN DE LA CRUZ</v>
          </cell>
          <cell r="H531" t="str">
            <v>CASIOPEA 4256 Col. LA CALMA Mpo. ZAPOPAN</v>
          </cell>
          <cell r="I531">
            <v>9131103527</v>
          </cell>
          <cell r="J531" t="str">
            <v>HISENSE</v>
          </cell>
          <cell r="K531" t="str">
            <v>50K20DW</v>
          </cell>
          <cell r="L531" t="str">
            <v>50G143291H09847</v>
          </cell>
          <cell r="M531" t="str">
            <v>AAH 1927137</v>
          </cell>
          <cell r="N531">
            <v>9519</v>
          </cell>
          <cell r="O531">
            <v>41646</v>
          </cell>
          <cell r="P531">
            <v>42768</v>
          </cell>
          <cell r="Q531">
            <v>201076</v>
          </cell>
          <cell r="R531" t="str">
            <v>No hay refacciones para surtir y poder reparar</v>
          </cell>
          <cell r="T531" t="str">
            <v>Carlos Muñiz</v>
          </cell>
          <cell r="U531">
            <v>42837</v>
          </cell>
          <cell r="V531" t="str">
            <v>SUR</v>
          </cell>
          <cell r="W531" t="str">
            <v>COMPLETADO</v>
          </cell>
          <cell r="X531" t="str">
            <v>CLIENTE</v>
          </cell>
          <cell r="Y531">
            <v>42774</v>
          </cell>
          <cell r="Z531">
            <v>1122</v>
          </cell>
          <cell r="AA531" t="str">
            <v>M012</v>
          </cell>
          <cell r="AB531" t="str">
            <v>T173331/Panel - PANEL</v>
          </cell>
          <cell r="AC531" t="str">
            <v>OC-1007493</v>
          </cell>
          <cell r="AD531" t="str">
            <v>zapopan/la calma</v>
          </cell>
          <cell r="AE531" t="str">
            <v>JAL</v>
          </cell>
          <cell r="AF531" t="str">
            <v>MX</v>
          </cell>
          <cell r="AG531" t="str">
            <v>10411390</v>
          </cell>
          <cell r="AH531" t="str">
            <v>ANGEL DEL CARMEN DE LA CRUZ</v>
          </cell>
          <cell r="AI531" t="str">
            <v>4256 casiopea</v>
          </cell>
          <cell r="AJ531" t="str">
            <v>044-9131103527</v>
          </cell>
          <cell r="AK531">
            <v>0</v>
          </cell>
          <cell r="AL531" t="str">
            <v>45070</v>
          </cell>
          <cell r="AM531"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531" t="str">
            <v>1TE50B8NUSCB</v>
          </cell>
          <cell r="AO531" t="str">
            <v>Smart</v>
          </cell>
          <cell r="AP531" t="str">
            <v>Hisense</v>
          </cell>
          <cell r="AQ531" t="str">
            <v>Opera</v>
          </cell>
          <cell r="AR531" t="str">
            <v>FHD 1920 x 1080</v>
          </cell>
          <cell r="AS531" t="str">
            <v>3TE50G165140G1651M010</v>
          </cell>
          <cell r="AT531" t="e">
            <v>#N/A</v>
          </cell>
          <cell r="AU531" t="str">
            <v>50H7GB</v>
          </cell>
          <cell r="AV531" t="str">
            <v>3TE50G165140</v>
          </cell>
          <cell r="AW531" t="str">
            <v>G1651</v>
          </cell>
          <cell r="AX531" t="str">
            <v>M010</v>
          </cell>
          <cell r="AY531">
            <v>74011741</v>
          </cell>
          <cell r="AZ531">
            <v>51012673</v>
          </cell>
          <cell r="BA531">
            <v>80141528</v>
          </cell>
        </row>
        <row r="532">
          <cell r="D532">
            <v>60313542</v>
          </cell>
          <cell r="E532" t="str">
            <v xml:space="preserve">E    </v>
          </cell>
          <cell r="F532" t="str">
            <v>TV</v>
          </cell>
          <cell r="G532" t="str">
            <v xml:space="preserve">RAMIRO LAZCANO </v>
          </cell>
          <cell r="H532" t="str">
            <v>SANTO TOMAS 2287 GUADALAJARA/BLANCO Y CUELLAR</v>
          </cell>
          <cell r="I532">
            <v>3336490555</v>
          </cell>
          <cell r="J532" t="str">
            <v>HISENSE</v>
          </cell>
          <cell r="K532" t="str">
            <v>32H5B2</v>
          </cell>
          <cell r="L532" t="str">
            <v>32G155369H00279</v>
          </cell>
          <cell r="M532" t="str">
            <v>CARTA DE ACEPTACION</v>
          </cell>
          <cell r="N532">
            <v>0</v>
          </cell>
          <cell r="O532">
            <v>42731</v>
          </cell>
          <cell r="P532">
            <v>42741</v>
          </cell>
          <cell r="Q532">
            <v>201109</v>
          </cell>
          <cell r="R532" t="str">
            <v>FALTA DE REFACCIONES/CF EN MAL ESTADO 187177 oc-1005665</v>
          </cell>
          <cell r="S532" t="str">
            <v>ES CF QUE PROVIENE DEL SERVICIO 60307804</v>
          </cell>
          <cell r="T532" t="str">
            <v xml:space="preserve"> YURIANA HERNANDEZ HERRERA        </v>
          </cell>
          <cell r="U532" t="str">
            <v>2017- ABRI</v>
          </cell>
          <cell r="V532" t="str">
            <v>SUR</v>
          </cell>
          <cell r="W532" t="str">
            <v>COMPLETADO</v>
          </cell>
          <cell r="X532" t="str">
            <v>TALLER</v>
          </cell>
          <cell r="Y532">
            <v>42802</v>
          </cell>
          <cell r="Z532">
            <v>10</v>
          </cell>
          <cell r="AA532" t="str">
            <v>M010</v>
          </cell>
          <cell r="AD532" t="str">
            <v>guadalajara /blanco y cuellar</v>
          </cell>
          <cell r="AE532" t="str">
            <v>JAL</v>
          </cell>
          <cell r="AF532" t="str">
            <v>MX</v>
          </cell>
          <cell r="AG532" t="str">
            <v>10408235</v>
          </cell>
          <cell r="AH532" t="str">
            <v>RAMIRO LAZCANO</v>
          </cell>
          <cell r="AI532" t="str">
            <v>santo tomas num 2287</v>
          </cell>
          <cell r="AJ532" t="str">
            <v>3336490555</v>
          </cell>
          <cell r="AK532">
            <v>0</v>
          </cell>
          <cell r="AL532" t="str">
            <v>44710</v>
          </cell>
          <cell r="AM532" t="str">
            <v>22/04/2017 05 : 49 Ricardo Espinosa : TCF174 7401174214/03/2017 06 : 33 MARCO.DIAZ : TCF1PU CSA09/03/2017 02 : 40 MARTINEZ.G : TCF109/03/2017 01 : 42 201109 : EN ESPERA DE CF09/03/2017 01 : 35 MARTINEZ.G : TCFERPENDIENTE CF DE LA ODS: 60307804</v>
          </cell>
          <cell r="AN532" t="str">
            <v>3TE32G155369</v>
          </cell>
          <cell r="AO532" t="str">
            <v>Smart</v>
          </cell>
          <cell r="AP532" t="str">
            <v>Hisense</v>
          </cell>
          <cell r="AQ532" t="str">
            <v>Opera</v>
          </cell>
          <cell r="AR532" t="str">
            <v>HD 1366 X 768</v>
          </cell>
          <cell r="AS532" t="str">
            <v>3TE32G164485G1644M010</v>
          </cell>
          <cell r="AT532" t="e">
            <v>#N/A</v>
          </cell>
          <cell r="AU532" t="str">
            <v>32H5B2</v>
          </cell>
          <cell r="AV532" t="str">
            <v>3TE32G164485</v>
          </cell>
          <cell r="AW532" t="str">
            <v>G1644</v>
          </cell>
          <cell r="AX532" t="str">
            <v>M010</v>
          </cell>
          <cell r="AY532">
            <v>74011742</v>
          </cell>
          <cell r="AZ532">
            <v>51012674</v>
          </cell>
          <cell r="BA532">
            <v>80139946</v>
          </cell>
        </row>
        <row r="533">
          <cell r="D533">
            <v>60314249</v>
          </cell>
          <cell r="E533" t="str">
            <v xml:space="preserve">A  </v>
          </cell>
          <cell r="F533" t="str">
            <v>TV</v>
          </cell>
          <cell r="G533" t="str">
            <v>NORA NELLY VAZQUEZ RODRIGUEZ</v>
          </cell>
          <cell r="H533" t="str">
            <v xml:space="preserve">DIAZ ORDAZ 903, 4 DE OCT, SAN NICOLAS </v>
          </cell>
          <cell r="I533">
            <v>8117304096</v>
          </cell>
          <cell r="J533" t="str">
            <v>HISENSE</v>
          </cell>
          <cell r="K533" t="str">
            <v>50K20DW</v>
          </cell>
          <cell r="L533" t="str">
            <v>50G144844H05556</v>
          </cell>
          <cell r="M533" t="str">
            <v>576001-4</v>
          </cell>
          <cell r="N533">
            <v>14434</v>
          </cell>
          <cell r="O533">
            <v>42304</v>
          </cell>
          <cell r="P533">
            <v>42816</v>
          </cell>
          <cell r="Q533">
            <v>201024</v>
          </cell>
          <cell r="R533" t="str">
            <v xml:space="preserve">30/03/17 01:46 ERNESTO HDZ NP5 P1A OC 100913 PANEL 173331 23/03/17 </v>
          </cell>
          <cell r="S533" t="str">
            <v/>
          </cell>
          <cell r="T533" t="str">
            <v xml:space="preserve"> SOFIA VAZQUEZ                    </v>
          </cell>
          <cell r="U533" t="str">
            <v>2017-04-19</v>
          </cell>
          <cell r="V533" t="str">
            <v>Norte</v>
          </cell>
          <cell r="W533" t="str">
            <v>COMPLETADO</v>
          </cell>
          <cell r="X533" t="str">
            <v>TALLER</v>
          </cell>
          <cell r="Y533">
            <v>42809</v>
          </cell>
          <cell r="Z533">
            <v>512</v>
          </cell>
          <cell r="AA533" t="str">
            <v>M012</v>
          </cell>
          <cell r="AD533" t="str">
            <v>Sn Nicolas de los Garza/4 de Oct</v>
          </cell>
          <cell r="AE533" t="str">
            <v>NL</v>
          </cell>
          <cell r="AF533" t="str">
            <v>MX</v>
          </cell>
          <cell r="AG533" t="str">
            <v>10414488</v>
          </cell>
          <cell r="AH533" t="str">
            <v>NORA NELLY VAZQUEZ RODRIGUEZ</v>
          </cell>
          <cell r="AI533" t="str">
            <v>903 Diaz Ordaz</v>
          </cell>
          <cell r="AJ533" t="str">
            <v>8117304096</v>
          </cell>
          <cell r="AK533">
            <v>0</v>
          </cell>
          <cell r="AL533" t="str">
            <v>66486</v>
          </cell>
          <cell r="AM533"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533" t="str">
            <v>1TE50B8NUSCB</v>
          </cell>
          <cell r="AO533" t="str">
            <v>Smart</v>
          </cell>
          <cell r="AP533" t="str">
            <v>Hisense</v>
          </cell>
          <cell r="AQ533" t="str">
            <v>Opera</v>
          </cell>
          <cell r="AR533" t="str">
            <v>FHD 1920 x 1080</v>
          </cell>
          <cell r="AS533" t="str">
            <v>3TE50G154819CRMM012</v>
          </cell>
          <cell r="AT533">
            <v>6</v>
          </cell>
          <cell r="AU533" t="str">
            <v>50H5B</v>
          </cell>
          <cell r="AV533" t="str">
            <v>3TE50G154819</v>
          </cell>
          <cell r="AW533" t="str">
            <v>CRM</v>
          </cell>
          <cell r="AX533" t="str">
            <v>M012</v>
          </cell>
          <cell r="AY533">
            <v>74011743</v>
          </cell>
          <cell r="AZ533">
            <v>51012675</v>
          </cell>
          <cell r="BA533">
            <v>80147173</v>
          </cell>
        </row>
        <row r="534">
          <cell r="D534">
            <v>60303630</v>
          </cell>
          <cell r="E534" t="str">
            <v xml:space="preserve">A  </v>
          </cell>
          <cell r="F534" t="str">
            <v>TV</v>
          </cell>
          <cell r="G534" t="str">
            <v>YOLANDA ORTIZ VELAZQUEZ</v>
          </cell>
          <cell r="H534" t="str">
            <v>GARDENIAS LT.1 MZ.C,COL.PRADOS LA PROVIDENCIA,ALVARO OBREGON</v>
          </cell>
          <cell r="I534" t="str">
            <v>5277 1149 / 55 1649 3697</v>
          </cell>
          <cell r="J534" t="str">
            <v>HISENSE</v>
          </cell>
          <cell r="K534" t="str">
            <v>50H6B</v>
          </cell>
          <cell r="L534" t="str">
            <v>50G151275H00566</v>
          </cell>
          <cell r="M534">
            <v>1050</v>
          </cell>
          <cell r="N534">
            <v>14999</v>
          </cell>
          <cell r="O534">
            <v>42490</v>
          </cell>
          <cell r="P534">
            <v>42693</v>
          </cell>
          <cell r="Q534">
            <v>201057</v>
          </cell>
          <cell r="R534" t="str">
            <v>24/11/2016 04 : 56  ERNESTO.HERN : NP5</v>
          </cell>
          <cell r="S534" t="str">
            <v>EQUIPO EN CSA CLIENTE</v>
          </cell>
          <cell r="T534" t="str">
            <v xml:space="preserve">MARIBEL SASTRE HERNANDEZ          </v>
          </cell>
          <cell r="U534" t="str">
            <v>2017/04/19</v>
          </cell>
          <cell r="V534" t="str">
            <v>CENTRO</v>
          </cell>
          <cell r="W534" t="str">
            <v>COMPLETADO</v>
          </cell>
          <cell r="X534" t="str">
            <v>CLIENTE</v>
          </cell>
          <cell r="Y534">
            <v>42691</v>
          </cell>
          <cell r="Z534">
            <v>203</v>
          </cell>
          <cell r="AA534" t="str">
            <v>M010</v>
          </cell>
          <cell r="AD534" t="str">
            <v>Alvaro O/1era victoria sec bosques</v>
          </cell>
          <cell r="AE534" t="str">
            <v>DF</v>
          </cell>
          <cell r="AF534" t="str">
            <v>MX</v>
          </cell>
          <cell r="AG534" t="str">
            <v>10404330</v>
          </cell>
          <cell r="AH534" t="str">
            <v>YOLANDA ORTIZ VELAZQUEZ</v>
          </cell>
          <cell r="AI534" t="str">
            <v>19 Calle 4 mz7</v>
          </cell>
          <cell r="AJ534" t="str">
            <v>55164936970</v>
          </cell>
          <cell r="AK534" t="str">
            <v>55164936970</v>
          </cell>
          <cell r="AL534" t="str">
            <v>01160</v>
          </cell>
          <cell r="AM534"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534" t="str">
            <v>3TE50G151275</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74011744</v>
          </cell>
          <cell r="AZ534">
            <v>51012676</v>
          </cell>
          <cell r="BA534">
            <v>80141560</v>
          </cell>
        </row>
        <row r="535">
          <cell r="D535">
            <v>60316011</v>
          </cell>
          <cell r="E535" t="str">
            <v xml:space="preserve">A </v>
          </cell>
          <cell r="F535" t="str">
            <v>TV</v>
          </cell>
          <cell r="G535" t="str">
            <v>Guadalupe Basurto Perez</v>
          </cell>
          <cell r="H535" t="str">
            <v>EMILIANO ZAPATA #174 EDIF. F INT. 302, COL. 10 DE MAYO, VENUSTIANO CARRANZA, C.P. 15290</v>
          </cell>
          <cell r="I535" t="str">
            <v>5527695042 / 55220998</v>
          </cell>
          <cell r="J535" t="str">
            <v>HISENSE</v>
          </cell>
          <cell r="K535" t="str">
            <v>50K20D</v>
          </cell>
          <cell r="L535" t="str">
            <v>50J140472H06589</v>
          </cell>
          <cell r="M535" t="str">
            <v>TC# 6994 2216 6619 1690 9089 27 TICKET DE COMPRA TIENDA WALMART</v>
          </cell>
          <cell r="N535">
            <v>7499</v>
          </cell>
          <cell r="O535">
            <v>41848</v>
          </cell>
          <cell r="P535">
            <v>42843</v>
          </cell>
          <cell r="Q535">
            <v>201767</v>
          </cell>
          <cell r="R535" t="str">
            <v>20/04/2017 03 : 33  ARANTXA.MON : NP5 / P1A: 173064 PANEL    18-04-2017  OC-1009715</v>
          </cell>
          <cell r="S535" t="str">
            <v>EQUIPO DAÑADO EN DOMICILIO DE CLIENTE</v>
          </cell>
          <cell r="T535" t="str">
            <v xml:space="preserve">   ABRAHAM LAZCANO                </v>
          </cell>
          <cell r="U535" t="str">
            <v>2017-04-10</v>
          </cell>
          <cell r="V535" t="str">
            <v>CENTRO</v>
          </cell>
          <cell r="W535" t="str">
            <v>COMPLETADO</v>
          </cell>
          <cell r="X535" t="str">
            <v>TALLER</v>
          </cell>
          <cell r="Y535">
            <v>42837</v>
          </cell>
          <cell r="Z535">
            <v>995</v>
          </cell>
          <cell r="AA535" t="str">
            <v>M012</v>
          </cell>
          <cell r="AD535" t="str">
            <v>V.C./10 de mayo</v>
          </cell>
          <cell r="AE535" t="str">
            <v>DF</v>
          </cell>
          <cell r="AF535" t="str">
            <v>MX</v>
          </cell>
          <cell r="AG535" t="str">
            <v>10416013</v>
          </cell>
          <cell r="AH535" t="str">
            <v>GUADALUPE BASURTO PEREZ</v>
          </cell>
          <cell r="AI535" t="str">
            <v>Emiliano zapata 174 edif.F int.302</v>
          </cell>
          <cell r="AJ535" t="str">
            <v>5527695042</v>
          </cell>
          <cell r="AK535" t="str">
            <v>5527695042</v>
          </cell>
          <cell r="AL535" t="str">
            <v>15290</v>
          </cell>
          <cell r="AM535"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535" t="str">
            <v>3TE50G132311</v>
          </cell>
          <cell r="AO535" t="str">
            <v>Básica</v>
          </cell>
          <cell r="AP535" t="str">
            <v>Hisense</v>
          </cell>
          <cell r="AQ535" t="str">
            <v>Opera</v>
          </cell>
          <cell r="AR535" t="str">
            <v>FHD 1920 x 1080</v>
          </cell>
          <cell r="AS535" t="str">
            <v>3TE50G165140G1651M010</v>
          </cell>
          <cell r="AT535" t="e">
            <v>#N/A</v>
          </cell>
          <cell r="AU535" t="str">
            <v>50H7GB</v>
          </cell>
          <cell r="AV535" t="str">
            <v>3TE50G165140</v>
          </cell>
          <cell r="AW535" t="str">
            <v>G1651</v>
          </cell>
          <cell r="AX535" t="str">
            <v>M010</v>
          </cell>
          <cell r="AY535">
            <v>74011745</v>
          </cell>
          <cell r="AZ535">
            <v>51012677</v>
          </cell>
          <cell r="BA535">
            <v>80141763</v>
          </cell>
        </row>
        <row r="536">
          <cell r="D536">
            <v>60314351</v>
          </cell>
          <cell r="E536" t="str">
            <v xml:space="preserve">A  </v>
          </cell>
          <cell r="F536" t="str">
            <v>TV</v>
          </cell>
          <cell r="G536" t="str">
            <v>MARIA MAGDALENA ESTRADA</v>
          </cell>
          <cell r="H536" t="str">
            <v>PRESA SALANILLAS 402 EDIF.18-A,COL.LOMAS DE SOTELO,MIGUEL HIDALGO CP 11500</v>
          </cell>
          <cell r="I536" t="str">
            <v>5557 0537</v>
          </cell>
          <cell r="J536" t="str">
            <v>HISENSE</v>
          </cell>
          <cell r="K536" t="str">
            <v>50K20D</v>
          </cell>
          <cell r="L536" t="str">
            <v>50J140916H00687</v>
          </cell>
          <cell r="M536" t="str">
            <v>CARTA ACEPTACION</v>
          </cell>
          <cell r="N536">
            <v>0</v>
          </cell>
          <cell r="O536">
            <v>41870</v>
          </cell>
          <cell r="P536">
            <v>42813</v>
          </cell>
          <cell r="Q536">
            <v>201057</v>
          </cell>
          <cell r="R536" t="str">
            <v>30/03/2017 08 : 07  ARANTXA.MON : NP5</v>
          </cell>
          <cell r="S536" t="str">
            <v>EQUIPO EN CSA</v>
          </cell>
          <cell r="T536" t="str">
            <v xml:space="preserve">MARIBEL SASTRE HERNANDEZ          </v>
          </cell>
          <cell r="U536" t="str">
            <v>2017-04-19</v>
          </cell>
          <cell r="V536" t="str">
            <v>CENTRO</v>
          </cell>
          <cell r="W536" t="str">
            <v>COMPLETADO</v>
          </cell>
          <cell r="X536" t="str">
            <v>TALLER</v>
          </cell>
          <cell r="Y536">
            <v>42810</v>
          </cell>
          <cell r="Z536">
            <v>943</v>
          </cell>
          <cell r="AA536" t="str">
            <v>M012</v>
          </cell>
          <cell r="AD536" t="str">
            <v>miguel h./lomas sotelo</v>
          </cell>
          <cell r="AE536" t="str">
            <v>DF</v>
          </cell>
          <cell r="AF536" t="str">
            <v>MX</v>
          </cell>
          <cell r="AG536" t="str">
            <v>10414607</v>
          </cell>
          <cell r="AH536" t="str">
            <v>MARIA MAGDALENA ESTRADA</v>
          </cell>
          <cell r="AI536" t="str">
            <v>402 Presa salanillas edif.18A UHLoma hermosa</v>
          </cell>
          <cell r="AJ536" t="str">
            <v>55570537</v>
          </cell>
          <cell r="AK536">
            <v>0</v>
          </cell>
          <cell r="AL536" t="str">
            <v>11500</v>
          </cell>
          <cell r="AM536"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74011746</v>
          </cell>
          <cell r="AZ536">
            <v>51012678</v>
          </cell>
          <cell r="BA536">
            <v>80141554</v>
          </cell>
        </row>
        <row r="537">
          <cell r="D537">
            <v>60314951</v>
          </cell>
          <cell r="E537" t="str">
            <v xml:space="preserve">E    </v>
          </cell>
          <cell r="F537" t="str">
            <v>TV</v>
          </cell>
          <cell r="G537" t="str">
            <v>HUGO ISRAEL HERNANDEZ HERNANDEZ</v>
          </cell>
          <cell r="H537" t="str">
            <v>MORELOS CASA 11 MZ 17 LT 3, VILLAS DE ECATEPEC</v>
          </cell>
          <cell r="I537" t="str">
            <v>5839-3111</v>
          </cell>
          <cell r="J537" t="str">
            <v>HISENSE</v>
          </cell>
          <cell r="K537" t="str">
            <v>50H7GB</v>
          </cell>
          <cell r="L537" t="str">
            <v>50G162156MH0681</v>
          </cell>
          <cell r="M537" t="str">
            <v>TICKET</v>
          </cell>
          <cell r="N537">
            <v>13331.81</v>
          </cell>
          <cell r="O537">
            <v>42694</v>
          </cell>
          <cell r="P537">
            <v>42819</v>
          </cell>
          <cell r="Q537">
            <v>201010</v>
          </cell>
          <cell r="R537" t="str">
            <v>PENDIENTE POR CF DEBIDO A QUE EL CTE NO QUISO RECIBIR EL EQUIPO ENVIADO COMO CF 01/04/2017 11 : 44  MARCO.DIAZ : TCF1 TCF1PU CLIENTE</v>
          </cell>
          <cell r="S537" t="str">
            <v xml:space="preserve"> PANTALLA, CAJA Y CONTROL</v>
          </cell>
          <cell r="T537" t="str">
            <v xml:space="preserve">  VIRGINIA ANGUIANO               </v>
          </cell>
          <cell r="U537" t="str">
            <v>2017-04-20</v>
          </cell>
          <cell r="V537" t="str">
            <v>CENTRO</v>
          </cell>
          <cell r="W537" t="str">
            <v>COMPLETADO</v>
          </cell>
          <cell r="X537" t="str">
            <v>TALLER</v>
          </cell>
          <cell r="Y537">
            <v>42818</v>
          </cell>
          <cell r="Z537">
            <v>125</v>
          </cell>
          <cell r="AA537" t="str">
            <v>M010</v>
          </cell>
          <cell r="AD537" t="str">
            <v>ECATEPEC DE MORELOS/VILLAS DE ECATEPEC</v>
          </cell>
          <cell r="AE537" t="str">
            <v>MEX</v>
          </cell>
          <cell r="AF537" t="str">
            <v>MX</v>
          </cell>
          <cell r="AG537" t="str">
            <v>10409690</v>
          </cell>
          <cell r="AH537" t="str">
            <v>HUGO ISRAEL HERNANDEZ HERNANDEZ</v>
          </cell>
          <cell r="AI537" t="str">
            <v>MZ17 LT3 CALLE MORELOS CASA 11</v>
          </cell>
          <cell r="AJ537" t="str">
            <v>58393111</v>
          </cell>
          <cell r="AK537" t="str">
            <v>5518418005</v>
          </cell>
          <cell r="AL537" t="str">
            <v>55056</v>
          </cell>
          <cell r="AM537" t="str">
            <v>22/04/2017 05 : 52 MARCO.DIAZ : TCF174 7401174701/04/2017 11 : 44 MARCO.DIAZ : TCF1 TCF1PU CLIENTEINF. ROXANA. DMC25/03/2017 05 : 16 GABRIELA.B : TCFER25/03/2017 05 : 16 GABRIELA.B : CLIENTE NO ACEPTA EL CAMBIO FÍSICO DELA ORDEN 60310864</v>
          </cell>
          <cell r="AN537" t="str">
            <v>3TE50G1523B0</v>
          </cell>
          <cell r="AO537" t="str">
            <v>Smart</v>
          </cell>
          <cell r="AP537" t="str">
            <v>Hisense</v>
          </cell>
          <cell r="AQ537" t="str">
            <v>Android</v>
          </cell>
          <cell r="AR537" t="str">
            <v>UHD 3840 X 2160</v>
          </cell>
          <cell r="AS537" t="str">
            <v>3TE50G1644B3G1644M010</v>
          </cell>
          <cell r="AT537" t="e">
            <v>#N/A</v>
          </cell>
          <cell r="AU537" t="str">
            <v>50H7GB</v>
          </cell>
          <cell r="AV537" t="str">
            <v>3TE50G1644B3</v>
          </cell>
          <cell r="AW537" t="str">
            <v>G1644</v>
          </cell>
          <cell r="AX537" t="str">
            <v>M010</v>
          </cell>
          <cell r="AY537">
            <v>74011747</v>
          </cell>
          <cell r="AZ537">
            <v>51012679</v>
          </cell>
          <cell r="BA537">
            <v>80139820</v>
          </cell>
        </row>
        <row r="538">
          <cell r="D538">
            <v>60311318</v>
          </cell>
          <cell r="E538" t="str">
            <v xml:space="preserve">A  </v>
          </cell>
          <cell r="F538" t="str">
            <v>TV</v>
          </cell>
          <cell r="G538" t="str">
            <v>LAURA GONZALES CASILLAS</v>
          </cell>
          <cell r="H538" t="str">
            <v xml:space="preserve">FRANCISCO GONZALEZ BOCANEGRA GUADALAJARA/SAN ANTONIO </v>
          </cell>
          <cell r="I538">
            <v>3311933099</v>
          </cell>
          <cell r="J538" t="str">
            <v>HISENSE</v>
          </cell>
          <cell r="K538" t="str">
            <v>32H5B</v>
          </cell>
          <cell r="L538" t="str">
            <v>32G1614E4H01908</v>
          </cell>
          <cell r="M538" t="str">
            <v>TICKET DE COMPRA</v>
          </cell>
          <cell r="N538">
            <v>3374.41</v>
          </cell>
          <cell r="O538">
            <v>42693</v>
          </cell>
          <cell r="P538">
            <v>42782</v>
          </cell>
          <cell r="Q538">
            <v>201109</v>
          </cell>
          <cell r="R538" t="str">
            <v>FALTA DE REFACCIONES 191148 oc-1007505</v>
          </cell>
          <cell r="S538" t="str">
            <v>CLIENTE ENTREGA EQUIPO SIN ACCESORIOS UN</v>
          </cell>
          <cell r="T538" t="str">
            <v xml:space="preserve">  YURIANA HERNANDEZ HERRERA     Fe</v>
          </cell>
          <cell r="U538" t="str">
            <v>2017-ABRIL</v>
          </cell>
          <cell r="W538" t="str">
            <v>COMPLETADO</v>
          </cell>
          <cell r="X538" t="str">
            <v>TALLER</v>
          </cell>
          <cell r="Y538">
            <v>42776</v>
          </cell>
          <cell r="Z538">
            <v>89</v>
          </cell>
          <cell r="AA538" t="str">
            <v>M010</v>
          </cell>
          <cell r="AD538" t="str">
            <v>guadalajara /san antonio</v>
          </cell>
          <cell r="AE538" t="str">
            <v>JAL</v>
          </cell>
          <cell r="AF538" t="str">
            <v>MX</v>
          </cell>
          <cell r="AG538" t="str">
            <v>10411842</v>
          </cell>
          <cell r="AH538" t="str">
            <v>LAURA GONZALEZ CASILLAS</v>
          </cell>
          <cell r="AI538" t="str">
            <v>calle francisco gonzalez bocanegra num 17</v>
          </cell>
          <cell r="AJ538" t="str">
            <v>3311933099</v>
          </cell>
          <cell r="AK538">
            <v>0</v>
          </cell>
          <cell r="AL538" t="str">
            <v>44730</v>
          </cell>
          <cell r="AM538"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538" t="str">
            <v>3TE32A150815</v>
          </cell>
          <cell r="AO538" t="str">
            <v>Smart</v>
          </cell>
          <cell r="AP538" t="str">
            <v>Hisense</v>
          </cell>
          <cell r="AQ538" t="str">
            <v>Opera</v>
          </cell>
          <cell r="AR538" t="str">
            <v>HD 1366 X 768</v>
          </cell>
          <cell r="AS538" t="str">
            <v>3TE32G164485G1644M010</v>
          </cell>
          <cell r="AT538" t="e">
            <v>#N/A</v>
          </cell>
          <cell r="AU538" t="str">
            <v>32H5B2</v>
          </cell>
          <cell r="AV538" t="str">
            <v>3TE32G164485</v>
          </cell>
          <cell r="AW538" t="str">
            <v>G1644</v>
          </cell>
          <cell r="AX538" t="str">
            <v>M010</v>
          </cell>
          <cell r="AY538">
            <v>74011748</v>
          </cell>
          <cell r="AZ538">
            <v>51012680</v>
          </cell>
          <cell r="BA538">
            <v>80139952</v>
          </cell>
        </row>
        <row r="539">
          <cell r="D539">
            <v>60316083</v>
          </cell>
          <cell r="E539" t="str">
            <v xml:space="preserve">A </v>
          </cell>
          <cell r="F539" t="str">
            <v>TV</v>
          </cell>
          <cell r="G539" t="str">
            <v>Diana Joseline Angeles</v>
          </cell>
          <cell r="H539" t="str">
            <v>CALLE 14 #102, COL. ESPERANZA, NEZAHUALCOYOTL, C.P. 57800</v>
          </cell>
          <cell r="I539" t="str">
            <v>5573665619 / 5532546378</v>
          </cell>
          <cell r="J539" t="str">
            <v>HISENSE</v>
          </cell>
          <cell r="K539" t="str">
            <v>50K20D</v>
          </cell>
          <cell r="L539" t="str">
            <v>50J140472H06598</v>
          </cell>
          <cell r="M539" t="str">
            <v>POLIZA</v>
          </cell>
          <cell r="N539" t="str">
            <v>POLIZA</v>
          </cell>
          <cell r="O539">
            <v>41884</v>
          </cell>
          <cell r="P539">
            <v>42843</v>
          </cell>
          <cell r="Q539">
            <v>201767</v>
          </cell>
          <cell r="R539" t="str">
            <v>20/04/2017 03 : 31  ARANTXA.MON : NP5 /  P1A:       173064 PANEL        18-04-2017   OC-1009714</v>
          </cell>
          <cell r="S539" t="str">
            <v>EQUIPO DAÑADO EN DOMICILIO DE CLIENTE</v>
          </cell>
          <cell r="T539" t="str">
            <v xml:space="preserve">   RENE ARIAS                     </v>
          </cell>
          <cell r="U539" t="str">
            <v>2017-04-20</v>
          </cell>
          <cell r="V539" t="str">
            <v>CENTRO</v>
          </cell>
          <cell r="W539" t="str">
            <v>COMPLETADO</v>
          </cell>
          <cell r="X539" t="str">
            <v>TALLER</v>
          </cell>
          <cell r="Y539">
            <v>42842</v>
          </cell>
          <cell r="Z539">
            <v>959</v>
          </cell>
          <cell r="AA539" t="str">
            <v>M012</v>
          </cell>
          <cell r="AD539" t="str">
            <v>Nezahualcoyotl/Col. Esperanza</v>
          </cell>
          <cell r="AE539" t="str">
            <v>MEX</v>
          </cell>
          <cell r="AF539" t="str">
            <v>MX</v>
          </cell>
          <cell r="AG539" t="str">
            <v>10416064</v>
          </cell>
          <cell r="AH539" t="str">
            <v>DIANA JOSELINE ANGELES</v>
          </cell>
          <cell r="AI539" t="str">
            <v>102 Calle 14</v>
          </cell>
          <cell r="AJ539" t="str">
            <v>5573665619</v>
          </cell>
          <cell r="AK539" t="str">
            <v>5573665619</v>
          </cell>
          <cell r="AL539" t="str">
            <v>57800</v>
          </cell>
          <cell r="AM539"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539" t="str">
            <v>3TE50G132311</v>
          </cell>
          <cell r="AO539" t="str">
            <v>Básica</v>
          </cell>
          <cell r="AP539" t="str">
            <v>Hisense</v>
          </cell>
          <cell r="AQ539" t="str">
            <v>Opera</v>
          </cell>
          <cell r="AR539" t="str">
            <v>FHD 1920 x 1080</v>
          </cell>
          <cell r="AS539" t="str">
            <v>3TE50G165140G1651M010</v>
          </cell>
          <cell r="AT539" t="e">
            <v>#N/A</v>
          </cell>
          <cell r="AU539" t="str">
            <v>50H7GB</v>
          </cell>
          <cell r="AV539" t="str">
            <v>3TE50G165140</v>
          </cell>
          <cell r="AW539" t="str">
            <v>G1651</v>
          </cell>
          <cell r="AX539" t="str">
            <v>M010</v>
          </cell>
          <cell r="AY539">
            <v>74011750</v>
          </cell>
          <cell r="AZ539">
            <v>51012684</v>
          </cell>
          <cell r="BA539">
            <v>80141766</v>
          </cell>
        </row>
        <row r="540">
          <cell r="D540">
            <v>60315227</v>
          </cell>
          <cell r="E540" t="str">
            <v xml:space="preserve">A  </v>
          </cell>
          <cell r="F540" t="str">
            <v>TV</v>
          </cell>
          <cell r="G540" t="str">
            <v>Carmen Contreras</v>
          </cell>
          <cell r="H540" t="str">
            <v>Blanca rosa mz 28 lt 11 S/N. Col. Agricola Pantitlan, Del. Iztacalco C.P. 08100</v>
          </cell>
          <cell r="I540" t="str">
            <v>5569307575 / 5540788387</v>
          </cell>
          <cell r="J540" t="str">
            <v>HISENSE</v>
          </cell>
          <cell r="K540" t="str">
            <v>50K20DW</v>
          </cell>
          <cell r="L540" t="str">
            <v>50G144844H05561</v>
          </cell>
          <cell r="M540" t="str">
            <v>POLIZA</v>
          </cell>
          <cell r="N540">
            <v>0</v>
          </cell>
          <cell r="O540">
            <v>42194</v>
          </cell>
          <cell r="P540">
            <v>42831</v>
          </cell>
          <cell r="Q540">
            <v>201767</v>
          </cell>
          <cell r="R540" t="str">
            <v>13/04/2017 06 : 33  ERNESTO.HERN : NP5 / P1A: 173331 PANEL    06-04-2017   OC-1009440</v>
          </cell>
          <cell r="S540" t="str">
            <v>EQUIPO DAÑADO EN DOMICILIO DE CLIENTE</v>
          </cell>
          <cell r="T540" t="str">
            <v xml:space="preserve">   RENE ARIAS                     </v>
          </cell>
          <cell r="U540" t="str">
            <v>2017-04-18</v>
          </cell>
          <cell r="V540" t="str">
            <v>CENTRO</v>
          </cell>
          <cell r="W540" t="str">
            <v>COMPLETADO</v>
          </cell>
          <cell r="X540" t="str">
            <v>CLIENTE</v>
          </cell>
          <cell r="Y540">
            <v>42824</v>
          </cell>
          <cell r="Z540">
            <v>637</v>
          </cell>
          <cell r="AA540" t="str">
            <v>M012</v>
          </cell>
          <cell r="AD540" t="str">
            <v>Iztacalco / Agriciola pantitlan</v>
          </cell>
          <cell r="AE540" t="str">
            <v>DF</v>
          </cell>
          <cell r="AF540" t="str">
            <v>MX</v>
          </cell>
          <cell r="AG540" t="str">
            <v>10414610</v>
          </cell>
          <cell r="AH540" t="str">
            <v>CARMEN CONTRERAS</v>
          </cell>
          <cell r="AI540" t="str">
            <v>sn Blanca rosa mz 28 lt 11</v>
          </cell>
          <cell r="AJ540" t="str">
            <v>5569307575</v>
          </cell>
          <cell r="AK540" t="str">
            <v>5540788387</v>
          </cell>
          <cell r="AL540" t="str">
            <v>08100</v>
          </cell>
          <cell r="AM540"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74011752</v>
          </cell>
          <cell r="AZ540">
            <v>51012683</v>
          </cell>
          <cell r="BA540">
            <v>80141826</v>
          </cell>
        </row>
        <row r="541">
          <cell r="D541">
            <v>60314160</v>
          </cell>
          <cell r="E541" t="str">
            <v xml:space="preserve">A  </v>
          </cell>
          <cell r="F541" t="str">
            <v>TV</v>
          </cell>
          <cell r="G541" t="str">
            <v>MA CONCEPCIN OCARANZA GUARDADO</v>
          </cell>
          <cell r="H541" t="str">
            <v>PROFESORA MARIA ULLOA GARCIA 62 AGUALULCO DE MERCADO/LIBERTAD</v>
          </cell>
          <cell r="I541">
            <v>3867520364</v>
          </cell>
          <cell r="J541" t="str">
            <v>HISENSE</v>
          </cell>
          <cell r="K541" t="str">
            <v>50H7GB</v>
          </cell>
          <cell r="L541" t="str">
            <v>50G162156MH0853</v>
          </cell>
          <cell r="M541" t="str">
            <v>0860</v>
          </cell>
          <cell r="N541">
            <v>11601</v>
          </cell>
          <cell r="O541">
            <v>42564</v>
          </cell>
          <cell r="P541">
            <v>42809</v>
          </cell>
          <cell r="Q541">
            <v>201109</v>
          </cell>
          <cell r="R541" t="str">
            <v>FALTA DE REFACCIONES 192764 oc-1008668</v>
          </cell>
          <cell r="S541" t="str">
            <v/>
          </cell>
          <cell r="T541" t="str">
            <v xml:space="preserve">   YURIANA HERNANDEZ HERRERA      </v>
          </cell>
          <cell r="U541" t="str">
            <v>2017-ABRIL</v>
          </cell>
          <cell r="W541" t="str">
            <v>COMPLETADO</v>
          </cell>
          <cell r="X541" t="str">
            <v>TALLER</v>
          </cell>
          <cell r="Y541">
            <v>42808</v>
          </cell>
          <cell r="Z541">
            <v>245</v>
          </cell>
          <cell r="AA541" t="str">
            <v>M010</v>
          </cell>
          <cell r="AD541" t="str">
            <v>Agualulco de mercado/Libertad</v>
          </cell>
          <cell r="AE541" t="str">
            <v>JAL</v>
          </cell>
          <cell r="AF541" t="str">
            <v>MX</v>
          </cell>
          <cell r="AG541" t="str">
            <v>10414306</v>
          </cell>
          <cell r="AH541" t="str">
            <v>MA CONCEPCION OCARANZA GUARDADO</v>
          </cell>
          <cell r="AI541" t="str">
            <v>Profesora maria ulloa garcia num 62</v>
          </cell>
          <cell r="AJ541" t="str">
            <v>3867520364</v>
          </cell>
          <cell r="AK541">
            <v>0</v>
          </cell>
          <cell r="AL541" t="str">
            <v>46375</v>
          </cell>
          <cell r="AM541"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41" t="str">
            <v>3TE50G1523B0</v>
          </cell>
          <cell r="AO541" t="str">
            <v>Smart</v>
          </cell>
          <cell r="AP541" t="str">
            <v>Hisense</v>
          </cell>
          <cell r="AQ541" t="str">
            <v>Android</v>
          </cell>
          <cell r="AR541" t="str">
            <v>UHD 3840 X 2160</v>
          </cell>
          <cell r="AS541" t="str">
            <v>3TE50G1644B3G1644M010</v>
          </cell>
          <cell r="AT541" t="e">
            <v>#N/A</v>
          </cell>
          <cell r="AU541" t="str">
            <v>50H7GB</v>
          </cell>
          <cell r="AV541" t="str">
            <v>3TE50G1644B3</v>
          </cell>
          <cell r="AW541" t="str">
            <v>G1644</v>
          </cell>
          <cell r="AX541" t="str">
            <v>M010</v>
          </cell>
          <cell r="AY541">
            <v>74011753</v>
          </cell>
          <cell r="AZ541">
            <v>51012685</v>
          </cell>
          <cell r="BA541">
            <v>80139955</v>
          </cell>
        </row>
        <row r="542">
          <cell r="D542">
            <v>60311033</v>
          </cell>
          <cell r="E542" t="str">
            <v xml:space="preserve">A  </v>
          </cell>
          <cell r="F542" t="str">
            <v>TV</v>
          </cell>
          <cell r="G542" t="str">
            <v>MARTIN MUÑIZ</v>
          </cell>
          <cell r="H542" t="str">
            <v xml:space="preserve">MARAVILLAS 382 VALLE DE LAS FLORES SALTILLO, COAHUILA </v>
          </cell>
          <cell r="I542">
            <v>8442893230</v>
          </cell>
          <cell r="J542" t="str">
            <v>HISENSE</v>
          </cell>
          <cell r="K542" t="str">
            <v>50K20D</v>
          </cell>
          <cell r="L542" t="str">
            <v>50G144843H01562</v>
          </cell>
          <cell r="M542" t="str">
            <v>CARTA TELMEX</v>
          </cell>
          <cell r="N542">
            <v>0</v>
          </cell>
          <cell r="O542">
            <v>42928</v>
          </cell>
          <cell r="P542">
            <v>42777</v>
          </cell>
          <cell r="Q542">
            <v>201017</v>
          </cell>
          <cell r="R542" t="str">
            <v>16/02/17 00:21 ERNESTO.HERN NP5 PIA:173064,OC-1007361 PANEL</v>
          </cell>
          <cell r="S542" t="str">
            <v/>
          </cell>
          <cell r="T542" t="str">
            <v xml:space="preserve"> ROSALINA ALVAREZ DEL CASTILLO    </v>
          </cell>
          <cell r="U542" t="str">
            <v>2017/04/12</v>
          </cell>
          <cell r="V542" t="str">
            <v>Norte</v>
          </cell>
          <cell r="W542" t="str">
            <v>COMPLETADO</v>
          </cell>
          <cell r="X542" t="str">
            <v>TALLER</v>
          </cell>
          <cell r="Y542">
            <v>42774</v>
          </cell>
          <cell r="Z542">
            <v>151</v>
          </cell>
          <cell r="AA542" t="str">
            <v>M010</v>
          </cell>
          <cell r="AD542" t="str">
            <v>saltillo/col valle de la s flores</v>
          </cell>
          <cell r="AE542" t="str">
            <v>COA</v>
          </cell>
          <cell r="AF542" t="str">
            <v>MX</v>
          </cell>
          <cell r="AG542" t="str">
            <v>10411016</v>
          </cell>
          <cell r="AH542" t="str">
            <v>MARTIN MUNIZ</v>
          </cell>
          <cell r="AI542" t="str">
            <v>382 maravillas</v>
          </cell>
          <cell r="AJ542" t="str">
            <v>8444311162</v>
          </cell>
          <cell r="AK542" t="str">
            <v>8442893230</v>
          </cell>
          <cell r="AL542" t="str">
            <v>25290</v>
          </cell>
          <cell r="AM542"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42" t="str">
            <v>3TE50G132311</v>
          </cell>
          <cell r="AO542" t="str">
            <v>Básica</v>
          </cell>
          <cell r="AP542" t="str">
            <v>Hisense</v>
          </cell>
          <cell r="AQ542" t="str">
            <v>Opera</v>
          </cell>
          <cell r="AR542" t="str">
            <v>FHD 1920 x 1080</v>
          </cell>
          <cell r="AS542" t="str">
            <v>3TE50G165140G1651M010</v>
          </cell>
          <cell r="AT542" t="e">
            <v>#N/A</v>
          </cell>
          <cell r="AU542" t="str">
            <v>50H7GB</v>
          </cell>
          <cell r="AV542" t="str">
            <v>3TE50G165140</v>
          </cell>
          <cell r="AW542" t="str">
            <v>G1651</v>
          </cell>
          <cell r="AX542" t="str">
            <v>M010</v>
          </cell>
          <cell r="AY542">
            <v>74011754</v>
          </cell>
          <cell r="AZ542">
            <v>51012686</v>
          </cell>
          <cell r="BA542">
            <v>80141764</v>
          </cell>
        </row>
        <row r="543">
          <cell r="D543">
            <v>60311435</v>
          </cell>
          <cell r="E543" t="str">
            <v xml:space="preserve">A  </v>
          </cell>
          <cell r="F543" t="str">
            <v>TV</v>
          </cell>
          <cell r="G543" t="str">
            <v xml:space="preserve">MARTINA CASTRO MARTINEZ </v>
          </cell>
          <cell r="H543" t="str">
            <v>CALLE NIÑOS HEROES no7. colsector 3  tihuatlan</v>
          </cell>
          <cell r="I543">
            <v>782823566</v>
          </cell>
          <cell r="J543" t="str">
            <v>HISENSE</v>
          </cell>
          <cell r="K543" t="str">
            <v>32H5B</v>
          </cell>
          <cell r="L543" t="str">
            <v>32G155369H02463</v>
          </cell>
          <cell r="M543">
            <v>0</v>
          </cell>
          <cell r="N543">
            <v>4298.99</v>
          </cell>
          <cell r="O543">
            <v>42706</v>
          </cell>
          <cell r="P543" t="str">
            <v>02/13/2017</v>
          </cell>
          <cell r="Q543">
            <v>201060</v>
          </cell>
          <cell r="R543">
            <v>0</v>
          </cell>
          <cell r="S543" t="str">
            <v/>
          </cell>
          <cell r="T543" t="str">
            <v xml:space="preserve"> Zeineb Vega       Fecha de Aplica</v>
          </cell>
          <cell r="U543" t="str">
            <v>2017</v>
          </cell>
          <cell r="V543" t="str">
            <v>SUR</v>
          </cell>
          <cell r="W543" t="str">
            <v>COMPLETADO</v>
          </cell>
          <cell r="X543" t="str">
            <v>TALLER</v>
          </cell>
          <cell r="Y543">
            <v>42779</v>
          </cell>
          <cell r="AA543" t="str">
            <v>M010</v>
          </cell>
          <cell r="AD543" t="str">
            <v>tihuatlan /totolapa</v>
          </cell>
          <cell r="AE543" t="str">
            <v>VER</v>
          </cell>
          <cell r="AF543" t="str">
            <v>MX</v>
          </cell>
          <cell r="AG543" t="str">
            <v>10408382</v>
          </cell>
          <cell r="AH543" t="str">
            <v>MARTINA CASTRO MARTINEZ</v>
          </cell>
          <cell r="AI543" t="str">
            <v>calle niños heroes num 7 sector 3</v>
          </cell>
          <cell r="AJ543" t="str">
            <v>7828235665</v>
          </cell>
          <cell r="AK543">
            <v>0</v>
          </cell>
          <cell r="AL543" t="str">
            <v>92900</v>
          </cell>
          <cell r="AM543"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43" t="str">
            <v>3TE32A150815</v>
          </cell>
          <cell r="AO543" t="str">
            <v>Smart</v>
          </cell>
          <cell r="AP543" t="str">
            <v>Hisense</v>
          </cell>
          <cell r="AQ543" t="str">
            <v>Opera</v>
          </cell>
          <cell r="AR543" t="str">
            <v>HD 1366 X 768</v>
          </cell>
          <cell r="AS543" t="str">
            <v>3TE32G164485G1644M010</v>
          </cell>
          <cell r="AT543" t="e">
            <v>#N/A</v>
          </cell>
          <cell r="AU543" t="str">
            <v>32H5B2</v>
          </cell>
          <cell r="AV543" t="str">
            <v>3TE32G164485</v>
          </cell>
          <cell r="AW543" t="str">
            <v>G1644</v>
          </cell>
          <cell r="AX543" t="str">
            <v>M010</v>
          </cell>
          <cell r="AY543">
            <v>74011755</v>
          </cell>
          <cell r="AZ543">
            <v>51012687</v>
          </cell>
          <cell r="BA543">
            <v>80139913</v>
          </cell>
        </row>
        <row r="544">
          <cell r="D544">
            <v>60314350</v>
          </cell>
          <cell r="E544" t="str">
            <v xml:space="preserve">A  </v>
          </cell>
          <cell r="F544" t="str">
            <v>TV</v>
          </cell>
          <cell r="G544" t="str">
            <v>VERONICA CAMARGO</v>
          </cell>
          <cell r="H544" t="str">
            <v>JUAN ALVAREZ 944 GUADALAJARA/SAGRADA FAMILIA</v>
          </cell>
          <cell r="I544">
            <v>3338256760</v>
          </cell>
          <cell r="J544" t="str">
            <v>HISENSE</v>
          </cell>
          <cell r="K544" t="str">
            <v>32H3B1</v>
          </cell>
          <cell r="L544" t="str">
            <v>32G153442H1652B</v>
          </cell>
          <cell r="M544" t="str">
            <v>000304</v>
          </cell>
          <cell r="N544">
            <v>3599</v>
          </cell>
          <cell r="O544">
            <v>42329</v>
          </cell>
          <cell r="P544">
            <v>42812</v>
          </cell>
          <cell r="Q544">
            <v>201109</v>
          </cell>
          <cell r="R544" t="str">
            <v>FALTA DE REFACCIONES 190930 oc-1008820</v>
          </cell>
          <cell r="S544" t="str">
            <v>CLIENTE ENTREGA EQUIPO SIN ACCESORIOS, U</v>
          </cell>
          <cell r="T544" t="str">
            <v xml:space="preserve">   YURIANA HERNANDEZ HERRERA      </v>
          </cell>
          <cell r="U544" t="str">
            <v>2017-ABRIL</v>
          </cell>
          <cell r="W544" t="str">
            <v>COMPLETADO</v>
          </cell>
          <cell r="X544" t="str">
            <v>TALLER</v>
          </cell>
          <cell r="Y544">
            <v>42810</v>
          </cell>
          <cell r="Z544">
            <v>483</v>
          </cell>
          <cell r="AA544" t="str">
            <v>M012</v>
          </cell>
          <cell r="AD544" t="str">
            <v>Guadalajara/Sagrada Familia</v>
          </cell>
          <cell r="AE544" t="str">
            <v>JAL</v>
          </cell>
          <cell r="AF544" t="str">
            <v>MX</v>
          </cell>
          <cell r="AG544" t="str">
            <v>10414443</v>
          </cell>
          <cell r="AH544" t="str">
            <v>VERONICA CAMARGO</v>
          </cell>
          <cell r="AI544" t="str">
            <v>944 Juan Alvarez</v>
          </cell>
          <cell r="AJ544" t="str">
            <v>3338256760</v>
          </cell>
          <cell r="AK544">
            <v>0</v>
          </cell>
          <cell r="AL544" t="str">
            <v>44200</v>
          </cell>
          <cell r="AM544"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44" t="str">
            <v>3TE32G153442</v>
          </cell>
          <cell r="AO544" t="str">
            <v>Básica</v>
          </cell>
          <cell r="AP544" t="str">
            <v>Hisense</v>
          </cell>
          <cell r="AQ544" t="str">
            <v>Opera</v>
          </cell>
          <cell r="AR544" t="str">
            <v>HD 1366 X 768</v>
          </cell>
          <cell r="AS544" t="str">
            <v>3TE32G154773G1547M010</v>
          </cell>
          <cell r="AT544" t="e">
            <v>#N/A</v>
          </cell>
          <cell r="AU544" t="str">
            <v>32H3B1</v>
          </cell>
          <cell r="AV544" t="str">
            <v>3TE32G154773</v>
          </cell>
          <cell r="AW544" t="str">
            <v>G1547</v>
          </cell>
          <cell r="AX544" t="str">
            <v>M010</v>
          </cell>
          <cell r="AY544">
            <v>74011756</v>
          </cell>
          <cell r="AZ544">
            <v>51012688</v>
          </cell>
          <cell r="BA544">
            <v>80139958</v>
          </cell>
        </row>
        <row r="545">
          <cell r="D545">
            <v>60313600</v>
          </cell>
          <cell r="E545" t="str">
            <v xml:space="preserve">A  </v>
          </cell>
          <cell r="F545" t="str">
            <v>TV</v>
          </cell>
          <cell r="G545" t="str">
            <v>ENRIQUE VILCHIS</v>
          </cell>
          <cell r="H545" t="str">
            <v>JAVIER MINA 381 TONALA/COLONIA CENTRO</v>
          </cell>
          <cell r="I545" t="str">
            <v xml:space="preserve">3317762461 - </v>
          </cell>
          <cell r="J545" t="str">
            <v>HISENSE</v>
          </cell>
          <cell r="K545" t="str">
            <v>50K20D</v>
          </cell>
          <cell r="L545" t="str">
            <v>50J140472H06904</v>
          </cell>
          <cell r="M545" t="str">
            <v>TICKET DE COMPRA</v>
          </cell>
          <cell r="N545">
            <v>7518</v>
          </cell>
          <cell r="O545">
            <v>41676</v>
          </cell>
          <cell r="P545">
            <v>42805</v>
          </cell>
          <cell r="Q545">
            <v>201109</v>
          </cell>
          <cell r="R545" t="str">
            <v>FALTA DE REFACCIONES 173064 oc-1008465</v>
          </cell>
          <cell r="S545" t="str">
            <v>CLIENTE ENTREGA EQUIPO SIN ACCESORIOS, U</v>
          </cell>
          <cell r="T545" t="str">
            <v xml:space="preserve">   YURIANA HERNANDEZ HERRERA      </v>
          </cell>
          <cell r="U545" t="str">
            <v>2017-ABRIL</v>
          </cell>
          <cell r="W545" t="str">
            <v>COMPLETADO</v>
          </cell>
          <cell r="X545" t="str">
            <v>TALLER</v>
          </cell>
          <cell r="Y545">
            <v>42802</v>
          </cell>
          <cell r="Z545">
            <v>1129</v>
          </cell>
          <cell r="AA545" t="str">
            <v>M012</v>
          </cell>
          <cell r="AD545" t="str">
            <v>tonala/col centro</v>
          </cell>
          <cell r="AE545" t="str">
            <v>JAL</v>
          </cell>
          <cell r="AF545" t="str">
            <v>MX</v>
          </cell>
          <cell r="AG545" t="str">
            <v>10266384</v>
          </cell>
          <cell r="AH545" t="str">
            <v>ENRIQUE VILCHIS</v>
          </cell>
          <cell r="AI545" t="str">
            <v>381 javier mina</v>
          </cell>
          <cell r="AJ545" t="str">
            <v>3317762461</v>
          </cell>
          <cell r="AK545">
            <v>0</v>
          </cell>
          <cell r="AL545" t="str">
            <v>45400</v>
          </cell>
          <cell r="AM545"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45" t="str">
            <v>3TE50G132311</v>
          </cell>
          <cell r="AO545" t="str">
            <v>Básica</v>
          </cell>
          <cell r="AP545" t="str">
            <v>Hisense</v>
          </cell>
          <cell r="AQ545" t="str">
            <v>Opera</v>
          </cell>
          <cell r="AR545" t="str">
            <v>FHD 1920 x 1080</v>
          </cell>
          <cell r="AS545" t="str">
            <v>3TE50G165140G1651M010</v>
          </cell>
          <cell r="AT545" t="e">
            <v>#N/A</v>
          </cell>
          <cell r="AU545" t="str">
            <v>50H7GB</v>
          </cell>
          <cell r="AV545" t="str">
            <v>3TE50G165140</v>
          </cell>
          <cell r="AW545" t="str">
            <v>G1651</v>
          </cell>
          <cell r="AX545" t="str">
            <v>M010</v>
          </cell>
          <cell r="AY545">
            <v>74011757</v>
          </cell>
          <cell r="AZ545">
            <v>51012689</v>
          </cell>
          <cell r="BA545">
            <v>80141478</v>
          </cell>
        </row>
        <row r="546">
          <cell r="D546">
            <v>60310982</v>
          </cell>
          <cell r="E546" t="str">
            <v xml:space="preserve">A  </v>
          </cell>
          <cell r="F546" t="str">
            <v>TV</v>
          </cell>
          <cell r="G546" t="str">
            <v>FERNANDO HERNANDEZ HERRADA</v>
          </cell>
          <cell r="H546" t="str">
            <v>MELPOMENE 2543-65 GUADALAJARA/LOMAS DE INDEPENDENCIA</v>
          </cell>
          <cell r="I546">
            <v>3331785954</v>
          </cell>
          <cell r="J546" t="str">
            <v>HISENSE</v>
          </cell>
          <cell r="K546" t="str">
            <v>50K20DW</v>
          </cell>
          <cell r="L546" t="str">
            <v>50G143291H02073</v>
          </cell>
          <cell r="M546" t="str">
            <v>POLIZA DE GARANTIA</v>
          </cell>
          <cell r="N546">
            <v>0</v>
          </cell>
          <cell r="O546">
            <v>42215</v>
          </cell>
          <cell r="P546">
            <v>42783</v>
          </cell>
          <cell r="Q546">
            <v>201109</v>
          </cell>
          <cell r="R546" t="str">
            <v>FALTA DE REFACCIONES 173331 oc-1007508</v>
          </cell>
          <cell r="S546" t="str">
            <v>CLIENTE ENTREGA UNICAMENTE TV SIN ACCESO</v>
          </cell>
          <cell r="T546" t="str">
            <v xml:space="preserve"> YURIANA HERNANDEZ HERRERA      Fe</v>
          </cell>
          <cell r="U546" t="str">
            <v>2017-ABRIL</v>
          </cell>
          <cell r="V546" t="str">
            <v>SUR</v>
          </cell>
          <cell r="W546" t="str">
            <v>COMPLETADO</v>
          </cell>
          <cell r="X546" t="str">
            <v>TALLER</v>
          </cell>
          <cell r="Y546">
            <v>42774</v>
          </cell>
          <cell r="Z546">
            <v>568</v>
          </cell>
          <cell r="AA546" t="str">
            <v>M012</v>
          </cell>
          <cell r="AD546" t="str">
            <v>Guadalajara/Lomas de Independencia</v>
          </cell>
          <cell r="AE546" t="str">
            <v>JAL</v>
          </cell>
          <cell r="AF546" t="str">
            <v>MX</v>
          </cell>
          <cell r="AG546" t="str">
            <v>10411233</v>
          </cell>
          <cell r="AH546" t="str">
            <v>FERNANDO HERNANDEZ HERRADA</v>
          </cell>
          <cell r="AI546" t="str">
            <v>2543-65 Melpomene</v>
          </cell>
          <cell r="AJ546" t="str">
            <v>3331785954</v>
          </cell>
          <cell r="AK546">
            <v>0</v>
          </cell>
          <cell r="AL546" t="str">
            <v>44350</v>
          </cell>
          <cell r="AM546"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46" t="str">
            <v>1TE50B8NUSCB</v>
          </cell>
          <cell r="AO546" t="str">
            <v>Smart</v>
          </cell>
          <cell r="AP546" t="str">
            <v>Hisense</v>
          </cell>
          <cell r="AQ546" t="str">
            <v>Opera</v>
          </cell>
          <cell r="AR546" t="str">
            <v>FHD 1920 x 1080</v>
          </cell>
          <cell r="AS546" t="str">
            <v>3TE50G165140G1651M010</v>
          </cell>
          <cell r="AT546" t="e">
            <v>#N/A</v>
          </cell>
          <cell r="AU546" t="str">
            <v>50H7GB</v>
          </cell>
          <cell r="AV546" t="str">
            <v>3TE50G165140</v>
          </cell>
          <cell r="AW546" t="str">
            <v>G1651</v>
          </cell>
          <cell r="AX546" t="str">
            <v>M010</v>
          </cell>
          <cell r="AY546">
            <v>74011758</v>
          </cell>
          <cell r="AZ546">
            <v>51012690</v>
          </cell>
          <cell r="BA546">
            <v>80141479</v>
          </cell>
        </row>
        <row r="547">
          <cell r="D547">
            <v>60312972</v>
          </cell>
          <cell r="E547" t="str">
            <v xml:space="preserve">A  </v>
          </cell>
          <cell r="F547" t="str">
            <v>TV</v>
          </cell>
          <cell r="G547" t="str">
            <v>SILVA GUERRERO RODRIGUEZ</v>
          </cell>
          <cell r="H547" t="str">
            <v>ARDILLA 456 COL. BENITO JUAREZ MUNICIPIO NEZAHUALCOYOTL CP 57000</v>
          </cell>
          <cell r="I547" t="str">
            <v>59732998 - 77223685</v>
          </cell>
          <cell r="J547" t="str">
            <v>HISENSE</v>
          </cell>
          <cell r="K547" t="str">
            <v>50K20DW</v>
          </cell>
          <cell r="L547" t="str">
            <v>50G143291H18541</v>
          </cell>
          <cell r="M547" t="str">
            <v>TICKET CHI / 000204650 TELMEX</v>
          </cell>
          <cell r="N547">
            <v>10121</v>
          </cell>
          <cell r="O547">
            <v>42131</v>
          </cell>
          <cell r="P547">
            <v>42797</v>
          </cell>
          <cell r="Q547">
            <v>201767</v>
          </cell>
          <cell r="R547" t="str">
            <v>15/03/2017 06 : 19  JORGE.VAZ : NP5 / P1A: 173331 PANEL   03-03-2017 OC-1008196</v>
          </cell>
          <cell r="S547" t="str">
            <v>EQUIPO DAÑADO EN DOMICILIO DE CLIENTE</v>
          </cell>
          <cell r="T547" t="str">
            <v xml:space="preserve">   ABRAHAM LAZCANO                </v>
          </cell>
          <cell r="U547" t="str">
            <v>2017-04-10</v>
          </cell>
          <cell r="V547" t="str">
            <v>CENTRO</v>
          </cell>
          <cell r="W547" t="str">
            <v>COMPLETADO</v>
          </cell>
          <cell r="X547" t="str">
            <v>TALLER</v>
          </cell>
          <cell r="Y547">
            <v>42793</v>
          </cell>
          <cell r="Z547">
            <v>666</v>
          </cell>
          <cell r="AA547" t="str">
            <v>M012</v>
          </cell>
          <cell r="AD547" t="str">
            <v>neza/b juarez</v>
          </cell>
          <cell r="AE547" t="str">
            <v>MEX</v>
          </cell>
          <cell r="AF547" t="str">
            <v>MX</v>
          </cell>
          <cell r="AG547" t="str">
            <v>10411094</v>
          </cell>
          <cell r="AH547" t="str">
            <v>SILVIA GUERRERO RODRIGUEZ</v>
          </cell>
          <cell r="AI547" t="str">
            <v>456 ardilla</v>
          </cell>
          <cell r="AJ547" t="str">
            <v>59732998</v>
          </cell>
          <cell r="AK547" t="str">
            <v>77223685</v>
          </cell>
          <cell r="AL547" t="str">
            <v>57000</v>
          </cell>
          <cell r="AM547"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74011759</v>
          </cell>
          <cell r="AZ547">
            <v>51012691</v>
          </cell>
          <cell r="BA547">
            <v>80141827</v>
          </cell>
        </row>
        <row r="548">
          <cell r="D548">
            <v>60311920</v>
          </cell>
          <cell r="E548" t="str">
            <v xml:space="preserve">A  </v>
          </cell>
          <cell r="F548" t="str">
            <v>TV</v>
          </cell>
          <cell r="G548" t="str">
            <v>NESTOR DE LA MORA VALDEZ</v>
          </cell>
          <cell r="H548" t="str">
            <v>CALZADA FEDERALISMO INT 19 B #1253 GUADALAJARA/ MEZQUITAN COUNTRY</v>
          </cell>
          <cell r="I548" t="str">
            <v>3314309660 - 3314320461</v>
          </cell>
          <cell r="J548" t="str">
            <v>HISENSE</v>
          </cell>
          <cell r="K548" t="str">
            <v>50H7GB</v>
          </cell>
          <cell r="L548" t="str">
            <v>50G1622J1H01575</v>
          </cell>
          <cell r="M548" t="str">
            <v>VIUBBTC28328</v>
          </cell>
          <cell r="N548">
            <v>9883</v>
          </cell>
          <cell r="O548">
            <v>42695</v>
          </cell>
          <cell r="P548">
            <v>42789</v>
          </cell>
          <cell r="Q548">
            <v>201109</v>
          </cell>
          <cell r="R548" t="str">
            <v>FALTA DE REFACCIONES 192764 oc-1007821</v>
          </cell>
          <cell r="S548" t="str">
            <v>CLIENTE ENTREGA UNICAMENTE TV SIN ACCESO</v>
          </cell>
          <cell r="T548" t="str">
            <v xml:space="preserve">    YURIANA HERNANDEZ HERRERA     </v>
          </cell>
          <cell r="U548" t="str">
            <v>2017-ABRIL</v>
          </cell>
          <cell r="W548" t="str">
            <v>COMPLETADO</v>
          </cell>
          <cell r="X548" t="str">
            <v>TALLER</v>
          </cell>
          <cell r="Y548">
            <v>42783</v>
          </cell>
          <cell r="Z548">
            <v>94</v>
          </cell>
          <cell r="AA548" t="str">
            <v>M010</v>
          </cell>
          <cell r="AD548" t="str">
            <v>Guadalajara/Mezquitan country</v>
          </cell>
          <cell r="AE548" t="str">
            <v>JAL</v>
          </cell>
          <cell r="AF548" t="str">
            <v>MX</v>
          </cell>
          <cell r="AG548" t="str">
            <v>10412253</v>
          </cell>
          <cell r="AH548" t="str">
            <v>NESTOR DE LA MORA VALDES</v>
          </cell>
          <cell r="AI548" t="str">
            <v>1253 Calz Federalismo int 19 b</v>
          </cell>
          <cell r="AJ548" t="str">
            <v>3314320461</v>
          </cell>
          <cell r="AK548" t="str">
            <v>3314320461</v>
          </cell>
          <cell r="AL548" t="str">
            <v>44260</v>
          </cell>
          <cell r="AM548"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48" t="str">
            <v>3TE50G1523B0</v>
          </cell>
          <cell r="AO548" t="str">
            <v>Smart</v>
          </cell>
          <cell r="AP548" t="str">
            <v>Hisense</v>
          </cell>
          <cell r="AQ548" t="str">
            <v>Android</v>
          </cell>
          <cell r="AR548" t="str">
            <v>UHD 3840 X 2160</v>
          </cell>
          <cell r="AS548" t="str">
            <v>3TE50G1644B3G1644M010</v>
          </cell>
          <cell r="AT548" t="e">
            <v>#N/A</v>
          </cell>
          <cell r="AU548" t="str">
            <v>50H7GB</v>
          </cell>
          <cell r="AV548" t="str">
            <v>3TE50G1644B3</v>
          </cell>
          <cell r="AW548" t="str">
            <v>G1644</v>
          </cell>
          <cell r="AX548" t="str">
            <v>M010</v>
          </cell>
          <cell r="AY548">
            <v>74011760</v>
          </cell>
          <cell r="AZ548">
            <v>51012692</v>
          </cell>
          <cell r="BA548">
            <v>80139961</v>
          </cell>
        </row>
        <row r="549">
          <cell r="D549">
            <v>60310754</v>
          </cell>
          <cell r="E549" t="str">
            <v xml:space="preserve">A  </v>
          </cell>
          <cell r="F549" t="str">
            <v>TV</v>
          </cell>
          <cell r="G549" t="str">
            <v>BEATRIZ GALICIA</v>
          </cell>
          <cell r="H549" t="str">
            <v>MERIDA NO.209,COL.ROMA NORTE,CUAUHTEMOC  CP 06700</v>
          </cell>
          <cell r="I549" t="str">
            <v>551749 9650</v>
          </cell>
          <cell r="J549" t="str">
            <v>HISENSE</v>
          </cell>
          <cell r="K549" t="str">
            <v>32H5B</v>
          </cell>
          <cell r="L549" t="str">
            <v>32G154778H00021</v>
          </cell>
          <cell r="M549" t="str">
            <v>0255- 302192</v>
          </cell>
          <cell r="N549">
            <v>5499</v>
          </cell>
          <cell r="O549">
            <v>42483</v>
          </cell>
          <cell r="P549">
            <v>42782</v>
          </cell>
          <cell r="Q549">
            <v>201057</v>
          </cell>
          <cell r="R549" t="str">
            <v>18/02/2017 04 : 02  ERNESTO.HERN : NP5</v>
          </cell>
          <cell r="S549" t="str">
            <v>EQUIPO EN CSA CLIENTE</v>
          </cell>
          <cell r="T549" t="str">
            <v xml:space="preserve">MARIBEL SASTRE HERNANDEZ          </v>
          </cell>
          <cell r="U549" t="str">
            <v>2017-04-19</v>
          </cell>
          <cell r="V549" t="str">
            <v>CENTRO</v>
          </cell>
          <cell r="W549" t="str">
            <v>COMPLETADO</v>
          </cell>
          <cell r="X549" t="str">
            <v>CLIENTE</v>
          </cell>
          <cell r="Y549">
            <v>42769</v>
          </cell>
          <cell r="Z549">
            <v>299</v>
          </cell>
          <cell r="AA549" t="str">
            <v>M010</v>
          </cell>
          <cell r="AD549" t="str">
            <v>Cuauhtemoc/Roma Norte</v>
          </cell>
          <cell r="AE549" t="str">
            <v>DF</v>
          </cell>
          <cell r="AF549" t="str">
            <v>MX</v>
          </cell>
          <cell r="AG549" t="str">
            <v>10410822</v>
          </cell>
          <cell r="AH549" t="str">
            <v>BEATRIZ GALICIA</v>
          </cell>
          <cell r="AI549" t="str">
            <v>No. 209 Mérida</v>
          </cell>
          <cell r="AJ549" t="str">
            <v>0445517499650</v>
          </cell>
          <cell r="AK549">
            <v>0</v>
          </cell>
          <cell r="AL549" t="str">
            <v>06700</v>
          </cell>
          <cell r="AM549"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49" t="str">
            <v>3TE32A150815</v>
          </cell>
          <cell r="AO549" t="str">
            <v>Smart</v>
          </cell>
          <cell r="AP549" t="str">
            <v>Hisense</v>
          </cell>
          <cell r="AQ549" t="str">
            <v>Opera</v>
          </cell>
          <cell r="AR549" t="str">
            <v>HD 1366 X 768</v>
          </cell>
          <cell r="AS549" t="str">
            <v>3TE32G164485G1644M010</v>
          </cell>
          <cell r="AT549" t="e">
            <v>#N/A</v>
          </cell>
          <cell r="AU549" t="str">
            <v>32H5B2</v>
          </cell>
          <cell r="AV549" t="str">
            <v>3TE32G164485</v>
          </cell>
          <cell r="AW549" t="str">
            <v>G1644</v>
          </cell>
          <cell r="AX549" t="str">
            <v>M010</v>
          </cell>
          <cell r="AY549">
            <v>74011761</v>
          </cell>
          <cell r="AZ549">
            <v>51012693</v>
          </cell>
          <cell r="BA549">
            <v>80139965</v>
          </cell>
        </row>
        <row r="550">
          <cell r="D550">
            <v>60247553</v>
          </cell>
          <cell r="E550" t="str">
            <v xml:space="preserve">A  </v>
          </cell>
          <cell r="F550" t="str">
            <v>TV</v>
          </cell>
          <cell r="G550" t="str">
            <v>CANDY MORA</v>
          </cell>
          <cell r="H550" t="str">
            <v>LAGO GRAN OSO # 29 INT.1,COL.PENSIL,MIGUEL HIDALGO CP 11430</v>
          </cell>
          <cell r="I550" t="str">
            <v>4266 8010 / CEL 55 2848 0485</v>
          </cell>
          <cell r="J550" t="str">
            <v>HISENSE</v>
          </cell>
          <cell r="K550" t="str">
            <v>50K20D</v>
          </cell>
          <cell r="L550" t="str">
            <v>50J140472H06953</v>
          </cell>
          <cell r="M550" t="str">
            <v>POLIZA SELLADA</v>
          </cell>
          <cell r="N550">
            <v>0</v>
          </cell>
          <cell r="O550">
            <v>42433</v>
          </cell>
          <cell r="P550">
            <v>42433</v>
          </cell>
          <cell r="Q550">
            <v>201057</v>
          </cell>
          <cell r="R550" t="str">
            <v>06/04/2016 00 : 53  CYNTHIA.DIAZ : NP5</v>
          </cell>
          <cell r="S550" t="str">
            <v>EQUIPO EN CSA</v>
          </cell>
          <cell r="T550" t="str">
            <v xml:space="preserve">MARIBEL SASTRE HERNANDEZ          </v>
          </cell>
          <cell r="U550" t="str">
            <v>2017-04-19</v>
          </cell>
          <cell r="V550" t="str">
            <v>CENTRO</v>
          </cell>
          <cell r="W550" t="str">
            <v>COMPLETADO</v>
          </cell>
          <cell r="X550" t="str">
            <v>TALLER</v>
          </cell>
          <cell r="Y550" t="e">
            <v>#N/A</v>
          </cell>
          <cell r="Z550">
            <v>42433</v>
          </cell>
          <cell r="AA550" t="str">
            <v>M012</v>
          </cell>
          <cell r="AD550" t="e">
            <v>#N/A</v>
          </cell>
          <cell r="AE550" t="e">
            <v>#N/A</v>
          </cell>
          <cell r="AF550" t="e">
            <v>#N/A</v>
          </cell>
          <cell r="AG550" t="e">
            <v>#N/A</v>
          </cell>
          <cell r="AH550" t="e">
            <v>#N/A</v>
          </cell>
          <cell r="AI550" t="e">
            <v>#N/A</v>
          </cell>
          <cell r="AJ550" t="e">
            <v>#N/A</v>
          </cell>
          <cell r="AK550" t="e">
            <v>#N/A</v>
          </cell>
          <cell r="AL550" t="e">
            <v>#N/A</v>
          </cell>
          <cell r="AM550" t="e">
            <v>#N/A</v>
          </cell>
          <cell r="AN550" t="str">
            <v>3TE50G132311</v>
          </cell>
          <cell r="AO550" t="str">
            <v>Básica</v>
          </cell>
          <cell r="AP550" t="str">
            <v>Hisense</v>
          </cell>
          <cell r="AQ550" t="str">
            <v>Opera</v>
          </cell>
          <cell r="AR550" t="str">
            <v>FHD 1920 x 1080</v>
          </cell>
          <cell r="AS550" t="str">
            <v>3TE50G165140G1651M010</v>
          </cell>
          <cell r="AT550" t="e">
            <v>#N/A</v>
          </cell>
          <cell r="AU550" t="str">
            <v>50H7GB</v>
          </cell>
          <cell r="AV550" t="str">
            <v>3TE50G165140</v>
          </cell>
          <cell r="AW550" t="str">
            <v>G1651</v>
          </cell>
          <cell r="AX550" t="str">
            <v>M010</v>
          </cell>
          <cell r="AY550">
            <v>74011763</v>
          </cell>
          <cell r="AZ550">
            <v>51012694</v>
          </cell>
          <cell r="BA550">
            <v>80141561</v>
          </cell>
        </row>
        <row r="551">
          <cell r="D551">
            <v>60311123</v>
          </cell>
          <cell r="E551" t="str">
            <v xml:space="preserve">A  </v>
          </cell>
          <cell r="F551" t="str">
            <v>TV</v>
          </cell>
          <cell r="G551" t="str">
            <v>VERONICA VELAZQUEZ</v>
          </cell>
          <cell r="H551" t="str">
            <v>MARIA PERFECTA LLAMAS 131 GUADALAJARA/VILLA DE GUADALUPE</v>
          </cell>
          <cell r="I551" t="str">
            <v>3336258965- 3317858009</v>
          </cell>
          <cell r="J551" t="str">
            <v>HISENSE</v>
          </cell>
          <cell r="K551" t="str">
            <v>32H3B1</v>
          </cell>
          <cell r="L551" t="str">
            <v>32G153443H05888</v>
          </cell>
          <cell r="M551" t="str">
            <v>CARTA DE ACEPTACION</v>
          </cell>
          <cell r="N551">
            <v>7968.1</v>
          </cell>
          <cell r="O551">
            <v>42360</v>
          </cell>
          <cell r="P551">
            <v>42782</v>
          </cell>
          <cell r="Q551">
            <v>201109</v>
          </cell>
          <cell r="R551" t="str">
            <v>FALTA DE REFACCIONES 190930 oc-1007481</v>
          </cell>
          <cell r="S551" t="str">
            <v>CLIENTE ENTREGA EQUIPO SIN ACCESORIOS UN</v>
          </cell>
          <cell r="T551" t="str">
            <v xml:space="preserve">  YURIANA HERNANDEZ HERRERA       </v>
          </cell>
          <cell r="U551" t="str">
            <v>2017-ABRIL</v>
          </cell>
          <cell r="V551" t="str">
            <v>SUR</v>
          </cell>
          <cell r="W551" t="str">
            <v>COMPLETADO</v>
          </cell>
          <cell r="X551" t="str">
            <v>TALLER</v>
          </cell>
          <cell r="Y551">
            <v>42774</v>
          </cell>
          <cell r="Z551">
            <v>422</v>
          </cell>
          <cell r="AA551" t="str">
            <v>M012</v>
          </cell>
          <cell r="AD551" t="str">
            <v>Guadalajara/villa de guadalupe</v>
          </cell>
          <cell r="AE551" t="str">
            <v>JAL</v>
          </cell>
          <cell r="AF551" t="str">
            <v>MX</v>
          </cell>
          <cell r="AG551" t="str">
            <v>10411452</v>
          </cell>
          <cell r="AH551" t="str">
            <v>VERÓNICA VELAZQUEZ</v>
          </cell>
          <cell r="AI551" t="str">
            <v>131 Maria Perfecta Llamas</v>
          </cell>
          <cell r="AJ551" t="str">
            <v>3317858009</v>
          </cell>
          <cell r="AK551" t="str">
            <v>3317858009</v>
          </cell>
          <cell r="AL551" t="str">
            <v>45180</v>
          </cell>
          <cell r="AM551"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51" t="str">
            <v>3TE32G153442</v>
          </cell>
          <cell r="AO551" t="str">
            <v>Básica</v>
          </cell>
          <cell r="AP551" t="str">
            <v>Hisense</v>
          </cell>
          <cell r="AQ551" t="str">
            <v>Opera</v>
          </cell>
          <cell r="AR551" t="str">
            <v>HD 1366 X 768</v>
          </cell>
          <cell r="AS551" t="str">
            <v>3TE32G154773G1547M010</v>
          </cell>
          <cell r="AT551" t="e">
            <v>#N/A</v>
          </cell>
          <cell r="AU551" t="str">
            <v>32H3B1</v>
          </cell>
          <cell r="AV551" t="str">
            <v>3TE32G154773</v>
          </cell>
          <cell r="AW551" t="str">
            <v>G1547</v>
          </cell>
          <cell r="AX551" t="str">
            <v>M010</v>
          </cell>
          <cell r="AY551">
            <v>74011765</v>
          </cell>
          <cell r="AZ551">
            <v>51012696</v>
          </cell>
          <cell r="BA551">
            <v>80139971</v>
          </cell>
        </row>
        <row r="552">
          <cell r="D552">
            <v>60312960</v>
          </cell>
          <cell r="E552" t="str">
            <v xml:space="preserve">A  </v>
          </cell>
          <cell r="F552" t="str">
            <v>TV</v>
          </cell>
          <cell r="G552" t="str">
            <v>RUTILA PALACIO SANCHEZ</v>
          </cell>
          <cell r="H552" t="str">
            <v>FORMAICA MZ M LT 21 COL. LA PALMA DELG TLALPAN CP 14400</v>
          </cell>
          <cell r="I552" t="str">
            <v>58494669</v>
          </cell>
          <cell r="J552" t="str">
            <v>HISENSE</v>
          </cell>
          <cell r="K552" t="str">
            <v>50K20D</v>
          </cell>
          <cell r="L552" t="str">
            <v>50J140916H00596</v>
          </cell>
          <cell r="M552" t="str">
            <v>CARTA ACEPTACION TELMEX</v>
          </cell>
          <cell r="N552">
            <v>0</v>
          </cell>
          <cell r="O552">
            <v>41848</v>
          </cell>
          <cell r="P552">
            <v>42796</v>
          </cell>
          <cell r="Q552">
            <v>201767</v>
          </cell>
          <cell r="R552" t="str">
            <v>17/03/2017 00 : 25  ERNESTO.HERN : NP5 / P1A: 173064 PANEL   02-03-2017   OC-1008147</v>
          </cell>
          <cell r="S552" t="str">
            <v>EQUIPO DAÑADO EN DOMICILIO DE CLIENTE</v>
          </cell>
          <cell r="T552" t="str">
            <v xml:space="preserve">   ABRAHAM LAZCANO                </v>
          </cell>
          <cell r="U552" t="str">
            <v>2017-04-10</v>
          </cell>
          <cell r="V552" t="str">
            <v>CENTRO</v>
          </cell>
          <cell r="W552" t="str">
            <v>COMPLETADO</v>
          </cell>
          <cell r="X552" t="str">
            <v>TALLER</v>
          </cell>
          <cell r="Y552">
            <v>42793</v>
          </cell>
          <cell r="Z552">
            <v>948</v>
          </cell>
          <cell r="AA552" t="str">
            <v>M012</v>
          </cell>
          <cell r="AD552" t="str">
            <v>La palma/Tlalpan</v>
          </cell>
          <cell r="AE552" t="str">
            <v>DF</v>
          </cell>
          <cell r="AF552" t="str">
            <v>MX</v>
          </cell>
          <cell r="AG552" t="str">
            <v>10413312</v>
          </cell>
          <cell r="AH552" t="str">
            <v>RUTILA PALACIOS SANCHEZ</v>
          </cell>
          <cell r="AI552" t="str">
            <v>mz m lt 21 Formaica</v>
          </cell>
          <cell r="AJ552" t="str">
            <v>58494669</v>
          </cell>
          <cell r="AK552" t="str">
            <v>58494669</v>
          </cell>
          <cell r="AL552" t="str">
            <v>14400</v>
          </cell>
          <cell r="AM552"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52" t="str">
            <v>3TE50G132311</v>
          </cell>
          <cell r="AO552" t="str">
            <v>Básica</v>
          </cell>
          <cell r="AP552" t="str">
            <v>Hisense</v>
          </cell>
          <cell r="AQ552" t="str">
            <v>Opera</v>
          </cell>
          <cell r="AR552" t="str">
            <v>FHD 1920 x 1080</v>
          </cell>
          <cell r="AS552" t="str">
            <v>3TE50G165140G1651M010</v>
          </cell>
          <cell r="AT552" t="e">
            <v>#N/A</v>
          </cell>
          <cell r="AU552" t="str">
            <v>50H7GB</v>
          </cell>
          <cell r="AV552" t="str">
            <v>3TE50G165140</v>
          </cell>
          <cell r="AW552" t="str">
            <v>G1651</v>
          </cell>
          <cell r="AX552" t="str">
            <v>M010</v>
          </cell>
          <cell r="AY552">
            <v>74011766</v>
          </cell>
          <cell r="AZ552">
            <v>51012697</v>
          </cell>
          <cell r="BA552">
            <v>80141803</v>
          </cell>
        </row>
        <row r="553">
          <cell r="D553">
            <v>60315103</v>
          </cell>
          <cell r="E553" t="str">
            <v xml:space="preserve">A  </v>
          </cell>
          <cell r="F553" t="str">
            <v>TV</v>
          </cell>
          <cell r="G553" t="str">
            <v>ANA CRISTINA PEREZ HERNANDEZ</v>
          </cell>
          <cell r="H553" t="str">
            <v>PEGASO INT15 #235 TLAJOMULCO/SANTA FE</v>
          </cell>
          <cell r="I553" t="str">
            <v>37970505- 3322714471</v>
          </cell>
          <cell r="J553" t="str">
            <v>HISENSE</v>
          </cell>
          <cell r="K553" t="str">
            <v>50K20DW</v>
          </cell>
          <cell r="L553" t="str">
            <v>50G143291H02182</v>
          </cell>
          <cell r="M553" t="str">
            <v>MCT / 000013044</v>
          </cell>
          <cell r="N553">
            <v>10120.879999999999</v>
          </cell>
          <cell r="O553">
            <v>42084</v>
          </cell>
          <cell r="P553">
            <v>42823</v>
          </cell>
          <cell r="Q553">
            <v>201109</v>
          </cell>
          <cell r="R553" t="str">
            <v>FALTA DE REFACCIONE 173331 oc-1009166</v>
          </cell>
          <cell r="S553" t="str">
            <v>CLIENTE ENTREGA EQUIPO SIN ACCESORIOS, U</v>
          </cell>
          <cell r="T553" t="str">
            <v xml:space="preserve">     YURIANA HERNANDEZ HERRERA    </v>
          </cell>
          <cell r="U553" t="str">
            <v>2017-ABRIL</v>
          </cell>
          <cell r="W553" t="str">
            <v>COMPLETADO</v>
          </cell>
          <cell r="X553" t="str">
            <v>TALLER</v>
          </cell>
          <cell r="Y553">
            <v>42822</v>
          </cell>
          <cell r="Z553">
            <v>739</v>
          </cell>
          <cell r="AA553" t="str">
            <v>M012</v>
          </cell>
          <cell r="AD553" t="str">
            <v>Tlajomulco/Santa Fe</v>
          </cell>
          <cell r="AE553" t="str">
            <v>JAL</v>
          </cell>
          <cell r="AF553" t="str">
            <v>MX</v>
          </cell>
          <cell r="AG553" t="str">
            <v>10415088</v>
          </cell>
          <cell r="AH553" t="str">
            <v>ANA CRISTINA PEREZ HERNANDEZ</v>
          </cell>
          <cell r="AI553" t="str">
            <v>235 Pegasso Int15</v>
          </cell>
          <cell r="AJ553" t="str">
            <v>0443322714471</v>
          </cell>
          <cell r="AK553" t="str">
            <v>0443322714471</v>
          </cell>
          <cell r="AL553" t="str">
            <v>45653</v>
          </cell>
          <cell r="AM553"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53" t="str">
            <v>1TE50B8NUSCB</v>
          </cell>
          <cell r="AO553" t="str">
            <v>Smart</v>
          </cell>
          <cell r="AP553" t="str">
            <v>Hisense</v>
          </cell>
          <cell r="AQ553" t="str">
            <v>Opera</v>
          </cell>
          <cell r="AR553" t="str">
            <v>FHD 1920 x 1080</v>
          </cell>
          <cell r="AS553" t="str">
            <v>3TE50G165140G1651M010</v>
          </cell>
          <cell r="AT553" t="e">
            <v>#N/A</v>
          </cell>
          <cell r="AU553" t="str">
            <v>50H7GB</v>
          </cell>
          <cell r="AV553" t="str">
            <v>3TE50G165140</v>
          </cell>
          <cell r="AW553" t="str">
            <v>G1651</v>
          </cell>
          <cell r="AX553" t="str">
            <v>M010</v>
          </cell>
          <cell r="AY553">
            <v>74011767</v>
          </cell>
          <cell r="AZ553">
            <v>51012698</v>
          </cell>
          <cell r="BA553">
            <v>80141482</v>
          </cell>
        </row>
        <row r="554">
          <cell r="D554">
            <v>60311737</v>
          </cell>
          <cell r="E554" t="str">
            <v xml:space="preserve">A  </v>
          </cell>
          <cell r="F554" t="str">
            <v>TV</v>
          </cell>
          <cell r="G554" t="str">
            <v>SALVADOR MORALES</v>
          </cell>
          <cell r="H554" t="str">
            <v>MADERO #270 ZAMORA, MICHOACÁN</v>
          </cell>
          <cell r="I554">
            <v>3511192623</v>
          </cell>
          <cell r="J554" t="str">
            <v>HISENSE</v>
          </cell>
          <cell r="K554" t="str">
            <v>32H3B2</v>
          </cell>
          <cell r="L554" t="str">
            <v>32G1613E4H04011</v>
          </cell>
          <cell r="M554" t="str">
            <v>EQUIPO DE PISO</v>
          </cell>
          <cell r="N554">
            <v>0</v>
          </cell>
          <cell r="P554">
            <v>0</v>
          </cell>
          <cell r="Q554">
            <v>201080</v>
          </cell>
          <cell r="R554" t="str">
            <v>P1:T206447 MAIN BOARD OC-1007581</v>
          </cell>
          <cell r="S554" t="str">
            <v xml:space="preserve"> EQUIPO DE PISO</v>
          </cell>
          <cell r="T554" t="str">
            <v xml:space="preserve">LUIS RAMIREZ                      </v>
          </cell>
          <cell r="U554" t="str">
            <v>2017-04-20</v>
          </cell>
          <cell r="V554" t="str">
            <v>SUR</v>
          </cell>
          <cell r="W554" t="str">
            <v>COMPLETADO</v>
          </cell>
          <cell r="X554" t="str">
            <v>TALLER</v>
          </cell>
          <cell r="Y554">
            <v>42782</v>
          </cell>
          <cell r="Z554">
            <v>0</v>
          </cell>
          <cell r="AA554" t="str">
            <v>M010</v>
          </cell>
          <cell r="AD554" t="str">
            <v>zamora/centro</v>
          </cell>
          <cell r="AE554" t="str">
            <v>MCH</v>
          </cell>
          <cell r="AF554" t="str">
            <v>MX</v>
          </cell>
          <cell r="AG554" t="str">
            <v>10411790</v>
          </cell>
          <cell r="AH554" t="str">
            <v>SALVADOR MORALES</v>
          </cell>
          <cell r="AI554" t="str">
            <v>Madero sur 270</v>
          </cell>
          <cell r="AJ554" t="str">
            <v>51157541</v>
          </cell>
          <cell r="AK554" t="str">
            <v>3511192623</v>
          </cell>
          <cell r="AL554" t="str">
            <v>59600</v>
          </cell>
          <cell r="AM554"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54" t="str">
            <v>3TE32G155364</v>
          </cell>
          <cell r="AO554" t="str">
            <v>Básica</v>
          </cell>
          <cell r="AP554" t="str">
            <v>Hisense</v>
          </cell>
          <cell r="AQ554" t="str">
            <v>Opera</v>
          </cell>
          <cell r="AR554" t="str">
            <v>HD 1366 X 768</v>
          </cell>
          <cell r="AS554" t="str">
            <v>3TE32G164485G1644M010</v>
          </cell>
          <cell r="AT554" t="e">
            <v>#N/A</v>
          </cell>
          <cell r="AU554" t="str">
            <v>32H5B2</v>
          </cell>
          <cell r="AV554" t="str">
            <v>3TE32G164485</v>
          </cell>
          <cell r="AW554" t="str">
            <v>G1644</v>
          </cell>
          <cell r="AX554" t="str">
            <v>M010</v>
          </cell>
          <cell r="AY554">
            <v>74011768</v>
          </cell>
          <cell r="AZ554">
            <v>51012699</v>
          </cell>
          <cell r="BA554">
            <v>80139937</v>
          </cell>
        </row>
        <row r="555">
          <cell r="D555">
            <v>60315094</v>
          </cell>
          <cell r="E555" t="str">
            <v xml:space="preserve">A  </v>
          </cell>
          <cell r="F555" t="str">
            <v>TV</v>
          </cell>
          <cell r="G555" t="str">
            <v xml:space="preserve"> Lorena Tavera</v>
          </cell>
          <cell r="H555" t="str">
            <v>Gallareta #38, Col. Bellavista, Del. Alvaro Obregon, C.P.01140</v>
          </cell>
          <cell r="I555" t="str">
            <v>26148227 / 5555022627</v>
          </cell>
          <cell r="J555" t="str">
            <v>HISENSE</v>
          </cell>
          <cell r="K555" t="str">
            <v>50H7GB</v>
          </cell>
          <cell r="L555" t="str">
            <v>50K3201GUWUS(1)</v>
          </cell>
          <cell r="M555" t="str">
            <v>LWAH521575 COMPROBANTE DE INGRESO TIENDA LIVERPOOL SANTA FE</v>
          </cell>
          <cell r="N555">
            <v>12599.4</v>
          </cell>
          <cell r="O555">
            <v>42745</v>
          </cell>
          <cell r="P555">
            <v>42836</v>
          </cell>
          <cell r="Q555">
            <v>201767</v>
          </cell>
          <cell r="R555" t="str">
            <v>13/04/2017 06 : 06  ERNESTO.HERN : NP5 / P1A: 192673 MAIN    11-04-2017    OC-1009583</v>
          </cell>
          <cell r="S555" t="str">
            <v>EQUIPO DAÑADO EN DOMICILIO DE CLIENTE</v>
          </cell>
          <cell r="T555" t="str">
            <v xml:space="preserve">   RENE ARIAS                     </v>
          </cell>
          <cell r="U555" t="str">
            <v>2017-04-18</v>
          </cell>
          <cell r="V555" t="str">
            <v>CENTRO</v>
          </cell>
          <cell r="W555" t="str">
            <v>COMPLETADO</v>
          </cell>
          <cell r="X555" t="str">
            <v>CLIENTE</v>
          </cell>
          <cell r="Y555">
            <v>42822</v>
          </cell>
          <cell r="Z555">
            <v>91</v>
          </cell>
          <cell r="AA555" t="str">
            <v>M010</v>
          </cell>
          <cell r="AD555" t="str">
            <v>Alvaro Obregon/Bellavista</v>
          </cell>
          <cell r="AE555" t="str">
            <v>DF</v>
          </cell>
          <cell r="AF555" t="str">
            <v>MX</v>
          </cell>
          <cell r="AG555" t="str">
            <v>10414545</v>
          </cell>
          <cell r="AH555" t="str">
            <v>LORENA TAVERA</v>
          </cell>
          <cell r="AI555" t="str">
            <v>38 Gallareta</v>
          </cell>
          <cell r="AJ555" t="str">
            <v>0445555022627</v>
          </cell>
          <cell r="AK555" t="str">
            <v>0445555022627</v>
          </cell>
          <cell r="AL555" t="str">
            <v>01140</v>
          </cell>
          <cell r="AM555"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55" t="str">
            <v>3TE50G1523B0</v>
          </cell>
          <cell r="AO555" t="str">
            <v>Smart</v>
          </cell>
          <cell r="AP555" t="str">
            <v>Hisense</v>
          </cell>
          <cell r="AQ555" t="str">
            <v>Android</v>
          </cell>
          <cell r="AR555" t="str">
            <v>UHD 3840 X 2160</v>
          </cell>
          <cell r="AS555" t="str">
            <v>3TE50G1644B3G1644M010</v>
          </cell>
          <cell r="AT555" t="e">
            <v>#N/A</v>
          </cell>
          <cell r="AU555" t="str">
            <v>50H7GB</v>
          </cell>
          <cell r="AV555" t="str">
            <v>3TE50G1644B3</v>
          </cell>
          <cell r="AW555" t="str">
            <v>G1644</v>
          </cell>
          <cell r="AX555" t="str">
            <v>M010</v>
          </cell>
          <cell r="AY555">
            <v>74011769</v>
          </cell>
          <cell r="AZ555">
            <v>51012700</v>
          </cell>
          <cell r="BA555">
            <v>80140027</v>
          </cell>
        </row>
        <row r="556">
          <cell r="D556">
            <v>60315142</v>
          </cell>
          <cell r="E556" t="str">
            <v xml:space="preserve">A  </v>
          </cell>
          <cell r="F556" t="str">
            <v>TV</v>
          </cell>
          <cell r="G556" t="str">
            <v>RICARDO GUTIERREZ</v>
          </cell>
          <cell r="H556" t="str">
            <v>3RA. PRIVADA DE NOGAL EDIFICIO 117, PASEOS DE LA PRADERA, ATOTONILCO DE TULA  HIDALGO</v>
          </cell>
          <cell r="I556">
            <v>5546731647</v>
          </cell>
          <cell r="J556" t="str">
            <v>HISENSE</v>
          </cell>
          <cell r="K556" t="str">
            <v>50K20D</v>
          </cell>
          <cell r="L556" t="str">
            <v>50J140472H07314</v>
          </cell>
          <cell r="M556" t="str">
            <v>TIKET 3760 0763 3967 6708 6804 74</v>
          </cell>
          <cell r="N556">
            <v>6999</v>
          </cell>
          <cell r="O556">
            <v>41803</v>
          </cell>
          <cell r="P556">
            <v>42825</v>
          </cell>
          <cell r="Q556">
            <v>201025</v>
          </cell>
          <cell r="R556" t="str">
            <v>31/03/2017 07 : 09 201025 : P1 - LEDS TLEDS003, O.C. 1009242</v>
          </cell>
          <cell r="S556" t="str">
            <v>FALTA DE REFACCION</v>
          </cell>
          <cell r="T556" t="str">
            <v>EUGENIO ZARATE               Fecha</v>
          </cell>
          <cell r="U556" t="str">
            <v>2017/04/11</v>
          </cell>
          <cell r="V556" t="str">
            <v>Centro</v>
          </cell>
          <cell r="W556" t="str">
            <v>COMPLETADO</v>
          </cell>
          <cell r="Y556">
            <v>42823</v>
          </cell>
          <cell r="Z556">
            <v>1022</v>
          </cell>
          <cell r="AA556" t="str">
            <v>M012</v>
          </cell>
          <cell r="AB556" t="str">
            <v>TLED003/LEDS</v>
          </cell>
          <cell r="AC556" t="str">
            <v>OC-1009242</v>
          </cell>
          <cell r="AD556" t="str">
            <v>Atotonilco /col paseos Pradera</v>
          </cell>
          <cell r="AE556" t="str">
            <v>HGO</v>
          </cell>
          <cell r="AF556" t="str">
            <v>MX</v>
          </cell>
          <cell r="AG556" t="str">
            <v>10410382</v>
          </cell>
          <cell r="AH556" t="str">
            <v>RICARDO GUTIERREZ</v>
          </cell>
          <cell r="AI556" t="str">
            <v>3 Privada del nogal edificio 117</v>
          </cell>
          <cell r="AJ556" t="str">
            <v>5546731647</v>
          </cell>
          <cell r="AK556" t="str">
            <v>5542721485</v>
          </cell>
          <cell r="AL556" t="str">
            <v>42980</v>
          </cell>
          <cell r="AM556"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56" t="str">
            <v>3TE50G132311</v>
          </cell>
          <cell r="AO556" t="str">
            <v>Básica</v>
          </cell>
          <cell r="AP556" t="str">
            <v>Hisense</v>
          </cell>
          <cell r="AQ556" t="str">
            <v>Opera</v>
          </cell>
          <cell r="AR556" t="str">
            <v>FHD 1920 x 1080</v>
          </cell>
          <cell r="AS556" t="str">
            <v>3TE55G1628D9G1628M010</v>
          </cell>
          <cell r="AT556" t="e">
            <v>#N/A</v>
          </cell>
          <cell r="AU556" t="str">
            <v>55H5C</v>
          </cell>
          <cell r="AV556" t="str">
            <v>3TE55G1628D9</v>
          </cell>
          <cell r="AW556" t="str">
            <v>G1628</v>
          </cell>
          <cell r="AX556" t="str">
            <v>M010</v>
          </cell>
          <cell r="AY556">
            <v>74011771</v>
          </cell>
          <cell r="AZ556">
            <v>51012702</v>
          </cell>
          <cell r="BA556">
            <v>80139146</v>
          </cell>
        </row>
        <row r="557">
          <cell r="D557">
            <v>60311529</v>
          </cell>
          <cell r="E557" t="str">
            <v xml:space="preserve">A </v>
          </cell>
          <cell r="F557" t="str">
            <v>TV</v>
          </cell>
          <cell r="G557" t="str">
            <v>MANUEL BELTRAN</v>
          </cell>
          <cell r="H557" t="str">
            <v>MARCELO RUBIO RUIZ #142, CENTRO, LA PAZ</v>
          </cell>
          <cell r="I557">
            <v>6121252791</v>
          </cell>
          <cell r="J557" t="str">
            <v>HISENSE</v>
          </cell>
          <cell r="K557" t="str">
            <v>50K20DW</v>
          </cell>
          <cell r="L557" t="str">
            <v>50G143291H19093</v>
          </cell>
          <cell r="M557" t="str">
            <v>LPZ / 000190067 TICKET DE COMPRA TIENDA TELMEX S.A. DE C.V.</v>
          </cell>
          <cell r="N557">
            <v>13494.9</v>
          </cell>
          <cell r="O557">
            <v>42118</v>
          </cell>
          <cell r="P557">
            <v>42795</v>
          </cell>
          <cell r="Q557">
            <v>201767</v>
          </cell>
          <cell r="R557" t="str">
            <v>16/03/2017 23 : 46  ERNESTO.HERN : NP5 / 201767 : SE ENVIO CORREO EL DIA 1 DE MARZOSOLICITANDO LA REFACCION POR EMAIL</v>
          </cell>
          <cell r="S557" t="str">
            <v>EQUIPO DAÑADO EN DOMICILIO DE CLIENTE</v>
          </cell>
          <cell r="T557" t="str">
            <v xml:space="preserve">   RENE ARIAS                     </v>
          </cell>
          <cell r="U557" t="str">
            <v>2017-04-20</v>
          </cell>
          <cell r="V557" t="str">
            <v>CENTRO</v>
          </cell>
          <cell r="W557" t="str">
            <v>COMPLETADO</v>
          </cell>
          <cell r="X557" t="str">
            <v>TALLER</v>
          </cell>
          <cell r="Y557">
            <v>42780</v>
          </cell>
          <cell r="Z557">
            <v>677</v>
          </cell>
          <cell r="AA557" t="str">
            <v>M012</v>
          </cell>
          <cell r="AD557" t="str">
            <v>La paz /Centro</v>
          </cell>
          <cell r="AE557" t="str">
            <v>BCS</v>
          </cell>
          <cell r="AF557" t="str">
            <v>MX</v>
          </cell>
          <cell r="AG557" t="str">
            <v>10410700</v>
          </cell>
          <cell r="AH557" t="str">
            <v>MANUEL BELTRAN</v>
          </cell>
          <cell r="AI557" t="str">
            <v>142 marcelo rubio ruiz</v>
          </cell>
          <cell r="AJ557" t="str">
            <v>6121252791</v>
          </cell>
          <cell r="AK557">
            <v>0</v>
          </cell>
          <cell r="AL557" t="str">
            <v>23000</v>
          </cell>
          <cell r="AM557"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57" t="str">
            <v>1TE50B8NUSCB</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74011772</v>
          </cell>
          <cell r="AZ557">
            <v>51012703</v>
          </cell>
          <cell r="BA557">
            <v>80141842</v>
          </cell>
        </row>
        <row r="558">
          <cell r="D558">
            <v>60312852</v>
          </cell>
          <cell r="E558" t="str">
            <v xml:space="preserve">A  </v>
          </cell>
          <cell r="F558" t="str">
            <v>TV</v>
          </cell>
          <cell r="G558" t="str">
            <v>GERMAN ANTONIO TORRES RAMIREZ</v>
          </cell>
          <cell r="H558" t="str">
            <v>PUERTA DEL SOL NO. 251, COL. RUINAS DE JAUJA, TEPIC, NAY</v>
          </cell>
          <cell r="I558">
            <v>3111841610</v>
          </cell>
          <cell r="J558" t="str">
            <v>HISENSE</v>
          </cell>
          <cell r="K558" t="str">
            <v>32H3B2</v>
          </cell>
          <cell r="L558" t="str">
            <v>32G160583H00438</v>
          </cell>
          <cell r="M558">
            <v>165244</v>
          </cell>
          <cell r="N558">
            <v>4699</v>
          </cell>
          <cell r="O558">
            <v>42708</v>
          </cell>
          <cell r="P558">
            <v>42794</v>
          </cell>
          <cell r="Q558">
            <v>201023</v>
          </cell>
          <cell r="R558" t="str">
            <v>08/03/2017 01 : 48  ERNESTO.HERN : NP5
28/02/2017 02 : 15 201023 : P1-190930-OC1007963</v>
          </cell>
          <cell r="S558" t="str">
            <v>FALLA:SIN IMAGEN, SE REALIZO PEDIDO DE L</v>
          </cell>
          <cell r="T558" t="str">
            <v xml:space="preserve"> GABRIELA RIVAS DELGADO           </v>
          </cell>
          <cell r="U558" t="str">
            <v>2017-04-18</v>
          </cell>
          <cell r="V558" t="str">
            <v>Norte</v>
          </cell>
          <cell r="W558" t="str">
            <v>COMPLETADO</v>
          </cell>
          <cell r="X558" t="str">
            <v>TALLER</v>
          </cell>
          <cell r="Y558">
            <v>42790</v>
          </cell>
          <cell r="Z558">
            <v>86</v>
          </cell>
          <cell r="AA558" t="str">
            <v>M010</v>
          </cell>
          <cell r="AD558" t="str">
            <v>Tepic/ruina de jauja</v>
          </cell>
          <cell r="AE558" t="str">
            <v>NAY</v>
          </cell>
          <cell r="AF558" t="str">
            <v>MX</v>
          </cell>
          <cell r="AG558" t="str">
            <v>10413219</v>
          </cell>
          <cell r="AH558" t="str">
            <v>GERMAN TORRES</v>
          </cell>
          <cell r="AI558" t="str">
            <v>Puerta del sol nu 251</v>
          </cell>
          <cell r="AJ558" t="str">
            <v>3111841610</v>
          </cell>
          <cell r="AK558">
            <v>0</v>
          </cell>
          <cell r="AL558" t="str">
            <v>63083</v>
          </cell>
          <cell r="AM558"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58" t="str">
            <v>3TE32G155364</v>
          </cell>
          <cell r="AO558" t="str">
            <v>Básica</v>
          </cell>
          <cell r="AP558" t="str">
            <v>Hisense</v>
          </cell>
          <cell r="AQ558" t="str">
            <v>Opera</v>
          </cell>
          <cell r="AR558" t="str">
            <v>HD 1366 X 768</v>
          </cell>
          <cell r="AS558" t="str">
            <v>3TE32G164485G1644M010</v>
          </cell>
          <cell r="AT558" t="e">
            <v>#N/A</v>
          </cell>
          <cell r="AU558" t="str">
            <v>32H5B2</v>
          </cell>
          <cell r="AV558" t="str">
            <v>3TE32G164485</v>
          </cell>
          <cell r="AW558" t="str">
            <v>G1644</v>
          </cell>
          <cell r="AX558" t="str">
            <v>M010</v>
          </cell>
          <cell r="AY558">
            <v>74011774</v>
          </cell>
          <cell r="AZ558">
            <v>51012705</v>
          </cell>
          <cell r="BA558">
            <v>80140422</v>
          </cell>
        </row>
        <row r="559">
          <cell r="D559">
            <v>60313609</v>
          </cell>
          <cell r="E559" t="str">
            <v xml:space="preserve">A  </v>
          </cell>
          <cell r="F559" t="str">
            <v>TV</v>
          </cell>
          <cell r="G559" t="str">
            <v>Rafael Martinez</v>
          </cell>
          <cell r="H559" t="str">
            <v>Miguel Hidalgo #S/N. Puente nacional, Jose cardel, Ver., C. P.  91680</v>
          </cell>
          <cell r="I559" t="str">
            <v>2969620417 / 86722325710</v>
          </cell>
          <cell r="J559" t="str">
            <v>HISENSE</v>
          </cell>
          <cell r="K559" t="str">
            <v>50H7SG</v>
          </cell>
          <cell r="L559" t="str">
            <v>50G1450A4H00195</v>
          </cell>
          <cell r="M559" t="str">
            <v>0328</v>
          </cell>
          <cell r="N559">
            <v>9749.35</v>
          </cell>
          <cell r="O559">
            <v>42322</v>
          </cell>
          <cell r="P559">
            <v>42823</v>
          </cell>
          <cell r="Q559">
            <v>201028</v>
          </cell>
          <cell r="R559" t="str">
            <v>29/03/2017 00 : 47 201028 :  SOLICITO LA PCB MAIN OC-1009134</v>
          </cell>
          <cell r="S559" t="str">
            <v/>
          </cell>
          <cell r="T559" t="str">
            <v xml:space="preserve"> Liliana Aguilera                 </v>
          </cell>
          <cell r="U559" t="str">
            <v>2017-04-18</v>
          </cell>
          <cell r="W559" t="str">
            <v>COMPLETADO</v>
          </cell>
          <cell r="X559" t="str">
            <v>TALLER</v>
          </cell>
          <cell r="Y559">
            <v>42802</v>
          </cell>
          <cell r="Z559">
            <v>501</v>
          </cell>
          <cell r="AA559" t="str">
            <v>M012</v>
          </cell>
          <cell r="AD559" t="str">
            <v>Puente nacional /Jose cardel</v>
          </cell>
          <cell r="AE559" t="str">
            <v>VER</v>
          </cell>
          <cell r="AF559" t="str">
            <v>MX</v>
          </cell>
          <cell r="AG559" t="str">
            <v>10413926</v>
          </cell>
          <cell r="AH559" t="str">
            <v>RAFAEL MARTINEZ</v>
          </cell>
          <cell r="AI559" t="str">
            <v>sn Miguel hidalgo</v>
          </cell>
          <cell r="AJ559" t="str">
            <v>2969620417</v>
          </cell>
          <cell r="AK559" t="str">
            <v>86722325710</v>
          </cell>
          <cell r="AL559" t="str">
            <v>91680</v>
          </cell>
          <cell r="AM559"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59" t="str">
            <v>3TE50A145036</v>
          </cell>
          <cell r="AO559" t="str">
            <v>Smart</v>
          </cell>
          <cell r="AP559" t="str">
            <v>Hisense</v>
          </cell>
          <cell r="AQ559" t="str">
            <v>Android</v>
          </cell>
          <cell r="AR559" t="str">
            <v>FHD 1920 x 1080</v>
          </cell>
          <cell r="AS559" t="str">
            <v>3TE50G1644B3G1644M010</v>
          </cell>
          <cell r="AT559" t="e">
            <v>#N/A</v>
          </cell>
          <cell r="AU559" t="str">
            <v>50H7GB</v>
          </cell>
          <cell r="AV559" t="str">
            <v>3TE50G1644B3</v>
          </cell>
          <cell r="AW559" t="str">
            <v>G1644</v>
          </cell>
          <cell r="AX559" t="str">
            <v>M010</v>
          </cell>
          <cell r="AY559">
            <v>74011775</v>
          </cell>
          <cell r="AZ559">
            <v>51012706</v>
          </cell>
          <cell r="BA559">
            <v>80139872</v>
          </cell>
        </row>
        <row r="560">
          <cell r="D560">
            <v>60313860</v>
          </cell>
          <cell r="E560" t="str">
            <v xml:space="preserve">A </v>
          </cell>
          <cell r="F560" t="str">
            <v>LAVADORA</v>
          </cell>
          <cell r="G560" t="str">
            <v>SANDRA LUZ GOMEZ AVILA</v>
          </cell>
          <cell r="H560" t="str">
            <v>HACIENDA XOCHIMANCA #1 CASA 25, LOS LAURELES, XOCHITEPEC MORELOS</v>
          </cell>
          <cell r="I560">
            <v>5539484057</v>
          </cell>
          <cell r="J560" t="str">
            <v>HISENSE</v>
          </cell>
          <cell r="K560" t="str">
            <v>WSA1102PB</v>
          </cell>
          <cell r="L560" t="str">
            <v>1WG801AZBW0H3Z8174476</v>
          </cell>
          <cell r="M560" t="str">
            <v>TC#6779228064457717504809</v>
          </cell>
          <cell r="N560">
            <v>1984</v>
          </cell>
          <cell r="O560">
            <v>42693</v>
          </cell>
          <cell r="P560">
            <v>42808</v>
          </cell>
          <cell r="Q560">
            <v>201069</v>
          </cell>
          <cell r="R560" t="str">
            <v xml:space="preserve"> OC-1008744 WS1102Y10XND0, WA2501Y05XD5J4, WS800SY03YAZOX</v>
          </cell>
          <cell r="S560" t="str">
            <v/>
          </cell>
          <cell r="T560" t="str">
            <v xml:space="preserve"> ESTEPHANIA TOREES                </v>
          </cell>
          <cell r="U560" t="str">
            <v>2017/04/12</v>
          </cell>
          <cell r="V560" t="str">
            <v>Centro</v>
          </cell>
          <cell r="W560" t="str">
            <v>COMPLETADO</v>
          </cell>
          <cell r="Y560">
            <v>42804</v>
          </cell>
          <cell r="Z560">
            <v>115</v>
          </cell>
          <cell r="AA560" t="str">
            <v>M010</v>
          </cell>
          <cell r="AB560" t="str">
            <v>WS1102Y010XN00/Perillas  - Knobs</v>
          </cell>
          <cell r="AC560" t="str">
            <v>OC-1008744</v>
          </cell>
          <cell r="AD560" t="str">
            <v>Xochitepec/Los laureles Atlacholuaya</v>
          </cell>
          <cell r="AE560" t="str">
            <v>MOR</v>
          </cell>
          <cell r="AF560" t="str">
            <v>MX</v>
          </cell>
          <cell r="AG560" t="str">
            <v>10412360</v>
          </cell>
          <cell r="AH560" t="str">
            <v>SANDRA LUZ GOMEZ AVILA</v>
          </cell>
          <cell r="AI560" t="str">
            <v>Hda xochiimanca 1 casa 25</v>
          </cell>
          <cell r="AJ560" t="str">
            <v>5539484057</v>
          </cell>
          <cell r="AK560">
            <v>0</v>
          </cell>
          <cell r="AL560" t="str">
            <v>62790</v>
          </cell>
          <cell r="AM560"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60" t="str">
            <v>GWE011WJB005</v>
          </cell>
          <cell r="AO560">
            <v>0</v>
          </cell>
          <cell r="AP560" t="e">
            <v>#N/A</v>
          </cell>
          <cell r="AQ560" t="e">
            <v>#N/A</v>
          </cell>
          <cell r="AR560" t="e">
            <v>#N/A</v>
          </cell>
          <cell r="AS560" t="str">
            <v>GWE014WJB003WH0HPM010</v>
          </cell>
          <cell r="AT560">
            <v>3</v>
          </cell>
          <cell r="AU560" t="str">
            <v>WSA1401P</v>
          </cell>
          <cell r="AV560" t="str">
            <v>GWE014WJB003</v>
          </cell>
          <cell r="AW560" t="str">
            <v>WH0HP</v>
          </cell>
          <cell r="AX560" t="str">
            <v>M010</v>
          </cell>
          <cell r="AY560">
            <v>74011776</v>
          </cell>
          <cell r="AZ560">
            <v>51012707</v>
          </cell>
          <cell r="BA560">
            <v>80147310</v>
          </cell>
        </row>
        <row r="561">
          <cell r="D561">
            <v>60312050</v>
          </cell>
          <cell r="E561" t="str">
            <v>A</v>
          </cell>
          <cell r="F561" t="str">
            <v>TV</v>
          </cell>
          <cell r="G561" t="str">
            <v>LUIS MARIO LANDEROS RAMIREZ</v>
          </cell>
          <cell r="H561" t="str">
            <v>PASEO DE LOS TOROS 136 (CLOSTER 38) Col. HACIENDA STA FE Mpo. TLAJOMULCO DE ZUÑIGA</v>
          </cell>
          <cell r="I561">
            <v>3337973054</v>
          </cell>
          <cell r="J561" t="str">
            <v>HISENSE</v>
          </cell>
          <cell r="K561" t="str">
            <v>50K20DW</v>
          </cell>
          <cell r="L561" t="str">
            <v>50G143291H02187</v>
          </cell>
          <cell r="M561" t="str">
            <v>CARTA FACTURA</v>
          </cell>
          <cell r="N561">
            <v>10005</v>
          </cell>
          <cell r="O561">
            <v>42091</v>
          </cell>
          <cell r="P561">
            <v>42788</v>
          </cell>
          <cell r="Q561">
            <v>201076</v>
          </cell>
          <cell r="R561" t="str">
            <v>No hay refacciones para surtir y poder reparar</v>
          </cell>
          <cell r="T561" t="str">
            <v>Carlos Muñiz</v>
          </cell>
          <cell r="U561">
            <v>42837</v>
          </cell>
          <cell r="V561" t="str">
            <v>SUR</v>
          </cell>
          <cell r="W561" t="str">
            <v>COMPLETADO</v>
          </cell>
          <cell r="X561" t="str">
            <v>CLIENTE</v>
          </cell>
          <cell r="Y561">
            <v>42786</v>
          </cell>
          <cell r="Z561">
            <v>697</v>
          </cell>
          <cell r="AA561" t="str">
            <v>M012</v>
          </cell>
          <cell r="AB561" t="str">
            <v xml:space="preserve">T171496/Tarjeta de suministro eléctrico - Power </v>
          </cell>
          <cell r="AC561" t="str">
            <v>OC-1007797</v>
          </cell>
          <cell r="AD561" t="str">
            <v>Tlajomulco /santa fe</v>
          </cell>
          <cell r="AE561" t="str">
            <v>JAL</v>
          </cell>
          <cell r="AF561" t="str">
            <v>MX</v>
          </cell>
          <cell r="AG561" t="str">
            <v>10248177</v>
          </cell>
          <cell r="AH561" t="str">
            <v>LUIS MARIO LANDEROS RAMIREZ</v>
          </cell>
          <cell r="AI561" t="str">
            <v>136 Paso de los toros (Closter 38)</v>
          </cell>
          <cell r="AJ561" t="str">
            <v>3337973054</v>
          </cell>
          <cell r="AK561" t="str">
            <v>6865095999</v>
          </cell>
          <cell r="AL561" t="str">
            <v>06500</v>
          </cell>
          <cell r="AM561"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74011778</v>
          </cell>
          <cell r="AZ561">
            <v>51012709</v>
          </cell>
          <cell r="BA561">
            <v>80141530</v>
          </cell>
        </row>
        <row r="562">
          <cell r="D562">
            <v>60311086</v>
          </cell>
          <cell r="E562" t="str">
            <v>A</v>
          </cell>
          <cell r="F562" t="str">
            <v>TV</v>
          </cell>
          <cell r="G562" t="str">
            <v xml:space="preserve">JOSUE ISSAI PEREZ HERNANDEZ </v>
          </cell>
          <cell r="H562" t="str">
            <v>AV.KANTENA O AV 115 REGION 53 MZ-02 LOTE 234</v>
          </cell>
          <cell r="I562">
            <v>9841763788</v>
          </cell>
          <cell r="J562" t="str">
            <v>HISENSE</v>
          </cell>
          <cell r="K562" t="str">
            <v>32H3B2</v>
          </cell>
          <cell r="L562" t="str">
            <v>32G160241H02635</v>
          </cell>
          <cell r="M562" t="str">
            <v>JOLOPO 21326</v>
          </cell>
          <cell r="N562">
            <v>2785</v>
          </cell>
          <cell r="O562">
            <v>43074</v>
          </cell>
          <cell r="P562">
            <v>42783</v>
          </cell>
          <cell r="Q562">
            <v>201033</v>
          </cell>
          <cell r="R562" t="str">
            <v>OC-1007517</v>
          </cell>
          <cell r="S562" t="str">
            <v xml:space="preserve"> EQUIPO EN RESGUARDO DEL CENTRO DE SERVI</v>
          </cell>
          <cell r="T562" t="str">
            <v xml:space="preserve">  JUAN OSWALDO URIBE PERAZA   Fech</v>
          </cell>
          <cell r="U562">
            <v>42845</v>
          </cell>
          <cell r="V562" t="str">
            <v>SUR</v>
          </cell>
          <cell r="W562" t="str">
            <v>COMPLETADO</v>
          </cell>
          <cell r="X562" t="str">
            <v>TALLER</v>
          </cell>
          <cell r="Y562">
            <v>42774</v>
          </cell>
          <cell r="Z562">
            <v>291</v>
          </cell>
          <cell r="AA562" t="str">
            <v>M010</v>
          </cell>
          <cell r="AD562" t="str">
            <v>playa del carmen/cruz de servicios</v>
          </cell>
          <cell r="AE562" t="str">
            <v>QR</v>
          </cell>
          <cell r="AF562" t="str">
            <v>MX</v>
          </cell>
          <cell r="AG562" t="str">
            <v>10409512</v>
          </cell>
          <cell r="AH562" t="str">
            <v>JOSUE ISSAI PEREZ HERNANDEZ</v>
          </cell>
          <cell r="AI562" t="str">
            <v>av.kantena o av 115 supermanzana 53 mz 02 lt 234</v>
          </cell>
          <cell r="AJ562" t="str">
            <v>9841763788</v>
          </cell>
          <cell r="AK562">
            <v>0</v>
          </cell>
          <cell r="AL562" t="str">
            <v>77723</v>
          </cell>
          <cell r="AM562"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62" t="str">
            <v>3TE32G155364</v>
          </cell>
          <cell r="AO562" t="str">
            <v>Básica</v>
          </cell>
          <cell r="AP562" t="str">
            <v>Hisense</v>
          </cell>
          <cell r="AQ562" t="str">
            <v>Opera</v>
          </cell>
          <cell r="AR562" t="str">
            <v>HD 1366 X 768</v>
          </cell>
          <cell r="AS562" t="str">
            <v>3TE32G164485G1644M010</v>
          </cell>
          <cell r="AT562" t="e">
            <v>#N/A</v>
          </cell>
          <cell r="AU562" t="str">
            <v>32H5B2</v>
          </cell>
          <cell r="AV562" t="str">
            <v>3TE32G164485</v>
          </cell>
          <cell r="AW562" t="str">
            <v>G1644</v>
          </cell>
          <cell r="AX562" t="str">
            <v>M010</v>
          </cell>
          <cell r="AY562">
            <v>74011779</v>
          </cell>
          <cell r="AZ562">
            <v>51012710</v>
          </cell>
          <cell r="BA562">
            <v>80139890</v>
          </cell>
        </row>
        <row r="563">
          <cell r="D563">
            <v>60315667</v>
          </cell>
          <cell r="E563" t="str">
            <v xml:space="preserve">A </v>
          </cell>
          <cell r="F563" t="str">
            <v>TV</v>
          </cell>
          <cell r="G563" t="str">
            <v xml:space="preserve">GABRIELA FLORES </v>
          </cell>
          <cell r="H563" t="str">
            <v xml:space="preserve">HDA STA FE #5050 JURIQUILLA </v>
          </cell>
          <cell r="I563">
            <v>4421573453</v>
          </cell>
          <cell r="J563" t="str">
            <v>HISENSE</v>
          </cell>
          <cell r="K563" t="str">
            <v>LC-55N6000U</v>
          </cell>
          <cell r="L563" t="str">
            <v>55G1613E1H00583</v>
          </cell>
          <cell r="M563">
            <v>7414</v>
          </cell>
          <cell r="N563">
            <v>12899</v>
          </cell>
          <cell r="O563">
            <v>42695</v>
          </cell>
          <cell r="P563">
            <v>42833</v>
          </cell>
          <cell r="Q563">
            <v>201608</v>
          </cell>
          <cell r="R563" t="str">
            <v xml:space="preserve">SE LE HABIA GENERADO UN C.F CON EL FOLIO 60308116 EL CUAL LA PANTALLA QUE LE LLEGO NO ERA DE LAS MISMA PULGADAS Y CLIENTE NO ACEPTO EL EQUIPO </v>
          </cell>
          <cell r="S563" t="str">
            <v>EQUIPO DAÑADO LO RECOLECTO CARSSA EL DEL</v>
          </cell>
          <cell r="T563" t="str">
            <v xml:space="preserve">CAROLINA PEREA                    </v>
          </cell>
          <cell r="U563" t="str">
            <v>2017-04-12</v>
          </cell>
          <cell r="V563" t="str">
            <v>CENTRO</v>
          </cell>
          <cell r="W563" t="str">
            <v>COMPLETADO</v>
          </cell>
          <cell r="X563" t="str">
            <v>TALLER</v>
          </cell>
          <cell r="Y563">
            <v>42832</v>
          </cell>
          <cell r="Z563">
            <v>138</v>
          </cell>
          <cell r="AA563" t="str">
            <v>M010</v>
          </cell>
          <cell r="AD563" t="str">
            <v>Juriquilla santa fe</v>
          </cell>
          <cell r="AE563" t="str">
            <v>QRO</v>
          </cell>
          <cell r="AF563" t="str">
            <v>MX</v>
          </cell>
          <cell r="AG563" t="str">
            <v>10407361</v>
          </cell>
          <cell r="AH563" t="str">
            <v>GABRIELA FLORES</v>
          </cell>
          <cell r="AI563" t="str">
            <v>5050 hacienda juriquilla santa fe</v>
          </cell>
          <cell r="AJ563" t="str">
            <v>4421573453</v>
          </cell>
          <cell r="AK563">
            <v>0</v>
          </cell>
          <cell r="AL563" t="str">
            <v>76235</v>
          </cell>
          <cell r="AM563"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63" t="str">
            <v>3TE55G154930M</v>
          </cell>
          <cell r="AO563" t="str">
            <v>Smart</v>
          </cell>
          <cell r="AP563" t="str">
            <v>Sharp</v>
          </cell>
          <cell r="AQ563" t="str">
            <v>Opera</v>
          </cell>
          <cell r="AR563" t="str">
            <v>UHD 3840 X 2160</v>
          </cell>
          <cell r="AS563" t="str">
            <v>3TE55G164364G1643M010</v>
          </cell>
          <cell r="AT563" t="e">
            <v>#N/A</v>
          </cell>
          <cell r="AU563" t="str">
            <v>LC-55N6000U</v>
          </cell>
          <cell r="AV563" t="str">
            <v>3TE55G164364</v>
          </cell>
          <cell r="AW563" t="str">
            <v>G1643</v>
          </cell>
          <cell r="AX563" t="str">
            <v>M010</v>
          </cell>
          <cell r="AY563">
            <v>74011780</v>
          </cell>
          <cell r="AZ563">
            <v>51012711</v>
          </cell>
          <cell r="BA563">
            <v>80139147</v>
          </cell>
        </row>
        <row r="564">
          <cell r="D564">
            <v>60313849</v>
          </cell>
          <cell r="E564" t="str">
            <v xml:space="preserve">A  </v>
          </cell>
          <cell r="F564" t="str">
            <v>TV</v>
          </cell>
          <cell r="G564" t="str">
            <v>MA EUGENIA BIBANCO TORRES</v>
          </cell>
          <cell r="H564" t="str">
            <v>CACTUS NUM 14 CIUDAD JARDIN; DELG COYOACAN CP 04370</v>
          </cell>
          <cell r="I564" t="str">
            <v>46231599 - 5534001360</v>
          </cell>
          <cell r="J564" t="str">
            <v>HISENSE</v>
          </cell>
          <cell r="K564" t="str">
            <v>50H7SG</v>
          </cell>
          <cell r="L564" t="str">
            <v>50G1450A4H00465</v>
          </cell>
          <cell r="M564" t="str">
            <v>TERM 136 DOCTO 0138 TDA 0006 LIVERPOOL</v>
          </cell>
          <cell r="N564">
            <v>11249.25</v>
          </cell>
          <cell r="O564">
            <v>42319</v>
          </cell>
          <cell r="P564">
            <v>42809</v>
          </cell>
          <cell r="Q564">
            <v>201767</v>
          </cell>
          <cell r="R564" t="str">
            <v>28/03/2017 04 : 18  ERNESTO.HERN : NP5 / P1A: 175876MAIN    173386 BOTONERA   15-03-2017   OC-1008699</v>
          </cell>
          <cell r="S564" t="str">
            <v>EQUIPO DAÑADO EN DOMICILIO DE CLIENTE</v>
          </cell>
          <cell r="T564" t="str">
            <v xml:space="preserve">   ABRAHAM LAZCANO                </v>
          </cell>
          <cell r="U564" t="str">
            <v>2017-04-10</v>
          </cell>
          <cell r="V564" t="str">
            <v>Centro</v>
          </cell>
          <cell r="W564" t="str">
            <v>COMPLETADO</v>
          </cell>
          <cell r="X564" t="str">
            <v>CLIENTE</v>
          </cell>
          <cell r="Y564">
            <v>42804</v>
          </cell>
          <cell r="Z564">
            <v>490</v>
          </cell>
          <cell r="AA564" t="str">
            <v>M012</v>
          </cell>
          <cell r="AB564" t="str">
            <v>T173386/Tarjeta de botones - Key Button Board</v>
          </cell>
          <cell r="AC564" t="str">
            <v>OC-1008699</v>
          </cell>
          <cell r="AD564" t="str">
            <v>Coyoacan/Cd jardin</v>
          </cell>
          <cell r="AE564" t="str">
            <v>DF</v>
          </cell>
          <cell r="AF564" t="str">
            <v>MX</v>
          </cell>
          <cell r="AG564" t="str">
            <v>10413673</v>
          </cell>
          <cell r="AH564" t="str">
            <v>MA EUGENIA BIBANCO TORRES</v>
          </cell>
          <cell r="AI564" t="str">
            <v>Cactus num 14</v>
          </cell>
          <cell r="AJ564" t="str">
            <v>5534001360</v>
          </cell>
          <cell r="AK564" t="str">
            <v>5534001360</v>
          </cell>
          <cell r="AL564" t="str">
            <v>04370</v>
          </cell>
          <cell r="AM564"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64" t="str">
            <v>3TE50A145036</v>
          </cell>
          <cell r="AO564" t="str">
            <v>Smart</v>
          </cell>
          <cell r="AP564" t="str">
            <v>Hisense</v>
          </cell>
          <cell r="AQ564" t="str">
            <v>Android</v>
          </cell>
          <cell r="AR564" t="str">
            <v>FHD 1920 x 1080</v>
          </cell>
          <cell r="AS564" t="str">
            <v>3TE50G1644B3G1644M010</v>
          </cell>
          <cell r="AT564" t="e">
            <v>#N/A</v>
          </cell>
          <cell r="AU564" t="str">
            <v>50H7GB</v>
          </cell>
          <cell r="AV564" t="str">
            <v>3TE50G1644B3</v>
          </cell>
          <cell r="AW564" t="str">
            <v>G1644</v>
          </cell>
          <cell r="AX564" t="str">
            <v>M010</v>
          </cell>
          <cell r="AY564">
            <v>74011781</v>
          </cell>
          <cell r="AZ564">
            <v>51012712</v>
          </cell>
          <cell r="BA564">
            <v>80140029</v>
          </cell>
        </row>
        <row r="565">
          <cell r="D565">
            <v>60311104</v>
          </cell>
          <cell r="E565" t="str">
            <v xml:space="preserve">A  </v>
          </cell>
          <cell r="F565" t="str">
            <v>TV</v>
          </cell>
          <cell r="G565" t="str">
            <v>ELVA SILVA ZUÑIGA</v>
          </cell>
          <cell r="H565" t="str">
            <v>PASEO DE LAS NINFAS # 107 COL. BALAUSTRADAS</v>
          </cell>
          <cell r="I565">
            <v>4422658630</v>
          </cell>
          <cell r="J565" t="str">
            <v>HISENSE</v>
          </cell>
          <cell r="K565" t="str">
            <v>50K20D</v>
          </cell>
          <cell r="L565" t="str">
            <v>50G144843H05997</v>
          </cell>
          <cell r="M565" t="str">
            <v>FQU181950</v>
          </cell>
          <cell r="N565">
            <v>6258.53</v>
          </cell>
          <cell r="O565">
            <v>42535</v>
          </cell>
          <cell r="P565">
            <v>42775</v>
          </cell>
          <cell r="Q565">
            <v>201608</v>
          </cell>
          <cell r="R565" t="str">
            <v>14/02/2017 01 : 23 201608 : P1A: PANEL # 173331 O.C. 1007342</v>
          </cell>
          <cell r="S565" t="str">
            <v>EQUIPO EN CENTRO DE SERVICIO, EN CAJA CO</v>
          </cell>
          <cell r="T565" t="str">
            <v xml:space="preserve">CAROLINA PEREA                    </v>
          </cell>
          <cell r="U565" t="str">
            <v>2017-04-12</v>
          </cell>
          <cell r="V565" t="str">
            <v>Centro</v>
          </cell>
          <cell r="W565" t="str">
            <v>COMPLETADO</v>
          </cell>
          <cell r="Y565">
            <v>42774</v>
          </cell>
          <cell r="Z565">
            <v>240</v>
          </cell>
          <cell r="AA565" t="str">
            <v>M010</v>
          </cell>
          <cell r="AB565" t="str">
            <v>T173331/Panel - PANEL</v>
          </cell>
          <cell r="AC565" t="str">
            <v>OC-1007342</v>
          </cell>
          <cell r="AD565" t="str">
            <v>queretaro /balaustrada</v>
          </cell>
          <cell r="AE565" t="str">
            <v>QRO</v>
          </cell>
          <cell r="AF565" t="str">
            <v>MX</v>
          </cell>
          <cell r="AG565" t="str">
            <v>10411663</v>
          </cell>
          <cell r="AH565" t="str">
            <v>ELVA SILVA ZUÑIGA</v>
          </cell>
          <cell r="AI565" t="str">
            <v>paseo de las ninfas 107</v>
          </cell>
          <cell r="AJ565" t="str">
            <v>4422654318</v>
          </cell>
          <cell r="AK565" t="str">
            <v>4422654318</v>
          </cell>
          <cell r="AL565" t="str">
            <v>76079</v>
          </cell>
          <cell r="AM565"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65" t="str">
            <v>3TE50G132311</v>
          </cell>
          <cell r="AO565" t="str">
            <v>Básica</v>
          </cell>
          <cell r="AP565" t="str">
            <v>Hisense</v>
          </cell>
          <cell r="AQ565" t="str">
            <v>Opera</v>
          </cell>
          <cell r="AR565" t="str">
            <v>FHD 1920 x 1080</v>
          </cell>
          <cell r="AS565" t="str">
            <v>3TE50G165140G1651M010</v>
          </cell>
          <cell r="AT565" t="e">
            <v>#N/A</v>
          </cell>
          <cell r="AU565" t="str">
            <v>50H7GB</v>
          </cell>
          <cell r="AV565" t="str">
            <v>3TE50G165140</v>
          </cell>
          <cell r="AW565" t="str">
            <v>G1651</v>
          </cell>
          <cell r="AX565" t="str">
            <v>M010</v>
          </cell>
          <cell r="AY565">
            <v>74011783</v>
          </cell>
          <cell r="AZ565">
            <v>51012714</v>
          </cell>
          <cell r="BA565">
            <v>80141860</v>
          </cell>
        </row>
        <row r="566">
          <cell r="D566">
            <v>60315586</v>
          </cell>
          <cell r="E566" t="str">
            <v xml:space="preserve">A  </v>
          </cell>
          <cell r="F566" t="str">
            <v>TV</v>
          </cell>
          <cell r="G566" t="str">
            <v>GUSTAVO GUZMAN MARTINEZ</v>
          </cell>
          <cell r="H566" t="str">
            <v>MARIANO ESCOBEDO 16 LAZARO CARDENAS, MICH. C.P. 60950</v>
          </cell>
          <cell r="I566">
            <v>7531134299</v>
          </cell>
          <cell r="J566" t="str">
            <v>HISENSE</v>
          </cell>
          <cell r="K566" t="str">
            <v>32H5B</v>
          </cell>
          <cell r="L566" t="str">
            <v>32G150866H01446</v>
          </cell>
          <cell r="M566" t="str">
            <v>POLIZA DE GARANTIA</v>
          </cell>
          <cell r="N566">
            <v>0</v>
          </cell>
          <cell r="O566">
            <v>42415</v>
          </cell>
          <cell r="P566">
            <v>42832</v>
          </cell>
          <cell r="Q566">
            <v>202300</v>
          </cell>
          <cell r="R566" t="str">
            <v>FALTA DE MAIN: T1856 OC:1009498</v>
          </cell>
          <cell r="S566" t="str">
            <v/>
          </cell>
          <cell r="T566" t="str">
            <v xml:space="preserve">     MULTISERVICIOS ALVARADO      </v>
          </cell>
          <cell r="U566" t="str">
            <v>2017-04-20</v>
          </cell>
          <cell r="V566" t="str">
            <v>SUR</v>
          </cell>
          <cell r="W566" t="str">
            <v>COMPLETADO</v>
          </cell>
          <cell r="X566" t="str">
            <v>TALLER</v>
          </cell>
          <cell r="Y566">
            <v>42831</v>
          </cell>
          <cell r="Z566">
            <v>417</v>
          </cell>
          <cell r="AA566" t="str">
            <v>M012</v>
          </cell>
          <cell r="AD566" t="str">
            <v>lazaro cardenas/lotes y servicios</v>
          </cell>
          <cell r="AE566" t="str">
            <v>MCH</v>
          </cell>
          <cell r="AF566" t="str">
            <v>MX</v>
          </cell>
          <cell r="AG566" t="str">
            <v>10397071</v>
          </cell>
          <cell r="AH566" t="str">
            <v>GUSTAVO GUZMAN MARTINEZ</v>
          </cell>
          <cell r="AI566" t="str">
            <v>16 mariano escobedo</v>
          </cell>
          <cell r="AJ566" t="str">
            <v>044-7531134299</v>
          </cell>
          <cell r="AK566" t="str">
            <v>01-7535372642</v>
          </cell>
          <cell r="AL566" t="str">
            <v>60950</v>
          </cell>
          <cell r="AM566"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66" t="str">
            <v>3TE32A150815</v>
          </cell>
          <cell r="AO566" t="str">
            <v>Smart</v>
          </cell>
          <cell r="AP566" t="str">
            <v>Hisense</v>
          </cell>
          <cell r="AQ566" t="str">
            <v>Opera</v>
          </cell>
          <cell r="AR566" t="str">
            <v>HD 1366 X 768</v>
          </cell>
          <cell r="AS566" t="str">
            <v>3TE32G154773G1547M010</v>
          </cell>
          <cell r="AT566" t="e">
            <v>#N/A</v>
          </cell>
          <cell r="AU566" t="str">
            <v>32H3B1</v>
          </cell>
          <cell r="AV566" t="str">
            <v>3TE32G154773</v>
          </cell>
          <cell r="AW566" t="str">
            <v>G1547</v>
          </cell>
          <cell r="AX566" t="str">
            <v>M010</v>
          </cell>
          <cell r="AY566">
            <v>74011784</v>
          </cell>
          <cell r="AZ566">
            <v>51012715</v>
          </cell>
          <cell r="BA566">
            <v>80140058</v>
          </cell>
        </row>
        <row r="567">
          <cell r="D567">
            <v>60313547</v>
          </cell>
          <cell r="E567" t="str">
            <v xml:space="preserve">A  </v>
          </cell>
          <cell r="F567" t="str">
            <v>TV</v>
          </cell>
          <cell r="G567" t="str">
            <v>HUMBERTO GUADALUPE ROJAS</v>
          </cell>
          <cell r="H567" t="str">
            <v xml:space="preserve">RIO DE LAS AMAZONAS 226, VILLAS DEL RIO, GUADALUPE </v>
          </cell>
          <cell r="I567">
            <v>8114311447</v>
          </cell>
          <cell r="J567" t="str">
            <v>HISENSE</v>
          </cell>
          <cell r="K567" t="str">
            <v>50K20DW</v>
          </cell>
          <cell r="L567" t="str">
            <v>50G143291H02286</v>
          </cell>
          <cell r="M567" t="str">
            <v xml:space="preserve">CARTA DE ACEPTACION </v>
          </cell>
          <cell r="N567">
            <v>7189</v>
          </cell>
          <cell r="O567">
            <v>42066</v>
          </cell>
          <cell r="P567">
            <v>42804</v>
          </cell>
          <cell r="Q567">
            <v>201024</v>
          </cell>
          <cell r="R567" t="str">
            <v>16/03/17 01:39 JORGE VAZ NP5 P1A OC 1008384 PANEL 173331</v>
          </cell>
          <cell r="S567" t="str">
            <v/>
          </cell>
          <cell r="T567" t="str">
            <v xml:space="preserve">  SOFIA VAZQUEZ                   </v>
          </cell>
          <cell r="U567" t="str">
            <v>2017-04-19</v>
          </cell>
          <cell r="V567" t="str">
            <v>Norte</v>
          </cell>
          <cell r="W567" t="str">
            <v>COMPLETADO</v>
          </cell>
          <cell r="X567" t="str">
            <v>TALLER</v>
          </cell>
          <cell r="Y567">
            <v>42802</v>
          </cell>
          <cell r="Z567">
            <v>738</v>
          </cell>
          <cell r="AA567" t="str">
            <v>M012</v>
          </cell>
          <cell r="AD567" t="str">
            <v>Monterrey / Villas de rio</v>
          </cell>
          <cell r="AE567" t="str">
            <v>NL</v>
          </cell>
          <cell r="AF567" t="str">
            <v>MX</v>
          </cell>
          <cell r="AG567" t="str">
            <v>10413204</v>
          </cell>
          <cell r="AH567" t="str">
            <v>HUMBERTO GUADALUPE ROJAS</v>
          </cell>
          <cell r="AI567" t="str">
            <v>226 Rio amasonas</v>
          </cell>
          <cell r="AJ567" t="str">
            <v>188114311447</v>
          </cell>
          <cell r="AK567">
            <v>0</v>
          </cell>
          <cell r="AL567" t="str">
            <v>67110</v>
          </cell>
          <cell r="AM567"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67" t="str">
            <v>1TE50B8NUSCB</v>
          </cell>
          <cell r="AO567" t="str">
            <v>Smart</v>
          </cell>
          <cell r="AP567" t="str">
            <v>Hisense</v>
          </cell>
          <cell r="AQ567" t="str">
            <v>Opera</v>
          </cell>
          <cell r="AR567" t="str">
            <v>FHD 1920 x 1080</v>
          </cell>
          <cell r="AS567" t="str">
            <v>3TE50G154819CRMM012</v>
          </cell>
          <cell r="AT567">
            <v>6</v>
          </cell>
          <cell r="AU567" t="str">
            <v>50H5B</v>
          </cell>
          <cell r="AV567" t="str">
            <v>3TE50G154819</v>
          </cell>
          <cell r="AW567" t="str">
            <v>CRM</v>
          </cell>
          <cell r="AX567" t="str">
            <v>M012</v>
          </cell>
          <cell r="AY567">
            <v>74011786</v>
          </cell>
          <cell r="AZ567">
            <v>51012716</v>
          </cell>
          <cell r="BA567">
            <v>80147175</v>
          </cell>
        </row>
        <row r="568">
          <cell r="D568">
            <v>60314232</v>
          </cell>
          <cell r="E568" t="str">
            <v xml:space="preserve">A  </v>
          </cell>
          <cell r="F568" t="str">
            <v>TV</v>
          </cell>
          <cell r="G568" t="str">
            <v>JULIO EDERSON RIVERA FLORES</v>
          </cell>
          <cell r="H568" t="str">
            <v>SERGIO  MONTALVO 118, ANTONIO VILLALON, SANTIAGO</v>
          </cell>
          <cell r="I568">
            <v>8122309022</v>
          </cell>
          <cell r="J568" t="str">
            <v>HISENSE</v>
          </cell>
          <cell r="K568" t="str">
            <v>55H7B</v>
          </cell>
          <cell r="L568" t="str">
            <v>55G1618N7H00095</v>
          </cell>
          <cell r="M568" t="str">
            <v>TIKET</v>
          </cell>
          <cell r="N568">
            <v>14705</v>
          </cell>
          <cell r="O568">
            <v>42671</v>
          </cell>
          <cell r="P568">
            <v>42810</v>
          </cell>
          <cell r="Q568">
            <v>201024</v>
          </cell>
          <cell r="R568" t="str">
            <v>30/03/17 01:05 ARANTXA MON NP5 P1B OC 1008781 PANEL 188182 17/03/17</v>
          </cell>
          <cell r="S568" t="str">
            <v/>
          </cell>
          <cell r="T568" t="str">
            <v xml:space="preserve"> SOFIA VAZQUEZ                    </v>
          </cell>
          <cell r="U568" t="str">
            <v>2017-04-19</v>
          </cell>
          <cell r="V568" t="str">
            <v>Norte</v>
          </cell>
          <cell r="W568" t="str">
            <v>COMPLETADO</v>
          </cell>
          <cell r="X568" t="str">
            <v>TALLER</v>
          </cell>
          <cell r="Y568">
            <v>42809</v>
          </cell>
          <cell r="Z568">
            <v>139</v>
          </cell>
          <cell r="AA568" t="str">
            <v>M010</v>
          </cell>
          <cell r="AD568" t="str">
            <v>antonio villalon/santiago</v>
          </cell>
          <cell r="AE568" t="str">
            <v>NL</v>
          </cell>
          <cell r="AF568" t="str">
            <v>MX</v>
          </cell>
          <cell r="AG568" t="str">
            <v>10414360</v>
          </cell>
          <cell r="AH568" t="str">
            <v>JULIO EDERSON RIVERA FLORES</v>
          </cell>
          <cell r="AI568" t="str">
            <v>sergio montalvo 118</v>
          </cell>
          <cell r="AJ568" t="str">
            <v>8122309022</v>
          </cell>
          <cell r="AK568">
            <v>0</v>
          </cell>
          <cell r="AL568" t="str">
            <v>67320</v>
          </cell>
          <cell r="AM568"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68" t="str">
            <v>3TE55G1523B1</v>
          </cell>
          <cell r="AO568" t="str">
            <v>Smart</v>
          </cell>
          <cell r="AP568" t="str">
            <v>Hisense</v>
          </cell>
          <cell r="AQ568" t="str">
            <v>Opera</v>
          </cell>
          <cell r="AR568" t="str">
            <v>UHD 3840 X 2160</v>
          </cell>
          <cell r="AS568" t="str">
            <v>3TE55G164499G1644M010</v>
          </cell>
          <cell r="AT568" t="e">
            <v>#N/A</v>
          </cell>
          <cell r="AU568" t="str">
            <v>55H7B</v>
          </cell>
          <cell r="AV568" t="str">
            <v>3TE55G164499</v>
          </cell>
          <cell r="AW568" t="str">
            <v>G1644</v>
          </cell>
          <cell r="AX568" t="str">
            <v>M010</v>
          </cell>
          <cell r="AY568">
            <v>74011787</v>
          </cell>
          <cell r="AZ568">
            <v>51012717</v>
          </cell>
          <cell r="BA568">
            <v>80139149</v>
          </cell>
        </row>
        <row r="569">
          <cell r="D569">
            <v>60311444</v>
          </cell>
          <cell r="E569" t="str">
            <v xml:space="preserve">A </v>
          </cell>
          <cell r="F569" t="str">
            <v>TV</v>
          </cell>
          <cell r="G569" t="str">
            <v>Erika De Rosa</v>
          </cell>
          <cell r="H569" t="str">
            <v>CALLE 4 #7, COL. EL SOL, NEZAHUALCOYOTL, C.P. 57200</v>
          </cell>
          <cell r="I569">
            <v>5551962643</v>
          </cell>
          <cell r="J569" t="str">
            <v>HISENSE</v>
          </cell>
          <cell r="K569" t="str">
            <v>50K20DW</v>
          </cell>
          <cell r="L569" t="str">
            <v>50G143291H19558</v>
          </cell>
          <cell r="M569" t="str">
            <v>POLIZA</v>
          </cell>
          <cell r="N569" t="str">
            <v>POLIZA</v>
          </cell>
          <cell r="O569">
            <v>42050</v>
          </cell>
          <cell r="P569">
            <v>42782</v>
          </cell>
          <cell r="Q569">
            <v>201767</v>
          </cell>
          <cell r="R569" t="str">
            <v>08/03/2017 01 : 59  ERNESTO.HERN : NP5 / P1B: 173331 PANEL    27-02-2017   OC-1007976 / P1A: 173192 MAIN    16-02-2017    OC-1007562</v>
          </cell>
          <cell r="S569" t="str">
            <v>EQUIPO DAÑADO EN DOMICILIO DE CLIENTE</v>
          </cell>
          <cell r="T569" t="str">
            <v xml:space="preserve">   RENE ARIAS                     </v>
          </cell>
          <cell r="U569" t="str">
            <v>2017-04-20</v>
          </cell>
          <cell r="V569" t="str">
            <v>CENTRO</v>
          </cell>
          <cell r="W569" t="str">
            <v>COMPLETADO</v>
          </cell>
          <cell r="X569" t="str">
            <v>TALLER</v>
          </cell>
          <cell r="Y569">
            <v>42779</v>
          </cell>
          <cell r="Z569">
            <v>732</v>
          </cell>
          <cell r="AA569" t="str">
            <v>M012</v>
          </cell>
          <cell r="AD569" t="str">
            <v>Nezahualcoyotl/El sol</v>
          </cell>
          <cell r="AE569" t="str">
            <v>MEX</v>
          </cell>
          <cell r="AF569" t="str">
            <v>MX</v>
          </cell>
          <cell r="AG569" t="str">
            <v>10411173</v>
          </cell>
          <cell r="AH569" t="str">
            <v>ERIKA DE ROSA</v>
          </cell>
          <cell r="AI569" t="str">
            <v>Calle 4 num 7</v>
          </cell>
          <cell r="AJ569" t="str">
            <v>5551962643</v>
          </cell>
          <cell r="AK569">
            <v>0</v>
          </cell>
          <cell r="AL569" t="str">
            <v>57200</v>
          </cell>
          <cell r="AM569"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69" t="str">
            <v>1TE50B8NUSCB</v>
          </cell>
          <cell r="AO569" t="str">
            <v>Smart</v>
          </cell>
          <cell r="AP569" t="str">
            <v>Hisense</v>
          </cell>
          <cell r="AQ569" t="str">
            <v>Opera</v>
          </cell>
          <cell r="AR569" t="str">
            <v>FHD 1920 x 1080</v>
          </cell>
          <cell r="AS569" t="str">
            <v>3TE50G165140G1651M010</v>
          </cell>
          <cell r="AT569" t="e">
            <v>#N/A</v>
          </cell>
          <cell r="AU569" t="str">
            <v>50H7GB</v>
          </cell>
          <cell r="AV569" t="str">
            <v>3TE50G165140</v>
          </cell>
          <cell r="AW569" t="str">
            <v>G1651</v>
          </cell>
          <cell r="AX569" t="str">
            <v>M010</v>
          </cell>
          <cell r="AY569">
            <v>74011788</v>
          </cell>
          <cell r="AZ569">
            <v>51012718</v>
          </cell>
          <cell r="BA569">
            <v>80141843</v>
          </cell>
        </row>
        <row r="570">
          <cell r="D570">
            <v>60310161</v>
          </cell>
          <cell r="E570" t="str">
            <v>A</v>
          </cell>
          <cell r="F570" t="str">
            <v>TV</v>
          </cell>
          <cell r="G570" t="str">
            <v>ALBERTO MORALES LIVERPOOL ECATEPEC</v>
          </cell>
          <cell r="H570" t="str">
            <v>1RO.DE MAYO MZA. 4 LOTE 2 COL. LAS AMERICAS ECATEPEC</v>
          </cell>
          <cell r="I570">
            <v>58361100</v>
          </cell>
          <cell r="J570" t="str">
            <v>HISENSE</v>
          </cell>
          <cell r="K570" t="str">
            <v>50H7SG</v>
          </cell>
          <cell r="L570" t="str">
            <v>50G1450AH00673</v>
          </cell>
          <cell r="M570" t="str">
            <v>EQUIPO DE PISO</v>
          </cell>
          <cell r="N570">
            <v>0</v>
          </cell>
          <cell r="O570">
            <v>42761</v>
          </cell>
          <cell r="P570">
            <v>42766</v>
          </cell>
          <cell r="Q570">
            <v>200997</v>
          </cell>
          <cell r="R570" t="str">
            <v>POWER Y MAIN BOARD</v>
          </cell>
          <cell r="S570" t="str">
            <v/>
          </cell>
          <cell r="T570" t="str">
            <v xml:space="preserve">GLORIA LEON LARIOS          </v>
          </cell>
          <cell r="U570">
            <v>42836</v>
          </cell>
          <cell r="V570" t="str">
            <v>Centro</v>
          </cell>
          <cell r="W570" t="str">
            <v>COMPLETADO</v>
          </cell>
          <cell r="Y570">
            <v>42761</v>
          </cell>
          <cell r="Z570">
            <v>42766</v>
          </cell>
          <cell r="AA570" t="str">
            <v>M012</v>
          </cell>
          <cell r="AB570" t="str">
            <v>T175876/Tarjeta Principal Madre - MAIN BOARD</v>
          </cell>
          <cell r="AC570" t="str">
            <v>OC-1007665</v>
          </cell>
          <cell r="AD570" t="str">
            <v>Ecatepec / Las Americas</v>
          </cell>
          <cell r="AE570" t="str">
            <v>MEX</v>
          </cell>
          <cell r="AF570" t="str">
            <v>MX</v>
          </cell>
          <cell r="AG570" t="str">
            <v>10360186</v>
          </cell>
          <cell r="AH570" t="str">
            <v>ALBERTO MORALES</v>
          </cell>
          <cell r="AI570" t="str">
            <v>1ero de Mayo mz 4 LT 2</v>
          </cell>
          <cell r="AJ570" t="str">
            <v>58361100</v>
          </cell>
          <cell r="AK570">
            <v>0</v>
          </cell>
          <cell r="AL570" t="str">
            <v>55075</v>
          </cell>
          <cell r="AM570"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70" t="str">
            <v>3TE50A145036</v>
          </cell>
          <cell r="AO570" t="str">
            <v>Smart</v>
          </cell>
          <cell r="AP570" t="str">
            <v>Hisense</v>
          </cell>
          <cell r="AQ570" t="str">
            <v>Android</v>
          </cell>
          <cell r="AR570" t="str">
            <v>FHD 1920 x 1080</v>
          </cell>
          <cell r="AS570" t="str">
            <v>3TE50G1644B3G1644M010</v>
          </cell>
          <cell r="AT570" t="e">
            <v>#N/A</v>
          </cell>
          <cell r="AU570" t="str">
            <v>50H7GB</v>
          </cell>
          <cell r="AV570" t="str">
            <v>3TE50G1644B3</v>
          </cell>
          <cell r="AW570" t="str">
            <v>G1644</v>
          </cell>
          <cell r="AX570" t="str">
            <v>M010</v>
          </cell>
          <cell r="AY570">
            <v>74011789</v>
          </cell>
          <cell r="AZ570">
            <v>51012719</v>
          </cell>
          <cell r="BA570">
            <v>80139810</v>
          </cell>
        </row>
        <row r="571">
          <cell r="D571">
            <v>60311602</v>
          </cell>
          <cell r="E571" t="str">
            <v xml:space="preserve">A  </v>
          </cell>
          <cell r="F571" t="str">
            <v>TV</v>
          </cell>
          <cell r="G571" t="str">
            <v>LUIS RAMOS</v>
          </cell>
          <cell r="H571" t="str">
            <v>CALVARIO NO. 102 COL. CENTRO, ZACATECAS, ZAC.</v>
          </cell>
          <cell r="I571">
            <v>4921040225</v>
          </cell>
          <cell r="J571" t="str">
            <v>HISENSE</v>
          </cell>
          <cell r="K571" t="str">
            <v>32H3B2</v>
          </cell>
          <cell r="L571" t="str">
            <v>32G155364H03644</v>
          </cell>
          <cell r="M571" t="str">
            <v>POSE/33979282</v>
          </cell>
          <cell r="N571">
            <v>0</v>
          </cell>
          <cell r="O571">
            <v>42612</v>
          </cell>
          <cell r="P571">
            <v>42781</v>
          </cell>
          <cell r="Q571">
            <v>201038</v>
          </cell>
          <cell r="R571" t="str">
            <v>15/02/2017 ERNESTO. HERN: NP5 P1-OC-1007456 PANEL LCD</v>
          </cell>
          <cell r="S571" t="str">
            <v>NO HAY REFACCION Y POR ESO SE TRAMITO EL</v>
          </cell>
          <cell r="T571" t="str">
            <v xml:space="preserve">   MARIO COVARRUBIAS              </v>
          </cell>
          <cell r="U571" t="str">
            <v>2017/04/11</v>
          </cell>
          <cell r="V571" t="str">
            <v>Norte</v>
          </cell>
          <cell r="W571" t="str">
            <v>COMPLETADO</v>
          </cell>
          <cell r="X571" t="str">
            <v>TALLER</v>
          </cell>
          <cell r="Y571">
            <v>42781</v>
          </cell>
          <cell r="Z571">
            <v>169</v>
          </cell>
          <cell r="AA571" t="str">
            <v>M010</v>
          </cell>
          <cell r="AD571" t="str">
            <v>ZAC /Centro</v>
          </cell>
          <cell r="AE571" t="str">
            <v>ZAC</v>
          </cell>
          <cell r="AF571" t="str">
            <v>MX</v>
          </cell>
          <cell r="AG571" t="str">
            <v>10412116</v>
          </cell>
          <cell r="AH571" t="str">
            <v>LUIS RAMOS</v>
          </cell>
          <cell r="AI571" t="str">
            <v>102 CALBARIO N</v>
          </cell>
          <cell r="AJ571" t="str">
            <v>4921505111</v>
          </cell>
          <cell r="AK571" t="str">
            <v>4921505111</v>
          </cell>
          <cell r="AL571" t="str">
            <v>98000</v>
          </cell>
          <cell r="AM571"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71" t="str">
            <v>3TE32G155364</v>
          </cell>
          <cell r="AO571" t="str">
            <v>Básica</v>
          </cell>
          <cell r="AP571" t="str">
            <v>Hisense</v>
          </cell>
          <cell r="AQ571" t="str">
            <v>Opera</v>
          </cell>
          <cell r="AR571" t="str">
            <v>HD 1366 X 768</v>
          </cell>
          <cell r="AS571" t="str">
            <v>3TE32G164485G1644M010</v>
          </cell>
          <cell r="AT571" t="e">
            <v>#N/A</v>
          </cell>
          <cell r="AU571" t="str">
            <v>32H5B2</v>
          </cell>
          <cell r="AV571" t="str">
            <v>3TE32G164485</v>
          </cell>
          <cell r="AW571" t="str">
            <v>G1644</v>
          </cell>
          <cell r="AX571" t="str">
            <v>M010</v>
          </cell>
          <cell r="AY571">
            <v>74011790</v>
          </cell>
          <cell r="AZ571">
            <v>51012720</v>
          </cell>
          <cell r="BA571">
            <v>80139903</v>
          </cell>
        </row>
        <row r="572">
          <cell r="D572">
            <v>60313005</v>
          </cell>
          <cell r="E572" t="str">
            <v xml:space="preserve">A  </v>
          </cell>
          <cell r="F572" t="str">
            <v>TV</v>
          </cell>
          <cell r="G572" t="str">
            <v xml:space="preserve">YOLANDA CABAZOS </v>
          </cell>
          <cell r="H572" t="str">
            <v>WASHINTON 1025 OTE DEP 5, CENTRO, MONTERREY</v>
          </cell>
          <cell r="I572" t="str">
            <v>8183873030, 8112545689</v>
          </cell>
          <cell r="J572" t="str">
            <v>HISENSE</v>
          </cell>
          <cell r="K572" t="str">
            <v>32K20D</v>
          </cell>
          <cell r="L572" t="str">
            <v>32J134805H00474</v>
          </cell>
          <cell r="M572" t="str">
            <v xml:space="preserve">TIKET </v>
          </cell>
          <cell r="N572">
            <v>98.9</v>
          </cell>
          <cell r="O572">
            <v>41701</v>
          </cell>
          <cell r="P572">
            <v>42796</v>
          </cell>
          <cell r="Q572">
            <v>201024</v>
          </cell>
          <cell r="R572" t="str">
            <v>28/03/17 05:29 ERNESTO HDZ NP5 P1B OC 1008167 PANEL 171979 03/03/17</v>
          </cell>
          <cell r="S572" t="str">
            <v/>
          </cell>
          <cell r="T572" t="str">
            <v xml:space="preserve">     SOFIA VAZQUEZ                </v>
          </cell>
          <cell r="U572" t="str">
            <v>2017-04-19</v>
          </cell>
          <cell r="V572" t="str">
            <v>Norte</v>
          </cell>
          <cell r="W572" t="str">
            <v>COMPLETADO</v>
          </cell>
          <cell r="X572" t="str">
            <v>TALLER</v>
          </cell>
          <cell r="Y572">
            <v>42794</v>
          </cell>
          <cell r="Z572">
            <v>1095</v>
          </cell>
          <cell r="AA572" t="str">
            <v>M012</v>
          </cell>
          <cell r="AD572" t="str">
            <v>monterrey/zona centro</v>
          </cell>
          <cell r="AE572" t="str">
            <v>NL</v>
          </cell>
          <cell r="AF572" t="str">
            <v>MX</v>
          </cell>
          <cell r="AG572" t="str">
            <v>10413360</v>
          </cell>
          <cell r="AH572" t="str">
            <v>YOLANDA CABAZOS</v>
          </cell>
          <cell r="AI572" t="str">
            <v>int 5 Washington 1025 ote</v>
          </cell>
          <cell r="AJ572" t="str">
            <v>8112545689</v>
          </cell>
          <cell r="AK572" t="str">
            <v>8112545689</v>
          </cell>
          <cell r="AL572" t="str">
            <v>64000</v>
          </cell>
          <cell r="AM572"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72" t="str">
            <v>3TE32J134805</v>
          </cell>
          <cell r="AO572" t="str">
            <v>Básica</v>
          </cell>
          <cell r="AP572" t="str">
            <v>Hisense</v>
          </cell>
          <cell r="AQ572" t="str">
            <v>?</v>
          </cell>
          <cell r="AR572" t="str">
            <v>HD 1366 X 768</v>
          </cell>
          <cell r="AS572" t="str">
            <v>3TE32G155365CRMM012</v>
          </cell>
          <cell r="AT572">
            <v>11</v>
          </cell>
          <cell r="AU572" t="str">
            <v>32H3B2</v>
          </cell>
          <cell r="AV572" t="str">
            <v>3TE32G155365</v>
          </cell>
          <cell r="AW572" t="str">
            <v>CRM</v>
          </cell>
          <cell r="AX572" t="str">
            <v>M012</v>
          </cell>
          <cell r="AY572">
            <v>74011791</v>
          </cell>
          <cell r="AZ572">
            <v>51012721</v>
          </cell>
          <cell r="BA572">
            <v>80139836</v>
          </cell>
        </row>
        <row r="573">
          <cell r="D573">
            <v>60312006</v>
          </cell>
          <cell r="E573" t="str">
            <v xml:space="preserve">A  </v>
          </cell>
          <cell r="F573" t="str">
            <v>TV</v>
          </cell>
          <cell r="G573" t="str">
            <v>JAVIER GONZALEZ</v>
          </cell>
          <cell r="H573" t="str">
            <v>ARCOIRIS MZ 3 LT 8 COL. PUEBLO SANTO TOMAS DELG TLALPAN CP 14710</v>
          </cell>
          <cell r="I573" t="str">
            <v>96885900 - 0445531399284</v>
          </cell>
          <cell r="J573" t="str">
            <v>HISENSE</v>
          </cell>
          <cell r="K573" t="str">
            <v>50K20DW</v>
          </cell>
          <cell r="L573" t="str">
            <v>50G144844H05743</v>
          </cell>
          <cell r="M573" t="str">
            <v>TICKET: UN / 000288925 TELMEX</v>
          </cell>
          <cell r="N573">
            <v>11998.37</v>
          </cell>
          <cell r="O573">
            <v>42195</v>
          </cell>
          <cell r="P573">
            <v>42793</v>
          </cell>
          <cell r="Q573">
            <v>201767</v>
          </cell>
          <cell r="R573" t="str">
            <v>28/03/2017 04 : 55  ERNESTO.HERN : NP5 / P1A: 173331 PANEL   27-02-2017   OC-1007975</v>
          </cell>
          <cell r="S573" t="str">
            <v>EQUIPO DAÑADO EN DOMICILIO DE CLIENTE</v>
          </cell>
          <cell r="T573" t="str">
            <v xml:space="preserve">   ABRAHAM LAZCANO                </v>
          </cell>
          <cell r="U573" t="str">
            <v>2017-04-10</v>
          </cell>
          <cell r="V573" t="str">
            <v>CENTRO</v>
          </cell>
          <cell r="W573" t="str">
            <v>COMPLETADO</v>
          </cell>
          <cell r="X573" t="str">
            <v>TALLER</v>
          </cell>
          <cell r="Y573">
            <v>42786</v>
          </cell>
          <cell r="Z573">
            <v>598</v>
          </cell>
          <cell r="AA573" t="str">
            <v>M012</v>
          </cell>
          <cell r="AD573" t="str">
            <v>pueblo Santo tomas / Tlalpan</v>
          </cell>
          <cell r="AE573" t="str">
            <v>DF</v>
          </cell>
          <cell r="AF573" t="str">
            <v>MX</v>
          </cell>
          <cell r="AG573" t="str">
            <v>10412495</v>
          </cell>
          <cell r="AH573" t="str">
            <v>JAVIER GONZALEZ</v>
          </cell>
          <cell r="AI573" t="str">
            <v>LOT 8 ARCOIRIS MZA3</v>
          </cell>
          <cell r="AJ573" t="str">
            <v>96885990</v>
          </cell>
          <cell r="AK573" t="str">
            <v>0445531399284</v>
          </cell>
          <cell r="AL573" t="str">
            <v>14710</v>
          </cell>
          <cell r="AM573"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73" t="str">
            <v>1TE50B8NUSCB</v>
          </cell>
          <cell r="AO573" t="str">
            <v>Smart</v>
          </cell>
          <cell r="AP573" t="str">
            <v>Hisense</v>
          </cell>
          <cell r="AQ573" t="str">
            <v>Opera</v>
          </cell>
          <cell r="AR573" t="str">
            <v>FHD 1920 x 1080</v>
          </cell>
          <cell r="AS573" t="str">
            <v>3TE50G165140G1651M010</v>
          </cell>
          <cell r="AT573" t="e">
            <v>#N/A</v>
          </cell>
          <cell r="AU573" t="str">
            <v>50H7GB</v>
          </cell>
          <cell r="AV573" t="str">
            <v>3TE50G165140</v>
          </cell>
          <cell r="AW573" t="str">
            <v>G1651</v>
          </cell>
          <cell r="AX573" t="str">
            <v>M010</v>
          </cell>
          <cell r="AY573">
            <v>74011792</v>
          </cell>
          <cell r="AZ573">
            <v>51012722</v>
          </cell>
          <cell r="BA573">
            <v>80141845</v>
          </cell>
        </row>
        <row r="574">
          <cell r="D574">
            <v>60313612</v>
          </cell>
          <cell r="E574" t="str">
            <v xml:space="preserve">A  </v>
          </cell>
          <cell r="F574" t="str">
            <v>TV</v>
          </cell>
          <cell r="G574" t="str">
            <v>NATIVIDAD MORALES RAMOS</v>
          </cell>
          <cell r="H574" t="str">
            <v>LA HUASTECA 400, BARRIO DEL PRADO, MONTERREY</v>
          </cell>
          <cell r="I574" t="str">
            <v>8111680849, 8119903816</v>
          </cell>
          <cell r="J574" t="str">
            <v>HISENSE</v>
          </cell>
          <cell r="K574" t="str">
            <v>50H7SG</v>
          </cell>
          <cell r="L574" t="str">
            <v>50G150768H00198</v>
          </cell>
          <cell r="M574" t="str">
            <v xml:space="preserve">CARTA DE ACEPTACION </v>
          </cell>
          <cell r="N574">
            <v>8999</v>
          </cell>
          <cell r="O574">
            <v>42185</v>
          </cell>
          <cell r="P574">
            <v>42803</v>
          </cell>
          <cell r="Q574">
            <v>201024</v>
          </cell>
          <cell r="R574" t="str">
            <v xml:space="preserve">28/03/17 05:40 ERNESTO HDZ NP5 P1A OC 1008458 MAIN BOARD 175876 10/03/17 </v>
          </cell>
          <cell r="S574" t="str">
            <v/>
          </cell>
          <cell r="T574" t="str">
            <v xml:space="preserve"> SOFIA VAZQUEZ                    </v>
          </cell>
          <cell r="U574" t="str">
            <v>2017-04-19</v>
          </cell>
          <cell r="V574" t="str">
            <v>Norte</v>
          </cell>
          <cell r="W574" t="str">
            <v>COMPLETADO</v>
          </cell>
          <cell r="X574" t="str">
            <v>TALLER</v>
          </cell>
          <cell r="Y574">
            <v>42802</v>
          </cell>
          <cell r="Z574">
            <v>618</v>
          </cell>
          <cell r="AA574" t="str">
            <v>M012</v>
          </cell>
          <cell r="AD574" t="str">
            <v>Monterrey / Barrio de prado</v>
          </cell>
          <cell r="AE574" t="str">
            <v>NL</v>
          </cell>
          <cell r="AF574" t="str">
            <v>MX</v>
          </cell>
          <cell r="AG574" t="str">
            <v>10413693</v>
          </cell>
          <cell r="AH574" t="str">
            <v>NATIVIDAD MORALES RAMOS</v>
          </cell>
          <cell r="AI574" t="str">
            <v>400 La guasteca</v>
          </cell>
          <cell r="AJ574" t="str">
            <v>8111680849</v>
          </cell>
          <cell r="AK574" t="str">
            <v>8119903816</v>
          </cell>
          <cell r="AL574" t="str">
            <v>64101</v>
          </cell>
          <cell r="AM574"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74" t="str">
            <v>3TE50A145036</v>
          </cell>
          <cell r="AO574" t="str">
            <v>Smart</v>
          </cell>
          <cell r="AP574" t="str">
            <v>Hisense</v>
          </cell>
          <cell r="AQ574" t="str">
            <v>Android</v>
          </cell>
          <cell r="AR574" t="str">
            <v>FHD 1920 x 1080</v>
          </cell>
          <cell r="AS574" t="str">
            <v>3TE50G1644B3G1644M010</v>
          </cell>
          <cell r="AT574" t="e">
            <v>#N/A</v>
          </cell>
          <cell r="AU574" t="str">
            <v>50H7GB</v>
          </cell>
          <cell r="AV574" t="str">
            <v>3TE50G1644B3</v>
          </cell>
          <cell r="AW574" t="str">
            <v>G1644</v>
          </cell>
          <cell r="AX574" t="str">
            <v>M010</v>
          </cell>
          <cell r="AY574">
            <v>74011793</v>
          </cell>
          <cell r="AZ574">
            <v>51012723</v>
          </cell>
          <cell r="BA574">
            <v>80139839</v>
          </cell>
        </row>
        <row r="575">
          <cell r="D575">
            <v>60312718</v>
          </cell>
          <cell r="E575" t="str">
            <v>A</v>
          </cell>
          <cell r="F575" t="str">
            <v>TV</v>
          </cell>
          <cell r="G575" t="str">
            <v>MARIA GUADALUPE LOPEZ RAMOS</v>
          </cell>
          <cell r="H575" t="str">
            <v>LEANDRO VALLE 1908 COL GUERRERO NEVO LAREDO, CP 88240</v>
          </cell>
          <cell r="I575">
            <v>8677148525</v>
          </cell>
          <cell r="J575" t="str">
            <v>HISENSE</v>
          </cell>
          <cell r="K575" t="str">
            <v>50K20DW</v>
          </cell>
          <cell r="L575" t="str">
            <v>50G143291H02357</v>
          </cell>
          <cell r="M575">
            <v>834057583882</v>
          </cell>
          <cell r="N575">
            <v>11998.37</v>
          </cell>
          <cell r="O575">
            <v>42179</v>
          </cell>
          <cell r="P575">
            <v>42794</v>
          </cell>
          <cell r="Q575">
            <v>201017</v>
          </cell>
          <cell r="R575" t="str">
            <v>08/03/17 01:55 ERNESTO.HERN NP5 PIA:173331,OC-1007973 PANEL</v>
          </cell>
          <cell r="S575" t="str">
            <v/>
          </cell>
          <cell r="T575" t="str">
            <v xml:space="preserve"> ROSALINA ALVAREZ DEL CASTILLO    </v>
          </cell>
          <cell r="U575" t="str">
            <v>2017/04/12</v>
          </cell>
          <cell r="V575" t="str">
            <v>Norte</v>
          </cell>
          <cell r="W575" t="str">
            <v>COMPLETADO</v>
          </cell>
          <cell r="X575" t="str">
            <v>TALLER</v>
          </cell>
          <cell r="Y575">
            <v>42789</v>
          </cell>
          <cell r="Z575">
            <v>615</v>
          </cell>
          <cell r="AA575" t="str">
            <v>M012</v>
          </cell>
          <cell r="AB575" t="str">
            <v>T173331/Panel - PANEL</v>
          </cell>
          <cell r="AC575" t="str">
            <v>OC-1007973</v>
          </cell>
          <cell r="AD575" t="str">
            <v>Nuevo L. /guerrero</v>
          </cell>
          <cell r="AE575" t="str">
            <v>TMS</v>
          </cell>
          <cell r="AF575" t="str">
            <v>MX</v>
          </cell>
          <cell r="AG575" t="str">
            <v>10412130</v>
          </cell>
          <cell r="AH575" t="str">
            <v>MARIA GUADALUPE LOPEZ RAMOS</v>
          </cell>
          <cell r="AI575" t="str">
            <v>1908 Leandro valle %Peru y guatemala</v>
          </cell>
          <cell r="AJ575" t="str">
            <v>8671937597</v>
          </cell>
          <cell r="AK575" t="str">
            <v>8671937597</v>
          </cell>
          <cell r="AL575" t="str">
            <v>88240</v>
          </cell>
          <cell r="AM575"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74011794</v>
          </cell>
          <cell r="AZ575">
            <v>51012724</v>
          </cell>
          <cell r="BA575">
            <v>80141765</v>
          </cell>
        </row>
        <row r="576">
          <cell r="D576">
            <v>60314580</v>
          </cell>
          <cell r="E576" t="str">
            <v xml:space="preserve">A  </v>
          </cell>
          <cell r="F576" t="str">
            <v>TV</v>
          </cell>
          <cell r="G576" t="str">
            <v>ALBERTO JORGE SANCHEZ REYES</v>
          </cell>
          <cell r="H576" t="str">
            <v xml:space="preserve">VILLAS DEL ROSARIO 320, VILLAS DE ALCALA, CIENEGA DE FLORES </v>
          </cell>
          <cell r="I576">
            <v>8115510074</v>
          </cell>
          <cell r="J576" t="str">
            <v>HISENSE</v>
          </cell>
          <cell r="K576" t="str">
            <v>32H3B1</v>
          </cell>
          <cell r="L576" t="str">
            <v>32G160239H04316</v>
          </cell>
          <cell r="M576" t="str">
            <v>51203-18</v>
          </cell>
          <cell r="N576">
            <v>5599</v>
          </cell>
          <cell r="O576">
            <v>42488</v>
          </cell>
          <cell r="P576">
            <v>42816</v>
          </cell>
          <cell r="Q576">
            <v>201024</v>
          </cell>
          <cell r="R576" t="str">
            <v xml:space="preserve">30/03/17 01:21 ERNESTO HDZ NP5 P1A OC 1009163 MAIN BOARD 187160 28/03/17 </v>
          </cell>
          <cell r="S576" t="str">
            <v/>
          </cell>
          <cell r="T576" t="str">
            <v xml:space="preserve"> SOFIA VAZQUEZ                    </v>
          </cell>
          <cell r="U576" t="str">
            <v>2017-04-19</v>
          </cell>
          <cell r="V576" t="str">
            <v>Norte</v>
          </cell>
          <cell r="W576" t="str">
            <v>COMPLETADO</v>
          </cell>
          <cell r="X576" t="str">
            <v>TALLER</v>
          </cell>
          <cell r="Y576">
            <v>42815</v>
          </cell>
          <cell r="Z576">
            <v>328</v>
          </cell>
          <cell r="AA576" t="str">
            <v>M010</v>
          </cell>
          <cell r="AD576" t="str">
            <v>Guadalupe/Canteras</v>
          </cell>
          <cell r="AE576" t="str">
            <v>NL</v>
          </cell>
          <cell r="AF576" t="str">
            <v>MX</v>
          </cell>
          <cell r="AG576" t="str">
            <v>10414789</v>
          </cell>
          <cell r="AH576" t="str">
            <v>ALBERTO JORGE SANCHEZ REYES</v>
          </cell>
          <cell r="AI576" t="str">
            <v>910 5 de MAYO</v>
          </cell>
          <cell r="AJ576" t="str">
            <v>8115510074</v>
          </cell>
          <cell r="AK576">
            <v>0</v>
          </cell>
          <cell r="AL576" t="str">
            <v>67750</v>
          </cell>
          <cell r="AM576"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76" t="str">
            <v>3TE32G153442</v>
          </cell>
          <cell r="AO576" t="str">
            <v>Básica</v>
          </cell>
          <cell r="AP576" t="str">
            <v>Hisense</v>
          </cell>
          <cell r="AQ576" t="str">
            <v>Opera</v>
          </cell>
          <cell r="AR576" t="str">
            <v>HD 1366 X 768</v>
          </cell>
          <cell r="AS576" t="str">
            <v>3TE32G164485G1644M010</v>
          </cell>
          <cell r="AT576" t="e">
            <v>#N/A</v>
          </cell>
          <cell r="AU576" t="str">
            <v>32H5B2</v>
          </cell>
          <cell r="AV576" t="str">
            <v>3TE32G164485</v>
          </cell>
          <cell r="AW576" t="str">
            <v>G1644</v>
          </cell>
          <cell r="AX576" t="str">
            <v>M010</v>
          </cell>
          <cell r="AY576">
            <v>74011795</v>
          </cell>
          <cell r="AZ576">
            <v>51012725</v>
          </cell>
          <cell r="BA576">
            <v>80139842</v>
          </cell>
        </row>
        <row r="577">
          <cell r="D577">
            <v>60313948</v>
          </cell>
          <cell r="E577" t="str">
            <v xml:space="preserve">A  </v>
          </cell>
          <cell r="F577" t="str">
            <v>TV</v>
          </cell>
          <cell r="G577" t="str">
            <v>JAIME CARMONA</v>
          </cell>
          <cell r="H577" t="str">
            <v>HIPODROMOI 1968 FRACC HUMBERTO DAVILA, SALTILLO COAHUILA CP 25092</v>
          </cell>
          <cell r="I577">
            <v>8442934257</v>
          </cell>
          <cell r="J577" t="str">
            <v>HISENSE</v>
          </cell>
          <cell r="K577" t="str">
            <v>50K20D</v>
          </cell>
          <cell r="L577" t="str">
            <v>50J140916H00560</v>
          </cell>
          <cell r="M577" t="str">
            <v>136485</v>
          </cell>
          <cell r="N577">
            <v>7801.2</v>
          </cell>
          <cell r="O577">
            <v>41803</v>
          </cell>
          <cell r="P577">
            <v>42800</v>
          </cell>
          <cell r="Q577">
            <v>201017</v>
          </cell>
          <cell r="R577" t="str">
            <v>25/03/17 00:47 ARANTXA.MON NP5 PIA:173064,OC-1008553 PANEL</v>
          </cell>
          <cell r="S577" t="str">
            <v/>
          </cell>
          <cell r="T577" t="str">
            <v xml:space="preserve"> ROSALINA ALVAREZ DEL CASTILLO    </v>
          </cell>
          <cell r="U577" t="str">
            <v>2017/04/12</v>
          </cell>
          <cell r="V577" t="str">
            <v>Norte</v>
          </cell>
          <cell r="W577" t="str">
            <v>COMPLETADO</v>
          </cell>
          <cell r="X577" t="str">
            <v>TALLER</v>
          </cell>
          <cell r="Y577">
            <v>42804</v>
          </cell>
          <cell r="Z577">
            <v>997</v>
          </cell>
          <cell r="AA577" t="str">
            <v>M012</v>
          </cell>
          <cell r="AD577" t="str">
            <v>Saltillo/Fracc humberto avila</v>
          </cell>
          <cell r="AE577" t="str">
            <v>COA</v>
          </cell>
          <cell r="AF577" t="str">
            <v>MX</v>
          </cell>
          <cell r="AG577" t="str">
            <v>10414009</v>
          </cell>
          <cell r="AH577" t="str">
            <v>JAIME CARMONA</v>
          </cell>
          <cell r="AI577" t="str">
            <v>Hipodromo num 1968</v>
          </cell>
          <cell r="AJ577" t="str">
            <v>8442934257</v>
          </cell>
          <cell r="AK577">
            <v>0</v>
          </cell>
          <cell r="AL577" t="str">
            <v>25092</v>
          </cell>
          <cell r="AM577"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74011796</v>
          </cell>
          <cell r="AZ577">
            <v>51012726</v>
          </cell>
          <cell r="BA577">
            <v>80141761</v>
          </cell>
        </row>
        <row r="578">
          <cell r="D578">
            <v>60314118</v>
          </cell>
          <cell r="E578" t="str">
            <v xml:space="preserve">A  </v>
          </cell>
          <cell r="F578" t="str">
            <v>TV</v>
          </cell>
          <cell r="G578" t="str">
            <v>MARIA TERESA CARDOSO HERNANDEZ</v>
          </cell>
          <cell r="H578" t="str">
            <v>CALLE FRESNO N. 101-A COLONIA GETSEMANI, CUAUTLANCINGO, PUE.</v>
          </cell>
          <cell r="I578">
            <v>2221520352</v>
          </cell>
          <cell r="J578" t="str">
            <v>HISENSE</v>
          </cell>
          <cell r="K578" t="str">
            <v>50K20DW</v>
          </cell>
          <cell r="L578" t="str">
            <v>50G143291H10320</v>
          </cell>
          <cell r="M578" t="str">
            <v>TICKET: 000072554</v>
          </cell>
          <cell r="N578">
            <v>10120.879999999999</v>
          </cell>
          <cell r="O578">
            <v>42080</v>
          </cell>
          <cell r="P578">
            <v>42809</v>
          </cell>
          <cell r="Q578">
            <v>201032</v>
          </cell>
          <cell r="R578" t="str">
            <v xml:space="preserve">29/03/2017 07 : 50  ERNESTO.HERN : NP5 17/03/2017 04 : 23 201032 : P1A: T173331 PANEL LED OC-1008763 </v>
          </cell>
          <cell r="S578" t="str">
            <v/>
          </cell>
          <cell r="T578" t="str">
            <v xml:space="preserve">  ERIK ORTEGA MÉNDEZ              </v>
          </cell>
          <cell r="U578">
            <v>42837</v>
          </cell>
          <cell r="V578" t="str">
            <v>Centro</v>
          </cell>
          <cell r="W578" t="str">
            <v>COMPLETADO</v>
          </cell>
          <cell r="X578" t="str">
            <v>CLIENTE</v>
          </cell>
          <cell r="Y578">
            <v>42808</v>
          </cell>
          <cell r="Z578">
            <v>729</v>
          </cell>
          <cell r="AA578" t="str">
            <v>M012</v>
          </cell>
          <cell r="AB578" t="str">
            <v>T173331/Panel - PANEL</v>
          </cell>
          <cell r="AC578" t="str">
            <v>OC-1008763</v>
          </cell>
          <cell r="AD578" t="str">
            <v>col jetsemani/cuautlancingo</v>
          </cell>
          <cell r="AE578" t="str">
            <v>PUE</v>
          </cell>
          <cell r="AF578" t="str">
            <v>MX</v>
          </cell>
          <cell r="AG578" t="str">
            <v>10414105</v>
          </cell>
          <cell r="AH578" t="str">
            <v>MARIA TERESA CARDOSO HERNANDEZ</v>
          </cell>
          <cell r="AI578" t="str">
            <v>fresno num 101</v>
          </cell>
          <cell r="AJ578" t="str">
            <v>2221520352</v>
          </cell>
          <cell r="AK578">
            <v>0</v>
          </cell>
          <cell r="AL578" t="str">
            <v>72105</v>
          </cell>
          <cell r="AM578"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74011797</v>
          </cell>
          <cell r="AZ578">
            <v>51012727</v>
          </cell>
          <cell r="BA578">
            <v>80141661</v>
          </cell>
        </row>
        <row r="579">
          <cell r="D579">
            <v>60315130</v>
          </cell>
          <cell r="E579" t="str">
            <v>A</v>
          </cell>
          <cell r="F579" t="str">
            <v>TV</v>
          </cell>
          <cell r="G579" t="str">
            <v>CELINA SANCHEZ</v>
          </cell>
          <cell r="H579" t="str">
            <v>PRIV.SANTA LUCIA #100 MZA5 COL.LA JOYA II TAPACHULA CHIAPAS</v>
          </cell>
          <cell r="I579" t="str">
            <v>045 9621407577, 01 9621181768</v>
          </cell>
          <cell r="J579" t="str">
            <v>HISENSE</v>
          </cell>
          <cell r="K579" t="str">
            <v>50K20DW</v>
          </cell>
          <cell r="L579" t="str">
            <v>50G144844H06695</v>
          </cell>
          <cell r="M579" t="str">
            <v>Factura FMK-32609</v>
          </cell>
          <cell r="N579">
            <v>7757.76</v>
          </cell>
          <cell r="O579">
            <v>42236</v>
          </cell>
          <cell r="P579">
            <v>42824</v>
          </cell>
          <cell r="Q579">
            <v>201070</v>
          </cell>
          <cell r="R579" t="str">
            <v>No se surtió Panel LCD</v>
          </cell>
          <cell r="S579" t="str">
            <v>Equipo en ASC ubicando en Cd.de Tapachula zona fronteriza se requiere sellos aduanales para poder enviar equipo Dañado.Equipo unicamente con Base de Pedestal.</v>
          </cell>
          <cell r="T579" t="str">
            <v>Brenda Romero Flores</v>
          </cell>
          <cell r="U579">
            <v>42836</v>
          </cell>
          <cell r="V579" t="str">
            <v>SUR</v>
          </cell>
          <cell r="W579" t="str">
            <v>COMPLETADO</v>
          </cell>
          <cell r="X579" t="str">
            <v>CLIENTE</v>
          </cell>
          <cell r="Y579">
            <v>42823</v>
          </cell>
          <cell r="Z579">
            <v>588</v>
          </cell>
          <cell r="AA579" t="str">
            <v>M012</v>
          </cell>
          <cell r="AB579" t="str">
            <v>T173331/Panel - PANEL</v>
          </cell>
          <cell r="AC579" t="str">
            <v>OC-1009254</v>
          </cell>
          <cell r="AD579" t="str">
            <v>Tapachula / La joya 2</v>
          </cell>
          <cell r="AE579" t="str">
            <v>CHS</v>
          </cell>
          <cell r="AF579" t="str">
            <v>MX</v>
          </cell>
          <cell r="AG579" t="str">
            <v>10414409</v>
          </cell>
          <cell r="AH579" t="str">
            <v>CELINA SANCHEZ</v>
          </cell>
          <cell r="AI579" t="str">
            <v>100 Santa lucia mz 5 lt 100</v>
          </cell>
          <cell r="AJ579" t="str">
            <v>9621181768</v>
          </cell>
          <cell r="AK579" t="str">
            <v>9621407577</v>
          </cell>
          <cell r="AL579" t="str">
            <v>37783</v>
          </cell>
          <cell r="AM579"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79" t="str">
            <v>1TE50B8NUSCB</v>
          </cell>
          <cell r="AO579" t="str">
            <v>Smart</v>
          </cell>
          <cell r="AP579" t="str">
            <v>Hisense</v>
          </cell>
          <cell r="AQ579" t="str">
            <v>Opera</v>
          </cell>
          <cell r="AR579" t="str">
            <v>FHD 1920 x 1080</v>
          </cell>
          <cell r="AS579" t="str">
            <v>3TE50G165140G1651M010</v>
          </cell>
          <cell r="AT579" t="e">
            <v>#N/A</v>
          </cell>
          <cell r="AU579" t="str">
            <v>50H7GB</v>
          </cell>
          <cell r="AV579" t="str">
            <v>3TE50G165140</v>
          </cell>
          <cell r="AW579" t="str">
            <v>G1651</v>
          </cell>
          <cell r="AX579" t="str">
            <v>M010</v>
          </cell>
          <cell r="AY579">
            <v>74011798</v>
          </cell>
          <cell r="AZ579">
            <v>51012728</v>
          </cell>
          <cell r="BA579">
            <v>80141543</v>
          </cell>
        </row>
        <row r="580">
          <cell r="D580">
            <v>60312845</v>
          </cell>
          <cell r="E580" t="str">
            <v xml:space="preserve">A  </v>
          </cell>
          <cell r="F580" t="str">
            <v>TV</v>
          </cell>
          <cell r="G580" t="str">
            <v>JUAN DIEGO PEREZ GARCIA</v>
          </cell>
          <cell r="H580" t="str">
            <v>LIBERTADORES NO. 32 COL. LA UNION</v>
          </cell>
          <cell r="I580">
            <v>2281828256</v>
          </cell>
          <cell r="J580" t="str">
            <v>HISENSE</v>
          </cell>
          <cell r="K580" t="str">
            <v>50CU6000</v>
          </cell>
          <cell r="L580" t="str">
            <v>50G162680H00309</v>
          </cell>
          <cell r="M580" t="str">
            <v>0287 421617</v>
          </cell>
          <cell r="N580">
            <v>10499</v>
          </cell>
          <cell r="O580">
            <v>42310</v>
          </cell>
          <cell r="P580">
            <v>42790</v>
          </cell>
          <cell r="Q580">
            <v>201068</v>
          </cell>
          <cell r="R580" t="str">
            <v>17/03/2017 01 : 28  ERNESTO.HERN : NP5
04/03/2017 03 : 18 201068 : SE REALIZO SOLICITUD DE REFACCION PANEL (205451) OC-1008165</v>
          </cell>
          <cell r="S580" t="str">
            <v>PROVIENE DE UN CAMBIO FISICO EN LA ODS 60307102</v>
          </cell>
          <cell r="T580" t="str">
            <v xml:space="preserve"> KAREN BAUTISTA                   </v>
          </cell>
          <cell r="U580">
            <v>42838</v>
          </cell>
          <cell r="V580" t="str">
            <v>SUR</v>
          </cell>
          <cell r="W580" t="str">
            <v>COMPLETADO</v>
          </cell>
          <cell r="X580" t="str">
            <v>CLIENTE</v>
          </cell>
          <cell r="Y580">
            <v>42790</v>
          </cell>
          <cell r="Z580">
            <v>480</v>
          </cell>
          <cell r="AA580" t="str">
            <v>M012</v>
          </cell>
          <cell r="AD580" t="str">
            <v>LA UNION / XAPALA</v>
          </cell>
          <cell r="AE580" t="str">
            <v>VER</v>
          </cell>
          <cell r="AF580" t="str">
            <v>MX</v>
          </cell>
          <cell r="AG580" t="str">
            <v>10412019</v>
          </cell>
          <cell r="AH580" t="str">
            <v>JUAN DIEGO PEREZ GARCIA</v>
          </cell>
          <cell r="AI580" t="str">
            <v>32 LIBEADORES</v>
          </cell>
          <cell r="AJ580" t="str">
            <v>2282028060</v>
          </cell>
          <cell r="AK580">
            <v>0</v>
          </cell>
          <cell r="AL580" t="str">
            <v>91157</v>
          </cell>
          <cell r="AM580"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80" t="str">
            <v>3TE50G162680</v>
          </cell>
          <cell r="AO580">
            <v>0</v>
          </cell>
          <cell r="AP580" t="e">
            <v>#N/A</v>
          </cell>
          <cell r="AQ580" t="e">
            <v>#N/A</v>
          </cell>
          <cell r="AR580" t="e">
            <v>#N/A</v>
          </cell>
          <cell r="AS580" t="str">
            <v>3TE50G1644B3G1644M010</v>
          </cell>
          <cell r="AT580" t="e">
            <v>#N/A</v>
          </cell>
          <cell r="AU580" t="str">
            <v>50H7GB</v>
          </cell>
          <cell r="AV580" t="str">
            <v>3TE50G1644B3</v>
          </cell>
          <cell r="AW580" t="str">
            <v>G1644</v>
          </cell>
          <cell r="AX580" t="str">
            <v>M010</v>
          </cell>
          <cell r="AY580">
            <v>74011799</v>
          </cell>
          <cell r="AZ580">
            <v>51012729</v>
          </cell>
          <cell r="BA580">
            <v>80139914</v>
          </cell>
        </row>
        <row r="581">
          <cell r="D581">
            <v>60315258</v>
          </cell>
          <cell r="E581" t="str">
            <v xml:space="preserve">A  </v>
          </cell>
          <cell r="F581" t="str">
            <v>TV</v>
          </cell>
          <cell r="G581" t="str">
            <v>LUIS ENRIQUE DE LA TORRE ANGEL</v>
          </cell>
          <cell r="H581" t="str">
            <v>VICTORIANO HUERTA 616 INT D EL SALTO/CAMPO BELLO</v>
          </cell>
          <cell r="I581" t="str">
            <v>3336883231-3322362812</v>
          </cell>
          <cell r="J581" t="str">
            <v>HISENSE</v>
          </cell>
          <cell r="K581" t="str">
            <v>50K20DW</v>
          </cell>
          <cell r="L581" t="str">
            <v>50G143291H19582</v>
          </cell>
          <cell r="M581" t="str">
            <v>CARTA DE ACEPTACION</v>
          </cell>
          <cell r="N581">
            <v>8999</v>
          </cell>
          <cell r="O581">
            <v>42205</v>
          </cell>
          <cell r="P581">
            <v>42828</v>
          </cell>
          <cell r="Q581">
            <v>201109</v>
          </cell>
          <cell r="R581" t="str">
            <v>FALTA DE REFACCIONE 173331 oc-1009354</v>
          </cell>
          <cell r="S581" t="str">
            <v>CLIENTE ENTREGA EQUIPO SIN ACCESORIOS, U</v>
          </cell>
          <cell r="T581" t="str">
            <v xml:space="preserve">      YURIANA HERNANDEZ HERRERA   </v>
          </cell>
          <cell r="U581" t="str">
            <v>2017-ABRIL</v>
          </cell>
          <cell r="W581" t="str">
            <v>COMPLETADO</v>
          </cell>
          <cell r="X581" t="str">
            <v>TALLER</v>
          </cell>
          <cell r="Y581">
            <v>42825</v>
          </cell>
          <cell r="Z581">
            <v>623</v>
          </cell>
          <cell r="AA581" t="str">
            <v>M012</v>
          </cell>
          <cell r="AD581" t="str">
            <v>El salto/Campo Bello</v>
          </cell>
          <cell r="AE581" t="str">
            <v>JAL</v>
          </cell>
          <cell r="AF581" t="str">
            <v>MX</v>
          </cell>
          <cell r="AG581" t="str">
            <v>10415353</v>
          </cell>
          <cell r="AH581" t="str">
            <v>LUIS ENRIQUE DE LA TORRE ANGEL</v>
          </cell>
          <cell r="AI581" t="str">
            <v>616 int D Victoriano Huerta</v>
          </cell>
          <cell r="AJ581" t="str">
            <v>3322362812</v>
          </cell>
          <cell r="AK581" t="str">
            <v>3322362812</v>
          </cell>
          <cell r="AL581" t="str">
            <v>45685</v>
          </cell>
          <cell r="AM581"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81" t="str">
            <v>1TE50B8NUSCB</v>
          </cell>
          <cell r="AO581" t="str">
            <v>Smart</v>
          </cell>
          <cell r="AP581" t="str">
            <v>Hisense</v>
          </cell>
          <cell r="AQ581" t="str">
            <v>Opera</v>
          </cell>
          <cell r="AR581" t="str">
            <v>FHD 1920 x 1080</v>
          </cell>
          <cell r="AS581" t="str">
            <v>3TE50G165140G1651M010</v>
          </cell>
          <cell r="AT581" t="e">
            <v>#N/A</v>
          </cell>
          <cell r="AU581" t="str">
            <v>50H7GB</v>
          </cell>
          <cell r="AV581" t="str">
            <v>3TE50G165140</v>
          </cell>
          <cell r="AW581" t="str">
            <v>G1651</v>
          </cell>
          <cell r="AX581" t="str">
            <v>M010</v>
          </cell>
          <cell r="AY581">
            <v>74011800</v>
          </cell>
          <cell r="AZ581">
            <v>51012730</v>
          </cell>
          <cell r="BA581">
            <v>80141487</v>
          </cell>
        </row>
        <row r="582">
          <cell r="D582">
            <v>60311515</v>
          </cell>
          <cell r="E582" t="str">
            <v xml:space="preserve">A  </v>
          </cell>
          <cell r="F582" t="str">
            <v>TV</v>
          </cell>
          <cell r="G582" t="str">
            <v>SUSANA GARCIA</v>
          </cell>
          <cell r="H582" t="str">
            <v xml:space="preserve">PRIV. 2 A SUR N. 5914 COLONIA LAS AVES C.P 72560 PUEBLA, PUE. </v>
          </cell>
          <cell r="I582" t="str">
            <v>222 2453131-2222937303</v>
          </cell>
          <cell r="J582" t="str">
            <v>HISENSE</v>
          </cell>
          <cell r="K582" t="str">
            <v>50K20DW</v>
          </cell>
          <cell r="L582" t="str">
            <v>50G143291H02575</v>
          </cell>
          <cell r="M582" t="str">
            <v>TICKET: 000154033</v>
          </cell>
          <cell r="N582">
            <v>11483.12</v>
          </cell>
          <cell r="O582">
            <v>42055</v>
          </cell>
          <cell r="P582">
            <v>42789</v>
          </cell>
          <cell r="Q582">
            <v>201032</v>
          </cell>
          <cell r="R582" t="str">
            <v>01/03/2017 02 : 36  ERNESTO.HERN : NP5
25/02/2017 02 : 12 201032 : P1A: T173331 PANEL LED OC-1007897</v>
          </cell>
          <cell r="S582" t="str">
            <v/>
          </cell>
          <cell r="T582" t="str">
            <v xml:space="preserve">  ERIK ORTEGA MÉNDEZ              </v>
          </cell>
          <cell r="U582">
            <v>42837</v>
          </cell>
          <cell r="V582" t="str">
            <v>Centro</v>
          </cell>
          <cell r="W582" t="str">
            <v>COMPLETADO</v>
          </cell>
          <cell r="X582" t="str">
            <v>CLIENTE</v>
          </cell>
          <cell r="Y582">
            <v>42780</v>
          </cell>
          <cell r="Z582">
            <v>734</v>
          </cell>
          <cell r="AA582" t="str">
            <v>M012</v>
          </cell>
          <cell r="AB582" t="str">
            <v>T173331/Panel - PANEL</v>
          </cell>
          <cell r="AC582" t="str">
            <v>OC-1007897</v>
          </cell>
          <cell r="AD582" t="str">
            <v>Puebla /Las aves</v>
          </cell>
          <cell r="AE582" t="str">
            <v>PUE</v>
          </cell>
          <cell r="AF582" t="str">
            <v>MX</v>
          </cell>
          <cell r="AG582" t="str">
            <v>10411707</v>
          </cell>
          <cell r="AH582" t="str">
            <v>SUSANA GARCIA</v>
          </cell>
          <cell r="AI582" t="str">
            <v>5914 Privada dos a sur</v>
          </cell>
          <cell r="AJ582" t="str">
            <v>2222453131</v>
          </cell>
          <cell r="AK582" t="str">
            <v>2222937303</v>
          </cell>
          <cell r="AL582" t="str">
            <v>72560</v>
          </cell>
          <cell r="AM582"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74011801</v>
          </cell>
          <cell r="AZ582">
            <v>51012731</v>
          </cell>
          <cell r="BA582">
            <v>80141675</v>
          </cell>
        </row>
        <row r="583">
          <cell r="D583">
            <v>60314966</v>
          </cell>
          <cell r="E583" t="str">
            <v>A</v>
          </cell>
          <cell r="F583" t="str">
            <v>TV</v>
          </cell>
          <cell r="G583" t="str">
            <v xml:space="preserve">ELIONAHI CRUZ MARTINEZ </v>
          </cell>
          <cell r="H583" t="str">
            <v>PRIMERA PRIV DEL TREBOL CASA 46 VILLAS DEL MAR 3</v>
          </cell>
          <cell r="I583">
            <v>9981837831</v>
          </cell>
          <cell r="J583" t="str">
            <v>HISENSE</v>
          </cell>
          <cell r="K583" t="str">
            <v>32H3B1</v>
          </cell>
          <cell r="L583" t="str">
            <v>32G155362H02233</v>
          </cell>
          <cell r="M583" t="str">
            <v>CNC/000157286</v>
          </cell>
          <cell r="N583">
            <v>6513</v>
          </cell>
          <cell r="O583">
            <v>42485</v>
          </cell>
          <cell r="P583">
            <v>42824</v>
          </cell>
          <cell r="Q583">
            <v>201033</v>
          </cell>
          <cell r="R583" t="str">
            <v xml:space="preserve">06/04/2017 NP5 ARANTXA   </v>
          </cell>
          <cell r="S583" t="str">
            <v xml:space="preserve"> EQUIPO EN RESGUARDO DEL CENTRO DE SERVI</v>
          </cell>
          <cell r="T583" t="str">
            <v xml:space="preserve">        JUAN OSWALDO URIBE PERAZA </v>
          </cell>
          <cell r="U583">
            <v>42845</v>
          </cell>
          <cell r="V583" t="str">
            <v>SUR</v>
          </cell>
          <cell r="W583" t="str">
            <v>COMPLETADO</v>
          </cell>
          <cell r="X583" t="str">
            <v>TALLER</v>
          </cell>
          <cell r="Y583">
            <v>42818</v>
          </cell>
          <cell r="Z583">
            <v>339</v>
          </cell>
          <cell r="AA583" t="str">
            <v>M010</v>
          </cell>
          <cell r="AD583" t="str">
            <v>Benito juarez/Fracc villas del mar 3</v>
          </cell>
          <cell r="AE583" t="str">
            <v>QR</v>
          </cell>
          <cell r="AF583" t="str">
            <v>MX</v>
          </cell>
          <cell r="AG583" t="str">
            <v>10413847</v>
          </cell>
          <cell r="AH583" t="str">
            <v>ELIONAHI CRUZ MARTINEZ</v>
          </cell>
          <cell r="AI583" t="str">
            <v>primera priv del trebol casa 60</v>
          </cell>
          <cell r="AJ583" t="str">
            <v>9981837831</v>
          </cell>
          <cell r="AK583">
            <v>0</v>
          </cell>
          <cell r="AL583" t="str">
            <v>77500</v>
          </cell>
          <cell r="AM583"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83" t="str">
            <v>3TE32G153442</v>
          </cell>
          <cell r="AO583" t="str">
            <v>Básica</v>
          </cell>
          <cell r="AP583" t="str">
            <v>Hisense</v>
          </cell>
          <cell r="AQ583" t="str">
            <v>Opera</v>
          </cell>
          <cell r="AR583" t="str">
            <v>HD 1366 X 768</v>
          </cell>
          <cell r="AS583" t="str">
            <v>3TE32G1622H7G1622M010</v>
          </cell>
          <cell r="AT583" t="e">
            <v>#N/A</v>
          </cell>
          <cell r="AU583" t="str">
            <v>32H3B2</v>
          </cell>
          <cell r="AV583" t="str">
            <v>3TE32G1622H7</v>
          </cell>
          <cell r="AW583" t="str">
            <v>G1622</v>
          </cell>
          <cell r="AX583" t="str">
            <v>M010</v>
          </cell>
          <cell r="AY583">
            <v>74011802</v>
          </cell>
          <cell r="AZ583">
            <v>51012732</v>
          </cell>
          <cell r="BA583">
            <v>80139884</v>
          </cell>
        </row>
        <row r="584">
          <cell r="D584">
            <v>60313006</v>
          </cell>
          <cell r="E584" t="str">
            <v xml:space="preserve">A  </v>
          </cell>
          <cell r="F584" t="str">
            <v>TV</v>
          </cell>
          <cell r="G584" t="str">
            <v>RAUL MAGALLAN</v>
          </cell>
          <cell r="H584" t="str">
            <v>NEGRETE 22 COL ESTRELLA CONCEPCION DEL ORO, ZACATECAS CP 98200</v>
          </cell>
          <cell r="I584">
            <v>8424241286</v>
          </cell>
          <cell r="J584" t="str">
            <v>HISENSE</v>
          </cell>
          <cell r="K584" t="str">
            <v>50K20DW</v>
          </cell>
          <cell r="L584" t="str">
            <v>50G144844H06905</v>
          </cell>
          <cell r="M584" t="str">
            <v>CARTA TELMEX</v>
          </cell>
          <cell r="N584">
            <v>0</v>
          </cell>
          <cell r="O584">
            <v>42114</v>
          </cell>
          <cell r="P584">
            <v>42798</v>
          </cell>
          <cell r="Q584">
            <v>201017</v>
          </cell>
          <cell r="R584" t="str">
            <v>28/03/17 02:57 ERNESTO.HERN NP5 PIA:173331,OC-1008691 PANEL, PIA:171496, OC-1008693 POWER</v>
          </cell>
          <cell r="S584" t="str">
            <v/>
          </cell>
          <cell r="T584" t="str">
            <v xml:space="preserve"> ROSALINA ALVAREZ DEL CASTILLO    </v>
          </cell>
          <cell r="U584" t="str">
            <v>2017/04/12</v>
          </cell>
          <cell r="V584" t="str">
            <v>Norte</v>
          </cell>
          <cell r="W584" t="str">
            <v>COMPLETADO</v>
          </cell>
          <cell r="X584" t="str">
            <v>TALLER</v>
          </cell>
          <cell r="Y584">
            <v>42794</v>
          </cell>
          <cell r="Z584">
            <v>684</v>
          </cell>
          <cell r="AA584" t="str">
            <v>M012</v>
          </cell>
          <cell r="AD584" t="str">
            <v>Concepcion del oro/Estrella</v>
          </cell>
          <cell r="AE584" t="str">
            <v>ZAC</v>
          </cell>
          <cell r="AF584" t="str">
            <v>MX</v>
          </cell>
          <cell r="AG584" t="str">
            <v>10410791</v>
          </cell>
          <cell r="AH584" t="str">
            <v>RAUL MAGALLAN</v>
          </cell>
          <cell r="AI584" t="str">
            <v>22 Negrete</v>
          </cell>
          <cell r="AJ584" t="str">
            <v>8424241286</v>
          </cell>
          <cell r="AK584">
            <v>0</v>
          </cell>
          <cell r="AL584" t="str">
            <v>98200</v>
          </cell>
          <cell r="AM584"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84" t="str">
            <v>1TE50B8NUSCB</v>
          </cell>
          <cell r="AO584" t="str">
            <v>Smart</v>
          </cell>
          <cell r="AP584" t="str">
            <v>Hisense</v>
          </cell>
          <cell r="AQ584" t="str">
            <v>Opera</v>
          </cell>
          <cell r="AR584" t="str">
            <v>FHD 1920 x 1080</v>
          </cell>
          <cell r="AS584" t="str">
            <v>3TE50G165140G1651M010</v>
          </cell>
          <cell r="AT584" t="e">
            <v>#N/A</v>
          </cell>
          <cell r="AU584" t="str">
            <v>50H7GB</v>
          </cell>
          <cell r="AV584" t="str">
            <v>3TE50G165140</v>
          </cell>
          <cell r="AW584" t="str">
            <v>G1651</v>
          </cell>
          <cell r="AX584" t="str">
            <v>M010</v>
          </cell>
          <cell r="AY584">
            <v>74011803</v>
          </cell>
          <cell r="AZ584">
            <v>51012733</v>
          </cell>
          <cell r="BA584">
            <v>80141767</v>
          </cell>
        </row>
        <row r="585">
          <cell r="D585">
            <v>60313294</v>
          </cell>
          <cell r="E585" t="str">
            <v xml:space="preserve">A  </v>
          </cell>
          <cell r="F585" t="str">
            <v>TV</v>
          </cell>
          <cell r="G585" t="str">
            <v xml:space="preserve"> CANDELARIA ENRIQUE</v>
          </cell>
          <cell r="H585" t="str">
            <v>NEVADO DE TOLUCA #851-C. LOS VOLCANES VERACUZ, VER., C.P.  91770</v>
          </cell>
          <cell r="I585">
            <v>2299060248</v>
          </cell>
          <cell r="J585" t="str">
            <v>HISENSE</v>
          </cell>
          <cell r="K585" t="str">
            <v>55H6SG</v>
          </cell>
          <cell r="L585" t="str">
            <v>55J140820H01519</v>
          </cell>
          <cell r="M585" t="str">
            <v>59915</v>
          </cell>
          <cell r="N585">
            <v>11999.01</v>
          </cell>
          <cell r="O585">
            <v>42509</v>
          </cell>
          <cell r="P585">
            <v>42803</v>
          </cell>
          <cell r="Q585">
            <v>201028</v>
          </cell>
          <cell r="R585" t="str">
            <v>16/03/2017 00 : 30  JORGE.VAZ : NP5
09/03/2017 00 : 52 201028 : SE SOLICITA PANEL OC-1008323</v>
          </cell>
          <cell r="S585" t="str">
            <v/>
          </cell>
          <cell r="T585" t="str">
            <v xml:space="preserve"> Liliana Aguilera                 </v>
          </cell>
          <cell r="U585" t="str">
            <v>2017-04-18</v>
          </cell>
          <cell r="W585" t="str">
            <v>COMPLETADO</v>
          </cell>
          <cell r="X585" t="str">
            <v>TALLER</v>
          </cell>
          <cell r="Y585">
            <v>42800</v>
          </cell>
          <cell r="Z585">
            <v>294</v>
          </cell>
          <cell r="AA585" t="str">
            <v>M010</v>
          </cell>
          <cell r="AD585" t="str">
            <v>LOS VOLCANES VERACUZ</v>
          </cell>
          <cell r="AE585" t="str">
            <v>VER</v>
          </cell>
          <cell r="AF585" t="str">
            <v>MX</v>
          </cell>
          <cell r="AG585" t="str">
            <v>10411949</v>
          </cell>
          <cell r="AH585" t="str">
            <v>CANDELARIA ENRIQUE</v>
          </cell>
          <cell r="AI585" t="str">
            <v>851-C NEVADO DE TOLUCA</v>
          </cell>
          <cell r="AJ585" t="str">
            <v>2299060248</v>
          </cell>
          <cell r="AK585">
            <v>0</v>
          </cell>
          <cell r="AL585" t="str">
            <v>91770</v>
          </cell>
          <cell r="AM585"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85" t="str">
            <v>3TE55J135173</v>
          </cell>
          <cell r="AO585">
            <v>0</v>
          </cell>
          <cell r="AP585" t="e">
            <v>#N/A</v>
          </cell>
          <cell r="AQ585" t="e">
            <v>#N/A</v>
          </cell>
          <cell r="AR585" t="e">
            <v>#N/A</v>
          </cell>
          <cell r="AS585" t="str">
            <v>3TE55G154824G1548M010</v>
          </cell>
          <cell r="AT585" t="e">
            <v>#N/A</v>
          </cell>
          <cell r="AU585" t="str">
            <v>55H6B</v>
          </cell>
          <cell r="AV585" t="str">
            <v>3TE55G154824</v>
          </cell>
          <cell r="AW585" t="str">
            <v>G1548</v>
          </cell>
          <cell r="AX585" t="str">
            <v>M010</v>
          </cell>
          <cell r="AY585">
            <v>74011804</v>
          </cell>
          <cell r="AZ585">
            <v>51012734</v>
          </cell>
          <cell r="BA585">
            <v>80139875</v>
          </cell>
        </row>
        <row r="586">
          <cell r="D586">
            <v>60314072</v>
          </cell>
          <cell r="E586" t="str">
            <v xml:space="preserve">A  </v>
          </cell>
          <cell r="F586" t="str">
            <v>TV</v>
          </cell>
          <cell r="G586" t="str">
            <v>ANTONIO DIAZ IBARRA</v>
          </cell>
          <cell r="H586" t="str">
            <v xml:space="preserve">PROFESOR TORRES MARTINEZ 458, HEROES DE MEXICO, SAN NICOLAS </v>
          </cell>
          <cell r="I586">
            <v>8114040085</v>
          </cell>
          <cell r="J586" t="str">
            <v>HISENSE</v>
          </cell>
          <cell r="K586" t="str">
            <v>50K20DW</v>
          </cell>
          <cell r="L586" t="str">
            <v>50G143291H10472</v>
          </cell>
          <cell r="M586" t="str">
            <v xml:space="preserve">CARTA DE ACEPTACION </v>
          </cell>
          <cell r="N586">
            <v>10120.879999999999</v>
          </cell>
          <cell r="O586">
            <v>42095</v>
          </cell>
          <cell r="P586">
            <v>42809</v>
          </cell>
          <cell r="Q586">
            <v>201024</v>
          </cell>
          <cell r="R586" t="str">
            <v>28/03/17 02:23 ERNESTO HDZ NP5 P1A OC 1008654 PANEL 173331</v>
          </cell>
          <cell r="S586" t="str">
            <v/>
          </cell>
          <cell r="T586" t="str">
            <v xml:space="preserve"> SOFIA VAZQUEZ                    </v>
          </cell>
          <cell r="U586" t="str">
            <v>2017-04-19</v>
          </cell>
          <cell r="V586" t="str">
            <v>Norte</v>
          </cell>
          <cell r="W586" t="str">
            <v>COMPLETADO</v>
          </cell>
          <cell r="X586" t="str">
            <v>TALLER</v>
          </cell>
          <cell r="Y586">
            <v>42807</v>
          </cell>
          <cell r="Z586">
            <v>714</v>
          </cell>
          <cell r="AA586" t="str">
            <v>M012</v>
          </cell>
          <cell r="AD586" t="str">
            <v>Sn Nicolas de Los Garza/H de Mexico 2doS</v>
          </cell>
          <cell r="AE586" t="str">
            <v>NL</v>
          </cell>
          <cell r="AF586" t="str">
            <v>MX</v>
          </cell>
          <cell r="AG586" t="str">
            <v>10413892</v>
          </cell>
          <cell r="AH586" t="str">
            <v>ANOTONIO DIAZ IBARRA</v>
          </cell>
          <cell r="AI586" t="str">
            <v>458 Profesor Torres Martinez</v>
          </cell>
          <cell r="AJ586" t="str">
            <v>8114040085</v>
          </cell>
          <cell r="AK586">
            <v>0</v>
          </cell>
          <cell r="AL586" t="str">
            <v>66415</v>
          </cell>
          <cell r="AM586"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86" t="str">
            <v>1TE50B8NUSCB</v>
          </cell>
          <cell r="AO586" t="str">
            <v>Smart</v>
          </cell>
          <cell r="AP586" t="str">
            <v>Hisense</v>
          </cell>
          <cell r="AQ586" t="str">
            <v>Opera</v>
          </cell>
          <cell r="AR586" t="str">
            <v>FHD 1920 x 1080</v>
          </cell>
          <cell r="AS586" t="str">
            <v>3TE50G154819CRMM012</v>
          </cell>
          <cell r="AT586">
            <v>6</v>
          </cell>
          <cell r="AU586" t="str">
            <v>50H5B</v>
          </cell>
          <cell r="AV586" t="str">
            <v>3TE50G154819</v>
          </cell>
          <cell r="AW586" t="str">
            <v>CRM</v>
          </cell>
          <cell r="AX586" t="str">
            <v>M012</v>
          </cell>
          <cell r="AY586">
            <v>74011805</v>
          </cell>
          <cell r="AZ586">
            <v>51012735</v>
          </cell>
          <cell r="BA586">
            <v>80147176</v>
          </cell>
        </row>
        <row r="587">
          <cell r="D587">
            <v>60313971</v>
          </cell>
          <cell r="E587" t="str">
            <v xml:space="preserve">A  </v>
          </cell>
          <cell r="F587" t="str">
            <v>TV</v>
          </cell>
          <cell r="G587" t="str">
            <v>MARIA GUADALUPE SALINAS</v>
          </cell>
          <cell r="H587" t="str">
            <v>ARNULFO GONZALES MEDINA 599 GUADALAJARA/LOMAS DEL PARAISO</v>
          </cell>
          <cell r="I587">
            <v>3331973530</v>
          </cell>
          <cell r="J587" t="str">
            <v>HISENSE</v>
          </cell>
          <cell r="K587" t="str">
            <v>55H6SG</v>
          </cell>
          <cell r="L587" t="str">
            <v>55J140820H03024</v>
          </cell>
          <cell r="M587" t="str">
            <v>CARTA DE ACEPTACION</v>
          </cell>
          <cell r="N587">
            <v>12998.99</v>
          </cell>
          <cell r="O587">
            <v>42506</v>
          </cell>
          <cell r="P587" t="str">
            <v>15-MARZP</v>
          </cell>
          <cell r="Q587">
            <v>201109</v>
          </cell>
          <cell r="R587" t="str">
            <v>FALTA DE REFACIONES 173020 oc-1008632</v>
          </cell>
          <cell r="S587" t="str">
            <v xml:space="preserve">CLIENTE ENNTREGA EQUIPO SIN ACCESORIOS, </v>
          </cell>
          <cell r="T587" t="str">
            <v xml:space="preserve">  YURIANA HERNADEZ HERRERA        </v>
          </cell>
          <cell r="U587" t="str">
            <v>2017-ABRIL</v>
          </cell>
          <cell r="W587" t="str">
            <v>COMPLETADO</v>
          </cell>
          <cell r="X587" t="str">
            <v>TALLER</v>
          </cell>
          <cell r="Y587">
            <v>42807</v>
          </cell>
          <cell r="AA587" t="str">
            <v>M010</v>
          </cell>
          <cell r="AD587" t="str">
            <v>Guadalajara/Lomas del paraiso</v>
          </cell>
          <cell r="AE587" t="str">
            <v>JAL</v>
          </cell>
          <cell r="AF587" t="str">
            <v>MX</v>
          </cell>
          <cell r="AG587" t="str">
            <v>10414261</v>
          </cell>
          <cell r="AH587" t="str">
            <v>MARIA GUADALUPE SALINAS</v>
          </cell>
          <cell r="AI587" t="str">
            <v>599 Arnulfo Gonzalez Medina</v>
          </cell>
          <cell r="AJ587" t="str">
            <v>3331973530</v>
          </cell>
          <cell r="AK587">
            <v>0</v>
          </cell>
          <cell r="AL587" t="str">
            <v>44250</v>
          </cell>
          <cell r="AM587"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87" t="str">
            <v>3TE55J135173</v>
          </cell>
          <cell r="AO587">
            <v>0</v>
          </cell>
          <cell r="AP587" t="e">
            <v>#N/A</v>
          </cell>
          <cell r="AQ587" t="e">
            <v>#N/A</v>
          </cell>
          <cell r="AR587" t="e">
            <v>#N/A</v>
          </cell>
          <cell r="AS587" t="str">
            <v>3TE55G154824G1548M010</v>
          </cell>
          <cell r="AT587" t="e">
            <v>#N/A</v>
          </cell>
          <cell r="AU587" t="str">
            <v>55H6B</v>
          </cell>
          <cell r="AV587" t="str">
            <v>3TE55G154824</v>
          </cell>
          <cell r="AW587" t="str">
            <v>G1548</v>
          </cell>
          <cell r="AX587" t="str">
            <v>M010</v>
          </cell>
          <cell r="AY587">
            <v>74011806</v>
          </cell>
          <cell r="AZ587">
            <v>51012736</v>
          </cell>
          <cell r="BA587">
            <v>80139975</v>
          </cell>
        </row>
        <row r="588">
          <cell r="D588">
            <v>60313529</v>
          </cell>
          <cell r="E588" t="str">
            <v xml:space="preserve">A  </v>
          </cell>
          <cell r="F588" t="str">
            <v>TV</v>
          </cell>
          <cell r="G588" t="str">
            <v>MA MARTHA ALONSO</v>
          </cell>
          <cell r="H588" t="str">
            <v>CERRADA DE GELSEMIO 115-A FRACC. FLORES DEL AGUAJE          SAN LUIS POTOSI SAN LUIS POTOSI</v>
          </cell>
          <cell r="I588" t="str">
            <v>444 799 55 10</v>
          </cell>
          <cell r="J588" t="str">
            <v>HISENSE</v>
          </cell>
          <cell r="K588" t="str">
            <v>50K20DW</v>
          </cell>
          <cell r="L588" t="str">
            <v>50G143291H03640</v>
          </cell>
          <cell r="M588" t="str">
            <v>XIC/000166877</v>
          </cell>
          <cell r="N588">
            <v>10120.879999999999</v>
          </cell>
          <cell r="O588">
            <v>42102</v>
          </cell>
          <cell r="P588">
            <v>42810</v>
          </cell>
          <cell r="Q588">
            <v>200999</v>
          </cell>
          <cell r="R588" t="str">
            <v>05/04/2017 12 : 11  ARANTXA.MON : TCF1
05/04/2017 12 : 11  ARANTXA.MON : NP5
29/03/2017 06 : 00  MARIA.EUGENI : SEG: REFACCIONES
22/03/2017 02 : 56  MARIA.EUGENI : DGR
SEG: OC- Solicitud corecta en Open Bravo.
22/03/2017 01 : 23 200999 : P1 T173331 PANEL OC-1008848.-</v>
          </cell>
          <cell r="S588" t="str">
            <v>QUIPO EN TALLER</v>
          </cell>
          <cell r="T588" t="str">
            <v xml:space="preserve">  ANTONIO TORRES                  </v>
          </cell>
          <cell r="U588" t="str">
            <v>2017-04-20</v>
          </cell>
          <cell r="V588" t="str">
            <v>Norte</v>
          </cell>
          <cell r="W588" t="str">
            <v>COMPLETADO</v>
          </cell>
          <cell r="X588" t="str">
            <v>TALLER</v>
          </cell>
          <cell r="Y588">
            <v>42802</v>
          </cell>
          <cell r="Z588">
            <v>708</v>
          </cell>
          <cell r="AA588" t="str">
            <v>M012</v>
          </cell>
          <cell r="AD588" t="str">
            <v>San luis potosi/Fracc flores del aguaje</v>
          </cell>
          <cell r="AE588" t="str">
            <v>SLP</v>
          </cell>
          <cell r="AF588" t="str">
            <v>MX</v>
          </cell>
          <cell r="AG588" t="str">
            <v>10413432</v>
          </cell>
          <cell r="AH588" t="str">
            <v>MA MARTHA ALONZO ARMENDARIZ</v>
          </cell>
          <cell r="AI588" t="str">
            <v>Cerrada de gelsemio num 115-A</v>
          </cell>
          <cell r="AJ588" t="str">
            <v>4441523823</v>
          </cell>
          <cell r="AK588" t="str">
            <v>4441523823</v>
          </cell>
          <cell r="AL588" t="str">
            <v>78370</v>
          </cell>
          <cell r="AM588"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74011808</v>
          </cell>
          <cell r="AZ588">
            <v>51012738</v>
          </cell>
          <cell r="BA588">
            <v>80141796</v>
          </cell>
        </row>
        <row r="589">
          <cell r="D589">
            <v>60315257</v>
          </cell>
          <cell r="E589" t="str">
            <v xml:space="preserve">A  </v>
          </cell>
          <cell r="F589" t="str">
            <v>TV</v>
          </cell>
          <cell r="G589" t="str">
            <v>MARIA SARA RIVAS CASTAÑEDA</v>
          </cell>
          <cell r="H589" t="str">
            <v>PIAL 574 ZAPOPAN/JARDINES DE VIJIA</v>
          </cell>
          <cell r="I589" t="str">
            <v>3331656030-</v>
          </cell>
          <cell r="J589" t="str">
            <v>HISENSE</v>
          </cell>
          <cell r="K589" t="str">
            <v>50K20DW</v>
          </cell>
          <cell r="L589" t="str">
            <v>50G143291H19617</v>
          </cell>
          <cell r="M589" t="str">
            <v>TICKET DE COMPRA</v>
          </cell>
          <cell r="N589">
            <v>10120.879999999999</v>
          </cell>
          <cell r="O589">
            <v>42095</v>
          </cell>
          <cell r="P589">
            <v>42830</v>
          </cell>
          <cell r="Q589">
            <v>201109</v>
          </cell>
          <cell r="R589" t="str">
            <v>FALTA DE REFACCIONES 173331 173192 oc-1009357 oc-1009358</v>
          </cell>
          <cell r="S589" t="str">
            <v>CLIENTE ENTREGA EQUIPO SINACCESORIOS, UN</v>
          </cell>
          <cell r="T589" t="str">
            <v xml:space="preserve">   YURIANA HERNANDEZ HERRERA      </v>
          </cell>
          <cell r="U589" t="str">
            <v>2017-04-11</v>
          </cell>
          <cell r="W589" t="str">
            <v>COMPLETADO</v>
          </cell>
          <cell r="X589" t="str">
            <v>TALLER</v>
          </cell>
          <cell r="Y589">
            <v>42825</v>
          </cell>
          <cell r="Z589">
            <v>735</v>
          </cell>
          <cell r="AA589" t="str">
            <v>M012</v>
          </cell>
          <cell r="AD589" t="str">
            <v>Zapopan/Jardines de Vijia</v>
          </cell>
          <cell r="AE589" t="str">
            <v>JAL</v>
          </cell>
          <cell r="AF589" t="str">
            <v>MX</v>
          </cell>
          <cell r="AG589" t="str">
            <v>10415393</v>
          </cell>
          <cell r="AH589" t="str">
            <v>MARIA SARA RIVAS CASTAÑEDA</v>
          </cell>
          <cell r="AI589" t="str">
            <v>574 Pial</v>
          </cell>
          <cell r="AJ589" t="str">
            <v>3331656030</v>
          </cell>
          <cell r="AK589">
            <v>0</v>
          </cell>
          <cell r="AL589" t="str">
            <v>45140</v>
          </cell>
          <cell r="AM589"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74011809</v>
          </cell>
          <cell r="AZ589">
            <v>51012739</v>
          </cell>
          <cell r="BA589">
            <v>80141489</v>
          </cell>
        </row>
        <row r="590">
          <cell r="D590">
            <v>60313463</v>
          </cell>
          <cell r="E590" t="str">
            <v xml:space="preserve">A  </v>
          </cell>
          <cell r="F590" t="str">
            <v>TV</v>
          </cell>
          <cell r="G590" t="str">
            <v>MAGDALI WALESKA ORTIZ MORALES</v>
          </cell>
          <cell r="H590" t="str">
            <v>DURANGO NO. 120, COL. CENTRO, XALISCO, NAYARIT</v>
          </cell>
          <cell r="I590">
            <v>31118706335</v>
          </cell>
          <cell r="J590" t="str">
            <v>HISENSE</v>
          </cell>
          <cell r="K590" t="str">
            <v>50K20DW</v>
          </cell>
          <cell r="L590" t="str">
            <v>50G143291H03973</v>
          </cell>
          <cell r="M590">
            <v>169573</v>
          </cell>
          <cell r="N590">
            <v>11998.37</v>
          </cell>
          <cell r="O590">
            <v>42144</v>
          </cell>
          <cell r="P590">
            <v>42802</v>
          </cell>
          <cell r="Q590">
            <v>201023</v>
          </cell>
          <cell r="R590" t="str">
            <v>POWER BOARD-171496, 1-PANEL LCD-173331, CON EL OC1008345</v>
          </cell>
          <cell r="S590" t="str">
            <v>FALLA: NO ENCIENDE, SE REALIZO PEDIDO DE</v>
          </cell>
          <cell r="T590" t="str">
            <v xml:space="preserve">  GABRIELA RIVAS DELGADO          </v>
          </cell>
          <cell r="U590" t="str">
            <v>2017-04-18</v>
          </cell>
          <cell r="V590" t="str">
            <v>Norte</v>
          </cell>
          <cell r="W590" t="str">
            <v>COMPLETADO</v>
          </cell>
          <cell r="X590" t="str">
            <v>TALLER</v>
          </cell>
          <cell r="Y590">
            <v>42801</v>
          </cell>
          <cell r="Z590">
            <v>658</v>
          </cell>
          <cell r="AA590" t="str">
            <v>M012</v>
          </cell>
          <cell r="AD590" t="str">
            <v>Xalisco/Centro</v>
          </cell>
          <cell r="AE590" t="str">
            <v>NAY</v>
          </cell>
          <cell r="AF590" t="str">
            <v>MX</v>
          </cell>
          <cell r="AG590" t="str">
            <v>10412863</v>
          </cell>
          <cell r="AH590" t="str">
            <v>MAGDALI WUALESKA</v>
          </cell>
          <cell r="AI590" t="str">
            <v>Durango 120d</v>
          </cell>
          <cell r="AJ590" t="str">
            <v>3111870635</v>
          </cell>
          <cell r="AK590">
            <v>0</v>
          </cell>
          <cell r="AL590" t="str">
            <v>63787</v>
          </cell>
          <cell r="AM590"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74011811</v>
          </cell>
          <cell r="AZ590">
            <v>51012741</v>
          </cell>
          <cell r="BA590">
            <v>80141753</v>
          </cell>
        </row>
        <row r="591">
          <cell r="D591">
            <v>60311760</v>
          </cell>
          <cell r="E591" t="str">
            <v xml:space="preserve">A  </v>
          </cell>
          <cell r="F591" t="str">
            <v>TV</v>
          </cell>
          <cell r="G591" t="str">
            <v>LEOBARDO VAZQUEZ</v>
          </cell>
          <cell r="H591" t="str">
            <v>1ER ANDADOR DE LA 1ERA CDA LT.3,COL.LIBERTA,NICOLAS ROMERO CP 54407</v>
          </cell>
          <cell r="I591" t="str">
            <v>55 1319 0941</v>
          </cell>
          <cell r="J591" t="str">
            <v>HISENSE</v>
          </cell>
          <cell r="K591" t="str">
            <v>55H6B</v>
          </cell>
          <cell r="L591" t="str">
            <v>55G153506H03015</v>
          </cell>
          <cell r="M591">
            <v>2188626</v>
          </cell>
          <cell r="N591">
            <v>9525.9</v>
          </cell>
          <cell r="O591">
            <v>42531</v>
          </cell>
          <cell r="P591">
            <v>42783</v>
          </cell>
          <cell r="Q591">
            <v>201057</v>
          </cell>
          <cell r="R591" t="str">
            <v>22/02/2017 07 : 54  ERNESTO.HERN : NP5</v>
          </cell>
          <cell r="S591" t="str">
            <v>EQUIPO EN CSA</v>
          </cell>
          <cell r="T591" t="str">
            <v xml:space="preserve">MARIBEL SASTRE HERNANDEZ          </v>
          </cell>
          <cell r="U591" t="str">
            <v>2017-04-19</v>
          </cell>
          <cell r="V591" t="str">
            <v>CENTRO</v>
          </cell>
          <cell r="W591" t="str">
            <v>COMPLETADO</v>
          </cell>
          <cell r="X591" t="str">
            <v>TALLER</v>
          </cell>
          <cell r="Y591">
            <v>42782</v>
          </cell>
          <cell r="Z591">
            <v>252</v>
          </cell>
          <cell r="AA591" t="str">
            <v>M010</v>
          </cell>
          <cell r="AD591" t="str">
            <v>Nicolas Romero/Libertad</v>
          </cell>
          <cell r="AE591" t="str">
            <v>MEX</v>
          </cell>
          <cell r="AF591" t="str">
            <v>MX</v>
          </cell>
          <cell r="AG591" t="str">
            <v>10412276</v>
          </cell>
          <cell r="AH591" t="str">
            <v>LEOBARDO VAZQUEZ</v>
          </cell>
          <cell r="AI591" t="str">
            <v>Lt3 1er Andador de 1ra Cerrada</v>
          </cell>
          <cell r="AJ591" t="str">
            <v>5513190941</v>
          </cell>
          <cell r="AK591">
            <v>0</v>
          </cell>
          <cell r="AL591" t="str">
            <v>54407</v>
          </cell>
          <cell r="AM591"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91" t="str">
            <v>3TE55A151010</v>
          </cell>
          <cell r="AO591" t="str">
            <v>Smart</v>
          </cell>
          <cell r="AP591" t="str">
            <v>Hisense</v>
          </cell>
          <cell r="AQ591" t="str">
            <v>Opera</v>
          </cell>
          <cell r="AR591" t="str">
            <v>FHD 1920 x 1080</v>
          </cell>
          <cell r="AS591" t="str">
            <v>3TE55G155390G1553M010</v>
          </cell>
          <cell r="AT591" t="e">
            <v>#N/A</v>
          </cell>
          <cell r="AU591" t="str">
            <v>55H6B2</v>
          </cell>
          <cell r="AV591" t="str">
            <v>3TE55G155390</v>
          </cell>
          <cell r="AW591" t="str">
            <v>G1553</v>
          </cell>
          <cell r="AX591" t="str">
            <v>M010</v>
          </cell>
          <cell r="AY591">
            <v>74011812</v>
          </cell>
          <cell r="AZ591">
            <v>51012742</v>
          </cell>
          <cell r="BA591">
            <v>80139966</v>
          </cell>
        </row>
        <row r="592">
          <cell r="D592">
            <v>60310697</v>
          </cell>
          <cell r="E592" t="str">
            <v xml:space="preserve">A  </v>
          </cell>
          <cell r="F592" t="str">
            <v>TV</v>
          </cell>
          <cell r="G592" t="str">
            <v>ANTONILO ORDOÑEZ SANCHO</v>
          </cell>
          <cell r="H592" t="str">
            <v>32 232 / 24930 Calchirii / Pablo garcia</v>
          </cell>
          <cell r="I592">
            <v>9381207476</v>
          </cell>
          <cell r="J592" t="str">
            <v>HISENSE</v>
          </cell>
          <cell r="K592" t="str">
            <v>50H5GB</v>
          </cell>
          <cell r="L592" t="str">
            <v>50G145322H03973</v>
          </cell>
          <cell r="M592">
            <v>69395</v>
          </cell>
          <cell r="N592">
            <v>15998.27</v>
          </cell>
          <cell r="O592">
            <v>42362</v>
          </cell>
          <cell r="P592">
            <v>42774</v>
          </cell>
          <cell r="Q592">
            <v>201079</v>
          </cell>
          <cell r="R592" t="str">
            <v>FALTA DE REFACCIONES</v>
          </cell>
          <cell r="T592" t="str">
            <v>CANDELARIO GARCIA</v>
          </cell>
          <cell r="U592">
            <v>42837</v>
          </cell>
          <cell r="V592" t="str">
            <v>SUR</v>
          </cell>
          <cell r="W592" t="str">
            <v>COMPLETADO</v>
          </cell>
          <cell r="X592" t="str">
            <v>CLIENTE</v>
          </cell>
          <cell r="Y592">
            <v>42767</v>
          </cell>
          <cell r="Z592">
            <v>412</v>
          </cell>
          <cell r="AA592" t="str">
            <v>M012</v>
          </cell>
          <cell r="AD592" t="str">
            <v>Calchirii / Pablo garcia</v>
          </cell>
          <cell r="AE592" t="str">
            <v>CMP</v>
          </cell>
          <cell r="AF592" t="str">
            <v>MX</v>
          </cell>
          <cell r="AG592" t="str">
            <v>10402677</v>
          </cell>
          <cell r="AH592" t="str">
            <v>ANTONILO ORDOÑES SANCHO</v>
          </cell>
          <cell r="AI592" t="str">
            <v>232 32</v>
          </cell>
          <cell r="AJ592" t="str">
            <v>9381207476</v>
          </cell>
          <cell r="AK592">
            <v>0</v>
          </cell>
          <cell r="AL592" t="str">
            <v>24930</v>
          </cell>
          <cell r="AM592"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92" t="str">
            <v>3TE50A144537</v>
          </cell>
          <cell r="AO592" t="str">
            <v>Smart</v>
          </cell>
          <cell r="AP592" t="str">
            <v>Hisense</v>
          </cell>
          <cell r="AQ592" t="str">
            <v>Opera</v>
          </cell>
          <cell r="AR592" t="str">
            <v>FHD 1920 x 1080</v>
          </cell>
          <cell r="AS592" t="str">
            <v>3TE50G165140G1651M010</v>
          </cell>
          <cell r="AT592" t="e">
            <v>#N/A</v>
          </cell>
          <cell r="AU592" t="str">
            <v>50H7GB</v>
          </cell>
          <cell r="AV592" t="str">
            <v>3TE50G165140</v>
          </cell>
          <cell r="AW592" t="str">
            <v>G1651</v>
          </cell>
          <cell r="AX592" t="str">
            <v>M010</v>
          </cell>
          <cell r="AY592">
            <v>74011814</v>
          </cell>
          <cell r="AZ592">
            <v>51012744</v>
          </cell>
          <cell r="BA592">
            <v>80141456</v>
          </cell>
        </row>
        <row r="593">
          <cell r="D593">
            <v>60313980</v>
          </cell>
          <cell r="E593" t="str">
            <v xml:space="preserve">A  </v>
          </cell>
          <cell r="F593" t="str">
            <v>TV</v>
          </cell>
          <cell r="G593" t="str">
            <v>JUAN ANTONIO MONJARAZ SALDIVAR</v>
          </cell>
          <cell r="H593" t="str">
            <v>HERCULANO HERNANDEZ # 108</v>
          </cell>
          <cell r="I593">
            <v>4774797710</v>
          </cell>
          <cell r="J593" t="str">
            <v>HISENSE</v>
          </cell>
          <cell r="K593" t="str">
            <v>40D37</v>
          </cell>
          <cell r="L593" t="str">
            <v>40M154303H01834</v>
          </cell>
          <cell r="M593" t="str">
            <v>IWAAT75264</v>
          </cell>
          <cell r="N593">
            <v>4999</v>
          </cell>
          <cell r="O593">
            <v>42407</v>
          </cell>
          <cell r="P593">
            <v>42809</v>
          </cell>
          <cell r="Q593">
            <v>201107</v>
          </cell>
          <cell r="R593" t="str">
            <v xml:space="preserve">28/03/2017 ERNESTO HER: NP5 P1:188708/OC-1008727 Y 188693/OC-1008732 </v>
          </cell>
          <cell r="S593" t="str">
            <v/>
          </cell>
          <cell r="T593" t="str">
            <v xml:space="preserve">  NORMA RAMÍREZ                   </v>
          </cell>
          <cell r="U593" t="str">
            <v>2017-04-20</v>
          </cell>
          <cell r="V593" t="str">
            <v>Norte</v>
          </cell>
          <cell r="W593" t="str">
            <v>COMPLETADO</v>
          </cell>
          <cell r="X593" t="str">
            <v>TALLER</v>
          </cell>
          <cell r="Y593">
            <v>42807</v>
          </cell>
          <cell r="Z593">
            <v>402</v>
          </cell>
          <cell r="AA593" t="str">
            <v>M012</v>
          </cell>
          <cell r="AD593" t="str">
            <v>León/Leon1</v>
          </cell>
          <cell r="AE593" t="str">
            <v>GTO</v>
          </cell>
          <cell r="AF593" t="str">
            <v>MX</v>
          </cell>
          <cell r="AG593" t="str">
            <v>10413265</v>
          </cell>
          <cell r="AH593" t="str">
            <v>JUAN ANTONIO MONJARAZ SALDIVAR</v>
          </cell>
          <cell r="AI593" t="str">
            <v>Herculano hernandez delgado # 108</v>
          </cell>
          <cell r="AJ593" t="str">
            <v>0454774797710</v>
          </cell>
          <cell r="AK593">
            <v>0</v>
          </cell>
          <cell r="AL593" t="str">
            <v>37235</v>
          </cell>
          <cell r="AM593"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93" t="str">
            <v>3TE40G144668</v>
          </cell>
          <cell r="AO593" t="str">
            <v>Básica</v>
          </cell>
          <cell r="AP593" t="str">
            <v>Hisense</v>
          </cell>
          <cell r="AQ593" t="str">
            <v>Opera</v>
          </cell>
          <cell r="AR593" t="str">
            <v>FHD 1920 x 1080</v>
          </cell>
          <cell r="AS593" t="str">
            <v>GTE40G151184CRMM012</v>
          </cell>
          <cell r="AT593">
            <v>68</v>
          </cell>
          <cell r="AU593" t="str">
            <v>40K20DW</v>
          </cell>
          <cell r="AV593" t="str">
            <v>GTE40G151184</v>
          </cell>
          <cell r="AW593" t="str">
            <v>CRM</v>
          </cell>
          <cell r="AX593" t="str">
            <v>M012</v>
          </cell>
          <cell r="AY593">
            <v>74011815</v>
          </cell>
          <cell r="AZ593">
            <v>51012745</v>
          </cell>
          <cell r="BA593">
            <v>80147177</v>
          </cell>
        </row>
        <row r="594">
          <cell r="D594">
            <v>60315264</v>
          </cell>
          <cell r="E594" t="str">
            <v xml:space="preserve">A  </v>
          </cell>
          <cell r="F594" t="str">
            <v>TV</v>
          </cell>
          <cell r="G594" t="str">
            <v>JESUS DAVID FLORES</v>
          </cell>
          <cell r="H594" t="str">
            <v>CARRETERA A ZACATECAS 1319 COL. LOS SALAZARES C.P. 78116           SAN LUIS POTOSI SAN LUIS POTOSI</v>
          </cell>
          <cell r="I594" t="str">
            <v>444 107 80 72</v>
          </cell>
          <cell r="J594" t="str">
            <v>HISENSE</v>
          </cell>
          <cell r="K594" t="str">
            <v>32H3B1</v>
          </cell>
          <cell r="L594" t="str">
            <v>32G155363H00797</v>
          </cell>
          <cell r="M594">
            <v>492704</v>
          </cell>
          <cell r="N594">
            <v>3078</v>
          </cell>
          <cell r="O594">
            <v>42548</v>
          </cell>
          <cell r="P594">
            <v>42827</v>
          </cell>
          <cell r="Q594">
            <v>200999</v>
          </cell>
          <cell r="R594" t="str">
            <v>7/04/2017 00 : 54  ERNESTO.HERN : TCF1
07/04/2017 00 : 54  ERNESTO.HERN : NP5
02/04/2017 00 : 57 200999 : P1 T187160 TARJETA MAIN OC-1009294.-</v>
          </cell>
          <cell r="S594" t="str">
            <v>QUIPO EN TALLER</v>
          </cell>
          <cell r="T594" t="str">
            <v xml:space="preserve">  ANTONIO TORRES                  </v>
          </cell>
          <cell r="U594" t="str">
            <v>2017-04-20</v>
          </cell>
          <cell r="V594" t="str">
            <v>Norte</v>
          </cell>
          <cell r="W594" t="str">
            <v>COMPLETADO</v>
          </cell>
          <cell r="X594" t="str">
            <v>TALLER</v>
          </cell>
          <cell r="Y594">
            <v>42825</v>
          </cell>
          <cell r="Z594">
            <v>279</v>
          </cell>
          <cell r="AA594" t="str">
            <v>M010</v>
          </cell>
          <cell r="AD594" t="str">
            <v>San Luis Potosí/ Los Salazares.</v>
          </cell>
          <cell r="AE594" t="str">
            <v>SLP</v>
          </cell>
          <cell r="AF594" t="str">
            <v>MX</v>
          </cell>
          <cell r="AG594" t="str">
            <v>10415252</v>
          </cell>
          <cell r="AH594" t="str">
            <v>JESUS DAVID FLORES MONDRAGÓN</v>
          </cell>
          <cell r="AI594" t="str">
            <v>1319 Carretera a Zacatecas</v>
          </cell>
          <cell r="AJ594" t="str">
            <v>4441078072</v>
          </cell>
          <cell r="AK594">
            <v>0</v>
          </cell>
          <cell r="AL594" t="str">
            <v>78116</v>
          </cell>
          <cell r="AM594"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94" t="str">
            <v>3TE32G153442</v>
          </cell>
          <cell r="AO594" t="str">
            <v>Básica</v>
          </cell>
          <cell r="AP594" t="str">
            <v>Hisense</v>
          </cell>
          <cell r="AQ594" t="str">
            <v>Opera</v>
          </cell>
          <cell r="AR594" t="str">
            <v>HD 1366 X 768</v>
          </cell>
          <cell r="AS594" t="str">
            <v>3TE32G1622H7G1622M010</v>
          </cell>
          <cell r="AT594" t="e">
            <v>#N/A</v>
          </cell>
          <cell r="AU594" t="str">
            <v>32H3B2</v>
          </cell>
          <cell r="AV594" t="str">
            <v>3TE32G1622H7</v>
          </cell>
          <cell r="AW594" t="str">
            <v>G1622</v>
          </cell>
          <cell r="AX594" t="str">
            <v>M010</v>
          </cell>
          <cell r="AY594">
            <v>74011816</v>
          </cell>
          <cell r="AZ594">
            <v>51012746</v>
          </cell>
          <cell r="BA594">
            <v>80140421</v>
          </cell>
        </row>
        <row r="595">
          <cell r="D595">
            <v>60311164</v>
          </cell>
          <cell r="E595" t="str">
            <v xml:space="preserve">A  </v>
          </cell>
          <cell r="F595" t="str">
            <v>TV</v>
          </cell>
          <cell r="G595" t="str">
            <v>JOSE GERARDO SABEDRA MURILLO</v>
          </cell>
          <cell r="H595" t="str">
            <v>PUERTO SOTO LA MARINA 2068 GUADALAJARA/SAN VICENTE</v>
          </cell>
          <cell r="I595" t="str">
            <v>3344446342 - 3317071992</v>
          </cell>
          <cell r="J595" t="str">
            <v>HISENSE</v>
          </cell>
          <cell r="K595" t="str">
            <v>50K20D</v>
          </cell>
          <cell r="L595" t="str">
            <v>50J140916H00499</v>
          </cell>
          <cell r="M595" t="str">
            <v>TICKET DOM / 000228810</v>
          </cell>
          <cell r="N595">
            <v>10120.950000000001</v>
          </cell>
          <cell r="O595">
            <v>41883</v>
          </cell>
          <cell r="P595">
            <v>42780</v>
          </cell>
          <cell r="Q595">
            <v>201109</v>
          </cell>
          <cell r="R595" t="str">
            <v>FALTA DE REFACCIONES 173064 oc-1007394</v>
          </cell>
          <cell r="S595" t="str">
            <v/>
          </cell>
          <cell r="T595" t="str">
            <v xml:space="preserve">    YURIANA HERNANDEZ HERRERA     </v>
          </cell>
          <cell r="U595" t="str">
            <v>2017-ABRIL</v>
          </cell>
          <cell r="W595" t="str">
            <v>COMPLETADO</v>
          </cell>
          <cell r="X595" t="str">
            <v>TALLER</v>
          </cell>
          <cell r="Y595">
            <v>42775</v>
          </cell>
          <cell r="Z595">
            <v>897</v>
          </cell>
          <cell r="AA595" t="str">
            <v>M012</v>
          </cell>
          <cell r="AD595" t="str">
            <v>GUADALAJARA/SAN VICENTE</v>
          </cell>
          <cell r="AE595" t="str">
            <v>JAL</v>
          </cell>
          <cell r="AF595" t="str">
            <v>MX</v>
          </cell>
          <cell r="AG595" t="str">
            <v>10411492</v>
          </cell>
          <cell r="AH595" t="str">
            <v>JOSE GERARDO SABEDRA MURILLO</v>
          </cell>
          <cell r="AI595" t="str">
            <v>2068 PUERTO SOTO LA MARINA</v>
          </cell>
          <cell r="AJ595" t="str">
            <v>0443317071992</v>
          </cell>
          <cell r="AK595" t="str">
            <v>0443317071992</v>
          </cell>
          <cell r="AL595" t="str">
            <v>44330</v>
          </cell>
          <cell r="AM595"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95" t="str">
            <v>3TE50G132311</v>
          </cell>
          <cell r="AO595" t="str">
            <v>Básica</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74011831</v>
          </cell>
          <cell r="AZ595">
            <v>51012749</v>
          </cell>
          <cell r="BA595">
            <v>80141466</v>
          </cell>
        </row>
        <row r="596">
          <cell r="D596">
            <v>60311140</v>
          </cell>
          <cell r="E596" t="str">
            <v xml:space="preserve">A </v>
          </cell>
          <cell r="F596" t="str">
            <v>TV</v>
          </cell>
          <cell r="G596" t="str">
            <v>Francisco Ojeda</v>
          </cell>
          <cell r="H596" t="str">
            <v>HEROICO COLEGIO MILITAR S/N, SAN ANTONIO, LA PAZ, C.P. 23200</v>
          </cell>
          <cell r="I596" t="str">
            <v>6121614562 / 6121385043</v>
          </cell>
          <cell r="J596" t="str">
            <v>HISENSE</v>
          </cell>
          <cell r="K596" t="str">
            <v>50K20DW</v>
          </cell>
          <cell r="L596" t="str">
            <v>50G143291H19632</v>
          </cell>
          <cell r="M596" t="str">
            <v>LPZ / 000187278 TICKET DE COMPRA TIENDA TELMEX S.A. DE C.V.</v>
          </cell>
          <cell r="N596">
            <v>13310.88</v>
          </cell>
          <cell r="O596">
            <v>42023</v>
          </cell>
          <cell r="P596">
            <v>42780</v>
          </cell>
          <cell r="Q596">
            <v>201767</v>
          </cell>
          <cell r="R596" t="str">
            <v>18/02/2017 02 : 51  ERNESTO.HERN : NP5 /  P1A: 173331 PANEL     14-02-2017   OC-1007431</v>
          </cell>
          <cell r="S596" t="str">
            <v>EQUIPO DAÑADO EN DOMICILIO DE CLIENTE</v>
          </cell>
          <cell r="T596" t="str">
            <v xml:space="preserve">   RENE ARIAS                     </v>
          </cell>
          <cell r="U596" t="str">
            <v>2017-04-20</v>
          </cell>
          <cell r="V596" t="str">
            <v>CENTRO</v>
          </cell>
          <cell r="W596" t="str">
            <v>COMPLETADO</v>
          </cell>
          <cell r="X596" t="str">
            <v>TALLER</v>
          </cell>
          <cell r="Y596">
            <v>42775</v>
          </cell>
          <cell r="Z596">
            <v>757</v>
          </cell>
          <cell r="AA596" t="str">
            <v>M012</v>
          </cell>
          <cell r="AD596" t="str">
            <v>La Paz/Sn Antonio</v>
          </cell>
          <cell r="AE596" t="str">
            <v>BCS</v>
          </cell>
          <cell r="AF596" t="str">
            <v>MX</v>
          </cell>
          <cell r="AG596" t="str">
            <v>10410111</v>
          </cell>
          <cell r="AH596" t="str">
            <v>FRANCISCO OJEDA</v>
          </cell>
          <cell r="AI596" t="str">
            <v>s/n Heroico colegio militar</v>
          </cell>
          <cell r="AJ596" t="str">
            <v>6121614562</v>
          </cell>
          <cell r="AK596" t="str">
            <v>6121614562</v>
          </cell>
          <cell r="AL596" t="str">
            <v>23200</v>
          </cell>
          <cell r="AM596"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74011820</v>
          </cell>
          <cell r="AZ596">
            <v>51012750</v>
          </cell>
          <cell r="BA596">
            <v>80141847</v>
          </cell>
        </row>
        <row r="597">
          <cell r="D597">
            <v>60315078</v>
          </cell>
          <cell r="E597" t="str">
            <v>A</v>
          </cell>
          <cell r="F597" t="str">
            <v>TV</v>
          </cell>
          <cell r="G597" t="str">
            <v>JAVIER BERMUDEZ</v>
          </cell>
          <cell r="H597" t="str">
            <v xml:space="preserve">HERNAN CORTEZ Y NUÑO GUZMAN 1915 COL. GRACCIONAMIENTO LA COMQUISTA CP. 80058 CULIACAN SINALOA </v>
          </cell>
          <cell r="I597">
            <v>6671983079</v>
          </cell>
          <cell r="J597" t="str">
            <v>HISENSE</v>
          </cell>
          <cell r="K597" t="str">
            <v>50K20DW</v>
          </cell>
          <cell r="L597" t="str">
            <v>50G143291H04759</v>
          </cell>
          <cell r="M597">
            <v>121827</v>
          </cell>
          <cell r="N597">
            <v>11998.37</v>
          </cell>
          <cell r="O597">
            <v>42241</v>
          </cell>
          <cell r="P597">
            <v>42826</v>
          </cell>
          <cell r="Q597">
            <v>201050</v>
          </cell>
          <cell r="R597" t="str">
            <v xml:space="preserve">DEMORA DE SURTIMIENTO DE PIEZAS </v>
          </cell>
          <cell r="S597" t="str">
            <v xml:space="preserve">EQUIPO EN TALLER </v>
          </cell>
          <cell r="T597" t="str">
            <v xml:space="preserve">JAZMIN PADILLA                  </v>
          </cell>
          <cell r="U597" t="str">
            <v>2017-04-07</v>
          </cell>
          <cell r="V597" t="str">
            <v>Norte</v>
          </cell>
          <cell r="W597" t="str">
            <v>COMPLETADO</v>
          </cell>
          <cell r="X597" t="str">
            <v>TALLER</v>
          </cell>
          <cell r="Y597">
            <v>42822</v>
          </cell>
          <cell r="Z597">
            <v>585</v>
          </cell>
          <cell r="AA597" t="str">
            <v>M012</v>
          </cell>
          <cell r="AB597" t="str">
            <v>T173331/Panel - PANEL</v>
          </cell>
          <cell r="AC597" t="str">
            <v>OC-1009292</v>
          </cell>
          <cell r="AD597" t="str">
            <v>fracc la conquista/Culiacan</v>
          </cell>
          <cell r="AE597" t="str">
            <v>SIN</v>
          </cell>
          <cell r="AF597" t="str">
            <v>MX</v>
          </cell>
          <cell r="AG597" t="str">
            <v>10399048</v>
          </cell>
          <cell r="AH597" t="str">
            <v>JAVIER BERMUDEZ</v>
          </cell>
          <cell r="AI597" t="str">
            <v>1915 Hernan cortez y nuño Guzman</v>
          </cell>
          <cell r="AJ597" t="str">
            <v>6671983079</v>
          </cell>
          <cell r="AK597" t="str">
            <v>6671983079</v>
          </cell>
          <cell r="AL597" t="str">
            <v>80058</v>
          </cell>
          <cell r="AM597"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74011821</v>
          </cell>
          <cell r="AZ597">
            <v>51012751</v>
          </cell>
          <cell r="BA597">
            <v>80141572</v>
          </cell>
        </row>
        <row r="598">
          <cell r="D598">
            <v>60310875</v>
          </cell>
          <cell r="E598" t="str">
            <v xml:space="preserve">A  </v>
          </cell>
          <cell r="F598" t="str">
            <v>TV</v>
          </cell>
          <cell r="G598" t="str">
            <v>MARIA RODRIGUEZ JUAREZ</v>
          </cell>
          <cell r="H598" t="str">
            <v>ADOLFO LOPEZ MATEOS # 21,LOMA BONITA,CUAUTITLAN</v>
          </cell>
          <cell r="I598">
            <v>5522250923</v>
          </cell>
          <cell r="J598" t="str">
            <v>HISENSE</v>
          </cell>
          <cell r="K598" t="str">
            <v>50H5GB</v>
          </cell>
          <cell r="L598" t="str">
            <v>50G150311H01854</v>
          </cell>
          <cell r="M598" t="str">
            <v>TICKET</v>
          </cell>
          <cell r="N598">
            <v>15998.27</v>
          </cell>
          <cell r="O598">
            <v>42360</v>
          </cell>
          <cell r="P598">
            <v>42773</v>
          </cell>
          <cell r="Q598">
            <v>201679</v>
          </cell>
          <cell r="R598" t="str">
            <v>PANEL T182406 OC 1007072</v>
          </cell>
          <cell r="S598" t="str">
            <v>EQUIPO EN CENTRO DE SERVICIO CON ACCESOR</v>
          </cell>
          <cell r="T598" t="str">
            <v xml:space="preserve">GUADALUPE GIRON                   </v>
          </cell>
          <cell r="U598" t="str">
            <v>2017-04-13</v>
          </cell>
          <cell r="V598" t="str">
            <v>Centro</v>
          </cell>
          <cell r="W598" t="str">
            <v>COMPLETADO</v>
          </cell>
          <cell r="Y598">
            <v>42773</v>
          </cell>
          <cell r="Z598">
            <v>413</v>
          </cell>
          <cell r="AA598" t="str">
            <v>M012</v>
          </cell>
          <cell r="AB598" t="str">
            <v>T182406/Panel - PANEL</v>
          </cell>
          <cell r="AC598" t="str">
            <v>OC-1007072</v>
          </cell>
          <cell r="AD598" t="str">
            <v>Coahutitlan /Loma bonita</v>
          </cell>
          <cell r="AE598" t="str">
            <v>MEX</v>
          </cell>
          <cell r="AF598" t="str">
            <v>MX</v>
          </cell>
          <cell r="AG598" t="str">
            <v>10411170</v>
          </cell>
          <cell r="AH598" t="str">
            <v>MARIA RODRIGUEZ JUAREZ</v>
          </cell>
          <cell r="AI598" t="str">
            <v>21 Adolfo lopez mateo</v>
          </cell>
          <cell r="AJ598" t="str">
            <v>5522250923</v>
          </cell>
          <cell r="AK598" t="str">
            <v>5519580607</v>
          </cell>
          <cell r="AL598" t="str">
            <v>54759</v>
          </cell>
          <cell r="AM598"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98" t="str">
            <v>3TE50A144537</v>
          </cell>
          <cell r="AO598" t="str">
            <v>Smart</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74011822</v>
          </cell>
          <cell r="AZ598">
            <v>51012752</v>
          </cell>
          <cell r="BA598">
            <v>80141495</v>
          </cell>
        </row>
        <row r="599">
          <cell r="D599">
            <v>60315359</v>
          </cell>
          <cell r="E599" t="str">
            <v xml:space="preserve">A  </v>
          </cell>
          <cell r="F599" t="str">
            <v>TV</v>
          </cell>
          <cell r="G599" t="str">
            <v>Alma Rosa Robles</v>
          </cell>
          <cell r="H599" t="str">
            <v>PRIVADA PLAZOLETA #146, COL. LA FORTALEZA, ECATEPEC, C.P. 55067</v>
          </cell>
          <cell r="I599">
            <v>22213505</v>
          </cell>
          <cell r="J599" t="str">
            <v>HISENSE</v>
          </cell>
          <cell r="K599" t="str">
            <v>50H3B2</v>
          </cell>
          <cell r="L599" t="str">
            <v>50G151264H01997</v>
          </cell>
          <cell r="M599" t="str">
            <v>ODA / 000163847 TICKET DE COMPRA TIENDA TELMEX</v>
          </cell>
          <cell r="N599">
            <v>11168.02</v>
          </cell>
          <cell r="O599">
            <v>42384</v>
          </cell>
          <cell r="P599">
            <v>42837</v>
          </cell>
          <cell r="Q599">
            <v>201767</v>
          </cell>
          <cell r="R599" t="str">
            <v xml:space="preserve">18/04/2017 06 : 45  ARANTXA.MON : NP5 / P1A: 187102 MAIN     186903 PANEL   12-04-2017   OC-1009626
</v>
          </cell>
          <cell r="S599" t="str">
            <v>EQUIPO DAÑADO EN DOMICILIO DE CLIENTE (Z</v>
          </cell>
          <cell r="T599" t="str">
            <v xml:space="preserve">  RENE ARIAS                      </v>
          </cell>
          <cell r="U599" t="str">
            <v>2017-04-18</v>
          </cell>
          <cell r="V599" t="str">
            <v>CENTRO</v>
          </cell>
          <cell r="W599" t="str">
            <v>COMPLETADO</v>
          </cell>
          <cell r="X599" t="str">
            <v>CLIENTE</v>
          </cell>
          <cell r="Y599">
            <v>42828</v>
          </cell>
          <cell r="Z599">
            <v>453</v>
          </cell>
          <cell r="AA599" t="str">
            <v>M012</v>
          </cell>
          <cell r="AD599" t="str">
            <v>Ecatepec/La fortaleza</v>
          </cell>
          <cell r="AE599" t="str">
            <v>MEX</v>
          </cell>
          <cell r="AF599" t="str">
            <v>MX</v>
          </cell>
          <cell r="AG599" t="str">
            <v>10414484</v>
          </cell>
          <cell r="AH599" t="str">
            <v>ALMA ROSA ROBLES</v>
          </cell>
          <cell r="AI599" t="str">
            <v>Priv plazoleta num 146</v>
          </cell>
          <cell r="AJ599" t="str">
            <v>22213505</v>
          </cell>
          <cell r="AK599">
            <v>0</v>
          </cell>
          <cell r="AL599" t="str">
            <v>55067</v>
          </cell>
          <cell r="AM599"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99" t="str">
            <v>3TE50G151262</v>
          </cell>
          <cell r="AO599" t="str">
            <v>Básica</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74011824</v>
          </cell>
          <cell r="AZ599">
            <v>51012754</v>
          </cell>
          <cell r="BA599">
            <v>80141848</v>
          </cell>
        </row>
        <row r="600">
          <cell r="D600">
            <v>60315242</v>
          </cell>
          <cell r="E600" t="str">
            <v>A</v>
          </cell>
          <cell r="F600" t="str">
            <v>TV</v>
          </cell>
          <cell r="G600" t="str">
            <v>LORENA HERNANDEZ GARCIA</v>
          </cell>
          <cell r="H600" t="str">
            <v>ETAPA 10,EDIF. 19, DEPTO.301, COL. EL COLOSO</v>
          </cell>
          <cell r="I600">
            <v>7444685131</v>
          </cell>
          <cell r="J600" t="str">
            <v>HISENSE</v>
          </cell>
          <cell r="K600" t="str">
            <v>50K20DW</v>
          </cell>
          <cell r="L600" t="str">
            <v>50G143291H04829</v>
          </cell>
          <cell r="M600" t="str">
            <v>CARTA DE ACEPTACION</v>
          </cell>
          <cell r="N600">
            <v>11998.37</v>
          </cell>
          <cell r="O600">
            <v>42067</v>
          </cell>
          <cell r="P600">
            <v>42825</v>
          </cell>
          <cell r="Q600">
            <v>201610</v>
          </cell>
          <cell r="R600" t="str">
            <v>FALTA DE REFACCION</v>
          </cell>
          <cell r="S600" t="str">
            <v>ESTE EQUIPO CUENTA CON UNA ODS ANTERIOR( 60311259) YA QUE VALIDARON INCORRECTAMENTE EL COMPROBANTE DE COMPRA</v>
          </cell>
          <cell r="T600" t="str">
            <v>MAYRA HERNANDEZ BERNAL</v>
          </cell>
          <cell r="U600">
            <v>42835</v>
          </cell>
          <cell r="V600" t="str">
            <v>SUR</v>
          </cell>
          <cell r="W600" t="str">
            <v>COMPLETADO</v>
          </cell>
          <cell r="X600" t="str">
            <v>CLIENTE</v>
          </cell>
          <cell r="Y600">
            <v>42825</v>
          </cell>
          <cell r="Z600">
            <v>758</v>
          </cell>
          <cell r="AA600" t="str">
            <v>M012</v>
          </cell>
          <cell r="AB600" t="str">
            <v>T173331/Panel - PANEL</v>
          </cell>
          <cell r="AC600" t="str">
            <v>OC-1009264</v>
          </cell>
          <cell r="AD600" t="str">
            <v>acapulco/col el coloso</v>
          </cell>
          <cell r="AE600" t="str">
            <v>GRO</v>
          </cell>
          <cell r="AF600" t="str">
            <v>MX</v>
          </cell>
          <cell r="AG600" t="str">
            <v>10411803</v>
          </cell>
          <cell r="AH600" t="str">
            <v>LORENA HERNANDEZ GRACIA</v>
          </cell>
          <cell r="AI600" t="str">
            <v>etapa 10 edif 19 depto 301</v>
          </cell>
          <cell r="AJ600" t="str">
            <v>7444685131</v>
          </cell>
          <cell r="AK600">
            <v>0</v>
          </cell>
          <cell r="AL600" t="str">
            <v>39810</v>
          </cell>
          <cell r="AM600"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600" t="str">
            <v>1TE50B8NUSCB</v>
          </cell>
          <cell r="AO600" t="str">
            <v>Smart</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74011825</v>
          </cell>
          <cell r="AZ600">
            <v>51012755</v>
          </cell>
          <cell r="BA600">
            <v>80141508</v>
          </cell>
        </row>
        <row r="601">
          <cell r="D601">
            <v>60313543</v>
          </cell>
          <cell r="E601" t="str">
            <v xml:space="preserve">E </v>
          </cell>
          <cell r="F601" t="str">
            <v>TV</v>
          </cell>
          <cell r="G601" t="str">
            <v>ESMERALDA PEREZ GOMEZ</v>
          </cell>
          <cell r="H601" t="str">
            <v>GOLONDRINAS MZ1 LT 20,PARAISO DE DIANA LAURA,NAUCALPAN</v>
          </cell>
          <cell r="I601">
            <v>26417405</v>
          </cell>
          <cell r="J601" t="str">
            <v>HISENSE</v>
          </cell>
          <cell r="K601" t="str">
            <v>50H5GB</v>
          </cell>
          <cell r="L601" t="str">
            <v>50G150311H03462</v>
          </cell>
          <cell r="M601" t="str">
            <v xml:space="preserve">TICKET </v>
          </cell>
          <cell r="N601">
            <v>15998.27</v>
          </cell>
          <cell r="O601">
            <v>42368</v>
          </cell>
          <cell r="P601">
            <v>42755</v>
          </cell>
          <cell r="Q601">
            <v>201679</v>
          </cell>
          <cell r="R601" t="str">
            <v>PANEL DAÑADO</v>
          </cell>
          <cell r="S601" t="str">
            <v>EQUIPO EN CS CON ACCESORIOS</v>
          </cell>
          <cell r="T601" t="str">
            <v xml:space="preserve"> GUADALUPE GIRON      </v>
          </cell>
          <cell r="U601">
            <v>42836</v>
          </cell>
          <cell r="V601" t="str">
            <v>Centro</v>
          </cell>
          <cell r="W601" t="str">
            <v>COMPLETADO</v>
          </cell>
          <cell r="Y601">
            <v>42802</v>
          </cell>
          <cell r="Z601">
            <v>387</v>
          </cell>
          <cell r="AA601" t="str">
            <v>M012</v>
          </cell>
          <cell r="AD601" t="str">
            <v>Naucalpan/paraiso de diana laura</v>
          </cell>
          <cell r="AE601" t="str">
            <v>MEX</v>
          </cell>
          <cell r="AF601" t="str">
            <v>MX</v>
          </cell>
          <cell r="AG601" t="str">
            <v>10409224</v>
          </cell>
          <cell r="AH601" t="str">
            <v>ESMERALDA PEREZ GOMEZ</v>
          </cell>
          <cell r="AI601" t="str">
            <v>golondrinas mz 1 lote 20</v>
          </cell>
          <cell r="AJ601" t="str">
            <v>26417724</v>
          </cell>
          <cell r="AK601" t="str">
            <v>26417724</v>
          </cell>
          <cell r="AL601" t="str">
            <v>53650</v>
          </cell>
          <cell r="AM601"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601" t="str">
            <v>3TE50A144537</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74011826</v>
          </cell>
          <cell r="AZ601">
            <v>51012756</v>
          </cell>
          <cell r="BA601">
            <v>80141497</v>
          </cell>
        </row>
        <row r="602">
          <cell r="D602">
            <v>60311356</v>
          </cell>
          <cell r="E602" t="str">
            <v>A</v>
          </cell>
          <cell r="F602" t="str">
            <v>TV</v>
          </cell>
          <cell r="G602" t="str">
            <v>ARMANDO FEDERICO MAGAÑA AMATECO</v>
          </cell>
          <cell r="H602" t="str">
            <v>AND. CONGRESO DE 1819, MZA. 13, INT. 36, COL. SIMON BOLIVAR</v>
          </cell>
          <cell r="I602">
            <v>7444418338</v>
          </cell>
          <cell r="J602" t="str">
            <v>HISENSE</v>
          </cell>
          <cell r="K602" t="str">
            <v>50K20DW</v>
          </cell>
          <cell r="L602" t="str">
            <v>50G143292H01302</v>
          </cell>
          <cell r="M602" t="str">
            <v>CARTA DE ACEPTACION</v>
          </cell>
          <cell r="N602">
            <v>8998.7800000000007</v>
          </cell>
          <cell r="O602">
            <v>42177</v>
          </cell>
          <cell r="P602">
            <v>42776</v>
          </cell>
          <cell r="Q602">
            <v>201610</v>
          </cell>
          <cell r="R602" t="str">
            <v>FALTA DE REFACCION</v>
          </cell>
          <cell r="T602" t="str">
            <v>MAYRA HERNANDEZ BERNAL</v>
          </cell>
          <cell r="U602">
            <v>42835</v>
          </cell>
          <cell r="V602" t="str">
            <v>SUR</v>
          </cell>
          <cell r="W602" t="str">
            <v>COMPLETADO</v>
          </cell>
          <cell r="X602" t="str">
            <v>CLIENTE</v>
          </cell>
          <cell r="Y602">
            <v>42776</v>
          </cell>
          <cell r="Z602">
            <v>599</v>
          </cell>
          <cell r="AA602" t="str">
            <v>M012</v>
          </cell>
          <cell r="AD602" t="str">
            <v>Acapulco de Juarez/Fracc. Simon Bolivar</v>
          </cell>
          <cell r="AE602" t="str">
            <v>GRO</v>
          </cell>
          <cell r="AF602" t="str">
            <v>MX</v>
          </cell>
          <cell r="AG602" t="str">
            <v>10411862</v>
          </cell>
          <cell r="AH602" t="str">
            <v>ARMANDO FEDERICO MAGAÑA AMATECO</v>
          </cell>
          <cell r="AI602" t="str">
            <v>Andador Congreso de 1819 Mz 13 Int. 36</v>
          </cell>
          <cell r="AJ602" t="str">
            <v>744-441-83-38</v>
          </cell>
          <cell r="AK602">
            <v>0</v>
          </cell>
          <cell r="AL602" t="str">
            <v>39700</v>
          </cell>
          <cell r="AM602"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602" t="str">
            <v>1TE50B8NUSCB</v>
          </cell>
          <cell r="AO602" t="str">
            <v>Smart</v>
          </cell>
          <cell r="AP602" t="str">
            <v>Hisense</v>
          </cell>
          <cell r="AQ602" t="str">
            <v>Opera</v>
          </cell>
          <cell r="AR602" t="str">
            <v>FHD 1920 x 1080</v>
          </cell>
          <cell r="AS602" t="str">
            <v>3TE50G165140G1651M010</v>
          </cell>
          <cell r="AT602" t="e">
            <v>#N/A</v>
          </cell>
          <cell r="AU602" t="str">
            <v>50H7GB</v>
          </cell>
          <cell r="AV602" t="str">
            <v>3TE50G165140</v>
          </cell>
          <cell r="AW602" t="str">
            <v>G1651</v>
          </cell>
          <cell r="AX602" t="str">
            <v>M010</v>
          </cell>
          <cell r="AY602">
            <v>74011827</v>
          </cell>
          <cell r="AZ602">
            <v>51012757</v>
          </cell>
          <cell r="BA602">
            <v>80141517</v>
          </cell>
        </row>
        <row r="603">
          <cell r="D603">
            <v>60312809</v>
          </cell>
          <cell r="E603" t="str">
            <v xml:space="preserve">A  </v>
          </cell>
          <cell r="F603" t="str">
            <v>TV</v>
          </cell>
          <cell r="G603" t="str">
            <v xml:space="preserve">BERENICE CABAZOS CARRANZA </v>
          </cell>
          <cell r="H603" t="str">
            <v xml:space="preserve">LAS AJUNTAS 3013, RIVERAS DEL RIO 1ER SECTOR, GUADALUPE </v>
          </cell>
          <cell r="I603">
            <v>8115371702</v>
          </cell>
          <cell r="J603" t="str">
            <v>HISENSE</v>
          </cell>
          <cell r="K603" t="str">
            <v>50K20DW</v>
          </cell>
          <cell r="L603" t="str">
            <v>50G143291H05229</v>
          </cell>
          <cell r="M603" t="str">
            <v>POLIZA</v>
          </cell>
          <cell r="N603">
            <v>0</v>
          </cell>
          <cell r="O603">
            <v>42049</v>
          </cell>
          <cell r="P603">
            <v>42795</v>
          </cell>
          <cell r="Q603">
            <v>201024</v>
          </cell>
          <cell r="R603" t="str">
            <v xml:space="preserve">28/03/17 05:27 ERNESTO HDZ NP5 P1 OC 1008155 PANEL 1773331 02/03/17 </v>
          </cell>
          <cell r="S603" t="str">
            <v/>
          </cell>
          <cell r="T603" t="str">
            <v xml:space="preserve">   SOFIA VAZQUEZ                  </v>
          </cell>
          <cell r="U603" t="str">
            <v>2017-04-19</v>
          </cell>
          <cell r="V603" t="str">
            <v>Norte</v>
          </cell>
          <cell r="W603" t="str">
            <v>COMPLETADO</v>
          </cell>
          <cell r="X603" t="str">
            <v>TALLER</v>
          </cell>
          <cell r="Y603">
            <v>42790</v>
          </cell>
          <cell r="Z603">
            <v>746</v>
          </cell>
          <cell r="AA603" t="str">
            <v>M012</v>
          </cell>
          <cell r="AD603" t="str">
            <v>Guadalupe/Riveras del Rio</v>
          </cell>
          <cell r="AE603" t="str">
            <v>NL</v>
          </cell>
          <cell r="AF603" t="str">
            <v>MX</v>
          </cell>
          <cell r="AG603" t="str">
            <v>10413175</v>
          </cell>
          <cell r="AH603" t="str">
            <v>BERENICE CABAZOS</v>
          </cell>
          <cell r="AI603" t="str">
            <v>3013 Las Adjuntas</v>
          </cell>
          <cell r="AJ603" t="str">
            <v>8115371702</v>
          </cell>
          <cell r="AK603">
            <v>0</v>
          </cell>
          <cell r="AL603" t="str">
            <v>67160</v>
          </cell>
          <cell r="AM603"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603" t="str">
            <v>1TE50B8NUSCB</v>
          </cell>
          <cell r="AO603" t="str">
            <v>Smart</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74011828</v>
          </cell>
          <cell r="AZ603">
            <v>51012758</v>
          </cell>
          <cell r="BA603">
            <v>80141711</v>
          </cell>
        </row>
        <row r="604">
          <cell r="D604">
            <v>60314445</v>
          </cell>
          <cell r="E604" t="str">
            <v>A</v>
          </cell>
          <cell r="F604" t="str">
            <v>TV</v>
          </cell>
          <cell r="G604" t="str">
            <v>MARIA DEL CARMEN CEDEÑO FIGUEROA</v>
          </cell>
          <cell r="H604" t="str">
            <v>JOSE Y ANTONIO LUCANO 954 Col. RESD. LA SOLEDAD Mpo. TLAQUEPAQUE</v>
          </cell>
          <cell r="I604">
            <v>3336015913</v>
          </cell>
          <cell r="J604" t="str">
            <v>HISENSE</v>
          </cell>
          <cell r="K604" t="str">
            <v>50H5GB</v>
          </cell>
          <cell r="L604" t="str">
            <v>50G150311H03856</v>
          </cell>
          <cell r="M604" t="str">
            <v>LDO/ 000134882</v>
          </cell>
          <cell r="N604">
            <v>15998</v>
          </cell>
          <cell r="O604">
            <v>42368</v>
          </cell>
          <cell r="P604">
            <v>42816</v>
          </cell>
          <cell r="Q604">
            <v>201076</v>
          </cell>
          <cell r="R604" t="str">
            <v>No hay refacciones para surtir y realizar la reparacion del equipo</v>
          </cell>
          <cell r="T604" t="str">
            <v>Carlos Muñiz</v>
          </cell>
          <cell r="U604">
            <v>42837</v>
          </cell>
          <cell r="V604" t="str">
            <v>SUR</v>
          </cell>
          <cell r="W604" t="str">
            <v>COMPLETADO</v>
          </cell>
          <cell r="X604" t="str">
            <v>CLIENTE</v>
          </cell>
          <cell r="Y604">
            <v>42811</v>
          </cell>
          <cell r="Z604">
            <v>448</v>
          </cell>
          <cell r="AA604" t="str">
            <v>M012</v>
          </cell>
          <cell r="AB604" t="str">
            <v xml:space="preserve">T173562/Tarjeta de suministro eléctrico-Power </v>
          </cell>
          <cell r="AC604" t="str">
            <v>OC-1008916</v>
          </cell>
          <cell r="AD604" t="str">
            <v>RESD. LA SOLEDAD,/TLAQUEPAQUE</v>
          </cell>
          <cell r="AE604" t="str">
            <v>JAL</v>
          </cell>
          <cell r="AF604" t="str">
            <v>MX</v>
          </cell>
          <cell r="AG604" t="str">
            <v>10414437</v>
          </cell>
          <cell r="AH604" t="str">
            <v>MARIA DEL CARMEN CEDEÑO FIGUEROA</v>
          </cell>
          <cell r="AI604" t="str">
            <v>954 JOSE Y ANTONIO LUCANO</v>
          </cell>
          <cell r="AJ604" t="str">
            <v>3336015913</v>
          </cell>
          <cell r="AK604">
            <v>0</v>
          </cell>
          <cell r="AL604" t="str">
            <v>45525</v>
          </cell>
          <cell r="AM604"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604" t="str">
            <v>3TE50A144537</v>
          </cell>
          <cell r="AO604" t="str">
            <v>Smart</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74011829</v>
          </cell>
          <cell r="AZ604">
            <v>51012759</v>
          </cell>
          <cell r="BA604">
            <v>80141524</v>
          </cell>
        </row>
        <row r="605">
          <cell r="D605">
            <v>60313482</v>
          </cell>
          <cell r="E605" t="str">
            <v xml:space="preserve">A  </v>
          </cell>
          <cell r="F605" t="str">
            <v>TV</v>
          </cell>
          <cell r="G605" t="str">
            <v>MIREYA SILVA ARAUJO</v>
          </cell>
          <cell r="H605" t="str">
            <v xml:space="preserve">TRUENO 339, BOSQUE REAL, APODACA </v>
          </cell>
          <cell r="I605" t="str">
            <v>8180433872, 8121727636</v>
          </cell>
          <cell r="J605" t="str">
            <v>HISENSE</v>
          </cell>
          <cell r="K605" t="str">
            <v>50K20DW</v>
          </cell>
          <cell r="L605" t="str">
            <v>50G143291H05574</v>
          </cell>
          <cell r="M605" t="str">
            <v xml:space="preserve">CARTA DE ACEPTACION </v>
          </cell>
          <cell r="N605">
            <v>13310.88</v>
          </cell>
          <cell r="O605">
            <v>42066</v>
          </cell>
          <cell r="P605">
            <v>42801</v>
          </cell>
          <cell r="Q605">
            <v>201024</v>
          </cell>
          <cell r="R605" t="str">
            <v xml:space="preserve">16/03/17 02:25 JORGE VAZ NP5 P1 OC 1008415 PANEL 173331 09/03/17 </v>
          </cell>
          <cell r="S605" t="str">
            <v/>
          </cell>
          <cell r="T605" t="str">
            <v xml:space="preserve">  SOFIA VAZQUEZ                   </v>
          </cell>
          <cell r="U605" t="str">
            <v>2017-04-19</v>
          </cell>
          <cell r="V605" t="str">
            <v>Norte</v>
          </cell>
          <cell r="W605" t="str">
            <v>COMPLETADO</v>
          </cell>
          <cell r="X605" t="str">
            <v>TALLER</v>
          </cell>
          <cell r="Y605">
            <v>42801</v>
          </cell>
          <cell r="Z605">
            <v>735</v>
          </cell>
          <cell r="AA605" t="str">
            <v>M012</v>
          </cell>
          <cell r="AD605" t="str">
            <v>Apodaca/Bosque real</v>
          </cell>
          <cell r="AE605" t="str">
            <v>NL</v>
          </cell>
          <cell r="AF605" t="str">
            <v>MX</v>
          </cell>
          <cell r="AG605" t="str">
            <v>10413478</v>
          </cell>
          <cell r="AH605" t="str">
            <v>MIREYA SILVA ARAUJO</v>
          </cell>
          <cell r="AI605" t="str">
            <v>339 Trueno</v>
          </cell>
          <cell r="AJ605" t="str">
            <v>8121727636</v>
          </cell>
          <cell r="AK605" t="str">
            <v>8121727636</v>
          </cell>
          <cell r="AL605" t="str">
            <v>66636</v>
          </cell>
          <cell r="AM605"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605" t="str">
            <v>1TE50B8NUSCB</v>
          </cell>
          <cell r="AO605" t="str">
            <v>Smart</v>
          </cell>
          <cell r="AP605" t="str">
            <v>Hisense</v>
          </cell>
          <cell r="AQ605" t="str">
            <v>Opera</v>
          </cell>
          <cell r="AR605" t="str">
            <v>FHD 1920 x 1080</v>
          </cell>
          <cell r="AS605" t="str">
            <v>3TE50G165140G1651M010</v>
          </cell>
          <cell r="AT605" t="e">
            <v>#N/A</v>
          </cell>
          <cell r="AU605" t="str">
            <v>50H7GB</v>
          </cell>
          <cell r="AV605" t="str">
            <v>3TE50G165140</v>
          </cell>
          <cell r="AW605" t="str">
            <v>G1651</v>
          </cell>
          <cell r="AX605" t="str">
            <v>M010</v>
          </cell>
          <cell r="AY605">
            <v>74011830</v>
          </cell>
          <cell r="AZ605">
            <v>51012760</v>
          </cell>
          <cell r="BA605">
            <v>80141712</v>
          </cell>
        </row>
        <row r="606">
          <cell r="D606">
            <v>60315604</v>
          </cell>
          <cell r="E606" t="str">
            <v xml:space="preserve">A  </v>
          </cell>
          <cell r="F606" t="str">
            <v>TV</v>
          </cell>
          <cell r="G606" t="str">
            <v xml:space="preserve">DORA ELVIA RODRIGUEZ OVIEDO </v>
          </cell>
          <cell r="H606" t="str">
            <v xml:space="preserve">LOS LIRIOS 506, INDUSTRIAS DEL VIDRIO 3ER SECTOR, SAN NICOLAS </v>
          </cell>
          <cell r="I606">
            <v>8183774725</v>
          </cell>
          <cell r="J606" t="str">
            <v>HISENSE</v>
          </cell>
          <cell r="K606" t="str">
            <v>50H5GB</v>
          </cell>
          <cell r="L606" t="str">
            <v>50G150658H01865</v>
          </cell>
          <cell r="M606" t="str">
            <v xml:space="preserve">CARTAS DE ACEPTACION </v>
          </cell>
          <cell r="N606">
            <v>7592</v>
          </cell>
          <cell r="O606">
            <v>42461</v>
          </cell>
          <cell r="P606">
            <v>42835</v>
          </cell>
          <cell r="Q606">
            <v>201024</v>
          </cell>
          <cell r="R606" t="str">
            <v>04/12/17 03:56 ARANTXA MON NP5 P1A OC 1009546 PANEL 182406</v>
          </cell>
          <cell r="S606" t="str">
            <v/>
          </cell>
          <cell r="T606" t="str">
            <v xml:space="preserve">    SOFIA VAZQUEZ                 </v>
          </cell>
          <cell r="U606" t="str">
            <v>2017-04-20</v>
          </cell>
          <cell r="V606" t="str">
            <v>Norte</v>
          </cell>
          <cell r="W606" t="str">
            <v>COMPLETADO</v>
          </cell>
          <cell r="X606" t="str">
            <v>TALLER</v>
          </cell>
          <cell r="Y606">
            <v>42831</v>
          </cell>
          <cell r="Z606">
            <v>374</v>
          </cell>
          <cell r="AA606" t="str">
            <v>M010</v>
          </cell>
          <cell r="AD606" t="str">
            <v>Monterrey/Industrias del Vidrio 3er Sect</v>
          </cell>
          <cell r="AE606" t="str">
            <v>NL</v>
          </cell>
          <cell r="AF606" t="str">
            <v>MX</v>
          </cell>
          <cell r="AG606" t="str">
            <v>10415571</v>
          </cell>
          <cell r="AH606" t="str">
            <v>DORA ELVIA RODRIGUEZ OVIEDO</v>
          </cell>
          <cell r="AI606" t="str">
            <v>506 Los Lirios</v>
          </cell>
          <cell r="AJ606" t="str">
            <v>8183774725</v>
          </cell>
          <cell r="AK606">
            <v>0</v>
          </cell>
          <cell r="AL606" t="str">
            <v>69470</v>
          </cell>
          <cell r="AM606"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606" t="str">
            <v>3TE50A144537</v>
          </cell>
          <cell r="AO606" t="str">
            <v>Smart</v>
          </cell>
          <cell r="AP606" t="str">
            <v>Hisense</v>
          </cell>
          <cell r="AQ606" t="str">
            <v>Opera</v>
          </cell>
          <cell r="AR606" t="str">
            <v>FHD 1920 x 1080</v>
          </cell>
          <cell r="AS606" t="str">
            <v>3TE50G1653A3G1653A3M010</v>
          </cell>
          <cell r="AT606">
            <v>2</v>
          </cell>
          <cell r="AU606" t="str">
            <v>50H5C</v>
          </cell>
          <cell r="AV606" t="str">
            <v>3TE50G1653A3</v>
          </cell>
          <cell r="AW606" t="str">
            <v>G1653A3</v>
          </cell>
          <cell r="AX606" t="str">
            <v>M010</v>
          </cell>
          <cell r="AY606">
            <v>74011832</v>
          </cell>
          <cell r="AZ606">
            <v>51012762</v>
          </cell>
          <cell r="BA606">
            <v>80146117</v>
          </cell>
        </row>
        <row r="607">
          <cell r="D607">
            <v>60314822</v>
          </cell>
          <cell r="E607" t="str">
            <v>A</v>
          </cell>
          <cell r="F607" t="str">
            <v>TV</v>
          </cell>
          <cell r="G607" t="str">
            <v>VICTOR DANIEL SAGAHON ABONZA</v>
          </cell>
          <cell r="H607" t="str">
            <v>ANDADOR NO. 2, NO. 43, COL. JACARANDAS</v>
          </cell>
          <cell r="I607">
            <v>74771839405</v>
          </cell>
          <cell r="J607" t="str">
            <v>HISENSE</v>
          </cell>
          <cell r="K607" t="str">
            <v>50K20DW</v>
          </cell>
          <cell r="L607" t="str">
            <v>50G143291H05804</v>
          </cell>
          <cell r="M607">
            <v>132431</v>
          </cell>
          <cell r="N607">
            <v>11998.37</v>
          </cell>
          <cell r="O607">
            <v>42236</v>
          </cell>
          <cell r="P607">
            <v>42817</v>
          </cell>
          <cell r="Q607">
            <v>201610</v>
          </cell>
          <cell r="R607" t="str">
            <v>FALTA DE REFACCION</v>
          </cell>
          <cell r="S607" t="str">
            <v>ESTE EQUIPO CUENTA CON UNA ODS ANTERIOR( 60309244) YA QUE EL CF QUE ENVIARON ES USADO Y CON DAÑO, EL EQUIPO DAÑADO SE LO LLEVO CARSA DESDE EL DIA 14/02/2017</v>
          </cell>
          <cell r="T607" t="str">
            <v>MAYRA HERNANDEZ BERNAL</v>
          </cell>
          <cell r="U607">
            <v>42835</v>
          </cell>
          <cell r="V607" t="str">
            <v>SUR</v>
          </cell>
          <cell r="W607" t="str">
            <v>COMPLETADO</v>
          </cell>
          <cell r="X607" t="str">
            <v>CLIENTE</v>
          </cell>
          <cell r="Y607">
            <v>42817</v>
          </cell>
          <cell r="Z607">
            <v>581</v>
          </cell>
          <cell r="AA607" t="str">
            <v>M012</v>
          </cell>
          <cell r="AD607" t="str">
            <v>chilpancigo/jacarandas</v>
          </cell>
          <cell r="AE607" t="str">
            <v>GRO</v>
          </cell>
          <cell r="AF607" t="str">
            <v>MX</v>
          </cell>
          <cell r="AG607" t="str">
            <v>10409346</v>
          </cell>
          <cell r="AH607" t="str">
            <v>VICTOR DANIEL SGAHON ABONZA</v>
          </cell>
          <cell r="AI607" t="str">
            <v>43 andador 2</v>
          </cell>
          <cell r="AJ607" t="str">
            <v>4716786</v>
          </cell>
          <cell r="AK607" t="str">
            <v>74771839405</v>
          </cell>
          <cell r="AL607" t="str">
            <v>39090</v>
          </cell>
          <cell r="AM607" t="str">
            <v>22/04/2017 06 : 56 MARCO.DIAZ : TCF174: 7401183424/03/2017 01 : 04 MARTINEZ.G : TCFER1CTE NO ACEPTA CF DE 60309244</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74011834</v>
          </cell>
          <cell r="AZ607">
            <v>51012764</v>
          </cell>
          <cell r="BA607">
            <v>80141509</v>
          </cell>
        </row>
        <row r="608">
          <cell r="D608">
            <v>60311634</v>
          </cell>
          <cell r="E608" t="str">
            <v>A</v>
          </cell>
          <cell r="F608" t="str">
            <v>TV</v>
          </cell>
          <cell r="G608" t="str">
            <v>MARIA IRMA CINTORA ZAMUDIO</v>
          </cell>
          <cell r="H608" t="str">
            <v>C. IZTACIHUATL 93, DEPTO. 1A, EDIF. A, COL. LOMA HERMOSA</v>
          </cell>
          <cell r="I608">
            <v>5518747570</v>
          </cell>
          <cell r="J608" t="str">
            <v>HISENSE</v>
          </cell>
          <cell r="K608" t="str">
            <v>55H7G</v>
          </cell>
          <cell r="L608" t="str">
            <v>55J141036H01140</v>
          </cell>
          <cell r="M608">
            <v>151796</v>
          </cell>
          <cell r="N608">
            <v>9999</v>
          </cell>
          <cell r="O608">
            <v>42096</v>
          </cell>
          <cell r="P608">
            <v>42781</v>
          </cell>
          <cell r="Q608">
            <v>201610</v>
          </cell>
          <cell r="R608" t="str">
            <v>FALTA DE REFACCION</v>
          </cell>
          <cell r="T608" t="str">
            <v>MAYRA HERNANDEZ BERNAL</v>
          </cell>
          <cell r="U608">
            <v>42835</v>
          </cell>
          <cell r="V608" t="str">
            <v>SUR</v>
          </cell>
          <cell r="W608" t="str">
            <v>COMPLETADO</v>
          </cell>
          <cell r="X608" t="str">
            <v>CLIENTE</v>
          </cell>
          <cell r="Y608">
            <v>42781</v>
          </cell>
          <cell r="Z608">
            <v>685</v>
          </cell>
          <cell r="AA608" t="str">
            <v>M010</v>
          </cell>
          <cell r="AD608" t="str">
            <v>acapulco /loma hermosa</v>
          </cell>
          <cell r="AE608" t="str">
            <v>GRO</v>
          </cell>
          <cell r="AF608" t="str">
            <v>MX</v>
          </cell>
          <cell r="AG608" t="str">
            <v>10412150</v>
          </cell>
          <cell r="AH608" t="str">
            <v>MARIA IRMA CINTORA ZAMUDIO</v>
          </cell>
          <cell r="AI608" t="str">
            <v>calle iztlazihuatl 93 dep.1A edif.A</v>
          </cell>
          <cell r="AJ608" t="str">
            <v>044-5518747570</v>
          </cell>
          <cell r="AK608">
            <v>0</v>
          </cell>
          <cell r="AL608" t="str">
            <v>39689</v>
          </cell>
          <cell r="AM608"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608" t="str">
            <v>3TE55J141036</v>
          </cell>
          <cell r="AO608">
            <v>0</v>
          </cell>
          <cell r="AP608" t="e">
            <v>#N/A</v>
          </cell>
          <cell r="AQ608" t="e">
            <v>#N/A</v>
          </cell>
          <cell r="AR608" t="e">
            <v>#N/A</v>
          </cell>
          <cell r="AS608" t="str">
            <v>3TE55G164499G164499M010</v>
          </cell>
          <cell r="AT608">
            <v>8</v>
          </cell>
          <cell r="AU608" t="str">
            <v>55H7B</v>
          </cell>
          <cell r="AV608" t="str">
            <v>3TE55G164499</v>
          </cell>
          <cell r="AW608" t="str">
            <v>G164499</v>
          </cell>
          <cell r="AX608" t="str">
            <v>M010</v>
          </cell>
          <cell r="AY608">
            <v>74011835</v>
          </cell>
          <cell r="AZ608">
            <v>51012765</v>
          </cell>
          <cell r="BA608">
            <v>80140013</v>
          </cell>
        </row>
        <row r="609">
          <cell r="D609">
            <v>60314585</v>
          </cell>
          <cell r="E609" t="str">
            <v>A</v>
          </cell>
          <cell r="F609" t="str">
            <v>TV</v>
          </cell>
          <cell r="G609" t="str">
            <v>JOSEFINA PEREZ PEREZ</v>
          </cell>
          <cell r="H609" t="str">
            <v>NIÑOS HEROES 240,COL.LAZARO CARDENAS,MATAMOROS TAMAULIPAS</v>
          </cell>
          <cell r="I609">
            <v>868154028</v>
          </cell>
          <cell r="J609" t="str">
            <v>HISENSE</v>
          </cell>
          <cell r="K609" t="str">
            <v>50K20DW</v>
          </cell>
          <cell r="L609" t="str">
            <v>50G143291H06298</v>
          </cell>
          <cell r="M609" t="str">
            <v>POLIZA GARANTIA</v>
          </cell>
          <cell r="N609">
            <v>10120.879999999999</v>
          </cell>
          <cell r="O609">
            <v>42093</v>
          </cell>
          <cell r="P609">
            <v>42819</v>
          </cell>
          <cell r="Q609">
            <v>201041</v>
          </cell>
          <cell r="R609" t="str">
            <v xml:space="preserve">30/03/2017 02 : 03  ERNESTO.HERN : NP5                                                   25/03/2017 02 : 03 201041 :                    OC-1009030-PANEL # T173331
</v>
          </cell>
          <cell r="S609" t="str">
            <v/>
          </cell>
          <cell r="T609" t="str">
            <v xml:space="preserve">     Eudenis Aguilar Ahuacatitla  </v>
          </cell>
          <cell r="U609" t="str">
            <v>2017-04-13</v>
          </cell>
          <cell r="V609" t="str">
            <v>Norte</v>
          </cell>
          <cell r="W609" t="str">
            <v>COMPLETADO</v>
          </cell>
          <cell r="X609" t="str">
            <v>TALLER</v>
          </cell>
          <cell r="Y609">
            <v>42816</v>
          </cell>
          <cell r="Z609">
            <v>726</v>
          </cell>
          <cell r="AA609" t="str">
            <v>M012</v>
          </cell>
          <cell r="AB609" t="str">
            <v>T173331/Panel - PANEL</v>
          </cell>
          <cell r="AC609" t="str">
            <v>OC-1009030</v>
          </cell>
          <cell r="AD609" t="str">
            <v>Matamoros/Lazaro Cardenas</v>
          </cell>
          <cell r="AE609" t="str">
            <v>TMS</v>
          </cell>
          <cell r="AF609" t="str">
            <v>MX</v>
          </cell>
          <cell r="AG609" t="str">
            <v>10412652</v>
          </cell>
          <cell r="AH609" t="str">
            <v>JOSEFINA PEREZ PEREZ</v>
          </cell>
          <cell r="AI609" t="str">
            <v>240 Niños Heroes</v>
          </cell>
          <cell r="AJ609" t="str">
            <v>868154028</v>
          </cell>
          <cell r="AK609">
            <v>0</v>
          </cell>
          <cell r="AL609" t="str">
            <v>87326</v>
          </cell>
          <cell r="AM609"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74011836</v>
          </cell>
          <cell r="AZ609">
            <v>51012766</v>
          </cell>
          <cell r="BA609">
            <v>80141599</v>
          </cell>
        </row>
        <row r="610">
          <cell r="D610">
            <v>60311650</v>
          </cell>
          <cell r="E610" t="str">
            <v xml:space="preserve">A  </v>
          </cell>
          <cell r="F610" t="str">
            <v>TV</v>
          </cell>
          <cell r="G610" t="str">
            <v>LUCIA GONZALEZ MIRANDA</v>
          </cell>
          <cell r="H610" t="str">
            <v>FRANCISCO GONZALEZ BOCANEGRA 22 BARRIO LA VILLA C.P. 79320       CD DEL MAIZ SAN LUIS POTOSI</v>
          </cell>
          <cell r="I610" t="str">
            <v>482 378 01 75</v>
          </cell>
          <cell r="J610" t="str">
            <v>HISENSE</v>
          </cell>
          <cell r="K610" t="str">
            <v>55H7G</v>
          </cell>
          <cell r="L610" t="str">
            <v>55J141036H01848</v>
          </cell>
          <cell r="M610" t="str">
            <v>CARTA DE ACEPTACION</v>
          </cell>
          <cell r="N610">
            <v>0</v>
          </cell>
          <cell r="O610">
            <v>42026</v>
          </cell>
          <cell r="P610">
            <v>42784</v>
          </cell>
          <cell r="Q610">
            <v>200999</v>
          </cell>
          <cell r="R610" t="str">
            <v>28/02/2017 06 : 28  MARCO.DIAZ : TCF1PU CSA
22/02/2017 07 : 19  ERNESTO.HERN : TCF1
22/02/2017 07 : 19  ERNESTO.HERN : NP5
18/02/2017 01 : 22 200999 : P1 T173377 TARJETA MAIN OC-1007582.-</v>
          </cell>
          <cell r="S610" t="str">
            <v>QUIPO EN TALLER</v>
          </cell>
          <cell r="T610" t="str">
            <v xml:space="preserve">  ANTONIO TORRES                  </v>
          </cell>
          <cell r="U610" t="str">
            <v>2017-04-20</v>
          </cell>
          <cell r="V610" t="str">
            <v>Norte</v>
          </cell>
          <cell r="W610" t="str">
            <v>COMPLETADO</v>
          </cell>
          <cell r="X610" t="str">
            <v>TALLER</v>
          </cell>
          <cell r="Y610">
            <v>42781</v>
          </cell>
          <cell r="Z610">
            <v>758</v>
          </cell>
          <cell r="AA610" t="str">
            <v>M012</v>
          </cell>
          <cell r="AD610" t="str">
            <v>ciudad del maiz/barrio la villa</v>
          </cell>
          <cell r="AE610" t="str">
            <v>SLP</v>
          </cell>
          <cell r="AF610" t="str">
            <v>MX</v>
          </cell>
          <cell r="AG610" t="str">
            <v>10406989</v>
          </cell>
          <cell r="AH610" t="str">
            <v>LUCIA GONZALEZ MIRANDA</v>
          </cell>
          <cell r="AI610" t="str">
            <v>22 francisco gonzalez boca negra</v>
          </cell>
          <cell r="AJ610" t="str">
            <v>4823780175</v>
          </cell>
          <cell r="AK610" t="str">
            <v>4821001184</v>
          </cell>
          <cell r="AL610" t="str">
            <v>79320</v>
          </cell>
          <cell r="AM610"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610" t="str">
            <v>3TE55J141036</v>
          </cell>
          <cell r="AO610">
            <v>0</v>
          </cell>
          <cell r="AP610" t="e">
            <v>#N/A</v>
          </cell>
          <cell r="AQ610" t="e">
            <v>#N/A</v>
          </cell>
          <cell r="AR610" t="e">
            <v>#N/A</v>
          </cell>
          <cell r="AS610" t="str">
            <v>3TE55G1623K2G1623M010</v>
          </cell>
          <cell r="AT610" t="e">
            <v>#N/A</v>
          </cell>
          <cell r="AU610" t="str">
            <v>55H7B</v>
          </cell>
          <cell r="AV610" t="str">
            <v>3TE55G1623K2</v>
          </cell>
          <cell r="AW610" t="str">
            <v>G1623</v>
          </cell>
          <cell r="AX610" t="str">
            <v>M010</v>
          </cell>
          <cell r="AY610">
            <v>74011838</v>
          </cell>
          <cell r="AZ610">
            <v>51012768</v>
          </cell>
          <cell r="BA610">
            <v>80139816</v>
          </cell>
        </row>
        <row r="611">
          <cell r="D611">
            <v>60314506</v>
          </cell>
          <cell r="E611" t="str">
            <v xml:space="preserve">A  </v>
          </cell>
          <cell r="F611" t="str">
            <v>TV</v>
          </cell>
          <cell r="G611" t="str">
            <v>AURORA CARRILLO HERNANDEZ</v>
          </cell>
          <cell r="H611" t="str">
            <v>FUERTE DE GUADALUPE 3194 GUADALAJARA/JARDINES DE SANTA ISABEL</v>
          </cell>
          <cell r="I611" t="str">
            <v>3310895656 - 3331680883</v>
          </cell>
          <cell r="J611" t="str">
            <v>HISENSE</v>
          </cell>
          <cell r="K611" t="str">
            <v>50K20DW</v>
          </cell>
          <cell r="L611" t="str">
            <v>50G143291H06659</v>
          </cell>
          <cell r="M611" t="str">
            <v>DOM / 000237747</v>
          </cell>
          <cell r="N611">
            <v>11998.37</v>
          </cell>
          <cell r="O611">
            <v>42233</v>
          </cell>
          <cell r="P611">
            <v>42816</v>
          </cell>
          <cell r="Q611">
            <v>201109</v>
          </cell>
          <cell r="R611" t="str">
            <v>FALTA DE REFACCIONE 173331 oc-1008851</v>
          </cell>
          <cell r="S611" t="str">
            <v>CLIENTE ENTREGA EQUIPO SIN ACCESORIOS, U</v>
          </cell>
          <cell r="T611" t="str">
            <v xml:space="preserve">      YURIANA HERNANDEZ HERRERA   </v>
          </cell>
          <cell r="U611" t="str">
            <v>2017-ABRIL</v>
          </cell>
          <cell r="W611" t="str">
            <v>COMPLETADO</v>
          </cell>
          <cell r="X611" t="str">
            <v>TALLER</v>
          </cell>
          <cell r="Y611">
            <v>42815</v>
          </cell>
          <cell r="Z611">
            <v>583</v>
          </cell>
          <cell r="AA611" t="str">
            <v>M012</v>
          </cell>
          <cell r="AD611" t="str">
            <v>Guadalajara / jardeines de santa isabel</v>
          </cell>
          <cell r="AE611" t="str">
            <v>JAL</v>
          </cell>
          <cell r="AF611" t="str">
            <v>MX</v>
          </cell>
          <cell r="AG611" t="str">
            <v>10414440</v>
          </cell>
          <cell r="AH611" t="str">
            <v>ARRORA CARRILLO HERNANDEZ</v>
          </cell>
          <cell r="AI611" t="str">
            <v>3194 Fuerte de guadalupe</v>
          </cell>
          <cell r="AJ611" t="str">
            <v>3310895656</v>
          </cell>
          <cell r="AK611" t="str">
            <v>3331680883</v>
          </cell>
          <cell r="AL611" t="str">
            <v>44300</v>
          </cell>
          <cell r="AM611"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611" t="str">
            <v>1TE50B8NUSCB</v>
          </cell>
          <cell r="AO611" t="str">
            <v>Smart</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74011839</v>
          </cell>
          <cell r="AZ611">
            <v>51012769</v>
          </cell>
          <cell r="BA611">
            <v>80141467</v>
          </cell>
        </row>
        <row r="612">
          <cell r="D612">
            <v>60314890</v>
          </cell>
          <cell r="E612" t="str">
            <v xml:space="preserve">A  </v>
          </cell>
          <cell r="F612" t="str">
            <v>TV</v>
          </cell>
          <cell r="G612" t="str">
            <v>JUAN LOPEZ MENDOZA</v>
          </cell>
          <cell r="H612" t="str">
            <v>DOMICILIO CONOCIDO SIN NUMERO, EJIDO ALEJO GONZALEZ, SAN PEDRO COAHUILA</v>
          </cell>
          <cell r="I612">
            <v>8722958605</v>
          </cell>
          <cell r="J612" t="str">
            <v>HISENSE</v>
          </cell>
          <cell r="K612" t="str">
            <v>32H3B1</v>
          </cell>
          <cell r="L612" t="str">
            <v>32G153443H08413</v>
          </cell>
          <cell r="M612">
            <v>578</v>
          </cell>
          <cell r="N612">
            <v>0</v>
          </cell>
          <cell r="O612">
            <v>42763</v>
          </cell>
          <cell r="P612">
            <v>42779</v>
          </cell>
          <cell r="Q612">
            <v>201036</v>
          </cell>
          <cell r="R612" t="str">
            <v xml:space="preserve">30/03/2017 01 : 53  ERNESTO.HERN : NP5
29/03/2017 04 : 32  
25/03/2017 01 : 37 201036 : P1A: SE SOLICITO REFACCIÓN MAIN CON NUMERO DE PARTE 190877 Y OC-1009022
</v>
          </cell>
          <cell r="S612" t="str">
            <v>EQUIPO COMPLETO</v>
          </cell>
          <cell r="T612" t="str">
            <v xml:space="preserve">      JAVIER LOPEZ                </v>
          </cell>
          <cell r="U612" t="str">
            <v>2017-04-19</v>
          </cell>
          <cell r="V612" t="str">
            <v>Norte</v>
          </cell>
          <cell r="W612" t="str">
            <v>COMPLETADO</v>
          </cell>
          <cell r="X612" t="str">
            <v>TALLER</v>
          </cell>
          <cell r="Y612">
            <v>42818</v>
          </cell>
          <cell r="Z612">
            <v>16</v>
          </cell>
          <cell r="AA612" t="str">
            <v>M010</v>
          </cell>
          <cell r="AD612" t="str">
            <v>SAN PEDRO/ALEJO GONZALEZ</v>
          </cell>
          <cell r="AE612" t="str">
            <v>COA</v>
          </cell>
          <cell r="AF612" t="str">
            <v>MX</v>
          </cell>
          <cell r="AG612" t="str">
            <v>10415090</v>
          </cell>
          <cell r="AH612" t="str">
            <v>JUAN LOPEZ MENDOZA</v>
          </cell>
          <cell r="AI612" t="str">
            <v>DOMICILIO CONOCIDO SIN NUMERO</v>
          </cell>
          <cell r="AJ612" t="str">
            <v>8722958605</v>
          </cell>
          <cell r="AK612">
            <v>0</v>
          </cell>
          <cell r="AL612" t="str">
            <v>27940</v>
          </cell>
          <cell r="AM612"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612" t="str">
            <v>3TE32G153442</v>
          </cell>
          <cell r="AO612" t="str">
            <v>Básica</v>
          </cell>
          <cell r="AP612" t="str">
            <v>Hisense</v>
          </cell>
          <cell r="AQ612" t="str">
            <v>Opera</v>
          </cell>
          <cell r="AR612" t="str">
            <v>HD 1366 X 768</v>
          </cell>
          <cell r="AS612" t="str">
            <v>3TE32G164478G1644M010</v>
          </cell>
          <cell r="AT612" t="e">
            <v>#N/A</v>
          </cell>
          <cell r="AU612" t="str">
            <v>32H3B2</v>
          </cell>
          <cell r="AV612" t="str">
            <v>3TE32G164478</v>
          </cell>
          <cell r="AW612" t="str">
            <v>G1644</v>
          </cell>
          <cell r="AX612" t="str">
            <v>M010</v>
          </cell>
          <cell r="AY612">
            <v>74011840</v>
          </cell>
          <cell r="AZ612">
            <v>51012770</v>
          </cell>
          <cell r="BA612">
            <v>80139899</v>
          </cell>
        </row>
        <row r="613">
          <cell r="D613">
            <v>60313279</v>
          </cell>
          <cell r="E613" t="str">
            <v xml:space="preserve">A  </v>
          </cell>
          <cell r="F613" t="str">
            <v>TV</v>
          </cell>
          <cell r="G613" t="str">
            <v>CARLOS ALBERTO GONZALEZ</v>
          </cell>
          <cell r="H613" t="str">
            <v>2DA CERRADA DE PIRAMIDE #3, TLALPAN/STO TOMAS AJUSCO C.P. 14710</v>
          </cell>
          <cell r="I613" t="str">
            <v>5519495312 / 58460793</v>
          </cell>
          <cell r="J613" t="str">
            <v>HISENSE</v>
          </cell>
          <cell r="K613" t="str">
            <v>50K20DW</v>
          </cell>
          <cell r="L613" t="str">
            <v>50G143291H06951</v>
          </cell>
          <cell r="M613" t="str">
            <v>NUMERO DE PEDIDO 3271131 TIENDA TELMEX ON LINE.</v>
          </cell>
          <cell r="N613">
            <v>7189</v>
          </cell>
          <cell r="O613">
            <v>42054</v>
          </cell>
          <cell r="P613">
            <v>42807</v>
          </cell>
          <cell r="Q613">
            <v>201767</v>
          </cell>
          <cell r="R613" t="str">
            <v>25/03/2017 01 : 00  ARANTXA.MON : NP5 / P1A:173331 PANEL   13-03-.2017   OC-1008567</v>
          </cell>
          <cell r="S613" t="str">
            <v>EQUIPO DAÑADO EN DOMICILIO DE CLIENTE</v>
          </cell>
          <cell r="T613" t="str">
            <v xml:space="preserve">   RENE ARIAS                     </v>
          </cell>
          <cell r="U613" t="str">
            <v>2017-04-10</v>
          </cell>
          <cell r="V613" t="str">
            <v>CENTRO</v>
          </cell>
          <cell r="W613" t="str">
            <v>COMPLETADO</v>
          </cell>
          <cell r="X613" t="str">
            <v>TALLER</v>
          </cell>
          <cell r="Y613">
            <v>42800</v>
          </cell>
          <cell r="Z613">
            <v>753</v>
          </cell>
          <cell r="AA613" t="str">
            <v>M012</v>
          </cell>
          <cell r="AD613" t="str">
            <v>TLALPAN/STO TOMAS AJUSCO</v>
          </cell>
          <cell r="AE613" t="str">
            <v>DF</v>
          </cell>
          <cell r="AF613" t="str">
            <v>MX</v>
          </cell>
          <cell r="AG613" t="str">
            <v>10413149</v>
          </cell>
          <cell r="AH613" t="str">
            <v>CARLOS ALBERTO GONZALEZ</v>
          </cell>
          <cell r="AI613" t="str">
            <v>3 2DA CERRADA DE PIRAMIDE</v>
          </cell>
          <cell r="AJ613" t="str">
            <v>5519495312</v>
          </cell>
          <cell r="AK613" t="str">
            <v>5519495312</v>
          </cell>
          <cell r="AL613" t="str">
            <v>14710</v>
          </cell>
          <cell r="AM613"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74011842</v>
          </cell>
          <cell r="AZ613">
            <v>51012772</v>
          </cell>
          <cell r="BA613">
            <v>80141806</v>
          </cell>
        </row>
        <row r="614">
          <cell r="D614">
            <v>60312183</v>
          </cell>
          <cell r="E614" t="str">
            <v>A</v>
          </cell>
          <cell r="F614" t="str">
            <v>TV</v>
          </cell>
          <cell r="G614" t="str">
            <v>JOSE MARTIN GREEN AMADOR</v>
          </cell>
          <cell r="H614" t="str">
            <v>SANTA TERESA # 615, SANTO NIÑO</v>
          </cell>
          <cell r="I614">
            <v>6241615905</v>
          </cell>
          <cell r="J614" t="str">
            <v>HISENSE</v>
          </cell>
          <cell r="K614" t="str">
            <v>50K20DW</v>
          </cell>
          <cell r="L614" t="str">
            <v>50G143291H18009</v>
          </cell>
          <cell r="M614">
            <v>7036777</v>
          </cell>
          <cell r="N614">
            <v>0</v>
          </cell>
          <cell r="O614">
            <v>42157</v>
          </cell>
          <cell r="P614">
            <v>42770</v>
          </cell>
          <cell r="Q614">
            <v>201000</v>
          </cell>
          <cell r="R614" t="str">
            <v>28/02/2017 06 : 11  ERNESTO.HERN : TCF1
28/02/2017 06 : 11  ERNESTO.HERN : NP5
23/02/2017 07 : 05 201000 :  YA SE DIGNOSTICO.   T173331</v>
          </cell>
          <cell r="S614" t="str">
            <v/>
          </cell>
          <cell r="T614" t="str">
            <v xml:space="preserve">    MONICA ARREDONDO              </v>
          </cell>
          <cell r="U614" t="str">
            <v>2017/04/21</v>
          </cell>
          <cell r="V614" t="str">
            <v>Norte</v>
          </cell>
          <cell r="W614" t="str">
            <v>COMPLETADO</v>
          </cell>
          <cell r="X614" t="str">
            <v>TALLER</v>
          </cell>
          <cell r="Y614">
            <v>42787</v>
          </cell>
          <cell r="Z614">
            <v>630</v>
          </cell>
          <cell r="AA614" t="str">
            <v>M012</v>
          </cell>
          <cell r="AD614" t="str">
            <v>col huaimitas/san jose del cabo</v>
          </cell>
          <cell r="AE614" t="str">
            <v>BCS</v>
          </cell>
          <cell r="AF614" t="str">
            <v>MX</v>
          </cell>
          <cell r="AG614" t="str">
            <v>10410211</v>
          </cell>
          <cell r="AH614" t="str">
            <v>JOSE MARTIN GREEN AMADOR</v>
          </cell>
          <cell r="AI614" t="str">
            <v>ciencias sociales num 24</v>
          </cell>
          <cell r="AJ614" t="str">
            <v>6241615905</v>
          </cell>
          <cell r="AK614">
            <v>0</v>
          </cell>
          <cell r="AL614" t="str">
            <v>23400</v>
          </cell>
          <cell r="AM614"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614" t="str">
            <v>1TE50B8NUSCB</v>
          </cell>
          <cell r="AO614" t="str">
            <v>Smart</v>
          </cell>
          <cell r="AP614" t="str">
            <v>Hisense</v>
          </cell>
          <cell r="AQ614" t="str">
            <v>Opera</v>
          </cell>
          <cell r="AR614" t="str">
            <v>FHD 1920 x 1080</v>
          </cell>
          <cell r="AS614" t="str">
            <v>3TE55G1628D9G1628M010</v>
          </cell>
          <cell r="AT614" t="e">
            <v>#N/A</v>
          </cell>
          <cell r="AU614" t="str">
            <v>55H5C</v>
          </cell>
          <cell r="AV614" t="str">
            <v>3TE55G1628D9</v>
          </cell>
          <cell r="AW614" t="str">
            <v>G1628</v>
          </cell>
          <cell r="AX614" t="str">
            <v>M010</v>
          </cell>
          <cell r="AY614">
            <v>74011844</v>
          </cell>
          <cell r="AZ614">
            <v>51012774</v>
          </cell>
          <cell r="BA614">
            <v>80139139</v>
          </cell>
        </row>
        <row r="615">
          <cell r="D615">
            <v>60313056</v>
          </cell>
          <cell r="E615" t="str">
            <v xml:space="preserve">A  </v>
          </cell>
          <cell r="F615" t="str">
            <v>TV</v>
          </cell>
          <cell r="G615" t="str">
            <v>Jaime Sanchez</v>
          </cell>
          <cell r="H615" t="str">
            <v>Cuitlahuan 63 Gustavo A Madero / Col Guadalupe Victor C.P. 07790</v>
          </cell>
          <cell r="I615">
            <v>5523178962</v>
          </cell>
          <cell r="J615" t="str">
            <v>HISENSE</v>
          </cell>
          <cell r="K615" t="str">
            <v>32H3B1</v>
          </cell>
          <cell r="L615" t="str">
            <v>32G153443H08473</v>
          </cell>
          <cell r="M615" t="str">
            <v xml:space="preserve">TC# 1012 8629 4420 9691 1470 61 TICKET TIENDA WALMART </v>
          </cell>
          <cell r="N615">
            <v>3299.03</v>
          </cell>
          <cell r="O615">
            <v>42477</v>
          </cell>
          <cell r="P615">
            <v>42807</v>
          </cell>
          <cell r="Q615">
            <v>201767</v>
          </cell>
          <cell r="R615" t="str">
            <v xml:space="preserve"> 25/03/2017 04 : 37  ERNESTO.HERN : NP5 / P1A: 190930PANEL   13-03-2017   OC-1008584</v>
          </cell>
          <cell r="S615" t="str">
            <v>EQUIPO DAÑADO EN DOMICILIO DE CLIENTE</v>
          </cell>
          <cell r="T615" t="str">
            <v xml:space="preserve">   RENE ARIAS                     </v>
          </cell>
          <cell r="U615" t="str">
            <v>2017-04-10</v>
          </cell>
          <cell r="V615" t="str">
            <v>CENTRO</v>
          </cell>
          <cell r="W615" t="str">
            <v>COMPLETADO</v>
          </cell>
          <cell r="X615" t="str">
            <v>TALLER</v>
          </cell>
          <cell r="Y615">
            <v>42794</v>
          </cell>
          <cell r="Z615">
            <v>330</v>
          </cell>
          <cell r="AA615" t="str">
            <v>M010</v>
          </cell>
          <cell r="AD615" t="str">
            <v>gustavo a madero /col guadalupe victor</v>
          </cell>
          <cell r="AE615" t="str">
            <v>DF</v>
          </cell>
          <cell r="AF615" t="str">
            <v>MX</v>
          </cell>
          <cell r="AG615" t="str">
            <v>10413201</v>
          </cell>
          <cell r="AH615" t="str">
            <v>JAIME SANCHEZ</v>
          </cell>
          <cell r="AI615" t="str">
            <v>63 cuitlahuan</v>
          </cell>
          <cell r="AJ615" t="str">
            <v>5523178962</v>
          </cell>
          <cell r="AK615">
            <v>0</v>
          </cell>
          <cell r="AL615" t="str">
            <v>07790</v>
          </cell>
          <cell r="AM615"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615" t="str">
            <v>3TE32G153442</v>
          </cell>
          <cell r="AO615" t="str">
            <v>Básica</v>
          </cell>
          <cell r="AP615" t="str">
            <v>Hisense</v>
          </cell>
          <cell r="AQ615" t="str">
            <v>Opera</v>
          </cell>
          <cell r="AR615" t="str">
            <v>HD 1366 X 768</v>
          </cell>
          <cell r="AS615" t="str">
            <v>3TE32G164478G1644M010</v>
          </cell>
          <cell r="AT615" t="e">
            <v>#N/A</v>
          </cell>
          <cell r="AU615" t="str">
            <v>32H3B2</v>
          </cell>
          <cell r="AV615" t="str">
            <v>3TE32G164478</v>
          </cell>
          <cell r="AW615" t="str">
            <v>G1644</v>
          </cell>
          <cell r="AX615" t="str">
            <v>M010</v>
          </cell>
          <cell r="AY615">
            <v>74011845</v>
          </cell>
          <cell r="AZ615">
            <v>51012775</v>
          </cell>
          <cell r="BA615">
            <v>80140037</v>
          </cell>
        </row>
        <row r="616">
          <cell r="D616">
            <v>60312595</v>
          </cell>
          <cell r="E616" t="str">
            <v xml:space="preserve">A  </v>
          </cell>
          <cell r="F616" t="str">
            <v>TV</v>
          </cell>
          <cell r="G616" t="str">
            <v>FRANCISCA MARQUEZ BERMUDEZ</v>
          </cell>
          <cell r="H616" t="str">
            <v>ALEJANDRO VOLTA 3 FUEGO NUEVO IZTAPALAPA CP.09800</v>
          </cell>
          <cell r="I616">
            <v>70216197</v>
          </cell>
          <cell r="J616" t="str">
            <v>HISENSE</v>
          </cell>
          <cell r="K616" t="str">
            <v>50K20DW</v>
          </cell>
          <cell r="L616" t="str">
            <v>50G143291H07024</v>
          </cell>
          <cell r="M616" t="str">
            <v>CARTA DE ACEPTACION</v>
          </cell>
          <cell r="N616">
            <v>4999</v>
          </cell>
          <cell r="O616">
            <v>42081</v>
          </cell>
          <cell r="P616">
            <v>42797</v>
          </cell>
          <cell r="Q616">
            <v>201767</v>
          </cell>
          <cell r="R616" t="str">
            <v>16/03/2017 07 : 25  ERNESTO.HERN : NP5/201767 : P1A: 173331 PANEL    03-03-2017  OC-1008193</v>
          </cell>
          <cell r="S616" t="str">
            <v xml:space="preserve">EQUIPO EN DOMICILIO DE CTE </v>
          </cell>
          <cell r="T616" t="str">
            <v xml:space="preserve"> ANDREA LEGORRETA                 </v>
          </cell>
          <cell r="U616" t="str">
            <v>2017-04-10</v>
          </cell>
          <cell r="V616" t="str">
            <v>CENTRO</v>
          </cell>
          <cell r="W616" t="str">
            <v>COMPLETADO</v>
          </cell>
          <cell r="X616" t="str">
            <v>TALLER</v>
          </cell>
          <cell r="Y616">
            <v>42788</v>
          </cell>
          <cell r="Z616">
            <v>716</v>
          </cell>
          <cell r="AA616" t="str">
            <v>M012</v>
          </cell>
          <cell r="AD616" t="str">
            <v>Iztapalapa/Fuego Nuevo</v>
          </cell>
          <cell r="AE616" t="str">
            <v>DF</v>
          </cell>
          <cell r="AF616" t="str">
            <v>MX</v>
          </cell>
          <cell r="AG616" t="str">
            <v>10412283</v>
          </cell>
          <cell r="AH616" t="str">
            <v>FRANCISCA MARQUEZ BERMUDEZ</v>
          </cell>
          <cell r="AI616" t="str">
            <v>3 Alejandro Volta</v>
          </cell>
          <cell r="AJ616" t="str">
            <v>70216197</v>
          </cell>
          <cell r="AK616">
            <v>0</v>
          </cell>
          <cell r="AL616" t="str">
            <v>09800</v>
          </cell>
          <cell r="AM616"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616" t="str">
            <v>1TE50B8NUSCB</v>
          </cell>
          <cell r="AO616" t="str">
            <v>Smart</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74011846</v>
          </cell>
          <cell r="AZ616">
            <v>51012776</v>
          </cell>
          <cell r="BA616">
            <v>80141807</v>
          </cell>
        </row>
        <row r="617">
          <cell r="D617">
            <v>60312905</v>
          </cell>
          <cell r="E617" t="str">
            <v xml:space="preserve">A  </v>
          </cell>
          <cell r="F617" t="str">
            <v>TV</v>
          </cell>
          <cell r="G617" t="str">
            <v>LUIS MARQUEZ MARTINEZ CORTES</v>
          </cell>
          <cell r="H617" t="str">
            <v xml:space="preserve">PROFESOR RICARDO TORRES MARTINEZ 450, HEROES DE MEXICO, SAN NICOLAS </v>
          </cell>
          <cell r="I617">
            <v>8183135070</v>
          </cell>
          <cell r="J617" t="str">
            <v>HISENSE</v>
          </cell>
          <cell r="K617" t="str">
            <v>50K20DW</v>
          </cell>
          <cell r="L617" t="str">
            <v>50G143291H13401</v>
          </cell>
          <cell r="M617" t="str">
            <v>POLIZA</v>
          </cell>
          <cell r="N617">
            <v>0</v>
          </cell>
          <cell r="O617">
            <v>42079</v>
          </cell>
          <cell r="P617">
            <v>42800</v>
          </cell>
          <cell r="Q617">
            <v>201024</v>
          </cell>
          <cell r="R617" t="str">
            <v>15/03/17 05:26 JORGE VAZ NP5 P1A OC 1007988 PANEL 173331</v>
          </cell>
          <cell r="S617" t="str">
            <v/>
          </cell>
          <cell r="T617" t="str">
            <v xml:space="preserve">    SOFIA VAZQUEZ                 </v>
          </cell>
          <cell r="U617" t="str">
            <v>2017-04-19</v>
          </cell>
          <cell r="V617" t="str">
            <v>Norte</v>
          </cell>
          <cell r="W617" t="str">
            <v>COMPLETADO</v>
          </cell>
          <cell r="X617" t="str">
            <v>TALLER</v>
          </cell>
          <cell r="Y617">
            <v>42793</v>
          </cell>
          <cell r="Z617">
            <v>721</v>
          </cell>
          <cell r="AA617" t="str">
            <v>M012</v>
          </cell>
          <cell r="AD617" t="str">
            <v>SanNicolas de las Garza/Heroes de México</v>
          </cell>
          <cell r="AE617" t="str">
            <v>NL</v>
          </cell>
          <cell r="AF617" t="str">
            <v>MX</v>
          </cell>
          <cell r="AG617" t="str">
            <v>10413253</v>
          </cell>
          <cell r="AH617" t="str">
            <v>LUIS ANGEL MARTINEZ MARTINEZ CORTES</v>
          </cell>
          <cell r="AI617" t="str">
            <v>Profesor Ricardo Torres Martinez No. 450</v>
          </cell>
          <cell r="AJ617" t="str">
            <v>81-83-13-50-70</v>
          </cell>
          <cell r="AK617">
            <v>0</v>
          </cell>
          <cell r="AL617" t="str">
            <v>66415</v>
          </cell>
          <cell r="AM617"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74011847</v>
          </cell>
          <cell r="AZ617">
            <v>51012777</v>
          </cell>
          <cell r="BA617">
            <v>80141707</v>
          </cell>
        </row>
        <row r="618">
          <cell r="D618">
            <v>60311474</v>
          </cell>
          <cell r="E618" t="str">
            <v xml:space="preserve">A  </v>
          </cell>
          <cell r="F618" t="str">
            <v>TV</v>
          </cell>
          <cell r="G618" t="str">
            <v>LUIS SANTIAGO IÑIGUEZ</v>
          </cell>
          <cell r="H618" t="str">
            <v>CARRETERA AL SALTO KM 1.5 #300 TLAJOMULCO/ALAMEDA</v>
          </cell>
          <cell r="I618" t="str">
            <v>3336881045 - 3315702788</v>
          </cell>
          <cell r="J618" t="str">
            <v>HISENSE</v>
          </cell>
          <cell r="K618" t="str">
            <v>50K20D</v>
          </cell>
          <cell r="L618" t="str">
            <v>50J140916H00475</v>
          </cell>
          <cell r="M618" t="str">
            <v>CARTA DE ACEPTACION</v>
          </cell>
          <cell r="N618">
            <v>0</v>
          </cell>
          <cell r="O618">
            <v>41877</v>
          </cell>
          <cell r="P618">
            <v>42783</v>
          </cell>
          <cell r="Q618">
            <v>201109</v>
          </cell>
          <cell r="R618" t="str">
            <v>FALTA DE REFACCIONES 173064 oc-1007513</v>
          </cell>
          <cell r="S618" t="str">
            <v/>
          </cell>
          <cell r="T618" t="str">
            <v xml:space="preserve">   YURIANA HERNADEZ HERRERA       </v>
          </cell>
          <cell r="U618" t="str">
            <v>2017-ABRIL</v>
          </cell>
          <cell r="W618" t="str">
            <v>COMPLETADO</v>
          </cell>
          <cell r="X618" t="str">
            <v>TALLER</v>
          </cell>
          <cell r="Y618">
            <v>42779</v>
          </cell>
          <cell r="Z618">
            <v>906</v>
          </cell>
          <cell r="AA618" t="str">
            <v>M012</v>
          </cell>
          <cell r="AD618" t="str">
            <v>Tlajomulco/Alameda</v>
          </cell>
          <cell r="AE618" t="str">
            <v>JAL</v>
          </cell>
          <cell r="AF618" t="str">
            <v>MX</v>
          </cell>
          <cell r="AG618" t="str">
            <v>10411870</v>
          </cell>
          <cell r="AH618" t="str">
            <v>LUIS SANTIAGO IÑIGUEZ</v>
          </cell>
          <cell r="AI618" t="str">
            <v>300 Carr asfalto km 1.5</v>
          </cell>
          <cell r="AJ618" t="str">
            <v>3315702788</v>
          </cell>
          <cell r="AK618" t="str">
            <v>3315702788</v>
          </cell>
          <cell r="AL618" t="str">
            <v>45689</v>
          </cell>
          <cell r="AM618"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618" t="str">
            <v>3TE50G132311</v>
          </cell>
          <cell r="AO618" t="str">
            <v>Básica</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74011854</v>
          </cell>
          <cell r="AZ618">
            <v>51012779</v>
          </cell>
          <cell r="BA618">
            <v>80141468</v>
          </cell>
        </row>
        <row r="619">
          <cell r="D619">
            <v>60314509</v>
          </cell>
          <cell r="E619" t="str">
            <v xml:space="preserve">A  </v>
          </cell>
          <cell r="F619" t="str">
            <v>TV</v>
          </cell>
          <cell r="G619" t="str">
            <v>JAIME AGUILERA DE LUCIO</v>
          </cell>
          <cell r="H619" t="str">
            <v>JAPON 120 COL. ROMERO RUBIO DELG VENUSTIANO CARRANZA CP 15400</v>
          </cell>
          <cell r="I619" t="str">
            <v>57892055</v>
          </cell>
          <cell r="J619" t="str">
            <v>HISENSE</v>
          </cell>
          <cell r="K619" t="str">
            <v>50K20DW</v>
          </cell>
          <cell r="L619" t="str">
            <v>50G143292H01807</v>
          </cell>
          <cell r="M619" t="str">
            <v>POLIZA DE GARANTIA</v>
          </cell>
          <cell r="N619">
            <v>0</v>
          </cell>
          <cell r="O619">
            <v>42075</v>
          </cell>
          <cell r="P619">
            <v>42817</v>
          </cell>
          <cell r="Q619">
            <v>201767</v>
          </cell>
          <cell r="R619" t="str">
            <v>30/03/2017 01 : 38  ERNESTO.HERN : NP5 / P1A: 173331 PANEL   23-03-2017   OC-1008994</v>
          </cell>
          <cell r="S619" t="str">
            <v>EQUIPO DAÑADO EN DOMICILIO DE CLIENTE</v>
          </cell>
          <cell r="T619" t="str">
            <v xml:space="preserve">   ABRAHAM LAZCANO                </v>
          </cell>
          <cell r="U619" t="str">
            <v>2017-04-10</v>
          </cell>
          <cell r="V619" t="str">
            <v>CENTRO</v>
          </cell>
          <cell r="W619" t="str">
            <v>COMPLETADO</v>
          </cell>
          <cell r="X619" t="str">
            <v>TALLER</v>
          </cell>
          <cell r="Y619">
            <v>42815</v>
          </cell>
          <cell r="Z619">
            <v>742</v>
          </cell>
          <cell r="AA619" t="str">
            <v>M012</v>
          </cell>
          <cell r="AD619" t="str">
            <v>ROMERO RUBIO / VENISTIANO CARRANZA</v>
          </cell>
          <cell r="AE619" t="str">
            <v>DF</v>
          </cell>
          <cell r="AF619" t="str">
            <v>MX</v>
          </cell>
          <cell r="AG619" t="str">
            <v>10414715</v>
          </cell>
          <cell r="AH619" t="str">
            <v>JAIME AGUILERA DE LUCIO</v>
          </cell>
          <cell r="AI619" t="str">
            <v>120 JAPON</v>
          </cell>
          <cell r="AJ619" t="str">
            <v>57892055</v>
          </cell>
          <cell r="AK619">
            <v>0</v>
          </cell>
          <cell r="AL619" t="str">
            <v>15400</v>
          </cell>
          <cell r="AM619"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619" t="str">
            <v>1TE50B8NUSCB</v>
          </cell>
          <cell r="AO619" t="str">
            <v>Smart</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74011850</v>
          </cell>
          <cell r="AZ619">
            <v>51012780</v>
          </cell>
          <cell r="BA619">
            <v>80141805</v>
          </cell>
        </row>
        <row r="620">
          <cell r="D620">
            <v>60313250</v>
          </cell>
          <cell r="E620" t="str">
            <v>A</v>
          </cell>
          <cell r="F620" t="str">
            <v>TV</v>
          </cell>
          <cell r="G620" t="str">
            <v>CELIA LOPEZ HERNANDEZ</v>
          </cell>
          <cell r="H620" t="str">
            <v>REAL DE LAS MAGNOLIAS 132 Col. CAMICHINAS 2 Mpo. TONALA</v>
          </cell>
          <cell r="I620">
            <v>3336806711</v>
          </cell>
          <cell r="J620" t="str">
            <v>HISENSE</v>
          </cell>
          <cell r="K620" t="str">
            <v>50H5B</v>
          </cell>
          <cell r="L620" t="str">
            <v>50G155376H00229</v>
          </cell>
          <cell r="M620" t="str">
            <v>TOL/ 000128476</v>
          </cell>
          <cell r="N620">
            <v>10120</v>
          </cell>
          <cell r="O620">
            <v>42076</v>
          </cell>
          <cell r="P620">
            <v>42801</v>
          </cell>
          <cell r="Q620">
            <v>201076</v>
          </cell>
          <cell r="R620" t="str">
            <v>Cliente menciona que equipo es de menor calidad que el anterior</v>
          </cell>
          <cell r="S620" t="str">
            <v>Cliente no acepto este equipo ya que el que le estamos entregando, considera, es de menor calidad al que tenia y exige que le sea entregado uno de la misma calidad; Ernesto mando a cambio fisico por tal razon</v>
          </cell>
          <cell r="T620" t="str">
            <v>Carlos Muñiz</v>
          </cell>
          <cell r="U620">
            <v>42837</v>
          </cell>
          <cell r="V620" t="str">
            <v>SUR</v>
          </cell>
          <cell r="W620" t="str">
            <v>COMPLETADO</v>
          </cell>
          <cell r="X620" t="str">
            <v>CLIENTE</v>
          </cell>
          <cell r="Y620">
            <v>42797</v>
          </cell>
          <cell r="Z620">
            <v>725</v>
          </cell>
          <cell r="AA620" t="str">
            <v>M012</v>
          </cell>
          <cell r="AB620" t="str">
            <v>T196102/Panel - PANEL</v>
          </cell>
          <cell r="AC620" t="str">
            <v>OC-1008279</v>
          </cell>
          <cell r="AD620" t="str">
            <v>TONALA/CAMICHINAS 2</v>
          </cell>
          <cell r="AE620" t="str">
            <v>JAL</v>
          </cell>
          <cell r="AF620" t="str">
            <v>MX</v>
          </cell>
          <cell r="AG620" t="str">
            <v>10410654</v>
          </cell>
          <cell r="AH620" t="str">
            <v>CELIA LOPEZ</v>
          </cell>
          <cell r="AI620" t="str">
            <v>132 PRIV REAL DE LAS MAGNOLIAS</v>
          </cell>
          <cell r="AJ620" t="str">
            <v>3318215526</v>
          </cell>
          <cell r="AK620">
            <v>0</v>
          </cell>
          <cell r="AL620" t="str">
            <v>45403</v>
          </cell>
          <cell r="AM620"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620" t="str">
            <v>3TE50G151618</v>
          </cell>
          <cell r="AO620" t="str">
            <v>Smart</v>
          </cell>
          <cell r="AP620" t="str">
            <v>Hisense</v>
          </cell>
          <cell r="AQ620" t="str">
            <v>Opera</v>
          </cell>
          <cell r="AR620" t="str">
            <v>HD 1366 X 768</v>
          </cell>
          <cell r="AS620" t="str">
            <v>3TE50G165140G1651M010</v>
          </cell>
          <cell r="AT620" t="e">
            <v>#N/A</v>
          </cell>
          <cell r="AU620" t="str">
            <v>50H7GB</v>
          </cell>
          <cell r="AV620" t="str">
            <v>3TE50G165140</v>
          </cell>
          <cell r="AW620" t="str">
            <v>G1651</v>
          </cell>
          <cell r="AX620" t="str">
            <v>M010</v>
          </cell>
          <cell r="AY620">
            <v>74011851</v>
          </cell>
          <cell r="AZ620">
            <v>51012781</v>
          </cell>
          <cell r="BA620">
            <v>80141519</v>
          </cell>
        </row>
        <row r="621">
          <cell r="D621">
            <v>60310733</v>
          </cell>
          <cell r="E621" t="str">
            <v xml:space="preserve">A  </v>
          </cell>
          <cell r="F621" t="str">
            <v>TV</v>
          </cell>
          <cell r="G621" t="str">
            <v>Raquel Trejo Apanco</v>
          </cell>
          <cell r="H621" t="str">
            <v>AV. FERROCARRIL DE CUERNAVACA #3, COL. SAN NICOLAS TOTOLAPAN, DEL. MAGDALENA CONTRERAS, C.P. 10900</v>
          </cell>
          <cell r="I621" t="str">
            <v>5535323313 / 16755655</v>
          </cell>
          <cell r="J621" t="str">
            <v>HISENSE</v>
          </cell>
          <cell r="K621" t="str">
            <v>50K20DW</v>
          </cell>
          <cell r="L621" t="str">
            <v>50G143291H07290</v>
          </cell>
          <cell r="M621" t="str">
            <v>POLIZA</v>
          </cell>
          <cell r="N621">
            <v>0</v>
          </cell>
          <cell r="O621">
            <v>42003</v>
          </cell>
          <cell r="P621">
            <v>42777</v>
          </cell>
          <cell r="Q621">
            <v>201767</v>
          </cell>
          <cell r="R621" t="str">
            <v>23/03/2017 23 : 05  MARCO.DIAZ : TCF1PU CLIENTE / P1B: 173192 MAIN    23-02-2017   OC-1007863 / P1A: 171496   POWER    11-2-2017  OC-1007325</v>
          </cell>
          <cell r="S621" t="str">
            <v>EQUIPO DAÑADO EN DOMICILIO DE CLIENTE</v>
          </cell>
          <cell r="T621" t="str">
            <v xml:space="preserve">   RENE ARIAS                     </v>
          </cell>
          <cell r="U621" t="str">
            <v>2017-04-18</v>
          </cell>
          <cell r="V621" t="str">
            <v>CENTRO</v>
          </cell>
          <cell r="W621" t="str">
            <v>COMPLETADO</v>
          </cell>
          <cell r="X621" t="str">
            <v>TALLER</v>
          </cell>
          <cell r="Y621">
            <v>42769</v>
          </cell>
          <cell r="Z621">
            <v>774</v>
          </cell>
          <cell r="AA621" t="str">
            <v>M012</v>
          </cell>
          <cell r="AD621" t="str">
            <v>san nicolas totolapan/Magdalena</v>
          </cell>
          <cell r="AE621" t="str">
            <v>DF</v>
          </cell>
          <cell r="AF621" t="str">
            <v>MX</v>
          </cell>
          <cell r="AG621" t="str">
            <v>10411353</v>
          </cell>
          <cell r="AH621" t="str">
            <v>RAQUEL TREJO APANCO</v>
          </cell>
          <cell r="AI621" t="str">
            <v>3 av ferrocarril de cuernavaca</v>
          </cell>
          <cell r="AJ621" t="str">
            <v>16755655</v>
          </cell>
          <cell r="AK621" t="str">
            <v>5535323313</v>
          </cell>
          <cell r="AL621" t="str">
            <v>10900</v>
          </cell>
          <cell r="AM621"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621" t="str">
            <v>1TE50B8NUSCB</v>
          </cell>
          <cell r="AO621" t="str">
            <v>Smart</v>
          </cell>
          <cell r="AP621" t="str">
            <v>Hisense</v>
          </cell>
          <cell r="AQ621" t="str">
            <v>Opera</v>
          </cell>
          <cell r="AR621" t="str">
            <v>FHD 1920 x 1080</v>
          </cell>
          <cell r="AS621" t="str">
            <v>3TE50G165140G165140M010</v>
          </cell>
          <cell r="AT621">
            <v>164</v>
          </cell>
          <cell r="AU621" t="str">
            <v>50H7GB</v>
          </cell>
          <cell r="AV621" t="str">
            <v>3TE50G165140</v>
          </cell>
          <cell r="AW621" t="str">
            <v>G165140</v>
          </cell>
          <cell r="AX621" t="str">
            <v>M010</v>
          </cell>
          <cell r="AY621">
            <v>74011852</v>
          </cell>
          <cell r="AZ621">
            <v>51012782</v>
          </cell>
          <cell r="BA621">
            <v>80143285</v>
          </cell>
        </row>
        <row r="622">
          <cell r="D622">
            <v>60313467</v>
          </cell>
          <cell r="E622" t="str">
            <v xml:space="preserve">A  </v>
          </cell>
          <cell r="F622" t="str">
            <v>TV</v>
          </cell>
          <cell r="G622" t="str">
            <v>HELODIA HERNANDEZ</v>
          </cell>
          <cell r="H622" t="str">
            <v>DOM. CONOCIDO SIN NUMERO, GUADALUPE VICTORIA, MATAMOROS COAHUILA</v>
          </cell>
          <cell r="I622">
            <v>8718721372</v>
          </cell>
          <cell r="J622" t="str">
            <v>HISENSE</v>
          </cell>
          <cell r="K622" t="str">
            <v>32H3B1</v>
          </cell>
          <cell r="L622" t="str">
            <v>32G154773H00288</v>
          </cell>
          <cell r="M622">
            <v>581</v>
          </cell>
          <cell r="N622">
            <v>0</v>
          </cell>
          <cell r="O622">
            <v>42790</v>
          </cell>
          <cell r="P622">
            <v>42798</v>
          </cell>
          <cell r="Q622">
            <v>201036</v>
          </cell>
          <cell r="R622" t="str">
            <v xml:space="preserve">08/04/2017 01 : 56  ARANTXA.MON : NP5
30/03/2017 03 : 46 201036 : SE SOLICITA NUEVAMENTE REFACCIÓN CON OC-1009180
</v>
          </cell>
          <cell r="S622" t="str">
            <v>EQUIPO COMPLETO Y EN CAJA</v>
          </cell>
          <cell r="T622" t="str">
            <v xml:space="preserve">             JAVIER LOPEZ         </v>
          </cell>
          <cell r="U622" t="str">
            <v>2017-04-19</v>
          </cell>
          <cell r="V622" t="str">
            <v>Norte</v>
          </cell>
          <cell r="W622" t="str">
            <v>COMPLETADO</v>
          </cell>
          <cell r="X622" t="str">
            <v>TALLER</v>
          </cell>
          <cell r="Y622">
            <v>42801</v>
          </cell>
          <cell r="Z622">
            <v>8</v>
          </cell>
          <cell r="AA622" t="str">
            <v>M010</v>
          </cell>
          <cell r="AD622" t="str">
            <v>MATAMOROS/GUADALUPE VICTORIA</v>
          </cell>
          <cell r="AE622" t="str">
            <v>COA</v>
          </cell>
          <cell r="AF622" t="str">
            <v>MX</v>
          </cell>
          <cell r="AG622" t="str">
            <v>10413787</v>
          </cell>
          <cell r="AH622" t="str">
            <v>HELODIA HERNANDEZ</v>
          </cell>
          <cell r="AI622" t="str">
            <v>DOMICILIO CONOCIDO SIN NUMERO</v>
          </cell>
          <cell r="AJ622" t="str">
            <v>8718721372</v>
          </cell>
          <cell r="AK622">
            <v>0</v>
          </cell>
          <cell r="AL622" t="str">
            <v>27452</v>
          </cell>
          <cell r="AM622"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622" t="str">
            <v>3TE32G153442</v>
          </cell>
          <cell r="AO622" t="str">
            <v>Básica</v>
          </cell>
          <cell r="AP622" t="str">
            <v>Hisense</v>
          </cell>
          <cell r="AQ622" t="str">
            <v>Opera</v>
          </cell>
          <cell r="AR622" t="str">
            <v>HD 1366 X 768</v>
          </cell>
          <cell r="AS622" t="str">
            <v>3TE32G164478G1644M010</v>
          </cell>
          <cell r="AT622" t="e">
            <v>#N/A</v>
          </cell>
          <cell r="AU622" t="str">
            <v>32H3B2</v>
          </cell>
          <cell r="AV622" t="str">
            <v>3TE32G164478</v>
          </cell>
          <cell r="AW622" t="str">
            <v>G1644</v>
          </cell>
          <cell r="AX622" t="str">
            <v>M010</v>
          </cell>
          <cell r="AY622">
            <v>74011853</v>
          </cell>
          <cell r="AZ622">
            <v>51012783</v>
          </cell>
          <cell r="BA622">
            <v>80139901</v>
          </cell>
        </row>
        <row r="623">
          <cell r="D623">
            <v>60307589</v>
          </cell>
          <cell r="E623" t="str">
            <v xml:space="preserve">A  </v>
          </cell>
          <cell r="F623" t="str">
            <v>TV</v>
          </cell>
          <cell r="G623" t="str">
            <v>MARIA DE LOS ANGELES RODRIGUEZ ARRIAGA</v>
          </cell>
          <cell r="H623" t="str">
            <v xml:space="preserve"> METEPEC/  SAN SALVADOR TIXOTLALI  
1era priv. de nicolas bravo17</v>
          </cell>
          <cell r="I623" t="str">
            <v>01 7222278546</v>
          </cell>
          <cell r="J623" t="str">
            <v>HISENSE</v>
          </cell>
          <cell r="K623" t="str">
            <v>50K20DW</v>
          </cell>
          <cell r="L623" t="str">
            <v>50G143292H02003</v>
          </cell>
          <cell r="M623" t="str">
            <v>SOLO PRESENTO POLIZA</v>
          </cell>
          <cell r="N623">
            <v>0</v>
          </cell>
          <cell r="O623">
            <v>42052</v>
          </cell>
          <cell r="P623">
            <v>42742</v>
          </cell>
          <cell r="Q623">
            <v>201612</v>
          </cell>
          <cell r="R623" t="str">
            <v>07/01/2017 08 : 36 201612 : P1:173331 PANEL_ SOLICITUD DE PARTES OC-1005762</v>
          </cell>
          <cell r="S623" t="str">
            <v/>
          </cell>
          <cell r="T623" t="str">
            <v xml:space="preserve"> ADRIANA BONIFACIO                </v>
          </cell>
          <cell r="U623">
            <v>42836</v>
          </cell>
          <cell r="V623" t="str">
            <v>Centro</v>
          </cell>
          <cell r="W623" t="str">
            <v>COMPLETADO</v>
          </cell>
          <cell r="Y623">
            <v>42733</v>
          </cell>
          <cell r="Z623">
            <v>690</v>
          </cell>
          <cell r="AA623" t="str">
            <v>M012</v>
          </cell>
          <cell r="AB623" t="str">
            <v>T173331/Panel - PANEL</v>
          </cell>
          <cell r="AC623" t="str">
            <v>OC-1005762</v>
          </cell>
          <cell r="AD623" t="str">
            <v>METEPEC/SAN SALVADOR TIXOTLALI</v>
          </cell>
          <cell r="AE623" t="str">
            <v>MEX</v>
          </cell>
          <cell r="AF623" t="str">
            <v>MX</v>
          </cell>
          <cell r="AG623" t="str">
            <v>10408552</v>
          </cell>
          <cell r="AH623" t="str">
            <v>MARIA DE LOS ANGELES EODRIGUEZ ARRI</v>
          </cell>
          <cell r="AI623" t="str">
            <v>17 1era priv. de nicolas bravo</v>
          </cell>
          <cell r="AJ623" t="str">
            <v>7222278546</v>
          </cell>
          <cell r="AK623">
            <v>0</v>
          </cell>
          <cell r="AL623" t="str">
            <v>52172</v>
          </cell>
          <cell r="AM623"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623" t="str">
            <v>1TE50B8NUSCB</v>
          </cell>
          <cell r="AO623" t="str">
            <v>Smart</v>
          </cell>
          <cell r="AP623" t="str">
            <v>Hisense</v>
          </cell>
          <cell r="AQ623" t="str">
            <v>Opera</v>
          </cell>
          <cell r="AR623" t="str">
            <v>FHD 1920 x 1080</v>
          </cell>
          <cell r="AS623" t="str">
            <v>3TE50G165140G1651M010</v>
          </cell>
          <cell r="AT623" t="e">
            <v>#N/A</v>
          </cell>
          <cell r="AU623" t="str">
            <v>50H7GB</v>
          </cell>
          <cell r="AV623" t="str">
            <v>3TE50G165140</v>
          </cell>
          <cell r="AW623" t="str">
            <v>G1651</v>
          </cell>
          <cell r="AX623" t="str">
            <v>M010</v>
          </cell>
          <cell r="AY623">
            <v>74011855</v>
          </cell>
          <cell r="AZ623">
            <v>51012785</v>
          </cell>
          <cell r="BA623">
            <v>80141618</v>
          </cell>
        </row>
        <row r="624">
          <cell r="D624">
            <v>60312691</v>
          </cell>
          <cell r="E624" t="str">
            <v>A</v>
          </cell>
          <cell r="F624" t="str">
            <v>TV</v>
          </cell>
          <cell r="G624" t="str">
            <v>EVELIN LEY</v>
          </cell>
          <cell r="H624" t="str">
            <v>TERCERA PRIVADA ORIENTE 43 ENTRE 19 Y PRIVADA EMILIANO ZAPATA COL. FRANCISCO VILLA TAPACHULA, CHIAPAS</v>
          </cell>
          <cell r="I624" t="str">
            <v>045 9621358047, 9621086486</v>
          </cell>
          <cell r="J624" t="str">
            <v>HISENSE</v>
          </cell>
          <cell r="K624" t="str">
            <v>50K20DW</v>
          </cell>
          <cell r="L624" t="str">
            <v>50G143291H07437</v>
          </cell>
          <cell r="M624" t="str">
            <v>Ticket 128626</v>
          </cell>
          <cell r="N624">
            <v>11998.37</v>
          </cell>
          <cell r="O624">
            <v>42152</v>
          </cell>
          <cell r="P624">
            <v>42789</v>
          </cell>
          <cell r="Q624">
            <v>201070</v>
          </cell>
          <cell r="R624" t="str">
            <v>No se surtió Panel LCD</v>
          </cell>
          <cell r="S624" t="str">
            <v>Equipo en ASC ubicando en Cd.de Tapachula zona fronteriza se requiere sellos aduanales para poder enviar equipo Dañado.Equipo unicamente con Base de Pedestal.</v>
          </cell>
          <cell r="T624" t="str">
            <v>Brenda Romero Flores</v>
          </cell>
          <cell r="U624">
            <v>42836</v>
          </cell>
          <cell r="V624" t="str">
            <v>SUR</v>
          </cell>
          <cell r="W624" t="str">
            <v>COMPLETADO</v>
          </cell>
          <cell r="X624" t="str">
            <v>CLIENTE</v>
          </cell>
          <cell r="Y624">
            <v>42789</v>
          </cell>
          <cell r="Z624">
            <v>637</v>
          </cell>
          <cell r="AA624" t="str">
            <v>M012</v>
          </cell>
          <cell r="AB624" t="str">
            <v>T173331/Panel - PANEL</v>
          </cell>
          <cell r="AC624" t="str">
            <v>OC-1007891</v>
          </cell>
          <cell r="AD624" t="str">
            <v>Tapachula/ifrancisco villa</v>
          </cell>
          <cell r="AE624" t="str">
            <v>CHS</v>
          </cell>
          <cell r="AF624" t="str">
            <v>MX</v>
          </cell>
          <cell r="AG624" t="str">
            <v>10381654</v>
          </cell>
          <cell r="AH624" t="str">
            <v>EVELIN LEY</v>
          </cell>
          <cell r="AI624" t="str">
            <v>tercera privada oriente 43</v>
          </cell>
          <cell r="AJ624" t="str">
            <v>9621181054</v>
          </cell>
          <cell r="AK624" t="str">
            <v>9621086486</v>
          </cell>
          <cell r="AL624" t="str">
            <v>30740</v>
          </cell>
          <cell r="AM624"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74011856</v>
          </cell>
          <cell r="AZ624">
            <v>51012786</v>
          </cell>
          <cell r="BA624">
            <v>80141539</v>
          </cell>
        </row>
        <row r="625">
          <cell r="D625">
            <v>60311210</v>
          </cell>
          <cell r="E625" t="str">
            <v xml:space="preserve">A  </v>
          </cell>
          <cell r="F625" t="str">
            <v>TV</v>
          </cell>
          <cell r="G625" t="str">
            <v>CAROLINA LEDEZMA</v>
          </cell>
          <cell r="H625" t="str">
            <v>1 DE MAYO NO. 36, COL. LOS PINOS, SANTIAGO IXC, NAY</v>
          </cell>
          <cell r="I625">
            <v>2350392</v>
          </cell>
          <cell r="J625" t="str">
            <v>HISENSE</v>
          </cell>
          <cell r="K625" t="str">
            <v>50K20DW</v>
          </cell>
          <cell r="L625" t="str">
            <v>50G143291H13497</v>
          </cell>
          <cell r="M625" t="str">
            <v>ticket</v>
          </cell>
          <cell r="N625">
            <v>0</v>
          </cell>
          <cell r="O625">
            <v>42079</v>
          </cell>
          <cell r="P625">
            <v>42776</v>
          </cell>
          <cell r="Q625">
            <v>201023</v>
          </cell>
          <cell r="R625" t="str">
            <v>17331, CON EL OC1007301</v>
          </cell>
          <cell r="S625" t="str">
            <v>FALLA: NO TIENE IMAGEN, SE REALIZO PEDID</v>
          </cell>
          <cell r="T625" t="str">
            <v xml:space="preserve">    GABRIELA RIVAS DELGADO        </v>
          </cell>
          <cell r="U625" t="str">
            <v>2017-04-18</v>
          </cell>
          <cell r="V625" t="str">
            <v>Norte</v>
          </cell>
          <cell r="W625" t="str">
            <v>COMPLETADO</v>
          </cell>
          <cell r="X625" t="str">
            <v>TALLER</v>
          </cell>
          <cell r="Y625">
            <v>42775</v>
          </cell>
          <cell r="Z625">
            <v>697</v>
          </cell>
          <cell r="AA625" t="str">
            <v>M012</v>
          </cell>
          <cell r="AD625" t="str">
            <v>santiago escuntlacol los pinos</v>
          </cell>
          <cell r="AE625" t="str">
            <v>NAY</v>
          </cell>
          <cell r="AF625" t="str">
            <v>MX</v>
          </cell>
          <cell r="AG625" t="str">
            <v>10284523</v>
          </cell>
          <cell r="AH625" t="str">
            <v>CAROLINA LEDEZMA</v>
          </cell>
          <cell r="AI625" t="str">
            <v>36 1 de mayo</v>
          </cell>
          <cell r="AJ625" t="str">
            <v>3232350392</v>
          </cell>
          <cell r="AK625">
            <v>0</v>
          </cell>
          <cell r="AL625" t="str">
            <v>63352</v>
          </cell>
          <cell r="AM625"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625" t="str">
            <v>1TE50B8NUSCB</v>
          </cell>
          <cell r="AO625" t="str">
            <v>Smart</v>
          </cell>
          <cell r="AP625" t="str">
            <v>Hisense</v>
          </cell>
          <cell r="AQ625" t="str">
            <v>Opera</v>
          </cell>
          <cell r="AR625" t="str">
            <v>FHD 1920 x 1080</v>
          </cell>
          <cell r="AS625" t="str">
            <v>GTE50G151275CRMM012</v>
          </cell>
          <cell r="AT625">
            <v>1</v>
          </cell>
          <cell r="AU625" t="str">
            <v>50H6B</v>
          </cell>
          <cell r="AV625" t="str">
            <v>GTE50G151275</v>
          </cell>
          <cell r="AW625" t="str">
            <v>CRM</v>
          </cell>
          <cell r="AX625" t="str">
            <v>M012</v>
          </cell>
          <cell r="AY625">
            <v>74011857</v>
          </cell>
          <cell r="AZ625">
            <v>51012787</v>
          </cell>
          <cell r="BA625">
            <v>80147181</v>
          </cell>
        </row>
        <row r="626">
          <cell r="D626">
            <v>60313020</v>
          </cell>
          <cell r="E626" t="str">
            <v xml:space="preserve">A  </v>
          </cell>
          <cell r="F626" t="str">
            <v>TV</v>
          </cell>
          <cell r="G626" t="str">
            <v>DAMIAN MORENO MUÑOZ</v>
          </cell>
          <cell r="H626" t="str">
            <v>AV. TORRE DEL SOL #880, LAS TORRES, TORREON COAHUILA</v>
          </cell>
          <cell r="I626">
            <v>8717119480</v>
          </cell>
          <cell r="J626" t="str">
            <v>HISENSE</v>
          </cell>
          <cell r="K626" t="str">
            <v>50K20DW</v>
          </cell>
          <cell r="L626" t="str">
            <v>50J140464H00212</v>
          </cell>
          <cell r="M626">
            <v>174149</v>
          </cell>
          <cell r="N626">
            <v>10991.08</v>
          </cell>
          <cell r="O626">
            <v>41778</v>
          </cell>
          <cell r="P626">
            <v>42796</v>
          </cell>
          <cell r="Q626">
            <v>201036</v>
          </cell>
          <cell r="R626" t="str">
            <v xml:space="preserve">15/03/2017 07 : 55  JORGE.VAZ : NP5
08/03/2017 04 : 04 201036 : EN ESPERA DE REFACCIÓN, SE SOLICITO PANEL CON NUMERO DE PARTE 173331 Y OC-1008291
</v>
          </cell>
          <cell r="S626" t="str">
            <v>EQUIPO COMPLETO</v>
          </cell>
          <cell r="T626" t="str">
            <v xml:space="preserve">      JAVIER LOPEZ                </v>
          </cell>
          <cell r="U626" t="str">
            <v>2017-04-19</v>
          </cell>
          <cell r="V626" t="str">
            <v>Norte</v>
          </cell>
          <cell r="W626" t="str">
            <v>COMPLETADO</v>
          </cell>
          <cell r="X626" t="str">
            <v>TALLER</v>
          </cell>
          <cell r="Y626">
            <v>42794</v>
          </cell>
          <cell r="Z626">
            <v>1018</v>
          </cell>
          <cell r="AA626" t="str">
            <v>M012</v>
          </cell>
          <cell r="AD626" t="str">
            <v>TORREON/LAS TORRES</v>
          </cell>
          <cell r="AE626" t="str">
            <v>COA</v>
          </cell>
          <cell r="AF626" t="str">
            <v>MX</v>
          </cell>
          <cell r="AG626" t="str">
            <v>10147929</v>
          </cell>
          <cell r="AH626" t="str">
            <v>DAMIAN AROON MORENO MUÑOZ</v>
          </cell>
          <cell r="AI626" t="str">
            <v>880 AV TORRE DEL SOL</v>
          </cell>
          <cell r="AJ626" t="str">
            <v>8717119480</v>
          </cell>
          <cell r="AK626" t="str">
            <v>0448712664142</v>
          </cell>
          <cell r="AL626" t="str">
            <v>27085</v>
          </cell>
          <cell r="AM626"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74011858</v>
          </cell>
          <cell r="AZ626">
            <v>51012788</v>
          </cell>
          <cell r="BA626">
            <v>80141608</v>
          </cell>
        </row>
        <row r="627">
          <cell r="D627">
            <v>60314931</v>
          </cell>
          <cell r="E627" t="str">
            <v xml:space="preserve">A  </v>
          </cell>
          <cell r="F627" t="str">
            <v>TV</v>
          </cell>
          <cell r="G627" t="str">
            <v>ANASTACIO ARELLANO HERNANDEZ</v>
          </cell>
          <cell r="H627" t="str">
            <v>DEL TRANSITO NO. 118 CENTRO VILLA NUEVA ZACATECAS</v>
          </cell>
          <cell r="I627">
            <v>14999271717</v>
          </cell>
          <cell r="J627" t="str">
            <v>HISENSE</v>
          </cell>
          <cell r="K627" t="str">
            <v>32H3B1</v>
          </cell>
          <cell r="L627" t="str">
            <v>32G154780H03087</v>
          </cell>
          <cell r="M627">
            <v>13425</v>
          </cell>
          <cell r="N627">
            <v>4140</v>
          </cell>
          <cell r="O627">
            <v>42604</v>
          </cell>
          <cell r="P627">
            <v>42818</v>
          </cell>
          <cell r="Q627">
            <v>201038</v>
          </cell>
          <cell r="R627" t="str">
            <v>30/03/2017 ERNESTO HERN.:NP5 OC-1009032 NO. DE PARTE:190877</v>
          </cell>
          <cell r="S627" t="str">
            <v>NO HAY REFACCION Y POR ESO SE TRAMITO EL</v>
          </cell>
          <cell r="T627" t="str">
            <v xml:space="preserve">   MARIO COVARRUBIAS              </v>
          </cell>
          <cell r="U627" t="str">
            <v>2017</v>
          </cell>
          <cell r="V627" t="str">
            <v>Norte</v>
          </cell>
          <cell r="W627" t="str">
            <v>COMPLETADO</v>
          </cell>
          <cell r="X627" t="str">
            <v>TALLER</v>
          </cell>
          <cell r="Y627">
            <v>42818</v>
          </cell>
          <cell r="Z627">
            <v>214</v>
          </cell>
          <cell r="AA627" t="str">
            <v>M010</v>
          </cell>
          <cell r="AD627" t="str">
            <v>VillaNueva/Centro</v>
          </cell>
          <cell r="AE627" t="str">
            <v>ZAC</v>
          </cell>
          <cell r="AF627" t="str">
            <v>MX</v>
          </cell>
          <cell r="AG627" t="str">
            <v>10415124</v>
          </cell>
          <cell r="AH627" t="str">
            <v>ANASTACIO ARELLANO HERNANDEZ</v>
          </cell>
          <cell r="AI627" t="str">
            <v>118 Del Trnansito</v>
          </cell>
          <cell r="AJ627" t="str">
            <v>4999271717</v>
          </cell>
          <cell r="AK627">
            <v>0</v>
          </cell>
          <cell r="AL627" t="str">
            <v>99540</v>
          </cell>
          <cell r="AM627"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627" t="str">
            <v>3TE32G153442</v>
          </cell>
          <cell r="AO627" t="str">
            <v>Básica</v>
          </cell>
          <cell r="AP627" t="str">
            <v>Hisense</v>
          </cell>
          <cell r="AQ627" t="str">
            <v>Opera</v>
          </cell>
          <cell r="AR627" t="str">
            <v>HD 1366 X 768</v>
          </cell>
          <cell r="AS627" t="str">
            <v>3TE32G164478G1644M010</v>
          </cell>
          <cell r="AT627" t="e">
            <v>#N/A</v>
          </cell>
          <cell r="AU627" t="str">
            <v>32H3B2</v>
          </cell>
          <cell r="AV627" t="str">
            <v>3TE32G164478</v>
          </cell>
          <cell r="AW627" t="str">
            <v>G1644</v>
          </cell>
          <cell r="AX627" t="str">
            <v>M010</v>
          </cell>
          <cell r="AY627">
            <v>74011860</v>
          </cell>
          <cell r="AZ627">
            <v>51012790</v>
          </cell>
          <cell r="BA627">
            <v>80139906</v>
          </cell>
        </row>
        <row r="628">
          <cell r="D628">
            <v>60311171</v>
          </cell>
          <cell r="E628" t="str">
            <v>A</v>
          </cell>
          <cell r="F628" t="str">
            <v>TV</v>
          </cell>
          <cell r="G628" t="str">
            <v>VIRGINIA BAENA PALAFOX</v>
          </cell>
          <cell r="H628" t="str">
            <v>LUIS ECHEVERRIA NO. 304, LUIS ECHEVERIA, TLAPACOYAN, VER.</v>
          </cell>
          <cell r="I628" t="str">
            <v>232-373-03-89</v>
          </cell>
          <cell r="J628" t="str">
            <v>HISENSE</v>
          </cell>
          <cell r="K628" t="str">
            <v>50K20DW</v>
          </cell>
          <cell r="L628" t="str">
            <v>50G143291H07477</v>
          </cell>
          <cell r="M628" t="str">
            <v>MTZ / 000129323</v>
          </cell>
          <cell r="N628">
            <v>8800</v>
          </cell>
          <cell r="O628">
            <v>42083</v>
          </cell>
          <cell r="P628">
            <v>42786</v>
          </cell>
          <cell r="Q628">
            <v>201519</v>
          </cell>
          <cell r="R628" t="str">
            <v>NO SURTIERON MATERIAL, NECESITO FUENTE Y PANEL, NO ENCIENDE, OC- 1007488</v>
          </cell>
          <cell r="S628" t="str">
            <v/>
          </cell>
          <cell r="T628" t="str">
            <v xml:space="preserve">   DENISE AVILA GALLEGOS          </v>
          </cell>
          <cell r="U628" t="str">
            <v>2017-04-18</v>
          </cell>
          <cell r="V628" t="str">
            <v>SUR</v>
          </cell>
          <cell r="W628" t="str">
            <v>COMPLETADO</v>
          </cell>
          <cell r="X628" t="str">
            <v>TALLER</v>
          </cell>
          <cell r="Y628">
            <v>42775</v>
          </cell>
          <cell r="Z628">
            <v>703</v>
          </cell>
          <cell r="AA628" t="str">
            <v>M012</v>
          </cell>
          <cell r="AD628" t="str">
            <v>Tlapacoya/Luis Echeverria</v>
          </cell>
          <cell r="AE628" t="str">
            <v>VER</v>
          </cell>
          <cell r="AF628" t="str">
            <v>MX</v>
          </cell>
          <cell r="AG628" t="str">
            <v>10411600</v>
          </cell>
          <cell r="AH628" t="str">
            <v>VIRGINIA BAENA PALAFOX</v>
          </cell>
          <cell r="AI628" t="str">
            <v>304 Luis Echeverria</v>
          </cell>
          <cell r="AJ628" t="str">
            <v>2323730389</v>
          </cell>
          <cell r="AK628">
            <v>0</v>
          </cell>
          <cell r="AL628" t="str">
            <v>93650</v>
          </cell>
          <cell r="AM628"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74011863</v>
          </cell>
          <cell r="AZ628">
            <v>51012793</v>
          </cell>
          <cell r="BA628">
            <v>80141788</v>
          </cell>
        </row>
        <row r="629">
          <cell r="D629">
            <v>60312943</v>
          </cell>
          <cell r="E629" t="str">
            <v xml:space="preserve">A  </v>
          </cell>
          <cell r="F629" t="str">
            <v>TV</v>
          </cell>
          <cell r="G629" t="str">
            <v>LILIA LANDERO GUTIERREZ</v>
          </cell>
          <cell r="H629" t="str">
            <v>PRIV. 6 B SUR LT-1 MZ-29 COLONIA 2A AMPLIACIÓN DE GUADALUPE HIDALGO C.P 72494, PUEBLA, PUE.</v>
          </cell>
          <cell r="I629" t="str">
            <v>222 1294367-2224325436</v>
          </cell>
          <cell r="J629" t="str">
            <v>HISENSE</v>
          </cell>
          <cell r="K629" t="str">
            <v>50K20DW</v>
          </cell>
          <cell r="L629" t="str">
            <v>50J140464H00291</v>
          </cell>
          <cell r="M629" t="str">
            <v>TICKET: 000147606</v>
          </cell>
          <cell r="N629">
            <v>0</v>
          </cell>
          <cell r="O629">
            <v>41859</v>
          </cell>
          <cell r="P629">
            <v>42796</v>
          </cell>
          <cell r="Q629">
            <v>201032</v>
          </cell>
          <cell r="R629" t="str">
            <v>15/03/2017 05 : 38  JORGE.VAZ : NP5 04/03/2017 06 : 12 201032 : P1A: T173331 PANEL LED OC-1008175</v>
          </cell>
          <cell r="S629" t="str">
            <v>CLIENTE ENTREGA TICKET DE PAGO DE ENGANC</v>
          </cell>
          <cell r="T629" t="str">
            <v xml:space="preserve">  ERIK ORTEGA MÉNDEZ              </v>
          </cell>
          <cell r="U629">
            <v>42837</v>
          </cell>
          <cell r="V629" t="str">
            <v>Centro</v>
          </cell>
          <cell r="W629" t="str">
            <v>COMPLETADO</v>
          </cell>
          <cell r="X629" t="str">
            <v>CLIENTE</v>
          </cell>
          <cell r="Y629">
            <v>42793</v>
          </cell>
          <cell r="Z629">
            <v>937</v>
          </cell>
          <cell r="AA629" t="str">
            <v>M012</v>
          </cell>
          <cell r="AB629" t="str">
            <v>T173331/Panel - PANEL</v>
          </cell>
          <cell r="AC629" t="str">
            <v>OC-1008175</v>
          </cell>
          <cell r="AD629" t="str">
            <v>Puebla /Pedregal de Gpe Hidalgo</v>
          </cell>
          <cell r="AE629" t="str">
            <v>PUE</v>
          </cell>
          <cell r="AF629" t="str">
            <v>MX</v>
          </cell>
          <cell r="AG629" t="str">
            <v>10413188</v>
          </cell>
          <cell r="AH629" t="str">
            <v>LILIA LANDERO GUTIERREZ</v>
          </cell>
          <cell r="AI629" t="str">
            <v>Priv 6 b sur lt 1 mz 29</v>
          </cell>
          <cell r="AJ629" t="str">
            <v>2224325436</v>
          </cell>
          <cell r="AK629" t="str">
            <v>2224325436</v>
          </cell>
          <cell r="AL629" t="str">
            <v>72494</v>
          </cell>
          <cell r="AM629"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629" t="str">
            <v>1TE50B8NUSCB</v>
          </cell>
          <cell r="AO629" t="str">
            <v>Smart</v>
          </cell>
          <cell r="AP629" t="str">
            <v>Hisense</v>
          </cell>
          <cell r="AQ629" t="str">
            <v>Opera</v>
          </cell>
          <cell r="AR629" t="str">
            <v>FHD 1920 x 1080</v>
          </cell>
          <cell r="AS629" t="str">
            <v>3TE50G165140G1651M010</v>
          </cell>
          <cell r="AT629" t="e">
            <v>#N/A</v>
          </cell>
          <cell r="AU629" t="str">
            <v>50H7GB</v>
          </cell>
          <cell r="AV629" t="str">
            <v>3TE50G165140</v>
          </cell>
          <cell r="AW629" t="str">
            <v>G1651</v>
          </cell>
          <cell r="AX629" t="str">
            <v>M010</v>
          </cell>
          <cell r="AY629">
            <v>74011864</v>
          </cell>
          <cell r="AZ629">
            <v>51012794</v>
          </cell>
          <cell r="BA629">
            <v>80141633</v>
          </cell>
        </row>
        <row r="630">
          <cell r="D630">
            <v>60315143</v>
          </cell>
          <cell r="E630" t="str">
            <v>A</v>
          </cell>
          <cell r="F630" t="str">
            <v>TV</v>
          </cell>
          <cell r="G630" t="str">
            <v>RUBEN DARIO MONTERUBIO PEREZ</v>
          </cell>
          <cell r="H630" t="str">
            <v>AV.ALVARO OBREGON #9 ENTRE CALLE HIDALGO Y FRANBOYANES TAPACHULA CHIAPAS</v>
          </cell>
          <cell r="I630" t="str">
            <v>01 9621185211</v>
          </cell>
          <cell r="J630" t="str">
            <v>HISENSE</v>
          </cell>
          <cell r="K630" t="str">
            <v>50K20DW</v>
          </cell>
          <cell r="L630" t="str">
            <v>50G143291H07538</v>
          </cell>
          <cell r="M630" t="str">
            <v>Ticket 127468</v>
          </cell>
          <cell r="N630">
            <v>10120.879999999999</v>
          </cell>
          <cell r="O630">
            <v>42090</v>
          </cell>
          <cell r="P630">
            <v>42824</v>
          </cell>
          <cell r="Q630">
            <v>201070</v>
          </cell>
          <cell r="R630" t="str">
            <v>No se surtió Panel LCD y Key Board</v>
          </cell>
          <cell r="S630" t="str">
            <v>Equipo en ASC ubicando en Cd.de Tapachula zona fronteriza se requiere sellos aduanales para poder enviar equipo dañado.Equipo unicamente con Base de Pedestal.</v>
          </cell>
          <cell r="T630" t="str">
            <v>Brenda Romero Flores</v>
          </cell>
          <cell r="U630">
            <v>42836</v>
          </cell>
          <cell r="V630" t="str">
            <v>SUR</v>
          </cell>
          <cell r="W630" t="str">
            <v>COMPLETADO</v>
          </cell>
          <cell r="X630" t="str">
            <v>CLIENTE</v>
          </cell>
          <cell r="Y630">
            <v>42823</v>
          </cell>
          <cell r="Z630">
            <v>734</v>
          </cell>
          <cell r="AA630" t="str">
            <v>M012</v>
          </cell>
          <cell r="AB630" t="str">
            <v>T173331/Panel - PANEL</v>
          </cell>
          <cell r="AC630" t="str">
            <v>OC-1009262</v>
          </cell>
          <cell r="AD630" t="str">
            <v>EL PORVENIR / TAPACHULA</v>
          </cell>
          <cell r="AE630" t="str">
            <v>CHS</v>
          </cell>
          <cell r="AF630" t="str">
            <v>MX</v>
          </cell>
          <cell r="AG630" t="str">
            <v>10415288</v>
          </cell>
          <cell r="AH630" t="str">
            <v>RUBEN DARIO MONTERUBIO PEREZ</v>
          </cell>
          <cell r="AI630" t="str">
            <v>9 AV ALVARO OBREGON</v>
          </cell>
          <cell r="AJ630" t="str">
            <v>019621185211</v>
          </cell>
          <cell r="AK630">
            <v>0</v>
          </cell>
          <cell r="AL630" t="str">
            <v>30750</v>
          </cell>
          <cell r="AM630"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74011865</v>
          </cell>
          <cell r="AZ630">
            <v>51012795</v>
          </cell>
          <cell r="BA630">
            <v>80142326</v>
          </cell>
        </row>
        <row r="631">
          <cell r="D631">
            <v>60316010</v>
          </cell>
          <cell r="E631" t="str">
            <v xml:space="preserve">A </v>
          </cell>
          <cell r="F631" t="str">
            <v>TV</v>
          </cell>
          <cell r="G631" t="str">
            <v>Alicia Gutierrez Garcia</v>
          </cell>
          <cell r="H631" t="str">
            <v>VENUSTIANO CARRANZA MZ 48 LT 532, EJIDO DE SANTA MARIA ASTAHUACAN, DEL. IZTAPALAPA, C.P. 09500</v>
          </cell>
          <cell r="I631">
            <v>56933167</v>
          </cell>
          <cell r="J631" t="str">
            <v>HISENSE</v>
          </cell>
          <cell r="K631" t="str">
            <v>50K20DW</v>
          </cell>
          <cell r="L631" t="str">
            <v>50G143291H13609</v>
          </cell>
          <cell r="M631" t="str">
            <v>POLIZA</v>
          </cell>
          <cell r="N631" t="str">
            <v>POLIZA</v>
          </cell>
          <cell r="O631">
            <v>42038</v>
          </cell>
          <cell r="P631">
            <v>42844</v>
          </cell>
          <cell r="Q631">
            <v>201767</v>
          </cell>
          <cell r="R631" t="str">
            <v>20/04/2017 03 : 35  ARANTXA.MON : NP5 /  P1A: 173331 PANEL    19-04-2017   OC-1009716</v>
          </cell>
          <cell r="S631" t="str">
            <v>EQUIPO DAÑADO EN DOMICILIO DE CLIENTE</v>
          </cell>
          <cell r="T631" t="str">
            <v xml:space="preserve">   RENE ARIAS                     </v>
          </cell>
          <cell r="U631" t="str">
            <v>2017-04-20</v>
          </cell>
          <cell r="V631" t="str">
            <v>CENTRO</v>
          </cell>
          <cell r="W631" t="str">
            <v>COMPLETADO</v>
          </cell>
          <cell r="X631" t="str">
            <v>TALLER</v>
          </cell>
          <cell r="Y631">
            <v>42837</v>
          </cell>
          <cell r="Z631">
            <v>806</v>
          </cell>
          <cell r="AA631" t="str">
            <v>M012</v>
          </cell>
          <cell r="AD631" t="str">
            <v>Iztapalapa/Ejido de sta maria astahuacan</v>
          </cell>
          <cell r="AE631" t="str">
            <v>DF</v>
          </cell>
          <cell r="AF631" t="str">
            <v>MX</v>
          </cell>
          <cell r="AG631" t="str">
            <v>10415481</v>
          </cell>
          <cell r="AH631" t="str">
            <v>ALICIA GUTIERREZ GARCIA</v>
          </cell>
          <cell r="AI631" t="str">
            <v>Venustiano carranza mz 48 lt 532</v>
          </cell>
          <cell r="AJ631" t="str">
            <v>56933167</v>
          </cell>
          <cell r="AK631">
            <v>0</v>
          </cell>
          <cell r="AL631" t="str">
            <v>09500</v>
          </cell>
          <cell r="AM631"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74011866</v>
          </cell>
          <cell r="AZ631">
            <v>51012796</v>
          </cell>
          <cell r="BA631">
            <v>80141815</v>
          </cell>
        </row>
        <row r="632">
          <cell r="D632">
            <v>60314618</v>
          </cell>
          <cell r="E632" t="str">
            <v xml:space="preserve">A  </v>
          </cell>
          <cell r="F632" t="str">
            <v>TV</v>
          </cell>
          <cell r="G632" t="str">
            <v>LUIS EFREN ESQUIVEL RIVERA</v>
          </cell>
          <cell r="H632" t="str">
            <v xml:space="preserve">DERECHO DE HUELGA 1349, CROC, MONTERREY </v>
          </cell>
          <cell r="I632" t="str">
            <v>11802471, 8114804269</v>
          </cell>
          <cell r="J632" t="str">
            <v>HISENSE</v>
          </cell>
          <cell r="K632" t="str">
            <v>50K20D</v>
          </cell>
          <cell r="L632" t="str">
            <v>50J140472H08033</v>
          </cell>
          <cell r="M632" t="str">
            <v>POLIZA</v>
          </cell>
          <cell r="N632">
            <v>0</v>
          </cell>
          <cell r="O632">
            <v>41862</v>
          </cell>
          <cell r="P632">
            <v>42823</v>
          </cell>
          <cell r="Q632">
            <v>201024</v>
          </cell>
          <cell r="R632" t="str">
            <v>04/06/17 11:38 ARANTXA MON NP5 P1B OC 1009218 PANEL 173331</v>
          </cell>
          <cell r="S632" t="str">
            <v/>
          </cell>
          <cell r="T632" t="str">
            <v xml:space="preserve">    SOFIA VAZQUEZ                 </v>
          </cell>
          <cell r="U632" t="str">
            <v>2017-04-20</v>
          </cell>
          <cell r="V632" t="str">
            <v>Norte</v>
          </cell>
          <cell r="W632" t="str">
            <v>COMPLETADO</v>
          </cell>
          <cell r="X632" t="str">
            <v>TALLER</v>
          </cell>
          <cell r="Y632">
            <v>42816</v>
          </cell>
          <cell r="Z632">
            <v>961</v>
          </cell>
          <cell r="AA632" t="str">
            <v>M012</v>
          </cell>
          <cell r="AD632" t="str">
            <v>croc/monterrey</v>
          </cell>
          <cell r="AE632" t="str">
            <v>NL</v>
          </cell>
          <cell r="AF632" t="str">
            <v>MX</v>
          </cell>
          <cell r="AG632" t="str">
            <v>10346705</v>
          </cell>
          <cell r="AH632" t="str">
            <v>LUIS EFREN ESQUIVEL RIVERA</v>
          </cell>
          <cell r="AI632" t="str">
            <v>derecho de huelag 349</v>
          </cell>
          <cell r="AJ632" t="str">
            <v>8114804269</v>
          </cell>
          <cell r="AK632" t="str">
            <v>8114804269</v>
          </cell>
          <cell r="AL632" t="str">
            <v>64200</v>
          </cell>
          <cell r="AM632"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632" t="str">
            <v>3TE50G132311</v>
          </cell>
          <cell r="AO632" t="str">
            <v>Básica</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74011871</v>
          </cell>
          <cell r="AZ632">
            <v>51012797</v>
          </cell>
          <cell r="BA632">
            <v>80141713</v>
          </cell>
        </row>
        <row r="633">
          <cell r="D633">
            <v>60313354</v>
          </cell>
          <cell r="E633" t="str">
            <v xml:space="preserve">A  </v>
          </cell>
          <cell r="F633" t="str">
            <v>TV</v>
          </cell>
          <cell r="G633" t="str">
            <v>ROGELIO ORNELAS SANCHEZ</v>
          </cell>
          <cell r="H633" t="str">
            <v>EPITACIO HUERTA 359, STA CLARA DEL COBRE MICH. C.P. 61800</v>
          </cell>
          <cell r="I633">
            <v>4345622725</v>
          </cell>
          <cell r="J633" t="str">
            <v>HISENSE</v>
          </cell>
          <cell r="K633" t="str">
            <v>40K20DW</v>
          </cell>
          <cell r="L633" t="str">
            <v>40G150595H00862</v>
          </cell>
          <cell r="M633">
            <v>8574</v>
          </cell>
          <cell r="N633">
            <v>7790</v>
          </cell>
          <cell r="O633">
            <v>42383</v>
          </cell>
          <cell r="P633">
            <v>42832</v>
          </cell>
          <cell r="Q633">
            <v>202300</v>
          </cell>
          <cell r="R633" t="str">
            <v>15/03/2017 13 : 56 202300 : P1A:T179489 MAIN, OC:1008684</v>
          </cell>
          <cell r="S633" t="str">
            <v/>
          </cell>
          <cell r="T633" t="str">
            <v xml:space="preserve">   MULTISERVICIOS ALVARADO    Fech</v>
          </cell>
          <cell r="U633" t="str">
            <v>2017-04-20</v>
          </cell>
          <cell r="V633" t="str">
            <v>SUR</v>
          </cell>
          <cell r="W633" t="str">
            <v>COMPLETADO</v>
          </cell>
          <cell r="X633" t="str">
            <v>TALLER</v>
          </cell>
          <cell r="Y633">
            <v>42800</v>
          </cell>
          <cell r="Z633">
            <v>449</v>
          </cell>
          <cell r="AA633" t="str">
            <v>M012</v>
          </cell>
          <cell r="AD633" t="str">
            <v>Sta Clara del Cobre/Centro</v>
          </cell>
          <cell r="AE633" t="str">
            <v>MCH</v>
          </cell>
          <cell r="AF633" t="str">
            <v>MX</v>
          </cell>
          <cell r="AG633" t="str">
            <v>10413474</v>
          </cell>
          <cell r="AH633" t="str">
            <v>ROGELIO ORNELAS SANCHEZ</v>
          </cell>
          <cell r="AI633" t="str">
            <v>359 Epitacio Huerta</v>
          </cell>
          <cell r="AJ633" t="str">
            <v>4345622725</v>
          </cell>
          <cell r="AK633" t="str">
            <v>4345622725</v>
          </cell>
          <cell r="AL633" t="str">
            <v>61800</v>
          </cell>
          <cell r="AM633"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633" t="str">
            <v>3TE40A144716</v>
          </cell>
          <cell r="AO633" t="str">
            <v>Smart</v>
          </cell>
          <cell r="AP633" t="str">
            <v>Hisense</v>
          </cell>
          <cell r="AQ633" t="str">
            <v>Opera</v>
          </cell>
          <cell r="AR633" t="str">
            <v>FHD 1920 x 1080</v>
          </cell>
          <cell r="AS633" t="str">
            <v>GTE40G151184CRMM012</v>
          </cell>
          <cell r="AT633">
            <v>68</v>
          </cell>
          <cell r="AU633" t="str">
            <v>40K20DW</v>
          </cell>
          <cell r="AV633" t="str">
            <v>GTE40G151184</v>
          </cell>
          <cell r="AW633" t="str">
            <v>CRM</v>
          </cell>
          <cell r="AX633" t="str">
            <v>M012</v>
          </cell>
          <cell r="AY633">
            <v>74011869</v>
          </cell>
          <cell r="AZ633">
            <v>51012799</v>
          </cell>
          <cell r="BA633">
            <v>80147183</v>
          </cell>
        </row>
        <row r="634">
          <cell r="D634">
            <v>60314366</v>
          </cell>
          <cell r="E634" t="str">
            <v xml:space="preserve">A </v>
          </cell>
          <cell r="F634" t="str">
            <v>TV</v>
          </cell>
          <cell r="G634" t="str">
            <v xml:space="preserve">Omar Mendiola </v>
          </cell>
          <cell r="H634" t="str">
            <v xml:space="preserve">Tamaulipas # 3207 Col.  Mexico Sur C.P 75764    Tehuacan  Puebla </v>
          </cell>
          <cell r="I634">
            <v>238107165</v>
          </cell>
          <cell r="J634" t="str">
            <v>HISENSE</v>
          </cell>
          <cell r="K634" t="str">
            <v>50H5B</v>
          </cell>
          <cell r="L634" t="str">
            <v>50G143292H03093</v>
          </cell>
          <cell r="M634" t="str">
            <v xml:space="preserve">CARTA BIMBO </v>
          </cell>
          <cell r="N634" t="str">
            <v>$ 8 550.00</v>
          </cell>
          <cell r="O634">
            <v>42447</v>
          </cell>
          <cell r="P634">
            <v>42814</v>
          </cell>
          <cell r="Q634">
            <v>201067</v>
          </cell>
          <cell r="R634" t="str">
            <v xml:space="preserve">06/04/2017  00:28  ARANTZA MON: NP5.   P1:T173331/OC-1008897
</v>
          </cell>
          <cell r="S634" t="str">
            <v xml:space="preserve">   Equipo  en taller.   Sin caja para em</v>
          </cell>
          <cell r="T634" t="str">
            <v xml:space="preserve">   Rafael Ramirez                 </v>
          </cell>
          <cell r="U634" t="str">
            <v>2017-04-22</v>
          </cell>
          <cell r="V634" t="str">
            <v>CENTRO</v>
          </cell>
          <cell r="W634" t="str">
            <v>COMPLETADO</v>
          </cell>
          <cell r="X634" t="str">
            <v>TALLER</v>
          </cell>
          <cell r="Y634">
            <v>42810</v>
          </cell>
          <cell r="Z634">
            <v>367</v>
          </cell>
          <cell r="AA634" t="str">
            <v>M012</v>
          </cell>
          <cell r="AD634" t="str">
            <v>Tehuacan/Mexico Sur</v>
          </cell>
          <cell r="AE634" t="str">
            <v>PUE</v>
          </cell>
          <cell r="AF634" t="str">
            <v>MX</v>
          </cell>
          <cell r="AG634" t="str">
            <v>10411555</v>
          </cell>
          <cell r="AH634" t="str">
            <v>OMAR MENDIOLA</v>
          </cell>
          <cell r="AI634" t="str">
            <v>3207 Tamaulipas</v>
          </cell>
          <cell r="AJ634" t="str">
            <v>238107165</v>
          </cell>
          <cell r="AK634">
            <v>0</v>
          </cell>
          <cell r="AL634" t="str">
            <v>75764</v>
          </cell>
          <cell r="AM634"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634" t="str">
            <v>3TE50G151618</v>
          </cell>
          <cell r="AO634" t="str">
            <v>Smart</v>
          </cell>
          <cell r="AP634" t="str">
            <v>Hisense</v>
          </cell>
          <cell r="AQ634" t="str">
            <v>Opera</v>
          </cell>
          <cell r="AR634" t="str">
            <v>HD 1366 X 768</v>
          </cell>
          <cell r="AS634" t="str">
            <v>3TE50G165140G1651M010</v>
          </cell>
          <cell r="AT634" t="e">
            <v>#N/A</v>
          </cell>
          <cell r="AU634" t="str">
            <v>50H7GB</v>
          </cell>
          <cell r="AV634" t="str">
            <v>3TE50G165140</v>
          </cell>
          <cell r="AW634" t="str">
            <v>G1651</v>
          </cell>
          <cell r="AX634" t="str">
            <v>M010</v>
          </cell>
          <cell r="AY634">
            <v>74011870</v>
          </cell>
          <cell r="AZ634">
            <v>51012800</v>
          </cell>
          <cell r="BA634">
            <v>80141549</v>
          </cell>
        </row>
        <row r="635">
          <cell r="D635">
            <v>60316008</v>
          </cell>
          <cell r="E635" t="str">
            <v xml:space="preserve">A </v>
          </cell>
          <cell r="F635" t="str">
            <v>TV</v>
          </cell>
          <cell r="G635" t="str">
            <v>Leticia Huerta Rangel</v>
          </cell>
          <cell r="H635" t="str">
            <v>PONIENTE 10, SAN MIGUEL XICO 2A SECCION, CHALCO, C.P. 56613</v>
          </cell>
          <cell r="I635">
            <v>26454014</v>
          </cell>
          <cell r="J635" t="str">
            <v>HISENSE</v>
          </cell>
          <cell r="K635" t="str">
            <v>50K20DW</v>
          </cell>
          <cell r="L635" t="str">
            <v>50J140464H01278</v>
          </cell>
          <cell r="M635" t="str">
            <v>TC# 9050 4763 7347 4408 8826 74 TICKET DE COMPRA TIENDA WALMART</v>
          </cell>
          <cell r="N635">
            <v>8499</v>
          </cell>
          <cell r="O635">
            <v>41931</v>
          </cell>
          <cell r="P635">
            <v>42843</v>
          </cell>
          <cell r="Q635">
            <v>201767</v>
          </cell>
          <cell r="R635" t="str">
            <v>20/04/2017 03 : 49  ARANTXA.MON : NP5 / P1A: 173331 PANEL   18-04-2017   OC-1009725</v>
          </cell>
          <cell r="S635" t="str">
            <v>EQUIPO DAÑADO EN DOMICILIO DE CLIENTE</v>
          </cell>
          <cell r="T635" t="str">
            <v xml:space="preserve">   RENE ARIAS                     </v>
          </cell>
          <cell r="U635" t="str">
            <v>2017-04-20</v>
          </cell>
          <cell r="V635" t="str">
            <v>CENTRO</v>
          </cell>
          <cell r="W635" t="str">
            <v>COMPLETADO</v>
          </cell>
          <cell r="X635" t="str">
            <v>TALLER</v>
          </cell>
          <cell r="Y635">
            <v>42837</v>
          </cell>
          <cell r="Z635">
            <v>912</v>
          </cell>
          <cell r="AA635" t="str">
            <v>M012</v>
          </cell>
          <cell r="AD635" t="str">
            <v>San Miguel Xico 2da secc/Chalco</v>
          </cell>
          <cell r="AE635" t="str">
            <v>MEX</v>
          </cell>
          <cell r="AF635" t="str">
            <v>MX</v>
          </cell>
          <cell r="AG635" t="str">
            <v>10415632</v>
          </cell>
          <cell r="AH635" t="str">
            <v>LETICIA HUERTA RANGEL</v>
          </cell>
          <cell r="AI635" t="str">
            <v>10 Poniente</v>
          </cell>
          <cell r="AJ635" t="str">
            <v>26454014</v>
          </cell>
          <cell r="AK635">
            <v>0</v>
          </cell>
          <cell r="AL635" t="str">
            <v>56613</v>
          </cell>
          <cell r="AM635"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74011872</v>
          </cell>
          <cell r="AZ635">
            <v>51012802</v>
          </cell>
          <cell r="BA635">
            <v>80141821</v>
          </cell>
        </row>
        <row r="636">
          <cell r="D636">
            <v>60314399</v>
          </cell>
          <cell r="E636" t="str">
            <v xml:space="preserve">A  </v>
          </cell>
          <cell r="F636" t="str">
            <v>TV</v>
          </cell>
          <cell r="G636" t="str">
            <v>DOMINGO YAEL MENDOZA FLORES</v>
          </cell>
          <cell r="H636" t="str">
            <v>PIRULES MZ 1 LT 2 COL. SAN AGUSTIN MUNICIPIO CHIMALHUACAN CP 56343</v>
          </cell>
          <cell r="I636" t="str">
            <v>5542988569</v>
          </cell>
          <cell r="J636" t="str">
            <v>HISENSE</v>
          </cell>
          <cell r="K636" t="str">
            <v>50K20DW</v>
          </cell>
          <cell r="L636" t="str">
            <v>50G143291H08211</v>
          </cell>
          <cell r="M636" t="str">
            <v>POLIZA DE GARANTIA</v>
          </cell>
          <cell r="N636">
            <v>0</v>
          </cell>
          <cell r="O636">
            <v>42120</v>
          </cell>
          <cell r="P636">
            <v>42816</v>
          </cell>
          <cell r="Q636">
            <v>201767</v>
          </cell>
          <cell r="R636" t="str">
            <v>30/03/2017 01 : 16  ERNESTO.HERN : NP5 / P1A: 173331 PANEL   22-03-2017   OC-1008957</v>
          </cell>
          <cell r="S636" t="str">
            <v>EQUIPO DAÑADO EN DOMICILIO DE CLIENTE</v>
          </cell>
          <cell r="T636" t="str">
            <v xml:space="preserve">   ABRAHAM LAZCANO                </v>
          </cell>
          <cell r="U636" t="str">
            <v>2017-04-10</v>
          </cell>
          <cell r="V636" t="str">
            <v>CENTRO</v>
          </cell>
          <cell r="W636" t="str">
            <v>COMPLETADO</v>
          </cell>
          <cell r="X636" t="str">
            <v>TALLER</v>
          </cell>
          <cell r="Y636">
            <v>42811</v>
          </cell>
          <cell r="Z636">
            <v>696</v>
          </cell>
          <cell r="AA636" t="str">
            <v>M012</v>
          </cell>
          <cell r="AD636" t="str">
            <v>Chimalhuacan/San Agustin</v>
          </cell>
          <cell r="AE636" t="str">
            <v>MEX</v>
          </cell>
          <cell r="AF636" t="str">
            <v>MX</v>
          </cell>
          <cell r="AG636" t="str">
            <v>10413891</v>
          </cell>
          <cell r="AH636" t="str">
            <v>DOMINGO YAEL MENDOZA FLORES</v>
          </cell>
          <cell r="AI636" t="str">
            <v>Pirules Mz 1 Lote 2</v>
          </cell>
          <cell r="AJ636" t="str">
            <v>55-42-98-85-69</v>
          </cell>
          <cell r="AK636">
            <v>0</v>
          </cell>
          <cell r="AL636" t="str">
            <v>56343</v>
          </cell>
          <cell r="AM636"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74011873</v>
          </cell>
          <cell r="AZ636">
            <v>51012803</v>
          </cell>
          <cell r="BA636">
            <v>80141809</v>
          </cell>
        </row>
        <row r="637">
          <cell r="D637">
            <v>60312864</v>
          </cell>
          <cell r="E637" t="str">
            <v xml:space="preserve">A  </v>
          </cell>
          <cell r="F637" t="str">
            <v>TV</v>
          </cell>
          <cell r="G637" t="str">
            <v xml:space="preserve">NORA ELIA VELAZQUEZ MARTINEZ </v>
          </cell>
          <cell r="H637" t="str">
            <v xml:space="preserve">NADADORES 321, MIRA VISTA, ESCOBEDO </v>
          </cell>
          <cell r="I637" t="str">
            <v>8189010106, 8116535595</v>
          </cell>
          <cell r="J637" t="str">
            <v>HISENSE</v>
          </cell>
          <cell r="K637" t="str">
            <v>50K20DW</v>
          </cell>
          <cell r="L637" t="str">
            <v>50G143292H03368</v>
          </cell>
          <cell r="M637" t="str">
            <v>TIKET</v>
          </cell>
          <cell r="N637">
            <v>11998</v>
          </cell>
          <cell r="O637">
            <v>42146</v>
          </cell>
          <cell r="P637">
            <v>42796</v>
          </cell>
          <cell r="Q637">
            <v>201024</v>
          </cell>
          <cell r="R637" t="str">
            <v>08/03/17 01:22 ERNESTO HDZ NP5 P1A OC 1007931 PANEL 173331</v>
          </cell>
          <cell r="S637" t="str">
            <v/>
          </cell>
          <cell r="T637" t="str">
            <v xml:space="preserve">    SOFIA VAZQUEZ                 </v>
          </cell>
          <cell r="U637" t="str">
            <v>2017-04-19</v>
          </cell>
          <cell r="V637" t="str">
            <v>Norte</v>
          </cell>
          <cell r="W637" t="str">
            <v>COMPLETADO</v>
          </cell>
          <cell r="X637" t="str">
            <v>TALLER</v>
          </cell>
          <cell r="Y637">
            <v>42790</v>
          </cell>
          <cell r="Z637">
            <v>650</v>
          </cell>
          <cell r="AA637" t="str">
            <v>M012</v>
          </cell>
          <cell r="AD637" t="str">
            <v>miravista/Escobedo</v>
          </cell>
          <cell r="AE637" t="str">
            <v>NL</v>
          </cell>
          <cell r="AF637" t="str">
            <v>MX</v>
          </cell>
          <cell r="AG637" t="str">
            <v>10413233</v>
          </cell>
          <cell r="AH637" t="str">
            <v>NORA ELIA VELAZQUEZ MARTINEZ</v>
          </cell>
          <cell r="AI637" t="str">
            <v>321 nadadores 321</v>
          </cell>
          <cell r="AJ637" t="str">
            <v>8189010106</v>
          </cell>
          <cell r="AK637" t="str">
            <v>0448116535595</v>
          </cell>
          <cell r="AL637" t="str">
            <v>66050</v>
          </cell>
          <cell r="AM637"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74011875</v>
          </cell>
          <cell r="AZ637">
            <v>51012804</v>
          </cell>
          <cell r="BA637">
            <v>80141710</v>
          </cell>
        </row>
        <row r="638">
          <cell r="D638">
            <v>60314305</v>
          </cell>
          <cell r="E638" t="str">
            <v xml:space="preserve">A  </v>
          </cell>
          <cell r="F638" t="str">
            <v>TV</v>
          </cell>
          <cell r="G638" t="str">
            <v>GEORGINA ZUÑIGA</v>
          </cell>
          <cell r="H638" t="str">
            <v>AV REVOLUCION MZ 73 LT 1 # 10,MIRADOR SANTA ROSA,CUAUTITLAN IZCALLI</v>
          </cell>
          <cell r="I638">
            <v>5564813510</v>
          </cell>
          <cell r="J638" t="str">
            <v>HISENSE</v>
          </cell>
          <cell r="K638" t="str">
            <v>50K20DW</v>
          </cell>
          <cell r="L638" t="str">
            <v>50G143291H13757</v>
          </cell>
          <cell r="M638" t="str">
            <v>TICKET</v>
          </cell>
          <cell r="N638">
            <v>11998.37</v>
          </cell>
          <cell r="O638">
            <v>42160</v>
          </cell>
          <cell r="P638">
            <v>42812</v>
          </cell>
          <cell r="Q638">
            <v>201679</v>
          </cell>
          <cell r="R638" t="str">
            <v>PANEL T173331 OC 1008835</v>
          </cell>
          <cell r="S638" t="str">
            <v>EQUIPO EN CENTRO DE SERVICIO CON ACCESOR</v>
          </cell>
          <cell r="T638" t="str">
            <v xml:space="preserve">GUADALUPE GIRON                   </v>
          </cell>
          <cell r="U638" t="str">
            <v>2017-04-13</v>
          </cell>
          <cell r="V638" t="str">
            <v>Centro</v>
          </cell>
          <cell r="W638" t="str">
            <v>COMPLETADO</v>
          </cell>
          <cell r="Y638">
            <v>42810</v>
          </cell>
          <cell r="Z638">
            <v>652</v>
          </cell>
          <cell r="AA638" t="str">
            <v>M012</v>
          </cell>
          <cell r="AB638" t="str">
            <v>T173331/Panel - PANEL</v>
          </cell>
          <cell r="AC638" t="str">
            <v>OC-1008835</v>
          </cell>
          <cell r="AD638" t="str">
            <v>Cuautitlan Izcalli/Mirador Santa Rosa</v>
          </cell>
          <cell r="AE638" t="str">
            <v>MEX</v>
          </cell>
          <cell r="AF638" t="str">
            <v>MX</v>
          </cell>
          <cell r="AG638" t="str">
            <v>10413998</v>
          </cell>
          <cell r="AH638" t="str">
            <v>GEORGINA ZUÑEGA</v>
          </cell>
          <cell r="AI638" t="str">
            <v>Av. Revolución Mz 73 Lote 1 No. 10</v>
          </cell>
          <cell r="AJ638" t="str">
            <v>0445564813510</v>
          </cell>
          <cell r="AK638" t="str">
            <v>0445564813510</v>
          </cell>
          <cell r="AL638" t="str">
            <v>54700</v>
          </cell>
          <cell r="AM638"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74011876</v>
          </cell>
          <cell r="AZ638">
            <v>51012805</v>
          </cell>
          <cell r="BA638">
            <v>80141491</v>
          </cell>
        </row>
        <row r="639">
          <cell r="D639">
            <v>60312892</v>
          </cell>
          <cell r="E639" t="str">
            <v>A</v>
          </cell>
          <cell r="F639" t="str">
            <v>TV</v>
          </cell>
          <cell r="G639" t="str">
            <v>LUIS ENRIQUE VEGA ARMENTA</v>
          </cell>
          <cell r="H639" t="str">
            <v xml:space="preserve">EL TABALLAL 2 COL. RANCHO EL TABALLAL MOCHIS SINALOA </v>
          </cell>
          <cell r="I639">
            <v>6737328622</v>
          </cell>
          <cell r="J639" t="str">
            <v>HISENSE</v>
          </cell>
          <cell r="K639" t="str">
            <v>50H3</v>
          </cell>
          <cell r="L639" t="str">
            <v>50J141202H01742</v>
          </cell>
          <cell r="M639">
            <v>43202</v>
          </cell>
          <cell r="N639">
            <v>10401.1</v>
          </cell>
          <cell r="O639">
            <v>42045</v>
          </cell>
          <cell r="P639">
            <v>42808</v>
          </cell>
          <cell r="Q639">
            <v>201050</v>
          </cell>
          <cell r="R639" t="str">
            <v>25/03/2017 00 : 43  ARANTXA.MON : NP5
14/03/2017 07 : 30 201050 : N.D. 10008633 O.C. 1008552</v>
          </cell>
          <cell r="S639" t="str">
            <v xml:space="preserve">EQUIPO EN TALLER </v>
          </cell>
          <cell r="T639" t="str">
            <v xml:space="preserve">JAZMIN PADILLA                  </v>
          </cell>
          <cell r="U639" t="str">
            <v>2017-03-24</v>
          </cell>
          <cell r="V639" t="str">
            <v>Norte</v>
          </cell>
          <cell r="W639" t="str">
            <v>COMPLETADO</v>
          </cell>
          <cell r="X639" t="str">
            <v>TALLER</v>
          </cell>
          <cell r="Y639">
            <v>42793</v>
          </cell>
          <cell r="Z639">
            <v>763</v>
          </cell>
          <cell r="AA639" t="str">
            <v>M012</v>
          </cell>
          <cell r="AB639" t="str">
            <v>T173331/Panel - PANEL</v>
          </cell>
          <cell r="AC639" t="str">
            <v>OC-1008552</v>
          </cell>
          <cell r="AD639" t="str">
            <v>Rancho taballal / Salvador Alvarado</v>
          </cell>
          <cell r="AE639" t="str">
            <v>SIN</v>
          </cell>
          <cell r="AF639" t="str">
            <v>MX</v>
          </cell>
          <cell r="AG639" t="str">
            <v>10413252</v>
          </cell>
          <cell r="AH639" t="str">
            <v>LUIS ENRIQUE VEGA ARMENTA</v>
          </cell>
          <cell r="AI639" t="str">
            <v>2 EL TABALLAL</v>
          </cell>
          <cell r="AJ639" t="str">
            <v>6737328622</v>
          </cell>
          <cell r="AK639">
            <v>0</v>
          </cell>
          <cell r="AL639" t="str">
            <v>61500</v>
          </cell>
          <cell r="AM639"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639" t="str">
            <v>3TE50J141202</v>
          </cell>
          <cell r="AO639">
            <v>0</v>
          </cell>
          <cell r="AP639" t="e">
            <v>#N/A</v>
          </cell>
          <cell r="AQ639" t="e">
            <v>#N/A</v>
          </cell>
          <cell r="AR639" t="e">
            <v>#N/A</v>
          </cell>
          <cell r="AS639" t="str">
            <v>3TE50G165140G1651M010</v>
          </cell>
          <cell r="AT639" t="e">
            <v>#N/A</v>
          </cell>
          <cell r="AU639" t="str">
            <v>50H7GB</v>
          </cell>
          <cell r="AV639" t="str">
            <v>3TE50G165140</v>
          </cell>
          <cell r="AW639" t="str">
            <v>G1651</v>
          </cell>
          <cell r="AX639" t="str">
            <v>M010</v>
          </cell>
          <cell r="AY639">
            <v>74011877</v>
          </cell>
          <cell r="AZ639">
            <v>51012806</v>
          </cell>
          <cell r="BA639">
            <v>80141569</v>
          </cell>
        </row>
        <row r="640">
          <cell r="D640">
            <v>60311163</v>
          </cell>
          <cell r="E640" t="str">
            <v xml:space="preserve">A  </v>
          </cell>
          <cell r="F640" t="str">
            <v>TV</v>
          </cell>
          <cell r="G640" t="str">
            <v>ALICIA ZEDILLO</v>
          </cell>
          <cell r="H640" t="str">
            <v>ROSA MORADA 141 INT31 TONALA/FLORES MAGON</v>
          </cell>
          <cell r="I640">
            <v>3313787204</v>
          </cell>
          <cell r="J640" t="str">
            <v>HISENSE</v>
          </cell>
          <cell r="K640" t="str">
            <v>50K20DW</v>
          </cell>
          <cell r="L640" t="str">
            <v>50G143291H08555</v>
          </cell>
          <cell r="M640" t="str">
            <v xml:space="preserve">POLIZA DE GARANTIA </v>
          </cell>
          <cell r="N640">
            <v>0</v>
          </cell>
          <cell r="O640">
            <v>42103</v>
          </cell>
          <cell r="P640">
            <v>42782</v>
          </cell>
          <cell r="Q640">
            <v>201109</v>
          </cell>
          <cell r="R640" t="str">
            <v>FALTA DE REFACCIONES 173331 oc-1007506</v>
          </cell>
          <cell r="S640" t="str">
            <v>CLIENTE ENTREGA UNICAMENTE EQUIPO SIN AC</v>
          </cell>
          <cell r="T640" t="str">
            <v xml:space="preserve">   YURIANA HERNANDEZ HERRERA      </v>
          </cell>
          <cell r="U640" t="str">
            <v>2017-ABRIL</v>
          </cell>
          <cell r="V640" t="str">
            <v>SUR</v>
          </cell>
          <cell r="W640" t="str">
            <v>COMPLETADO</v>
          </cell>
          <cell r="X640" t="str">
            <v>TALLER</v>
          </cell>
          <cell r="Y640">
            <v>42775</v>
          </cell>
          <cell r="Z640">
            <v>679</v>
          </cell>
          <cell r="AA640" t="str">
            <v>M012</v>
          </cell>
          <cell r="AD640" t="str">
            <v>Tonala/Flores Magon</v>
          </cell>
          <cell r="AE640" t="str">
            <v>JAL</v>
          </cell>
          <cell r="AF640" t="str">
            <v>MX</v>
          </cell>
          <cell r="AG640" t="str">
            <v>10408514</v>
          </cell>
          <cell r="AH640" t="str">
            <v>ALICIA ZEDILLO</v>
          </cell>
          <cell r="AI640" t="str">
            <v>Rosa Morada No. 141 Int 31</v>
          </cell>
          <cell r="AJ640" t="str">
            <v>33-13-78-72-04</v>
          </cell>
          <cell r="AK640">
            <v>0</v>
          </cell>
          <cell r="AL640" t="str">
            <v>45417</v>
          </cell>
          <cell r="AM640"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74011878</v>
          </cell>
          <cell r="AZ640">
            <v>51012807</v>
          </cell>
          <cell r="BA640">
            <v>80141469</v>
          </cell>
        </row>
        <row r="641">
          <cell r="D641">
            <v>60313675</v>
          </cell>
          <cell r="E641" t="str">
            <v>A</v>
          </cell>
          <cell r="F641" t="str">
            <v>TV</v>
          </cell>
          <cell r="G641" t="str">
            <v>RENE HERNANDEZ GARCIA</v>
          </cell>
          <cell r="H641" t="str">
            <v>MZA. H EDIFICIO 3 A DEPTO. 102 COL. LA ALBORADA TULTITLAN,EDO.DE MEXICO</v>
          </cell>
          <cell r="I641">
            <v>58344170</v>
          </cell>
          <cell r="J641" t="str">
            <v>HISENSE</v>
          </cell>
          <cell r="K641" t="str">
            <v>50H3</v>
          </cell>
          <cell r="L641" t="str">
            <v>50J141202H03180</v>
          </cell>
          <cell r="M641">
            <v>0</v>
          </cell>
          <cell r="N641">
            <v>11483</v>
          </cell>
          <cell r="O641">
            <v>42016</v>
          </cell>
          <cell r="P641">
            <v>42809</v>
          </cell>
          <cell r="Q641">
            <v>200997</v>
          </cell>
          <cell r="R641" t="str">
            <v>DISPLAY</v>
          </cell>
          <cell r="S641" t="str">
            <v/>
          </cell>
          <cell r="T641" t="str">
            <v xml:space="preserve">GLORIA LEON LARIOS          </v>
          </cell>
          <cell r="U641">
            <v>42836</v>
          </cell>
          <cell r="V641" t="str">
            <v>Centro</v>
          </cell>
          <cell r="W641" t="str">
            <v>COMPLETADO</v>
          </cell>
          <cell r="Y641">
            <v>42803</v>
          </cell>
          <cell r="Z641">
            <v>793</v>
          </cell>
          <cell r="AA641" t="str">
            <v>M012</v>
          </cell>
          <cell r="AB641" t="str">
            <v>T173331/Panel - PANEL</v>
          </cell>
          <cell r="AC641" t="str">
            <v>OC-1009090</v>
          </cell>
          <cell r="AD641" t="str">
            <v>la alborada/tultitlan</v>
          </cell>
          <cell r="AE641" t="str">
            <v>MEX</v>
          </cell>
          <cell r="AF641" t="str">
            <v>MX</v>
          </cell>
          <cell r="AG641" t="str">
            <v>10371266</v>
          </cell>
          <cell r="AH641" t="str">
            <v>RENE HERNANDEZ GARCIA</v>
          </cell>
          <cell r="AI641" t="str">
            <v>manzana H Edificio 3A dpto 102</v>
          </cell>
          <cell r="AJ641" t="str">
            <v>58344170</v>
          </cell>
          <cell r="AK641" t="str">
            <v>5572216486</v>
          </cell>
          <cell r="AL641" t="str">
            <v>54930</v>
          </cell>
          <cell r="AM641"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41" t="str">
            <v>3TE50J141202</v>
          </cell>
          <cell r="AO641">
            <v>0</v>
          </cell>
          <cell r="AP641" t="e">
            <v>#N/A</v>
          </cell>
          <cell r="AQ641" t="e">
            <v>#N/A</v>
          </cell>
          <cell r="AR641" t="e">
            <v>#N/A</v>
          </cell>
          <cell r="AS641" t="str">
            <v>3TE50G165140G1651M010</v>
          </cell>
          <cell r="AT641" t="e">
            <v>#N/A</v>
          </cell>
          <cell r="AU641" t="str">
            <v>50H7GB</v>
          </cell>
          <cell r="AV641" t="str">
            <v>3TE50G165140</v>
          </cell>
          <cell r="AW641" t="str">
            <v>G1651</v>
          </cell>
          <cell r="AX641" t="str">
            <v>M010</v>
          </cell>
          <cell r="AY641">
            <v>74011882</v>
          </cell>
          <cell r="AZ641">
            <v>51012811</v>
          </cell>
          <cell r="BA641">
            <v>80141799</v>
          </cell>
        </row>
        <row r="642">
          <cell r="D642">
            <v>60314161</v>
          </cell>
          <cell r="E642" t="str">
            <v>A</v>
          </cell>
          <cell r="F642" t="str">
            <v>TV</v>
          </cell>
          <cell r="G642" t="str">
            <v>NATALIA DE JESUS DIAZ JIMENEZ</v>
          </cell>
          <cell r="H642" t="str">
            <v>AV. MARTIRES 28 DE AGOSTO NO. 200-A CO. OBRERO CAMPESINA</v>
          </cell>
          <cell r="I642">
            <v>2288156248</v>
          </cell>
          <cell r="J642" t="str">
            <v>HISENSE</v>
          </cell>
          <cell r="K642" t="str">
            <v>50K20DW</v>
          </cell>
          <cell r="L642" t="str">
            <v>50G143291H13913</v>
          </cell>
          <cell r="M642" t="str">
            <v>TICKET 3272352</v>
          </cell>
          <cell r="N642">
            <v>7189</v>
          </cell>
          <cell r="O642">
            <v>42066</v>
          </cell>
          <cell r="P642">
            <v>42837</v>
          </cell>
          <cell r="Q642">
            <v>201068</v>
          </cell>
          <cell r="R642" t="str">
            <v>SOLICITUD DE PANEL, FALTA DE REFACCION</v>
          </cell>
          <cell r="T642" t="str">
            <v>KAREN BAUTISTA</v>
          </cell>
          <cell r="U642">
            <v>42829</v>
          </cell>
          <cell r="V642" t="str">
            <v>SUR</v>
          </cell>
          <cell r="W642" t="str">
            <v>COMPLETADO</v>
          </cell>
          <cell r="X642" t="str">
            <v>CLIENTE</v>
          </cell>
          <cell r="Y642">
            <v>42808</v>
          </cell>
          <cell r="Z642">
            <v>771</v>
          </cell>
          <cell r="AA642" t="str">
            <v>M012</v>
          </cell>
          <cell r="AB642" t="str">
            <v>T173331/Panel - PANEL</v>
          </cell>
          <cell r="AC642" t="str">
            <v>OC-1008834</v>
          </cell>
          <cell r="AD642" t="str">
            <v>jalapa/obrero campesina</v>
          </cell>
          <cell r="AE642" t="str">
            <v>VER</v>
          </cell>
          <cell r="AF642" t="str">
            <v>MX</v>
          </cell>
          <cell r="AG642" t="str">
            <v>10414359</v>
          </cell>
          <cell r="AH642" t="str">
            <v>NATALIA DE JESUS DIAZ JIMENEZ</v>
          </cell>
          <cell r="AI642" t="str">
            <v>200-A av. martires 28 de agosto</v>
          </cell>
          <cell r="AJ642" t="str">
            <v>2281492572</v>
          </cell>
          <cell r="AK642" t="str">
            <v>2281492572</v>
          </cell>
          <cell r="AL642" t="str">
            <v>91020</v>
          </cell>
          <cell r="AM642"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42" t="str">
            <v>1TE50B8NUSCB</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74011884</v>
          </cell>
          <cell r="AZ642">
            <v>51012813</v>
          </cell>
          <cell r="BA642">
            <v>80141544</v>
          </cell>
        </row>
        <row r="643">
          <cell r="D643">
            <v>60314203</v>
          </cell>
          <cell r="E643" t="str">
            <v xml:space="preserve">A  </v>
          </cell>
          <cell r="F643" t="str">
            <v>TV</v>
          </cell>
          <cell r="G643" t="str">
            <v>LEO CORTES CISNEROS</v>
          </cell>
          <cell r="H643" t="str">
            <v>CIRCUITO 2DA CERRADA 97 FRACC. VILLAS DEL PEDREGAL  MORELIA C.P. 58337</v>
          </cell>
          <cell r="I643">
            <v>4431969561</v>
          </cell>
          <cell r="J643" t="str">
            <v>HISENSE</v>
          </cell>
          <cell r="K643" t="str">
            <v>40K20DW</v>
          </cell>
          <cell r="L643" t="str">
            <v>40G145155H00077</v>
          </cell>
          <cell r="M643" t="str">
            <v>0216 341770</v>
          </cell>
          <cell r="N643">
            <v>6569</v>
          </cell>
          <cell r="O643">
            <v>42177</v>
          </cell>
          <cell r="P643">
            <v>42810</v>
          </cell>
          <cell r="Q643">
            <v>202300</v>
          </cell>
          <cell r="R643" t="str">
            <v>16/03/2017 01 : 51 202300 : P1A:T179489 MAIN, OC:1008695</v>
          </cell>
          <cell r="S643" t="str">
            <v/>
          </cell>
          <cell r="T643" t="str">
            <v xml:space="preserve">  MULTISERVICIOS ALVARADO         </v>
          </cell>
          <cell r="U643" t="str">
            <v>2017-04-20</v>
          </cell>
          <cell r="V643" t="str">
            <v>SUR</v>
          </cell>
          <cell r="W643" t="str">
            <v>COMPLETADO</v>
          </cell>
          <cell r="X643" t="str">
            <v>TALLER</v>
          </cell>
          <cell r="Y643">
            <v>42809</v>
          </cell>
          <cell r="Z643">
            <v>633</v>
          </cell>
          <cell r="AA643" t="str">
            <v>M012</v>
          </cell>
          <cell r="AD643" t="str">
            <v>Morelia/Fracc villas del pedegral</v>
          </cell>
          <cell r="AE643" t="str">
            <v>MCH</v>
          </cell>
          <cell r="AF643" t="str">
            <v>MX</v>
          </cell>
          <cell r="AG643" t="str">
            <v>10413358</v>
          </cell>
          <cell r="AH643" t="str">
            <v>LEO CORTEZ CISNEROS</v>
          </cell>
          <cell r="AI643" t="str">
            <v>Cuircuito H 2da cerrada num 97</v>
          </cell>
          <cell r="AJ643" t="str">
            <v>4431969561</v>
          </cell>
          <cell r="AK643">
            <v>0</v>
          </cell>
          <cell r="AL643" t="str">
            <v>58337</v>
          </cell>
          <cell r="AM643"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43" t="str">
            <v>3TE40A144716</v>
          </cell>
          <cell r="AO643" t="str">
            <v>Smart</v>
          </cell>
          <cell r="AP643" t="str">
            <v>Hisense</v>
          </cell>
          <cell r="AQ643" t="str">
            <v>Opera</v>
          </cell>
          <cell r="AR643" t="str">
            <v>FHD 1920 x 1080</v>
          </cell>
          <cell r="AS643" t="str">
            <v>GTE40G151184CRMM012</v>
          </cell>
          <cell r="AT643">
            <v>68</v>
          </cell>
          <cell r="AU643" t="str">
            <v>40K20DW</v>
          </cell>
          <cell r="AV643" t="str">
            <v>GTE40G151184</v>
          </cell>
          <cell r="AW643" t="str">
            <v>CRM</v>
          </cell>
          <cell r="AX643" t="str">
            <v>M012</v>
          </cell>
          <cell r="AY643">
            <v>74011885</v>
          </cell>
          <cell r="AZ643">
            <v>51012814</v>
          </cell>
          <cell r="BA643">
            <v>80147184</v>
          </cell>
        </row>
        <row r="644">
          <cell r="D644">
            <v>60312002</v>
          </cell>
          <cell r="E644" t="str">
            <v>A</v>
          </cell>
          <cell r="F644" t="str">
            <v>TV</v>
          </cell>
          <cell r="G644" t="str">
            <v>WILIAM MURILLO VILLALOBOS</v>
          </cell>
          <cell r="H644" t="str">
            <v>12 SUR ESQ.6A PTE TAPACHULA CHIAPAS</v>
          </cell>
          <cell r="I644" t="str">
            <v>045 9621014460</v>
          </cell>
          <cell r="J644" t="str">
            <v>HISENSE</v>
          </cell>
          <cell r="K644" t="str">
            <v>50K20D</v>
          </cell>
          <cell r="L644" t="str">
            <v>50G144843H06187</v>
          </cell>
          <cell r="M644" t="str">
            <v>Ticket 38026</v>
          </cell>
          <cell r="N644">
            <v>7499.01</v>
          </cell>
          <cell r="O644">
            <v>42475</v>
          </cell>
          <cell r="P644">
            <v>42787</v>
          </cell>
          <cell r="Q644">
            <v>201070</v>
          </cell>
          <cell r="R644" t="str">
            <v>No se surtió Panel LCD</v>
          </cell>
          <cell r="S644" t="str">
            <v>Equipo en ASC ubicando en Cd.de Tapachula zona fronteriza se requiere sellos aduanales para poder enviar equipo dañado .Equipo unicamente con Base de Pedestal.</v>
          </cell>
          <cell r="T644" t="str">
            <v>Brenda Romero Flores</v>
          </cell>
          <cell r="U644">
            <v>42836</v>
          </cell>
          <cell r="V644" t="str">
            <v>SUR</v>
          </cell>
          <cell r="W644" t="str">
            <v>COMPLETADO</v>
          </cell>
          <cell r="X644" t="str">
            <v>CLIENTE</v>
          </cell>
          <cell r="Y644">
            <v>42786</v>
          </cell>
          <cell r="Z644">
            <v>312</v>
          </cell>
          <cell r="AA644" t="str">
            <v>M010</v>
          </cell>
          <cell r="AB644" t="str">
            <v>T173331/Panel - PANEL</v>
          </cell>
          <cell r="AC644" t="str">
            <v>OC-1007728</v>
          </cell>
          <cell r="AD644" t="str">
            <v>Tapachula/centro</v>
          </cell>
          <cell r="AE644" t="str">
            <v>CHS</v>
          </cell>
          <cell r="AF644" t="str">
            <v>MX</v>
          </cell>
          <cell r="AG644" t="str">
            <v>10412118</v>
          </cell>
          <cell r="AH644" t="str">
            <v>WILIAM MURILLO VILLALOBOS</v>
          </cell>
          <cell r="AI644" t="str">
            <v>12 sur esq sexta ptoe</v>
          </cell>
          <cell r="AJ644" t="str">
            <v>9621014460</v>
          </cell>
          <cell r="AK644">
            <v>0</v>
          </cell>
          <cell r="AL644" t="str">
            <v>30700</v>
          </cell>
          <cell r="AM644"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44" t="str">
            <v>3TE50G132311</v>
          </cell>
          <cell r="AO644" t="str">
            <v>Básica</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74011886</v>
          </cell>
          <cell r="AZ644">
            <v>51012815</v>
          </cell>
          <cell r="BA644">
            <v>80142324</v>
          </cell>
        </row>
        <row r="645">
          <cell r="D645">
            <v>60313098</v>
          </cell>
          <cell r="E645" t="str">
            <v>A</v>
          </cell>
          <cell r="F645" t="str">
            <v>TV</v>
          </cell>
          <cell r="G645" t="str">
            <v>MARIA AGAPITA ALONSO PEREZ</v>
          </cell>
          <cell r="H645" t="str">
            <v>EMILIANO ZAPATA 680 Col. JARDINES DE NUEVO MEXICO Mpo. ZAPOPAN</v>
          </cell>
          <cell r="I645">
            <v>3338342593</v>
          </cell>
          <cell r="J645" t="str">
            <v>HISENSE</v>
          </cell>
          <cell r="K645" t="str">
            <v>50H3</v>
          </cell>
          <cell r="L645" t="str">
            <v>50J141308H00577</v>
          </cell>
          <cell r="M645" t="str">
            <v>ZA0/ 000193055</v>
          </cell>
          <cell r="N645">
            <v>12423</v>
          </cell>
          <cell r="O645">
            <v>42010</v>
          </cell>
          <cell r="P645">
            <v>42798</v>
          </cell>
          <cell r="Q645">
            <v>201076</v>
          </cell>
          <cell r="R645" t="str">
            <v>No hay refacciones para surtir y poder reparar</v>
          </cell>
          <cell r="T645" t="str">
            <v>Carlos Muñiz</v>
          </cell>
          <cell r="U645">
            <v>42837</v>
          </cell>
          <cell r="V645" t="str">
            <v>SUR</v>
          </cell>
          <cell r="W645" t="str">
            <v>COMPLETADO</v>
          </cell>
          <cell r="X645" t="str">
            <v>CLIENTE</v>
          </cell>
          <cell r="Y645">
            <v>42795</v>
          </cell>
          <cell r="Z645">
            <v>788</v>
          </cell>
          <cell r="AA645" t="str">
            <v>M012</v>
          </cell>
          <cell r="AB645" t="str">
            <v>T173331/Panel - PANEL</v>
          </cell>
          <cell r="AC645" t="str">
            <v>OC-1008218</v>
          </cell>
          <cell r="AD645" t="str">
            <v>Zapopan/Jardines de nvo mexico</v>
          </cell>
          <cell r="AE645" t="str">
            <v>JAL</v>
          </cell>
          <cell r="AF645" t="str">
            <v>MX</v>
          </cell>
          <cell r="AG645" t="str">
            <v>10413453</v>
          </cell>
          <cell r="AH645" t="str">
            <v>AGAPITA LOPEZ</v>
          </cell>
          <cell r="AI645" t="str">
            <v>Emiliano zapata 680</v>
          </cell>
          <cell r="AJ645" t="str">
            <v>38342593</v>
          </cell>
          <cell r="AK645">
            <v>0</v>
          </cell>
          <cell r="AL645" t="str">
            <v>45200</v>
          </cell>
          <cell r="AM645"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45" t="str">
            <v>3TE50J141202</v>
          </cell>
          <cell r="AO645">
            <v>0</v>
          </cell>
          <cell r="AP645" t="e">
            <v>#N/A</v>
          </cell>
          <cell r="AQ645" t="e">
            <v>#N/A</v>
          </cell>
          <cell r="AR645" t="e">
            <v>#N/A</v>
          </cell>
          <cell r="AS645" t="str">
            <v>3TE50G165140G1651M010</v>
          </cell>
          <cell r="AT645" t="e">
            <v>#N/A</v>
          </cell>
          <cell r="AU645" t="str">
            <v>50H7GB</v>
          </cell>
          <cell r="AV645" t="str">
            <v>3TE50G165140</v>
          </cell>
          <cell r="AW645" t="str">
            <v>G1651</v>
          </cell>
          <cell r="AX645" t="str">
            <v>M010</v>
          </cell>
          <cell r="AY645">
            <v>74011888</v>
          </cell>
          <cell r="AZ645">
            <v>51012817</v>
          </cell>
          <cell r="BA645">
            <v>80141520</v>
          </cell>
        </row>
        <row r="646">
          <cell r="D646">
            <v>60313449</v>
          </cell>
          <cell r="E646" t="str">
            <v>A</v>
          </cell>
          <cell r="F646" t="str">
            <v>TV</v>
          </cell>
          <cell r="G646" t="str">
            <v>SIXTO PALAGOT ZAPOT</v>
          </cell>
          <cell r="H646" t="str">
            <v>CALLEJON AZTECA, COL. INDEPENDENCIA, MARTINEZ DE LA TORRE, VER.</v>
          </cell>
          <cell r="I646" t="str">
            <v>232-126-11-67</v>
          </cell>
          <cell r="J646" t="str">
            <v>HISENSE</v>
          </cell>
          <cell r="K646" t="str">
            <v>40K20DW</v>
          </cell>
          <cell r="L646" t="str">
            <v>40G144840H01519</v>
          </cell>
          <cell r="M646" t="str">
            <v>K 24137</v>
          </cell>
          <cell r="N646">
            <v>7540</v>
          </cell>
          <cell r="O646">
            <v>42144</v>
          </cell>
          <cell r="P646">
            <v>42802</v>
          </cell>
          <cell r="Q646">
            <v>201519</v>
          </cell>
          <cell r="R646" t="str">
            <v>NO ENCIENDE, SE REQUIERE MAIN OC-1008326</v>
          </cell>
          <cell r="S646" t="str">
            <v/>
          </cell>
          <cell r="T646" t="str">
            <v xml:space="preserve">   DENISE AVILA GALLEGOS          </v>
          </cell>
          <cell r="U646" t="str">
            <v>2017-04-18</v>
          </cell>
          <cell r="V646" t="str">
            <v>SUR</v>
          </cell>
          <cell r="W646" t="str">
            <v>COMPLETADO</v>
          </cell>
          <cell r="X646" t="str">
            <v>TALLER</v>
          </cell>
          <cell r="Y646">
            <v>42801</v>
          </cell>
          <cell r="Z646">
            <v>658</v>
          </cell>
          <cell r="AA646" t="str">
            <v>M012</v>
          </cell>
          <cell r="AD646" t="str">
            <v>VERACRUZ/MARTINEZ DE LA TORRE</v>
          </cell>
          <cell r="AE646" t="str">
            <v>VER</v>
          </cell>
          <cell r="AF646" t="str">
            <v>MX</v>
          </cell>
          <cell r="AG646" t="str">
            <v>10413760</v>
          </cell>
          <cell r="AH646" t="str">
            <v>SIXTO PALAGOT ZAPOT</v>
          </cell>
          <cell r="AI646" t="str">
            <v>CALLEJO AZTECA SN</v>
          </cell>
          <cell r="AJ646" t="str">
            <v>2321261167</v>
          </cell>
          <cell r="AK646">
            <v>0</v>
          </cell>
          <cell r="AL646" t="str">
            <v>93610</v>
          </cell>
          <cell r="AM646"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46" t="str">
            <v>3TE40A144716</v>
          </cell>
          <cell r="AO646" t="str">
            <v>Smart</v>
          </cell>
          <cell r="AP646" t="str">
            <v>Hisense</v>
          </cell>
          <cell r="AQ646" t="str">
            <v>Opera</v>
          </cell>
          <cell r="AR646" t="str">
            <v>FHD 1920 x 1080</v>
          </cell>
          <cell r="AS646" t="str">
            <v>GTE40G151184CRMM012</v>
          </cell>
          <cell r="AT646">
            <v>68</v>
          </cell>
          <cell r="AU646" t="str">
            <v>40K20DW</v>
          </cell>
          <cell r="AV646" t="str">
            <v>GTE40G151184</v>
          </cell>
          <cell r="AW646" t="str">
            <v>CRM</v>
          </cell>
          <cell r="AX646" t="str">
            <v>M012</v>
          </cell>
          <cell r="AY646">
            <v>74011889</v>
          </cell>
          <cell r="AZ646">
            <v>51012818</v>
          </cell>
          <cell r="BA646">
            <v>80147185</v>
          </cell>
        </row>
        <row r="647">
          <cell r="D647">
            <v>60313083</v>
          </cell>
          <cell r="E647" t="str">
            <v xml:space="preserve">A  </v>
          </cell>
          <cell r="F647" t="str">
            <v>TV</v>
          </cell>
          <cell r="G647" t="str">
            <v xml:space="preserve">LUBRICANTES DE AMERICA </v>
          </cell>
          <cell r="H647" t="str">
            <v xml:space="preserve">CARRETERA A GARCIA PARQUE, INDUSTRIAL GOHNER, SANTA CATARINA </v>
          </cell>
          <cell r="I647">
            <v>8181227413</v>
          </cell>
          <cell r="J647" t="str">
            <v>HISENSE</v>
          </cell>
          <cell r="K647" t="str">
            <v>50K20D</v>
          </cell>
          <cell r="L647" t="str">
            <v>50G150589H00502</v>
          </cell>
          <cell r="M647" t="str">
            <v>148001-5</v>
          </cell>
          <cell r="N647">
            <v>5846.4</v>
          </cell>
          <cell r="O647">
            <v>42779</v>
          </cell>
          <cell r="P647">
            <v>42796</v>
          </cell>
          <cell r="Q647">
            <v>201024</v>
          </cell>
          <cell r="R647" t="str">
            <v>16/03/17 23:30 ERNESTO HDZ NP5 P1A: O.C.1008077, PANEL, 173331</v>
          </cell>
          <cell r="S647" t="str">
            <v/>
          </cell>
          <cell r="T647" t="str">
            <v xml:space="preserve">   SOFIA VAZQUEZ                  </v>
          </cell>
          <cell r="U647" t="str">
            <v>2017-04-19</v>
          </cell>
          <cell r="V647" t="str">
            <v>Norte</v>
          </cell>
          <cell r="W647" t="str">
            <v>COMPLETADO</v>
          </cell>
          <cell r="X647" t="str">
            <v>TALLER</v>
          </cell>
          <cell r="Y647">
            <v>42795</v>
          </cell>
          <cell r="Z647">
            <v>17</v>
          </cell>
          <cell r="AA647" t="str">
            <v>M010</v>
          </cell>
          <cell r="AD647" t="str">
            <v>Santa catarina/parque industrial gohner</v>
          </cell>
          <cell r="AE647" t="str">
            <v>NL</v>
          </cell>
          <cell r="AF647" t="str">
            <v>MX</v>
          </cell>
          <cell r="AG647" t="str">
            <v>10413344</v>
          </cell>
          <cell r="AH647" t="str">
            <v>LUBRICANTES DE MEXICO SA.DE.CV</v>
          </cell>
          <cell r="AI647" t="str">
            <v>Carretera A garcia kl 1.2</v>
          </cell>
          <cell r="AJ647" t="str">
            <v>8181227413</v>
          </cell>
          <cell r="AK647">
            <v>0</v>
          </cell>
          <cell r="AL647" t="str">
            <v>66350</v>
          </cell>
          <cell r="AM647"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47" t="str">
            <v>3TE50G132311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74011890</v>
          </cell>
          <cell r="AZ647">
            <v>51012819</v>
          </cell>
          <cell r="BA647">
            <v>80141714</v>
          </cell>
        </row>
        <row r="648">
          <cell r="D648">
            <v>60315229</v>
          </cell>
          <cell r="E648" t="str">
            <v>A</v>
          </cell>
          <cell r="F648" t="str">
            <v>TV</v>
          </cell>
          <cell r="G648" t="str">
            <v>María del Carmen Mena Sotelo</v>
          </cell>
          <cell r="H648" t="str">
            <v>Depto. 401, Etapa 10, mCol. Infonavit El Coloso; Acapulco, Gro.</v>
          </cell>
          <cell r="I648">
            <v>7441695484</v>
          </cell>
          <cell r="J648" t="str">
            <v>HISENSE</v>
          </cell>
          <cell r="K648" t="str">
            <v>50K20DW</v>
          </cell>
          <cell r="L648" t="str">
            <v>50G143291H14282</v>
          </cell>
          <cell r="M648" t="str">
            <v>ACO/ 000082791</v>
          </cell>
          <cell r="N648">
            <v>0</v>
          </cell>
          <cell r="O648">
            <v>42073</v>
          </cell>
          <cell r="P648">
            <v>42824</v>
          </cell>
          <cell r="Q648">
            <v>201610</v>
          </cell>
          <cell r="R648" t="str">
            <v>Hisense no cuenta con refacción</v>
          </cell>
          <cell r="T648" t="str">
            <v>Guadalupe Mondragón Noriega</v>
          </cell>
          <cell r="U648">
            <v>42835</v>
          </cell>
          <cell r="V648" t="str">
            <v>SUR</v>
          </cell>
          <cell r="W648" t="str">
            <v>COMPLETADO</v>
          </cell>
          <cell r="X648" t="str">
            <v>CLIENTE</v>
          </cell>
          <cell r="Y648">
            <v>42824</v>
          </cell>
          <cell r="Z648">
            <v>751</v>
          </cell>
          <cell r="AA648" t="str">
            <v>M012</v>
          </cell>
          <cell r="AD648" t="str">
            <v>Acapulco/ El coloso</v>
          </cell>
          <cell r="AE648" t="str">
            <v>GRO</v>
          </cell>
          <cell r="AF648" t="str">
            <v>MX</v>
          </cell>
          <cell r="AG648" t="str">
            <v>10414314</v>
          </cell>
          <cell r="AH648" t="str">
            <v>MARIA DEL CARMEN MENA SOTELO</v>
          </cell>
          <cell r="AI648" t="str">
            <v>Depto 401 Etapa 10 Edifio 20</v>
          </cell>
          <cell r="AJ648" t="str">
            <v>7444683494</v>
          </cell>
          <cell r="AK648">
            <v>0</v>
          </cell>
          <cell r="AL648" t="str">
            <v>39810</v>
          </cell>
          <cell r="AM648"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74011891</v>
          </cell>
          <cell r="AZ648">
            <v>51012820</v>
          </cell>
          <cell r="BA648">
            <v>80141507</v>
          </cell>
        </row>
        <row r="649">
          <cell r="D649">
            <v>60315976</v>
          </cell>
          <cell r="E649" t="str">
            <v xml:space="preserve">A </v>
          </cell>
          <cell r="F649" t="str">
            <v>TV</v>
          </cell>
          <cell r="G649" t="str">
            <v>Karina Avila Perez</v>
          </cell>
          <cell r="H649" t="str">
            <v>LA BARRANCA #202, COL. EL ROSARIO, DEL. TLAHUAC, C.P. 13940</v>
          </cell>
          <cell r="I649" t="str">
            <v>5554543643 / 58484664</v>
          </cell>
          <cell r="J649" t="str">
            <v>HISENSE</v>
          </cell>
          <cell r="K649" t="str">
            <v>50K20DW</v>
          </cell>
          <cell r="L649" t="str">
            <v>50J140464H01240</v>
          </cell>
          <cell r="M649" t="str">
            <v>TC# 9020 8765 5742 2508 8846 76 TICKET DE COMPRA TIENDA WLAMART</v>
          </cell>
          <cell r="N649">
            <v>8499</v>
          </cell>
          <cell r="O649">
            <v>43005</v>
          </cell>
          <cell r="P649">
            <v>42843</v>
          </cell>
          <cell r="Q649">
            <v>201767</v>
          </cell>
          <cell r="R649" t="str">
            <v>20/04/2017 03 : 39  ARANTXA.MON : NP5 / P1A: 173331 PANEL    18-04-2017   OC-1009720</v>
          </cell>
          <cell r="S649" t="str">
            <v>EQUIPO DAÑADO EN DOMICILIO DE CLIENTE</v>
          </cell>
          <cell r="T649" t="str">
            <v xml:space="preserve">   RENE ARIAS                     </v>
          </cell>
          <cell r="U649" t="str">
            <v>2017-04-20</v>
          </cell>
          <cell r="V649" t="str">
            <v>CENTRO</v>
          </cell>
          <cell r="W649" t="str">
            <v>COMPLETADO</v>
          </cell>
          <cell r="X649" t="str">
            <v>TALLER</v>
          </cell>
          <cell r="Y649">
            <v>42837</v>
          </cell>
          <cell r="Z649">
            <v>162</v>
          </cell>
          <cell r="AA649" t="str">
            <v>M010</v>
          </cell>
          <cell r="AD649" t="str">
            <v>Tlahuac/El rosario</v>
          </cell>
          <cell r="AE649" t="str">
            <v>DF</v>
          </cell>
          <cell r="AF649" t="str">
            <v>MX</v>
          </cell>
          <cell r="AG649" t="str">
            <v>10415987</v>
          </cell>
          <cell r="AH649" t="str">
            <v>KARINA AVILA PEREZ</v>
          </cell>
          <cell r="AI649" t="str">
            <v>202 la barranca</v>
          </cell>
          <cell r="AJ649" t="str">
            <v>5554543643</v>
          </cell>
          <cell r="AK649" t="str">
            <v>5554543643</v>
          </cell>
          <cell r="AL649" t="str">
            <v>13940</v>
          </cell>
          <cell r="AM649"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74011896</v>
          </cell>
          <cell r="AZ649">
            <v>51012821</v>
          </cell>
          <cell r="BA649">
            <v>80141810</v>
          </cell>
        </row>
        <row r="650">
          <cell r="D650">
            <v>60312829</v>
          </cell>
          <cell r="E650" t="str">
            <v xml:space="preserve">A  </v>
          </cell>
          <cell r="F650" t="str">
            <v>TV</v>
          </cell>
          <cell r="G650" t="str">
            <v>CARLOS ADRIAN PADILLA</v>
          </cell>
          <cell r="H650" t="str">
            <v>COLUMBA 34 SAN BERNABE OCOTEPEC MAGDALENA CONTRERAS CP. 10300</v>
          </cell>
          <cell r="I650">
            <v>5541432180</v>
          </cell>
          <cell r="J650" t="str">
            <v>HISENSE</v>
          </cell>
          <cell r="K650" t="str">
            <v>50K20DW</v>
          </cell>
          <cell r="L650" t="str">
            <v>50G143292H03971</v>
          </cell>
          <cell r="M650" t="str">
            <v>CARTA DE ACEPTACION</v>
          </cell>
          <cell r="N650">
            <v>0</v>
          </cell>
          <cell r="O650">
            <v>42153</v>
          </cell>
          <cell r="P650">
            <v>42794</v>
          </cell>
          <cell r="Q650">
            <v>201767</v>
          </cell>
          <cell r="R650" t="str">
            <v>16/03/2017 04 : 55  ARANTXA.MON : NP5/201767 : P1A: 173331 PANEL    28-02-2017   OC-1008035</v>
          </cell>
          <cell r="S650" t="str">
            <v xml:space="preserve">EQUIPO EN DOMICILIO DE CTE </v>
          </cell>
          <cell r="T650" t="str">
            <v xml:space="preserve"> ANDREA LEGORRETA                 </v>
          </cell>
          <cell r="U650" t="str">
            <v>2017-04-10</v>
          </cell>
          <cell r="V650" t="str">
            <v>CENTRO</v>
          </cell>
          <cell r="W650" t="str">
            <v>COMPLETADO</v>
          </cell>
          <cell r="X650" t="str">
            <v>TALLER</v>
          </cell>
          <cell r="Y650">
            <v>42790</v>
          </cell>
          <cell r="Z650">
            <v>641</v>
          </cell>
          <cell r="AA650" t="str">
            <v>M012</v>
          </cell>
          <cell r="AD650" t="str">
            <v>Magdalena Contreras/Sn Bernabe Ocotepec</v>
          </cell>
          <cell r="AE650" t="str">
            <v>DF</v>
          </cell>
          <cell r="AF650" t="str">
            <v>MX</v>
          </cell>
          <cell r="AG650" t="str">
            <v>10412373</v>
          </cell>
          <cell r="AH650" t="str">
            <v>CARLOS ADRIAN PADILLA</v>
          </cell>
          <cell r="AI650" t="str">
            <v>34 Columba</v>
          </cell>
          <cell r="AJ650" t="str">
            <v>5541432180</v>
          </cell>
          <cell r="AK650" t="str">
            <v>5541432180</v>
          </cell>
          <cell r="AL650" t="str">
            <v>10300</v>
          </cell>
          <cell r="AM650"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74011893</v>
          </cell>
          <cell r="AZ650">
            <v>51012822</v>
          </cell>
          <cell r="BA650">
            <v>80141844</v>
          </cell>
        </row>
        <row r="651">
          <cell r="D651">
            <v>60314693</v>
          </cell>
          <cell r="E651" t="str">
            <v>A</v>
          </cell>
          <cell r="F651" t="str">
            <v>TV</v>
          </cell>
          <cell r="G651" t="str">
            <v>SONIA ESPINOSA REYES</v>
          </cell>
          <cell r="H651" t="str">
            <v>SAN MARCOS 219,COL.INFONAVIT RIO BRAVO TAMPS</v>
          </cell>
          <cell r="I651">
            <v>8998531666</v>
          </cell>
          <cell r="J651" t="str">
            <v>HISENSE</v>
          </cell>
          <cell r="K651" t="str">
            <v>50H3</v>
          </cell>
          <cell r="L651" t="str">
            <v>50J141308H01064</v>
          </cell>
          <cell r="M651" t="str">
            <v>POLIZA GARANTIA</v>
          </cell>
          <cell r="N651">
            <v>10401.1</v>
          </cell>
          <cell r="O651">
            <v>42039</v>
          </cell>
          <cell r="P651">
            <v>42824</v>
          </cell>
          <cell r="Q651">
            <v>201041</v>
          </cell>
          <cell r="R651" t="str">
            <v xml:space="preserve">30/03/2017 02 : 06 201041 : OC-1009179:-173331-PANEL.08/04/2017 04 : 25  ARANTXA.MON : NP5
</v>
          </cell>
          <cell r="S651" t="str">
            <v/>
          </cell>
          <cell r="T651" t="str">
            <v xml:space="preserve">     Eudenis Aguilar Ahuacatitla  </v>
          </cell>
          <cell r="U651" t="str">
            <v>2017-04-13</v>
          </cell>
          <cell r="V651" t="str">
            <v>Norte</v>
          </cell>
          <cell r="W651" t="str">
            <v>COMPLETADO</v>
          </cell>
          <cell r="X651" t="str">
            <v>TALLER</v>
          </cell>
          <cell r="Y651">
            <v>42816</v>
          </cell>
          <cell r="Z651">
            <v>785</v>
          </cell>
          <cell r="AA651" t="str">
            <v>M012</v>
          </cell>
          <cell r="AB651" t="str">
            <v>T173331/Panel - PANEL</v>
          </cell>
          <cell r="AC651" t="str">
            <v>OC-1009179</v>
          </cell>
          <cell r="AD651" t="str">
            <v>rio bravo /infonavit del rio</v>
          </cell>
          <cell r="AE651" t="str">
            <v>TMS</v>
          </cell>
          <cell r="AF651" t="str">
            <v>MX</v>
          </cell>
          <cell r="AG651" t="str">
            <v>10408833</v>
          </cell>
          <cell r="AH651" t="str">
            <v>MARIA SONIA ESPINOSA REYES</v>
          </cell>
          <cell r="AI651" t="str">
            <v>san marcos num 219</v>
          </cell>
          <cell r="AJ651" t="str">
            <v>0448992199906</v>
          </cell>
          <cell r="AK651" t="str">
            <v>0448992199906</v>
          </cell>
          <cell r="AL651" t="str">
            <v>88980</v>
          </cell>
          <cell r="AM651"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51" t="str">
            <v>3TE50J141202</v>
          </cell>
          <cell r="AO651">
            <v>0</v>
          </cell>
          <cell r="AP651" t="e">
            <v>#N/A</v>
          </cell>
          <cell r="AQ651" t="e">
            <v>#N/A</v>
          </cell>
          <cell r="AR651" t="e">
            <v>#N/A</v>
          </cell>
          <cell r="AS651" t="str">
            <v>3TE50G165140G1651M010</v>
          </cell>
          <cell r="AT651" t="e">
            <v>#N/A</v>
          </cell>
          <cell r="AU651" t="str">
            <v>50H7GB</v>
          </cell>
          <cell r="AV651" t="str">
            <v>3TE50G165140</v>
          </cell>
          <cell r="AW651" t="str">
            <v>G1651</v>
          </cell>
          <cell r="AX651" t="str">
            <v>M010</v>
          </cell>
          <cell r="AY651">
            <v>74011894</v>
          </cell>
          <cell r="AZ651">
            <v>51012823</v>
          </cell>
          <cell r="BA651">
            <v>80141598</v>
          </cell>
        </row>
        <row r="652">
          <cell r="D652">
            <v>60313941</v>
          </cell>
          <cell r="E652" t="str">
            <v xml:space="preserve">A  </v>
          </cell>
          <cell r="F652" t="str">
            <v>TV</v>
          </cell>
          <cell r="G652" t="str">
            <v>LUIS ALBERTO GONZALEZ OLIVARES</v>
          </cell>
          <cell r="H652" t="str">
            <v>MANZANA C-1, COL. CENTRO, TUXPAN, NAY</v>
          </cell>
          <cell r="I652">
            <v>3192320050</v>
          </cell>
          <cell r="J652" t="str">
            <v>HISENSE</v>
          </cell>
          <cell r="K652" t="str">
            <v>50K20D</v>
          </cell>
          <cell r="L652" t="str">
            <v>50G150598H01027</v>
          </cell>
          <cell r="M652">
            <v>1341</v>
          </cell>
          <cell r="N652">
            <v>9060.35</v>
          </cell>
          <cell r="O652">
            <v>42584</v>
          </cell>
          <cell r="P652">
            <v>42804</v>
          </cell>
          <cell r="Q652">
            <v>201023</v>
          </cell>
          <cell r="R652" t="str">
            <v>16/03/2017 06 : 07  JORGE.VAZ : NP5
12/03/2017 02 : 29 201023 : P1-173064-PANEL LCD, 166794-POWER BOARD-OC1008489</v>
          </cell>
          <cell r="S652" t="str">
            <v>FALLA: NO ENCIENDE, SE REALIZO PEDIDO DE</v>
          </cell>
          <cell r="T652" t="str">
            <v xml:space="preserve">  GABRIELA RIVAS DELGADO          </v>
          </cell>
          <cell r="U652" t="str">
            <v>2017-04-18</v>
          </cell>
          <cell r="V652" t="str">
            <v>Norte</v>
          </cell>
          <cell r="W652" t="str">
            <v>COMPLETADO</v>
          </cell>
          <cell r="X652" t="str">
            <v>TALLER</v>
          </cell>
          <cell r="Y652">
            <v>42804</v>
          </cell>
          <cell r="Z652">
            <v>220</v>
          </cell>
          <cell r="AA652" t="str">
            <v>M010</v>
          </cell>
          <cell r="AD652" t="str">
            <v>Tuxpan/Centro</v>
          </cell>
          <cell r="AE652" t="str">
            <v>NAY</v>
          </cell>
          <cell r="AF652" t="str">
            <v>MX</v>
          </cell>
          <cell r="AG652" t="str">
            <v>10414002</v>
          </cell>
          <cell r="AH652" t="str">
            <v>LUIS ALBERTO GONZALEZ OLIVARES</v>
          </cell>
          <cell r="AI652" t="str">
            <v>302 Sur Madero</v>
          </cell>
          <cell r="AJ652" t="str">
            <v>3192320050</v>
          </cell>
          <cell r="AK652">
            <v>0</v>
          </cell>
          <cell r="AL652" t="str">
            <v>63200</v>
          </cell>
          <cell r="AM652"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52" t="str">
            <v>3TE50G132311</v>
          </cell>
          <cell r="AO652" t="str">
            <v>Básica</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74011895</v>
          </cell>
          <cell r="AZ652">
            <v>51012824</v>
          </cell>
          <cell r="BA652">
            <v>80141742</v>
          </cell>
        </row>
        <row r="653">
          <cell r="D653">
            <v>60313734</v>
          </cell>
          <cell r="E653" t="str">
            <v>A</v>
          </cell>
          <cell r="F653" t="str">
            <v>TV</v>
          </cell>
          <cell r="G653" t="str">
            <v>FERNANDO DELOXA</v>
          </cell>
          <cell r="H653" t="str">
            <v>DESIERTO COLORADO NO. 8 SUMIDERO</v>
          </cell>
          <cell r="I653">
            <v>2288106303</v>
          </cell>
          <cell r="J653" t="str">
            <v>HISENSE</v>
          </cell>
          <cell r="K653" t="str">
            <v>50H3</v>
          </cell>
          <cell r="L653" t="str">
            <v>50J141308H01143</v>
          </cell>
          <cell r="M653" t="str">
            <v>TICKET 0001B1847</v>
          </cell>
          <cell r="N653">
            <v>10401.1</v>
          </cell>
          <cell r="O653">
            <v>42055</v>
          </cell>
          <cell r="P653">
            <v>42837</v>
          </cell>
          <cell r="Q653">
            <v>201068</v>
          </cell>
          <cell r="R653" t="str">
            <v>SOLICITUD DE PANEL, FALTA DE REFACCION</v>
          </cell>
          <cell r="T653" t="str">
            <v>KAREN BAUTISTA</v>
          </cell>
          <cell r="U653">
            <v>42825</v>
          </cell>
          <cell r="V653" t="str">
            <v>SUR</v>
          </cell>
          <cell r="W653" t="str">
            <v>COMPLETADO</v>
          </cell>
          <cell r="Y653">
            <v>42803</v>
          </cell>
          <cell r="Z653">
            <v>782</v>
          </cell>
          <cell r="AA653" t="str">
            <v>M012</v>
          </cell>
          <cell r="AB653" t="str">
            <v>T173331/Panel - PANEL</v>
          </cell>
          <cell r="AC653" t="str">
            <v>OC-1008831</v>
          </cell>
          <cell r="AD653" t="str">
            <v>Xalapa / sumidero</v>
          </cell>
          <cell r="AE653" t="str">
            <v>VER</v>
          </cell>
          <cell r="AF653" t="str">
            <v>MX</v>
          </cell>
          <cell r="AG653" t="str">
            <v>10413774</v>
          </cell>
          <cell r="AH653" t="str">
            <v>FERNANDO DELOXA</v>
          </cell>
          <cell r="AI653" t="str">
            <v>8 Desiserto del colorado</v>
          </cell>
          <cell r="AJ653" t="str">
            <v>2288106303</v>
          </cell>
          <cell r="AK653" t="str">
            <v>2282133755</v>
          </cell>
          <cell r="AL653" t="str">
            <v>91174</v>
          </cell>
          <cell r="AM653"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53" t="str">
            <v>3TE50J141202</v>
          </cell>
          <cell r="AO653">
            <v>0</v>
          </cell>
          <cell r="AP653" t="e">
            <v>#N/A</v>
          </cell>
          <cell r="AQ653" t="e">
            <v>#N/A</v>
          </cell>
          <cell r="AR653" t="e">
            <v>#N/A</v>
          </cell>
          <cell r="AS653" t="str">
            <v>3TE50G165140G1651M010</v>
          </cell>
          <cell r="AT653" t="e">
            <v>#N/A</v>
          </cell>
          <cell r="AU653" t="str">
            <v>50H7GB</v>
          </cell>
          <cell r="AV653" t="str">
            <v>3TE50G165140</v>
          </cell>
          <cell r="AW653" t="str">
            <v>G1651</v>
          </cell>
          <cell r="AX653" t="str">
            <v>M010</v>
          </cell>
          <cell r="AY653">
            <v>74011897</v>
          </cell>
          <cell r="AZ653">
            <v>51012826</v>
          </cell>
          <cell r="BA653">
            <v>80141545</v>
          </cell>
        </row>
        <row r="654">
          <cell r="D654">
            <v>60316079</v>
          </cell>
          <cell r="E654" t="str">
            <v xml:space="preserve">A </v>
          </cell>
          <cell r="F654" t="str">
            <v>TV</v>
          </cell>
          <cell r="G654" t="str">
            <v>MARIA MARGARITA GOMEZ CUEVAS</v>
          </cell>
          <cell r="H654" t="str">
            <v>URANO #13, SAN SIMON, DEL. CUAHUTEMOC, C.P. 06920</v>
          </cell>
          <cell r="I654" t="str">
            <v>5545817371 / 5555971865</v>
          </cell>
          <cell r="J654" t="str">
            <v>HISENSE</v>
          </cell>
          <cell r="K654" t="str">
            <v>50K20DW</v>
          </cell>
          <cell r="L654" t="str">
            <v>50J140464H01694</v>
          </cell>
          <cell r="M654" t="str">
            <v>TC# 6553 1408 5111 7752 5283 46 TICKET DE COMPRA TIENDA WALMART</v>
          </cell>
          <cell r="N654">
            <v>8499</v>
          </cell>
          <cell r="O654">
            <v>41881</v>
          </cell>
          <cell r="P654">
            <v>42843</v>
          </cell>
          <cell r="Q654">
            <v>201767</v>
          </cell>
          <cell r="R654" t="str">
            <v>20/04/2017 03 : 51  ARANTXA.MON : NP5 / P1A: 173331 PANEL   18-04-2017  OC-1009727</v>
          </cell>
          <cell r="S654" t="str">
            <v>EQUIPO DAÑADO EN DOMICILIO DE CLIENTE</v>
          </cell>
          <cell r="T654" t="str">
            <v xml:space="preserve">   RENE ARIAS                     </v>
          </cell>
          <cell r="U654" t="str">
            <v>2017-04-20</v>
          </cell>
          <cell r="V654" t="str">
            <v>CENTRO</v>
          </cell>
          <cell r="W654" t="str">
            <v>COMPLETADO</v>
          </cell>
          <cell r="X654" t="str">
            <v>TALLER</v>
          </cell>
          <cell r="Y654">
            <v>42842</v>
          </cell>
          <cell r="Z654">
            <v>962</v>
          </cell>
          <cell r="AA654" t="str">
            <v>M012</v>
          </cell>
          <cell r="AD654" t="str">
            <v>CUAHUTEMOC/SN SIMON</v>
          </cell>
          <cell r="AE654" t="str">
            <v>DF</v>
          </cell>
          <cell r="AF654" t="str">
            <v>MX</v>
          </cell>
          <cell r="AG654" t="str">
            <v>10167314</v>
          </cell>
          <cell r="AH654" t="str">
            <v>MARIA MARGARITA GOMEZ CUEVAS</v>
          </cell>
          <cell r="AI654" t="str">
            <v>13 URANO</v>
          </cell>
          <cell r="AJ654" t="str">
            <v>5545817371</v>
          </cell>
          <cell r="AK654" t="str">
            <v>5545817371</v>
          </cell>
          <cell r="AL654" t="str">
            <v>06920</v>
          </cell>
          <cell r="AM654"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74011898</v>
          </cell>
          <cell r="AZ654">
            <v>51012827</v>
          </cell>
          <cell r="BA654">
            <v>80141858</v>
          </cell>
        </row>
        <row r="655">
          <cell r="D655">
            <v>60313123</v>
          </cell>
          <cell r="E655" t="str">
            <v xml:space="preserve">A  </v>
          </cell>
          <cell r="F655" t="str">
            <v>TV</v>
          </cell>
          <cell r="G655" t="str">
            <v>ANGEL ADRIAN DOMINGUEZ GARCIA</v>
          </cell>
          <cell r="H655" t="str">
            <v>CALLE 7 LEGUAS NUM 327 COL. BENITO JUAREZ 2 MUNICIPIO NEZAHUALCOYOTL CP 57000</v>
          </cell>
          <cell r="I655" t="str">
            <v>11671014</v>
          </cell>
          <cell r="J655" t="str">
            <v>HISENSE</v>
          </cell>
          <cell r="K655" t="str">
            <v>50K20DW</v>
          </cell>
          <cell r="L655" t="str">
            <v>50G143291H14799</v>
          </cell>
          <cell r="M655" t="str">
            <v>CARTA DE ACEPTACION</v>
          </cell>
          <cell r="N655">
            <v>8800</v>
          </cell>
          <cell r="O655">
            <v>42066</v>
          </cell>
          <cell r="P655">
            <v>42797</v>
          </cell>
          <cell r="Q655">
            <v>201767</v>
          </cell>
          <cell r="R655" t="str">
            <v>15/03/2017 06 : 22  JORGE.VAZ : NP5 / P1A: 173331 PANEL   03-03-2017 OC-1008197</v>
          </cell>
          <cell r="S655" t="str">
            <v>EQUIPO DAÑADO EN DOMICILIO DE CLIENTE</v>
          </cell>
          <cell r="T655" t="str">
            <v xml:space="preserve">   ABRAHAM LAZCANO                </v>
          </cell>
          <cell r="U655" t="str">
            <v>2017-04-10</v>
          </cell>
          <cell r="V655" t="str">
            <v>CENTRO</v>
          </cell>
          <cell r="W655" t="str">
            <v>COMPLETADO</v>
          </cell>
          <cell r="X655" t="str">
            <v>TALLER</v>
          </cell>
          <cell r="Y655">
            <v>42795</v>
          </cell>
          <cell r="Z655">
            <v>731</v>
          </cell>
          <cell r="AA655" t="str">
            <v>M012</v>
          </cell>
          <cell r="AD655" t="str">
            <v>Nezahualcoyotl/Benito Juarez 2</v>
          </cell>
          <cell r="AE655" t="str">
            <v>MEX</v>
          </cell>
          <cell r="AF655" t="str">
            <v>MX</v>
          </cell>
          <cell r="AG655" t="str">
            <v>10412470</v>
          </cell>
          <cell r="AH655" t="str">
            <v>ANGEL ADRIAN DOMINGUEZ GARCIA</v>
          </cell>
          <cell r="AI655" t="str">
            <v>327 Calle 7 leguas</v>
          </cell>
          <cell r="AJ655" t="str">
            <v>11671014</v>
          </cell>
          <cell r="AK655">
            <v>0</v>
          </cell>
          <cell r="AL655" t="str">
            <v>57000</v>
          </cell>
          <cell r="AM655"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74011899</v>
          </cell>
          <cell r="AZ655">
            <v>51012828</v>
          </cell>
          <cell r="BA655">
            <v>80141850</v>
          </cell>
        </row>
        <row r="656">
          <cell r="D656">
            <v>60312702</v>
          </cell>
          <cell r="E656" t="str">
            <v xml:space="preserve">A  </v>
          </cell>
          <cell r="F656" t="str">
            <v>TV</v>
          </cell>
          <cell r="G656" t="str">
            <v>ALMA DELIA AGUILAR RAMOS</v>
          </cell>
          <cell r="H656" t="str">
            <v>99 265 LAS AGUILAS NEZAHUALCOYOTL CP. 57900</v>
          </cell>
          <cell r="I656">
            <v>5541021360</v>
          </cell>
          <cell r="J656" t="str">
            <v>HISENSE</v>
          </cell>
          <cell r="K656" t="str">
            <v>50H3</v>
          </cell>
          <cell r="L656" t="str">
            <v>50J141308H01582</v>
          </cell>
          <cell r="M656" t="str">
            <v>Ticket NE / 000262717</v>
          </cell>
          <cell r="N656">
            <v>10401.1</v>
          </cell>
          <cell r="O656">
            <v>42050</v>
          </cell>
          <cell r="P656">
            <v>42794</v>
          </cell>
          <cell r="Q656">
            <v>201767</v>
          </cell>
          <cell r="R656" t="str">
            <v>16/03/2017 03 : 11  ARANTXA.MON : NP5/201767 : P1A: 173331 PANEL    28-02-2017   OC-1008026</v>
          </cell>
          <cell r="S656" t="str">
            <v xml:space="preserve">EQUIPO EN DOMICILIO DE CTE </v>
          </cell>
          <cell r="T656" t="str">
            <v xml:space="preserve"> ANDREA LEGORRETA                 </v>
          </cell>
          <cell r="U656" t="str">
            <v>2017-04-10</v>
          </cell>
          <cell r="V656" t="str">
            <v>CENTRO</v>
          </cell>
          <cell r="W656" t="str">
            <v>COMPLETADO</v>
          </cell>
          <cell r="X656" t="str">
            <v>TALLER</v>
          </cell>
          <cell r="Y656">
            <v>42789</v>
          </cell>
          <cell r="Z656">
            <v>744</v>
          </cell>
          <cell r="AA656" t="str">
            <v>M012</v>
          </cell>
          <cell r="AD656" t="str">
            <v>Nezahualcoyotl /Las aguilas</v>
          </cell>
          <cell r="AE656" t="str">
            <v>MEX</v>
          </cell>
          <cell r="AF656" t="str">
            <v>MX</v>
          </cell>
          <cell r="AG656" t="str">
            <v>10412608</v>
          </cell>
          <cell r="AH656" t="str">
            <v>ALMA DELIA AGUILAR RAMOS</v>
          </cell>
          <cell r="AI656" t="str">
            <v>265 99</v>
          </cell>
          <cell r="AJ656" t="str">
            <v>5541021360</v>
          </cell>
          <cell r="AK656">
            <v>0</v>
          </cell>
          <cell r="AL656" t="str">
            <v>57900</v>
          </cell>
          <cell r="AM656"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56" t="str">
            <v>3TE50J141202</v>
          </cell>
          <cell r="AO656">
            <v>0</v>
          </cell>
          <cell r="AP656" t="e">
            <v>#N/A</v>
          </cell>
          <cell r="AQ656" t="e">
            <v>#N/A</v>
          </cell>
          <cell r="AR656" t="e">
            <v>#N/A</v>
          </cell>
          <cell r="AS656" t="str">
            <v>3TE50G165140G1651M010</v>
          </cell>
          <cell r="AT656" t="e">
            <v>#N/A</v>
          </cell>
          <cell r="AU656" t="str">
            <v>50H7GB</v>
          </cell>
          <cell r="AV656" t="str">
            <v>3TE50G165140</v>
          </cell>
          <cell r="AW656" t="str">
            <v>G1651</v>
          </cell>
          <cell r="AX656" t="str">
            <v>M010</v>
          </cell>
          <cell r="AY656">
            <v>74011900</v>
          </cell>
          <cell r="AZ656">
            <v>51012829</v>
          </cell>
          <cell r="BA656">
            <v>80141851</v>
          </cell>
        </row>
        <row r="657">
          <cell r="D657">
            <v>60313811</v>
          </cell>
          <cell r="E657" t="str">
            <v>A</v>
          </cell>
          <cell r="F657" t="str">
            <v>TV</v>
          </cell>
          <cell r="G657" t="str">
            <v>RAFAEL CARDENAS ACUÑA</v>
          </cell>
          <cell r="H657" t="str">
            <v>FRESNOS 1674 Col. BELLA VISTA Mpo. TONALA</v>
          </cell>
          <cell r="I657">
            <v>5538555677</v>
          </cell>
          <cell r="J657" t="str">
            <v>HISENSE</v>
          </cell>
          <cell r="K657" t="str">
            <v>50K20D</v>
          </cell>
          <cell r="L657" t="str">
            <v>50J141129H02312</v>
          </cell>
          <cell r="M657" t="str">
            <v>CHA/ 000172700</v>
          </cell>
          <cell r="N657">
            <v>7801</v>
          </cell>
          <cell r="O657">
            <v>41810</v>
          </cell>
          <cell r="P657">
            <v>42074</v>
          </cell>
          <cell r="Q657">
            <v>201076</v>
          </cell>
          <cell r="R657" t="str">
            <v>No hay refacciones para surtir y reparar el equipo</v>
          </cell>
          <cell r="T657" t="str">
            <v>Carlos Muñiz</v>
          </cell>
          <cell r="U657">
            <v>42837</v>
          </cell>
          <cell r="V657" t="str">
            <v>SUR</v>
          </cell>
          <cell r="W657" t="str">
            <v>COMPLETADO</v>
          </cell>
          <cell r="X657" t="str">
            <v>CLIENTE</v>
          </cell>
          <cell r="Y657">
            <v>42803</v>
          </cell>
          <cell r="Z657">
            <v>264</v>
          </cell>
          <cell r="AA657" t="str">
            <v>M010</v>
          </cell>
          <cell r="AB657" t="str">
            <v>T174313/Panel - PANEL</v>
          </cell>
          <cell r="AC657" t="str">
            <v>OC-1008504</v>
          </cell>
          <cell r="AD657" t="str">
            <v>Tonalá/Bellavista</v>
          </cell>
          <cell r="AE657" t="str">
            <v>JAL</v>
          </cell>
          <cell r="AF657" t="str">
            <v>MX</v>
          </cell>
          <cell r="AG657" t="str">
            <v>10413924</v>
          </cell>
          <cell r="AH657" t="str">
            <v>RAFAEL CARDENAS</v>
          </cell>
          <cell r="AI657" t="str">
            <v>1674 Fresnos</v>
          </cell>
          <cell r="AJ657" t="str">
            <v>3315231503</v>
          </cell>
          <cell r="AK657">
            <v>0</v>
          </cell>
          <cell r="AL657" t="str">
            <v>45505</v>
          </cell>
          <cell r="AM657"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57" t="str">
            <v>3TE50G132311</v>
          </cell>
          <cell r="AO657" t="str">
            <v>Básica</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74011901</v>
          </cell>
          <cell r="AZ657">
            <v>51012830</v>
          </cell>
          <cell r="BA657">
            <v>80141525</v>
          </cell>
        </row>
        <row r="658">
          <cell r="D658">
            <v>60310819</v>
          </cell>
          <cell r="E658" t="str">
            <v xml:space="preserve">A  </v>
          </cell>
          <cell r="F658" t="str">
            <v>TV</v>
          </cell>
          <cell r="G658" t="str">
            <v xml:space="preserve">DAVID CONTRERAS SILVA </v>
          </cell>
          <cell r="H658" t="str">
            <v>SANTIAGO GUZMAN 1226 GUADALAJARA/BEATRIZ HERNANDEZ</v>
          </cell>
          <cell r="I658">
            <v>3322157395</v>
          </cell>
          <cell r="J658" t="str">
            <v>HISENSE</v>
          </cell>
          <cell r="K658" t="str">
            <v>50K20DW</v>
          </cell>
          <cell r="L658" t="str">
            <v>50G143292H05471</v>
          </cell>
          <cell r="M658" t="str">
            <v>CARTA BIMBO</v>
          </cell>
          <cell r="N658">
            <v>0</v>
          </cell>
          <cell r="O658">
            <v>42095</v>
          </cell>
          <cell r="P658">
            <v>42783</v>
          </cell>
          <cell r="Q658">
            <v>201109</v>
          </cell>
          <cell r="R658" t="str">
            <v>FALTA DE REFACCIONES  173331 oc-1007507</v>
          </cell>
          <cell r="S658" t="str">
            <v>CLIENTE ENTREGA UNICAMENTE TV SIN ACCESO</v>
          </cell>
          <cell r="T658" t="str">
            <v xml:space="preserve"> YURIANA HERNANDEZ HERRERA        </v>
          </cell>
          <cell r="U658" t="str">
            <v>2017-ABRIL</v>
          </cell>
          <cell r="V658" t="str">
            <v>SUR</v>
          </cell>
          <cell r="W658" t="str">
            <v>COMPLETADO</v>
          </cell>
          <cell r="X658" t="str">
            <v>TALLER</v>
          </cell>
          <cell r="Y658">
            <v>42769</v>
          </cell>
          <cell r="Z658">
            <v>688</v>
          </cell>
          <cell r="AA658" t="str">
            <v>M012</v>
          </cell>
          <cell r="AD658" t="str">
            <v>Guadalajara/Beatriz hernandez</v>
          </cell>
          <cell r="AE658" t="str">
            <v>JAL</v>
          </cell>
          <cell r="AF658" t="str">
            <v>MX</v>
          </cell>
          <cell r="AG658" t="str">
            <v>10403352</v>
          </cell>
          <cell r="AH658" t="str">
            <v>DAVID CONTRERAS SILVA</v>
          </cell>
          <cell r="AI658" t="str">
            <v>Santiago Guzman no 1226</v>
          </cell>
          <cell r="AJ658" t="str">
            <v>3322157395</v>
          </cell>
          <cell r="AK658">
            <v>0</v>
          </cell>
          <cell r="AL658" t="str">
            <v>44730</v>
          </cell>
          <cell r="AM658"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74011902</v>
          </cell>
          <cell r="AZ658">
            <v>51012831</v>
          </cell>
          <cell r="BA658">
            <v>80141477</v>
          </cell>
        </row>
        <row r="659">
          <cell r="D659">
            <v>60314038</v>
          </cell>
          <cell r="E659" t="str">
            <v xml:space="preserve">A  </v>
          </cell>
          <cell r="F659" t="str">
            <v>TV</v>
          </cell>
          <cell r="G659" t="str">
            <v>PATRICIA VAZQUEZ RAMIREZ</v>
          </cell>
          <cell r="H659" t="str">
            <v>VILLAGRAN 2417, JARDINES DE TOLTECA, GUADALUPE</v>
          </cell>
          <cell r="I659">
            <v>8110217605</v>
          </cell>
          <cell r="J659" t="str">
            <v>HISENSE</v>
          </cell>
          <cell r="K659" t="str">
            <v>50K20DW</v>
          </cell>
          <cell r="L659" t="str">
            <v>50J140464H01734</v>
          </cell>
          <cell r="M659" t="str">
            <v xml:space="preserve">CARTA DE ACEPTACION </v>
          </cell>
          <cell r="N659">
            <v>10121.14</v>
          </cell>
          <cell r="O659">
            <v>41860</v>
          </cell>
          <cell r="P659">
            <v>42822</v>
          </cell>
          <cell r="Q659">
            <v>201024</v>
          </cell>
          <cell r="R659" t="str">
            <v>03/28/17 02:19 ERNESTO HDZ NP5 P1A OC 1008648 PANEL 173331</v>
          </cell>
          <cell r="S659" t="str">
            <v/>
          </cell>
          <cell r="T659" t="str">
            <v xml:space="preserve">    SOFIA VAZQUEZ                 </v>
          </cell>
          <cell r="U659" t="str">
            <v>2017-04-20</v>
          </cell>
          <cell r="V659" t="str">
            <v>Norte</v>
          </cell>
          <cell r="W659" t="str">
            <v>COMPLETADO</v>
          </cell>
          <cell r="X659" t="str">
            <v>TALLER</v>
          </cell>
          <cell r="Y659">
            <v>42807</v>
          </cell>
          <cell r="Z659">
            <v>962</v>
          </cell>
          <cell r="AA659" t="str">
            <v>M012</v>
          </cell>
          <cell r="AD659" t="str">
            <v>Guadalupe/jardines de tolteca</v>
          </cell>
          <cell r="AE659" t="str">
            <v>NL</v>
          </cell>
          <cell r="AF659" t="str">
            <v>MX</v>
          </cell>
          <cell r="AG659" t="str">
            <v>10413990</v>
          </cell>
          <cell r="AH659" t="str">
            <v>PATRICIA VAZQUEZ RAMIREZ</v>
          </cell>
          <cell r="AI659" t="str">
            <v>Villagran 2417</v>
          </cell>
          <cell r="AJ659" t="str">
            <v>8110217605</v>
          </cell>
          <cell r="AK659">
            <v>0</v>
          </cell>
          <cell r="AL659" t="str">
            <v>67178</v>
          </cell>
          <cell r="AM659"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74011903</v>
          </cell>
          <cell r="AZ659">
            <v>51012832</v>
          </cell>
          <cell r="BA659">
            <v>80141726</v>
          </cell>
        </row>
        <row r="660">
          <cell r="D660">
            <v>60314898</v>
          </cell>
          <cell r="E660" t="str">
            <v xml:space="preserve">A  </v>
          </cell>
          <cell r="F660" t="str">
            <v>TV</v>
          </cell>
          <cell r="G660" t="str">
            <v>FRANCISCO JAVIER URIBE GUTIERRES</v>
          </cell>
          <cell r="H660" t="str">
            <v>SANTA LUCIA 139 TLAJOMULCO/SANTA FE</v>
          </cell>
          <cell r="I660" t="str">
            <v>3337971304- 3338412892</v>
          </cell>
          <cell r="J660" t="str">
            <v>HISENSE</v>
          </cell>
          <cell r="K660" t="str">
            <v>50K20D</v>
          </cell>
          <cell r="L660" t="str">
            <v>50J141308H01604</v>
          </cell>
          <cell r="M660" t="str">
            <v>MCT / 000012688</v>
          </cell>
          <cell r="N660">
            <v>10401.1</v>
          </cell>
          <cell r="O660">
            <v>42024</v>
          </cell>
          <cell r="P660">
            <v>42819</v>
          </cell>
          <cell r="Q660">
            <v>201109</v>
          </cell>
          <cell r="R660" t="str">
            <v>FALTA DE REFACCIONES 186903 oc-1009018</v>
          </cell>
          <cell r="S660" t="str">
            <v>CLIENTE ENTREGA EQUIPO SIN ACCESORIOS UN</v>
          </cell>
          <cell r="T660" t="str">
            <v xml:space="preserve">    YURIANA HERNANDEZ HERRERA     </v>
          </cell>
          <cell r="U660" t="str">
            <v>2017-ABRIL</v>
          </cell>
          <cell r="W660" t="str">
            <v>COMPLETADO</v>
          </cell>
          <cell r="X660" t="str">
            <v>TALLER</v>
          </cell>
          <cell r="Y660">
            <v>42818</v>
          </cell>
          <cell r="Z660">
            <v>795</v>
          </cell>
          <cell r="AA660" t="str">
            <v>M012</v>
          </cell>
          <cell r="AD660" t="str">
            <v>tlajomulco/hda sta fe</v>
          </cell>
          <cell r="AE660" t="str">
            <v>JAL</v>
          </cell>
          <cell r="AF660" t="str">
            <v>MX</v>
          </cell>
          <cell r="AG660" t="str">
            <v>10414702</v>
          </cell>
          <cell r="AH660" t="str">
            <v>FRANCISCO JAVIER URIBE GUTIERREZ</v>
          </cell>
          <cell r="AI660" t="str">
            <v>139 sta lucia</v>
          </cell>
          <cell r="AJ660" t="str">
            <v>3337971304</v>
          </cell>
          <cell r="AK660" t="str">
            <v>3338412892</v>
          </cell>
          <cell r="AL660" t="str">
            <v>45655</v>
          </cell>
          <cell r="AM660"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60" t="str">
            <v>3TE50G132311</v>
          </cell>
          <cell r="AO660" t="str">
            <v>Básica</v>
          </cell>
          <cell r="AP660" t="str">
            <v>Hisense</v>
          </cell>
          <cell r="AQ660" t="str">
            <v>Opera</v>
          </cell>
          <cell r="AR660" t="str">
            <v>FHD 1920 x 1080</v>
          </cell>
          <cell r="AS660" t="str">
            <v>3TE50G165140G1651M010</v>
          </cell>
          <cell r="AT660" t="e">
            <v>#N/A</v>
          </cell>
          <cell r="AU660" t="str">
            <v>50H7GB</v>
          </cell>
          <cell r="AV660" t="str">
            <v>3TE50G165140</v>
          </cell>
          <cell r="AW660" t="str">
            <v>G1651</v>
          </cell>
          <cell r="AX660" t="str">
            <v>M010</v>
          </cell>
          <cell r="AY660">
            <v>74011904</v>
          </cell>
          <cell r="AZ660">
            <v>51012833</v>
          </cell>
          <cell r="BA660">
            <v>80141459</v>
          </cell>
        </row>
        <row r="661">
          <cell r="D661">
            <v>60315230</v>
          </cell>
          <cell r="E661" t="str">
            <v>E</v>
          </cell>
          <cell r="F661" t="str">
            <v>TV</v>
          </cell>
          <cell r="G661" t="str">
            <v>MARTHA HERNANDEZ LÓPEZ</v>
          </cell>
          <cell r="H661" t="str">
            <v>CALLE VERACRUZ N. 1631 COLONIA UNIVERSIDADES C.P 72589, PUEBLA, PUE.</v>
          </cell>
          <cell r="I661" t="str">
            <v>222 2331906</v>
          </cell>
          <cell r="J661" t="str">
            <v>HISENSE</v>
          </cell>
          <cell r="K661" t="str">
            <v>50K20DW</v>
          </cell>
          <cell r="L661" t="str">
            <v>50G143292H06025</v>
          </cell>
          <cell r="M661" t="str">
            <v>TICKET: 000153095</v>
          </cell>
          <cell r="N661">
            <v>13310.88</v>
          </cell>
          <cell r="O661">
            <v>42020</v>
          </cell>
          <cell r="P661">
            <v>42824</v>
          </cell>
          <cell r="Q661">
            <v>201032</v>
          </cell>
          <cell r="R661" t="str">
            <v>31/03/2017 07 : 46  GABRIELA.B : TCFER
31/03/2017 07 : 35  GABRIELA.B : CLIENTE NO ACEPTA EL CAMBIO FÍSICO DELA ORDEN 60307544</v>
          </cell>
          <cell r="S661" t="str">
            <v>CLIENTE SOLICITA REPOSICIÓN DE UN EQUIPO</v>
          </cell>
          <cell r="T661" t="str">
            <v xml:space="preserve">  ERIK ORTEGA MÉNDEZ              </v>
          </cell>
          <cell r="U661">
            <v>42837</v>
          </cell>
          <cell r="V661" t="str">
            <v>Centro</v>
          </cell>
          <cell r="W661" t="str">
            <v>COMPLETADO</v>
          </cell>
          <cell r="X661" t="str">
            <v>CLIENTE</v>
          </cell>
          <cell r="Y661">
            <v>42824</v>
          </cell>
          <cell r="Z661">
            <v>804</v>
          </cell>
          <cell r="AA661" t="str">
            <v>M012</v>
          </cell>
          <cell r="AD661" t="str">
            <v>PUEBLA/UNIVERSIDADES</v>
          </cell>
          <cell r="AE661" t="str">
            <v>PUE</v>
          </cell>
          <cell r="AF661" t="str">
            <v>MX</v>
          </cell>
          <cell r="AG661" t="str">
            <v>10236857</v>
          </cell>
          <cell r="AH661" t="str">
            <v>MARTHA HERNANDEZ LOPEZ</v>
          </cell>
          <cell r="AI661" t="str">
            <v>1631 VERACRUZ</v>
          </cell>
          <cell r="AJ661" t="str">
            <v>012222331906</v>
          </cell>
          <cell r="AK661">
            <v>0</v>
          </cell>
          <cell r="AL661" t="str">
            <v>72589</v>
          </cell>
          <cell r="AM661" t="str">
            <v>22/04/2017 08 : 13 MARCO.DIAZ : TCF174 7401190920/04/2017 23 : 30 GEARARDO.PA : CFA31/03/2017 07 : 46 GABRIELA.B : TCFER31/03/2017 07 : 35 GABRIELA.B : CLIENTE NO ACEPTA EL CAMBIO FÍSICO DELA ORDEN 60307544</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74011912</v>
          </cell>
          <cell r="AZ661">
            <v>51012838</v>
          </cell>
          <cell r="BA661">
            <v>80141635</v>
          </cell>
        </row>
        <row r="662">
          <cell r="D662">
            <v>60313119</v>
          </cell>
          <cell r="E662" t="str">
            <v>A</v>
          </cell>
          <cell r="F662" t="str">
            <v>TV</v>
          </cell>
          <cell r="G662" t="str">
            <v>YUMICO LOPEZ CASTRO</v>
          </cell>
          <cell r="H662" t="str">
            <v>SAFIRO 54 COL.EJIDAN CP.81029 GUSAVE SINALOA</v>
          </cell>
          <cell r="I662">
            <v>6878579324</v>
          </cell>
          <cell r="J662" t="str">
            <v>HISENSE</v>
          </cell>
          <cell r="K662" t="str">
            <v>50K20D</v>
          </cell>
          <cell r="L662" t="str">
            <v>50J141823H00089</v>
          </cell>
          <cell r="M662">
            <v>1042666</v>
          </cell>
          <cell r="N662">
            <v>7801</v>
          </cell>
          <cell r="O662">
            <v>41886</v>
          </cell>
          <cell r="P662">
            <v>42808</v>
          </cell>
          <cell r="Q662">
            <v>201050</v>
          </cell>
          <cell r="R662" t="str">
            <v>28/03/2017 05 : 43  ERNESTO.HERN : NP5
14/03/2017 06 : 30 201050 : N.D 10008629 O.C. 1008542</v>
          </cell>
          <cell r="S662" t="str">
            <v xml:space="preserve">EQUIPO EN TALLER </v>
          </cell>
          <cell r="T662" t="str">
            <v xml:space="preserve">JAZMIN PADILLA                  </v>
          </cell>
          <cell r="U662" t="str">
            <v>2017-03-28</v>
          </cell>
          <cell r="V662" t="str">
            <v>Norte</v>
          </cell>
          <cell r="W662" t="str">
            <v>COMPLETADO</v>
          </cell>
          <cell r="X662" t="str">
            <v>TALLER</v>
          </cell>
          <cell r="Y662">
            <v>42795</v>
          </cell>
          <cell r="Z662">
            <v>922</v>
          </cell>
          <cell r="AA662" t="str">
            <v>M012</v>
          </cell>
          <cell r="AB662" t="str">
            <v xml:space="preserve">T171496/Tarjeta de suministro eléctrico - Power </v>
          </cell>
          <cell r="AC662" t="str">
            <v>OC-1008542</v>
          </cell>
          <cell r="AD662" t="str">
            <v>Huasabes /ejidan</v>
          </cell>
          <cell r="AE662" t="str">
            <v>SIN</v>
          </cell>
          <cell r="AF662" t="str">
            <v>MX</v>
          </cell>
          <cell r="AG662" t="str">
            <v>10411662</v>
          </cell>
          <cell r="AH662" t="str">
            <v>YUMICO LOPEZ CASTRO</v>
          </cell>
          <cell r="AI662" t="str">
            <v>54 Safiro</v>
          </cell>
          <cell r="AJ662" t="str">
            <v>0446878579324</v>
          </cell>
          <cell r="AK662" t="str">
            <v>6878579324</v>
          </cell>
          <cell r="AL662" t="str">
            <v>81029</v>
          </cell>
          <cell r="AM662"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62" t="str">
            <v>3TE50G132311</v>
          </cell>
          <cell r="AO662" t="str">
            <v>Básica</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74011913</v>
          </cell>
          <cell r="AZ662">
            <v>51012842</v>
          </cell>
          <cell r="BA662">
            <v>80141573</v>
          </cell>
        </row>
        <row r="663">
          <cell r="D663">
            <v>60315454</v>
          </cell>
          <cell r="E663" t="str">
            <v xml:space="preserve">A  </v>
          </cell>
          <cell r="F663" t="str">
            <v>TV</v>
          </cell>
          <cell r="G663" t="str">
            <v>SADOT CASTELLANOS</v>
          </cell>
          <cell r="H663" t="str">
            <v>AV INSURGENTES SUR NO. 2453, SAN ANGEL</v>
          </cell>
          <cell r="I663" t="str">
            <v>5032-1195</v>
          </cell>
          <cell r="J663" t="str">
            <v>HISENSE</v>
          </cell>
          <cell r="K663" t="str">
            <v>50K20D</v>
          </cell>
          <cell r="L663" t="str">
            <v>50J141825H00501</v>
          </cell>
          <cell r="M663" t="str">
            <v>TICKET</v>
          </cell>
          <cell r="N663">
            <v>6999</v>
          </cell>
          <cell r="O663">
            <v>41802</v>
          </cell>
          <cell r="P663">
            <v>42831</v>
          </cell>
          <cell r="Q663">
            <v>201010</v>
          </cell>
          <cell r="R663" t="str">
            <v>PENDIENTE POR PANEL, OC-1009420 SOLICITADO EL 06/04/2017</v>
          </cell>
          <cell r="S663" t="str">
            <v>SE RECOGE SOLO EQUIPO</v>
          </cell>
          <cell r="T663" t="str">
            <v xml:space="preserve">  VIRGINIA ANGUIANO               </v>
          </cell>
          <cell r="U663" t="str">
            <v>2017-04-20</v>
          </cell>
          <cell r="V663" t="str">
            <v>CENTRO</v>
          </cell>
          <cell r="W663" t="str">
            <v>COMPLETADO</v>
          </cell>
          <cell r="X663" t="str">
            <v>TALLER</v>
          </cell>
          <cell r="Y663">
            <v>42829</v>
          </cell>
          <cell r="Z663">
            <v>1029</v>
          </cell>
          <cell r="AA663" t="str">
            <v>M012</v>
          </cell>
          <cell r="AD663" t="str">
            <v>55-11-05-19-95</v>
          </cell>
          <cell r="AE663" t="str">
            <v>DF</v>
          </cell>
          <cell r="AF663" t="str">
            <v>MX</v>
          </cell>
          <cell r="AG663" t="str">
            <v>10415528</v>
          </cell>
          <cell r="AH663" t="str">
            <v>SADOT CASTELLANOS</v>
          </cell>
          <cell r="AI663" t="str">
            <v>2453 AV. INSURGENTES SUR</v>
          </cell>
          <cell r="AJ663" t="str">
            <v>50-32-11-95</v>
          </cell>
          <cell r="AK663" t="str">
            <v>55-11-05-19-95</v>
          </cell>
          <cell r="AL663" t="str">
            <v>01090</v>
          </cell>
          <cell r="AM663"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63" t="str">
            <v>3TE50G132311</v>
          </cell>
          <cell r="AO663" t="str">
            <v>Básica</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74011914</v>
          </cell>
          <cell r="AZ663">
            <v>51012843</v>
          </cell>
          <cell r="BA663">
            <v>80141779</v>
          </cell>
        </row>
        <row r="664">
          <cell r="D664">
            <v>60312705</v>
          </cell>
          <cell r="E664" t="str">
            <v xml:space="preserve">A  </v>
          </cell>
          <cell r="F664" t="str">
            <v>TV</v>
          </cell>
          <cell r="G664" t="str">
            <v xml:space="preserve">BEATRIZ CONEJO MUNGUIA </v>
          </cell>
          <cell r="H664" t="str">
            <v>APOSTOL DE LA RAZA MAYA 414, FELIPE CARRILLO PUERTO MORELIA C.P. 58127</v>
          </cell>
          <cell r="I664">
            <v>4433210466</v>
          </cell>
          <cell r="J664" t="str">
            <v>HISENSE</v>
          </cell>
          <cell r="K664" t="str">
            <v>40K20D</v>
          </cell>
          <cell r="L664" t="str">
            <v>40G143461H05450</v>
          </cell>
          <cell r="M664" t="str">
            <v>POLIZA DE GARANTIA</v>
          </cell>
          <cell r="N664">
            <v>0</v>
          </cell>
          <cell r="O664">
            <v>41982</v>
          </cell>
          <cell r="P664">
            <v>42789</v>
          </cell>
          <cell r="Q664">
            <v>202300</v>
          </cell>
          <cell r="R664" t="str">
            <v>FALTA DE PANEL:T172750 OC-1007886</v>
          </cell>
          <cell r="S664" t="str">
            <v/>
          </cell>
          <cell r="T664" t="str">
            <v xml:space="preserve">  MULTISERVICIOS ALVARADO         </v>
          </cell>
          <cell r="U664" t="str">
            <v>2017-04-20</v>
          </cell>
          <cell r="V664" t="str">
            <v>SUR</v>
          </cell>
          <cell r="W664" t="str">
            <v>COMPLETADO</v>
          </cell>
          <cell r="X664" t="str">
            <v>TALLER</v>
          </cell>
          <cell r="Y664">
            <v>42789</v>
          </cell>
          <cell r="Z664">
            <v>807</v>
          </cell>
          <cell r="AA664" t="str">
            <v>M012</v>
          </cell>
          <cell r="AD664" t="str">
            <v>Morelia/Felipe Carrillo Puerto</v>
          </cell>
          <cell r="AE664" t="str">
            <v>MCH</v>
          </cell>
          <cell r="AF664" t="str">
            <v>MX</v>
          </cell>
          <cell r="AG664" t="str">
            <v>10412267</v>
          </cell>
          <cell r="AH664" t="str">
            <v>BEATRIZ CONEJO MUNGUIA</v>
          </cell>
          <cell r="AI664" t="str">
            <v>414 Apostol de la raza maya</v>
          </cell>
          <cell r="AJ664" t="str">
            <v>4431999666</v>
          </cell>
          <cell r="AK664" t="str">
            <v>4431999666</v>
          </cell>
          <cell r="AL664" t="str">
            <v>58127</v>
          </cell>
          <cell r="AM664"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64" t="str">
            <v>3TE40G134207</v>
          </cell>
          <cell r="AO664" t="str">
            <v>Básica</v>
          </cell>
          <cell r="AP664" t="str">
            <v>Hisense</v>
          </cell>
          <cell r="AQ664" t="str">
            <v>Opera</v>
          </cell>
          <cell r="AR664" t="str">
            <v>FHD 1920 x 1080</v>
          </cell>
          <cell r="AS664" t="str">
            <v>GTE40G151184CRMM012</v>
          </cell>
          <cell r="AT664">
            <v>68</v>
          </cell>
          <cell r="AU664" t="str">
            <v>40K20DW</v>
          </cell>
          <cell r="AV664" t="str">
            <v>GTE40G151184</v>
          </cell>
          <cell r="AW664" t="str">
            <v>CRM</v>
          </cell>
          <cell r="AX664" t="str">
            <v>M012</v>
          </cell>
          <cell r="AY664">
            <v>74011915</v>
          </cell>
          <cell r="AZ664">
            <v>51012844</v>
          </cell>
          <cell r="BA664">
            <v>80147187</v>
          </cell>
        </row>
        <row r="665">
          <cell r="D665">
            <v>60313787</v>
          </cell>
          <cell r="E665" t="str">
            <v>A</v>
          </cell>
          <cell r="F665" t="str">
            <v>TV</v>
          </cell>
          <cell r="G665" t="str">
            <v xml:space="preserve"> Ruben Barreras</v>
          </cell>
          <cell r="H665" t="str">
            <v>Priv malva real num 351
 Reynosa/Fracc paseo de las flores,</v>
          </cell>
          <cell r="I665">
            <v>8992590332</v>
          </cell>
          <cell r="J665" t="str">
            <v>HISENSE</v>
          </cell>
          <cell r="K665" t="str">
            <v>50K20DW</v>
          </cell>
          <cell r="L665" t="str">
            <v>50G143292H07349</v>
          </cell>
          <cell r="M665" t="str">
            <v>POLIZA GARANTIA</v>
          </cell>
          <cell r="N665">
            <v>10121.58</v>
          </cell>
          <cell r="O665">
            <v>42072</v>
          </cell>
          <cell r="P665">
            <v>42807</v>
          </cell>
          <cell r="Q665">
            <v>201041</v>
          </cell>
          <cell r="R665" t="str">
            <v>28/03/2017 02 : 06  ERNESTO.HERN : NP5          15/03/2017 04 : 29 201041 :  OC-1008633- PANEL  -173331</v>
          </cell>
          <cell r="S665" t="str">
            <v xml:space="preserve">EQUIPO EN TALLER </v>
          </cell>
          <cell r="T665" t="str">
            <v xml:space="preserve">     Eudenis Aguilar Ahuacatitla  </v>
          </cell>
          <cell r="U665" t="str">
            <v>2017-04-13</v>
          </cell>
          <cell r="V665" t="str">
            <v>Norte</v>
          </cell>
          <cell r="W665" t="str">
            <v>COMPLETADO</v>
          </cell>
          <cell r="X665" t="str">
            <v>TALLER</v>
          </cell>
          <cell r="Y665">
            <v>42803</v>
          </cell>
          <cell r="Z665">
            <v>735</v>
          </cell>
          <cell r="AA665" t="str">
            <v>M012</v>
          </cell>
          <cell r="AB665" t="str">
            <v>T173331/Panel - PANEL</v>
          </cell>
          <cell r="AC665" t="str">
            <v>OC-1008633</v>
          </cell>
          <cell r="AD665" t="str">
            <v>Reynosa/Fracc paseo de las flores</v>
          </cell>
          <cell r="AE665" t="str">
            <v>TMS</v>
          </cell>
          <cell r="AF665" t="str">
            <v>MX</v>
          </cell>
          <cell r="AG665" t="str">
            <v>10413593</v>
          </cell>
          <cell r="AH665" t="str">
            <v>RUBEN BARRERAS</v>
          </cell>
          <cell r="AI665" t="str">
            <v>Priv malva real num 351</v>
          </cell>
          <cell r="AJ665" t="str">
            <v>8992590332</v>
          </cell>
          <cell r="AK665">
            <v>0</v>
          </cell>
          <cell r="AL665" t="str">
            <v>88799</v>
          </cell>
          <cell r="AM665"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65" t="str">
            <v>1TE50B8NUSCB</v>
          </cell>
          <cell r="AO665" t="str">
            <v>Smart</v>
          </cell>
          <cell r="AP665" t="str">
            <v>Hisense</v>
          </cell>
          <cell r="AQ665" t="str">
            <v>Opera</v>
          </cell>
          <cell r="AR665" t="str">
            <v>FHD 1920 x 1080</v>
          </cell>
          <cell r="AS665" t="str">
            <v>3TE50G165140G1651M010</v>
          </cell>
          <cell r="AT665" t="e">
            <v>#N/A</v>
          </cell>
          <cell r="AU665" t="str">
            <v>50H7GB</v>
          </cell>
          <cell r="AV665" t="str">
            <v>3TE50G165140</v>
          </cell>
          <cell r="AW665" t="str">
            <v>G1651</v>
          </cell>
          <cell r="AX665" t="str">
            <v>M010</v>
          </cell>
          <cell r="AY665">
            <v>74011916</v>
          </cell>
          <cell r="AZ665">
            <v>51012845</v>
          </cell>
          <cell r="BA665">
            <v>80141602</v>
          </cell>
        </row>
        <row r="666">
          <cell r="D666">
            <v>60314363</v>
          </cell>
          <cell r="E666" t="str">
            <v xml:space="preserve">A  </v>
          </cell>
          <cell r="F666" t="str">
            <v>TV</v>
          </cell>
          <cell r="G666" t="str">
            <v>YENI ROSAS</v>
          </cell>
          <cell r="H666" t="str">
            <v>ANTIGUO CAMINO A SAN PABLO XOCHIMEHUACAN EDIF-485 INT-202 COLONIA SANTA MARÍA LA RIVERA C.P 72080, PUEBLA, PUE.</v>
          </cell>
          <cell r="I666">
            <v>2225704088</v>
          </cell>
          <cell r="J666" t="str">
            <v>HISENSE</v>
          </cell>
          <cell r="K666" t="str">
            <v>46K366WN</v>
          </cell>
          <cell r="L666" t="str">
            <v>46G133405H02846</v>
          </cell>
          <cell r="M666" t="str">
            <v>PÓLIZA SELLADA</v>
          </cell>
          <cell r="N666">
            <v>0</v>
          </cell>
          <cell r="O666">
            <v>42103</v>
          </cell>
          <cell r="P666">
            <v>42815</v>
          </cell>
          <cell r="Q666">
            <v>201032</v>
          </cell>
          <cell r="R666" t="str">
            <v>06/04/2017 00 : 38  ARANTXA.MON : NP5
23/03/2017 03 : 06 201032 : P1A: T166671 PANEL OC-1008907</v>
          </cell>
          <cell r="S666" t="str">
            <v/>
          </cell>
          <cell r="T666" t="str">
            <v xml:space="preserve">  ERIK ORTEGA MÉNDEZ              </v>
          </cell>
          <cell r="U666">
            <v>42837</v>
          </cell>
          <cell r="V666" t="str">
            <v>Centro</v>
          </cell>
          <cell r="W666" t="str">
            <v>COMPLETADO</v>
          </cell>
          <cell r="X666" t="str">
            <v>CLIENTE</v>
          </cell>
          <cell r="Y666">
            <v>42810</v>
          </cell>
          <cell r="Z666">
            <v>712</v>
          </cell>
          <cell r="AA666" t="str">
            <v>M012</v>
          </cell>
          <cell r="AB666" t="str">
            <v>T166671/Panel - PANEL</v>
          </cell>
          <cell r="AC666" t="str">
            <v>OC-1008907</v>
          </cell>
          <cell r="AD666" t="str">
            <v>Puebla/Santa María la Ribera</v>
          </cell>
          <cell r="AE666" t="str">
            <v>PUE</v>
          </cell>
          <cell r="AF666" t="str">
            <v>MX</v>
          </cell>
          <cell r="AG666" t="str">
            <v>10414620</v>
          </cell>
          <cell r="AH666" t="str">
            <v>YENI ROSAS</v>
          </cell>
          <cell r="AI666" t="str">
            <v>Int.202 Antiguo camino a San Pablo xochimehuacan Edif.48S</v>
          </cell>
          <cell r="AJ666" t="str">
            <v>2225704088</v>
          </cell>
          <cell r="AK666">
            <v>0</v>
          </cell>
          <cell r="AL666" t="str">
            <v>72080</v>
          </cell>
          <cell r="AM666"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66" t="str">
            <v>3TE46G133405</v>
          </cell>
          <cell r="AO666">
            <v>0</v>
          </cell>
          <cell r="AP666" t="e">
            <v>#N/A</v>
          </cell>
          <cell r="AQ666" t="e">
            <v>#N/A</v>
          </cell>
          <cell r="AR666" t="e">
            <v>#N/A</v>
          </cell>
          <cell r="AS666" t="str">
            <v>3TE50G165140G1651M010</v>
          </cell>
          <cell r="AT666" t="e">
            <v>#N/A</v>
          </cell>
          <cell r="AU666" t="str">
            <v>50H7GB</v>
          </cell>
          <cell r="AV666" t="str">
            <v>3TE50G165140</v>
          </cell>
          <cell r="AW666" t="str">
            <v>G1651</v>
          </cell>
          <cell r="AX666" t="str">
            <v>M010</v>
          </cell>
          <cell r="AY666">
            <v>74011917</v>
          </cell>
          <cell r="AZ666">
            <v>51012846</v>
          </cell>
          <cell r="BA666">
            <v>80141651</v>
          </cell>
        </row>
        <row r="667">
          <cell r="D667">
            <v>60312112</v>
          </cell>
          <cell r="E667" t="str">
            <v xml:space="preserve">A  </v>
          </cell>
          <cell r="F667" t="str">
            <v>TV</v>
          </cell>
          <cell r="G667" t="str">
            <v xml:space="preserve">JUAN MEDINA </v>
          </cell>
          <cell r="H667" t="str">
            <v xml:space="preserve">PINO 914, BUENA VISTA, EL CARMEN </v>
          </cell>
          <cell r="I667">
            <v>8110023097</v>
          </cell>
          <cell r="J667" t="str">
            <v>HISENSE</v>
          </cell>
          <cell r="K667" t="str">
            <v>50K20DW</v>
          </cell>
          <cell r="L667" t="str">
            <v>50G143064H00480</v>
          </cell>
          <cell r="M667" t="str">
            <v>TIKET</v>
          </cell>
          <cell r="N667">
            <v>10442.200000000001</v>
          </cell>
          <cell r="O667">
            <v>42771</v>
          </cell>
          <cell r="P667">
            <v>42793</v>
          </cell>
          <cell r="Q667">
            <v>201024</v>
          </cell>
          <cell r="R667" t="str">
            <v>16/03/17 07:49 ERNESTO HDZ NP5 P1A: O.C. 10080567, PANEL, 173331</v>
          </cell>
          <cell r="S667" t="str">
            <v/>
          </cell>
          <cell r="T667" t="str">
            <v xml:space="preserve">  SOFIA VAZQUEZ                   </v>
          </cell>
          <cell r="U667" t="str">
            <v>2017-04-19</v>
          </cell>
          <cell r="V667" t="str">
            <v>Norte</v>
          </cell>
          <cell r="W667" t="str">
            <v>COMPLETADO</v>
          </cell>
          <cell r="X667" t="str">
            <v>TALLER</v>
          </cell>
          <cell r="Y667">
            <v>42787</v>
          </cell>
          <cell r="Z667">
            <v>22</v>
          </cell>
          <cell r="AA667" t="str">
            <v>M010</v>
          </cell>
          <cell r="AD667" t="str">
            <v>carmen/col buena vista</v>
          </cell>
          <cell r="AE667" t="str">
            <v>NL</v>
          </cell>
          <cell r="AF667" t="str">
            <v>MX</v>
          </cell>
          <cell r="AG667" t="str">
            <v>10412406</v>
          </cell>
          <cell r="AH667" t="str">
            <v>JUAN MEDINA</v>
          </cell>
          <cell r="AI667" t="str">
            <v>914 pino</v>
          </cell>
          <cell r="AJ667" t="str">
            <v>8110023097</v>
          </cell>
          <cell r="AK667">
            <v>0</v>
          </cell>
          <cell r="AL667" t="str">
            <v>66583</v>
          </cell>
          <cell r="AM667"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74011918</v>
          </cell>
          <cell r="AZ667">
            <v>51012847</v>
          </cell>
          <cell r="BA667">
            <v>80141715</v>
          </cell>
        </row>
        <row r="668">
          <cell r="D668">
            <v>60313002</v>
          </cell>
          <cell r="E668" t="str">
            <v xml:space="preserve">A  </v>
          </cell>
          <cell r="F668" t="str">
            <v>TV</v>
          </cell>
          <cell r="G668" t="str">
            <v>GUSTAVO  ALEXIS SANTIAGO</v>
          </cell>
          <cell r="H668" t="str">
            <v xml:space="preserve">5 DE MAYO 910, CANTERAS, GUADALUPE </v>
          </cell>
          <cell r="I668">
            <v>81510077</v>
          </cell>
          <cell r="J668" t="str">
            <v>HISENSE</v>
          </cell>
          <cell r="K668" t="str">
            <v>50K20DW</v>
          </cell>
          <cell r="L668" t="str">
            <v>50G144844H05060</v>
          </cell>
          <cell r="M668" t="str">
            <v>566362-4</v>
          </cell>
          <cell r="N668">
            <v>10272</v>
          </cell>
          <cell r="O668">
            <v>42879</v>
          </cell>
          <cell r="P668">
            <v>42796</v>
          </cell>
          <cell r="Q668">
            <v>201024</v>
          </cell>
          <cell r="R668" t="str">
            <v>16/03/17 07:47 ERNESTO HDZ NP5 P1A O.C.1008055, PANEL, 173331</v>
          </cell>
          <cell r="S668" t="str">
            <v/>
          </cell>
          <cell r="T668" t="str">
            <v xml:space="preserve">  SOFIA VAZQUEZ                   </v>
          </cell>
          <cell r="U668" t="str">
            <v>2017-04-19</v>
          </cell>
          <cell r="V668" t="str">
            <v>Norte</v>
          </cell>
          <cell r="W668" t="str">
            <v>COMPLETADO</v>
          </cell>
          <cell r="X668" t="str">
            <v>TALLER</v>
          </cell>
          <cell r="Y668">
            <v>42794</v>
          </cell>
          <cell r="Z668">
            <v>83</v>
          </cell>
          <cell r="AA668" t="str">
            <v>M010</v>
          </cell>
          <cell r="AD668" t="str">
            <v>Guadalupe/Canteras</v>
          </cell>
          <cell r="AE668" t="str">
            <v>NL</v>
          </cell>
          <cell r="AF668" t="str">
            <v>MX</v>
          </cell>
          <cell r="AG668" t="str">
            <v>10413348</v>
          </cell>
          <cell r="AH668" t="str">
            <v>GUSTAVO SANTIAGO VILLALOBOS</v>
          </cell>
          <cell r="AI668" t="str">
            <v>910 5 de Mayo</v>
          </cell>
          <cell r="AJ668" t="str">
            <v>81510077</v>
          </cell>
          <cell r="AK668">
            <v>0</v>
          </cell>
          <cell r="AL668" t="str">
            <v>67150</v>
          </cell>
          <cell r="AM668"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68" t="str">
            <v>1TE50B8NUSCB</v>
          </cell>
          <cell r="AO668" t="str">
            <v>Smart</v>
          </cell>
          <cell r="AP668" t="str">
            <v>Hisense</v>
          </cell>
          <cell r="AQ668" t="str">
            <v>Opera</v>
          </cell>
          <cell r="AR668" t="str">
            <v>FHD 1920 x 1080</v>
          </cell>
          <cell r="AS668" t="str">
            <v>3TE50G165140G1651M010</v>
          </cell>
          <cell r="AT668" t="e">
            <v>#N/A</v>
          </cell>
          <cell r="AU668" t="str">
            <v>50H7GB</v>
          </cell>
          <cell r="AV668" t="str">
            <v>3TE50G165140</v>
          </cell>
          <cell r="AW668" t="str">
            <v>G1651</v>
          </cell>
          <cell r="AX668" t="str">
            <v>M010</v>
          </cell>
          <cell r="AY668">
            <v>74011925</v>
          </cell>
          <cell r="AZ668">
            <v>51012849</v>
          </cell>
          <cell r="BA668">
            <v>80141716</v>
          </cell>
        </row>
        <row r="669">
          <cell r="D669">
            <v>60311306</v>
          </cell>
          <cell r="E669" t="str">
            <v>A</v>
          </cell>
          <cell r="F669" t="str">
            <v>TV</v>
          </cell>
          <cell r="G669" t="str">
            <v xml:space="preserve">GABRIELA MCDONEL </v>
          </cell>
          <cell r="H669" t="str">
            <v xml:space="preserve">PRIV.ISLA bermudas num 1-b fracc. Paraiso cancun </v>
          </cell>
          <cell r="I669">
            <v>9981897212</v>
          </cell>
          <cell r="J669" t="str">
            <v>HISENSE</v>
          </cell>
          <cell r="K669" t="str">
            <v>50K20DW</v>
          </cell>
          <cell r="L669" t="str">
            <v>50G143067H000076</v>
          </cell>
          <cell r="M669" t="str">
            <v>DOCUMENTO DE COMPRA NO FOLIADO.</v>
          </cell>
          <cell r="N669">
            <v>11998.87</v>
          </cell>
          <cell r="O669">
            <v>42892</v>
          </cell>
          <cell r="P669">
            <v>43010</v>
          </cell>
          <cell r="Q669">
            <v>201033</v>
          </cell>
          <cell r="R669" t="str">
            <v xml:space="preserve">28/02/2017 NP5 ERNESTO </v>
          </cell>
          <cell r="S669" t="str">
            <v xml:space="preserve"> EQUIPO EN RESGUARDO DEL CENTRO DE SERVI</v>
          </cell>
          <cell r="T669" t="str">
            <v xml:space="preserve"> JUAN OSWALDO URIBE PERAZA  Fecha </v>
          </cell>
          <cell r="U669">
            <v>42845</v>
          </cell>
          <cell r="V669" t="str">
            <v>SUR</v>
          </cell>
          <cell r="W669" t="str">
            <v>COMPLETADO</v>
          </cell>
          <cell r="X669" t="str">
            <v>TALLER</v>
          </cell>
          <cell r="Y669">
            <v>42776</v>
          </cell>
          <cell r="Z669">
            <v>118</v>
          </cell>
          <cell r="AA669" t="str">
            <v>M010</v>
          </cell>
          <cell r="AD669" t="str">
            <v>benito Juarez/Fracc paraiso cancun</v>
          </cell>
          <cell r="AE669" t="str">
            <v>QR</v>
          </cell>
          <cell r="AF669" t="str">
            <v>MX</v>
          </cell>
          <cell r="AG669" t="str">
            <v>10410124</v>
          </cell>
          <cell r="AH669" t="str">
            <v>GABRIELA MACDONEL</v>
          </cell>
          <cell r="AI669" t="str">
            <v>Priv isla bermudas num 1-B</v>
          </cell>
          <cell r="AJ669" t="str">
            <v>9981897212</v>
          </cell>
          <cell r="AK669">
            <v>0</v>
          </cell>
          <cell r="AL669" t="str">
            <v>77736</v>
          </cell>
          <cell r="AM669"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74011922</v>
          </cell>
          <cell r="AZ669">
            <v>51012851</v>
          </cell>
          <cell r="BA669">
            <v>80141613</v>
          </cell>
        </row>
        <row r="670">
          <cell r="D670">
            <v>60313324</v>
          </cell>
          <cell r="E670" t="str">
            <v xml:space="preserve">A  </v>
          </cell>
          <cell r="F670" t="str">
            <v>TV</v>
          </cell>
          <cell r="G670" t="str">
            <v>GUSTAVO GONZALEZ AGUILAR</v>
          </cell>
          <cell r="H670" t="str">
            <v>2DA PRIV.DE NEXTENGO # 19,COL.SANTIAGO AHUIZONTLA,AZCAPOTZALCO CP 02750</v>
          </cell>
          <cell r="I670" t="str">
            <v>4167 2127 / CEL 55 3367 2166</v>
          </cell>
          <cell r="J670" t="str">
            <v>HISENSE</v>
          </cell>
          <cell r="K670" t="str">
            <v>40K20D</v>
          </cell>
          <cell r="L670" t="str">
            <v>40G134207H05365</v>
          </cell>
          <cell r="M670" t="str">
            <v>03951</v>
          </cell>
          <cell r="N670">
            <v>4999</v>
          </cell>
          <cell r="O670">
            <v>41706</v>
          </cell>
          <cell r="P670">
            <v>42801</v>
          </cell>
          <cell r="Q670">
            <v>201057</v>
          </cell>
          <cell r="R670" t="str">
            <v>16/03/2017 00 : 24  JORGE.VAZ : NP5</v>
          </cell>
          <cell r="S670" t="str">
            <v>EQUIPO EN CSA</v>
          </cell>
          <cell r="T670" t="str">
            <v xml:space="preserve">MARIBEL SASTRE HERNANDEZ          </v>
          </cell>
          <cell r="U670" t="str">
            <v xml:space="preserve">SIN OC: </v>
          </cell>
          <cell r="V670" t="str">
            <v>CENTRO</v>
          </cell>
          <cell r="W670" t="str">
            <v>COMPLETADO</v>
          </cell>
          <cell r="X670" t="str">
            <v>CLIENTE</v>
          </cell>
          <cell r="Y670">
            <v>42800</v>
          </cell>
          <cell r="Z670">
            <v>1095</v>
          </cell>
          <cell r="AA670" t="str">
            <v>M012</v>
          </cell>
          <cell r="AD670" t="str">
            <v>azcapotzalco /santiago aguizotla</v>
          </cell>
          <cell r="AE670" t="str">
            <v>DF</v>
          </cell>
          <cell r="AF670" t="str">
            <v>MX</v>
          </cell>
          <cell r="AG670" t="str">
            <v>10413713</v>
          </cell>
          <cell r="AH670" t="str">
            <v>GUSTAVO GONZALEZ AGUILAR</v>
          </cell>
          <cell r="AI670" t="str">
            <v>2da priv de nextengo num 39</v>
          </cell>
          <cell r="AJ670" t="str">
            <v>5533672165</v>
          </cell>
          <cell r="AK670" t="str">
            <v>5533672165</v>
          </cell>
          <cell r="AL670" t="str">
            <v>02750</v>
          </cell>
          <cell r="AM670"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70" t="str">
            <v>3TE40G134207</v>
          </cell>
          <cell r="AO670" t="str">
            <v>Básica</v>
          </cell>
          <cell r="AP670" t="str">
            <v>Hisense</v>
          </cell>
          <cell r="AQ670" t="str">
            <v>Opera</v>
          </cell>
          <cell r="AR670" t="str">
            <v>FHD 1920 x 1080</v>
          </cell>
          <cell r="AS670" t="str">
            <v>GTE40G151184CRMM012</v>
          </cell>
          <cell r="AT670">
            <v>68</v>
          </cell>
          <cell r="AU670" t="str">
            <v>40K20DW</v>
          </cell>
          <cell r="AV670" t="str">
            <v>GTE40G151184</v>
          </cell>
          <cell r="AW670" t="str">
            <v>CRM</v>
          </cell>
          <cell r="AX670" t="str">
            <v>M012</v>
          </cell>
          <cell r="AY670">
            <v>74011923</v>
          </cell>
          <cell r="AZ670">
            <v>51012852</v>
          </cell>
          <cell r="BA670">
            <v>80147188</v>
          </cell>
        </row>
        <row r="671">
          <cell r="D671">
            <v>60313905</v>
          </cell>
          <cell r="E671" t="str">
            <v xml:space="preserve">A  </v>
          </cell>
          <cell r="F671" t="str">
            <v>TV</v>
          </cell>
          <cell r="G671" t="str">
            <v>MARIBEL LEON</v>
          </cell>
          <cell r="H671" t="str">
            <v>AV DE LAS FLORES LT 5,BOSQUES DE LA COLMENA,NICOLAS ROMERO</v>
          </cell>
          <cell r="I671">
            <v>5518439646</v>
          </cell>
          <cell r="J671" t="str">
            <v>HISENSE</v>
          </cell>
          <cell r="K671" t="str">
            <v>50K20DW</v>
          </cell>
          <cell r="L671" t="str">
            <v>50G143292H08535</v>
          </cell>
          <cell r="M671" t="str">
            <v>TICKET</v>
          </cell>
          <cell r="N671">
            <v>11998.37</v>
          </cell>
          <cell r="O671">
            <v>42116</v>
          </cell>
          <cell r="P671">
            <v>42810</v>
          </cell>
          <cell r="Q671">
            <v>201679</v>
          </cell>
          <cell r="R671" t="str">
            <v>PANEL T173331,PCB MAIN T173192 OC 1008750</v>
          </cell>
          <cell r="S671" t="str">
            <v>EQUIPO EN CENTRO DE SERVICIO CON ACCESOR</v>
          </cell>
          <cell r="T671" t="str">
            <v xml:space="preserve">GUADALUPE GIRON                   </v>
          </cell>
          <cell r="U671" t="str">
            <v>2017-04-13</v>
          </cell>
          <cell r="V671" t="str">
            <v>Centro</v>
          </cell>
          <cell r="W671" t="str">
            <v>COMPLETADO</v>
          </cell>
          <cell r="Y671">
            <v>42804</v>
          </cell>
          <cell r="Z671">
            <v>694</v>
          </cell>
          <cell r="AA671" t="str">
            <v>M012</v>
          </cell>
          <cell r="AB671" t="str">
            <v>T173192/Tarjeta Principal Madre - MAIN BOARD</v>
          </cell>
          <cell r="AC671" t="str">
            <v>OC-1008750</v>
          </cell>
          <cell r="AD671" t="str">
            <v>Nicolas Romero/Bosques de La Colmena</v>
          </cell>
          <cell r="AE671" t="str">
            <v>MEX</v>
          </cell>
          <cell r="AF671" t="str">
            <v>MX</v>
          </cell>
          <cell r="AG671" t="str">
            <v>10414086</v>
          </cell>
          <cell r="AH671" t="str">
            <v>MARIBEL LEON</v>
          </cell>
          <cell r="AI671" t="str">
            <v>Lt5 Av De las Flores</v>
          </cell>
          <cell r="AJ671" t="str">
            <v>0445518439646</v>
          </cell>
          <cell r="AK671">
            <v>0</v>
          </cell>
          <cell r="AL671" t="str">
            <v>54476</v>
          </cell>
          <cell r="AM671"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71" t="str">
            <v>1TE50B8NUSCB</v>
          </cell>
          <cell r="AO671" t="str">
            <v>Smart</v>
          </cell>
          <cell r="AP671" t="str">
            <v>Hisense</v>
          </cell>
          <cell r="AQ671" t="str">
            <v>Opera</v>
          </cell>
          <cell r="AR671" t="str">
            <v>FHD 1920 x 1080</v>
          </cell>
          <cell r="AS671" t="str">
            <v>3TE50G165140G1651M010</v>
          </cell>
          <cell r="AT671" t="e">
            <v>#N/A</v>
          </cell>
          <cell r="AU671" t="str">
            <v>50H7GB</v>
          </cell>
          <cell r="AV671" t="str">
            <v>3TE50G165140</v>
          </cell>
          <cell r="AW671" t="str">
            <v>G1651</v>
          </cell>
          <cell r="AX671" t="str">
            <v>M010</v>
          </cell>
          <cell r="AY671">
            <v>74011926</v>
          </cell>
          <cell r="AZ671">
            <v>51012855</v>
          </cell>
          <cell r="BA671">
            <v>80141492</v>
          </cell>
        </row>
        <row r="672">
          <cell r="D672">
            <v>60313253</v>
          </cell>
          <cell r="E672" t="str">
            <v xml:space="preserve">A  </v>
          </cell>
          <cell r="F672" t="str">
            <v>TV</v>
          </cell>
          <cell r="G672" t="str">
            <v>MARIA ISABEL ESPINOSA ALDAMA</v>
          </cell>
          <cell r="H672" t="str">
            <v>CRSMICA SUR 10 TONALA/JARDINES DE LA REYNA</v>
          </cell>
          <cell r="I672" t="str">
            <v>3336906485 - 3317975347</v>
          </cell>
          <cell r="J672" t="str">
            <v>HISENSE</v>
          </cell>
          <cell r="K672" t="str">
            <v>50K20DW</v>
          </cell>
          <cell r="L672" t="str">
            <v>50G143291H15245</v>
          </cell>
          <cell r="M672" t="str">
            <v>TICKET DE COMPRA</v>
          </cell>
          <cell r="N672">
            <v>13310</v>
          </cell>
          <cell r="O672">
            <v>42051</v>
          </cell>
          <cell r="P672">
            <v>42801</v>
          </cell>
          <cell r="Q672">
            <v>201109</v>
          </cell>
          <cell r="R672" t="str">
            <v>FALTA DE REFACCONES 173331 oc-1008237</v>
          </cell>
          <cell r="S672" t="str">
            <v>CLIENTE ENTREGA EQUIPO SIN ACCESORIOS, U</v>
          </cell>
          <cell r="T672" t="str">
            <v xml:space="preserve">  YURIANA HERNANDEZ HERRERA       </v>
          </cell>
          <cell r="U672" t="str">
            <v>2017-ABRIL</v>
          </cell>
          <cell r="W672" t="str">
            <v>COMPLETADO</v>
          </cell>
          <cell r="X672" t="str">
            <v>TALLER</v>
          </cell>
          <cell r="Y672">
            <v>42797</v>
          </cell>
          <cell r="Z672">
            <v>750</v>
          </cell>
          <cell r="AA672" t="str">
            <v>M012</v>
          </cell>
          <cell r="AD672" t="str">
            <v>Tonala/Jardines de la reyna</v>
          </cell>
          <cell r="AE672" t="str">
            <v>JAL</v>
          </cell>
          <cell r="AF672" t="str">
            <v>MX</v>
          </cell>
          <cell r="AG672" t="str">
            <v>10413304</v>
          </cell>
          <cell r="AH672" t="str">
            <v>MARIA ISABEL ESPINOSA ALDAMA</v>
          </cell>
          <cell r="AI672" t="str">
            <v>10 Ceramica sur</v>
          </cell>
          <cell r="AJ672" t="str">
            <v>3317975347</v>
          </cell>
          <cell r="AK672" t="str">
            <v>3317975347</v>
          </cell>
          <cell r="AL672" t="str">
            <v>45410</v>
          </cell>
          <cell r="AM672"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72" t="str">
            <v>1TE50B8NUSCB</v>
          </cell>
          <cell r="AO672" t="str">
            <v>Smart</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74011927</v>
          </cell>
          <cell r="AZ672">
            <v>51012856</v>
          </cell>
          <cell r="BA672">
            <v>80141472</v>
          </cell>
        </row>
        <row r="673">
          <cell r="D673">
            <v>60313862</v>
          </cell>
          <cell r="E673" t="str">
            <v>A</v>
          </cell>
          <cell r="F673" t="str">
            <v>TV</v>
          </cell>
          <cell r="G673" t="str">
            <v xml:space="preserve">JOEL ARMANDO ALCOCER ANTONIO </v>
          </cell>
          <cell r="H673" t="str">
            <v xml:space="preserve">CALLE 30A NUM 21 REGION 516 MZ-3 </v>
          </cell>
          <cell r="I673">
            <v>9981269538</v>
          </cell>
          <cell r="J673" t="str">
            <v>HISENSE</v>
          </cell>
          <cell r="K673" t="str">
            <v>48K20DW</v>
          </cell>
          <cell r="L673" t="str">
            <v>48G1505A8H04125</v>
          </cell>
          <cell r="M673">
            <v>6932</v>
          </cell>
          <cell r="N673">
            <v>7999</v>
          </cell>
          <cell r="O673">
            <v>42257</v>
          </cell>
          <cell r="P673">
            <v>43011</v>
          </cell>
          <cell r="Q673">
            <v>201033</v>
          </cell>
          <cell r="R673" t="str">
            <v xml:space="preserve"> OC-1008967</v>
          </cell>
          <cell r="S673" t="str">
            <v xml:space="preserve"> EQUIPO EN RESGUARDO DEL CENTRO DE SERVI</v>
          </cell>
          <cell r="T673" t="str">
            <v xml:space="preserve"> JUAN OSWALDO URIBE PERAZA  Fecha </v>
          </cell>
          <cell r="U673">
            <v>42845</v>
          </cell>
          <cell r="V673" t="str">
            <v>SUR</v>
          </cell>
          <cell r="W673" t="str">
            <v>COMPLETADO</v>
          </cell>
          <cell r="X673" t="str">
            <v>TALLER</v>
          </cell>
          <cell r="Y673">
            <v>42804</v>
          </cell>
          <cell r="Z673">
            <v>754</v>
          </cell>
          <cell r="AA673" t="str">
            <v>M012</v>
          </cell>
          <cell r="AD673" t="str">
            <v>region 516 mz 3 /benito juarez</v>
          </cell>
          <cell r="AE673" t="str">
            <v>QR</v>
          </cell>
          <cell r="AF673" t="str">
            <v>MX</v>
          </cell>
          <cell r="AG673" t="str">
            <v>10413862</v>
          </cell>
          <cell r="AH673" t="str">
            <v>JOEL AEMANDO ALCOCER ANTONIO</v>
          </cell>
          <cell r="AI673" t="str">
            <v>calle 30a num 21</v>
          </cell>
          <cell r="AJ673" t="str">
            <v>9981269538</v>
          </cell>
          <cell r="AK673">
            <v>0</v>
          </cell>
          <cell r="AL673" t="str">
            <v>77535</v>
          </cell>
          <cell r="AM673"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73" t="str">
            <v>3TE48A150516</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74011928</v>
          </cell>
          <cell r="AZ673">
            <v>51012857</v>
          </cell>
          <cell r="BA673">
            <v>80141615</v>
          </cell>
        </row>
        <row r="674">
          <cell r="D674">
            <v>60313353</v>
          </cell>
          <cell r="E674" t="str">
            <v>A</v>
          </cell>
          <cell r="F674" t="str">
            <v>TV</v>
          </cell>
          <cell r="G674" t="str">
            <v>SILVIANO AGULAR FLORES</v>
          </cell>
          <cell r="H674" t="str">
            <v>BUGAMBILIAS # 6 COLONIA PPG IGUALA GROP</v>
          </cell>
          <cell r="I674">
            <v>7331013549</v>
          </cell>
          <cell r="J674" t="str">
            <v>HISENSE</v>
          </cell>
          <cell r="K674" t="str">
            <v>50K20DW</v>
          </cell>
          <cell r="L674" t="str">
            <v>50G143291H00512</v>
          </cell>
          <cell r="M674" t="str">
            <v>EMPRESA BIMBO</v>
          </cell>
          <cell r="N674">
            <v>0</v>
          </cell>
          <cell r="O674">
            <v>42447</v>
          </cell>
          <cell r="P674">
            <v>42802</v>
          </cell>
          <cell r="Q674">
            <v>201611</v>
          </cell>
          <cell r="R674" t="str">
            <v>FALTA DE REFACCIONES (PANEL 50") OC-1008319</v>
          </cell>
          <cell r="S674" t="str">
            <v/>
          </cell>
          <cell r="T674" t="str">
            <v xml:space="preserve">  ELODIA MARTINEZ MOCTEZUMA       </v>
          </cell>
          <cell r="U674" t="str">
            <v>2017-04-20</v>
          </cell>
          <cell r="V674" t="str">
            <v>SUR</v>
          </cell>
          <cell r="W674" t="str">
            <v>COMPLETADO</v>
          </cell>
          <cell r="X674" t="str">
            <v>TALLER</v>
          </cell>
          <cell r="Y674">
            <v>42800</v>
          </cell>
          <cell r="Z674">
            <v>355</v>
          </cell>
          <cell r="AA674" t="str">
            <v>M010</v>
          </cell>
          <cell r="AD674" t="str">
            <v>Iguala/P.P.G</v>
          </cell>
          <cell r="AE674" t="str">
            <v>GRO</v>
          </cell>
          <cell r="AF674" t="str">
            <v>MX</v>
          </cell>
          <cell r="AG674" t="str">
            <v>10413462</v>
          </cell>
          <cell r="AH674" t="str">
            <v>SILVIANO AGUILAR FLORES</v>
          </cell>
          <cell r="AI674" t="str">
            <v>6 Bugambilias</v>
          </cell>
          <cell r="AJ674" t="str">
            <v>7331294128</v>
          </cell>
          <cell r="AK674" t="str">
            <v>7331294128</v>
          </cell>
          <cell r="AL674" t="str">
            <v>40024</v>
          </cell>
          <cell r="AM674"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74011929</v>
          </cell>
          <cell r="AZ674">
            <v>51012858</v>
          </cell>
          <cell r="BA674">
            <v>80141695</v>
          </cell>
        </row>
        <row r="675">
          <cell r="D675">
            <v>60314273</v>
          </cell>
          <cell r="E675" t="str">
            <v>A</v>
          </cell>
          <cell r="F675" t="str">
            <v>TV</v>
          </cell>
          <cell r="G675" t="str">
            <v>SANDRA VALERO</v>
          </cell>
          <cell r="H675" t="str">
            <v>AMERICA 1606 COL. DELICIAS,REYNOSA,TAMPS</v>
          </cell>
          <cell r="I675">
            <v>8999200381</v>
          </cell>
          <cell r="J675" t="str">
            <v>HISENSE</v>
          </cell>
          <cell r="K675" t="str">
            <v>50K20DW</v>
          </cell>
          <cell r="L675" t="str">
            <v>50G144844H03717</v>
          </cell>
          <cell r="M675" t="str">
            <v>POLIZA GARANTIA</v>
          </cell>
          <cell r="N675">
            <v>10120.879999999999</v>
          </cell>
          <cell r="O675">
            <v>42093</v>
          </cell>
          <cell r="P675">
            <v>42093</v>
          </cell>
          <cell r="Q675">
            <v>201041</v>
          </cell>
          <cell r="R675" t="str">
            <v>06/04/2017 03 : 42  ARANTXA.MON : NP5   30/03/2017 01 : 44 201041 : OC-1009173-PANEL 173331</v>
          </cell>
          <cell r="S675" t="str">
            <v>EQUIPO EN DOMICILIO DEL CLIENTE</v>
          </cell>
          <cell r="T675" t="str">
            <v xml:space="preserve">     Eudenis Aguilar Ahuacatitla  </v>
          </cell>
          <cell r="U675" t="str">
            <v>2017-04-13</v>
          </cell>
          <cell r="V675" t="str">
            <v>Norte</v>
          </cell>
          <cell r="W675" t="str">
            <v>COMPLETADO</v>
          </cell>
          <cell r="X675" t="str">
            <v>CLIENTE</v>
          </cell>
          <cell r="Y675">
            <v>42809</v>
          </cell>
          <cell r="Z675">
            <v>0</v>
          </cell>
          <cell r="AA675" t="str">
            <v>M010</v>
          </cell>
          <cell r="AB675" t="str">
            <v>T173331/Panel - PANEL</v>
          </cell>
          <cell r="AC675" t="str">
            <v>OC-1009173</v>
          </cell>
          <cell r="AD675" t="str">
            <v>Reynosa/Delicias</v>
          </cell>
          <cell r="AE675" t="str">
            <v>TMS</v>
          </cell>
          <cell r="AF675" t="str">
            <v>MX</v>
          </cell>
          <cell r="AG675" t="str">
            <v>10414415</v>
          </cell>
          <cell r="AH675" t="str">
            <v>SANDRA VALERO</v>
          </cell>
          <cell r="AI675" t="str">
            <v>1606 America</v>
          </cell>
          <cell r="AJ675" t="str">
            <v>8999200381</v>
          </cell>
          <cell r="AK675">
            <v>0</v>
          </cell>
          <cell r="AL675" t="str">
            <v>88680</v>
          </cell>
          <cell r="AM675"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74011934</v>
          </cell>
          <cell r="AZ675">
            <v>51012859</v>
          </cell>
          <cell r="BA675">
            <v>80141600</v>
          </cell>
        </row>
        <row r="676">
          <cell r="D676">
            <v>60314409</v>
          </cell>
          <cell r="E676" t="str">
            <v xml:space="preserve">A  </v>
          </cell>
          <cell r="F676" t="str">
            <v>TV</v>
          </cell>
          <cell r="G676" t="str">
            <v>GLADIS ARGELIA TREJO NEVY</v>
          </cell>
          <cell r="H676" t="str">
            <v xml:space="preserve">LIMA 2711, GARZA NIETO, MONTERREY </v>
          </cell>
          <cell r="I676">
            <v>8122074258</v>
          </cell>
          <cell r="J676" t="str">
            <v xml:space="preserve">HISENSE </v>
          </cell>
          <cell r="K676" t="str">
            <v>50K20DW</v>
          </cell>
          <cell r="L676" t="str">
            <v>50G143291H15412</v>
          </cell>
          <cell r="M676" t="str">
            <v>43366-10</v>
          </cell>
          <cell r="N676">
            <v>14434</v>
          </cell>
          <cell r="O676">
            <v>42116</v>
          </cell>
          <cell r="P676">
            <v>42815</v>
          </cell>
          <cell r="Q676">
            <v>201024</v>
          </cell>
          <cell r="R676" t="str">
            <v>04/06/17 05:27 ERNESTO HDZ NP5 P1A OC 1009161 PANEL 173331</v>
          </cell>
          <cell r="S676" t="str">
            <v/>
          </cell>
          <cell r="T676" t="str">
            <v xml:space="preserve">    SOFIA VAZQUEZ                 </v>
          </cell>
          <cell r="U676" t="str">
            <v>2017-04-20</v>
          </cell>
          <cell r="V676" t="str">
            <v>Norte</v>
          </cell>
          <cell r="W676" t="str">
            <v>COMPLETADO</v>
          </cell>
          <cell r="X676" t="str">
            <v>TALLER</v>
          </cell>
          <cell r="Y676">
            <v>42811</v>
          </cell>
          <cell r="Z676">
            <v>699</v>
          </cell>
          <cell r="AA676" t="str">
            <v>M012</v>
          </cell>
          <cell r="AD676" t="str">
            <v>Monterrey/Garza nieto</v>
          </cell>
          <cell r="AE676" t="str">
            <v>NL</v>
          </cell>
          <cell r="AF676" t="str">
            <v>MX</v>
          </cell>
          <cell r="AG676" t="str">
            <v>10414547</v>
          </cell>
          <cell r="AH676" t="str">
            <v>GLADIS ARGELIA CONEJO NEVI</v>
          </cell>
          <cell r="AI676" t="str">
            <v>Limas num 2711</v>
          </cell>
          <cell r="AJ676" t="str">
            <v>8122074258</v>
          </cell>
          <cell r="AK676">
            <v>0</v>
          </cell>
          <cell r="AL676" t="str">
            <v>64420</v>
          </cell>
          <cell r="AM676"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76" t="str">
            <v>1TE50B8NUSCB</v>
          </cell>
          <cell r="AO676" t="str">
            <v>Smart</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74011931</v>
          </cell>
          <cell r="AZ676">
            <v>51012860</v>
          </cell>
          <cell r="BA676">
            <v>80141717</v>
          </cell>
        </row>
        <row r="677">
          <cell r="D677">
            <v>60312352</v>
          </cell>
          <cell r="E677" t="str">
            <v xml:space="preserve">A  </v>
          </cell>
          <cell r="F677" t="str">
            <v>TV</v>
          </cell>
          <cell r="G677" t="str">
            <v>GUADALUPE FABIAN LOPEZ</v>
          </cell>
          <cell r="H677" t="str">
            <v>CLAUSTRO ALMENDRO MZA15 LT 37 CASA 189 UNIDAN HAB. GEOVILLAS DE SANTA BARBARA IXTAPALUCA CP.56530</v>
          </cell>
          <cell r="I677">
            <v>5540321939</v>
          </cell>
          <cell r="J677" t="str">
            <v>HISENSE</v>
          </cell>
          <cell r="K677" t="str">
            <v>50K20DW</v>
          </cell>
          <cell r="L677" t="str">
            <v>50J140464H01761</v>
          </cell>
          <cell r="M677" t="str">
            <v>TC# 3478 7577 9488 7149 9977 57 WAL MART</v>
          </cell>
          <cell r="N677">
            <v>8499</v>
          </cell>
          <cell r="O677">
            <v>41840</v>
          </cell>
          <cell r="P677">
            <v>42795</v>
          </cell>
          <cell r="Q677">
            <v>201767</v>
          </cell>
          <cell r="R677" t="str">
            <v xml:space="preserve">16/03/2017 23 : 44  ERNESTO.HERN : NP5/201767 : P1A: 173331 PANEL   01-03-2017   OC-1008098
</v>
          </cell>
          <cell r="S677" t="str">
            <v>EQUIPO EN DOMICILIO DE CTE (ZONA FORANEA</v>
          </cell>
          <cell r="T677" t="str">
            <v xml:space="preserve"> ANDREA LEGORRETA                 </v>
          </cell>
          <cell r="U677" t="str">
            <v>2017-04-10</v>
          </cell>
          <cell r="V677" t="str">
            <v>CENTRO</v>
          </cell>
          <cell r="W677" t="str">
            <v>COMPLETADO</v>
          </cell>
          <cell r="X677" t="str">
            <v>TALLER</v>
          </cell>
          <cell r="Y677">
            <v>42788</v>
          </cell>
          <cell r="Z677">
            <v>955</v>
          </cell>
          <cell r="AA677" t="str">
            <v>M012</v>
          </cell>
          <cell r="AD677" t="str">
            <v>IXTAPALUCA HAB. GEOVILLAS DE STA BARBARA</v>
          </cell>
          <cell r="AE677" t="str">
            <v>MEX</v>
          </cell>
          <cell r="AF677" t="str">
            <v>MX</v>
          </cell>
          <cell r="AG677" t="str">
            <v>10218163</v>
          </cell>
          <cell r="AH677" t="str">
            <v>GUADALUPE FABIAN LOPEZ</v>
          </cell>
          <cell r="AI677" t="str">
            <v>CLAUSTRO ALMENDRO MZA 15 LTE 37 CASA 189</v>
          </cell>
          <cell r="AJ677" t="str">
            <v>5540321939</v>
          </cell>
          <cell r="AK677" t="str">
            <v>5540321939</v>
          </cell>
          <cell r="AL677" t="str">
            <v>56530</v>
          </cell>
          <cell r="AM677"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74011932</v>
          </cell>
          <cell r="AZ677">
            <v>51012861</v>
          </cell>
          <cell r="BA677">
            <v>80141853</v>
          </cell>
        </row>
        <row r="678">
          <cell r="D678">
            <v>60315162</v>
          </cell>
          <cell r="E678" t="str">
            <v>A</v>
          </cell>
          <cell r="F678" t="str">
            <v>TV</v>
          </cell>
          <cell r="G678" t="str">
            <v>JESUS MIGUEL HERNANDEZ ROJAS</v>
          </cell>
          <cell r="H678" t="str">
            <v>IGNACIO MANUEL ALTAMIRANO 101 COLONIA LOS SAUCES CHILPANCINGO GRO</v>
          </cell>
          <cell r="I678">
            <v>7471304600</v>
          </cell>
          <cell r="J678" t="str">
            <v>HISENSE</v>
          </cell>
          <cell r="K678" t="str">
            <v>50K20DW</v>
          </cell>
          <cell r="L678" t="str">
            <v>50G143292H08871</v>
          </cell>
          <cell r="M678" t="str">
            <v>CHI/000130813</v>
          </cell>
          <cell r="N678">
            <v>11998.37</v>
          </cell>
          <cell r="O678">
            <v>42167</v>
          </cell>
          <cell r="P678">
            <v>42829</v>
          </cell>
          <cell r="Q678">
            <v>201611</v>
          </cell>
          <cell r="R678" t="str">
            <v>FALTA DE REFACCIONES  (PANEL 50") OC-1009395</v>
          </cell>
          <cell r="S678" t="str">
            <v/>
          </cell>
          <cell r="T678" t="str">
            <v xml:space="preserve"> ELODIA MARTINEZ MOCTEZUMA        </v>
          </cell>
          <cell r="U678" t="str">
            <v>2017-04-20</v>
          </cell>
          <cell r="V678" t="str">
            <v>SUR</v>
          </cell>
          <cell r="W678" t="str">
            <v>COMPLETADO</v>
          </cell>
          <cell r="X678" t="str">
            <v>TALLER</v>
          </cell>
          <cell r="Y678">
            <v>42823</v>
          </cell>
          <cell r="Z678">
            <v>662</v>
          </cell>
          <cell r="AA678" t="str">
            <v>M012</v>
          </cell>
          <cell r="AD678" t="str">
            <v>Chilpancingo/ Los Sauces</v>
          </cell>
          <cell r="AE678" t="str">
            <v>GRO</v>
          </cell>
          <cell r="AF678" t="str">
            <v>MX</v>
          </cell>
          <cell r="AG678" t="str">
            <v>10415299</v>
          </cell>
          <cell r="AH678" t="str">
            <v>JESUS MIGUEL HERNANDEZ</v>
          </cell>
          <cell r="AI678" t="str">
            <v>101 Ignacio Manuel altamirano</v>
          </cell>
          <cell r="AJ678" t="str">
            <v>7471304600</v>
          </cell>
          <cell r="AK678">
            <v>0</v>
          </cell>
          <cell r="AL678" t="str">
            <v>39060</v>
          </cell>
          <cell r="AM678"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78" t="str">
            <v>1TE50B8NUSCB</v>
          </cell>
          <cell r="AO678" t="str">
            <v>Smart</v>
          </cell>
          <cell r="AP678" t="str">
            <v>Hisense</v>
          </cell>
          <cell r="AQ678" t="str">
            <v>Opera</v>
          </cell>
          <cell r="AR678" t="str">
            <v>FHD 1920 x 1080</v>
          </cell>
          <cell r="AS678" t="str">
            <v>3TE50G165140G1651M010</v>
          </cell>
          <cell r="AT678" t="e">
            <v>#N/A</v>
          </cell>
          <cell r="AU678" t="str">
            <v>50H7GB</v>
          </cell>
          <cell r="AV678" t="str">
            <v>3TE50G165140</v>
          </cell>
          <cell r="AW678" t="str">
            <v>G1651</v>
          </cell>
          <cell r="AX678" t="str">
            <v>M010</v>
          </cell>
          <cell r="AY678">
            <v>74011933</v>
          </cell>
          <cell r="AZ678">
            <v>51012862</v>
          </cell>
          <cell r="BA678">
            <v>80141694</v>
          </cell>
        </row>
        <row r="679">
          <cell r="D679">
            <v>60313276</v>
          </cell>
          <cell r="E679" t="str">
            <v xml:space="preserve">A  </v>
          </cell>
          <cell r="F679" t="str">
            <v>TV</v>
          </cell>
          <cell r="G679" t="str">
            <v>Maria de Pilar Hernandez</v>
          </cell>
          <cell r="H679" t="str">
            <v>Leon Mz. 38 Lote 8 casa 2 San Vicente Chico/UH. Bonito San Vicente
C.P. 56373</v>
          </cell>
          <cell r="I679" t="str">
            <v>5581738755 / 5522899285</v>
          </cell>
          <cell r="J679" t="str">
            <v>HISENSE</v>
          </cell>
          <cell r="K679" t="str">
            <v>50K20DW</v>
          </cell>
          <cell r="L679" t="str">
            <v>50G143291H15482</v>
          </cell>
          <cell r="M679" t="str">
            <v>TC# 5259 6983 1546 2427 4716 97 TICKET DE COMPRA TIENDA WALMART</v>
          </cell>
          <cell r="N679">
            <v>8499</v>
          </cell>
          <cell r="O679">
            <v>42001</v>
          </cell>
          <cell r="P679">
            <v>42802</v>
          </cell>
          <cell r="Q679">
            <v>201767</v>
          </cell>
          <cell r="R679" t="str">
            <v>16/03/2017 01 : 33  JORGE.VAZ : NP5 / P1A: 173331 PANEL   08-03-2017   OC-1008366</v>
          </cell>
          <cell r="S679" t="str">
            <v>EQUIPO DAÑADO EN DOMICILIO DE CLIENTE (Z</v>
          </cell>
          <cell r="T679" t="str">
            <v xml:space="preserve">   RENE ARIAS                     </v>
          </cell>
          <cell r="U679" t="str">
            <v>2017-04-10</v>
          </cell>
          <cell r="V679" t="str">
            <v>CENTRO</v>
          </cell>
          <cell r="W679" t="str">
            <v>COMPLETADO</v>
          </cell>
          <cell r="X679" t="str">
            <v>TALLER</v>
          </cell>
          <cell r="Y679">
            <v>42800</v>
          </cell>
          <cell r="Z679">
            <v>801</v>
          </cell>
          <cell r="AA679" t="str">
            <v>M012</v>
          </cell>
          <cell r="AD679" t="str">
            <v>San Vicente Chico/UH. Bonito San Vicente</v>
          </cell>
          <cell r="AE679" t="str">
            <v>MEX</v>
          </cell>
          <cell r="AF679" t="str">
            <v>MX</v>
          </cell>
          <cell r="AG679" t="str">
            <v>10413506</v>
          </cell>
          <cell r="AH679" t="str">
            <v>MARIA DE PILAR HERNANDEZ</v>
          </cell>
          <cell r="AI679" t="str">
            <v>Leon Mz. 38 Lote 8 casa 2</v>
          </cell>
          <cell r="AJ679" t="str">
            <v>5522899285</v>
          </cell>
          <cell r="AK679" t="str">
            <v>5581738755</v>
          </cell>
          <cell r="AL679" t="str">
            <v>56373</v>
          </cell>
          <cell r="AM679"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74011936</v>
          </cell>
          <cell r="AZ679">
            <v>51012865</v>
          </cell>
          <cell r="BA679">
            <v>80141812</v>
          </cell>
        </row>
        <row r="680">
          <cell r="D680">
            <v>60312711</v>
          </cell>
          <cell r="E680" t="str">
            <v xml:space="preserve">A  </v>
          </cell>
          <cell r="F680" t="str">
            <v>TV</v>
          </cell>
          <cell r="G680" t="str">
            <v>DALIA ESMERALDA TADEO DE ANDA</v>
          </cell>
          <cell r="H680" t="str">
            <v>LAZAR CARDENAS NO. 21, COL. CENTRO, CARRILLO PUERTO</v>
          </cell>
          <cell r="I680">
            <v>3111142323</v>
          </cell>
          <cell r="J680" t="str">
            <v>HISENSE</v>
          </cell>
          <cell r="K680" t="str">
            <v>50K20DW</v>
          </cell>
          <cell r="L680" t="str">
            <v>50J140464H01777</v>
          </cell>
          <cell r="M680" t="str">
            <v>POLIZA DE GARANTIA</v>
          </cell>
          <cell r="N680">
            <v>0</v>
          </cell>
          <cell r="O680">
            <v>41873</v>
          </cell>
          <cell r="P680">
            <v>42794</v>
          </cell>
          <cell r="Q680">
            <v>201023</v>
          </cell>
          <cell r="R680" t="str">
            <v xml:space="preserve">15/03/2017 06 : 57  JORGE.VAZ : NP5
173331-PANEL LDC-OC1008244
</v>
          </cell>
          <cell r="S680" t="str">
            <v>FALLA: NO ENCIENDE, SE REALIZO PEDIDO DE</v>
          </cell>
          <cell r="T680" t="str">
            <v xml:space="preserve">   GABRIELA RIVAS DELGADO         </v>
          </cell>
          <cell r="U680" t="str">
            <v>2017-04-18</v>
          </cell>
          <cell r="V680" t="str">
            <v>Norte</v>
          </cell>
          <cell r="W680" t="str">
            <v>COMPLETADO</v>
          </cell>
          <cell r="X680" t="str">
            <v>TALLER</v>
          </cell>
          <cell r="Y680">
            <v>42789</v>
          </cell>
          <cell r="Z680">
            <v>921</v>
          </cell>
          <cell r="AA680" t="str">
            <v>M012</v>
          </cell>
          <cell r="AD680" t="str">
            <v>Compostela /Centro</v>
          </cell>
          <cell r="AE680" t="str">
            <v>NAY</v>
          </cell>
          <cell r="AF680" t="str">
            <v>MX</v>
          </cell>
          <cell r="AG680" t="str">
            <v>10412734</v>
          </cell>
          <cell r="AH680" t="str">
            <v>DALIA ESMERALDA TADEO</v>
          </cell>
          <cell r="AI680" t="str">
            <v>21 Lazaro cardenas</v>
          </cell>
          <cell r="AJ680" t="str">
            <v>013111142323</v>
          </cell>
          <cell r="AK680">
            <v>0</v>
          </cell>
          <cell r="AL680" t="str">
            <v>63717</v>
          </cell>
          <cell r="AM680"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80" t="str">
            <v>1TE50B8NUSCB</v>
          </cell>
          <cell r="AO680" t="str">
            <v>Smart</v>
          </cell>
          <cell r="AP680" t="str">
            <v>Hisense</v>
          </cell>
          <cell r="AQ680" t="str">
            <v>Opera</v>
          </cell>
          <cell r="AR680" t="str">
            <v>FHD 1920 x 1080</v>
          </cell>
          <cell r="AS680" t="str">
            <v>3TE50G165140G1651M010</v>
          </cell>
          <cell r="AT680" t="e">
            <v>#N/A</v>
          </cell>
          <cell r="AU680" t="str">
            <v>50H7GB</v>
          </cell>
          <cell r="AV680" t="str">
            <v>3TE50G165140</v>
          </cell>
          <cell r="AW680" t="str">
            <v>G1651</v>
          </cell>
          <cell r="AX680" t="str">
            <v>M010</v>
          </cell>
          <cell r="AY680">
            <v>74011937</v>
          </cell>
          <cell r="AZ680">
            <v>51012866</v>
          </cell>
          <cell r="BA680">
            <v>80141743</v>
          </cell>
        </row>
        <row r="681">
          <cell r="D681">
            <v>60311753</v>
          </cell>
          <cell r="E681" t="str">
            <v xml:space="preserve">A </v>
          </cell>
          <cell r="F681" t="str">
            <v>TV</v>
          </cell>
          <cell r="G681" t="str">
            <v>RICARDO DOMINGUEZ</v>
          </cell>
          <cell r="H681" t="str">
            <v>ANADADO PLAYA BALANDA #112, COL. COSTA AZUL, LA PAZ, C.P. 23050</v>
          </cell>
          <cell r="I681">
            <v>1222359</v>
          </cell>
          <cell r="J681" t="str">
            <v>HISENSE</v>
          </cell>
          <cell r="K681" t="str">
            <v>50K20DW</v>
          </cell>
          <cell r="L681" t="str">
            <v>50G143292H09016</v>
          </cell>
          <cell r="M681" t="str">
            <v>LPZ / 000190607 TICKET DE COMPRA TIENDA TELMEX S.A. DE C.V.</v>
          </cell>
          <cell r="N681">
            <v>11998.37</v>
          </cell>
          <cell r="O681">
            <v>42138</v>
          </cell>
          <cell r="P681">
            <v>42849</v>
          </cell>
          <cell r="Q681">
            <v>201767</v>
          </cell>
          <cell r="R681" t="str">
            <v>25/02/2017 02 : 39  ERNESTO.HERN : NP5 / 24/02/2017 00 : 44 201767 : P1A: SE ENVIA CORREO ELECTRONICO AREFACCIONES  PARA PETICIÓN DE REFACCIONES PARA ASC LOS CABOS</v>
          </cell>
          <cell r="S681" t="str">
            <v>EQUIPO DAÑADO EN DOMICILIO DE CLIENTE</v>
          </cell>
          <cell r="T681" t="str">
            <v xml:space="preserve">   RENE ARIAS                     </v>
          </cell>
          <cell r="U681" t="str">
            <v>2017-04-20</v>
          </cell>
          <cell r="V681" t="str">
            <v>CENTRO</v>
          </cell>
          <cell r="W681" t="str">
            <v>COMPLETADO</v>
          </cell>
          <cell r="X681" t="str">
            <v>TALLER</v>
          </cell>
          <cell r="Y681">
            <v>42782</v>
          </cell>
          <cell r="Z681">
            <v>711</v>
          </cell>
          <cell r="AA681" t="str">
            <v>M012</v>
          </cell>
          <cell r="AD681" t="str">
            <v>col costa azul/la paz</v>
          </cell>
          <cell r="AE681" t="str">
            <v>BCS</v>
          </cell>
          <cell r="AF681" t="str">
            <v>MX</v>
          </cell>
          <cell r="AG681" t="str">
            <v>10411303</v>
          </cell>
          <cell r="AH681" t="str">
            <v>RICARDO DOMINGUEZ</v>
          </cell>
          <cell r="AI681" t="str">
            <v>anadado playa balanda 112</v>
          </cell>
          <cell r="AJ681" t="str">
            <v>1222359</v>
          </cell>
          <cell r="AK681">
            <v>0</v>
          </cell>
          <cell r="AL681" t="str">
            <v>23050</v>
          </cell>
          <cell r="AM681"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81" t="str">
            <v>1TE50B8NUSCB</v>
          </cell>
          <cell r="AO681" t="str">
            <v>Smart</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74011938</v>
          </cell>
          <cell r="AZ681">
            <v>51012867</v>
          </cell>
          <cell r="BA681">
            <v>80141855</v>
          </cell>
        </row>
        <row r="682">
          <cell r="D682">
            <v>60315437</v>
          </cell>
          <cell r="E682" t="str">
            <v xml:space="preserve">A  </v>
          </cell>
          <cell r="F682" t="str">
            <v>TV</v>
          </cell>
          <cell r="G682" t="str">
            <v>Maria Elena Saldivar</v>
          </cell>
          <cell r="H682" t="str">
            <v>Cerrada de Puerto Marquez #170, Sipantla, Cuajimalpa de Morelos, C.P. 05010</v>
          </cell>
          <cell r="I682" t="str">
            <v>58123994 / 24058531</v>
          </cell>
          <cell r="J682" t="str">
            <v>HISENSE</v>
          </cell>
          <cell r="K682" t="str">
            <v>50K20DW</v>
          </cell>
          <cell r="L682" t="str">
            <v>50G143291H01380</v>
          </cell>
          <cell r="M682" t="str">
            <v>CUJ / 000146404 TICKET DE COMPRA TIENDA TELMEX</v>
          </cell>
          <cell r="N682">
            <v>10120.879999999999</v>
          </cell>
          <cell r="O682">
            <v>42819</v>
          </cell>
          <cell r="P682">
            <v>42836</v>
          </cell>
          <cell r="Q682">
            <v>201767</v>
          </cell>
          <cell r="R682" t="str">
            <v>13/04/2017 06 : 11  ERNESTO.HERN : NP5 / P1A: 173331 PANEL    11-04-2017  OC-1009586</v>
          </cell>
          <cell r="S682" t="str">
            <v>EQUIPO DAÑADO EN DOMICILIO DE CLIENTE (Z</v>
          </cell>
          <cell r="T682" t="str">
            <v xml:space="preserve">   RENE ARIAS                     </v>
          </cell>
          <cell r="U682" t="str">
            <v>2017-04-18</v>
          </cell>
          <cell r="V682" t="str">
            <v>CENTRO</v>
          </cell>
          <cell r="W682" t="str">
            <v>COMPLETADO</v>
          </cell>
          <cell r="X682" t="str">
            <v>CLIENTE</v>
          </cell>
          <cell r="Y682">
            <v>42829</v>
          </cell>
          <cell r="Z682">
            <v>17</v>
          </cell>
          <cell r="AA682" t="str">
            <v>M010</v>
          </cell>
          <cell r="AD682" t="str">
            <v>Cuajimalpa de Morelos/ Sipantla</v>
          </cell>
          <cell r="AE682" t="str">
            <v>DF</v>
          </cell>
          <cell r="AF682" t="str">
            <v>MX</v>
          </cell>
          <cell r="AG682" t="str">
            <v>10414798</v>
          </cell>
          <cell r="AH682" t="str">
            <v>MARIA ELENA SALDIVAR</v>
          </cell>
          <cell r="AI682" t="str">
            <v>170 Cerrada de purto marquez</v>
          </cell>
          <cell r="AJ682" t="str">
            <v>58123994</v>
          </cell>
          <cell r="AK682" t="str">
            <v>24058531</v>
          </cell>
          <cell r="AL682" t="str">
            <v>05010</v>
          </cell>
          <cell r="AM682"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74011939</v>
          </cell>
          <cell r="AZ682">
            <v>51012868</v>
          </cell>
          <cell r="BA682">
            <v>80141814</v>
          </cell>
        </row>
        <row r="683">
          <cell r="D683">
            <v>60312873</v>
          </cell>
          <cell r="E683" t="str">
            <v xml:space="preserve">A  </v>
          </cell>
          <cell r="F683" t="str">
            <v>TV</v>
          </cell>
          <cell r="G683" t="str">
            <v>FERNANDA MUÑOZ PADILLA</v>
          </cell>
          <cell r="H683" t="str">
            <v>BORBOLLON # 33 B EL COLORADO MARQUEZ</v>
          </cell>
          <cell r="I683">
            <v>4422774418</v>
          </cell>
          <cell r="J683" t="str">
            <v>HISENSE</v>
          </cell>
          <cell r="K683" t="str">
            <v>48K20DW</v>
          </cell>
          <cell r="L683" t="str">
            <v>48G1505B0H00109</v>
          </cell>
          <cell r="M683" t="str">
            <v>CFDI6747</v>
          </cell>
          <cell r="N683">
            <v>0</v>
          </cell>
          <cell r="O683">
            <v>42369</v>
          </cell>
          <cell r="P683">
            <v>42784</v>
          </cell>
          <cell r="Q683">
            <v>201608</v>
          </cell>
          <cell r="R683" t="str">
            <v>01/03/17 P1A: PANEL # 182882 O.C. 1008046</v>
          </cell>
          <cell r="S683" t="str">
            <v xml:space="preserve">EQUIPO EN CENTRO DE SERVICIO, NO CUENTA </v>
          </cell>
          <cell r="T683" t="str">
            <v xml:space="preserve">CAROLINA PEREA                    </v>
          </cell>
          <cell r="U683" t="str">
            <v>2017-04-12</v>
          </cell>
          <cell r="V683" t="str">
            <v>Centro</v>
          </cell>
          <cell r="W683" t="str">
            <v>COMPLETADO</v>
          </cell>
          <cell r="Y683">
            <v>42793</v>
          </cell>
          <cell r="Z683">
            <v>415</v>
          </cell>
          <cell r="AA683" t="str">
            <v>M012</v>
          </cell>
          <cell r="AB683" t="str">
            <v>T182882/Panel - PANEL</v>
          </cell>
          <cell r="AC683" t="str">
            <v>OC-1008046</v>
          </cell>
          <cell r="AD683" t="str">
            <v>El Marques / colorado</v>
          </cell>
          <cell r="AE683" t="str">
            <v>QRO</v>
          </cell>
          <cell r="AF683" t="str">
            <v>MX</v>
          </cell>
          <cell r="AG683" t="str">
            <v>10374265</v>
          </cell>
          <cell r="AH683" t="str">
            <v>FERNANDA MUÑOZ PADILLA</v>
          </cell>
          <cell r="AI683" t="str">
            <v>Borbollon 33 B</v>
          </cell>
          <cell r="AJ683" t="str">
            <v>4422774418</v>
          </cell>
          <cell r="AK683" t="str">
            <v>4422774417</v>
          </cell>
          <cell r="AL683" t="str">
            <v>76240</v>
          </cell>
          <cell r="AM683"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83" t="str">
            <v>3TE48A150516</v>
          </cell>
          <cell r="AO683" t="str">
            <v>Smart</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74011940</v>
          </cell>
          <cell r="AZ683">
            <v>51012869</v>
          </cell>
          <cell r="BA683">
            <v>80141625</v>
          </cell>
        </row>
        <row r="684">
          <cell r="D684">
            <v>60311713</v>
          </cell>
          <cell r="E684" t="str">
            <v xml:space="preserve">A </v>
          </cell>
          <cell r="F684" t="str">
            <v>TV</v>
          </cell>
          <cell r="G684" t="str">
            <v>EDUARDO BRIOÑEZ ZUÑIGA</v>
          </cell>
          <cell r="H684" t="str">
            <v>AND LOS PORTALES CHAPULTEPEC</v>
          </cell>
          <cell r="I684">
            <v>9616580359</v>
          </cell>
          <cell r="J684" t="str">
            <v>HISENSE</v>
          </cell>
          <cell r="K684" t="str">
            <v>50K20DW</v>
          </cell>
          <cell r="L684" t="str">
            <v>50G144844H02981</v>
          </cell>
          <cell r="M684" t="str">
            <v>RECIBO TELMEX</v>
          </cell>
          <cell r="N684">
            <v>10120.879999999999</v>
          </cell>
          <cell r="O684">
            <v>42095</v>
          </cell>
          <cell r="P684" t="str">
            <v>02/15/2017</v>
          </cell>
          <cell r="Q684">
            <v>200996</v>
          </cell>
          <cell r="R684" t="str">
            <v>PANEL OC-1007676</v>
          </cell>
          <cell r="S684" t="str">
            <v>to de la refacción</v>
          </cell>
          <cell r="T684" t="str">
            <v xml:space="preserve">   MARITE  CABALERO    Fecha de Ap</v>
          </cell>
          <cell r="U684" t="str">
            <v>2017-04-19</v>
          </cell>
          <cell r="V684" t="str">
            <v>SUR</v>
          </cell>
          <cell r="W684" t="str">
            <v>COMPLETADO</v>
          </cell>
          <cell r="X684" t="str">
            <v>TALLER</v>
          </cell>
          <cell r="Y684">
            <v>42781</v>
          </cell>
          <cell r="AA684" t="str">
            <v>M010</v>
          </cell>
          <cell r="AD684" t="str">
            <v>Tuxtla/Sn Jose Chapultepec 2</v>
          </cell>
          <cell r="AE684" t="str">
            <v>CHS</v>
          </cell>
          <cell r="AF684" t="str">
            <v>MX</v>
          </cell>
          <cell r="AG684" t="str">
            <v>10411785</v>
          </cell>
          <cell r="AH684" t="str">
            <v>EDUARDO BRIONES ZUÑIGA</v>
          </cell>
          <cell r="AI684" t="str">
            <v>413 And portales depto c MZ 51</v>
          </cell>
          <cell r="AJ684" t="str">
            <v>9611717692</v>
          </cell>
          <cell r="AK684" t="str">
            <v>9611717692</v>
          </cell>
          <cell r="AL684" t="str">
            <v>29027</v>
          </cell>
          <cell r="AM684"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84" t="str">
            <v>1TE50B8NUSCB</v>
          </cell>
          <cell r="AO684" t="str">
            <v>Smart</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74011945</v>
          </cell>
          <cell r="AZ684">
            <v>51012870</v>
          </cell>
          <cell r="BA684">
            <v>80141747</v>
          </cell>
        </row>
        <row r="685">
          <cell r="D685">
            <v>60311221</v>
          </cell>
          <cell r="E685" t="str">
            <v xml:space="preserve">A  </v>
          </cell>
          <cell r="F685" t="str">
            <v>TV</v>
          </cell>
          <cell r="G685" t="str">
            <v>ANA ELVIRA BURGOIN ESPINOZA</v>
          </cell>
          <cell r="H685" t="str">
            <v>CALLE 3, SUR 3323, COL. ADOLFO RUIZ, LA PAZ, C.P. 23040</v>
          </cell>
          <cell r="I685">
            <v>6121698063</v>
          </cell>
          <cell r="J685" t="str">
            <v>HISENSE</v>
          </cell>
          <cell r="K685" t="str">
            <v>50K20DW</v>
          </cell>
          <cell r="L685" t="str">
            <v>50G143292H09497</v>
          </cell>
          <cell r="M685" t="str">
            <v xml:space="preserve">LPZ / 000190452 TICKET DE COMPRA TIENDA TELMEX </v>
          </cell>
          <cell r="N685">
            <v>11998.37</v>
          </cell>
          <cell r="O685">
            <v>42132</v>
          </cell>
          <cell r="P685">
            <v>42780</v>
          </cell>
          <cell r="Q685">
            <v>201767</v>
          </cell>
          <cell r="R685" t="str">
            <v>18/02/2017 02 : 58  ERNESTO.HERN : NP5 / P1A: 173331 PANEL     14-02-2017   OC-1007438</v>
          </cell>
          <cell r="S685" t="str">
            <v>EQUIPO DAÑADO EN DOMICILIO DE CLIENTE</v>
          </cell>
          <cell r="T685" t="str">
            <v xml:space="preserve">   RENE ARIAS                     </v>
          </cell>
          <cell r="U685" t="str">
            <v>2017-04-18</v>
          </cell>
          <cell r="V685" t="str">
            <v>CENTRO</v>
          </cell>
          <cell r="W685" t="str">
            <v>COMPLETADO</v>
          </cell>
          <cell r="X685" t="str">
            <v>TALLER</v>
          </cell>
          <cell r="Y685">
            <v>42775</v>
          </cell>
          <cell r="Z685">
            <v>648</v>
          </cell>
          <cell r="AA685" t="str">
            <v>M012</v>
          </cell>
          <cell r="AD685" t="str">
            <v>la paz/adolfo ruiz</v>
          </cell>
          <cell r="AE685" t="str">
            <v>BCS</v>
          </cell>
          <cell r="AF685" t="str">
            <v>MX</v>
          </cell>
          <cell r="AG685" t="str">
            <v>10411397</v>
          </cell>
          <cell r="AH685" t="str">
            <v>ANA ELVIRA BURGOIN ESPINOZA</v>
          </cell>
          <cell r="AI685" t="str">
            <v>sur 3323 calle 3</v>
          </cell>
          <cell r="AJ685" t="str">
            <v>6121213402</v>
          </cell>
          <cell r="AK685" t="str">
            <v>6121698063</v>
          </cell>
          <cell r="AL685" t="str">
            <v>23040</v>
          </cell>
          <cell r="AM685"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85" t="str">
            <v>1TE50B8NUSCB</v>
          </cell>
          <cell r="AO685" t="str">
            <v>Smart</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74011942</v>
          </cell>
          <cell r="AZ685">
            <v>51012871</v>
          </cell>
          <cell r="BA685">
            <v>80141801</v>
          </cell>
        </row>
        <row r="686">
          <cell r="D686">
            <v>60310407</v>
          </cell>
          <cell r="E686" t="str">
            <v>A</v>
          </cell>
          <cell r="F686" t="str">
            <v>TV</v>
          </cell>
          <cell r="G686" t="str">
            <v>FELISITAS ELVIRA QUIROS</v>
          </cell>
          <cell r="H686" t="str">
            <v>LUCIO CABAÑAS #322, COL. MEXICO 68</v>
          </cell>
          <cell r="I686">
            <v>6562103097</v>
          </cell>
          <cell r="J686" t="str">
            <v>HISENSE</v>
          </cell>
          <cell r="K686" t="str">
            <v>50K20DW</v>
          </cell>
          <cell r="L686" t="str">
            <v>50G143291H15936</v>
          </cell>
          <cell r="M686" t="str">
            <v>TICKET DE COMPRA</v>
          </cell>
          <cell r="N686">
            <v>11998.37</v>
          </cell>
          <cell r="O686">
            <v>42161</v>
          </cell>
          <cell r="P686">
            <v>42746</v>
          </cell>
          <cell r="Q686">
            <v>202246</v>
          </cell>
          <cell r="R686" t="str">
            <v>18/02/2017 03 : 19  ERNESTO.HERN : TCF1
18/02/2017 03 : 19  ERNESTO.HERN : NP5 16/02/2017 03 : 50 202246 : NUEVA OC-1007465</v>
          </cell>
          <cell r="S686" t="str">
            <v/>
          </cell>
          <cell r="T686" t="str">
            <v xml:space="preserve">IDALIA LOZA                     </v>
          </cell>
          <cell r="U686" t="str">
            <v>2017/04/12</v>
          </cell>
          <cell r="V686" t="str">
            <v>Norte</v>
          </cell>
          <cell r="W686" t="str">
            <v>COMPLETADO</v>
          </cell>
          <cell r="X686" t="str">
            <v>TALLER</v>
          </cell>
          <cell r="Y686">
            <v>42765</v>
          </cell>
          <cell r="Z686">
            <v>585</v>
          </cell>
          <cell r="AA686" t="str">
            <v>M012</v>
          </cell>
          <cell r="AB686" t="str">
            <v>T173331/Panel - PANEL</v>
          </cell>
          <cell r="AC686" t="str">
            <v>OC-1007465</v>
          </cell>
          <cell r="AD686" t="str">
            <v>Juarez /Mexico 68</v>
          </cell>
          <cell r="AE686" t="str">
            <v>CHI</v>
          </cell>
          <cell r="AF686" t="str">
            <v>MX</v>
          </cell>
          <cell r="AG686" t="str">
            <v>10408713</v>
          </cell>
          <cell r="AH686" t="str">
            <v>FELISITAS ELVIRA QUIROS</v>
          </cell>
          <cell r="AI686" t="str">
            <v>322 lUCIO CCABAÑAS</v>
          </cell>
          <cell r="AJ686" t="str">
            <v>6562103097</v>
          </cell>
          <cell r="AK686" t="str">
            <v>3560302010</v>
          </cell>
          <cell r="AL686" t="str">
            <v>32640</v>
          </cell>
          <cell r="AM686"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74011943</v>
          </cell>
          <cell r="AZ686">
            <v>51012872</v>
          </cell>
          <cell r="BA686">
            <v>80141705</v>
          </cell>
        </row>
        <row r="687">
          <cell r="D687">
            <v>60315574</v>
          </cell>
          <cell r="E687" t="str">
            <v xml:space="preserve">A  </v>
          </cell>
          <cell r="F687" t="str">
            <v>TV</v>
          </cell>
          <cell r="G687" t="str">
            <v xml:space="preserve">MARICELA SANCHEZ CHAVEZ </v>
          </cell>
          <cell r="H687" t="str">
            <v>UNIDAD SANTA FE GRUPO 1 MZ 4 CASA 35</v>
          </cell>
          <cell r="I687">
            <v>62784929</v>
          </cell>
          <cell r="J687" t="str">
            <v xml:space="preserve">HISENSE </v>
          </cell>
          <cell r="K687" t="str">
            <v>50K20DW</v>
          </cell>
          <cell r="L687" t="str">
            <v>50J140464H01791</v>
          </cell>
          <cell r="M687" t="str">
            <v xml:space="preserve">POLIZA DE GARANTIA </v>
          </cell>
          <cell r="N687">
            <v>0</v>
          </cell>
          <cell r="O687">
            <v>41834</v>
          </cell>
          <cell r="P687">
            <v>42832</v>
          </cell>
          <cell r="Q687">
            <v>201677</v>
          </cell>
          <cell r="R687" t="str">
            <v xml:space="preserve">SE SOLICITA PANEL # DE PARTE 173331, DAÑO EN TIRAS DE LED, TARJETA POWER DAÑADA # DE PARTE 171496, SIN SURTIR </v>
          </cell>
          <cell r="S687" t="str">
            <v xml:space="preserve">SOLO BASE </v>
          </cell>
          <cell r="T687" t="str">
            <v xml:space="preserve"> SANDRA RUIZ                      </v>
          </cell>
          <cell r="U687" t="str">
            <v>2017-04-20</v>
          </cell>
          <cell r="V687" t="str">
            <v>CENTRO</v>
          </cell>
          <cell r="W687" t="str">
            <v>COMPLETADO</v>
          </cell>
          <cell r="X687" t="str">
            <v>TALLER</v>
          </cell>
          <cell r="Y687">
            <v>42831</v>
          </cell>
          <cell r="Z687">
            <v>998</v>
          </cell>
          <cell r="AA687" t="str">
            <v>M012</v>
          </cell>
          <cell r="AD687" t="str">
            <v>Alvaro Obregon/U Hab Santa Fe IMMS</v>
          </cell>
          <cell r="AE687" t="str">
            <v>DF</v>
          </cell>
          <cell r="AF687" t="str">
            <v>MX</v>
          </cell>
          <cell r="AG687" t="str">
            <v>10414433</v>
          </cell>
          <cell r="AH687" t="str">
            <v>MARISELA CHAVEZ</v>
          </cell>
          <cell r="AI687" t="str">
            <v>Casa 35 AV CAMINO REAL A TOLUCA Y CRISTO REYMz 4 Grupo1</v>
          </cell>
          <cell r="AJ687" t="str">
            <v>0445577972117</v>
          </cell>
          <cell r="AK687" t="str">
            <v>0445577972117</v>
          </cell>
          <cell r="AL687" t="str">
            <v>01170</v>
          </cell>
          <cell r="AM687"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74011946</v>
          </cell>
          <cell r="AZ687">
            <v>51012875</v>
          </cell>
          <cell r="BA687">
            <v>80141503</v>
          </cell>
        </row>
        <row r="688">
          <cell r="D688">
            <v>60311021</v>
          </cell>
          <cell r="E688" t="str">
            <v xml:space="preserve">A  </v>
          </cell>
          <cell r="F688" t="str">
            <v>TV</v>
          </cell>
          <cell r="G688" t="str">
            <v>MARIBEL REYES</v>
          </cell>
          <cell r="H688" t="str">
            <v>LAZARO CARDENAS 244, CENTRO LAZARO CARDENAS C.P. 60980</v>
          </cell>
          <cell r="I688">
            <v>7535351324</v>
          </cell>
          <cell r="J688" t="str">
            <v>HISENSE</v>
          </cell>
          <cell r="K688" t="str">
            <v>48K20D</v>
          </cell>
          <cell r="L688" t="str">
            <v>48G151187H01559</v>
          </cell>
          <cell r="M688" t="str">
            <v>POLIZA DE GARANTIA</v>
          </cell>
          <cell r="N688">
            <v>7500</v>
          </cell>
          <cell r="O688">
            <v>42360</v>
          </cell>
          <cell r="P688">
            <v>42774</v>
          </cell>
          <cell r="Q688">
            <v>202300</v>
          </cell>
          <cell r="R688" t="str">
            <v>FALTA DE PANEL:T179326 OC:1007527</v>
          </cell>
          <cell r="S688" t="str">
            <v/>
          </cell>
          <cell r="T688" t="str">
            <v xml:space="preserve">  MULTISERVICIOS ALVARADO         </v>
          </cell>
          <cell r="U688" t="str">
            <v>2017-04-20</v>
          </cell>
          <cell r="V688" t="str">
            <v>SUR</v>
          </cell>
          <cell r="W688" t="str">
            <v>COMPLETADO</v>
          </cell>
          <cell r="X688" t="str">
            <v>TALLER</v>
          </cell>
          <cell r="Y688">
            <v>42774</v>
          </cell>
          <cell r="Z688">
            <v>414</v>
          </cell>
          <cell r="AA688" t="str">
            <v>M012</v>
          </cell>
          <cell r="AD688" t="str">
            <v>Lazaro C./centro</v>
          </cell>
          <cell r="AE688" t="str">
            <v>GRO</v>
          </cell>
          <cell r="AF688" t="str">
            <v>MX</v>
          </cell>
          <cell r="AG688" t="str">
            <v>10411135</v>
          </cell>
          <cell r="AH688" t="str">
            <v>MARIBEL REYES</v>
          </cell>
          <cell r="AI688" t="str">
            <v>av. lazaro cardenas 244</v>
          </cell>
          <cell r="AJ688" t="str">
            <v>7535351324</v>
          </cell>
          <cell r="AK688" t="str">
            <v>7531180567</v>
          </cell>
          <cell r="AL688" t="str">
            <v>60980</v>
          </cell>
          <cell r="AM688"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88" t="str">
            <v>3TE48G144581</v>
          </cell>
          <cell r="AO688" t="str">
            <v>Básica</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74011947</v>
          </cell>
          <cell r="AZ688">
            <v>51012876</v>
          </cell>
          <cell r="BA688">
            <v>80141589</v>
          </cell>
        </row>
        <row r="689">
          <cell r="D689">
            <v>60314908</v>
          </cell>
          <cell r="E689" t="str">
            <v>A</v>
          </cell>
          <cell r="F689" t="str">
            <v>TV</v>
          </cell>
          <cell r="G689" t="str">
            <v>YURY LEIDY OCAÑA</v>
          </cell>
          <cell r="H689" t="str">
            <v>1315 Mente
 Reynosa/Integracion Familiar</v>
          </cell>
          <cell r="I689">
            <v>8994190868</v>
          </cell>
          <cell r="J689" t="str">
            <v>HISENSE</v>
          </cell>
          <cell r="K689" t="str">
            <v>50K20DW</v>
          </cell>
          <cell r="L689" t="str">
            <v>50G143292H09869</v>
          </cell>
          <cell r="M689" t="str">
            <v>POLIZA GARANTIA</v>
          </cell>
          <cell r="N689">
            <v>10120.879999999999</v>
          </cell>
          <cell r="O689">
            <v>42094</v>
          </cell>
          <cell r="P689">
            <v>42831</v>
          </cell>
          <cell r="Q689">
            <v>201041</v>
          </cell>
          <cell r="R689" t="str">
            <v>07/04/2017 23 : 36  ARANTXA.MON : NP5
06/04/2017 02 : 13 201041 :  OC-1009394-PANEL-T173331</v>
          </cell>
          <cell r="S689" t="str">
            <v xml:space="preserve">EQUIPO EN DOM.DEL CTE.
</v>
          </cell>
          <cell r="T689" t="str">
            <v xml:space="preserve">     Eudenis Aguilar Ahuacatitla  </v>
          </cell>
          <cell r="U689" t="str">
            <v>2017-04-13</v>
          </cell>
          <cell r="V689" t="str">
            <v>Norte</v>
          </cell>
          <cell r="W689" t="str">
            <v>COMPLETADO</v>
          </cell>
          <cell r="X689" t="str">
            <v>CLIENTE</v>
          </cell>
          <cell r="Y689">
            <v>42818</v>
          </cell>
          <cell r="Z689">
            <v>737</v>
          </cell>
          <cell r="AA689" t="str">
            <v>M012</v>
          </cell>
          <cell r="AB689" t="str">
            <v>T173331/Panel - PANEL</v>
          </cell>
          <cell r="AC689" t="str">
            <v>OC-1009394</v>
          </cell>
          <cell r="AD689" t="str">
            <v>Reynosa/Integracion Familiar</v>
          </cell>
          <cell r="AE689" t="str">
            <v>TMS</v>
          </cell>
          <cell r="AF689" t="str">
            <v>MX</v>
          </cell>
          <cell r="AG689" t="str">
            <v>10414765</v>
          </cell>
          <cell r="AH689" t="str">
            <v>YURI LEIDY OCAÑA</v>
          </cell>
          <cell r="AI689" t="str">
            <v>1315 Mente</v>
          </cell>
          <cell r="AJ689" t="str">
            <v>8994190868</v>
          </cell>
          <cell r="AK689" t="str">
            <v>8994190868</v>
          </cell>
          <cell r="AL689" t="str">
            <v>88735</v>
          </cell>
          <cell r="AM689"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74011948</v>
          </cell>
          <cell r="AZ689">
            <v>51012877</v>
          </cell>
          <cell r="BA689">
            <v>80141604</v>
          </cell>
        </row>
        <row r="690">
          <cell r="D690">
            <v>60311929</v>
          </cell>
          <cell r="E690" t="str">
            <v>A</v>
          </cell>
          <cell r="F690" t="str">
            <v>TV</v>
          </cell>
          <cell r="G690" t="str">
            <v>ESTELA VILCHIS</v>
          </cell>
          <cell r="H690" t="str">
            <v>3RA. CERRADA DE SAN FRANCISCO DE ASIS MZA. 23 LOTE 3 COL. JARDINES DE SAN JOSE</v>
          </cell>
          <cell r="I690">
            <v>58792638</v>
          </cell>
          <cell r="J690" t="str">
            <v>HISENSE</v>
          </cell>
          <cell r="K690" t="str">
            <v>50K20DW</v>
          </cell>
          <cell r="L690" t="str">
            <v>50G143291H16111</v>
          </cell>
          <cell r="M690">
            <v>0</v>
          </cell>
          <cell r="N690">
            <v>13310.88</v>
          </cell>
          <cell r="O690">
            <v>42026</v>
          </cell>
          <cell r="P690">
            <v>42786</v>
          </cell>
          <cell r="Q690">
            <v>200997</v>
          </cell>
          <cell r="R690" t="str">
            <v>DISPLAY Y POWER BOARD</v>
          </cell>
          <cell r="S690" t="str">
            <v/>
          </cell>
          <cell r="T690" t="str">
            <v xml:space="preserve">GLORIA LEON LARIOS          </v>
          </cell>
          <cell r="U690">
            <v>42836</v>
          </cell>
          <cell r="V690" t="str">
            <v>Centro</v>
          </cell>
          <cell r="W690" t="str">
            <v>COMPLETADO</v>
          </cell>
          <cell r="Y690">
            <v>42786</v>
          </cell>
          <cell r="Z690">
            <v>760</v>
          </cell>
          <cell r="AA690" t="str">
            <v>M012</v>
          </cell>
          <cell r="AB690" t="str">
            <v xml:space="preserve">T171496/Tarjeta de suministro eléctrico - Power </v>
          </cell>
          <cell r="AC690" t="str">
            <v>OC-1007831</v>
          </cell>
          <cell r="AD690" t="str">
            <v>coacalco/col jardines d s jose 1 sec</v>
          </cell>
          <cell r="AE690" t="str">
            <v>MEX</v>
          </cell>
          <cell r="AF690" t="str">
            <v>MX</v>
          </cell>
          <cell r="AG690" t="str">
            <v>10296416</v>
          </cell>
          <cell r="AH690" t="str">
            <v>ESTELA BILCHIS</v>
          </cell>
          <cell r="AI690" t="str">
            <v>03 crrda de san francisco d asis mn 23 lt 3</v>
          </cell>
          <cell r="AJ690" t="str">
            <v>5792638</v>
          </cell>
          <cell r="AK690">
            <v>0</v>
          </cell>
          <cell r="AL690" t="str">
            <v>55716</v>
          </cell>
          <cell r="AM690"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74011950</v>
          </cell>
          <cell r="AZ690">
            <v>51012879</v>
          </cell>
          <cell r="BA690">
            <v>80141798</v>
          </cell>
        </row>
        <row r="691">
          <cell r="D691">
            <v>60313426</v>
          </cell>
          <cell r="E691" t="str">
            <v xml:space="preserve">A  </v>
          </cell>
          <cell r="F691" t="str">
            <v>TV</v>
          </cell>
          <cell r="G691" t="str">
            <v>MARIA DEL ROSARIO SANDOVAL</v>
          </cell>
          <cell r="H691" t="str">
            <v xml:space="preserve">MARTIRES DE CHICAGO 1464, CROC, MONTERREY </v>
          </cell>
          <cell r="I691" t="str">
            <v>8183913194, 8123502842</v>
          </cell>
          <cell r="J691" t="str">
            <v>HISENSE</v>
          </cell>
          <cell r="K691" t="str">
            <v>50K20DW</v>
          </cell>
          <cell r="L691" t="str">
            <v>50J140464H01873</v>
          </cell>
          <cell r="M691" t="str">
            <v>POLIZA</v>
          </cell>
          <cell r="N691">
            <v>0</v>
          </cell>
          <cell r="O691">
            <v>41902</v>
          </cell>
          <cell r="P691">
            <v>42803</v>
          </cell>
          <cell r="Q691">
            <v>201024</v>
          </cell>
          <cell r="R691" t="str">
            <v>16/03/17 03:03 JORGE VAZ NP5 P1A OC 1008457 PANEL 173331</v>
          </cell>
          <cell r="S691" t="str">
            <v/>
          </cell>
          <cell r="T691" t="str">
            <v xml:space="preserve">       SOFIA VAZQUEZ              </v>
          </cell>
          <cell r="U691" t="str">
            <v>2017-04-19</v>
          </cell>
          <cell r="V691" t="str">
            <v>Norte</v>
          </cell>
          <cell r="W691" t="str">
            <v>COMPLETADO</v>
          </cell>
          <cell r="X691" t="str">
            <v>TALLER</v>
          </cell>
          <cell r="Y691">
            <v>42801</v>
          </cell>
          <cell r="Z691">
            <v>901</v>
          </cell>
          <cell r="AA691" t="str">
            <v>M012</v>
          </cell>
          <cell r="AD691" t="str">
            <v>Monterrey /Croc</v>
          </cell>
          <cell r="AE691" t="str">
            <v>NL</v>
          </cell>
          <cell r="AF691" t="str">
            <v>MX</v>
          </cell>
          <cell r="AG691" t="str">
            <v>10413527</v>
          </cell>
          <cell r="AH691" t="str">
            <v>MARIA DEL ROSARIO SANDOVAL</v>
          </cell>
          <cell r="AI691" t="str">
            <v>1464 Martires de Chicago</v>
          </cell>
          <cell r="AJ691" t="str">
            <v>8123502842</v>
          </cell>
          <cell r="AK691" t="str">
            <v>8123502842</v>
          </cell>
          <cell r="AL691" t="str">
            <v>64200</v>
          </cell>
          <cell r="AM691"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74011951</v>
          </cell>
          <cell r="AZ691">
            <v>51012880</v>
          </cell>
          <cell r="BA691">
            <v>80141728</v>
          </cell>
        </row>
        <row r="692">
          <cell r="D692">
            <v>60313494</v>
          </cell>
          <cell r="E692" t="str">
            <v>A</v>
          </cell>
          <cell r="F692" t="str">
            <v>TV</v>
          </cell>
          <cell r="G692" t="str">
            <v xml:space="preserve"> OBIDIO AVILEZ</v>
          </cell>
          <cell r="H692" t="str">
            <v>Gardenia # 459,Villa Florida,Reynosa Tamps</v>
          </cell>
          <cell r="I692">
            <v>899517419</v>
          </cell>
          <cell r="J692" t="str">
            <v>HISENSE</v>
          </cell>
          <cell r="K692" t="str">
            <v>50K20DW</v>
          </cell>
          <cell r="L692" t="str">
            <v>50G144844H02948</v>
          </cell>
          <cell r="M692" t="str">
            <v>POLIZA GARANTIA</v>
          </cell>
          <cell r="N692">
            <v>13494.9</v>
          </cell>
          <cell r="O692">
            <v>42495</v>
          </cell>
          <cell r="P692">
            <v>42809</v>
          </cell>
          <cell r="Q692">
            <v>201041</v>
          </cell>
          <cell r="R692" t="str">
            <v xml:space="preserve">28/03/2017 02 : 09  ERNESTO.HERN : NP5                             15/03/2017 04 : 39 201041 : OC-1008635:-T173331-PANEL
</v>
          </cell>
          <cell r="S692" t="str">
            <v xml:space="preserve">EQUIPO EN TALLER </v>
          </cell>
          <cell r="T692" t="str">
            <v xml:space="preserve">     Eudenis Aguilar Ahuacatitla  </v>
          </cell>
          <cell r="U692" t="str">
            <v>2017-04-13</v>
          </cell>
          <cell r="V692" t="str">
            <v>Norte</v>
          </cell>
          <cell r="W692" t="str">
            <v>COMPLETADO</v>
          </cell>
          <cell r="X692" t="str">
            <v>TALLER</v>
          </cell>
          <cell r="Y692">
            <v>42802</v>
          </cell>
          <cell r="Z692">
            <v>314</v>
          </cell>
          <cell r="AA692" t="str">
            <v>M010</v>
          </cell>
          <cell r="AB692" t="str">
            <v>T173331/Panel - PANEL</v>
          </cell>
          <cell r="AC692" t="str">
            <v>OC-1008635</v>
          </cell>
          <cell r="AD692" t="str">
            <v>Reynosa/villa florida</v>
          </cell>
          <cell r="AE692" t="str">
            <v>TMS</v>
          </cell>
          <cell r="AF692" t="str">
            <v>MX</v>
          </cell>
          <cell r="AG692" t="str">
            <v>10413758</v>
          </cell>
          <cell r="AH692" t="str">
            <v>OBIDIO AVILEZ</v>
          </cell>
          <cell r="AI692" t="str">
            <v>Gradenia nu 459</v>
          </cell>
          <cell r="AJ692" t="str">
            <v>899517419</v>
          </cell>
          <cell r="AK692">
            <v>0</v>
          </cell>
          <cell r="AL692" t="str">
            <v>88715</v>
          </cell>
          <cell r="AM692"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74011952</v>
          </cell>
          <cell r="AZ692">
            <v>51012881</v>
          </cell>
          <cell r="BA692">
            <v>80141596</v>
          </cell>
        </row>
        <row r="693">
          <cell r="D693">
            <v>60315481</v>
          </cell>
          <cell r="E693" t="str">
            <v xml:space="preserve">A  </v>
          </cell>
          <cell r="F693" t="str">
            <v>TV</v>
          </cell>
          <cell r="G693" t="str">
            <v>MIGUEL FLORES</v>
          </cell>
          <cell r="H693" t="str">
            <v>TRATADO DE LIBRE COMERCIO 1000, PARQUE INDUSTRIAL STIVA, APODACA</v>
          </cell>
          <cell r="I693">
            <v>8181450017</v>
          </cell>
          <cell r="J693" t="str">
            <v>HISENSE</v>
          </cell>
          <cell r="K693" t="str">
            <v>48K20DW</v>
          </cell>
          <cell r="L693" t="str">
            <v>48G151188H00570</v>
          </cell>
          <cell r="M693" t="str">
            <v>FACTURA</v>
          </cell>
          <cell r="N693">
            <v>5734</v>
          </cell>
          <cell r="O693">
            <v>42368</v>
          </cell>
          <cell r="P693">
            <v>42830</v>
          </cell>
          <cell r="Q693">
            <v>201024</v>
          </cell>
          <cell r="R693" t="str">
            <v xml:space="preserve">04/12/17 03:48 ARANTXA NP5 P1A OC 1009536 PANEL 180391/POWER 176467 </v>
          </cell>
          <cell r="S693" t="str">
            <v/>
          </cell>
          <cell r="T693" t="str">
            <v xml:space="preserve">    SOFIA VAZQUEZ                 </v>
          </cell>
          <cell r="U693" t="str">
            <v>2017-04-20</v>
          </cell>
          <cell r="V693" t="str">
            <v>Norte</v>
          </cell>
          <cell r="W693" t="str">
            <v>COMPLETADO</v>
          </cell>
          <cell r="X693" t="str">
            <v>TALLER</v>
          </cell>
          <cell r="Y693">
            <v>42830</v>
          </cell>
          <cell r="Z693">
            <v>462</v>
          </cell>
          <cell r="AA693" t="str">
            <v>M012</v>
          </cell>
          <cell r="AD693" t="str">
            <v>apodaca /parque industrial stiva</v>
          </cell>
          <cell r="AE693" t="str">
            <v>NL</v>
          </cell>
          <cell r="AF693" t="str">
            <v>MX</v>
          </cell>
          <cell r="AG693" t="str">
            <v>10405383</v>
          </cell>
          <cell r="AH693" t="str">
            <v>MIGUEL FLORES</v>
          </cell>
          <cell r="AI693" t="str">
            <v>tratado de libre comercio num 1000</v>
          </cell>
          <cell r="AJ693" t="str">
            <v>01-8181450017</v>
          </cell>
          <cell r="AK693">
            <v>0</v>
          </cell>
          <cell r="AL693" t="str">
            <v>66626</v>
          </cell>
          <cell r="AM693"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93" t="str">
            <v>3TE48A150516</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74011953</v>
          </cell>
          <cell r="AZ693">
            <v>51012882</v>
          </cell>
          <cell r="BA693">
            <v>80141729</v>
          </cell>
        </row>
        <row r="694">
          <cell r="D694">
            <v>60310726</v>
          </cell>
          <cell r="E694" t="str">
            <v>A</v>
          </cell>
          <cell r="F694" t="str">
            <v>TV</v>
          </cell>
          <cell r="G694" t="str">
            <v xml:space="preserve"> Maria de Lourdes Martinez Davila</v>
          </cell>
          <cell r="H694" t="str">
            <v xml:space="preserve"> 310 Calle 9a Prol cumbres
 Reynosa/Las Cumbres</v>
          </cell>
          <cell r="I694">
            <v>89999953747</v>
          </cell>
          <cell r="J694" t="str">
            <v>HISENSE</v>
          </cell>
          <cell r="K694" t="str">
            <v>50K20DW</v>
          </cell>
          <cell r="L694" t="str">
            <v>50G143292H09878</v>
          </cell>
          <cell r="M694" t="str">
            <v>POLIZA GARANTIA</v>
          </cell>
          <cell r="N694">
            <v>0</v>
          </cell>
          <cell r="O694">
            <v>42171</v>
          </cell>
          <cell r="P694">
            <v>42772</v>
          </cell>
          <cell r="Q694">
            <v>201041</v>
          </cell>
          <cell r="R694" t="str">
            <v>10/02/2017 06 : 32  ERNESTO.HERN : NP5                  08/02/2017 05 : 03 201041 : OPEN  BRAVO-PANEL-OC-1007090</v>
          </cell>
          <cell r="S694" t="str">
            <v xml:space="preserve">EQUIPO EN TALLER, ORDEN </v>
          </cell>
          <cell r="T694" t="str">
            <v xml:space="preserve">Eudenis Aguilar Ahuacatitla  </v>
          </cell>
          <cell r="U694" t="str">
            <v>2017-04-13</v>
          </cell>
          <cell r="V694" t="str">
            <v>Norte</v>
          </cell>
          <cell r="W694" t="str">
            <v>COMPLETADO</v>
          </cell>
          <cell r="X694" t="str">
            <v>TALLER</v>
          </cell>
          <cell r="Y694">
            <v>42769</v>
          </cell>
          <cell r="Z694">
            <v>601</v>
          </cell>
          <cell r="AA694" t="str">
            <v>M012</v>
          </cell>
          <cell r="AB694" t="str">
            <v>T173331/Panel - PANEL</v>
          </cell>
          <cell r="AC694" t="str">
            <v>OC-1007090</v>
          </cell>
          <cell r="AD694" t="str">
            <v>Reynosa/Las Cumbres</v>
          </cell>
          <cell r="AE694" t="str">
            <v>TMS</v>
          </cell>
          <cell r="AF694" t="str">
            <v>MX</v>
          </cell>
          <cell r="AG694" t="str">
            <v>10411039</v>
          </cell>
          <cell r="AH694" t="str">
            <v>MARIA DE LOURDES MARTINEZ DAVILA</v>
          </cell>
          <cell r="AI694" t="str">
            <v>310 Calle 9a Prol cumbres</v>
          </cell>
          <cell r="AJ694" t="str">
            <v>89999953747</v>
          </cell>
          <cell r="AK694">
            <v>0</v>
          </cell>
          <cell r="AL694" t="str">
            <v>88745</v>
          </cell>
          <cell r="AM694"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94" t="str">
            <v>1TE50B8NUSCB</v>
          </cell>
          <cell r="AO694" t="str">
            <v>Smart</v>
          </cell>
          <cell r="AP694" t="str">
            <v>Hisense</v>
          </cell>
          <cell r="AQ694" t="str">
            <v>Opera</v>
          </cell>
          <cell r="AR694" t="str">
            <v>FHD 1920 x 1080</v>
          </cell>
          <cell r="AS694" t="str">
            <v>3TE50G165140G1651M010</v>
          </cell>
          <cell r="AT694" t="e">
            <v>#N/A</v>
          </cell>
          <cell r="AU694" t="str">
            <v>50H7GB</v>
          </cell>
          <cell r="AV694" t="str">
            <v>3TE50G165140</v>
          </cell>
          <cell r="AW694" t="str">
            <v>G1651</v>
          </cell>
          <cell r="AX694" t="str">
            <v>M010</v>
          </cell>
          <cell r="AY694">
            <v>74011955</v>
          </cell>
          <cell r="AZ694">
            <v>51012884</v>
          </cell>
          <cell r="BA694">
            <v>80141605</v>
          </cell>
        </row>
        <row r="695">
          <cell r="D695">
            <v>60315353</v>
          </cell>
          <cell r="E695" t="str">
            <v xml:space="preserve">A  </v>
          </cell>
          <cell r="F695" t="str">
            <v>TV</v>
          </cell>
          <cell r="G695" t="str">
            <v>MARIA DEL ROSARIO JAUREGUI GUTIERRES</v>
          </cell>
          <cell r="H695" t="str">
            <v>BARRA DE NAVIDAD 149 TLAQUEPAQUE/CANAL 58</v>
          </cell>
          <cell r="I695">
            <v>3336598344</v>
          </cell>
          <cell r="J695" t="str">
            <v>50K20DW</v>
          </cell>
          <cell r="K695" t="str">
            <v>50K20DW</v>
          </cell>
          <cell r="L695" t="str">
            <v>50J140464H01931</v>
          </cell>
          <cell r="M695" t="str">
            <v>CARTA DE ACEPTACION</v>
          </cell>
          <cell r="N695">
            <v>8499</v>
          </cell>
          <cell r="O695">
            <v>41957</v>
          </cell>
          <cell r="P695">
            <v>42830</v>
          </cell>
          <cell r="Q695">
            <v>201109</v>
          </cell>
          <cell r="R695" t="str">
            <v>FALTA DE REFACCIONES 173331 oc-1009355</v>
          </cell>
          <cell r="S695" t="str">
            <v>CLIENTE ENTREGA EQUIPO SIN ACCESORIOS, U</v>
          </cell>
          <cell r="T695" t="str">
            <v xml:space="preserve">    YURIANA HERNANDEZ HERRERA     </v>
          </cell>
          <cell r="U695" t="str">
            <v>2017-ABRIL</v>
          </cell>
          <cell r="V695" t="str">
            <v>SUR</v>
          </cell>
          <cell r="W695" t="str">
            <v>COMPLETADO</v>
          </cell>
          <cell r="X695" t="str">
            <v>TALLER</v>
          </cell>
          <cell r="Y695">
            <v>42828</v>
          </cell>
          <cell r="Z695">
            <v>873</v>
          </cell>
          <cell r="AA695" t="str">
            <v>M012</v>
          </cell>
          <cell r="AD695" t="str">
            <v>Tlaquepaque/CAnal 58</v>
          </cell>
          <cell r="AE695" t="str">
            <v>JAL</v>
          </cell>
          <cell r="AF695" t="str">
            <v>MX</v>
          </cell>
          <cell r="AG695" t="str">
            <v>10399370</v>
          </cell>
          <cell r="AH695" t="str">
            <v>MARIA DEL ROSARIO JAUREGUI GUTIERRE</v>
          </cell>
          <cell r="AI695" t="str">
            <v>BArra de navidad no 149</v>
          </cell>
          <cell r="AJ695" t="str">
            <v>3336598344</v>
          </cell>
          <cell r="AK695">
            <v>0</v>
          </cell>
          <cell r="AL695" t="str">
            <v>45580</v>
          </cell>
          <cell r="AM695"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74011957</v>
          </cell>
          <cell r="AZ695">
            <v>51012886</v>
          </cell>
          <cell r="BA695">
            <v>80141474</v>
          </cell>
        </row>
        <row r="696">
          <cell r="D696">
            <v>60311556</v>
          </cell>
          <cell r="E696" t="str">
            <v>A</v>
          </cell>
          <cell r="F696" t="str">
            <v>TV</v>
          </cell>
          <cell r="G696" t="str">
            <v xml:space="preserve">  Pamela Ramirez</v>
          </cell>
          <cell r="H696" t="str">
            <v>Calle cuerta num 310
 Reynosa/Prolongacion longoria</v>
          </cell>
          <cell r="I696">
            <v>8999256212</v>
          </cell>
          <cell r="J696" t="str">
            <v>HISENSE</v>
          </cell>
          <cell r="K696" t="str">
            <v>50K20DW</v>
          </cell>
          <cell r="L696" t="str">
            <v>50G114484406188</v>
          </cell>
          <cell r="M696" t="str">
            <v>POLIZA GARANTIA</v>
          </cell>
          <cell r="N696">
            <v>13494</v>
          </cell>
          <cell r="O696">
            <v>42110</v>
          </cell>
          <cell r="P696">
            <v>42790</v>
          </cell>
          <cell r="Q696">
            <v>201041</v>
          </cell>
          <cell r="R696" t="str">
            <v>28/02/2017 02 : 45  ERNESTO.HERN : NP5
24/02/2017 02 : 09 201041 : EQUIPO EN DOMICILIO DEL CTE
24/02/2017 02 : 08 201041 : OC: PANEL , 1007977</v>
          </cell>
          <cell r="S696" t="str">
            <v/>
          </cell>
          <cell r="T696" t="str">
            <v xml:space="preserve">     Eudenis Aguilar Ahuacatitla  </v>
          </cell>
          <cell r="U696" t="str">
            <v>2017-04-13</v>
          </cell>
          <cell r="V696" t="str">
            <v>Norte</v>
          </cell>
          <cell r="W696" t="str">
            <v>COMPLETADO</v>
          </cell>
          <cell r="X696" t="str">
            <v>TALLER</v>
          </cell>
          <cell r="Y696">
            <v>42780</v>
          </cell>
          <cell r="Z696">
            <v>680</v>
          </cell>
          <cell r="AA696" t="str">
            <v>M012</v>
          </cell>
          <cell r="AB696" t="str">
            <v>T173331/Panel - PANEL</v>
          </cell>
          <cell r="AC696" t="str">
            <v>OC-1007827</v>
          </cell>
          <cell r="AD696" t="str">
            <v>Reynosa/Prolongacion longoria</v>
          </cell>
          <cell r="AE696" t="str">
            <v>TMS</v>
          </cell>
          <cell r="AF696" t="str">
            <v>MX</v>
          </cell>
          <cell r="AG696" t="str">
            <v>10411764</v>
          </cell>
          <cell r="AH696" t="str">
            <v>PAMELA RAMIREZ</v>
          </cell>
          <cell r="AI696" t="str">
            <v>Calle cuerta num 310</v>
          </cell>
          <cell r="AJ696" t="str">
            <v>8999256212</v>
          </cell>
          <cell r="AK696">
            <v>0</v>
          </cell>
          <cell r="AL696" t="str">
            <v>88699</v>
          </cell>
          <cell r="AM696"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74011958</v>
          </cell>
          <cell r="AZ696">
            <v>51012887</v>
          </cell>
          <cell r="BA696">
            <v>80141606</v>
          </cell>
        </row>
        <row r="697">
          <cell r="D697">
            <v>60314617</v>
          </cell>
          <cell r="E697" t="str">
            <v xml:space="preserve">A  </v>
          </cell>
          <cell r="F697" t="str">
            <v>TV</v>
          </cell>
          <cell r="G697" t="str">
            <v>HUMBERTO TIJERINA CASTORENA</v>
          </cell>
          <cell r="H697" t="str">
            <v xml:space="preserve">ZEUS 300, PASEO DE SAN NICOLAS, SAN NICOLAS </v>
          </cell>
          <cell r="I697" t="str">
            <v>8183500801, 8116192970</v>
          </cell>
          <cell r="J697" t="str">
            <v xml:space="preserve">HISENSE </v>
          </cell>
          <cell r="K697" t="str">
            <v>50K20DW</v>
          </cell>
          <cell r="L697" t="str">
            <v>50G143291H16185</v>
          </cell>
          <cell r="M697" t="str">
            <v>CARTA DE ACEPTACION</v>
          </cell>
          <cell r="N697">
            <v>0</v>
          </cell>
          <cell r="O697">
            <v>42119</v>
          </cell>
          <cell r="P697">
            <v>42848</v>
          </cell>
          <cell r="Q697">
            <v>201024</v>
          </cell>
          <cell r="R697" t="str">
            <v>04/06/17 03:41 ARANTXA NP5 P1A OC 1009170 PANEL 173331</v>
          </cell>
          <cell r="S697" t="str">
            <v/>
          </cell>
          <cell r="T697" t="str">
            <v xml:space="preserve">    SOFIA VAZQUEZ                 </v>
          </cell>
          <cell r="U697" t="str">
            <v>2017-04-20</v>
          </cell>
          <cell r="V697" t="str">
            <v>Norte</v>
          </cell>
          <cell r="W697" t="str">
            <v>COMPLETADO</v>
          </cell>
          <cell r="X697" t="str">
            <v>TALLER</v>
          </cell>
          <cell r="Y697">
            <v>42816</v>
          </cell>
          <cell r="Z697">
            <v>729</v>
          </cell>
          <cell r="AA697" t="str">
            <v>M012</v>
          </cell>
          <cell r="AD697" t="str">
            <v>Sn Nicolas de los Garza/P de los andes</v>
          </cell>
          <cell r="AE697" t="str">
            <v>NL</v>
          </cell>
          <cell r="AF697" t="str">
            <v>MX</v>
          </cell>
          <cell r="AG697" t="str">
            <v>10414505</v>
          </cell>
          <cell r="AH697" t="str">
            <v>HUMBERTO TIJERINA CASTORENA</v>
          </cell>
          <cell r="AI697" t="str">
            <v>300 Zeuz</v>
          </cell>
          <cell r="AJ697" t="str">
            <v>8116192970</v>
          </cell>
          <cell r="AK697" t="str">
            <v>8116192970</v>
          </cell>
          <cell r="AL697" t="str">
            <v>64444</v>
          </cell>
          <cell r="AM697"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74011959</v>
          </cell>
          <cell r="AZ697">
            <v>51012888</v>
          </cell>
          <cell r="BA697">
            <v>80141708</v>
          </cell>
        </row>
        <row r="698">
          <cell r="D698">
            <v>60315724</v>
          </cell>
          <cell r="E698" t="str">
            <v xml:space="preserve">A  </v>
          </cell>
          <cell r="F698" t="str">
            <v>TV</v>
          </cell>
          <cell r="G698" t="str">
            <v>ALFONSO GUTIERREZ MEDINA</v>
          </cell>
          <cell r="H698" t="str">
            <v>FERROCARRIL 61 COL COMERCIAL SAN JUAN DE SABINAS, COAHUILA CP 26850</v>
          </cell>
          <cell r="I698">
            <v>8616140989</v>
          </cell>
          <cell r="J698" t="str">
            <v>HISENSE</v>
          </cell>
          <cell r="K698" t="str">
            <v>50K20DW</v>
          </cell>
          <cell r="L698" t="str">
            <v>50G143291H09703</v>
          </cell>
          <cell r="M698" t="str">
            <v>POLIZA</v>
          </cell>
          <cell r="N698">
            <v>0</v>
          </cell>
          <cell r="O698">
            <v>42826</v>
          </cell>
          <cell r="P698">
            <v>42836</v>
          </cell>
          <cell r="Q698">
            <v>201017</v>
          </cell>
          <cell r="R698" t="str">
            <v>12/04/17 03:12 ARANTXA.MON NP5 PIA:173331,OC-1009509 PANEL</v>
          </cell>
          <cell r="S698" t="str">
            <v/>
          </cell>
          <cell r="T698" t="str">
            <v xml:space="preserve"> ROSALINA ALVAREZ DEL CASTILLO    </v>
          </cell>
          <cell r="U698" t="str">
            <v>2017/04/12</v>
          </cell>
          <cell r="V698" t="str">
            <v>Norte</v>
          </cell>
          <cell r="W698" t="str">
            <v>COMPLETADO</v>
          </cell>
          <cell r="X698" t="str">
            <v>TALLER</v>
          </cell>
          <cell r="Y698">
            <v>42835</v>
          </cell>
          <cell r="Z698">
            <v>10</v>
          </cell>
          <cell r="AA698" t="str">
            <v>M010</v>
          </cell>
          <cell r="AD698" t="str">
            <v>san juan de sabinas/col comercial</v>
          </cell>
          <cell r="AE698" t="str">
            <v>COA</v>
          </cell>
          <cell r="AF698" t="str">
            <v>MX</v>
          </cell>
          <cell r="AG698" t="str">
            <v>10414280</v>
          </cell>
          <cell r="AH698" t="str">
            <v>ALFONSO MARTINEZ GUTIERREZ</v>
          </cell>
          <cell r="AI698" t="str">
            <v>61 Ferrocarril</v>
          </cell>
          <cell r="AJ698" t="str">
            <v>8616150734</v>
          </cell>
          <cell r="AK698" t="str">
            <v>8616150734</v>
          </cell>
          <cell r="AL698" t="str">
            <v>26850</v>
          </cell>
          <cell r="AM698"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74011960</v>
          </cell>
          <cell r="AZ698">
            <v>51012889</v>
          </cell>
          <cell r="BA698">
            <v>80141759</v>
          </cell>
        </row>
        <row r="699">
          <cell r="D699">
            <v>60314008</v>
          </cell>
          <cell r="E699" t="str">
            <v>A</v>
          </cell>
          <cell r="F699" t="str">
            <v>TV</v>
          </cell>
          <cell r="G699" t="str">
            <v>VICTOR PANDURO</v>
          </cell>
          <cell r="H699" t="str">
            <v>VIA LACTEA 472 COL.ALFONSO G CP.80322 NAVOLATO SINALOA</v>
          </cell>
          <cell r="I699">
            <v>6728541365</v>
          </cell>
          <cell r="J699" t="str">
            <v>HISENSE</v>
          </cell>
          <cell r="K699" t="str">
            <v>50K20DW</v>
          </cell>
          <cell r="L699" t="str">
            <v>50J140464H02076</v>
          </cell>
          <cell r="M699">
            <v>22936</v>
          </cell>
          <cell r="N699">
            <v>7801.2</v>
          </cell>
          <cell r="O699">
            <v>41808</v>
          </cell>
          <cell r="P699">
            <v>42809</v>
          </cell>
          <cell r="Q699">
            <v>201050</v>
          </cell>
          <cell r="R699" t="str">
            <v>FALTA DE REFACCIONES</v>
          </cell>
          <cell r="S699" t="str">
            <v xml:space="preserve">EQUIPO EN TALLER </v>
          </cell>
          <cell r="T699" t="str">
            <v xml:space="preserve">JAZMIN PADILLA                  </v>
          </cell>
          <cell r="U699" t="str">
            <v>2017-03-28</v>
          </cell>
          <cell r="V699" t="str">
            <v>Norte</v>
          </cell>
          <cell r="W699" t="str">
            <v>COMPLETADO</v>
          </cell>
          <cell r="X699" t="str">
            <v>TALLER</v>
          </cell>
          <cell r="Y699">
            <v>42807</v>
          </cell>
          <cell r="Z699">
            <v>1001</v>
          </cell>
          <cell r="AA699" t="str">
            <v>M012</v>
          </cell>
          <cell r="AB699" t="str">
            <v>T173331/Panel - PANEL</v>
          </cell>
          <cell r="AC699" t="str">
            <v>OC-1008645</v>
          </cell>
          <cell r="AD699" t="str">
            <v>Navolato /Alfonso g</v>
          </cell>
          <cell r="AE699" t="str">
            <v>SIN</v>
          </cell>
          <cell r="AF699" t="str">
            <v>MX</v>
          </cell>
          <cell r="AG699" t="str">
            <v>10411647</v>
          </cell>
          <cell r="AH699" t="str">
            <v>VICTOR PANDURO</v>
          </cell>
          <cell r="AI699" t="str">
            <v>472 via lactea</v>
          </cell>
          <cell r="AJ699" t="str">
            <v>6728541365</v>
          </cell>
          <cell r="AK699">
            <v>0</v>
          </cell>
          <cell r="AL699" t="str">
            <v>80322</v>
          </cell>
          <cell r="AM699"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74011961</v>
          </cell>
          <cell r="AZ699">
            <v>51012890</v>
          </cell>
          <cell r="BA699">
            <v>80141574</v>
          </cell>
        </row>
        <row r="700">
          <cell r="D700">
            <v>60313017</v>
          </cell>
          <cell r="E700" t="str">
            <v xml:space="preserve">A  </v>
          </cell>
          <cell r="F700" t="str">
            <v>TV</v>
          </cell>
          <cell r="G700" t="str">
            <v>AARON BLANCAS</v>
          </cell>
          <cell r="H700" t="str">
            <v>AV ROJO GOMEZ NUM 38 COL. BARRIO SAN PABLO DELG IZTAPALAPA CP 09000</v>
          </cell>
          <cell r="I700" t="str">
            <v>5549170381</v>
          </cell>
          <cell r="J700" t="str">
            <v>HISENSE</v>
          </cell>
          <cell r="K700" t="str">
            <v>50K20DW</v>
          </cell>
          <cell r="L700" t="str">
            <v>50G143991H04470</v>
          </cell>
          <cell r="M700" t="str">
            <v>TC# 8322 4627 0811 9134 4472 60 WAL MART</v>
          </cell>
          <cell r="N700">
            <v>8499</v>
          </cell>
          <cell r="O700">
            <v>41959</v>
          </cell>
          <cell r="P700">
            <v>42797</v>
          </cell>
          <cell r="Q700">
            <v>201767</v>
          </cell>
          <cell r="R700" t="str">
            <v>15/03/2017 06 : 08  JORGE.VAZ : NP5 / P1A: 173331 PANEL    03-03-2017 OC-1008192</v>
          </cell>
          <cell r="S700" t="str">
            <v>EQUIPO DAÑADO EN DOMICILIO DE CLIENTE</v>
          </cell>
          <cell r="T700" t="str">
            <v xml:space="preserve">   ABRAHAM LAZCANO                </v>
          </cell>
          <cell r="U700" t="str">
            <v>2017-04-10</v>
          </cell>
          <cell r="V700" t="str">
            <v>CENTRO</v>
          </cell>
          <cell r="W700" t="str">
            <v>COMPLETADO</v>
          </cell>
          <cell r="X700" t="str">
            <v>TALLER</v>
          </cell>
          <cell r="Y700">
            <v>42794</v>
          </cell>
          <cell r="Z700">
            <v>838</v>
          </cell>
          <cell r="AA700" t="str">
            <v>M012</v>
          </cell>
          <cell r="AD700" t="str">
            <v>Iztapalapa/Barrio Sn Pablo</v>
          </cell>
          <cell r="AE700" t="str">
            <v>DF</v>
          </cell>
          <cell r="AF700" t="str">
            <v>MX</v>
          </cell>
          <cell r="AG700" t="str">
            <v>10412784</v>
          </cell>
          <cell r="AH700" t="str">
            <v>AARON BLANCAS</v>
          </cell>
          <cell r="AI700" t="str">
            <v>38 Av Rojo Gomez</v>
          </cell>
          <cell r="AJ700" t="str">
            <v>5549170381</v>
          </cell>
          <cell r="AK700">
            <v>0</v>
          </cell>
          <cell r="AL700" t="str">
            <v>09000</v>
          </cell>
          <cell r="AM700"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74011962</v>
          </cell>
          <cell r="AZ700">
            <v>51012891</v>
          </cell>
          <cell r="BA700">
            <v>80141804</v>
          </cell>
        </row>
        <row r="701">
          <cell r="D701">
            <v>60315128</v>
          </cell>
          <cell r="E701" t="str">
            <v>A</v>
          </cell>
          <cell r="F701" t="str">
            <v>TV</v>
          </cell>
          <cell r="G701" t="str">
            <v>MAGDALENA HERRERA BALLINAS</v>
          </cell>
          <cell r="H701" t="str">
            <v>CALLE 2 CASA 12 MZA23 INFONAVIT FRANBOYANES TAPACHULA CHIAPAS</v>
          </cell>
          <cell r="I701" t="str">
            <v>01 9626252470</v>
          </cell>
          <cell r="J701" t="str">
            <v>HISENSE</v>
          </cell>
          <cell r="K701" t="str">
            <v>50K20DW</v>
          </cell>
          <cell r="L701" t="str">
            <v>50G144844H02503</v>
          </cell>
          <cell r="M701" t="str">
            <v>Factura 206588</v>
          </cell>
          <cell r="N701">
            <v>0.01</v>
          </cell>
          <cell r="O701">
            <v>42815</v>
          </cell>
          <cell r="P701">
            <v>42824</v>
          </cell>
          <cell r="Q701">
            <v>201070</v>
          </cell>
          <cell r="R701" t="str">
            <v>No se surtió Panel LCD y Key Board</v>
          </cell>
          <cell r="S701" t="str">
            <v>Equipo en ASC ubicando en Cd.de Tapachula zona fronteriza se requiere sellos aduanales para poder enviar equipo dañado.Equipo unicamente con Base de Pedestal.</v>
          </cell>
          <cell r="T701" t="str">
            <v>Brenda Romero Flores</v>
          </cell>
          <cell r="U701">
            <v>42836</v>
          </cell>
          <cell r="V701" t="str">
            <v>SUR</v>
          </cell>
          <cell r="W701" t="str">
            <v>COMPLETADO</v>
          </cell>
          <cell r="X701" t="str">
            <v>CLIENTE</v>
          </cell>
          <cell r="Y701">
            <v>42823</v>
          </cell>
          <cell r="Z701">
            <v>9</v>
          </cell>
          <cell r="AA701" t="str">
            <v>M010</v>
          </cell>
          <cell r="AB701" t="str">
            <v>T172074/Tarjeta de botones - KeyButton Board</v>
          </cell>
          <cell r="AC701" t="str">
            <v>OC-1009261</v>
          </cell>
          <cell r="AD701" t="str">
            <v>Tapachula/Infonavit Frambollanes</v>
          </cell>
          <cell r="AE701" t="str">
            <v>CHS</v>
          </cell>
          <cell r="AF701" t="str">
            <v>MX</v>
          </cell>
          <cell r="AG701" t="str">
            <v>10414799</v>
          </cell>
          <cell r="AH701" t="str">
            <v>MAGDALENA HERRERA BALLINAS</v>
          </cell>
          <cell r="AI701" t="str">
            <v>Calle 2 casa 12 mz 23</v>
          </cell>
          <cell r="AJ701" t="str">
            <v>9626252470</v>
          </cell>
          <cell r="AK701">
            <v>0</v>
          </cell>
          <cell r="AL701" t="str">
            <v>30767</v>
          </cell>
          <cell r="AM701"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701" t="str">
            <v>1TE50B8NUSCB</v>
          </cell>
          <cell r="AO701" t="str">
            <v>Smart</v>
          </cell>
          <cell r="AP701" t="str">
            <v>Hisense</v>
          </cell>
          <cell r="AQ701" t="str">
            <v>Opera</v>
          </cell>
          <cell r="AR701" t="str">
            <v>FHD 1920 x 1080</v>
          </cell>
          <cell r="AS701" t="str">
            <v>3TE50G165140G165140M010</v>
          </cell>
          <cell r="AT701">
            <v>164</v>
          </cell>
          <cell r="AU701" t="str">
            <v>50H7GB</v>
          </cell>
          <cell r="AV701" t="str">
            <v>3TE50G165140</v>
          </cell>
          <cell r="AW701" t="str">
            <v>G165140</v>
          </cell>
          <cell r="AX701" t="str">
            <v>M010</v>
          </cell>
          <cell r="AY701">
            <v>74011966</v>
          </cell>
          <cell r="AZ701">
            <v>51012892</v>
          </cell>
          <cell r="BA701">
            <v>80146126</v>
          </cell>
        </row>
        <row r="702">
          <cell r="D702">
            <v>60313298</v>
          </cell>
          <cell r="E702" t="str">
            <v xml:space="preserve">A  </v>
          </cell>
          <cell r="F702" t="str">
            <v>TV</v>
          </cell>
          <cell r="G702" t="str">
            <v xml:space="preserve">MARIA ELENA LEDEZMA </v>
          </cell>
          <cell r="H702" t="str">
            <v xml:space="preserve">ELECHO 604, LOS HABINOS, MONTEMORELOS </v>
          </cell>
          <cell r="I702" t="str">
            <v>8261100091, 8114119007</v>
          </cell>
          <cell r="J702" t="str">
            <v>HISENSE</v>
          </cell>
          <cell r="K702" t="str">
            <v>50K20DW</v>
          </cell>
          <cell r="L702" t="str">
            <v>50G134211H01520</v>
          </cell>
          <cell r="M702" t="str">
            <v xml:space="preserve">TIKET </v>
          </cell>
          <cell r="N702">
            <v>10991.08</v>
          </cell>
          <cell r="O702">
            <v>41785</v>
          </cell>
          <cell r="P702">
            <v>42797</v>
          </cell>
          <cell r="Q702">
            <v>201024</v>
          </cell>
          <cell r="R702" t="str">
            <v>15/03/17 07:26 JORGE VAZ P1 1008270, PANEL, 167745</v>
          </cell>
          <cell r="S702" t="str">
            <v/>
          </cell>
          <cell r="T702" t="str">
            <v xml:space="preserve">   SOFIA VAZQUEZ                  </v>
          </cell>
          <cell r="U702" t="str">
            <v>2017-04-19</v>
          </cell>
          <cell r="V702" t="str">
            <v>Norte</v>
          </cell>
          <cell r="W702" t="str">
            <v>COMPLETADO</v>
          </cell>
          <cell r="X702" t="str">
            <v>TALLER</v>
          </cell>
          <cell r="Y702">
            <v>42800</v>
          </cell>
          <cell r="Z702">
            <v>1012</v>
          </cell>
          <cell r="AA702" t="str">
            <v>M012</v>
          </cell>
          <cell r="AD702" t="str">
            <v>col los habinos/montemorelos</v>
          </cell>
          <cell r="AE702" t="str">
            <v>NL</v>
          </cell>
          <cell r="AF702" t="str">
            <v>MX</v>
          </cell>
          <cell r="AG702" t="str">
            <v>10409268</v>
          </cell>
          <cell r="AH702" t="str">
            <v>MARIA ELENA LEDEZMA</v>
          </cell>
          <cell r="AI702" t="str">
            <v>elecho 604</v>
          </cell>
          <cell r="AJ702" t="str">
            <v>8114119007</v>
          </cell>
          <cell r="AK702" t="str">
            <v>8114119007</v>
          </cell>
          <cell r="AL702" t="str">
            <v>67515</v>
          </cell>
          <cell r="AM702"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702" t="str">
            <v>1TE50B8NUSCB</v>
          </cell>
          <cell r="AO702" t="str">
            <v>Smart</v>
          </cell>
          <cell r="AP702" t="str">
            <v>Hisense</v>
          </cell>
          <cell r="AQ702" t="str">
            <v>Opera</v>
          </cell>
          <cell r="AR702" t="str">
            <v>FHD 1920 x 1080</v>
          </cell>
          <cell r="AS702" t="str">
            <v>3TE50G165140G1651M010</v>
          </cell>
          <cell r="AT702" t="e">
            <v>#N/A</v>
          </cell>
          <cell r="AU702" t="str">
            <v>50H7GB</v>
          </cell>
          <cell r="AV702" t="str">
            <v>3TE50G165140</v>
          </cell>
          <cell r="AW702" t="str">
            <v>G1651</v>
          </cell>
          <cell r="AX702" t="str">
            <v>M010</v>
          </cell>
          <cell r="AY702">
            <v>74011964</v>
          </cell>
          <cell r="AZ702">
            <v>51012893</v>
          </cell>
          <cell r="BA702">
            <v>80141730</v>
          </cell>
        </row>
        <row r="703">
          <cell r="D703">
            <v>60311212</v>
          </cell>
          <cell r="E703" t="str">
            <v>A</v>
          </cell>
          <cell r="F703" t="str">
            <v>TV</v>
          </cell>
          <cell r="G703" t="str">
            <v>JAVIER DE LA ROSA GALEANA</v>
          </cell>
          <cell r="H703" t="str">
            <v>AV. PALMAS, LT 2, MZA. 262, COL. JARDIN PALMAS</v>
          </cell>
          <cell r="I703">
            <v>7445056841</v>
          </cell>
          <cell r="J703" t="str">
            <v>HISENSE</v>
          </cell>
          <cell r="K703" t="str">
            <v>50K20DW</v>
          </cell>
          <cell r="L703" t="str">
            <v>50G143291H11640</v>
          </cell>
          <cell r="M703" t="str">
            <v>CARTA BIMBO</v>
          </cell>
          <cell r="N703">
            <v>0</v>
          </cell>
          <cell r="O703">
            <v>42447</v>
          </cell>
          <cell r="P703">
            <v>42775</v>
          </cell>
          <cell r="Q703">
            <v>201610</v>
          </cell>
          <cell r="R703" t="str">
            <v>FALTA DE REFACCION</v>
          </cell>
          <cell r="T703" t="str">
            <v>MAYRA HERNANDEZ BERNAL</v>
          </cell>
          <cell r="U703">
            <v>42835</v>
          </cell>
          <cell r="V703" t="str">
            <v>SUR</v>
          </cell>
          <cell r="W703" t="str">
            <v>COMPLETADO</v>
          </cell>
          <cell r="X703" t="str">
            <v>CLIENTE</v>
          </cell>
          <cell r="Y703">
            <v>42775</v>
          </cell>
          <cell r="Z703">
            <v>328</v>
          </cell>
          <cell r="AA703" t="str">
            <v>M010</v>
          </cell>
          <cell r="AB703" t="str">
            <v>T173331/Panel - PANEL</v>
          </cell>
          <cell r="AC703" t="str">
            <v>OC-1007281</v>
          </cell>
          <cell r="AD703" t="str">
            <v>Acapuldo de Juarez/Jardin palmas</v>
          </cell>
          <cell r="AE703" t="str">
            <v>GRO</v>
          </cell>
          <cell r="AF703" t="str">
            <v>MX</v>
          </cell>
          <cell r="AG703" t="str">
            <v>10410855</v>
          </cell>
          <cell r="AH703" t="str">
            <v>JAVIER DE LA ROSA GALEANA</v>
          </cell>
          <cell r="AI703" t="str">
            <v>Av palmas LT 2 MZ 262</v>
          </cell>
          <cell r="AJ703" t="str">
            <v>7445056841</v>
          </cell>
          <cell r="AK703">
            <v>0</v>
          </cell>
          <cell r="AL703" t="str">
            <v>39422</v>
          </cell>
          <cell r="AM703"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703" t="str">
            <v>1TE50B8NUSCB</v>
          </cell>
          <cell r="AO703" t="str">
            <v>Smart</v>
          </cell>
          <cell r="AP703" t="str">
            <v>Hisense</v>
          </cell>
          <cell r="AQ703" t="str">
            <v>Opera</v>
          </cell>
          <cell r="AR703" t="str">
            <v>FHD 1920 x 1080</v>
          </cell>
          <cell r="AS703" t="str">
            <v>3TE50G165140G1651M010</v>
          </cell>
          <cell r="AT703" t="e">
            <v>#N/A</v>
          </cell>
          <cell r="AU703" t="str">
            <v>50H7GB</v>
          </cell>
          <cell r="AV703" t="str">
            <v>3TE50G165140</v>
          </cell>
          <cell r="AW703" t="str">
            <v>G1651</v>
          </cell>
          <cell r="AX703" t="str">
            <v>M010</v>
          </cell>
          <cell r="AY703">
            <v>74011965</v>
          </cell>
          <cell r="AZ703">
            <v>51012894</v>
          </cell>
          <cell r="BA703">
            <v>80141506</v>
          </cell>
        </row>
        <row r="704">
          <cell r="D704">
            <v>60310851</v>
          </cell>
          <cell r="E704" t="str">
            <v>A</v>
          </cell>
          <cell r="F704" t="str">
            <v>TV</v>
          </cell>
          <cell r="G704" t="str">
            <v>JESUS DE LOS SANTOS PEREZ</v>
          </cell>
          <cell r="H704" t="str">
            <v>Carlos Collori #307 Loma real jarachina sur</v>
          </cell>
          <cell r="I704">
            <v>8991865648</v>
          </cell>
          <cell r="J704" t="str">
            <v>HISENSE</v>
          </cell>
          <cell r="K704" t="str">
            <v>50K20DW</v>
          </cell>
          <cell r="L704" t="str">
            <v>50G143291H14814</v>
          </cell>
          <cell r="M704" t="str">
            <v>POLIZA GARANTIA</v>
          </cell>
          <cell r="N704">
            <v>0</v>
          </cell>
          <cell r="O704">
            <v>42098</v>
          </cell>
          <cell r="P704">
            <v>42408</v>
          </cell>
          <cell r="Q704">
            <v>201041</v>
          </cell>
          <cell r="R704" t="str">
            <v>10/02/2017 06 : 33  ERNESTO.HERN : NP5</v>
          </cell>
          <cell r="S704" t="str">
            <v xml:space="preserve">EQUIPO EN DOM.DEL CTE.
</v>
          </cell>
          <cell r="T704" t="str">
            <v xml:space="preserve">     Eudenis Aguilar Ahuacatitla  </v>
          </cell>
          <cell r="U704" t="str">
            <v>2017-04-13</v>
          </cell>
          <cell r="V704" t="str">
            <v>Norte</v>
          </cell>
          <cell r="W704" t="str">
            <v>COMPLETADO</v>
          </cell>
          <cell r="X704" t="str">
            <v>CLIENTE</v>
          </cell>
          <cell r="Y704">
            <v>42769</v>
          </cell>
          <cell r="Z704">
            <v>310</v>
          </cell>
          <cell r="AA704" t="str">
            <v>M010</v>
          </cell>
          <cell r="AB704" t="str">
            <v>T173331/Panel - PANEL</v>
          </cell>
          <cell r="AC704" t="str">
            <v>OC-1007091</v>
          </cell>
          <cell r="AD704" t="str">
            <v>Reynosa/Loma real jarachina sur</v>
          </cell>
          <cell r="AE704" t="str">
            <v>TMS</v>
          </cell>
          <cell r="AF704" t="str">
            <v>MX</v>
          </cell>
          <cell r="AG704" t="str">
            <v>10411297</v>
          </cell>
          <cell r="AH704" t="str">
            <v>JESUS DE LOS SANTOS PEREZ</v>
          </cell>
          <cell r="AI704" t="str">
            <v>307 Carlos Collori</v>
          </cell>
          <cell r="AJ704" t="str">
            <v>8991865648</v>
          </cell>
          <cell r="AK704" t="str">
            <v>8991865648</v>
          </cell>
          <cell r="AL704" t="str">
            <v>88730</v>
          </cell>
          <cell r="AM704"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704" t="str">
            <v>1TE50B8NUSCB</v>
          </cell>
          <cell r="AO704" t="str">
            <v>Smart</v>
          </cell>
          <cell r="AP704" t="str">
            <v>Hisense</v>
          </cell>
          <cell r="AQ704" t="str">
            <v>Opera</v>
          </cell>
          <cell r="AR704" t="str">
            <v>FHD 1920 x 1080</v>
          </cell>
          <cell r="AS704" t="str">
            <v>3TE50G165140G1651M010</v>
          </cell>
          <cell r="AT704" t="e">
            <v>#N/A</v>
          </cell>
          <cell r="AU704" t="str">
            <v>50H7GB</v>
          </cell>
          <cell r="AV704" t="str">
            <v>3TE50G165140</v>
          </cell>
          <cell r="AW704" t="str">
            <v>G1651</v>
          </cell>
          <cell r="AX704" t="str">
            <v>M010</v>
          </cell>
          <cell r="AY704">
            <v>74011967</v>
          </cell>
          <cell r="AZ704">
            <v>51012896</v>
          </cell>
          <cell r="BA704">
            <v>80141597</v>
          </cell>
        </row>
        <row r="705">
          <cell r="D705">
            <v>60313723</v>
          </cell>
          <cell r="E705" t="str">
            <v>A</v>
          </cell>
          <cell r="F705" t="str">
            <v>TV</v>
          </cell>
          <cell r="G705" t="str">
            <v>Jetsemaní Sotelo Villa</v>
          </cell>
          <cell r="H705" t="str">
            <v>Puerto Tampico Mza-10, Lt-7, Col. San Nicolas de las playas; Acapulco, Gro.</v>
          </cell>
          <cell r="I705">
            <v>7444444157</v>
          </cell>
          <cell r="J705" t="str">
            <v>HISENSE</v>
          </cell>
          <cell r="K705" t="str">
            <v>50K20D</v>
          </cell>
          <cell r="L705" t="str">
            <v>50G144843H00054</v>
          </cell>
          <cell r="M705" t="str">
            <v>COS/ 000144976</v>
          </cell>
          <cell r="N705">
            <v>7801.2</v>
          </cell>
          <cell r="O705">
            <v>41807</v>
          </cell>
          <cell r="P705">
            <v>42803</v>
          </cell>
          <cell r="Q705">
            <v>201610</v>
          </cell>
          <cell r="R705" t="str">
            <v>Hisense no cuenta con refacción</v>
          </cell>
          <cell r="T705" t="str">
            <v>Guadalupe Mondragón Noriega</v>
          </cell>
          <cell r="U705">
            <v>42835</v>
          </cell>
          <cell r="V705" t="str">
            <v>SUR</v>
          </cell>
          <cell r="W705" t="str">
            <v>COMPLETADO</v>
          </cell>
          <cell r="X705" t="str">
            <v>CLIENTE</v>
          </cell>
          <cell r="Y705">
            <v>42803</v>
          </cell>
          <cell r="Z705">
            <v>996</v>
          </cell>
          <cell r="AA705" t="str">
            <v>M012</v>
          </cell>
          <cell r="AD705" t="str">
            <v>Acapulco/San Nicolas de las playas</v>
          </cell>
          <cell r="AE705" t="str">
            <v>GRO</v>
          </cell>
          <cell r="AF705" t="str">
            <v>MX</v>
          </cell>
          <cell r="AG705" t="str">
            <v>10341400</v>
          </cell>
          <cell r="AH705" t="str">
            <v>JETSEMANI SOTELO VILLA</v>
          </cell>
          <cell r="AI705" t="str">
            <v>Pto de Tampico mz 10 lt 7</v>
          </cell>
          <cell r="AJ705" t="str">
            <v>7444444393</v>
          </cell>
          <cell r="AK705" t="str">
            <v>7444444393</v>
          </cell>
          <cell r="AL705" t="str">
            <v>39900</v>
          </cell>
          <cell r="AM705"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705" t="str">
            <v>3TE50G132311</v>
          </cell>
          <cell r="AO705" t="str">
            <v>Básica</v>
          </cell>
          <cell r="AP705" t="str">
            <v>Hisense</v>
          </cell>
          <cell r="AQ705" t="str">
            <v>Opera</v>
          </cell>
          <cell r="AR705" t="str">
            <v>FHD 1920 x 1080</v>
          </cell>
          <cell r="AS705" t="str">
            <v>3TE50G165140G1651M010</v>
          </cell>
          <cell r="AT705" t="e">
            <v>#N/A</v>
          </cell>
          <cell r="AU705" t="str">
            <v>50H7GB</v>
          </cell>
          <cell r="AV705" t="str">
            <v>3TE50G165140</v>
          </cell>
          <cell r="AW705" t="str">
            <v>G1651</v>
          </cell>
          <cell r="AX705" t="str">
            <v>M010</v>
          </cell>
          <cell r="AY705">
            <v>74011968</v>
          </cell>
          <cell r="AZ705">
            <v>51012897</v>
          </cell>
          <cell r="BA705">
            <v>80141510</v>
          </cell>
        </row>
        <row r="706">
          <cell r="D706">
            <v>60315047</v>
          </cell>
          <cell r="E706" t="str">
            <v xml:space="preserve">A  </v>
          </cell>
          <cell r="F706" t="str">
            <v>TV</v>
          </cell>
          <cell r="G706" t="str">
            <v>EVERARDO GUTIERREZ MORALES</v>
          </cell>
          <cell r="H706" t="str">
            <v>GUADALUPE NARANJOS # 48 SAN NICOLAS, TEQUISQUIAPAN, QRO.</v>
          </cell>
          <cell r="I706">
            <v>4142944297</v>
          </cell>
          <cell r="J706" t="str">
            <v>HISENSE</v>
          </cell>
          <cell r="K706" t="str">
            <v>50K610GWN</v>
          </cell>
          <cell r="L706" t="str">
            <v>50G134211H02130</v>
          </cell>
          <cell r="M706" t="str">
            <v>SJR/000127223</v>
          </cell>
          <cell r="N706">
            <v>10991.08</v>
          </cell>
          <cell r="O706">
            <v>41971</v>
          </cell>
          <cell r="P706">
            <v>42821</v>
          </cell>
          <cell r="Q706">
            <v>201013</v>
          </cell>
          <cell r="R706" t="str">
            <v>SE SOLICITO LA TARJETA T-CON, T166477, O.C. 1009201 NO FUE SURTIDA</v>
          </cell>
          <cell r="S706" t="str">
            <v>SIN CONTROL REMOTO</v>
          </cell>
          <cell r="T706" t="str">
            <v xml:space="preserve"> PATRICIA GARCIA                  </v>
          </cell>
          <cell r="U706" t="str">
            <v>2017-04-20</v>
          </cell>
          <cell r="V706" t="str">
            <v>CENTRO</v>
          </cell>
          <cell r="W706" t="str">
            <v>COMPLETADO</v>
          </cell>
          <cell r="X706" t="str">
            <v>TALLER</v>
          </cell>
          <cell r="Y706">
            <v>42821</v>
          </cell>
          <cell r="Z706">
            <v>850</v>
          </cell>
          <cell r="AA706" t="str">
            <v>M012</v>
          </cell>
          <cell r="AD706" t="str">
            <v>TEQUISQUIAPAN/COL SAN NICOLAS</v>
          </cell>
          <cell r="AE706" t="str">
            <v>QRO</v>
          </cell>
          <cell r="AF706" t="str">
            <v>MX</v>
          </cell>
          <cell r="AG706" t="str">
            <v>10235829</v>
          </cell>
          <cell r="AH706" t="str">
            <v>EVERARDO GUTIERREZ MORALES</v>
          </cell>
          <cell r="AI706" t="str">
            <v>48 GUADALUPE NARANJOS</v>
          </cell>
          <cell r="AJ706" t="str">
            <v>4142944297</v>
          </cell>
          <cell r="AK706">
            <v>0</v>
          </cell>
          <cell r="AL706" t="str">
            <v>76770</v>
          </cell>
          <cell r="AM706"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706" t="str">
            <v>3TE50G124909</v>
          </cell>
          <cell r="AO706">
            <v>0</v>
          </cell>
          <cell r="AP706" t="e">
            <v>#N/A</v>
          </cell>
          <cell r="AQ706" t="e">
            <v>#N/A</v>
          </cell>
          <cell r="AR706" t="e">
            <v>#N/A</v>
          </cell>
          <cell r="AS706" t="str">
            <v>3TE50G165140G1651M010</v>
          </cell>
          <cell r="AT706" t="e">
            <v>#N/A</v>
          </cell>
          <cell r="AU706" t="str">
            <v>50H7GB</v>
          </cell>
          <cell r="AV706" t="str">
            <v>3TE50G165140</v>
          </cell>
          <cell r="AW706" t="str">
            <v>G1651</v>
          </cell>
          <cell r="AX706" t="str">
            <v>M010</v>
          </cell>
          <cell r="AY706">
            <v>74011969</v>
          </cell>
          <cell r="AZ706">
            <v>51012898</v>
          </cell>
          <cell r="BA706">
            <v>80141771</v>
          </cell>
        </row>
        <row r="707">
          <cell r="D707">
            <v>60315066</v>
          </cell>
          <cell r="E707" t="str">
            <v xml:space="preserve">A  </v>
          </cell>
          <cell r="F707" t="str">
            <v>TV</v>
          </cell>
          <cell r="G707" t="str">
            <v>JORGE LOPEZ COLMENARES</v>
          </cell>
          <cell r="H707" t="str">
            <v xml:space="preserve">VILLA DE LAS PALMAS INTB 1007 TLAJOMULCO/VILLA FONTANA 2 </v>
          </cell>
          <cell r="I707" t="str">
            <v>3316394933 3317702111</v>
          </cell>
          <cell r="J707" t="str">
            <v>HISENSE</v>
          </cell>
          <cell r="K707" t="str">
            <v>50K20DW</v>
          </cell>
          <cell r="L707" t="str">
            <v>50G143291H16607</v>
          </cell>
          <cell r="M707" t="str">
            <v>POLIZA DE GARANTIA</v>
          </cell>
          <cell r="N707">
            <v>0</v>
          </cell>
          <cell r="O707">
            <v>42642</v>
          </cell>
          <cell r="P707">
            <v>42823</v>
          </cell>
          <cell r="Q707">
            <v>201109</v>
          </cell>
          <cell r="R707" t="str">
            <v>FALTA DE REFACCIONES 173331 oc-1009165</v>
          </cell>
          <cell r="S707" t="str">
            <v>CLIENTE ENTREGA EQUIPO SIN ACCESORIOS, U</v>
          </cell>
          <cell r="T707" t="str">
            <v xml:space="preserve">    YURIANA HERNANDEZ HERRERA     </v>
          </cell>
          <cell r="U707" t="str">
            <v>2017-ABRIL</v>
          </cell>
          <cell r="W707" t="str">
            <v>COMPLETADO</v>
          </cell>
          <cell r="X707" t="str">
            <v>TALLER</v>
          </cell>
          <cell r="Y707">
            <v>42821</v>
          </cell>
          <cell r="Z707">
            <v>181</v>
          </cell>
          <cell r="AA707" t="str">
            <v>M010</v>
          </cell>
          <cell r="AD707" t="str">
            <v>Tlajomulco de Zuñiga/Villa fontana 2</v>
          </cell>
          <cell r="AE707" t="str">
            <v>JAL</v>
          </cell>
          <cell r="AF707" t="str">
            <v>MX</v>
          </cell>
          <cell r="AG707" t="str">
            <v>10415049</v>
          </cell>
          <cell r="AH707" t="str">
            <v>JORGE LOPEZ COLMENARES</v>
          </cell>
          <cell r="AI707" t="str">
            <v>1007 Villa de las palmas int b</v>
          </cell>
          <cell r="AJ707" t="str">
            <v>3317702111</v>
          </cell>
          <cell r="AK707" t="str">
            <v>3317702111</v>
          </cell>
          <cell r="AL707" t="str">
            <v>45653</v>
          </cell>
          <cell r="AM707"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707" t="str">
            <v>1TE50B8NUSCB</v>
          </cell>
          <cell r="AO707" t="str">
            <v>Smart</v>
          </cell>
          <cell r="AP707" t="str">
            <v>Hisense</v>
          </cell>
          <cell r="AQ707" t="str">
            <v>Opera</v>
          </cell>
          <cell r="AR707" t="str">
            <v>FHD 1920 x 1080</v>
          </cell>
          <cell r="AS707" t="str">
            <v>3TE50G165140G1651M010</v>
          </cell>
          <cell r="AT707" t="e">
            <v>#N/A</v>
          </cell>
          <cell r="AU707" t="str">
            <v>50H7GB</v>
          </cell>
          <cell r="AV707" t="str">
            <v>3TE50G165140</v>
          </cell>
          <cell r="AW707" t="str">
            <v>G1651</v>
          </cell>
          <cell r="AX707" t="str">
            <v>M010</v>
          </cell>
          <cell r="AY707">
            <v>74011970</v>
          </cell>
          <cell r="AZ707">
            <v>51012899</v>
          </cell>
          <cell r="BA707">
            <v>80141464</v>
          </cell>
        </row>
        <row r="708">
          <cell r="D708">
            <v>60311669</v>
          </cell>
          <cell r="E708" t="str">
            <v xml:space="preserve">A  </v>
          </cell>
          <cell r="F708" t="str">
            <v>TV</v>
          </cell>
          <cell r="G708" t="str">
            <v>DANIEL MUÑOZ CARBAJAL</v>
          </cell>
          <cell r="H708" t="str">
            <v>SECC 20 # 41,RIO DE LUZ,ECATEPEC</v>
          </cell>
          <cell r="I708">
            <v>24590722</v>
          </cell>
          <cell r="J708" t="str">
            <v>HISENSE</v>
          </cell>
          <cell r="K708" t="str">
            <v>50K20DW</v>
          </cell>
          <cell r="L708" t="str">
            <v>50J140464H02302</v>
          </cell>
          <cell r="M708" t="str">
            <v>POLIZA</v>
          </cell>
          <cell r="N708">
            <v>0</v>
          </cell>
          <cell r="O708">
            <v>42781</v>
          </cell>
          <cell r="P708">
            <v>42788</v>
          </cell>
          <cell r="Q708">
            <v>201679</v>
          </cell>
          <cell r="R708" t="str">
            <v>PANEL T173771 OC 1007789</v>
          </cell>
          <cell r="S708" t="str">
            <v>EQUIPO EN CENTRO DE SERVICIO SIN ACCESOR</v>
          </cell>
          <cell r="T708" t="str">
            <v xml:space="preserve">GUADALUPE GIRON                   </v>
          </cell>
          <cell r="U708" t="str">
            <v>2017-04-13</v>
          </cell>
          <cell r="V708" t="str">
            <v>Centro</v>
          </cell>
          <cell r="W708" t="str">
            <v>COMPLETADO</v>
          </cell>
          <cell r="Y708">
            <v>42781</v>
          </cell>
          <cell r="Z708">
            <v>42788</v>
          </cell>
          <cell r="AA708" t="str">
            <v>M012</v>
          </cell>
          <cell r="AB708" t="str">
            <v>T173331/Panel - PANEL</v>
          </cell>
          <cell r="AC708" t="str">
            <v>OC-1007789</v>
          </cell>
          <cell r="AD708" t="str">
            <v>RIO DE LUZ /ECATEPEC</v>
          </cell>
          <cell r="AE708" t="str">
            <v>MEX</v>
          </cell>
          <cell r="AF708" t="str">
            <v>MX</v>
          </cell>
          <cell r="AG708" t="str">
            <v>10411940</v>
          </cell>
          <cell r="AH708" t="str">
            <v>DANIEL MUÑOZ CARBAJAL</v>
          </cell>
          <cell r="AI708" t="str">
            <v>41 Secc 29</v>
          </cell>
          <cell r="AJ708" t="str">
            <v>5514766635</v>
          </cell>
          <cell r="AK708" t="str">
            <v>5514766635</v>
          </cell>
          <cell r="AL708" t="str">
            <v>55100</v>
          </cell>
          <cell r="AM708"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708" t="str">
            <v>1TE50B8NUSCB</v>
          </cell>
          <cell r="AO708" t="str">
            <v>Smart</v>
          </cell>
          <cell r="AP708" t="str">
            <v>Hisense</v>
          </cell>
          <cell r="AQ708" t="str">
            <v>Opera</v>
          </cell>
          <cell r="AR708" t="str">
            <v>FHD 1920 x 1080</v>
          </cell>
          <cell r="AS708" t="str">
            <v>3TE50G165140G1651M010</v>
          </cell>
          <cell r="AT708" t="e">
            <v>#N/A</v>
          </cell>
          <cell r="AU708" t="str">
            <v>50H7GB</v>
          </cell>
          <cell r="AV708" t="str">
            <v>3TE50G165140</v>
          </cell>
          <cell r="AW708" t="str">
            <v>G1651</v>
          </cell>
          <cell r="AX708" t="str">
            <v>M010</v>
          </cell>
          <cell r="AY708">
            <v>74011972</v>
          </cell>
          <cell r="AZ708">
            <v>51012901</v>
          </cell>
          <cell r="BA708">
            <v>80141498</v>
          </cell>
        </row>
        <row r="709">
          <cell r="D709">
            <v>60312642</v>
          </cell>
          <cell r="E709" t="str">
            <v xml:space="preserve">A  </v>
          </cell>
          <cell r="F709" t="str">
            <v>TV</v>
          </cell>
          <cell r="G709" t="str">
            <v>BERTHA RICO GUERRERO</v>
          </cell>
          <cell r="H709" t="str">
            <v>ANASTACIO BUSTAMANTE MZ 5 LT 6 Y 7 LAZARO CARDENAS NEZAHUALCOYOTL CP.57138</v>
          </cell>
          <cell r="I709">
            <v>5513935350</v>
          </cell>
          <cell r="J709" t="str">
            <v>HISENSE</v>
          </cell>
          <cell r="K709" t="str">
            <v>50K20DG</v>
          </cell>
          <cell r="L709" t="str">
            <v>50G144843H01643</v>
          </cell>
          <cell r="M709" t="str">
            <v>Ticket LA / 000158000</v>
          </cell>
          <cell r="N709">
            <v>11998.37</v>
          </cell>
          <cell r="O709">
            <v>42177</v>
          </cell>
          <cell r="P709">
            <v>42794</v>
          </cell>
          <cell r="Q709">
            <v>201767</v>
          </cell>
          <cell r="R709" t="str">
            <v>15/03/2017 06 : 33  ARANTXA.MON : NP5/201767 : P1A: 173331 PANEL   28-02-2017  OC-1008024</v>
          </cell>
          <cell r="S709" t="str">
            <v xml:space="preserve">EQUIPO EN DOMICILIO DE CTE </v>
          </cell>
          <cell r="T709" t="str">
            <v xml:space="preserve"> ANDREA LEGORRETA                 </v>
          </cell>
          <cell r="U709" t="str">
            <v>2017-04-10</v>
          </cell>
          <cell r="V709" t="str">
            <v>CENTRO</v>
          </cell>
          <cell r="W709" t="str">
            <v>COMPLETADO</v>
          </cell>
          <cell r="X709" t="str">
            <v>TALLER</v>
          </cell>
          <cell r="Y709">
            <v>42788</v>
          </cell>
          <cell r="Z709">
            <v>617</v>
          </cell>
          <cell r="AA709" t="str">
            <v>M012</v>
          </cell>
          <cell r="AD709" t="str">
            <v>Nezahualcoyotl/Lazaro cardenas</v>
          </cell>
          <cell r="AE709" t="str">
            <v>MEX</v>
          </cell>
          <cell r="AF709" t="str">
            <v>MX</v>
          </cell>
          <cell r="AG709" t="str">
            <v>10412189</v>
          </cell>
          <cell r="AH709" t="str">
            <v>BERTHA RICO GUERRERO</v>
          </cell>
          <cell r="AI709" t="str">
            <v>Anastacio bustamante mz 5 lt 6y 7</v>
          </cell>
          <cell r="AJ709" t="str">
            <v>5513935350</v>
          </cell>
          <cell r="AK709">
            <v>0</v>
          </cell>
          <cell r="AL709" t="str">
            <v>57138</v>
          </cell>
          <cell r="AM709"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709" t="str">
            <v>3TE50G134403</v>
          </cell>
          <cell r="AO709">
            <v>0</v>
          </cell>
          <cell r="AP709" t="e">
            <v>#N/A</v>
          </cell>
          <cell r="AQ709" t="e">
            <v>#N/A</v>
          </cell>
          <cell r="AR709" t="e">
            <v>#N/A</v>
          </cell>
          <cell r="AS709" t="str">
            <v>3TE50G165140G1651M010</v>
          </cell>
          <cell r="AT709" t="e">
            <v>#N/A</v>
          </cell>
          <cell r="AU709" t="str">
            <v>50H7GB</v>
          </cell>
          <cell r="AV709" t="str">
            <v>3TE50G165140</v>
          </cell>
          <cell r="AW709" t="str">
            <v>G1651</v>
          </cell>
          <cell r="AX709" t="str">
            <v>M010</v>
          </cell>
          <cell r="AY709">
            <v>74011973</v>
          </cell>
          <cell r="AZ709">
            <v>51012902</v>
          </cell>
          <cell r="BA709">
            <v>80141820</v>
          </cell>
        </row>
        <row r="710">
          <cell r="D710">
            <v>60312878</v>
          </cell>
          <cell r="E710" t="str">
            <v xml:space="preserve">A  </v>
          </cell>
          <cell r="F710" t="str">
            <v>TV</v>
          </cell>
          <cell r="G710" t="str">
            <v>ANTONIO ISIDORO PALACIOS</v>
          </cell>
          <cell r="H710" t="str">
            <v>AV SAN RAFAEL ATLIXCO MZ 1 LT 4 COL. SANRA ANA PONIENTE ZAPOTITLAN; DELG TLAHUAC CP 13300</v>
          </cell>
          <cell r="I710" t="str">
            <v>26368485 - 5517951720</v>
          </cell>
          <cell r="J710" t="str">
            <v>HISENSE</v>
          </cell>
          <cell r="K710" t="str">
            <v>50K20DW</v>
          </cell>
          <cell r="L710" t="str">
            <v>50G143291H17531</v>
          </cell>
          <cell r="M710" t="str">
            <v>CARTA BIMBO</v>
          </cell>
          <cell r="N710">
            <v>0</v>
          </cell>
          <cell r="O710">
            <v>42447</v>
          </cell>
          <cell r="P710">
            <v>42796</v>
          </cell>
          <cell r="Q710">
            <v>201767</v>
          </cell>
          <cell r="R710" t="str">
            <v>16/03/2017 07 : 59  ERNESTO.HERN : NP5 / P1A: 173331 PANEL    02-03-2017   OC-1008144</v>
          </cell>
          <cell r="S710" t="str">
            <v>EQUIPO DAÑADO EN DOMICILIO DE CLIENTE</v>
          </cell>
          <cell r="T710" t="str">
            <v xml:space="preserve">   ABRAHAM LAZCANO                </v>
          </cell>
          <cell r="U710" t="str">
            <v>2017-04-10</v>
          </cell>
          <cell r="V710" t="str">
            <v>CENTRO</v>
          </cell>
          <cell r="W710" t="str">
            <v>COMPLETADO</v>
          </cell>
          <cell r="X710" t="str">
            <v>TALLER</v>
          </cell>
          <cell r="Y710">
            <v>42793</v>
          </cell>
          <cell r="Z710">
            <v>349</v>
          </cell>
          <cell r="AA710" t="str">
            <v>M010</v>
          </cell>
          <cell r="AD710" t="str">
            <v>Tlahuac/Santa Ana Poniente Zapotitlan</v>
          </cell>
          <cell r="AE710" t="str">
            <v>DF</v>
          </cell>
          <cell r="AF710" t="str">
            <v>MX</v>
          </cell>
          <cell r="AG710" t="str">
            <v>10413225</v>
          </cell>
          <cell r="AH710" t="str">
            <v>ANTONIO ISIDORO PALACIOS</v>
          </cell>
          <cell r="AI710" t="str">
            <v>Av. San Rafael Atlixco Mz. 1 Lote 4</v>
          </cell>
          <cell r="AJ710" t="str">
            <v>55-17-95-17-20</v>
          </cell>
          <cell r="AK710" t="str">
            <v>55-17-95-17-20</v>
          </cell>
          <cell r="AL710" t="str">
            <v>13300</v>
          </cell>
          <cell r="AM710"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710" t="str">
            <v>1TE50B8NUSCB</v>
          </cell>
          <cell r="AO710" t="str">
            <v>Smart</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74011974</v>
          </cell>
          <cell r="AZ710">
            <v>51012903</v>
          </cell>
          <cell r="BA710">
            <v>80141813</v>
          </cell>
        </row>
        <row r="711">
          <cell r="D711">
            <v>60314430</v>
          </cell>
          <cell r="E711" t="str">
            <v>A</v>
          </cell>
          <cell r="F711" t="str">
            <v>TV</v>
          </cell>
          <cell r="G711" t="str">
            <v>JOSE ANTONIO GUTIERREZ SAUCEDO</v>
          </cell>
          <cell r="H711" t="str">
            <v>LUIS ECHEVERRIA 437 COL LATINO CP 25270, SALTILLO COAHUILA</v>
          </cell>
          <cell r="I711">
            <v>8441220319</v>
          </cell>
          <cell r="J711" t="str">
            <v>HISENSE</v>
          </cell>
          <cell r="K711" t="str">
            <v>50K20DW</v>
          </cell>
          <cell r="L711" t="str">
            <v>50G143291H16499</v>
          </cell>
          <cell r="M711">
            <v>310310</v>
          </cell>
          <cell r="N711">
            <v>13484.9</v>
          </cell>
          <cell r="O711">
            <v>42111</v>
          </cell>
          <cell r="P711">
            <v>42823</v>
          </cell>
          <cell r="Q711">
            <v>201017</v>
          </cell>
          <cell r="R711" t="str">
            <v>07/04/2017 00:12 ERNETO.HERN:TCF1 P1A:17331,OC-1009267       PANEL</v>
          </cell>
          <cell r="S711" t="str">
            <v/>
          </cell>
          <cell r="T711" t="str">
            <v xml:space="preserve"> ROSALINA ALVAREZ DEL CASTILLO    </v>
          </cell>
          <cell r="U711" t="str">
            <v>2017/04/12</v>
          </cell>
          <cell r="V711" t="str">
            <v>Norte</v>
          </cell>
          <cell r="W711" t="str">
            <v>COMPLETADO</v>
          </cell>
          <cell r="X711" t="str">
            <v>TALLER</v>
          </cell>
          <cell r="Y711">
            <v>42811</v>
          </cell>
          <cell r="Z711">
            <v>712</v>
          </cell>
          <cell r="AA711" t="str">
            <v>M012</v>
          </cell>
          <cell r="AB711" t="str">
            <v>T173331/Panel - PANEL</v>
          </cell>
          <cell r="AC711" t="str">
            <v>OC-1009267</v>
          </cell>
          <cell r="AD711" t="str">
            <v>Saltillo/Latinoamericana</v>
          </cell>
          <cell r="AE711" t="str">
            <v>COA</v>
          </cell>
          <cell r="AF711" t="str">
            <v>MX</v>
          </cell>
          <cell r="AG711" t="str">
            <v>10414320</v>
          </cell>
          <cell r="AH711" t="str">
            <v>JOSE ANTONIO GUTIERREZ SAUCEDO</v>
          </cell>
          <cell r="AI711" t="str">
            <v>Periferico luis echeverria num 437</v>
          </cell>
          <cell r="AJ711" t="str">
            <v>8441220319</v>
          </cell>
          <cell r="AK711">
            <v>0</v>
          </cell>
          <cell r="AL711" t="str">
            <v>25270</v>
          </cell>
          <cell r="AM711"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711" t="str">
            <v>1TE50B8NUSCB</v>
          </cell>
          <cell r="AO711" t="str">
            <v>Smart</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74011975</v>
          </cell>
          <cell r="AZ711">
            <v>51012904</v>
          </cell>
          <cell r="BA711">
            <v>80141760</v>
          </cell>
        </row>
        <row r="712">
          <cell r="D712">
            <v>60311777</v>
          </cell>
          <cell r="E712" t="str">
            <v xml:space="preserve">A  </v>
          </cell>
          <cell r="F712" t="str">
            <v>TV</v>
          </cell>
          <cell r="G712" t="str">
            <v>OLGA LETICIA ROSALES PIMENTEL</v>
          </cell>
          <cell r="H712" t="str">
            <v>RIO TAJO NO. 23, COL. LINDA VISTA, TEPIC, NAY.</v>
          </cell>
          <cell r="I712">
            <v>3112206229</v>
          </cell>
          <cell r="J712" t="str">
            <v>HISENSE</v>
          </cell>
          <cell r="K712" t="str">
            <v>50K610GWN</v>
          </cell>
          <cell r="L712" t="str">
            <v>50G134211H03413</v>
          </cell>
          <cell r="M712" t="str">
            <v>CARTA DE ACEPTACION</v>
          </cell>
          <cell r="N712">
            <v>0</v>
          </cell>
          <cell r="O712">
            <v>41766</v>
          </cell>
          <cell r="P712">
            <v>42773</v>
          </cell>
          <cell r="Q712">
            <v>201023</v>
          </cell>
          <cell r="R712" t="str">
            <v>22/02/2017 08 : 41  ERNESTO.HERN : NP5
19/02/2017 01 : 55 201023 : P1-167745-PANEL LCD::OC1007647</v>
          </cell>
          <cell r="S712" t="str">
            <v xml:space="preserve">FALLA: NO HAY IMAGEN, SE REALIZO PEDIDO </v>
          </cell>
          <cell r="T712" t="str">
            <v xml:space="preserve">   GABRIELA RIVAS DELGADO         </v>
          </cell>
          <cell r="U712" t="str">
            <v>2017-04-18</v>
          </cell>
          <cell r="V712" t="str">
            <v>Norte</v>
          </cell>
          <cell r="W712" t="str">
            <v>COMPLETADO</v>
          </cell>
          <cell r="X712" t="str">
            <v>TALLER</v>
          </cell>
          <cell r="Y712">
            <v>42782</v>
          </cell>
          <cell r="Z712">
            <v>1007</v>
          </cell>
          <cell r="AA712" t="str">
            <v>M012</v>
          </cell>
          <cell r="AD712" t="str">
            <v>tepic/linda vista</v>
          </cell>
          <cell r="AE712" t="str">
            <v>NAY</v>
          </cell>
          <cell r="AF712" t="str">
            <v>MX</v>
          </cell>
          <cell r="AG712" t="str">
            <v>10412269</v>
          </cell>
          <cell r="AH712" t="str">
            <v>OLGA LETICIA ROSALES PIMENTEL</v>
          </cell>
          <cell r="AI712" t="str">
            <v>23 Rio tajo esq monte everest</v>
          </cell>
          <cell r="AJ712" t="str">
            <v>044-3112206229</v>
          </cell>
          <cell r="AK712">
            <v>0</v>
          </cell>
          <cell r="AL712" t="str">
            <v>63110</v>
          </cell>
          <cell r="AM712"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712" t="str">
            <v>3TE50G124909</v>
          </cell>
          <cell r="AO712">
            <v>0</v>
          </cell>
          <cell r="AP712" t="e">
            <v>#N/A</v>
          </cell>
          <cell r="AQ712" t="e">
            <v>#N/A</v>
          </cell>
          <cell r="AR712" t="e">
            <v>#N/A</v>
          </cell>
          <cell r="AS712" t="str">
            <v>3TE50G165140G1651M010</v>
          </cell>
          <cell r="AT712" t="e">
            <v>#N/A</v>
          </cell>
          <cell r="AU712" t="str">
            <v>50H7GB</v>
          </cell>
          <cell r="AV712" t="str">
            <v>3TE50G165140</v>
          </cell>
          <cell r="AW712" t="str">
            <v>G1651</v>
          </cell>
          <cell r="AX712" t="str">
            <v>M010</v>
          </cell>
          <cell r="AY712">
            <v>74011976</v>
          </cell>
          <cell r="AZ712">
            <v>51012905</v>
          </cell>
          <cell r="BA712">
            <v>80141745</v>
          </cell>
        </row>
        <row r="713">
          <cell r="D713">
            <v>60315461</v>
          </cell>
          <cell r="E713" t="str">
            <v xml:space="preserve">A  </v>
          </cell>
          <cell r="F713" t="str">
            <v>TV</v>
          </cell>
          <cell r="G713" t="str">
            <v>SELENA QUIROZ</v>
          </cell>
          <cell r="H713" t="str">
            <v>AV. MIGUEL OTHON DE MENDIZABAL NO 445, COL. LA ESCALERA</v>
          </cell>
          <cell r="I713" t="str">
            <v>55 1420-4367</v>
          </cell>
          <cell r="J713" t="str">
            <v>HISENSE</v>
          </cell>
          <cell r="K713" t="str">
            <v>50K20D</v>
          </cell>
          <cell r="L713" t="str">
            <v>50G144843H02208</v>
          </cell>
          <cell r="M713" t="str">
            <v>TICKET</v>
          </cell>
          <cell r="N713">
            <v>6999</v>
          </cell>
          <cell r="O713">
            <v>41911</v>
          </cell>
          <cell r="P713">
            <v>42831</v>
          </cell>
          <cell r="Q713">
            <v>201010</v>
          </cell>
          <cell r="R713" t="str">
            <v>PENDIENTE POR PANEL, OC-1009418 SOLICITADO EL 06/04/2017</v>
          </cell>
          <cell r="S713" t="str">
            <v>SOLO PANTALLA Y CONTROL</v>
          </cell>
          <cell r="T713" t="str">
            <v xml:space="preserve">  VIRGINIA ANGUIANO               </v>
          </cell>
          <cell r="U713" t="str">
            <v>2017-04-11</v>
          </cell>
          <cell r="V713" t="str">
            <v>CENTRO</v>
          </cell>
          <cell r="W713" t="str">
            <v>COMPLETADO</v>
          </cell>
          <cell r="X713" t="str">
            <v>TALLER</v>
          </cell>
          <cell r="Y713">
            <v>42829</v>
          </cell>
          <cell r="Z713">
            <v>920</v>
          </cell>
          <cell r="AA713" t="str">
            <v>M012</v>
          </cell>
          <cell r="AD713" t="str">
            <v>GAM / LA ESCALERA</v>
          </cell>
          <cell r="AE713" t="str">
            <v>DF</v>
          </cell>
          <cell r="AF713" t="str">
            <v>MX</v>
          </cell>
          <cell r="AG713" t="str">
            <v>10415531</v>
          </cell>
          <cell r="AH713" t="str">
            <v>SELENA QUIROZ</v>
          </cell>
          <cell r="AI713" t="str">
            <v>#445 AV. M. OTHON DE MENDIZABAL</v>
          </cell>
          <cell r="AJ713" t="str">
            <v>55-14-20-43-67</v>
          </cell>
          <cell r="AK713">
            <v>0</v>
          </cell>
          <cell r="AL713" t="str">
            <v>07300</v>
          </cell>
          <cell r="AM713" t="str">
            <v>22/04/2017 09 : 20 MARCO.DIAZ : 7401197712/04/2017 00 : 39 ARANTXA.MON : TCF112/04/2017 00 : 39 ARANTXA.MON : NP506/04/2017 23 : 54 201010 : P1: T173331 /PANEL LCD/ OC-100941806/04/201705/04/2017 07 : 36 201010 : V1: 07/04/201705/04/2017 05 : 53 JUANANTONIO : ODSWTPORDEN INTERNA CSA: 36472</v>
          </cell>
          <cell r="AN713" t="str">
            <v>3TE50G132311</v>
          </cell>
          <cell r="AO713" t="str">
            <v>Básica</v>
          </cell>
          <cell r="AP713" t="str">
            <v>Hisense</v>
          </cell>
          <cell r="AQ713" t="str">
            <v>Opera</v>
          </cell>
          <cell r="AR713" t="str">
            <v>FHD 1920 x 1080</v>
          </cell>
          <cell r="AS713" t="str">
            <v>3TE50G165140G1651M010</v>
          </cell>
          <cell r="AT713" t="e">
            <v>#N/A</v>
          </cell>
          <cell r="AU713" t="str">
            <v>50H7GB</v>
          </cell>
          <cell r="AV713" t="str">
            <v>3TE50G165140</v>
          </cell>
          <cell r="AW713" t="str">
            <v>G1651</v>
          </cell>
          <cell r="AX713" t="str">
            <v>M010</v>
          </cell>
          <cell r="AY713">
            <v>74011977</v>
          </cell>
          <cell r="AZ713">
            <v>51012906</v>
          </cell>
          <cell r="BA713">
            <v>80141781</v>
          </cell>
        </row>
        <row r="714">
          <cell r="D714">
            <v>60314125</v>
          </cell>
          <cell r="E714" t="str">
            <v xml:space="preserve">A  </v>
          </cell>
          <cell r="F714" t="str">
            <v>TV</v>
          </cell>
          <cell r="G714" t="str">
            <v>MAURICIO GASTON CHAVEZ GONZALEZ</v>
          </cell>
          <cell r="H714" t="str">
            <v>BARADERO 1248, PRIV STA CATARINA, SANTA CATARINA</v>
          </cell>
          <cell r="I714" t="str">
            <v>8183087423, 8114677064</v>
          </cell>
          <cell r="J714" t="str">
            <v>HISENSE</v>
          </cell>
          <cell r="K714" t="str">
            <v>50K20DW</v>
          </cell>
          <cell r="L714" t="str">
            <v>50J140464H02304</v>
          </cell>
          <cell r="M714" t="str">
            <v>TIKET</v>
          </cell>
          <cell r="N714">
            <v>299.06</v>
          </cell>
          <cell r="O714">
            <v>41856</v>
          </cell>
          <cell r="P714">
            <v>42810</v>
          </cell>
          <cell r="Q714">
            <v>201024</v>
          </cell>
          <cell r="R714" t="str">
            <v>28/03/17 02:36 ERNESTO HDZ NP5 P1A OC 100868 PANEL 173331</v>
          </cell>
          <cell r="S714" t="str">
            <v/>
          </cell>
          <cell r="T714" t="str">
            <v xml:space="preserve"> SOFIA VAZQUEZ                    </v>
          </cell>
          <cell r="U714" t="str">
            <v>2017-04-19</v>
          </cell>
          <cell r="V714" t="str">
            <v>Norte</v>
          </cell>
          <cell r="W714" t="str">
            <v>COMPLETADO</v>
          </cell>
          <cell r="X714" t="str">
            <v>TALLER</v>
          </cell>
          <cell r="Y714">
            <v>42808</v>
          </cell>
          <cell r="Z714">
            <v>954</v>
          </cell>
          <cell r="AA714" t="str">
            <v>M012</v>
          </cell>
          <cell r="AD714" t="str">
            <v>Sta Catarina/Priv Sta Catarina elite</v>
          </cell>
          <cell r="AE714" t="str">
            <v>NL</v>
          </cell>
          <cell r="AF714" t="str">
            <v>MX</v>
          </cell>
          <cell r="AG714" t="str">
            <v>10414331</v>
          </cell>
          <cell r="AH714" t="str">
            <v>MAURICIO GASTON CHAVEZ GONZALEZ</v>
          </cell>
          <cell r="AI714" t="str">
            <v>1248 Baredero</v>
          </cell>
          <cell r="AJ714" t="str">
            <v>8114677064</v>
          </cell>
          <cell r="AK714" t="str">
            <v>8114677064</v>
          </cell>
          <cell r="AL714" t="str">
            <v>66359</v>
          </cell>
          <cell r="AM714"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714" t="str">
            <v>1TE50B8NUSCB</v>
          </cell>
          <cell r="AO714" t="str">
            <v>Smart</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74011978</v>
          </cell>
          <cell r="AZ714">
            <v>51012907</v>
          </cell>
          <cell r="BA714">
            <v>80141732</v>
          </cell>
        </row>
        <row r="715">
          <cell r="D715">
            <v>60311445</v>
          </cell>
          <cell r="E715" t="str">
            <v xml:space="preserve">A  </v>
          </cell>
          <cell r="F715" t="str">
            <v>TV</v>
          </cell>
          <cell r="G715" t="str">
            <v>ROSAURA RAMOS</v>
          </cell>
          <cell r="H715" t="str">
            <v>ANTIGO CAMINO VILLA DE SANTIAGO 3974, SIERRA VENTANA, MONTERREY</v>
          </cell>
          <cell r="I715">
            <v>8183492356</v>
          </cell>
          <cell r="J715" t="str">
            <v>HISENSE</v>
          </cell>
          <cell r="K715" t="str">
            <v>50K20DW</v>
          </cell>
          <cell r="L715" t="str">
            <v>50G143291H18816</v>
          </cell>
          <cell r="M715" t="str">
            <v>TIKET</v>
          </cell>
          <cell r="N715">
            <v>10120.879999999999</v>
          </cell>
          <cell r="O715">
            <v>42442</v>
          </cell>
          <cell r="P715">
            <v>42782</v>
          </cell>
          <cell r="Q715">
            <v>201024</v>
          </cell>
          <cell r="R715" t="str">
            <v>22/02/17 03:04 ERNESTO HDZ NP5 P1A: O.C. 1007375, PANEL, 173331</v>
          </cell>
          <cell r="S715" t="str">
            <v/>
          </cell>
          <cell r="T715" t="str">
            <v xml:space="preserve">     SOFIA VAZQUEZ                </v>
          </cell>
          <cell r="U715" t="str">
            <v>2017-04-19</v>
          </cell>
          <cell r="V715" t="str">
            <v>Norte</v>
          </cell>
          <cell r="W715" t="str">
            <v>COMPLETADO</v>
          </cell>
          <cell r="X715" t="str">
            <v>TALLER</v>
          </cell>
          <cell r="Y715">
            <v>42779</v>
          </cell>
          <cell r="Z715">
            <v>340</v>
          </cell>
          <cell r="AA715" t="str">
            <v>M010</v>
          </cell>
          <cell r="AD715" t="str">
            <v>Monterrey/Sierra ventana 13 de junio</v>
          </cell>
          <cell r="AE715" t="str">
            <v>NL</v>
          </cell>
          <cell r="AF715" t="str">
            <v>MX</v>
          </cell>
          <cell r="AG715" t="str">
            <v>10411902</v>
          </cell>
          <cell r="AH715" t="str">
            <v>ROSAURA RAMOS</v>
          </cell>
          <cell r="AI715" t="str">
            <v>3974 a Antiguo cam a la villa Santiago lt 17 mz 17</v>
          </cell>
          <cell r="AJ715" t="str">
            <v>8183492356</v>
          </cell>
          <cell r="AK715">
            <v>0</v>
          </cell>
          <cell r="AL715" t="str">
            <v>64780</v>
          </cell>
          <cell r="AM715"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715" t="str">
            <v>1TE50B8NUSCB</v>
          </cell>
          <cell r="AO715" t="str">
            <v>Smart</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74011979</v>
          </cell>
          <cell r="AZ715">
            <v>51012908</v>
          </cell>
          <cell r="BA715">
            <v>80141709</v>
          </cell>
        </row>
        <row r="716">
          <cell r="D716">
            <v>60313751</v>
          </cell>
          <cell r="E716" t="str">
            <v xml:space="preserve">A </v>
          </cell>
          <cell r="F716" t="str">
            <v>TV</v>
          </cell>
          <cell r="G716" t="str">
            <v>ISAURA OLVERA</v>
          </cell>
          <cell r="H716" t="str">
            <v>CARRETERA FEDERAL A AMACUZAC #95, CUATLAN DEL RIO</v>
          </cell>
          <cell r="I716" t="str">
            <v>5556611385-EXT46</v>
          </cell>
          <cell r="J716" t="str">
            <v>HISENSE</v>
          </cell>
          <cell r="K716" t="str">
            <v>50K20DW</v>
          </cell>
          <cell r="L716" t="str">
            <v>50G143292H07816</v>
          </cell>
          <cell r="M716" t="str">
            <v>ELT75504</v>
          </cell>
          <cell r="N716">
            <v>0</v>
          </cell>
          <cell r="O716">
            <v>42604</v>
          </cell>
          <cell r="P716">
            <v>42808</v>
          </cell>
          <cell r="Q716">
            <v>201069</v>
          </cell>
          <cell r="R716" t="str">
            <v xml:space="preserve">NO EXISTENCIA DE PZA T173331 PANEL, OC-1008769 </v>
          </cell>
          <cell r="S716" t="str">
            <v/>
          </cell>
          <cell r="T716" t="str">
            <v xml:space="preserve"> ESTEPHANIA TOREES                </v>
          </cell>
          <cell r="U716" t="str">
            <v>2017/04/12</v>
          </cell>
          <cell r="V716" t="str">
            <v>Centro</v>
          </cell>
          <cell r="W716" t="str">
            <v>COMPLETADO</v>
          </cell>
          <cell r="Y716">
            <v>42803</v>
          </cell>
          <cell r="Z716">
            <v>204</v>
          </cell>
          <cell r="AA716" t="str">
            <v>M010</v>
          </cell>
          <cell r="AB716" t="str">
            <v>T173331/Panel - PANEL</v>
          </cell>
          <cell r="AC716" t="str">
            <v>OC-1008769</v>
          </cell>
          <cell r="AD716" t="str">
            <v>Amacuzan/Cuatlan del Rio</v>
          </cell>
          <cell r="AE716" t="str">
            <v>MOR</v>
          </cell>
          <cell r="AF716" t="str">
            <v>MX</v>
          </cell>
          <cell r="AG716" t="str">
            <v>10413915</v>
          </cell>
          <cell r="AH716" t="str">
            <v>ISAURA OLVERA</v>
          </cell>
          <cell r="AI716" t="str">
            <v>95 Carretera Federal Amacuzan grutas de cacahuamilpa</v>
          </cell>
          <cell r="AJ716" t="str">
            <v>56611385 EXT 46</v>
          </cell>
          <cell r="AK716">
            <v>0</v>
          </cell>
          <cell r="AL716" t="str">
            <v>62614</v>
          </cell>
          <cell r="AM716"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74011981</v>
          </cell>
          <cell r="AZ716">
            <v>51012909</v>
          </cell>
          <cell r="BA716">
            <v>80141533</v>
          </cell>
        </row>
        <row r="717">
          <cell r="D717">
            <v>60311392</v>
          </cell>
          <cell r="E717" t="str">
            <v xml:space="preserve">A  </v>
          </cell>
          <cell r="F717" t="str">
            <v>TV</v>
          </cell>
          <cell r="G717" t="str">
            <v xml:space="preserve">REYNALDO FELIPE ARAICO VELAZQUEZ </v>
          </cell>
          <cell r="H717" t="str">
            <v xml:space="preserve">ORION # 115 COL. EL SOL </v>
          </cell>
          <cell r="I717">
            <v>442212399</v>
          </cell>
          <cell r="J717" t="str">
            <v xml:space="preserve">HISENSE </v>
          </cell>
          <cell r="K717" t="str">
            <v>50K20D</v>
          </cell>
          <cell r="L717" t="str">
            <v>50G144843H02913</v>
          </cell>
          <cell r="M717" t="str">
            <v>FQU169290</v>
          </cell>
          <cell r="N717">
            <v>6114.44</v>
          </cell>
          <cell r="O717">
            <v>42368</v>
          </cell>
          <cell r="P717">
            <v>42781</v>
          </cell>
          <cell r="Q717">
            <v>201608</v>
          </cell>
          <cell r="R717" t="str">
            <v xml:space="preserve">18/02/2017 06 : 16 201608 : P1A: PANEL # 173331 O.C. 1007619 </v>
          </cell>
          <cell r="S717" t="str">
            <v>EQUIPO EN CENTRO DE SERVICIO, SIN CAJA S</v>
          </cell>
          <cell r="T717" t="str">
            <v xml:space="preserve">CAROLINA PEREA                    </v>
          </cell>
          <cell r="U717" t="str">
            <v>2017-04-12</v>
          </cell>
          <cell r="V717" t="str">
            <v>Centro</v>
          </cell>
          <cell r="W717" t="str">
            <v>COMPLETADO</v>
          </cell>
          <cell r="Y717">
            <v>42779</v>
          </cell>
          <cell r="Z717">
            <v>413</v>
          </cell>
          <cell r="AA717" t="str">
            <v>M012</v>
          </cell>
          <cell r="AB717" t="str">
            <v>T173331/Panel - PANEL</v>
          </cell>
          <cell r="AC717" t="str">
            <v>OC-1007619</v>
          </cell>
          <cell r="AD717" t="str">
            <v>QRO/EL SOL</v>
          </cell>
          <cell r="AE717" t="str">
            <v>QRO</v>
          </cell>
          <cell r="AF717" t="str">
            <v>MX</v>
          </cell>
          <cell r="AG717" t="str">
            <v>10411904</v>
          </cell>
          <cell r="AH717" t="str">
            <v>REYNALDO FELIPE ARAICO VELAZQUEZ</v>
          </cell>
          <cell r="AI717" t="str">
            <v>ORION No. 115</v>
          </cell>
          <cell r="AJ717" t="str">
            <v>442 2212399</v>
          </cell>
          <cell r="AK717">
            <v>0</v>
          </cell>
          <cell r="AL717" t="str">
            <v>76113</v>
          </cell>
          <cell r="AM717"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717" t="str">
            <v>3TE50G132311</v>
          </cell>
          <cell r="AO717" t="str">
            <v>Básica</v>
          </cell>
          <cell r="AP717" t="str">
            <v>Hisense</v>
          </cell>
          <cell r="AQ717" t="str">
            <v>Opera</v>
          </cell>
          <cell r="AR717" t="str">
            <v>FHD 1920 x 1080</v>
          </cell>
          <cell r="AS717" t="str">
            <v>3TE50G165140G1651M010</v>
          </cell>
          <cell r="AT717" t="e">
            <v>#N/A</v>
          </cell>
          <cell r="AU717" t="str">
            <v>50H7GB</v>
          </cell>
          <cell r="AV717" t="str">
            <v>3TE50G165140</v>
          </cell>
          <cell r="AW717" t="str">
            <v>G1651</v>
          </cell>
          <cell r="AX717" t="str">
            <v>M010</v>
          </cell>
          <cell r="AY717">
            <v>74011982</v>
          </cell>
          <cell r="AZ717">
            <v>51012911</v>
          </cell>
          <cell r="BA717">
            <v>80141632</v>
          </cell>
        </row>
        <row r="718">
          <cell r="D718">
            <v>60312003</v>
          </cell>
          <cell r="E718" t="str">
            <v xml:space="preserve">A  </v>
          </cell>
          <cell r="F718" t="str">
            <v>TV</v>
          </cell>
          <cell r="G718" t="str">
            <v>LAURENTINA ARANDA DE LA CRUZ</v>
          </cell>
          <cell r="H718" t="str">
            <v>ARROLLO GRANDE 939 MANANTIALES DEL VALLE RAMOS ARIZPE, COAHUILA CP 25900</v>
          </cell>
          <cell r="I718" t="str">
            <v>4882636/8441767594</v>
          </cell>
          <cell r="J718" t="str">
            <v>HISENSE</v>
          </cell>
          <cell r="K718" t="str">
            <v>50K20DW</v>
          </cell>
          <cell r="L718" t="str">
            <v>50G143291H16504</v>
          </cell>
          <cell r="M718" t="str">
            <v>000310529</v>
          </cell>
          <cell r="N718">
            <v>10121.18</v>
          </cell>
          <cell r="O718">
            <v>42115</v>
          </cell>
          <cell r="P718">
            <v>42794</v>
          </cell>
          <cell r="Q718">
            <v>201017</v>
          </cell>
          <cell r="R718" t="str">
            <v>16/03/17 05:11 ARANTXA.MON NP5 PIA:173331,OC-1008044 PANEL</v>
          </cell>
          <cell r="S718" t="str">
            <v/>
          </cell>
          <cell r="T718" t="str">
            <v xml:space="preserve"> ROSALINA ALVAREZ DEL CASTILLO    </v>
          </cell>
          <cell r="U718" t="str">
            <v>2017/04/12</v>
          </cell>
          <cell r="V718" t="str">
            <v>Norte</v>
          </cell>
          <cell r="W718" t="str">
            <v>COMPLETADO</v>
          </cell>
          <cell r="X718" t="str">
            <v>TALLER</v>
          </cell>
          <cell r="Y718">
            <v>42786</v>
          </cell>
          <cell r="Z718">
            <v>679</v>
          </cell>
          <cell r="AA718" t="str">
            <v>M012</v>
          </cell>
          <cell r="AD718" t="str">
            <v>Ramosarito/Manantiales del valle</v>
          </cell>
          <cell r="AE718" t="str">
            <v>COA</v>
          </cell>
          <cell r="AF718" t="str">
            <v>MX</v>
          </cell>
          <cell r="AG718" t="str">
            <v>10412483</v>
          </cell>
          <cell r="AH718" t="str">
            <v>LURENTINA ARANDA DE LA CRUZ</v>
          </cell>
          <cell r="AI718" t="str">
            <v>Arrollo grande nu 939</v>
          </cell>
          <cell r="AJ718" t="str">
            <v>8441767594</v>
          </cell>
          <cell r="AK718" t="str">
            <v>8441767594</v>
          </cell>
          <cell r="AL718" t="str">
            <v>25900</v>
          </cell>
          <cell r="AM718"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74011983</v>
          </cell>
          <cell r="AZ718">
            <v>51012912</v>
          </cell>
          <cell r="BA718">
            <v>80141762</v>
          </cell>
        </row>
        <row r="719">
          <cell r="D719">
            <v>60312855</v>
          </cell>
          <cell r="E719" t="str">
            <v xml:space="preserve">A  </v>
          </cell>
          <cell r="F719" t="str">
            <v>TV</v>
          </cell>
          <cell r="G719" t="str">
            <v>CATALINA CAMARILLO CRUZ</v>
          </cell>
          <cell r="H719" t="str">
            <v>SANTO DOMINGO NO. 335 COL. SANTO DIMINGO, PUERTO VALLARTA, JAL.</v>
          </cell>
          <cell r="I719">
            <v>3222810974</v>
          </cell>
          <cell r="J719" t="str">
            <v>HISENSE</v>
          </cell>
          <cell r="K719" t="str">
            <v>50K20DG</v>
          </cell>
          <cell r="L719" t="str">
            <v>50G134403H00540</v>
          </cell>
          <cell r="M719" t="str">
            <v>ABRC8285</v>
          </cell>
          <cell r="N719">
            <v>14653</v>
          </cell>
          <cell r="O719">
            <v>41709</v>
          </cell>
          <cell r="P719">
            <v>42793</v>
          </cell>
          <cell r="Q719">
            <v>201023</v>
          </cell>
          <cell r="R719" t="str">
            <v xml:space="preserve">08/03/2017 02 : 03  ERNESTO.HERN : NP5
28/02/2017 03 : 15 201023 : P1-168978**OC1007979
</v>
          </cell>
          <cell r="S719" t="str">
            <v>FALLA: NO ENCIENDE, SE REALIZO PEDIDO DE</v>
          </cell>
          <cell r="T719" t="str">
            <v xml:space="preserve">   GABRIELA RIVAS DELGADO         </v>
          </cell>
          <cell r="U719" t="str">
            <v>2017-04-18</v>
          </cell>
          <cell r="V719" t="str">
            <v>Norte</v>
          </cell>
          <cell r="W719" t="str">
            <v>COMPLETADO</v>
          </cell>
          <cell r="X719" t="str">
            <v>TALLER</v>
          </cell>
          <cell r="Y719">
            <v>42790</v>
          </cell>
          <cell r="Z719">
            <v>1084</v>
          </cell>
          <cell r="AA719" t="str">
            <v>M012</v>
          </cell>
          <cell r="AD719" t="str">
            <v>Puerto Vallarta/Santo Domingo</v>
          </cell>
          <cell r="AE719" t="str">
            <v>JAL</v>
          </cell>
          <cell r="AF719" t="str">
            <v>MX</v>
          </cell>
          <cell r="AG719" t="str">
            <v>10412412</v>
          </cell>
          <cell r="AH719" t="str">
            <v>CATALINA CAMARILLO CRUZ</v>
          </cell>
          <cell r="AI719" t="str">
            <v>Santo Domingo No. 335</v>
          </cell>
          <cell r="AJ719" t="str">
            <v>01-322-281-09-74</v>
          </cell>
          <cell r="AK719">
            <v>0</v>
          </cell>
          <cell r="AL719" t="str">
            <v>48280</v>
          </cell>
          <cell r="AM719"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719" t="str">
            <v>3TE50G134403</v>
          </cell>
          <cell r="AO719" t="e">
            <v>#N/A</v>
          </cell>
          <cell r="AP719" t="e">
            <v>#N/A</v>
          </cell>
          <cell r="AQ719" t="e">
            <v>#N/A</v>
          </cell>
          <cell r="AR719" t="e">
            <v>#N/A</v>
          </cell>
          <cell r="AS719" t="str">
            <v>3TE50G165140G1651M010</v>
          </cell>
          <cell r="AT719" t="e">
            <v>#N/A</v>
          </cell>
          <cell r="AU719" t="str">
            <v>50H7GB</v>
          </cell>
          <cell r="AV719" t="str">
            <v>3TE50G165140</v>
          </cell>
          <cell r="AW719" t="str">
            <v>G1651</v>
          </cell>
          <cell r="AX719" t="str">
            <v>M010</v>
          </cell>
          <cell r="AY719">
            <v>74011984</v>
          </cell>
          <cell r="AZ719">
            <v>51012913</v>
          </cell>
          <cell r="BA719">
            <v>80141746</v>
          </cell>
        </row>
        <row r="720">
          <cell r="D720">
            <v>60311868</v>
          </cell>
          <cell r="E720" t="str">
            <v>A</v>
          </cell>
          <cell r="F720" t="str">
            <v>TV</v>
          </cell>
          <cell r="G720" t="str">
            <v>Marina del CXarmen Ixtepan Sixtega</v>
          </cell>
          <cell r="H720" t="str">
            <v>Melchor ocampo 13158 / 96039 Acayuca /Sapotan</v>
          </cell>
          <cell r="I720">
            <v>9242454743</v>
          </cell>
          <cell r="J720" t="str">
            <v>HISENSE</v>
          </cell>
          <cell r="K720" t="str">
            <v>50K20DW</v>
          </cell>
          <cell r="L720" t="str">
            <v>50J140464H02866</v>
          </cell>
          <cell r="N720">
            <v>5999</v>
          </cell>
          <cell r="O720">
            <v>41807</v>
          </cell>
          <cell r="P720">
            <v>42787</v>
          </cell>
          <cell r="Q720">
            <v>201042</v>
          </cell>
          <cell r="R720" t="str">
            <v>21/02/2017 03 : 08 201042 : 20/02/2017 . OC-1007673. PANEL DAÑADO</v>
          </cell>
          <cell r="T720" t="str">
            <v>MARIANO DOROTEO</v>
          </cell>
          <cell r="U720">
            <v>42846</v>
          </cell>
          <cell r="V720" t="str">
            <v>SUR</v>
          </cell>
          <cell r="W720" t="str">
            <v>COMPLETADO</v>
          </cell>
          <cell r="X720" t="str">
            <v>TALLER</v>
          </cell>
          <cell r="Y720">
            <v>42783</v>
          </cell>
          <cell r="Z720">
            <v>980</v>
          </cell>
          <cell r="AA720" t="str">
            <v>M012</v>
          </cell>
          <cell r="AD720" t="str">
            <v>Acayuca /Sapotan</v>
          </cell>
          <cell r="AE720" t="str">
            <v>VER</v>
          </cell>
          <cell r="AF720" t="str">
            <v>MX</v>
          </cell>
          <cell r="AG720" t="str">
            <v>10412182</v>
          </cell>
          <cell r="AH720" t="str">
            <v>MARINA DEL CXARMEN IXTEPAN SIXTEGA</v>
          </cell>
          <cell r="AI720" t="str">
            <v>13158 Melchor ocampo</v>
          </cell>
          <cell r="AJ720" t="str">
            <v>9242454743</v>
          </cell>
          <cell r="AK720" t="str">
            <v>9242421671</v>
          </cell>
          <cell r="AL720" t="str">
            <v>96039</v>
          </cell>
          <cell r="AM720"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74011985</v>
          </cell>
          <cell r="AZ720">
            <v>51012914</v>
          </cell>
          <cell r="BA720">
            <v>80141582</v>
          </cell>
        </row>
        <row r="721">
          <cell r="D721">
            <v>60312739</v>
          </cell>
          <cell r="E721" t="str">
            <v>A</v>
          </cell>
          <cell r="F721" t="str">
            <v>TV</v>
          </cell>
          <cell r="G721" t="str">
            <v>FAUSTO GONZALEZ OCHOA</v>
          </cell>
          <cell r="H721" t="str">
            <v>CUITLAHUAC 336 Col. JARDINES DEL SOL Mpo. ZAPOPAN</v>
          </cell>
          <cell r="I721">
            <v>3336315338</v>
          </cell>
          <cell r="J721" t="str">
            <v>HISENSE</v>
          </cell>
          <cell r="K721" t="str">
            <v>50K20DG</v>
          </cell>
          <cell r="L721" t="str">
            <v>50G134403H00594</v>
          </cell>
          <cell r="M721" t="str">
            <v>VIU BBOC17195</v>
          </cell>
          <cell r="N721">
            <v>6999</v>
          </cell>
          <cell r="O721">
            <v>42126</v>
          </cell>
          <cell r="P721">
            <v>42791</v>
          </cell>
          <cell r="Q721">
            <v>201076</v>
          </cell>
          <cell r="R721" t="str">
            <v>No hay refacciones para surtir y poder reparar</v>
          </cell>
          <cell r="T721" t="str">
            <v>Carlos Muñiz</v>
          </cell>
          <cell r="U721">
            <v>42837</v>
          </cell>
          <cell r="V721" t="str">
            <v>SUR</v>
          </cell>
          <cell r="W721" t="str">
            <v>COMPLETADO</v>
          </cell>
          <cell r="X721" t="str">
            <v>CLIENTE</v>
          </cell>
          <cell r="Y721">
            <v>42789</v>
          </cell>
          <cell r="Z721">
            <v>665</v>
          </cell>
          <cell r="AA721" t="str">
            <v>M012</v>
          </cell>
          <cell r="AB721" t="str">
            <v>T168978/Panel - PANEL</v>
          </cell>
          <cell r="AC721" t="str">
            <v>OC-1007943</v>
          </cell>
          <cell r="AD721" t="str">
            <v>Zapopan/Jardines del sol</v>
          </cell>
          <cell r="AE721" t="str">
            <v>JAL</v>
          </cell>
          <cell r="AF721" t="str">
            <v>MX</v>
          </cell>
          <cell r="AG721" t="str">
            <v>10412601</v>
          </cell>
          <cell r="AH721" t="str">
            <v>FAUSTO GONZALEZ OCHOA</v>
          </cell>
          <cell r="AI721" t="str">
            <v>Cuitlahuac num 366</v>
          </cell>
          <cell r="AJ721" t="str">
            <v>3336315338</v>
          </cell>
          <cell r="AK721">
            <v>0</v>
          </cell>
          <cell r="AL721" t="str">
            <v>45050</v>
          </cell>
          <cell r="AM721"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721" t="str">
            <v>3TE50G134403</v>
          </cell>
          <cell r="AO721" t="e">
            <v>#N/A</v>
          </cell>
          <cell r="AP721" t="e">
            <v>#N/A</v>
          </cell>
          <cell r="AQ721" t="e">
            <v>#N/A</v>
          </cell>
          <cell r="AR721" t="e">
            <v>#N/A</v>
          </cell>
          <cell r="AS721" t="str">
            <v>GTE50G1523B0CRMM012</v>
          </cell>
          <cell r="AT721">
            <v>8</v>
          </cell>
          <cell r="AU721" t="str">
            <v>50H7GB</v>
          </cell>
          <cell r="AV721" t="str">
            <v>GTE50G1523B0</v>
          </cell>
          <cell r="AW721" t="str">
            <v>CRM</v>
          </cell>
          <cell r="AX721" t="str">
            <v>M012</v>
          </cell>
          <cell r="AY721">
            <v>74011986</v>
          </cell>
          <cell r="AZ721">
            <v>51012915</v>
          </cell>
          <cell r="BA721">
            <v>80147190</v>
          </cell>
        </row>
        <row r="722">
          <cell r="D722">
            <v>60314231</v>
          </cell>
          <cell r="E722" t="str">
            <v xml:space="preserve">A  </v>
          </cell>
          <cell r="F722" t="str">
            <v>TV</v>
          </cell>
          <cell r="G722" t="str">
            <v>MAGNOLIA JHOANA ROSALES MARTINEZ</v>
          </cell>
          <cell r="H722" t="str">
            <v>AV. AMADO NERVO NO. 106, CENTRO</v>
          </cell>
          <cell r="I722">
            <v>3237296240</v>
          </cell>
          <cell r="J722" t="str">
            <v>HISENSE</v>
          </cell>
          <cell r="K722" t="str">
            <v>50K20D</v>
          </cell>
          <cell r="L722" t="str">
            <v>50G140916H00990</v>
          </cell>
          <cell r="M722">
            <v>46962</v>
          </cell>
          <cell r="N722">
            <v>7801.2</v>
          </cell>
          <cell r="O722">
            <v>41858</v>
          </cell>
          <cell r="P722">
            <v>42811</v>
          </cell>
          <cell r="Q722">
            <v>201023</v>
          </cell>
          <cell r="R722" t="str">
            <v xml:space="preserve">30/03/2017 07 : 42  ARANTXA.MON : NP5
18/03/2017 07 : 24 201023 : P1-173064, OC1008822
</v>
          </cell>
          <cell r="S722" t="str">
            <v>FALLA, MANCHA EN PANEL, SE REALIZO PEDID</v>
          </cell>
          <cell r="T722" t="str">
            <v xml:space="preserve">   GABRIELA RIVAS DELGADO         </v>
          </cell>
          <cell r="U722" t="str">
            <v>2017-04-18</v>
          </cell>
          <cell r="V722" t="str">
            <v>Norte</v>
          </cell>
          <cell r="W722" t="str">
            <v>COMPLETADO</v>
          </cell>
          <cell r="X722" t="str">
            <v>TALLER</v>
          </cell>
          <cell r="Y722">
            <v>42809</v>
          </cell>
          <cell r="Z722">
            <v>953</v>
          </cell>
          <cell r="AA722" t="str">
            <v>M012</v>
          </cell>
          <cell r="AD722" t="str">
            <v>Santiago Ixcuintla/CENTRO</v>
          </cell>
          <cell r="AE722" t="str">
            <v>NAY</v>
          </cell>
          <cell r="AF722" t="str">
            <v>MX</v>
          </cell>
          <cell r="AG722" t="str">
            <v>10401324</v>
          </cell>
          <cell r="AH722" t="str">
            <v>MAGNOLIA JHOANA ROSALES MARTINEZ</v>
          </cell>
          <cell r="AI722" t="str">
            <v>106 AV AMADO NERVO</v>
          </cell>
          <cell r="AJ722" t="str">
            <v>3237296240</v>
          </cell>
          <cell r="AK722">
            <v>0</v>
          </cell>
          <cell r="AL722" t="str">
            <v>63321</v>
          </cell>
          <cell r="AM722"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722" t="str">
            <v>3TE50G132311</v>
          </cell>
          <cell r="AO722" t="str">
            <v>Básica</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74011988</v>
          </cell>
          <cell r="AZ722">
            <v>51012917</v>
          </cell>
          <cell r="BA722">
            <v>80141748</v>
          </cell>
        </row>
        <row r="723">
          <cell r="D723">
            <v>60310714</v>
          </cell>
          <cell r="E723" t="str">
            <v xml:space="preserve">A  </v>
          </cell>
          <cell r="F723" t="str">
            <v>TV</v>
          </cell>
          <cell r="G723" t="str">
            <v>JOSE ANTONIO ZUÑIGA ARROYO</v>
          </cell>
          <cell r="H723" t="str">
            <v>CORREGIDORA 33,VISITACION,MELCHOR OCAMPO</v>
          </cell>
          <cell r="I723">
            <v>5575084400</v>
          </cell>
          <cell r="J723" t="str">
            <v>HISENSE</v>
          </cell>
          <cell r="K723" t="str">
            <v>50K20DW</v>
          </cell>
          <cell r="L723" t="str">
            <v>50G143064H00135</v>
          </cell>
          <cell r="M723" t="str">
            <v>TICKET</v>
          </cell>
          <cell r="N723">
            <v>8390</v>
          </cell>
          <cell r="O723">
            <v>41963</v>
          </cell>
          <cell r="P723">
            <v>42773</v>
          </cell>
          <cell r="Q723">
            <v>201679</v>
          </cell>
          <cell r="R723" t="str">
            <v>PANEL T1733331 OC 1007096</v>
          </cell>
          <cell r="S723" t="str">
            <v>EQUIPO EN CENTRO DE SERVICIO CON ACCESOR</v>
          </cell>
          <cell r="T723" t="str">
            <v xml:space="preserve">GUADALUPE GIRON                   </v>
          </cell>
          <cell r="U723" t="str">
            <v>2017-04-13</v>
          </cell>
          <cell r="V723" t="str">
            <v>Centro</v>
          </cell>
          <cell r="W723" t="str">
            <v>COMPLETADO</v>
          </cell>
          <cell r="Y723">
            <v>42769</v>
          </cell>
          <cell r="Z723">
            <v>810</v>
          </cell>
          <cell r="AA723" t="str">
            <v>M012</v>
          </cell>
          <cell r="AB723" t="str">
            <v>T173331/Panel - PANEL</v>
          </cell>
          <cell r="AC723" t="str">
            <v>OC-1007096</v>
          </cell>
          <cell r="AD723" t="str">
            <v>Melchor Ocampo/Visitacion</v>
          </cell>
          <cell r="AE723" t="str">
            <v>MEX</v>
          </cell>
          <cell r="AF723" t="str">
            <v>MX</v>
          </cell>
          <cell r="AG723" t="str">
            <v>10410957</v>
          </cell>
          <cell r="AH723" t="str">
            <v>JOSE ANTONIO ZUÑIGA ARROYO</v>
          </cell>
          <cell r="AI723" t="str">
            <v>33 Corregidora</v>
          </cell>
          <cell r="AJ723" t="str">
            <v>5575084400</v>
          </cell>
          <cell r="AK723">
            <v>0</v>
          </cell>
          <cell r="AL723" t="str">
            <v>54890</v>
          </cell>
          <cell r="AM723"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723" t="str">
            <v>1TE50B8NUSCB</v>
          </cell>
          <cell r="AO723" t="str">
            <v>Smart</v>
          </cell>
          <cell r="AP723" t="str">
            <v>Hisense</v>
          </cell>
          <cell r="AQ723" t="str">
            <v>Opera</v>
          </cell>
          <cell r="AR723" t="str">
            <v>FHD 1920 x 1080</v>
          </cell>
          <cell r="AS723" t="str">
            <v>3TE50G165140G1651M010</v>
          </cell>
          <cell r="AT723" t="e">
            <v>#N/A</v>
          </cell>
          <cell r="AU723" t="str">
            <v>50H7GB</v>
          </cell>
          <cell r="AV723" t="str">
            <v>3TE50G165140</v>
          </cell>
          <cell r="AW723" t="str">
            <v>G1651</v>
          </cell>
          <cell r="AX723" t="str">
            <v>M010</v>
          </cell>
          <cell r="AY723">
            <v>74011990</v>
          </cell>
          <cell r="AZ723">
            <v>51012919</v>
          </cell>
          <cell r="BA723">
            <v>80141501</v>
          </cell>
        </row>
        <row r="724">
          <cell r="D724">
            <v>60310628</v>
          </cell>
          <cell r="E724" t="str">
            <v>A</v>
          </cell>
          <cell r="F724" t="str">
            <v>TV</v>
          </cell>
          <cell r="G724" t="str">
            <v>SERAPIO DE LA ROSA</v>
          </cell>
          <cell r="H724" t="str">
            <v>CAROLINA TREVIÑO 8702,RIO BRAVO</v>
          </cell>
          <cell r="I724">
            <v>8999562542</v>
          </cell>
          <cell r="J724" t="str">
            <v>HISENSE</v>
          </cell>
          <cell r="K724" t="str">
            <v>50K20D</v>
          </cell>
          <cell r="L724" t="str">
            <v>50G144843H03829</v>
          </cell>
          <cell r="M724" t="str">
            <v>POLIZA GARANTIA</v>
          </cell>
          <cell r="N724">
            <v>8800</v>
          </cell>
          <cell r="O724">
            <v>42256</v>
          </cell>
          <cell r="P724">
            <v>42769</v>
          </cell>
          <cell r="Q724">
            <v>201041</v>
          </cell>
          <cell r="R724" t="str">
            <v xml:space="preserve">09/02/2017 05 : 32  ERNESTO.HERN : NP5
07/02/2017 15 : 56 201041 : OPEN BRAVO:  OC-1007067
</v>
          </cell>
          <cell r="S724" t="str">
            <v xml:space="preserve">EQUIPO EN TALLER, ORDEN NO SE VISUALIZA </v>
          </cell>
          <cell r="T724" t="str">
            <v xml:space="preserve">     Eudenis Aguilar Ahuacatitla  </v>
          </cell>
          <cell r="U724" t="str">
            <v>2017-04-13</v>
          </cell>
          <cell r="V724" t="str">
            <v>Norte</v>
          </cell>
          <cell r="W724" t="str">
            <v>COMPLETADO</v>
          </cell>
          <cell r="X724" t="str">
            <v>TALLER</v>
          </cell>
          <cell r="Y724">
            <v>42767</v>
          </cell>
          <cell r="Z724">
            <v>513</v>
          </cell>
          <cell r="AA724" t="str">
            <v>M012</v>
          </cell>
          <cell r="AB724" t="str">
            <v>T173331/Panel - PANEL</v>
          </cell>
          <cell r="AC724" t="str">
            <v>OC-1007067</v>
          </cell>
          <cell r="AD724" t="str">
            <v>Rio Bravo/Octavio silva</v>
          </cell>
          <cell r="AE724" t="str">
            <v>TMS</v>
          </cell>
          <cell r="AF724" t="str">
            <v>MX</v>
          </cell>
          <cell r="AG724" t="str">
            <v>10404127</v>
          </cell>
          <cell r="AH724" t="str">
            <v>SERAPIO DE LA ROSA</v>
          </cell>
          <cell r="AI724" t="str">
            <v>carolina treviño num 8702</v>
          </cell>
          <cell r="AJ724" t="str">
            <v>8999562542</v>
          </cell>
          <cell r="AK724">
            <v>0</v>
          </cell>
          <cell r="AL724" t="str">
            <v>88905</v>
          </cell>
          <cell r="AM724"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724" t="str">
            <v>3TE50G132311</v>
          </cell>
          <cell r="AO724" t="str">
            <v>Básica</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74011991</v>
          </cell>
          <cell r="AZ724">
            <v>51012920</v>
          </cell>
          <cell r="BA724">
            <v>80141607</v>
          </cell>
        </row>
        <row r="725">
          <cell r="D725">
            <v>60315381</v>
          </cell>
          <cell r="E725" t="str">
            <v xml:space="preserve">A  </v>
          </cell>
          <cell r="F725" t="str">
            <v>TV</v>
          </cell>
          <cell r="G725" t="str">
            <v>JUAN GILBERTO AGUILAR MEDINA</v>
          </cell>
          <cell r="H725" t="str">
            <v xml:space="preserve">RAFAEL BUELNA NO. 87 / 63160 MORELOS, TEPIC  </v>
          </cell>
          <cell r="I725">
            <v>2134583</v>
          </cell>
          <cell r="J725" t="str">
            <v>HISENSE</v>
          </cell>
          <cell r="K725" t="str">
            <v>50K20D</v>
          </cell>
          <cell r="L725" t="str">
            <v>50G144843H05744</v>
          </cell>
          <cell r="M725" t="str">
            <v>Poliza de Garantia</v>
          </cell>
          <cell r="N725">
            <v>6999</v>
          </cell>
          <cell r="O725">
            <v>42170</v>
          </cell>
          <cell r="P725">
            <v>42817</v>
          </cell>
          <cell r="Q725">
            <v>201023</v>
          </cell>
          <cell r="R725" t="str">
            <v xml:space="preserve">07/04/2017 03 : 42  ERNESTO.HERN : NP5
05/04/2017 07 : 01 
05/04/2017 00 : 46 201023 : P1-173064-PANEL LCD, 166794-POWER BOARD-OC1009353 </v>
          </cell>
          <cell r="S725" t="str">
            <v>FALLA: NO TIENE IMAGEN, SE REALIZO PEDID</v>
          </cell>
          <cell r="T725" t="str">
            <v xml:space="preserve">   GABRELA RIVAS DELGADO          </v>
          </cell>
          <cell r="U725" t="str">
            <v>2017-04-18</v>
          </cell>
          <cell r="V725" t="str">
            <v>Norte</v>
          </cell>
          <cell r="W725" t="str">
            <v>COMPLETADO</v>
          </cell>
          <cell r="X725" t="str">
            <v>TALLER</v>
          </cell>
          <cell r="Y725">
            <v>42828</v>
          </cell>
          <cell r="Z725">
            <v>647</v>
          </cell>
          <cell r="AA725" t="str">
            <v>M012</v>
          </cell>
          <cell r="AD725" t="str">
            <v>MORELOS, TEPIC</v>
          </cell>
          <cell r="AE725" t="str">
            <v>NAY</v>
          </cell>
          <cell r="AF725" t="str">
            <v>MX</v>
          </cell>
          <cell r="AG725" t="str">
            <v>10300758</v>
          </cell>
          <cell r="AH725" t="str">
            <v>JUAN GILBERTO AGUILAR MEDINA</v>
          </cell>
          <cell r="AI725" t="str">
            <v>RAFAEL BUELNA NO. 87</v>
          </cell>
          <cell r="AJ725" t="str">
            <v>311 2134583</v>
          </cell>
          <cell r="AK725">
            <v>0</v>
          </cell>
          <cell r="AL725" t="str">
            <v>63160</v>
          </cell>
          <cell r="AM725"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725" t="str">
            <v>3TE50G132311</v>
          </cell>
          <cell r="AO725" t="str">
            <v>Básica</v>
          </cell>
          <cell r="AP725" t="str">
            <v>Hisense</v>
          </cell>
          <cell r="AQ725" t="str">
            <v>Opera</v>
          </cell>
          <cell r="AR725" t="str">
            <v>FHD 1920 x 1080</v>
          </cell>
          <cell r="AS725" t="str">
            <v>3TE50G165140G1651M010</v>
          </cell>
          <cell r="AT725" t="e">
            <v>#N/A</v>
          </cell>
          <cell r="AU725" t="str">
            <v>50H7GB</v>
          </cell>
          <cell r="AV725" t="str">
            <v>3TE50G165140</v>
          </cell>
          <cell r="AW725" t="str">
            <v>G1651</v>
          </cell>
          <cell r="AX725" t="str">
            <v>M010</v>
          </cell>
          <cell r="AY725">
            <v>74011992</v>
          </cell>
          <cell r="AZ725">
            <v>51012921</v>
          </cell>
          <cell r="BA725">
            <v>80141749</v>
          </cell>
        </row>
        <row r="726">
          <cell r="D726">
            <v>60314182</v>
          </cell>
          <cell r="E726" t="str">
            <v>A</v>
          </cell>
          <cell r="F726" t="str">
            <v>TV</v>
          </cell>
          <cell r="G726" t="str">
            <v>DARIO ALBERTO ESPINO RIVERA</v>
          </cell>
          <cell r="H726" t="str">
            <v>ANTONIO SOTO Y GAMA NO. 201, COL. EJIDAL, MARTINEZ DE LA TORRE, VER.</v>
          </cell>
          <cell r="I726" t="str">
            <v>232-324-78-78</v>
          </cell>
          <cell r="J726" t="str">
            <v>HISENSE</v>
          </cell>
          <cell r="K726" t="str">
            <v>50K20D</v>
          </cell>
          <cell r="L726" t="str">
            <v>50G144843H06606</v>
          </cell>
          <cell r="M726" t="str">
            <v>MTZ/000131462</v>
          </cell>
          <cell r="N726">
            <v>7801.2</v>
          </cell>
          <cell r="O726">
            <v>42185</v>
          </cell>
          <cell r="P726">
            <v>42821</v>
          </cell>
          <cell r="Q726">
            <v>201519</v>
          </cell>
          <cell r="R726" t="str">
            <v>PANEL DAÑADO,  OC-1009175</v>
          </cell>
          <cell r="S726" t="str">
            <v/>
          </cell>
          <cell r="T726" t="str">
            <v xml:space="preserve">   DENISE AVILA GALLEGOS          </v>
          </cell>
          <cell r="U726" t="str">
            <v>2017-04-18</v>
          </cell>
          <cell r="V726" t="str">
            <v>SUR</v>
          </cell>
          <cell r="W726" t="str">
            <v>COMPLETADO</v>
          </cell>
          <cell r="X726" t="str">
            <v>TALLER</v>
          </cell>
          <cell r="Y726">
            <v>42809</v>
          </cell>
          <cell r="Z726">
            <v>636</v>
          </cell>
          <cell r="AA726" t="str">
            <v>M012</v>
          </cell>
          <cell r="AD726" t="str">
            <v>martinez de la torre/col ejidal</v>
          </cell>
          <cell r="AE726" t="str">
            <v>VER</v>
          </cell>
          <cell r="AF726" t="str">
            <v>MX</v>
          </cell>
          <cell r="AG726" t="str">
            <v>10414372</v>
          </cell>
          <cell r="AH726" t="str">
            <v>DARIO ALBERTO ESPINO RIVERA</v>
          </cell>
          <cell r="AI726" t="str">
            <v>201 int1 Antonio soto y gama</v>
          </cell>
          <cell r="AJ726" t="str">
            <v>5543186704</v>
          </cell>
          <cell r="AK726" t="str">
            <v>5543186704</v>
          </cell>
          <cell r="AL726" t="str">
            <v>93606</v>
          </cell>
          <cell r="AM726"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726" t="str">
            <v>3TE50G132311</v>
          </cell>
          <cell r="AO726" t="str">
            <v>Básica</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74011993</v>
          </cell>
          <cell r="AZ726">
            <v>51012922</v>
          </cell>
          <cell r="BA726">
            <v>80141789</v>
          </cell>
        </row>
        <row r="727">
          <cell r="D727">
            <v>60315561</v>
          </cell>
          <cell r="E727" t="str">
            <v xml:space="preserve">A  </v>
          </cell>
          <cell r="F727" t="str">
            <v>TV</v>
          </cell>
          <cell r="G727" t="str">
            <v>Alicia Lara</v>
          </cell>
          <cell r="H727" t="str">
            <v>LOMAS DE SAN JUAN ANDADOR ISUSI ZARFAN #154, COL. OCOTAL, DEL. MAGDALENA CONTRERAS C.P.10630</v>
          </cell>
          <cell r="I727" t="str">
            <v>56672567 / 5540026744</v>
          </cell>
          <cell r="J727" t="str">
            <v>HISENSE</v>
          </cell>
          <cell r="K727" t="str">
            <v>50K20DW</v>
          </cell>
          <cell r="L727" t="str">
            <v>50G144844H00044</v>
          </cell>
          <cell r="M727" t="str">
            <v xml:space="preserve">CARTA ACEPTACION TIENDA TELMEX </v>
          </cell>
          <cell r="N727">
            <v>10121</v>
          </cell>
          <cell r="O727">
            <v>42126</v>
          </cell>
          <cell r="P727">
            <v>42836</v>
          </cell>
          <cell r="Q727">
            <v>201767</v>
          </cell>
          <cell r="R727" t="str">
            <v>13/04/2017 05 : 55  ERNESTO.HERN : NP5 / P1A: 173331 PANEL   11-04-2017   OC-1009573</v>
          </cell>
          <cell r="S727" t="str">
            <v>EQUIPO DAÑADO EN DOMICILIO DE CLIENTE</v>
          </cell>
          <cell r="T727" t="str">
            <v xml:space="preserve">   RENE ARIAS                     </v>
          </cell>
          <cell r="U727" t="str">
            <v>2017-04-18</v>
          </cell>
          <cell r="V727" t="str">
            <v>CENTRO</v>
          </cell>
          <cell r="W727" t="str">
            <v>COMPLETADO</v>
          </cell>
          <cell r="X727" t="str">
            <v>CLIENTE</v>
          </cell>
          <cell r="Y727">
            <v>42831</v>
          </cell>
          <cell r="Z727">
            <v>710</v>
          </cell>
          <cell r="AA727" t="str">
            <v>M012</v>
          </cell>
          <cell r="AD727" t="str">
            <v>ocotal/magdalena contreras</v>
          </cell>
          <cell r="AE727" t="str">
            <v>DF</v>
          </cell>
          <cell r="AF727" t="str">
            <v>MX</v>
          </cell>
          <cell r="AG727" t="str">
            <v>10415618</v>
          </cell>
          <cell r="AH727" t="str">
            <v>ALICIA LARA</v>
          </cell>
          <cell r="AI727" t="str">
            <v>154 lomas de sn juan andador isusi zarfan</v>
          </cell>
          <cell r="AJ727" t="str">
            <v>5540026744</v>
          </cell>
          <cell r="AK727" t="str">
            <v>5540026744</v>
          </cell>
          <cell r="AL727" t="str">
            <v>10630</v>
          </cell>
          <cell r="AM727"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727" t="str">
            <v>1TE50B8NUSCB</v>
          </cell>
          <cell r="AO727" t="str">
            <v>Smart</v>
          </cell>
          <cell r="AP727" t="str">
            <v>Hisense</v>
          </cell>
          <cell r="AQ727" t="str">
            <v>Opera</v>
          </cell>
          <cell r="AR727" t="str">
            <v>FHD 1920 x 1080</v>
          </cell>
          <cell r="AS727" t="str">
            <v>3TE50G165140G1651M010</v>
          </cell>
          <cell r="AT727" t="e">
            <v>#N/A</v>
          </cell>
          <cell r="AU727" t="str">
            <v>50H7GB</v>
          </cell>
          <cell r="AV727" t="str">
            <v>3TE50G165140</v>
          </cell>
          <cell r="AW727" t="str">
            <v>G1651</v>
          </cell>
          <cell r="AX727" t="str">
            <v>M010</v>
          </cell>
          <cell r="AY727">
            <v>74011994</v>
          </cell>
          <cell r="AZ727">
            <v>51012923</v>
          </cell>
          <cell r="BA727">
            <v>80141816</v>
          </cell>
        </row>
        <row r="728">
          <cell r="D728">
            <v>60314150</v>
          </cell>
          <cell r="E728" t="str">
            <v>A</v>
          </cell>
          <cell r="F728" t="str">
            <v>TV</v>
          </cell>
          <cell r="G728" t="str">
            <v>JUAN JOSE ARREDONDO PIÑA</v>
          </cell>
          <cell r="H728" t="str">
            <v>MORELOS 701, COL. OBRERA, TAMPICO, TAMAULIPAS</v>
          </cell>
          <cell r="I728">
            <v>8333355043</v>
          </cell>
          <cell r="J728" t="str">
            <v>HISENSE</v>
          </cell>
          <cell r="K728" t="str">
            <v>50K20DW</v>
          </cell>
          <cell r="L728" t="str">
            <v>50G144844H00069</v>
          </cell>
          <cell r="M728" t="str">
            <v>POLIZA</v>
          </cell>
          <cell r="N728">
            <v>0</v>
          </cell>
          <cell r="O728">
            <v>42139</v>
          </cell>
          <cell r="P728">
            <v>42809</v>
          </cell>
          <cell r="Q728">
            <v>202245</v>
          </cell>
          <cell r="R728" t="str">
            <v>30/03/2017 07 : 46  ARANTXA.MON : NP5
18/03/2017 09 : 27 202245 : PEDIDO DE COMPRA OC-1008827</v>
          </cell>
          <cell r="S728" t="str">
            <v/>
          </cell>
          <cell r="T728" t="str">
            <v xml:space="preserve">Alfredo Pineda                </v>
          </cell>
          <cell r="U728" t="str">
            <v>2017-03-30</v>
          </cell>
          <cell r="V728" t="str">
            <v>Norte</v>
          </cell>
          <cell r="W728" t="str">
            <v>COMPLETADO</v>
          </cell>
          <cell r="X728" t="str">
            <v>TALLER</v>
          </cell>
          <cell r="Y728">
            <v>42808</v>
          </cell>
          <cell r="Z728">
            <v>670</v>
          </cell>
          <cell r="AA728" t="str">
            <v>M012</v>
          </cell>
          <cell r="AB728" t="str">
            <v>T173331/Panel - PANEL</v>
          </cell>
          <cell r="AC728" t="str">
            <v>OC-1008827</v>
          </cell>
          <cell r="AD728" t="str">
            <v>Tampico/Obrera</v>
          </cell>
          <cell r="AE728" t="str">
            <v>TMS</v>
          </cell>
          <cell r="AF728" t="str">
            <v>MX</v>
          </cell>
          <cell r="AG728" t="str">
            <v>10413934</v>
          </cell>
          <cell r="AH728" t="str">
            <v>JUAN JOSE ARREDONDO PINO</v>
          </cell>
          <cell r="AI728" t="str">
            <v>701 Morelos</v>
          </cell>
          <cell r="AJ728" t="str">
            <v>8333355043</v>
          </cell>
          <cell r="AK728" t="str">
            <v>8333355043</v>
          </cell>
          <cell r="AL728" t="str">
            <v>89050</v>
          </cell>
          <cell r="AM728"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74011995</v>
          </cell>
          <cell r="AZ728">
            <v>51012924</v>
          </cell>
          <cell r="BA728">
            <v>80141580</v>
          </cell>
        </row>
        <row r="729">
          <cell r="D729">
            <v>60314124</v>
          </cell>
          <cell r="E729" t="str">
            <v xml:space="preserve">A  </v>
          </cell>
          <cell r="F729" t="str">
            <v>TV</v>
          </cell>
          <cell r="G729" t="str">
            <v>JOSEFINA MARTINEZ LOPEZ</v>
          </cell>
          <cell r="H729" t="str">
            <v xml:space="preserve">PAPAYAS 9168, SAN BERNABE 4TO SECTOR, MONTERREY </v>
          </cell>
          <cell r="I729">
            <v>8119468535</v>
          </cell>
          <cell r="J729" t="str">
            <v>HISENSE</v>
          </cell>
          <cell r="K729" t="str">
            <v>50K20DW</v>
          </cell>
          <cell r="L729" t="str">
            <v>50G144844H00355</v>
          </cell>
          <cell r="M729" t="str">
            <v>POLIZA</v>
          </cell>
          <cell r="N729">
            <v>0</v>
          </cell>
          <cell r="O729">
            <v>42195</v>
          </cell>
          <cell r="P729">
            <v>42815</v>
          </cell>
          <cell r="Q729">
            <v>201024</v>
          </cell>
          <cell r="R729" t="str">
            <v>28/03/17 02:35 ERNESTO HDZ NP5 P1A OC 1008679 PANEL 173331</v>
          </cell>
          <cell r="S729" t="str">
            <v/>
          </cell>
          <cell r="T729" t="str">
            <v xml:space="preserve">  SOFIA VAZQUEZ                   </v>
          </cell>
          <cell r="U729" t="str">
            <v>2017-04-19</v>
          </cell>
          <cell r="V729" t="str">
            <v>Norte</v>
          </cell>
          <cell r="W729" t="str">
            <v>COMPLETADO</v>
          </cell>
          <cell r="X729" t="str">
            <v>TALLER</v>
          </cell>
          <cell r="Y729">
            <v>42808</v>
          </cell>
          <cell r="Z729">
            <v>620</v>
          </cell>
          <cell r="AA729" t="str">
            <v>M012</v>
          </cell>
          <cell r="AD729" t="str">
            <v>Mty/sn bernanbe 4to sect.</v>
          </cell>
          <cell r="AE729" t="str">
            <v>NL</v>
          </cell>
          <cell r="AF729" t="str">
            <v>MX</v>
          </cell>
          <cell r="AG729" t="str">
            <v>10414384</v>
          </cell>
          <cell r="AH729" t="str">
            <v>JOSEFINA MARTINEZ LOPEZ</v>
          </cell>
          <cell r="AI729" t="str">
            <v>9168 Papayas %esquistos y avellas</v>
          </cell>
          <cell r="AJ729" t="str">
            <v>8119468535</v>
          </cell>
          <cell r="AK729">
            <v>0</v>
          </cell>
          <cell r="AL729" t="str">
            <v>64104</v>
          </cell>
          <cell r="AM729"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74011996</v>
          </cell>
          <cell r="AZ729">
            <v>51012925</v>
          </cell>
          <cell r="BA729">
            <v>80141733</v>
          </cell>
        </row>
        <row r="730">
          <cell r="D730">
            <v>60315611</v>
          </cell>
          <cell r="E730" t="str">
            <v xml:space="preserve">A  </v>
          </cell>
          <cell r="F730" t="str">
            <v>TV</v>
          </cell>
          <cell r="G730" t="str">
            <v>Rosa Garcia Salas</v>
          </cell>
          <cell r="H730" t="str">
            <v>PASEOS DE LOS EUCALIPTO MZ 10 LT 5 CASA F, SAN BUENA AVENTURA, IXTAPALUCA, C.P. 06500</v>
          </cell>
          <cell r="I730" t="str">
            <v xml:space="preserve">22303796 / 5543304600 </v>
          </cell>
          <cell r="J730" t="str">
            <v>HISENSE</v>
          </cell>
          <cell r="K730" t="str">
            <v>50K20DW</v>
          </cell>
          <cell r="L730" t="str">
            <v>50G144844H00666</v>
          </cell>
          <cell r="M730" t="str">
            <v>AYO / 000162487 TICKET DE COMPRA TIENDA TELMEX</v>
          </cell>
          <cell r="N730">
            <v>13494.9</v>
          </cell>
          <cell r="O730">
            <v>42121</v>
          </cell>
          <cell r="P730">
            <v>42836</v>
          </cell>
          <cell r="Q730">
            <v>201767</v>
          </cell>
          <cell r="R730" t="str">
            <v>13/04/2017 06 : 01  ERNESTO.HERN : NP5 /  P1A: 173331 PANEL    11-04-2017   OC-1009580</v>
          </cell>
          <cell r="S730" t="str">
            <v>EQUIPO DAÑADO EN DOMICILIO DE CLIENTE (Z</v>
          </cell>
          <cell r="T730" t="str">
            <v xml:space="preserve">   RENE ARIAS                     </v>
          </cell>
          <cell r="U730" t="str">
            <v>2017-04-18</v>
          </cell>
          <cell r="V730" t="str">
            <v>CENTRO</v>
          </cell>
          <cell r="W730" t="str">
            <v>COMPLETADO</v>
          </cell>
          <cell r="X730" t="str">
            <v>CLIENTE</v>
          </cell>
          <cell r="Y730">
            <v>42831</v>
          </cell>
          <cell r="Z730">
            <v>715</v>
          </cell>
          <cell r="AA730" t="str">
            <v>M012</v>
          </cell>
          <cell r="AD730" t="str">
            <v>IXTAPALUCA/SAN BUENA AVENTURA</v>
          </cell>
          <cell r="AE730" t="str">
            <v>MEX</v>
          </cell>
          <cell r="AF730" t="str">
            <v>MX</v>
          </cell>
          <cell r="AG730" t="str">
            <v>10415382</v>
          </cell>
          <cell r="AH730" t="str">
            <v>ROSA GARCIA SALAS</v>
          </cell>
          <cell r="AI730" t="str">
            <v>PASEOS DE LOS EUCALIPTO MZ 10 LT 5 CASA F</v>
          </cell>
          <cell r="AJ730" t="str">
            <v>5543304600</v>
          </cell>
          <cell r="AK730" t="str">
            <v>5543304600</v>
          </cell>
          <cell r="AL730" t="str">
            <v>06500</v>
          </cell>
          <cell r="AM730"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74011997</v>
          </cell>
          <cell r="AZ730">
            <v>51012926</v>
          </cell>
          <cell r="BA730">
            <v>80141817</v>
          </cell>
        </row>
        <row r="731">
          <cell r="D731">
            <v>60313236</v>
          </cell>
          <cell r="E731" t="str">
            <v xml:space="preserve">A  </v>
          </cell>
          <cell r="F731" t="str">
            <v>TV</v>
          </cell>
          <cell r="G731" t="str">
            <v xml:space="preserve">HERMINIA MONTEMAYOR </v>
          </cell>
          <cell r="H731" t="str">
            <v xml:space="preserve">NAPOLES 320, VALLE DE LAS ALAMEDA, SAN NICOLAS </v>
          </cell>
          <cell r="I731">
            <v>8114831214</v>
          </cell>
          <cell r="J731" t="str">
            <v>HISENSE</v>
          </cell>
          <cell r="K731" t="str">
            <v>50K20DW</v>
          </cell>
          <cell r="L731" t="str">
            <v>50G144844H00810</v>
          </cell>
          <cell r="M731" t="str">
            <v xml:space="preserve">CARTA DE ACEPTACION </v>
          </cell>
          <cell r="N731">
            <v>0</v>
          </cell>
          <cell r="O731">
            <v>42116</v>
          </cell>
          <cell r="P731">
            <v>42801</v>
          </cell>
          <cell r="Q731">
            <v>201024</v>
          </cell>
          <cell r="R731" t="str">
            <v>15/03/17 05:56 JORGE VAZ NP5 P1A OC 1008185 PANEL 173331</v>
          </cell>
          <cell r="S731" t="str">
            <v/>
          </cell>
          <cell r="T731" t="str">
            <v xml:space="preserve">    SOFIA VAZQUEZ                 </v>
          </cell>
          <cell r="U731" t="str">
            <v>2017-04-19</v>
          </cell>
          <cell r="V731" t="str">
            <v>Norte</v>
          </cell>
          <cell r="W731" t="str">
            <v>COMPLETADO</v>
          </cell>
          <cell r="X731" t="str">
            <v>TALLER</v>
          </cell>
          <cell r="Y731">
            <v>42797</v>
          </cell>
          <cell r="Z731">
            <v>685</v>
          </cell>
          <cell r="AA731" t="str">
            <v>M012</v>
          </cell>
          <cell r="AD731" t="str">
            <v>Sn Nicolás de los Garza/V de las Alameda</v>
          </cell>
          <cell r="AE731" t="str">
            <v>NL</v>
          </cell>
          <cell r="AF731" t="str">
            <v>MX</v>
          </cell>
          <cell r="AG731" t="str">
            <v>10413510</v>
          </cell>
          <cell r="AH731" t="str">
            <v>HERMINIA MONTEMAYOR</v>
          </cell>
          <cell r="AI731" t="str">
            <v>320 Napoles</v>
          </cell>
          <cell r="AJ731" t="str">
            <v>0448114831214</v>
          </cell>
          <cell r="AK731">
            <v>0</v>
          </cell>
          <cell r="AL731" t="str">
            <v>66410</v>
          </cell>
          <cell r="AM731"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74011998</v>
          </cell>
          <cell r="AZ731">
            <v>51012927</v>
          </cell>
          <cell r="BA731">
            <v>80141734</v>
          </cell>
        </row>
        <row r="732">
          <cell r="D732">
            <v>60311142</v>
          </cell>
          <cell r="E732" t="str">
            <v>A</v>
          </cell>
          <cell r="F732" t="str">
            <v>TV</v>
          </cell>
          <cell r="G732" t="str">
            <v>HILDA CANDELARIO MENDOZA</v>
          </cell>
          <cell r="H732" t="str">
            <v>VICENTE GUERRERO, MZ. 148, L 13, COL. 2 DE FEBRERO</v>
          </cell>
          <cell r="I732">
            <v>7444424245</v>
          </cell>
          <cell r="J732" t="str">
            <v>HISENSE</v>
          </cell>
          <cell r="K732" t="str">
            <v>50K20DW</v>
          </cell>
          <cell r="L732" t="str">
            <v>50G144844H01134</v>
          </cell>
          <cell r="M732" t="str">
            <v>CARTA DE ACEPTACION</v>
          </cell>
          <cell r="N732">
            <v>10121</v>
          </cell>
          <cell r="O732">
            <v>42131</v>
          </cell>
          <cell r="P732">
            <v>42775</v>
          </cell>
          <cell r="Q732">
            <v>201610</v>
          </cell>
          <cell r="R732" t="str">
            <v>FALTA DE REFACCION</v>
          </cell>
          <cell r="T732" t="str">
            <v>MAYRA HERNANDEZ BERNAL</v>
          </cell>
          <cell r="U732">
            <v>42835</v>
          </cell>
          <cell r="V732" t="str">
            <v>SUR</v>
          </cell>
          <cell r="W732" t="str">
            <v>COMPLETADO</v>
          </cell>
          <cell r="X732" t="str">
            <v>CLIENTE</v>
          </cell>
          <cell r="Y732">
            <v>42775</v>
          </cell>
          <cell r="Z732">
            <v>644</v>
          </cell>
          <cell r="AA732" t="str">
            <v>M012</v>
          </cell>
          <cell r="AD732" t="str">
            <v>Acapulco/2 de Febrero</v>
          </cell>
          <cell r="AE732" t="str">
            <v>GRO</v>
          </cell>
          <cell r="AF732" t="str">
            <v>MX</v>
          </cell>
          <cell r="AG732" t="str">
            <v>10411061</v>
          </cell>
          <cell r="AH732" t="str">
            <v>HILDA CANDELARIO MENDOZA</v>
          </cell>
          <cell r="AI732" t="str">
            <v>Vicente Guerrero mz. 148 lote 13</v>
          </cell>
          <cell r="AJ732" t="str">
            <v>744-442-42-45</v>
          </cell>
          <cell r="AK732" t="str">
            <v>744-442-42-45</v>
          </cell>
          <cell r="AL732" t="str">
            <v>39700</v>
          </cell>
          <cell r="AM732"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74011999</v>
          </cell>
          <cell r="AZ732">
            <v>51012928</v>
          </cell>
          <cell r="BA732">
            <v>80141511</v>
          </cell>
        </row>
        <row r="733">
          <cell r="D733">
            <v>60315214</v>
          </cell>
          <cell r="E733" t="str">
            <v>A</v>
          </cell>
          <cell r="F733" t="str">
            <v>TV</v>
          </cell>
          <cell r="G733" t="str">
            <v>Rogelio Serrano Sánchez</v>
          </cell>
          <cell r="H733" t="str">
            <v>Prolongación Fco. Javier Mina int 101 / 96160 Villa Oluta/Col. Barrio Tercero</v>
          </cell>
          <cell r="I733">
            <v>9242477765</v>
          </cell>
          <cell r="J733" t="str">
            <v>HISENSE</v>
          </cell>
          <cell r="K733" t="str">
            <v>50K20DW</v>
          </cell>
          <cell r="L733" t="str">
            <v>50G144844H01831</v>
          </cell>
          <cell r="N733">
            <v>8800</v>
          </cell>
          <cell r="O733">
            <v>42078</v>
          </cell>
          <cell r="P733">
            <v>42826</v>
          </cell>
          <cell r="Q733">
            <v>201042</v>
          </cell>
          <cell r="R733" t="str">
            <v xml:space="preserve">01/04/2017 07 : 20 201042 : LA TV TIENE DAÑADA LAS TIRAS DE LED, LA CUAL VIENE INCLUIDA EN EL PANEL.SOLICITADA EL 31/03/2017 PED:
OC-1009287). </v>
          </cell>
          <cell r="T733" t="str">
            <v>MARIANO DOROTEO</v>
          </cell>
          <cell r="U733">
            <v>42846</v>
          </cell>
          <cell r="V733" t="str">
            <v>SUR</v>
          </cell>
          <cell r="W733" t="str">
            <v>COMPLETADO</v>
          </cell>
          <cell r="X733" t="str">
            <v>TALLER</v>
          </cell>
          <cell r="Y733">
            <v>42824</v>
          </cell>
          <cell r="Z733">
            <v>748</v>
          </cell>
          <cell r="AA733" t="str">
            <v>M012</v>
          </cell>
          <cell r="AD733" t="str">
            <v>Villa Oluta/Col. Barrio Tercero</v>
          </cell>
          <cell r="AE733" t="str">
            <v>VER</v>
          </cell>
          <cell r="AF733" t="str">
            <v>MX</v>
          </cell>
          <cell r="AG733" t="str">
            <v>10415249</v>
          </cell>
          <cell r="AH733" t="str">
            <v>ROGELIO SERRANO SÁNCHEZ</v>
          </cell>
          <cell r="AI733" t="str">
            <v>101 Prolongación Fco. Javier Mina int</v>
          </cell>
          <cell r="AJ733" t="str">
            <v>0449241271304</v>
          </cell>
          <cell r="AK733" t="str">
            <v>0449241271304</v>
          </cell>
          <cell r="AL733" t="str">
            <v>96160</v>
          </cell>
          <cell r="AM733"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74012000</v>
          </cell>
          <cell r="AZ733">
            <v>51012929</v>
          </cell>
          <cell r="BA733">
            <v>80141583</v>
          </cell>
        </row>
        <row r="734">
          <cell r="D734">
            <v>60315536</v>
          </cell>
          <cell r="E734" t="str">
            <v>A</v>
          </cell>
          <cell r="F734" t="str">
            <v>TV</v>
          </cell>
          <cell r="G734" t="str">
            <v>Narda Lilia Soberanis Huicochea</v>
          </cell>
          <cell r="H734" t="str">
            <v>Av. Morteros no. 30-B, Fracc. Marroquín; Acapulco, Gro.</v>
          </cell>
          <cell r="I734">
            <v>7421068568</v>
          </cell>
          <cell r="J734" t="str">
            <v>HISENSE</v>
          </cell>
          <cell r="K734" t="str">
            <v>50K20DW</v>
          </cell>
          <cell r="L734" t="str">
            <v>50G144844H01873</v>
          </cell>
          <cell r="M734" t="str">
            <v>TDG/ 000057789</v>
          </cell>
          <cell r="N734">
            <v>10121</v>
          </cell>
          <cell r="O734">
            <v>42130</v>
          </cell>
          <cell r="P734">
            <v>42830</v>
          </cell>
          <cell r="Q734">
            <v>201610</v>
          </cell>
          <cell r="R734" t="str">
            <v>Hisense no cuenta con refacción</v>
          </cell>
          <cell r="T734" t="str">
            <v>Guadalupe Mondragón Noriega</v>
          </cell>
          <cell r="U734">
            <v>42835</v>
          </cell>
          <cell r="V734" t="str">
            <v>SUR</v>
          </cell>
          <cell r="W734" t="str">
            <v>COMPLETADO</v>
          </cell>
          <cell r="X734" t="str">
            <v>CLIENTE</v>
          </cell>
          <cell r="Y734">
            <v>42830</v>
          </cell>
          <cell r="Z734">
            <v>700</v>
          </cell>
          <cell r="AA734" t="str">
            <v>M012</v>
          </cell>
          <cell r="AD734" t="str">
            <v>el bajo/tecpan</v>
          </cell>
          <cell r="AE734" t="str">
            <v>GRO</v>
          </cell>
          <cell r="AF734" t="str">
            <v>MX</v>
          </cell>
          <cell r="AG734" t="str">
            <v>10414118</v>
          </cell>
          <cell r="AH734" t="str">
            <v>NARDA LIDIA SOBERANIES HUICOCHEA</v>
          </cell>
          <cell r="AI734" t="str">
            <v>calle cuahutemoc num 21</v>
          </cell>
          <cell r="AJ734" t="str">
            <v>7421068568</v>
          </cell>
          <cell r="AK734">
            <v>0</v>
          </cell>
          <cell r="AL734" t="str">
            <v>40905</v>
          </cell>
          <cell r="AM734"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74012002</v>
          </cell>
          <cell r="AZ734">
            <v>51012930</v>
          </cell>
          <cell r="BA734">
            <v>80141513</v>
          </cell>
        </row>
        <row r="735">
          <cell r="D735">
            <v>60313473</v>
          </cell>
          <cell r="E735" t="str">
            <v>B</v>
          </cell>
          <cell r="F735" t="str">
            <v>FRIGOBAR</v>
          </cell>
          <cell r="G735" t="str">
            <v>RUBI ESCALANTE COLIN</v>
          </cell>
          <cell r="H735" t="str">
            <v>ISAAC NEWTON 280 COL. POLANCO DELG. MIGUEL HIDALGO CP 11565</v>
          </cell>
          <cell r="I735" t="str">
            <v>5520725419 - 5522643947</v>
          </cell>
          <cell r="J735" t="str">
            <v>HISENSE</v>
          </cell>
          <cell r="K735" t="str">
            <v>RR42D6GBX</v>
          </cell>
          <cell r="L735" t="str">
            <v>1B0119Z0000TJH005E10426</v>
          </cell>
          <cell r="M735" t="str">
            <v>FACTURA 1A5A04C4-6A8C-4826-9998-93D99D14FF4F TICKET N° 1683 8800 6008 1573 5231 43</v>
          </cell>
          <cell r="N735">
            <v>2879.03</v>
          </cell>
          <cell r="O735">
            <v>42556</v>
          </cell>
          <cell r="P735">
            <v>42813</v>
          </cell>
          <cell r="Q735">
            <v>201767</v>
          </cell>
          <cell r="R735" t="str">
            <v>23/03/2017 05 : 29  ROGER.R : TCFT - Intervención línea de refrigeranteR600.</v>
          </cell>
          <cell r="S735" t="str">
            <v>EQUIPO DAÑADO EN DOMICILIO DE CLIENTE</v>
          </cell>
          <cell r="T735" t="str">
            <v xml:space="preserve">   ABRAHAM LAZCANO                </v>
          </cell>
          <cell r="U735" t="str">
            <v>2017-04-10</v>
          </cell>
          <cell r="V735" t="str">
            <v>Centro</v>
          </cell>
          <cell r="W735" t="str">
            <v>COMPLETADO</v>
          </cell>
          <cell r="X735" t="str">
            <v>CLIENTE</v>
          </cell>
          <cell r="Y735">
            <v>42801</v>
          </cell>
          <cell r="Z735">
            <v>257</v>
          </cell>
          <cell r="AA735" t="str">
            <v>M010</v>
          </cell>
          <cell r="AD735" t="str">
            <v>M Hidalgo/Polanco</v>
          </cell>
          <cell r="AE735" t="str">
            <v>DF</v>
          </cell>
          <cell r="AF735" t="str">
            <v>MX</v>
          </cell>
          <cell r="AG735" t="str">
            <v>10413795</v>
          </cell>
          <cell r="AH735" t="str">
            <v>RUBI ESCALANTE COLIN</v>
          </cell>
          <cell r="AI735" t="str">
            <v>280 Isaac Newton</v>
          </cell>
          <cell r="AJ735" t="str">
            <v>5522643947</v>
          </cell>
          <cell r="AK735" t="str">
            <v>5522643947</v>
          </cell>
          <cell r="AL735" t="str">
            <v>11565</v>
          </cell>
          <cell r="AM735"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735" t="str">
            <v>1B0119Z0000T</v>
          </cell>
          <cell r="AO735" t="e">
            <v>#N/A</v>
          </cell>
          <cell r="AP735" t="e">
            <v>#N/A</v>
          </cell>
          <cell r="AQ735" t="e">
            <v>#N/A</v>
          </cell>
          <cell r="AR735" t="e">
            <v>#N/A</v>
          </cell>
          <cell r="AS735" t="e">
            <v>#N/A</v>
          </cell>
          <cell r="AT735" t="e">
            <v>#N/A</v>
          </cell>
          <cell r="AU735" t="str">
            <v>RR42D6GBX</v>
          </cell>
          <cell r="AV735" t="str">
            <v>1B0119Z0000T</v>
          </cell>
          <cell r="AW735" t="str">
            <v>ORIGIN</v>
          </cell>
          <cell r="AX735" t="str">
            <v>M010</v>
          </cell>
          <cell r="AY735">
            <v>74012779</v>
          </cell>
          <cell r="AZ735">
            <v>51013697</v>
          </cell>
          <cell r="BA735">
            <v>80152315</v>
          </cell>
        </row>
        <row r="736">
          <cell r="D736">
            <v>60313283</v>
          </cell>
          <cell r="E736" t="str">
            <v xml:space="preserve">A  </v>
          </cell>
          <cell r="F736" t="str">
            <v>TV</v>
          </cell>
          <cell r="G736" t="str">
            <v>Miguel Angel Gonzalez Navarro</v>
          </cell>
          <cell r="H736" t="str">
            <v>RIO MOCTEZUMA # 52 COL. SAN CAYETANO. SAN JUAN DEL RIO, QRO.</v>
          </cell>
          <cell r="I736">
            <v>4272734681</v>
          </cell>
          <cell r="J736" t="str">
            <v>HISENSE</v>
          </cell>
          <cell r="K736" t="str">
            <v>50K20DW</v>
          </cell>
          <cell r="L736" t="str">
            <v>50G144844H02436</v>
          </cell>
          <cell r="M736" t="str">
            <v>SJR/000127537</v>
          </cell>
          <cell r="N736">
            <v>10991.08</v>
          </cell>
          <cell r="O736">
            <v>41800</v>
          </cell>
          <cell r="P736">
            <v>42809</v>
          </cell>
          <cell r="Q736">
            <v>201013</v>
          </cell>
          <cell r="R736" t="str">
            <v>SE SOLICITO PANEL, T173331, OC 1008940. NO LO SUTIERON</v>
          </cell>
          <cell r="S736" t="str">
            <v>SIN CONTROL REMOTO, SIN CABLE AC, SIN CA</v>
          </cell>
          <cell r="T736" t="str">
            <v xml:space="preserve"> PATRICIA GARCIA                  </v>
          </cell>
          <cell r="U736" t="str">
            <v>2017-04-20</v>
          </cell>
          <cell r="V736" t="str">
            <v>CENTRO</v>
          </cell>
          <cell r="W736" t="str">
            <v>COMPLETADO</v>
          </cell>
          <cell r="X736" t="str">
            <v>TALLER</v>
          </cell>
          <cell r="Y736">
            <v>42800</v>
          </cell>
          <cell r="Z736">
            <v>1009</v>
          </cell>
          <cell r="AA736" t="str">
            <v>M012</v>
          </cell>
          <cell r="AD736" t="str">
            <v>san juan del rio/sn cayetano</v>
          </cell>
          <cell r="AE736" t="str">
            <v>QRO</v>
          </cell>
          <cell r="AF736" t="str">
            <v>MX</v>
          </cell>
          <cell r="AG736" t="str">
            <v>10273131</v>
          </cell>
          <cell r="AH736" t="str">
            <v>MIGUEL ANGEL GONZALEZ NAVARRO</v>
          </cell>
          <cell r="AI736" t="str">
            <v>52 Rio moctezuma</v>
          </cell>
          <cell r="AJ736" t="str">
            <v>044-4272734681</v>
          </cell>
          <cell r="AK736">
            <v>0</v>
          </cell>
          <cell r="AL736" t="str">
            <v>65607</v>
          </cell>
          <cell r="AM736"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74012003</v>
          </cell>
          <cell r="AZ736">
            <v>51012932</v>
          </cell>
          <cell r="BA736">
            <v>80141772</v>
          </cell>
        </row>
        <row r="737">
          <cell r="D737">
            <v>60313896</v>
          </cell>
          <cell r="E737" t="str">
            <v xml:space="preserve">A  </v>
          </cell>
          <cell r="F737" t="str">
            <v>TV</v>
          </cell>
          <cell r="G737" t="str">
            <v>MANUEL GUERRERO MONSIVAIS</v>
          </cell>
          <cell r="H737" t="str">
            <v xml:space="preserve">BOSQUE DE CEDROS 225, BOSQUE DE SAN MIGUEL, APODACA </v>
          </cell>
          <cell r="I737">
            <v>8181889679</v>
          </cell>
          <cell r="J737" t="str">
            <v>HISENSE</v>
          </cell>
          <cell r="K737" t="str">
            <v>50K20DW</v>
          </cell>
          <cell r="L737" t="str">
            <v>50G144844H03267</v>
          </cell>
          <cell r="M737" t="str">
            <v>189346-9</v>
          </cell>
          <cell r="N737">
            <v>14434</v>
          </cell>
          <cell r="O737">
            <v>42255</v>
          </cell>
          <cell r="P737">
            <v>42808</v>
          </cell>
          <cell r="Q737">
            <v>201024</v>
          </cell>
          <cell r="R737" t="str">
            <v>16/03/17 05:52 JORGE VAZ NP5 P1A OC 1008469 PANEL 173331</v>
          </cell>
          <cell r="S737" t="str">
            <v/>
          </cell>
          <cell r="T737" t="str">
            <v xml:space="preserve"> SOFIA VAZQUEZ                    </v>
          </cell>
          <cell r="U737" t="str">
            <v>2017-04-19</v>
          </cell>
          <cell r="V737" t="str">
            <v>Norte</v>
          </cell>
          <cell r="W737" t="str">
            <v>COMPLETADO</v>
          </cell>
          <cell r="X737" t="str">
            <v>TALLER</v>
          </cell>
          <cell r="Y737">
            <v>43011</v>
          </cell>
          <cell r="Z737">
            <v>553</v>
          </cell>
          <cell r="AA737" t="str">
            <v>M012</v>
          </cell>
          <cell r="AD737" t="str">
            <v>apodaca/bosques sn miguel</v>
          </cell>
          <cell r="AE737" t="str">
            <v>NL</v>
          </cell>
          <cell r="AF737" t="str">
            <v>MX</v>
          </cell>
          <cell r="AG737" t="str">
            <v>10413858</v>
          </cell>
          <cell r="AH737" t="str">
            <v>MANUEL GUERRERO MONSIBAES</v>
          </cell>
          <cell r="AI737" t="str">
            <v>225 bosques de cedros</v>
          </cell>
          <cell r="AJ737" t="str">
            <v>8181889679</v>
          </cell>
          <cell r="AK737">
            <v>0</v>
          </cell>
          <cell r="AL737" t="str">
            <v>66647</v>
          </cell>
          <cell r="AM737"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74012005</v>
          </cell>
          <cell r="AZ737">
            <v>51012934</v>
          </cell>
          <cell r="BA737">
            <v>80141735</v>
          </cell>
        </row>
        <row r="738">
          <cell r="D738">
            <v>60312875</v>
          </cell>
          <cell r="E738" t="str">
            <v xml:space="preserve">A  </v>
          </cell>
          <cell r="F738" t="str">
            <v>TV</v>
          </cell>
          <cell r="G738" t="str">
            <v>Ricardo Flores Ramirez</v>
          </cell>
          <cell r="H738" t="str">
            <v>Andador Ana Garcia Mz. 54 Lote 17 Coyoacan/Carmen Serdan
C.P. 04910</v>
          </cell>
          <cell r="I738" t="str">
            <v xml:space="preserve"> 65-85-90-51 / 55-51-93-06-35</v>
          </cell>
          <cell r="J738" t="str">
            <v>HISENSE</v>
          </cell>
          <cell r="K738" t="str">
            <v>50K20DW</v>
          </cell>
          <cell r="L738" t="str">
            <v>50G144844H03313</v>
          </cell>
          <cell r="M738" t="str">
            <v>FACTURA NO 1429 007141 TIENDA COPPEL S.A DE C.V.</v>
          </cell>
          <cell r="N738">
            <v>9999</v>
          </cell>
          <cell r="O738">
            <v>42364</v>
          </cell>
          <cell r="P738">
            <v>42809</v>
          </cell>
          <cell r="Q738">
            <v>201767</v>
          </cell>
          <cell r="R738" t="str">
            <v>28/03/2017 04 : 21  ERNESTO.HERN : NP5 / P1A: 173331 PANEL   15-03-2017   OC-1008705</v>
          </cell>
          <cell r="S738" t="str">
            <v>EQUIPO DAÑADO EN DOMICILIO DE CLIENTE</v>
          </cell>
          <cell r="T738" t="str">
            <v xml:space="preserve">  RENE ARIAS                      </v>
          </cell>
          <cell r="U738" t="str">
            <v>2017-04-10</v>
          </cell>
          <cell r="V738" t="str">
            <v>CENTRO</v>
          </cell>
          <cell r="W738" t="str">
            <v>COMPLETADO</v>
          </cell>
          <cell r="X738" t="str">
            <v>TALLER</v>
          </cell>
          <cell r="Y738">
            <v>42793</v>
          </cell>
          <cell r="Z738">
            <v>445</v>
          </cell>
          <cell r="AA738" t="str">
            <v>M012</v>
          </cell>
          <cell r="AD738" t="str">
            <v>Coyoacan/Carmen Serdan</v>
          </cell>
          <cell r="AE738" t="str">
            <v>DF</v>
          </cell>
          <cell r="AF738" t="str">
            <v>MX</v>
          </cell>
          <cell r="AG738" t="str">
            <v>10411255</v>
          </cell>
          <cell r="AH738" t="str">
            <v>RICARDO FLORES RAMIREZ</v>
          </cell>
          <cell r="AI738" t="str">
            <v>Andador Ana Garcia Mz. 54 Lote 17</v>
          </cell>
          <cell r="AJ738" t="str">
            <v>55-51-93-06-35</v>
          </cell>
          <cell r="AK738" t="str">
            <v>55-51-93-06-35</v>
          </cell>
          <cell r="AL738" t="str">
            <v>04910</v>
          </cell>
          <cell r="AM738"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738" t="str">
            <v>1TE50B8NUSCB</v>
          </cell>
          <cell r="AO738" t="str">
            <v>Smart</v>
          </cell>
          <cell r="AP738" t="str">
            <v>Hisense</v>
          </cell>
          <cell r="AQ738" t="str">
            <v>Opera</v>
          </cell>
          <cell r="AR738" t="str">
            <v>FHD 1920 x 1080</v>
          </cell>
          <cell r="AS738" t="str">
            <v>3TE50G165140G1651M010</v>
          </cell>
          <cell r="AT738" t="e">
            <v>#N/A</v>
          </cell>
          <cell r="AU738" t="str">
            <v>50H7GB</v>
          </cell>
          <cell r="AV738" t="str">
            <v>3TE50G165140</v>
          </cell>
          <cell r="AW738" t="str">
            <v>G1651</v>
          </cell>
          <cell r="AX738" t="str">
            <v>M010</v>
          </cell>
          <cell r="AY738">
            <v>74012006</v>
          </cell>
          <cell r="AZ738">
            <v>51012935</v>
          </cell>
          <cell r="BA738">
            <v>80141818</v>
          </cell>
        </row>
        <row r="739">
          <cell r="D739">
            <v>60313092</v>
          </cell>
          <cell r="E739" t="str">
            <v xml:space="preserve">A  </v>
          </cell>
          <cell r="F739" t="str">
            <v>TV</v>
          </cell>
          <cell r="G739" t="str">
            <v>ROGELIO PEREZ UBERA</v>
          </cell>
          <cell r="H739" t="str">
            <v>AV. ALCONEDO N. 56 COLONIA SAN BALTAZAR TETELA C.P 72960, PUEBLA , PUE.</v>
          </cell>
          <cell r="I739" t="str">
            <v>222 8897942-2222936365</v>
          </cell>
          <cell r="J739" t="str">
            <v>HISENSE</v>
          </cell>
          <cell r="K739" t="str">
            <v>50K20DW</v>
          </cell>
          <cell r="L739" t="str">
            <v>50G144844H03475</v>
          </cell>
          <cell r="M739" t="str">
            <v>TICKET: 000156253</v>
          </cell>
          <cell r="N739">
            <v>11998.37</v>
          </cell>
          <cell r="O739">
            <v>42149</v>
          </cell>
          <cell r="P739">
            <v>42796</v>
          </cell>
          <cell r="Q739">
            <v>201032</v>
          </cell>
          <cell r="R739" t="str">
            <v xml:space="preserve">15/03/2017 05 : 43  JORGE.VAZ : NP5 04/03/2017 06 : 25 201032 : P1A: T173331 PANEL LED OC-1008177 </v>
          </cell>
          <cell r="S739" t="str">
            <v/>
          </cell>
          <cell r="T739" t="str">
            <v xml:space="preserve">  ERIK ORTEGA MÉNDEZ              </v>
          </cell>
          <cell r="U739">
            <v>42837</v>
          </cell>
          <cell r="V739" t="str">
            <v>Centro</v>
          </cell>
          <cell r="W739" t="str">
            <v>COMPLETADO</v>
          </cell>
          <cell r="X739" t="str">
            <v>CLIENTE</v>
          </cell>
          <cell r="Y739">
            <v>42795</v>
          </cell>
          <cell r="Z739">
            <v>647</v>
          </cell>
          <cell r="AA739" t="str">
            <v>M012</v>
          </cell>
          <cell r="AB739" t="str">
            <v>T173331/Panel - PANEL</v>
          </cell>
          <cell r="AC739" t="str">
            <v>OC-1008177</v>
          </cell>
          <cell r="AD739" t="str">
            <v>San Baltazar Tetela/ Centro</v>
          </cell>
          <cell r="AE739" t="str">
            <v>PUE</v>
          </cell>
          <cell r="AF739" t="str">
            <v>MX</v>
          </cell>
          <cell r="AG739" t="str">
            <v>10413198</v>
          </cell>
          <cell r="AH739" t="str">
            <v>ROGELIO PEREZ UBERA</v>
          </cell>
          <cell r="AI739" t="str">
            <v>56 Av alconedo</v>
          </cell>
          <cell r="AJ739" t="str">
            <v>2222936365</v>
          </cell>
          <cell r="AK739" t="str">
            <v>2222936365</v>
          </cell>
          <cell r="AL739" t="str">
            <v>72960</v>
          </cell>
          <cell r="AM739"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74012007</v>
          </cell>
          <cell r="AZ739">
            <v>51012936</v>
          </cell>
          <cell r="BA739">
            <v>80141641</v>
          </cell>
        </row>
        <row r="740">
          <cell r="D740">
            <v>60311705</v>
          </cell>
          <cell r="E740" t="str">
            <v xml:space="preserve">A  </v>
          </cell>
          <cell r="F740" t="str">
            <v>TV</v>
          </cell>
          <cell r="G740" t="str">
            <v>JESUS ROBLEDO AGUILAR</v>
          </cell>
          <cell r="H740" t="str">
            <v xml:space="preserve">DERECHO DE HUELGA 1266, CROC, MONTERREY </v>
          </cell>
          <cell r="I740">
            <v>8112061050</v>
          </cell>
          <cell r="J740" t="str">
            <v>HISENSE</v>
          </cell>
          <cell r="K740" t="str">
            <v>50K20DW</v>
          </cell>
          <cell r="L740" t="str">
            <v>50G144844H03488</v>
          </cell>
          <cell r="M740" t="str">
            <v xml:space="preserve">CARTA DE ACEPTACION </v>
          </cell>
          <cell r="N740">
            <v>10120.879999999999</v>
          </cell>
          <cell r="O740">
            <v>42100</v>
          </cell>
          <cell r="P740">
            <v>42786</v>
          </cell>
          <cell r="Q740">
            <v>201024</v>
          </cell>
          <cell r="R740" t="str">
            <v xml:space="preserve">24/02/17 01:51 ERNESTO HDZ NP5 P1: O.C. 1007775, PANEL, 173331 </v>
          </cell>
          <cell r="S740" t="str">
            <v/>
          </cell>
          <cell r="T740" t="str">
            <v xml:space="preserve">   SOFIA VAZQUEZ                  </v>
          </cell>
          <cell r="U740" t="str">
            <v>2017-04-19</v>
          </cell>
          <cell r="V740" t="str">
            <v>Norte</v>
          </cell>
          <cell r="W740" t="str">
            <v>COMPLETADO</v>
          </cell>
          <cell r="X740" t="str">
            <v>TALLER</v>
          </cell>
          <cell r="Y740">
            <v>42781</v>
          </cell>
          <cell r="Z740">
            <v>686</v>
          </cell>
          <cell r="AA740" t="str">
            <v>M012</v>
          </cell>
          <cell r="AD740" t="str">
            <v>Monterrey/col croc</v>
          </cell>
          <cell r="AE740" t="str">
            <v>NL</v>
          </cell>
          <cell r="AF740" t="str">
            <v>MX</v>
          </cell>
          <cell r="AG740" t="str">
            <v>10412214</v>
          </cell>
          <cell r="AH740" t="str">
            <v>JESUS ROBLEDO AGUILAR</v>
          </cell>
          <cell r="AI740" t="str">
            <v>1266 Derecho de huelga</v>
          </cell>
          <cell r="AJ740" t="str">
            <v>8112061050</v>
          </cell>
          <cell r="AK740" t="str">
            <v>8112061050</v>
          </cell>
          <cell r="AL740" t="str">
            <v>64200</v>
          </cell>
          <cell r="AM740"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74012008</v>
          </cell>
          <cell r="AZ740">
            <v>51012937</v>
          </cell>
          <cell r="BA740">
            <v>80141736</v>
          </cell>
        </row>
        <row r="741">
          <cell r="D741">
            <v>60312347</v>
          </cell>
          <cell r="E741" t="str">
            <v xml:space="preserve">A  </v>
          </cell>
          <cell r="F741" t="str">
            <v>TV</v>
          </cell>
          <cell r="G741" t="str">
            <v>BETSABE ARIAS LÓPEZ</v>
          </cell>
          <cell r="H741" t="str">
            <v>FRAY SANTIAGO D FALLERONE # 536</v>
          </cell>
          <cell r="I741">
            <v>4772880388</v>
          </cell>
          <cell r="J741" t="str">
            <v>HISENSE</v>
          </cell>
          <cell r="K741" t="str">
            <v>50K20DW</v>
          </cell>
          <cell r="L741" t="str">
            <v>50G144844H03564</v>
          </cell>
          <cell r="M741">
            <v>26274828</v>
          </cell>
          <cell r="N741">
            <v>19275</v>
          </cell>
          <cell r="O741">
            <v>42308</v>
          </cell>
          <cell r="P741">
            <v>42790</v>
          </cell>
          <cell r="Q741">
            <v>201107</v>
          </cell>
          <cell r="R741" t="str">
            <v>28/02/2017  ERNESTO HER: NP5  P1:173331/OC-1007873</v>
          </cell>
          <cell r="S741" t="str">
            <v/>
          </cell>
          <cell r="T741" t="str">
            <v xml:space="preserve">  NORMA RAMÍREZ                   </v>
          </cell>
          <cell r="U741" t="str">
            <v>2017-04-20</v>
          </cell>
          <cell r="V741" t="str">
            <v>Norte</v>
          </cell>
          <cell r="W741" t="str">
            <v>COMPLETADO</v>
          </cell>
          <cell r="X741" t="str">
            <v>TALLER</v>
          </cell>
          <cell r="Y741">
            <v>42788</v>
          </cell>
          <cell r="Z741">
            <v>482</v>
          </cell>
          <cell r="AA741" t="str">
            <v>M012</v>
          </cell>
          <cell r="AD741" t="str">
            <v>Leon/Real san jose</v>
          </cell>
          <cell r="AE741" t="str">
            <v>GTO</v>
          </cell>
          <cell r="AF741" t="str">
            <v>MX</v>
          </cell>
          <cell r="AG741" t="str">
            <v>10412367</v>
          </cell>
          <cell r="AH741" t="str">
            <v>BETSABE ARIAS LOPEZ</v>
          </cell>
          <cell r="AI741" t="str">
            <v>Fray santiago D fallerone num 536</v>
          </cell>
          <cell r="AJ741" t="str">
            <v>4772880388</v>
          </cell>
          <cell r="AK741">
            <v>0</v>
          </cell>
          <cell r="AL741" t="str">
            <v>37218</v>
          </cell>
          <cell r="AM741"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74012009</v>
          </cell>
          <cell r="AZ741">
            <v>51012938</v>
          </cell>
          <cell r="BA741">
            <v>80141786</v>
          </cell>
        </row>
        <row r="742">
          <cell r="D742">
            <v>60314195</v>
          </cell>
          <cell r="E742" t="str">
            <v>A</v>
          </cell>
          <cell r="F742" t="str">
            <v>TV</v>
          </cell>
          <cell r="G742" t="str">
            <v>YARENDI ORTEGA</v>
          </cell>
          <cell r="H742" t="str">
            <v>CASETO NO. 112 COL. LOS PRADOS</v>
          </cell>
          <cell r="I742">
            <v>2281512875</v>
          </cell>
          <cell r="J742" t="str">
            <v>HISENSE</v>
          </cell>
          <cell r="K742" t="str">
            <v>50K20DW</v>
          </cell>
          <cell r="L742" t="str">
            <v>50G144844H03812</v>
          </cell>
          <cell r="M742" t="str">
            <v>TICKET 3218381</v>
          </cell>
          <cell r="N742">
            <v>10728</v>
          </cell>
          <cell r="O742">
            <v>42228</v>
          </cell>
          <cell r="P742">
            <v>42837</v>
          </cell>
          <cell r="Q742">
            <v>201068</v>
          </cell>
          <cell r="R742" t="str">
            <v>SOLICITUD DE PANEL, FALTA DE REFACCION</v>
          </cell>
          <cell r="T742" t="str">
            <v>KAREN BAUTISTA</v>
          </cell>
          <cell r="U742">
            <v>42830</v>
          </cell>
          <cell r="V742" t="str">
            <v>SUR</v>
          </cell>
          <cell r="W742" t="str">
            <v>COMPLETADO</v>
          </cell>
          <cell r="X742" t="str">
            <v>CLIENTE</v>
          </cell>
          <cell r="Y742">
            <v>42809</v>
          </cell>
          <cell r="Z742">
            <v>609</v>
          </cell>
          <cell r="AA742" t="str">
            <v>M012</v>
          </cell>
          <cell r="AB742" t="str">
            <v>T173331/Panel - PANEL</v>
          </cell>
          <cell r="AC742" t="str">
            <v>OC-1008847</v>
          </cell>
          <cell r="AD742" t="str">
            <v>col los prados/xalapa</v>
          </cell>
          <cell r="AE742" t="str">
            <v>VER</v>
          </cell>
          <cell r="AF742" t="str">
            <v>MX</v>
          </cell>
          <cell r="AG742" t="str">
            <v>10414420</v>
          </cell>
          <cell r="AH742" t="str">
            <v>YARENDI ORTEGA</v>
          </cell>
          <cell r="AI742" t="str">
            <v>caseto num 112</v>
          </cell>
          <cell r="AJ742" t="str">
            <v>2281512875</v>
          </cell>
          <cell r="AK742">
            <v>0</v>
          </cell>
          <cell r="AL742" t="str">
            <v>91158</v>
          </cell>
          <cell r="AM742"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74012012</v>
          </cell>
          <cell r="AZ742">
            <v>51012941</v>
          </cell>
          <cell r="BA742">
            <v>80141546</v>
          </cell>
        </row>
        <row r="743">
          <cell r="D743">
            <v>60315496</v>
          </cell>
          <cell r="E743" t="str">
            <v xml:space="preserve">A </v>
          </cell>
          <cell r="F743" t="str">
            <v>TV</v>
          </cell>
          <cell r="G743" t="str">
            <v>EVARISTO GUZMAN CYETANO</v>
          </cell>
          <cell r="H743" t="str">
            <v>PERIFERICO SUR #4690, COL. JARDINES DEL PEDREGAL, DEL. COYOACAN, C.P. 04500</v>
          </cell>
          <cell r="I743">
            <v>5554171700</v>
          </cell>
          <cell r="J743" t="str">
            <v>HISENSE</v>
          </cell>
          <cell r="K743" t="str">
            <v>55H9B</v>
          </cell>
          <cell r="L743" t="str">
            <v>55G155388H00366</v>
          </cell>
          <cell r="M743" t="str">
            <v>POLIZA</v>
          </cell>
          <cell r="N743" t="str">
            <v>POLIZA</v>
          </cell>
          <cell r="O743">
            <v>42749</v>
          </cell>
          <cell r="P743">
            <v>42843</v>
          </cell>
          <cell r="Q743">
            <v>201767</v>
          </cell>
          <cell r="R743" t="str">
            <v>20/04/2017 06 : 11  ARANTXA.MON : NP5 /  P1A: 189723 PANEL   18-04-2017   OC-1009721</v>
          </cell>
          <cell r="S743" t="str">
            <v>EQUIPO DAÑADO EN DOMICILIO DE CLIENTE</v>
          </cell>
          <cell r="T743" t="str">
            <v xml:space="preserve">   RENE ARIAS                     </v>
          </cell>
          <cell r="U743" t="str">
            <v>2017-04-20</v>
          </cell>
          <cell r="V743" t="str">
            <v>CENTRO</v>
          </cell>
          <cell r="W743" t="str">
            <v>COMPLETADO</v>
          </cell>
          <cell r="X743" t="str">
            <v>TALLER</v>
          </cell>
          <cell r="Y743">
            <v>42830</v>
          </cell>
          <cell r="Z743">
            <v>94</v>
          </cell>
          <cell r="AA743" t="str">
            <v>M010</v>
          </cell>
          <cell r="AD743" t="str">
            <v>Coyoacan /Jardines del Pedregal</v>
          </cell>
          <cell r="AE743" t="str">
            <v>DF</v>
          </cell>
          <cell r="AF743" t="str">
            <v>MX</v>
          </cell>
          <cell r="AG743" t="str">
            <v>10408764</v>
          </cell>
          <cell r="AH743" t="str">
            <v>EVARISTO GUZMAN CYETANO</v>
          </cell>
          <cell r="AI743" t="str">
            <v>Periferico Sur No. 4690</v>
          </cell>
          <cell r="AJ743" t="str">
            <v>5554171700</v>
          </cell>
          <cell r="AK743">
            <v>0</v>
          </cell>
          <cell r="AL743" t="str">
            <v>04500</v>
          </cell>
          <cell r="AM743"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43" t="str">
            <v>3TE55G153334</v>
          </cell>
          <cell r="AO743" t="str">
            <v>Smart</v>
          </cell>
          <cell r="AP743" t="str">
            <v>Hisense</v>
          </cell>
          <cell r="AQ743" t="str">
            <v>Opera</v>
          </cell>
          <cell r="AR743" t="str">
            <v>UHD 3840 X 2160</v>
          </cell>
          <cell r="AS743" t="str">
            <v>3TE55G155388G1553M010</v>
          </cell>
          <cell r="AT743" t="e">
            <v>#N/A</v>
          </cell>
          <cell r="AU743" t="str">
            <v>55H9B</v>
          </cell>
          <cell r="AV743" t="str">
            <v>3TE55G155388</v>
          </cell>
          <cell r="AW743" t="str">
            <v>G1553</v>
          </cell>
          <cell r="AX743" t="str">
            <v>M010</v>
          </cell>
          <cell r="AY743">
            <v>74012013</v>
          </cell>
          <cell r="AZ743">
            <v>51012942</v>
          </cell>
          <cell r="BA743">
            <v>80139827</v>
          </cell>
        </row>
        <row r="744">
          <cell r="D744">
            <v>60313271</v>
          </cell>
          <cell r="E744" t="str">
            <v xml:space="preserve">A  </v>
          </cell>
          <cell r="F744" t="str">
            <v>TV</v>
          </cell>
          <cell r="G744" t="str">
            <v>Yolanda Castro</v>
          </cell>
          <cell r="H744" t="str">
            <v>Abasolo 26 Coyoacan / Col Santa Ursula Coapa C.P. 04650</v>
          </cell>
          <cell r="I744" t="str">
            <v>5538994251 / 56107153</v>
          </cell>
          <cell r="J744" t="str">
            <v>SHAP HISENSE</v>
          </cell>
          <cell r="K744" t="str">
            <v>LC-65N7000U</v>
          </cell>
          <cell r="L744" t="str">
            <v>65G1614E7H00196</v>
          </cell>
          <cell r="M744" t="str">
            <v xml:space="preserve">T" 259 / O" 9206 / V" 75020404 / TI" 1005 CARTA FACTURA TIENDA PALACIO DE HIERRO </v>
          </cell>
          <cell r="N744">
            <v>25199.439999999999</v>
          </cell>
          <cell r="O744">
            <v>42664</v>
          </cell>
          <cell r="P744">
            <v>42807</v>
          </cell>
          <cell r="Q744">
            <v>201767</v>
          </cell>
          <cell r="R744" t="str">
            <v>24/03/2017 07 : 46 Cecilio .R : TCF1 / P1B: 197533 MAIN    22-03-2017   OC-1008928 / P1A: 197377 PANEL   13-03-2017   OC-1008566</v>
          </cell>
          <cell r="S744" t="str">
            <v>EQUIPO DAÑADO EN DOMICILIO DE CLIENTE</v>
          </cell>
          <cell r="T744" t="str">
            <v xml:space="preserve">   RENE ARIAS                     </v>
          </cell>
          <cell r="U744" t="str">
            <v>2017-04-10</v>
          </cell>
          <cell r="V744" t="str">
            <v>CENTRO</v>
          </cell>
          <cell r="W744" t="str">
            <v>COMPLETADO</v>
          </cell>
          <cell r="X744" t="str">
            <v>TALLER</v>
          </cell>
          <cell r="Y744">
            <v>42800</v>
          </cell>
          <cell r="Z744">
            <v>143</v>
          </cell>
          <cell r="AA744" t="str">
            <v>M010</v>
          </cell>
          <cell r="AD744" t="str">
            <v>coyoacan/col santa ursula coapa</v>
          </cell>
          <cell r="AE744" t="str">
            <v>DF</v>
          </cell>
          <cell r="AF744" t="str">
            <v>MX</v>
          </cell>
          <cell r="AG744" t="str">
            <v>10413379</v>
          </cell>
          <cell r="AH744" t="str">
            <v>YOLANDA CASTRO</v>
          </cell>
          <cell r="AI744" t="str">
            <v>26 Abasolo</v>
          </cell>
          <cell r="AJ744" t="str">
            <v>5538994251</v>
          </cell>
          <cell r="AK744" t="str">
            <v>5538994251</v>
          </cell>
          <cell r="AL744" t="str">
            <v>04650</v>
          </cell>
          <cell r="AM744"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44" t="str">
            <v>3TE65G155267</v>
          </cell>
          <cell r="AO744" t="str">
            <v>Smart</v>
          </cell>
          <cell r="AP744" t="str">
            <v>Sharp</v>
          </cell>
          <cell r="AQ744" t="str">
            <v>Opera</v>
          </cell>
          <cell r="AR744" t="str">
            <v>UHD 3840 X 2160</v>
          </cell>
          <cell r="AS744" t="str">
            <v>3TE65G1635D7G1635M010</v>
          </cell>
          <cell r="AT744" t="e">
            <v>#N/A</v>
          </cell>
          <cell r="AU744" t="str">
            <v>LC-65N7000U</v>
          </cell>
          <cell r="AV744" t="str">
            <v>3TE65G1635D7</v>
          </cell>
          <cell r="AW744" t="str">
            <v>G1635</v>
          </cell>
          <cell r="AX744" t="str">
            <v>M010</v>
          </cell>
          <cell r="AY744">
            <v>74012015</v>
          </cell>
          <cell r="AZ744">
            <v>51012944</v>
          </cell>
          <cell r="BA744">
            <v>80139833</v>
          </cell>
        </row>
        <row r="745">
          <cell r="D745">
            <v>60312390</v>
          </cell>
          <cell r="E745" t="str">
            <v xml:space="preserve">A  </v>
          </cell>
          <cell r="F745" t="str">
            <v>TV</v>
          </cell>
          <cell r="G745" t="str">
            <v>MARIA LETICIA VENEGAS RAMIREZ</v>
          </cell>
          <cell r="H745" t="str">
            <v>2DO ANDADOR 150 DE LOS PINOS SALITRERIA TEXCOCO CP.56150</v>
          </cell>
          <cell r="I745">
            <v>59529309</v>
          </cell>
          <cell r="J745" t="str">
            <v>SHARP HISENSE</v>
          </cell>
          <cell r="K745" t="str">
            <v>LC-65N5200U</v>
          </cell>
          <cell r="L745" t="str">
            <v>65G1622M0H00075</v>
          </cell>
          <cell r="M745" t="str">
            <v>COMPROBANTE VENTA EN LINEA 3610641</v>
          </cell>
          <cell r="N745">
            <v>19999</v>
          </cell>
          <cell r="O745">
            <v>42625</v>
          </cell>
          <cell r="P745">
            <v>42794</v>
          </cell>
          <cell r="Q745">
            <v>201767</v>
          </cell>
          <cell r="R745" t="str">
            <v>16/03/2017 04 : 26  ARANTXA.MON : NP5/P1A: 197213 PANEL     28-02-2017   OC-1008029</v>
          </cell>
          <cell r="S745" t="str">
            <v>EQUIPO EN DOMICILIO DE CTE (ZONA FORANEA</v>
          </cell>
          <cell r="T745" t="str">
            <v xml:space="preserve"> ANDREA LEGORRETA                 </v>
          </cell>
          <cell r="U745" t="str">
            <v>2017-04-10</v>
          </cell>
          <cell r="V745" t="str">
            <v>CENTRO</v>
          </cell>
          <cell r="W745" t="str">
            <v>COMPLETADO</v>
          </cell>
          <cell r="X745" t="str">
            <v>TALLER</v>
          </cell>
          <cell r="Y745">
            <v>42788</v>
          </cell>
          <cell r="Z745">
            <v>169</v>
          </cell>
          <cell r="AA745" t="str">
            <v>M010</v>
          </cell>
          <cell r="AD745" t="str">
            <v>Texcoco/salitreria</v>
          </cell>
          <cell r="AE745" t="str">
            <v>MEX</v>
          </cell>
          <cell r="AF745" t="str">
            <v>MX</v>
          </cell>
          <cell r="AG745" t="str">
            <v>10407856</v>
          </cell>
          <cell r="AH745" t="str">
            <v>MARIA LETICIA VENEGAS RAMIREZ</v>
          </cell>
          <cell r="AI745" t="str">
            <v>2do. andador no. 150 de los pinos</v>
          </cell>
          <cell r="AJ745" t="str">
            <v>5959529309</v>
          </cell>
          <cell r="AK745">
            <v>0</v>
          </cell>
          <cell r="AL745" t="str">
            <v>56150</v>
          </cell>
          <cell r="AM745"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45" t="str">
            <v>3TE65G155271</v>
          </cell>
          <cell r="AO745" t="str">
            <v>Smart</v>
          </cell>
          <cell r="AP745" t="str">
            <v>Sharp</v>
          </cell>
          <cell r="AQ745" t="str">
            <v>Opera</v>
          </cell>
          <cell r="AR745" t="str">
            <v>FHD 1920 x 1080</v>
          </cell>
          <cell r="AS745" t="str">
            <v>3TE65G1623O8G1623M010</v>
          </cell>
          <cell r="AT745" t="e">
            <v>#N/A</v>
          </cell>
          <cell r="AU745" t="str">
            <v>LC-65N5200U</v>
          </cell>
          <cell r="AV745" t="str">
            <v>3TE65G1623O8</v>
          </cell>
          <cell r="AW745" t="str">
            <v>G1623</v>
          </cell>
          <cell r="AX745" t="str">
            <v>M010</v>
          </cell>
          <cell r="AY745">
            <v>74012016</v>
          </cell>
          <cell r="AZ745">
            <v>51012945</v>
          </cell>
          <cell r="BA745">
            <v>80139838</v>
          </cell>
        </row>
        <row r="746">
          <cell r="D746">
            <v>60310840</v>
          </cell>
          <cell r="E746" t="str">
            <v xml:space="preserve">A  </v>
          </cell>
          <cell r="F746" t="str">
            <v>TV</v>
          </cell>
          <cell r="G746" t="str">
            <v>FRANCISCO JAVIER LOPEZ HERNANDEZ -SEARS</v>
          </cell>
          <cell r="H746" t="str">
            <v>BLVD. DEL NIÑO POBLANO N. 2510 COLONIA CONCEPCIÓN LA CRUZ C.P 72450, PUEBLA, PUE.</v>
          </cell>
          <cell r="I746">
            <v>2225274968</v>
          </cell>
          <cell r="J746" t="str">
            <v>HISENSE-SHARP</v>
          </cell>
          <cell r="K746" t="str">
            <v>LC-65N5200U</v>
          </cell>
          <cell r="L746" t="str">
            <v>65G1622L8H00284</v>
          </cell>
          <cell r="M746" t="str">
            <v>PÓLIZA SELLADA</v>
          </cell>
          <cell r="N746">
            <v>0</v>
          </cell>
          <cell r="O746">
            <v>42769</v>
          </cell>
          <cell r="P746">
            <v>42776</v>
          </cell>
          <cell r="Q746">
            <v>201032</v>
          </cell>
          <cell r="R746" t="str">
            <v>16/02/2017 00 : 25  ERNESTO.HERN : NP5
14/02/2017 05 : 15 201032 : P1A: T197213 PANEL LED OC-1007363</v>
          </cell>
          <cell r="S746" t="str">
            <v>EQUIPO DE PISO</v>
          </cell>
          <cell r="T746" t="str">
            <v xml:space="preserve">  ERIK ORTEGA MÉNDEZ              </v>
          </cell>
          <cell r="U746">
            <v>42837</v>
          </cell>
          <cell r="V746" t="str">
            <v>Centro</v>
          </cell>
          <cell r="W746" t="str">
            <v>COMPLETADO</v>
          </cell>
          <cell r="X746" t="str">
            <v>CLIENTE</v>
          </cell>
          <cell r="Y746">
            <v>42769</v>
          </cell>
          <cell r="AA746" t="str">
            <v>M010</v>
          </cell>
          <cell r="AB746" t="str">
            <v>T197213/Panel - PANEL</v>
          </cell>
          <cell r="AC746" t="str">
            <v>OC-1007363</v>
          </cell>
          <cell r="AD746" t="str">
            <v>puebla/concepcion la cruz</v>
          </cell>
          <cell r="AE746" t="str">
            <v>PUE</v>
          </cell>
          <cell r="AF746" t="str">
            <v>MX</v>
          </cell>
          <cell r="AG746" t="str">
            <v>10411321</v>
          </cell>
          <cell r="AH746" t="str">
            <v>FRANCISCO JAVIER LOPEZ HERNANDEZ</v>
          </cell>
          <cell r="AI746" t="str">
            <v>2510 boulevard del niño poblano</v>
          </cell>
          <cell r="AJ746" t="str">
            <v>044-2225274968</v>
          </cell>
          <cell r="AK746">
            <v>0</v>
          </cell>
          <cell r="AL746" t="str">
            <v>72450</v>
          </cell>
          <cell r="AM746"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46" t="str">
            <v>3TE65G155271</v>
          </cell>
          <cell r="AO746" t="str">
            <v>Smart</v>
          </cell>
          <cell r="AP746" t="str">
            <v>Sharp</v>
          </cell>
          <cell r="AQ746" t="str">
            <v>Opera</v>
          </cell>
          <cell r="AR746" t="str">
            <v>FHD 1920 x 1080</v>
          </cell>
          <cell r="AS746" t="str">
            <v>3TE65G1623O8G1623O8M010</v>
          </cell>
          <cell r="AT746">
            <v>1</v>
          </cell>
          <cell r="AU746" t="str">
            <v>LC-65N5200U</v>
          </cell>
          <cell r="AV746" t="str">
            <v>3TE65G1623O8</v>
          </cell>
          <cell r="AW746" t="str">
            <v>G1623O8</v>
          </cell>
          <cell r="AX746" t="str">
            <v>M010</v>
          </cell>
          <cell r="AY746">
            <v>77051870</v>
          </cell>
          <cell r="AZ746">
            <v>51012946</v>
          </cell>
          <cell r="BA746">
            <v>80139843</v>
          </cell>
        </row>
        <row r="747">
          <cell r="D747">
            <v>60311612</v>
          </cell>
          <cell r="E747" t="str">
            <v>A</v>
          </cell>
          <cell r="F747" t="str">
            <v>TV</v>
          </cell>
          <cell r="G747" t="str">
            <v>EDITH DIAZ</v>
          </cell>
          <cell r="H747" t="str">
            <v>IGNACIO ALLENDE 220 SUR, AMPLIACION DE LA UNIDAD NACIONAL, CD. MADERO, TAMAULIPAS</v>
          </cell>
          <cell r="I747">
            <v>8333000989</v>
          </cell>
          <cell r="J747" t="str">
            <v>HISENSE</v>
          </cell>
          <cell r="K747" t="str">
            <v>55H7G</v>
          </cell>
          <cell r="L747" t="str">
            <v>55J141036H01328</v>
          </cell>
          <cell r="M747">
            <v>23989</v>
          </cell>
          <cell r="N747">
            <v>10938</v>
          </cell>
          <cell r="O747">
            <v>42648</v>
          </cell>
          <cell r="P747">
            <v>42782</v>
          </cell>
          <cell r="Q747">
            <v>202245</v>
          </cell>
          <cell r="R747" t="str">
            <v>18/02/2017 03 : 44  ERNESTO.HERN : NP5
16/02/2017 08 : 53                         202245 :  OC-1007496</v>
          </cell>
          <cell r="S747" t="str">
            <v/>
          </cell>
          <cell r="T747" t="str">
            <v xml:space="preserve">Alfredo Pineda                </v>
          </cell>
          <cell r="U747" t="str">
            <v>2017-02-24</v>
          </cell>
          <cell r="V747" t="str">
            <v>Norte</v>
          </cell>
          <cell r="W747" t="str">
            <v>COMPLETADO</v>
          </cell>
          <cell r="X747" t="str">
            <v>TALLER</v>
          </cell>
          <cell r="Y747">
            <v>42781</v>
          </cell>
          <cell r="Z747">
            <v>134</v>
          </cell>
          <cell r="AA747" t="str">
            <v>M010</v>
          </cell>
          <cell r="AB747" t="str">
            <v>T198792/Tarjeta T Con - T CON BOARD</v>
          </cell>
          <cell r="AC747" t="str">
            <v>OC-1007496</v>
          </cell>
          <cell r="AD747" t="str">
            <v>Cd Madero/Amp de un Nacional</v>
          </cell>
          <cell r="AE747" t="str">
            <v>TMS</v>
          </cell>
          <cell r="AF747" t="str">
            <v>MX</v>
          </cell>
          <cell r="AG747" t="str">
            <v>10412122</v>
          </cell>
          <cell r="AH747" t="str">
            <v>EDITH DIAZ</v>
          </cell>
          <cell r="AI747" t="str">
            <v>220 SUR Ignacio Allende</v>
          </cell>
          <cell r="AJ747" t="str">
            <v>8333000989</v>
          </cell>
          <cell r="AK747">
            <v>0</v>
          </cell>
          <cell r="AL747" t="str">
            <v>89510</v>
          </cell>
          <cell r="AM747"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47" t="str">
            <v>3TE55J141036</v>
          </cell>
          <cell r="AO747" t="e">
            <v>#N/A</v>
          </cell>
          <cell r="AP747" t="e">
            <v>#N/A</v>
          </cell>
          <cell r="AQ747" t="e">
            <v>#N/A</v>
          </cell>
          <cell r="AR747" t="e">
            <v>#N/A</v>
          </cell>
          <cell r="AS747" t="str">
            <v>3TE55G161437G161437M010</v>
          </cell>
          <cell r="AT747">
            <v>7</v>
          </cell>
          <cell r="AU747" t="str">
            <v>55H5C</v>
          </cell>
          <cell r="AV747" t="str">
            <v>3TE55G161437</v>
          </cell>
          <cell r="AW747" t="str">
            <v>G161437</v>
          </cell>
          <cell r="AX747" t="str">
            <v>M010</v>
          </cell>
          <cell r="AY747">
            <v>74012019</v>
          </cell>
          <cell r="AZ747">
            <v>51012948</v>
          </cell>
          <cell r="BA747">
            <v>80146127</v>
          </cell>
        </row>
        <row r="748">
          <cell r="D748">
            <v>60281318</v>
          </cell>
          <cell r="E748" t="str">
            <v xml:space="preserve">A  </v>
          </cell>
          <cell r="F748" t="str">
            <v>TV</v>
          </cell>
          <cell r="G748" t="str">
            <v>ELSA ROSA OLIVARES MUÑOZ</v>
          </cell>
          <cell r="H748" t="str">
            <v>PASO DEL GALLO # 184,COL.AMPL. LA MEXICANA,ALVARO OBREGON</v>
          </cell>
          <cell r="I748" t="str">
            <v>5259 6065</v>
          </cell>
          <cell r="J748" t="str">
            <v>HISENSE</v>
          </cell>
          <cell r="K748" t="str">
            <v>55H7G</v>
          </cell>
          <cell r="L748" t="str">
            <v>55J141036H00527</v>
          </cell>
          <cell r="M748">
            <v>252557</v>
          </cell>
          <cell r="N748">
            <v>12195</v>
          </cell>
          <cell r="O748">
            <v>42490</v>
          </cell>
          <cell r="P748">
            <v>42598</v>
          </cell>
          <cell r="Q748">
            <v>201057</v>
          </cell>
          <cell r="R748" t="str">
            <v>26/08/2016 11 : 39  ISABEL.ESQU : NP5</v>
          </cell>
          <cell r="S748" t="str">
            <v>EQUIPO EN CSA CLIENTE</v>
          </cell>
          <cell r="T748" t="str">
            <v xml:space="preserve">MARIBEL SASTRE HERNANDEZ          </v>
          </cell>
          <cell r="U748" t="str">
            <v>2017/04/19</v>
          </cell>
          <cell r="V748" t="str">
            <v>CENTRO</v>
          </cell>
          <cell r="W748" t="str">
            <v>COMPLETADO</v>
          </cell>
          <cell r="X748" t="str">
            <v>CLIENTE</v>
          </cell>
          <cell r="Y748" t="e">
            <v>#N/A</v>
          </cell>
          <cell r="Z748">
            <v>108</v>
          </cell>
          <cell r="AA748" t="str">
            <v>M010</v>
          </cell>
          <cell r="AD748" t="e">
            <v>#N/A</v>
          </cell>
          <cell r="AE748" t="e">
            <v>#N/A</v>
          </cell>
          <cell r="AF748" t="e">
            <v>#N/A</v>
          </cell>
          <cell r="AG748" t="e">
            <v>#N/A</v>
          </cell>
          <cell r="AH748" t="e">
            <v>#N/A</v>
          </cell>
          <cell r="AI748" t="e">
            <v>#N/A</v>
          </cell>
          <cell r="AJ748" t="e">
            <v>#N/A</v>
          </cell>
          <cell r="AK748" t="e">
            <v>#N/A</v>
          </cell>
          <cell r="AL748" t="e">
            <v>#N/A</v>
          </cell>
          <cell r="AM748" t="e">
            <v>#N/A</v>
          </cell>
          <cell r="AN748" t="str">
            <v>3TE55J141036</v>
          </cell>
          <cell r="AO748" t="e">
            <v>#N/A</v>
          </cell>
          <cell r="AP748" t="e">
            <v>#N/A</v>
          </cell>
          <cell r="AQ748" t="e">
            <v>#N/A</v>
          </cell>
          <cell r="AR748" t="e">
            <v>#N/A</v>
          </cell>
          <cell r="AS748" t="str">
            <v>3TE55G164499G164499M010</v>
          </cell>
          <cell r="AT748">
            <v>8</v>
          </cell>
          <cell r="AU748" t="str">
            <v>55H7B</v>
          </cell>
          <cell r="AV748" t="str">
            <v>3TE55G164499</v>
          </cell>
          <cell r="AW748" t="str">
            <v>G164499</v>
          </cell>
          <cell r="AX748" t="str">
            <v>M010</v>
          </cell>
          <cell r="AY748">
            <v>74012020</v>
          </cell>
          <cell r="AZ748">
            <v>51012949</v>
          </cell>
          <cell r="BA748">
            <v>80147789</v>
          </cell>
        </row>
        <row r="749">
          <cell r="D749">
            <v>60314375</v>
          </cell>
          <cell r="E749" t="str">
            <v>A</v>
          </cell>
          <cell r="F749" t="str">
            <v>TV</v>
          </cell>
          <cell r="G749" t="str">
            <v>LUIS EFREN HERNANDEZ RODRIGUEZ</v>
          </cell>
          <cell r="H749" t="str">
            <v>ANDADOR PIRUL 4 B COL. EL ARBOLITO JAJALPA,ECATEPEC,EDO.DE MEXICO</v>
          </cell>
          <cell r="I749">
            <v>13239575</v>
          </cell>
          <cell r="J749" t="str">
            <v>HISENSE</v>
          </cell>
          <cell r="K749" t="str">
            <v>55H7G</v>
          </cell>
          <cell r="L749" t="str">
            <v>55J141309H01537</v>
          </cell>
          <cell r="M749">
            <v>34728</v>
          </cell>
          <cell r="N749">
            <v>11282</v>
          </cell>
          <cell r="O749">
            <v>42628</v>
          </cell>
          <cell r="P749">
            <v>42816</v>
          </cell>
          <cell r="Q749">
            <v>200997</v>
          </cell>
          <cell r="R749" t="str">
            <v>DISPLAY</v>
          </cell>
          <cell r="S749" t="str">
            <v/>
          </cell>
          <cell r="T749" t="str">
            <v xml:space="preserve">GLORIA LEON LARIOS          </v>
          </cell>
          <cell r="U749">
            <v>42836</v>
          </cell>
          <cell r="V749" t="str">
            <v>Centro</v>
          </cell>
          <cell r="W749" t="str">
            <v>COMPLETADO</v>
          </cell>
          <cell r="Y749">
            <v>42811</v>
          </cell>
          <cell r="Z749">
            <v>188</v>
          </cell>
          <cell r="AA749" t="str">
            <v>M010</v>
          </cell>
          <cell r="AB749" t="str">
            <v>T174138/Panel - PANEL</v>
          </cell>
          <cell r="AC749" t="str">
            <v>OC-1009103</v>
          </cell>
          <cell r="AD749" t="str">
            <v>ecatepec/el arbolito jajalpa</v>
          </cell>
          <cell r="AE749" t="str">
            <v>MEX</v>
          </cell>
          <cell r="AF749" t="str">
            <v>MX</v>
          </cell>
          <cell r="AG749" t="str">
            <v>10414339</v>
          </cell>
          <cell r="AH749" t="str">
            <v>LUIS EFREN HERNANDEZ RODRIGUEZ</v>
          </cell>
          <cell r="AI749" t="str">
            <v>4 b andador pirul 4</v>
          </cell>
          <cell r="AJ749" t="str">
            <v>13239575</v>
          </cell>
          <cell r="AK749" t="str">
            <v>5518229147</v>
          </cell>
          <cell r="AL749" t="str">
            <v>55090</v>
          </cell>
          <cell r="AM749"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49" t="str">
            <v>3TE55J141036</v>
          </cell>
          <cell r="AO749" t="e">
            <v>#N/A</v>
          </cell>
          <cell r="AP749" t="e">
            <v>#N/A</v>
          </cell>
          <cell r="AQ749" t="e">
            <v>#N/A</v>
          </cell>
          <cell r="AR749" t="e">
            <v>#N/A</v>
          </cell>
          <cell r="AS749" t="str">
            <v>3TE55G164499G1644M010</v>
          </cell>
          <cell r="AT749" t="e">
            <v>#N/A</v>
          </cell>
          <cell r="AU749" t="str">
            <v>55H7B</v>
          </cell>
          <cell r="AV749" t="str">
            <v>3TE55G164499</v>
          </cell>
          <cell r="AW749" t="str">
            <v>G1644</v>
          </cell>
          <cell r="AX749" t="str">
            <v>M010</v>
          </cell>
          <cell r="AY749">
            <v>74012021</v>
          </cell>
          <cell r="AZ749">
            <v>51012950</v>
          </cell>
          <cell r="BA749">
            <v>80139849</v>
          </cell>
        </row>
        <row r="750">
          <cell r="D750">
            <v>60312834</v>
          </cell>
          <cell r="E750" t="str">
            <v xml:space="preserve">A </v>
          </cell>
          <cell r="F750" t="str">
            <v>TV</v>
          </cell>
          <cell r="G750" t="str">
            <v xml:space="preserve">Amando Merino Ortega </v>
          </cell>
          <cell r="H750" t="str">
            <v xml:space="preserve">Av. Tamaulipas  # 35    Col.  Centro.    Tlacotepec  de Benito Juarez </v>
          </cell>
          <cell r="I750">
            <v>2371059321</v>
          </cell>
          <cell r="J750" t="str">
            <v>HISENSE</v>
          </cell>
          <cell r="K750" t="str">
            <v>50K20D</v>
          </cell>
          <cell r="L750" t="str">
            <v>50J140472H03111</v>
          </cell>
          <cell r="M750" t="str">
            <v>TC# 8793 1704 4002 1650 5291 77</v>
          </cell>
          <cell r="N750" t="str">
            <v>$ 7 499.00</v>
          </cell>
          <cell r="O750">
            <v>41950</v>
          </cell>
          <cell r="P750">
            <v>42822</v>
          </cell>
          <cell r="Q750">
            <v>201067</v>
          </cell>
          <cell r="R750" t="str">
            <v xml:space="preserve">15/03/2017  07:57   JORGE VAZ. NP5: P1: T173331/OC-1008292
</v>
          </cell>
          <cell r="S750" t="str">
            <v xml:space="preserve">   Equipo  en taller.   Sin caja para em</v>
          </cell>
          <cell r="T750" t="str">
            <v xml:space="preserve">   Rafael Ramirez                 </v>
          </cell>
          <cell r="U750" t="str">
            <v>2017-04-24</v>
          </cell>
          <cell r="V750" t="str">
            <v>CENTRO</v>
          </cell>
          <cell r="W750" t="str">
            <v>COMPLETADO</v>
          </cell>
          <cell r="X750" t="str">
            <v>TALLER</v>
          </cell>
          <cell r="Y750">
            <v>42790</v>
          </cell>
          <cell r="Z750">
            <v>872</v>
          </cell>
          <cell r="AA750" t="str">
            <v>M012</v>
          </cell>
          <cell r="AD750" t="str">
            <v>col centro/tlacotepec de benito juarez</v>
          </cell>
          <cell r="AE750" t="str">
            <v>PUE</v>
          </cell>
          <cell r="AF750" t="str">
            <v>MX</v>
          </cell>
          <cell r="AG750" t="str">
            <v>10412746</v>
          </cell>
          <cell r="AH750" t="str">
            <v>AMANDO MERINO ORTEGA</v>
          </cell>
          <cell r="AI750" t="str">
            <v>av tamaulipas 35</v>
          </cell>
          <cell r="AJ750" t="str">
            <v>2371059321</v>
          </cell>
          <cell r="AK750">
            <v>0</v>
          </cell>
          <cell r="AL750" t="str">
            <v>75680</v>
          </cell>
          <cell r="AM750"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50" t="str">
            <v>3TE50G132311</v>
          </cell>
          <cell r="AO750" t="str">
            <v>Básica</v>
          </cell>
          <cell r="AP750" t="str">
            <v>Hisense</v>
          </cell>
          <cell r="AQ750" t="str">
            <v>Opera</v>
          </cell>
          <cell r="AR750" t="str">
            <v>FHD 1920 x 1080</v>
          </cell>
          <cell r="AS750" t="str">
            <v>3TE50G165140G1651M010</v>
          </cell>
          <cell r="AT750" t="e">
            <v>#N/A</v>
          </cell>
          <cell r="AU750" t="str">
            <v>50H7GB</v>
          </cell>
          <cell r="AV750" t="str">
            <v>3TE50G165140</v>
          </cell>
          <cell r="AW750" t="str">
            <v>G1651</v>
          </cell>
          <cell r="AX750" t="str">
            <v>M010</v>
          </cell>
          <cell r="AY750">
            <v>74012022</v>
          </cell>
          <cell r="AZ750">
            <v>51012951</v>
          </cell>
          <cell r="BA750">
            <v>80141550</v>
          </cell>
        </row>
        <row r="751">
          <cell r="D751">
            <v>60314432</v>
          </cell>
          <cell r="E751" t="str">
            <v>A</v>
          </cell>
          <cell r="F751" t="str">
            <v>TV</v>
          </cell>
          <cell r="G751" t="str">
            <v>BEATRIZ LOPEZ QUINTERO</v>
          </cell>
          <cell r="H751" t="str">
            <v>DUNAS 5725 COL. MIRAVALLE CP.80189 CULIACAN SINALOA</v>
          </cell>
          <cell r="I751">
            <v>6671750182</v>
          </cell>
          <cell r="J751" t="str">
            <v>HISENSE</v>
          </cell>
          <cell r="K751" t="str">
            <v>50K20D</v>
          </cell>
          <cell r="L751" t="str">
            <v>50J140472H02521</v>
          </cell>
          <cell r="M751" t="str">
            <v>IWALK8541</v>
          </cell>
          <cell r="N751">
            <v>7999</v>
          </cell>
          <cell r="O751">
            <v>41770</v>
          </cell>
          <cell r="P751">
            <v>42812</v>
          </cell>
          <cell r="Q751">
            <v>201050</v>
          </cell>
          <cell r="R751" t="str">
            <v>30/03/2017 06 : 43  ARANTXA.MON : NP5
18/03/2017 05 : 59 201050 : N.D. 10008861 O.C. 1008812</v>
          </cell>
          <cell r="S751" t="str">
            <v xml:space="preserve">EQUIPO EN TALLER </v>
          </cell>
          <cell r="T751" t="str">
            <v xml:space="preserve">JAZMIN PADILLA                  </v>
          </cell>
          <cell r="U751" t="str">
            <v>2017-03-30</v>
          </cell>
          <cell r="V751" t="str">
            <v>Norte</v>
          </cell>
          <cell r="W751" t="str">
            <v>COMPLETADO</v>
          </cell>
          <cell r="X751" t="str">
            <v>TALLER</v>
          </cell>
          <cell r="Y751">
            <v>42811</v>
          </cell>
          <cell r="Z751">
            <v>1042</v>
          </cell>
          <cell r="AA751" t="str">
            <v>M012</v>
          </cell>
          <cell r="AB751" t="str">
            <v>T173064/Panel - PANEL</v>
          </cell>
          <cell r="AC751" t="str">
            <v>OC-1008812</v>
          </cell>
          <cell r="AD751" t="str">
            <v>Culiacan/Miravalle</v>
          </cell>
          <cell r="AE751" t="str">
            <v>SIN</v>
          </cell>
          <cell r="AF751" t="str">
            <v>MX</v>
          </cell>
          <cell r="AG751" t="str">
            <v>10375270</v>
          </cell>
          <cell r="AH751" t="str">
            <v>BEATRIZ LOPEZ QUINTERO</v>
          </cell>
          <cell r="AI751" t="str">
            <v>Dunas no 5725</v>
          </cell>
          <cell r="AJ751" t="str">
            <v>6671750182</v>
          </cell>
          <cell r="AK751">
            <v>0</v>
          </cell>
          <cell r="AL751" t="str">
            <v>80189</v>
          </cell>
          <cell r="AM751"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51" t="str">
            <v>3TE50G132311</v>
          </cell>
          <cell r="AO751" t="str">
            <v>Básica</v>
          </cell>
          <cell r="AP751" t="str">
            <v>Hisense</v>
          </cell>
          <cell r="AQ751" t="str">
            <v>Opera</v>
          </cell>
          <cell r="AR751" t="str">
            <v>FHD 1920 x 1080</v>
          </cell>
          <cell r="AS751" t="str">
            <v>3TE50G165140G1651M010</v>
          </cell>
          <cell r="AT751" t="e">
            <v>#N/A</v>
          </cell>
          <cell r="AU751" t="str">
            <v>50H7GB</v>
          </cell>
          <cell r="AV751" t="str">
            <v>3TE50G165140</v>
          </cell>
          <cell r="AW751" t="str">
            <v>G1651</v>
          </cell>
          <cell r="AX751" t="str">
            <v>M010</v>
          </cell>
          <cell r="AY751">
            <v>74012023</v>
          </cell>
          <cell r="AZ751">
            <v>51012952</v>
          </cell>
          <cell r="BA751">
            <v>80141570</v>
          </cell>
        </row>
        <row r="752">
          <cell r="D752">
            <v>60312924</v>
          </cell>
          <cell r="E752" t="str">
            <v xml:space="preserve">A  </v>
          </cell>
          <cell r="F752" t="str">
            <v>TV</v>
          </cell>
          <cell r="G752" t="str">
            <v>JUANA LUCRECIA CAHAPA JIMENEZ</v>
          </cell>
          <cell r="H752" t="str">
            <v>CALLE BOSQUES DE VIENA MZ 23 LT 9 COL. LOMAS HIDALGO DELG TLALPAN CP 14240</v>
          </cell>
          <cell r="I752" t="str">
            <v>56453080 - 5536571097</v>
          </cell>
          <cell r="J752" t="str">
            <v>HISENSE</v>
          </cell>
          <cell r="K752" t="str">
            <v>50K20D</v>
          </cell>
          <cell r="L752" t="str">
            <v>50J140472H01857</v>
          </cell>
          <cell r="M752" t="str">
            <v>POLIZA DE GARANTIA</v>
          </cell>
          <cell r="N752">
            <v>0</v>
          </cell>
          <cell r="O752">
            <v>41802</v>
          </cell>
          <cell r="P752">
            <v>42796</v>
          </cell>
          <cell r="Q752">
            <v>201767</v>
          </cell>
          <cell r="R752" t="str">
            <v>17/03/2017 00 : 27  ERNESTO.HERN : NP5 / P1A: 173064 PANEL   02-03-2017   OC-1008149</v>
          </cell>
          <cell r="S752" t="str">
            <v>EQUIPO DAÑADO EN DOMICILIO DE CLIENTE</v>
          </cell>
          <cell r="T752" t="str">
            <v xml:space="preserve">   ABRAHAM LAZCANO                </v>
          </cell>
          <cell r="U752" t="str">
            <v>2017-04-10</v>
          </cell>
          <cell r="V752" t="str">
            <v>CENTRO</v>
          </cell>
          <cell r="W752" t="str">
            <v>COMPLETADO</v>
          </cell>
          <cell r="X752" t="str">
            <v>TALLER</v>
          </cell>
          <cell r="Y752">
            <v>42793</v>
          </cell>
          <cell r="Z752">
            <v>994</v>
          </cell>
          <cell r="AA752" t="str">
            <v>M012</v>
          </cell>
          <cell r="AD752" t="str">
            <v>tlalpan/lomas hidalgo</v>
          </cell>
          <cell r="AE752" t="str">
            <v>DF</v>
          </cell>
          <cell r="AF752" t="str">
            <v>MX</v>
          </cell>
          <cell r="AG752" t="str">
            <v>10413276</v>
          </cell>
          <cell r="AH752" t="str">
            <v>JUANA LUCRECIA CAHAPA JIMENEZ</v>
          </cell>
          <cell r="AI752" t="str">
            <v>lote 9 calle bosques de viena mzna 23</v>
          </cell>
          <cell r="AJ752" t="str">
            <v>56453080</v>
          </cell>
          <cell r="AK752" t="str">
            <v>5536571097</v>
          </cell>
          <cell r="AL752" t="str">
            <v>14240</v>
          </cell>
          <cell r="AM752"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52" t="str">
            <v>3TE50G132311</v>
          </cell>
          <cell r="AO752" t="str">
            <v>Básica</v>
          </cell>
          <cell r="AP752" t="str">
            <v>Hisense</v>
          </cell>
          <cell r="AQ752" t="str">
            <v>Opera</v>
          </cell>
          <cell r="AR752" t="str">
            <v>FHD 1920 x 1080</v>
          </cell>
          <cell r="AS752" t="str">
            <v>3TE50G165140G1651M010</v>
          </cell>
          <cell r="AT752" t="e">
            <v>#N/A</v>
          </cell>
          <cell r="AU752" t="str">
            <v>50H7GB</v>
          </cell>
          <cell r="AV752" t="str">
            <v>3TE50G165140</v>
          </cell>
          <cell r="AW752" t="str">
            <v>G1651</v>
          </cell>
          <cell r="AX752" t="str">
            <v>M010</v>
          </cell>
          <cell r="AY752">
            <v>74012024</v>
          </cell>
          <cell r="AZ752">
            <v>51012953</v>
          </cell>
          <cell r="BA752">
            <v>80141824</v>
          </cell>
        </row>
        <row r="753">
          <cell r="D753">
            <v>60311614</v>
          </cell>
          <cell r="E753" t="str">
            <v>A</v>
          </cell>
          <cell r="F753" t="str">
            <v>TV</v>
          </cell>
          <cell r="G753" t="str">
            <v>ALMA GARCIA</v>
          </cell>
          <cell r="H753" t="str">
            <v xml:space="preserve">VICENTE SUAREZ 308, COL. NIÑOS HEROES. TAMPICO, </v>
          </cell>
          <cell r="I753">
            <v>8331041590</v>
          </cell>
          <cell r="J753" t="str">
            <v>HISENSE</v>
          </cell>
          <cell r="K753" t="str">
            <v>50K20D</v>
          </cell>
          <cell r="L753" t="str">
            <v>50J140472H01552</v>
          </cell>
          <cell r="M753" t="str">
            <v>3929 2985 6380 6027 6762 97</v>
          </cell>
          <cell r="N753">
            <v>7999</v>
          </cell>
          <cell r="O753">
            <v>41734</v>
          </cell>
          <cell r="P753">
            <v>42782</v>
          </cell>
          <cell r="Q753">
            <v>202245</v>
          </cell>
          <cell r="R753" t="str">
            <v>18/02/2017 03 : 38  ERNESTO.HERN : NP5
16/02/2017 07 : 25 202245 :                OC-1007486</v>
          </cell>
          <cell r="S753" t="str">
            <v/>
          </cell>
          <cell r="T753" t="str">
            <v xml:space="preserve">Alfredo Pineda                </v>
          </cell>
          <cell r="U753" t="str">
            <v>2017-02-18</v>
          </cell>
          <cell r="V753" t="str">
            <v>Norte</v>
          </cell>
          <cell r="W753" t="str">
            <v>COMPLETADO</v>
          </cell>
          <cell r="X753" t="str">
            <v>TALLER</v>
          </cell>
          <cell r="Y753">
            <v>42781</v>
          </cell>
          <cell r="Z753">
            <v>1048</v>
          </cell>
          <cell r="AA753" t="str">
            <v>M012</v>
          </cell>
          <cell r="AB753" t="str">
            <v>T1131525/Tarjeta T Con - T CON BOARD</v>
          </cell>
          <cell r="AC753" t="str">
            <v>OC-1007486</v>
          </cell>
          <cell r="AD753" t="str">
            <v>Tampico/Niños Heroes</v>
          </cell>
          <cell r="AE753" t="str">
            <v>TMS</v>
          </cell>
          <cell r="AF753" t="str">
            <v>MX</v>
          </cell>
          <cell r="AG753" t="str">
            <v>10412124</v>
          </cell>
          <cell r="AH753" t="str">
            <v>ALMA GARCIA ACOSTA</v>
          </cell>
          <cell r="AI753" t="str">
            <v>308 V Suarez</v>
          </cell>
          <cell r="AJ753" t="str">
            <v>8331041590</v>
          </cell>
          <cell r="AK753">
            <v>0</v>
          </cell>
          <cell r="AL753" t="str">
            <v>89593</v>
          </cell>
          <cell r="AM753"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53" t="str">
            <v>3TE50G132311</v>
          </cell>
          <cell r="AO753" t="str">
            <v>Básica</v>
          </cell>
          <cell r="AP753" t="str">
            <v>Hisense</v>
          </cell>
          <cell r="AQ753" t="str">
            <v>Opera</v>
          </cell>
          <cell r="AR753" t="str">
            <v>FHD 1920 x 1080</v>
          </cell>
          <cell r="AS753" t="str">
            <v>3TE50G165140G1651M010</v>
          </cell>
          <cell r="AT753" t="e">
            <v>#N/A</v>
          </cell>
          <cell r="AU753" t="str">
            <v>50H7GB</v>
          </cell>
          <cell r="AV753" t="str">
            <v>3TE50G165140</v>
          </cell>
          <cell r="AW753" t="str">
            <v>G1651</v>
          </cell>
          <cell r="AX753" t="str">
            <v>M010</v>
          </cell>
          <cell r="AY753">
            <v>74012025</v>
          </cell>
          <cell r="AZ753">
            <v>51012954</v>
          </cell>
          <cell r="BA753">
            <v>80141576</v>
          </cell>
        </row>
        <row r="754">
          <cell r="D754">
            <v>60315508</v>
          </cell>
          <cell r="E754" t="str">
            <v xml:space="preserve">A </v>
          </cell>
          <cell r="F754" t="str">
            <v>TV</v>
          </cell>
          <cell r="G754" t="str">
            <v>MARISOL HERNANDEZ VILLA</v>
          </cell>
          <cell r="H754" t="str">
            <v>LA MEDIA VUELTA # 319 EL CANTAR , CELAYA</v>
          </cell>
          <cell r="I754">
            <v>4611550240</v>
          </cell>
          <cell r="J754" t="str">
            <v xml:space="preserve">HISENSE </v>
          </cell>
          <cell r="K754" t="str">
            <v>50K20D</v>
          </cell>
          <cell r="L754" t="str">
            <v>50J140472H01046</v>
          </cell>
          <cell r="M754">
            <v>139</v>
          </cell>
          <cell r="N754">
            <v>6999</v>
          </cell>
          <cell r="O754">
            <v>41735</v>
          </cell>
          <cell r="P754">
            <v>42923</v>
          </cell>
          <cell r="Q754">
            <v>201608</v>
          </cell>
          <cell r="R754" t="str">
            <v>12/04/2017  P1A: PANEL # 173064 O.C. 1009568</v>
          </cell>
          <cell r="S754" t="str">
            <v xml:space="preserve">EQUIPO EN TALLER SIN CAJA NI ACCESORIOS </v>
          </cell>
          <cell r="T754" t="str">
            <v xml:space="preserve">CAROLINA PEREA                    </v>
          </cell>
          <cell r="U754" t="str">
            <v>2017-04-20</v>
          </cell>
          <cell r="V754" t="str">
            <v>CENTRO</v>
          </cell>
          <cell r="W754" t="str">
            <v>COMPLETADO</v>
          </cell>
          <cell r="X754" t="str">
            <v>TALLER</v>
          </cell>
          <cell r="Y754">
            <v>42830</v>
          </cell>
          <cell r="Z754">
            <v>1188</v>
          </cell>
          <cell r="AA754" t="str">
            <v>M012</v>
          </cell>
          <cell r="AD754" t="str">
            <v>CELAYA/COL EL CANTAR</v>
          </cell>
          <cell r="AE754" t="str">
            <v>GTO</v>
          </cell>
          <cell r="AF754" t="str">
            <v>MX</v>
          </cell>
          <cell r="AG754" t="str">
            <v>10415568</v>
          </cell>
          <cell r="AH754" t="str">
            <v>MARISOL HERNANDEZ VILLAFAÑA</v>
          </cell>
          <cell r="AI754" t="str">
            <v>LA MEDIA VUELTA 319</v>
          </cell>
          <cell r="AJ754" t="str">
            <v>4611828960</v>
          </cell>
          <cell r="AK754" t="str">
            <v>4611828960</v>
          </cell>
          <cell r="AL754" t="str">
            <v>38097</v>
          </cell>
          <cell r="AM754"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54" t="str">
            <v>3TE50G132311</v>
          </cell>
          <cell r="AO754" t="str">
            <v>Básica</v>
          </cell>
          <cell r="AP754" t="str">
            <v>Hisense</v>
          </cell>
          <cell r="AQ754" t="str">
            <v>Opera</v>
          </cell>
          <cell r="AR754" t="str">
            <v>FHD 1920 x 1080</v>
          </cell>
          <cell r="AS754" t="str">
            <v>GTE50G1523B0CRMM012</v>
          </cell>
          <cell r="AT754">
            <v>8</v>
          </cell>
          <cell r="AU754" t="str">
            <v>50H7GB</v>
          </cell>
          <cell r="AV754" t="str">
            <v>GTE50G1523B0</v>
          </cell>
          <cell r="AW754" t="str">
            <v>CRM</v>
          </cell>
          <cell r="AX754" t="str">
            <v>M012</v>
          </cell>
          <cell r="AY754">
            <v>74012026</v>
          </cell>
          <cell r="AZ754">
            <v>51013120</v>
          </cell>
          <cell r="BA754">
            <v>80147192</v>
          </cell>
        </row>
        <row r="755">
          <cell r="D755">
            <v>60311550</v>
          </cell>
          <cell r="E755" t="str">
            <v xml:space="preserve">A  </v>
          </cell>
          <cell r="F755" t="str">
            <v>TV</v>
          </cell>
          <cell r="G755" t="str">
            <v xml:space="preserve">ARTURO ALVARADO VICENCIO </v>
          </cell>
          <cell r="H755" t="str">
            <v>CALLE COATZINTLA S/N. COL. MANUEL AVILA CAMACHO. POZA RICA VER.</v>
          </cell>
          <cell r="I755" t="str">
            <v>7821952459   8216887</v>
          </cell>
          <cell r="J755" t="str">
            <v>HISENSE</v>
          </cell>
          <cell r="K755" t="str">
            <v>50K20D</v>
          </cell>
          <cell r="L755" t="str">
            <v>50J140472H00554</v>
          </cell>
          <cell r="M755">
            <v>320</v>
          </cell>
          <cell r="N755">
            <v>11122.5</v>
          </cell>
          <cell r="O755">
            <v>41906</v>
          </cell>
          <cell r="P755">
            <v>42780</v>
          </cell>
          <cell r="Q755">
            <v>201060</v>
          </cell>
          <cell r="R755" t="str">
            <v>OC-60311550 PANEL</v>
          </cell>
          <cell r="S755" t="str">
            <v/>
          </cell>
          <cell r="T755" t="str">
            <v xml:space="preserve"> Zeineb Vega Fecha de Aplicación: </v>
          </cell>
          <cell r="U755" t="str">
            <v>2017</v>
          </cell>
          <cell r="V755" t="str">
            <v>SUR</v>
          </cell>
          <cell r="W755" t="str">
            <v>COMPLETADO</v>
          </cell>
          <cell r="X755" t="str">
            <v>TALLER</v>
          </cell>
          <cell r="Y755">
            <v>42780</v>
          </cell>
          <cell r="Z755">
            <v>874</v>
          </cell>
          <cell r="AA755" t="str">
            <v>M012</v>
          </cell>
          <cell r="AD755" t="str">
            <v>Pozarica/Manuel Avila Camacho</v>
          </cell>
          <cell r="AE755" t="str">
            <v>VER</v>
          </cell>
          <cell r="AF755" t="str">
            <v>MX</v>
          </cell>
          <cell r="AG755" t="str">
            <v>10411995</v>
          </cell>
          <cell r="AH755" t="str">
            <v>ARTURO ALVARADO VICENCIO</v>
          </cell>
          <cell r="AI755" t="str">
            <v>Coatzintla s/n</v>
          </cell>
          <cell r="AJ755" t="str">
            <v>7821952459</v>
          </cell>
          <cell r="AK755" t="str">
            <v>7821952459</v>
          </cell>
          <cell r="AL755" t="str">
            <v>93220</v>
          </cell>
          <cell r="AM755"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55" t="str">
            <v>3TE50G132311</v>
          </cell>
          <cell r="AO755" t="str">
            <v>Básica</v>
          </cell>
          <cell r="AP755" t="str">
            <v>Hisense</v>
          </cell>
          <cell r="AQ755" t="str">
            <v>Opera</v>
          </cell>
          <cell r="AR755" t="str">
            <v>FHD 1920 x 1080</v>
          </cell>
          <cell r="AS755" t="str">
            <v>3TE50G165140G1651M010</v>
          </cell>
          <cell r="AT755" t="e">
            <v>#N/A</v>
          </cell>
          <cell r="AU755" t="str">
            <v>50H7GB</v>
          </cell>
          <cell r="AV755" t="str">
            <v>3TE50G165140</v>
          </cell>
          <cell r="AW755" t="str">
            <v>G1651</v>
          </cell>
          <cell r="AX755" t="str">
            <v>M010</v>
          </cell>
          <cell r="AY755">
            <v>74012027</v>
          </cell>
          <cell r="AZ755">
            <v>51012955</v>
          </cell>
          <cell r="BA755">
            <v>80141553</v>
          </cell>
        </row>
        <row r="756">
          <cell r="D756">
            <v>60310891</v>
          </cell>
          <cell r="E756" t="str">
            <v>A</v>
          </cell>
          <cell r="F756" t="str">
            <v>TV</v>
          </cell>
          <cell r="G756" t="str">
            <v>MICAELA ALBA MEJIA</v>
          </cell>
          <cell r="H756" t="str">
            <v>C. JOSE DE JESUS GONZALEZ GARCIA #1904 FRACC. LA PURA AGUASCALIENTES, AGS.</v>
          </cell>
          <cell r="I756" t="str">
            <v>556 0474630</v>
          </cell>
          <cell r="J756" t="str">
            <v>HISENSE</v>
          </cell>
          <cell r="K756" t="str">
            <v>50K20D</v>
          </cell>
          <cell r="L756" t="str">
            <v>50J140472H00075</v>
          </cell>
          <cell r="M756" t="str">
            <v>TR #03631</v>
          </cell>
          <cell r="N756">
            <v>7499</v>
          </cell>
          <cell r="O756">
            <v>41835</v>
          </cell>
          <cell r="P756">
            <v>42774</v>
          </cell>
          <cell r="Q756">
            <v>202465</v>
          </cell>
          <cell r="R756" t="str">
            <v>SE SOLITA PANEL Y NO HAY REFACCION (T173064 / Pedido de compra OC-1007132)</v>
          </cell>
          <cell r="S756" t="str">
            <v/>
          </cell>
          <cell r="T756" t="str">
            <v xml:space="preserve">ALEJANDRO CHAVEZ                </v>
          </cell>
          <cell r="U756" t="str">
            <v>2017-04-11</v>
          </cell>
          <cell r="V756" t="str">
            <v>Norte</v>
          </cell>
          <cell r="W756" t="str">
            <v>COMPLETADO</v>
          </cell>
          <cell r="X756" t="str">
            <v>TALLER</v>
          </cell>
          <cell r="Y756">
            <v>42773</v>
          </cell>
          <cell r="Z756">
            <v>939</v>
          </cell>
          <cell r="AA756" t="str">
            <v>M012</v>
          </cell>
          <cell r="AB756" t="str">
            <v>T173064/Panel - PANEL</v>
          </cell>
          <cell r="AC756" t="str">
            <v>OC-1007132</v>
          </cell>
          <cell r="AD756" t="str">
            <v>Ags / fracc. la pura</v>
          </cell>
          <cell r="AE756" t="str">
            <v>AGS</v>
          </cell>
          <cell r="AF756" t="str">
            <v>MX</v>
          </cell>
          <cell r="AG756" t="str">
            <v>10411227</v>
          </cell>
          <cell r="AH756" t="str">
            <v>MICAELA ALBA MEJIA</v>
          </cell>
          <cell r="AI756" t="str">
            <v>1904 Jose de jesus gonzalez garcia</v>
          </cell>
          <cell r="AJ756" t="str">
            <v>044-5560474630</v>
          </cell>
          <cell r="AK756">
            <v>0</v>
          </cell>
          <cell r="AL756" t="str">
            <v>20126</v>
          </cell>
          <cell r="AM756"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56" t="str">
            <v>3TE50G132311</v>
          </cell>
          <cell r="AO756" t="str">
            <v>Básica</v>
          </cell>
          <cell r="AP756" t="str">
            <v>Hisense</v>
          </cell>
          <cell r="AQ756" t="str">
            <v>Opera</v>
          </cell>
          <cell r="AR756" t="str">
            <v>FHD 1920 x 1080</v>
          </cell>
          <cell r="AS756" t="str">
            <v>3TE50G165140G1651M010</v>
          </cell>
          <cell r="AT756" t="e">
            <v>#N/A</v>
          </cell>
          <cell r="AU756" t="str">
            <v>50H7GB</v>
          </cell>
          <cell r="AV756" t="str">
            <v>3TE50G165140</v>
          </cell>
          <cell r="AW756" t="str">
            <v>G1651</v>
          </cell>
          <cell r="AX756" t="str">
            <v>M010</v>
          </cell>
          <cell r="AY756">
            <v>74012028</v>
          </cell>
          <cell r="AZ756">
            <v>51012956</v>
          </cell>
          <cell r="BA756">
            <v>80141773</v>
          </cell>
        </row>
        <row r="757">
          <cell r="D757">
            <v>60310701</v>
          </cell>
          <cell r="E757" t="str">
            <v xml:space="preserve">A  </v>
          </cell>
          <cell r="F757" t="str">
            <v>TV</v>
          </cell>
          <cell r="G757" t="str">
            <v>Elena Vierya</v>
          </cell>
          <cell r="H757" t="str">
            <v>LAZARO CARDENAS /Toluca
Miguel Barragan
House Number: 147</v>
          </cell>
          <cell r="I757">
            <v>72222121458</v>
          </cell>
          <cell r="J757" t="str">
            <v>HISENSE</v>
          </cell>
          <cell r="K757" t="str">
            <v>50K20DW</v>
          </cell>
          <cell r="L757" t="str">
            <v>50J140464H04822</v>
          </cell>
          <cell r="M757">
            <v>130089</v>
          </cell>
          <cell r="N757">
            <v>7801.2</v>
          </cell>
          <cell r="O757">
            <v>41823</v>
          </cell>
          <cell r="P757">
            <v>42783</v>
          </cell>
          <cell r="Q757">
            <v>201612</v>
          </cell>
          <cell r="R757" t="str">
            <v xml:space="preserve">DEMORA EN LLEGADA DE REFACION 19/02/2017 03 : 07 201612 : SE SOLICITO REFACION 171496PCB POWER Y PANEL 173331  OC1007648 NAC
</v>
          </cell>
          <cell r="S757" t="str">
            <v>EQUIPO EN CSA CLIENTE</v>
          </cell>
          <cell r="T757" t="str">
            <v xml:space="preserve">      ADRIANA BINIFACIO REYES     </v>
          </cell>
          <cell r="U757">
            <v>42845</v>
          </cell>
          <cell r="V757" t="str">
            <v>CENTRO</v>
          </cell>
          <cell r="W757" t="str">
            <v>COMPLETADO</v>
          </cell>
          <cell r="X757" t="str">
            <v>CLIENTE</v>
          </cell>
          <cell r="Y757">
            <v>42767</v>
          </cell>
          <cell r="Z757">
            <v>960</v>
          </cell>
          <cell r="AA757" t="str">
            <v>M012</v>
          </cell>
          <cell r="AD757" t="str">
            <v>lAZARO CARDENAS /Toluca</v>
          </cell>
          <cell r="AE757" t="str">
            <v>MEX</v>
          </cell>
          <cell r="AF757" t="str">
            <v>MX</v>
          </cell>
          <cell r="AG757" t="str">
            <v>10404060</v>
          </cell>
          <cell r="AH757" t="str">
            <v>ELENA VIERYA</v>
          </cell>
          <cell r="AI757" t="str">
            <v>147 Miguel Barragan</v>
          </cell>
          <cell r="AJ757" t="str">
            <v>72222121458</v>
          </cell>
          <cell r="AK757">
            <v>0</v>
          </cell>
          <cell r="AL757" t="str">
            <v>50180</v>
          </cell>
          <cell r="AM757"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57" t="str">
            <v>1TE50B8NUSCB</v>
          </cell>
          <cell r="AO757" t="str">
            <v>Smart</v>
          </cell>
          <cell r="AP757" t="str">
            <v>Hisense</v>
          </cell>
          <cell r="AQ757" t="str">
            <v>Opera</v>
          </cell>
          <cell r="AR757" t="str">
            <v>FHD 1920 x 1080</v>
          </cell>
          <cell r="AS757" t="str">
            <v>3TE50G165140G1651M010</v>
          </cell>
          <cell r="AT757" t="e">
            <v>#N/A</v>
          </cell>
          <cell r="AU757" t="str">
            <v>50H7GB</v>
          </cell>
          <cell r="AV757" t="str">
            <v>3TE50G165140</v>
          </cell>
          <cell r="AW757" t="str">
            <v>G1651</v>
          </cell>
          <cell r="AX757" t="str">
            <v>M010</v>
          </cell>
          <cell r="AY757">
            <v>74012029</v>
          </cell>
          <cell r="AZ757">
            <v>51012957</v>
          </cell>
          <cell r="BA757">
            <v>80141620</v>
          </cell>
        </row>
        <row r="758">
          <cell r="D758">
            <v>60310800</v>
          </cell>
          <cell r="E758" t="str">
            <v>D</v>
          </cell>
          <cell r="F758" t="str">
            <v>TV</v>
          </cell>
          <cell r="G758" t="str">
            <v>CAROLINA CUEVAS</v>
          </cell>
          <cell r="H758" t="str">
            <v>CDA,LAGO CHURUBUSCO  DEPTO 6 MZ 15 LT 1,VOLCANES DE SAN ANDRES TUXTLA,ACOLMAN</v>
          </cell>
          <cell r="I758" t="str">
            <v>29582894/5516001343</v>
          </cell>
          <cell r="J758" t="str">
            <v>HISENSE</v>
          </cell>
          <cell r="K758" t="str">
            <v>50K20DW</v>
          </cell>
          <cell r="L758" t="str">
            <v>50J140464H04821</v>
          </cell>
          <cell r="M758" t="str">
            <v>TICKET</v>
          </cell>
          <cell r="N758">
            <v>8390</v>
          </cell>
          <cell r="O758">
            <v>41987</v>
          </cell>
          <cell r="P758">
            <v>42775</v>
          </cell>
          <cell r="Q758">
            <v>201679</v>
          </cell>
          <cell r="R758" t="str">
            <v>PANEL T173331 OC 1007276</v>
          </cell>
          <cell r="S758" t="str">
            <v>EQUIPO EN CASA DE CLIENTE,REFIERE QUE SO</v>
          </cell>
          <cell r="T758" t="str">
            <v xml:space="preserve"> GUADALUPE GIRON                  </v>
          </cell>
          <cell r="U758" t="str">
            <v>2017-04-19</v>
          </cell>
          <cell r="V758" t="str">
            <v>CENTRO</v>
          </cell>
          <cell r="W758" t="str">
            <v>COMPLETADO</v>
          </cell>
          <cell r="X758" t="str">
            <v>CLIENTE</v>
          </cell>
          <cell r="Y758">
            <v>42769</v>
          </cell>
          <cell r="Z758">
            <v>788</v>
          </cell>
          <cell r="AA758" t="str">
            <v>M012</v>
          </cell>
          <cell r="AD758" t="str">
            <v>VOLCANES DE SN ANDRES TUXTLA/ACOLMAN</v>
          </cell>
          <cell r="AE758" t="str">
            <v>MEX</v>
          </cell>
          <cell r="AF758" t="str">
            <v>MX</v>
          </cell>
          <cell r="AG758" t="str">
            <v>10411038</v>
          </cell>
          <cell r="AH758" t="str">
            <v>CAROLINA CUEVAS</v>
          </cell>
          <cell r="AI758" t="str">
            <v>MZ15 LT1 CDA LAGO CHURUBUSCO DPTO 6</v>
          </cell>
          <cell r="AJ758" t="str">
            <v>29582894</v>
          </cell>
          <cell r="AK758" t="str">
            <v>5516001343</v>
          </cell>
          <cell r="AL758" t="str">
            <v>55883</v>
          </cell>
          <cell r="AM758"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58" t="str">
            <v>1TE50B8NUSCB</v>
          </cell>
          <cell r="AO758" t="str">
            <v>Smart</v>
          </cell>
          <cell r="AP758" t="str">
            <v>Hisense</v>
          </cell>
          <cell r="AQ758" t="str">
            <v>Opera</v>
          </cell>
          <cell r="AR758" t="str">
            <v>FHD 1920 x 1080</v>
          </cell>
          <cell r="AS758" t="str">
            <v>GTE50G1523B0CRMM012</v>
          </cell>
          <cell r="AT758">
            <v>8</v>
          </cell>
          <cell r="AU758" t="str">
            <v>50H7GB</v>
          </cell>
          <cell r="AV758" t="str">
            <v>GTE50G1523B0</v>
          </cell>
          <cell r="AW758" t="str">
            <v>CRM</v>
          </cell>
          <cell r="AX758" t="str">
            <v>M012</v>
          </cell>
          <cell r="AY758">
            <v>74012030</v>
          </cell>
          <cell r="AZ758">
            <v>51013119</v>
          </cell>
          <cell r="BA758">
            <v>80147193</v>
          </cell>
        </row>
        <row r="759">
          <cell r="D759">
            <v>60314089</v>
          </cell>
          <cell r="E759" t="str">
            <v xml:space="preserve">A  </v>
          </cell>
          <cell r="F759" t="str">
            <v>TV</v>
          </cell>
          <cell r="G759" t="str">
            <v>MARIELA ANDRADE</v>
          </cell>
          <cell r="H759" t="str">
            <v>AV.26 PONIENTE N. 2718 INT-2 COLONIA LAS HADAS C.P 72070, PUEBLA, PUE.</v>
          </cell>
          <cell r="I759" t="str">
            <v>222 2486456</v>
          </cell>
          <cell r="J759" t="str">
            <v>HISENSE</v>
          </cell>
          <cell r="K759" t="str">
            <v>50K20DW</v>
          </cell>
          <cell r="L759" t="str">
            <v>50J140464H04736</v>
          </cell>
          <cell r="M759" t="str">
            <v>TICKET: 000243024</v>
          </cell>
          <cell r="N759">
            <v>0</v>
          </cell>
          <cell r="O759">
            <v>41867</v>
          </cell>
          <cell r="P759">
            <v>42810</v>
          </cell>
          <cell r="Q759">
            <v>201032</v>
          </cell>
          <cell r="R759" t="str">
            <v>30/03/2017 06 : 40  ARANTXA.MON : NP5 18/03/2017 06 : 02 201032 : P1A: T173331 PANEL LED OC-1008811</v>
          </cell>
          <cell r="S759" t="str">
            <v>CLIENTE ENTREGA TICKET DE ENGANCHE</v>
          </cell>
          <cell r="T759" t="str">
            <v xml:space="preserve">  ERIK ORTEGA MÉNDEZ              </v>
          </cell>
          <cell r="U759">
            <v>42837</v>
          </cell>
          <cell r="V759" t="str">
            <v>Centro</v>
          </cell>
          <cell r="W759" t="str">
            <v>COMPLETADO</v>
          </cell>
          <cell r="X759" t="str">
            <v>CLIENTE</v>
          </cell>
          <cell r="Y759">
            <v>42808</v>
          </cell>
          <cell r="Z759">
            <v>943</v>
          </cell>
          <cell r="AA759" t="str">
            <v>M012</v>
          </cell>
          <cell r="AB759" t="str">
            <v>T173331/Panel - PANEL</v>
          </cell>
          <cell r="AC759" t="str">
            <v>OC-1008811</v>
          </cell>
          <cell r="AD759" t="str">
            <v>Puebla/ Las Hadas</v>
          </cell>
          <cell r="AE759" t="str">
            <v>PUE</v>
          </cell>
          <cell r="AF759" t="str">
            <v>MX</v>
          </cell>
          <cell r="AG759" t="str">
            <v>10414272</v>
          </cell>
          <cell r="AH759" t="str">
            <v>MARIELA ANDRADE</v>
          </cell>
          <cell r="AI759" t="str">
            <v>2718 Av 26 Poniente Int 2</v>
          </cell>
          <cell r="AJ759" t="str">
            <v>22287688</v>
          </cell>
          <cell r="AK759">
            <v>0</v>
          </cell>
          <cell r="AL759" t="str">
            <v>72070</v>
          </cell>
          <cell r="AM759"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59" t="str">
            <v>1TE50B8NUSCB</v>
          </cell>
          <cell r="AO759" t="str">
            <v>Smart</v>
          </cell>
          <cell r="AP759" t="str">
            <v>Hisense</v>
          </cell>
          <cell r="AQ759" t="str">
            <v>Opera</v>
          </cell>
          <cell r="AR759" t="str">
            <v>FHD 1920 x 1080</v>
          </cell>
          <cell r="AS759" t="str">
            <v>3TE50G165140G1651M010</v>
          </cell>
          <cell r="AT759" t="e">
            <v>#N/A</v>
          </cell>
          <cell r="AU759" t="str">
            <v>50H7GB</v>
          </cell>
          <cell r="AV759" t="str">
            <v>3TE50G165140</v>
          </cell>
          <cell r="AW759" t="str">
            <v>G1651</v>
          </cell>
          <cell r="AX759" t="str">
            <v>M010</v>
          </cell>
          <cell r="AY759">
            <v>74012031</v>
          </cell>
          <cell r="AZ759">
            <v>51012958</v>
          </cell>
          <cell r="BA759">
            <v>80141634</v>
          </cell>
        </row>
        <row r="760">
          <cell r="D760">
            <v>60314595</v>
          </cell>
          <cell r="E760" t="str">
            <v xml:space="preserve">A  </v>
          </cell>
          <cell r="F760" t="str">
            <v>TV</v>
          </cell>
          <cell r="G760" t="str">
            <v>MARICELA NUÑEZ HERNANDEZ</v>
          </cell>
          <cell r="H760" t="str">
            <v xml:space="preserve">ISLA DE GUANANI 407, BARRIO SANTA ISABEL, MONTERREY </v>
          </cell>
          <cell r="I760" t="str">
            <v>8123134801, 8119010900</v>
          </cell>
          <cell r="J760" t="str">
            <v xml:space="preserve">HISENSE </v>
          </cell>
          <cell r="K760" t="str">
            <v>50K20DW</v>
          </cell>
          <cell r="L760" t="str">
            <v>50J140464H04695</v>
          </cell>
          <cell r="M760" t="str">
            <v>TIKET</v>
          </cell>
          <cell r="N760">
            <v>299.06</v>
          </cell>
          <cell r="O760">
            <v>41863</v>
          </cell>
          <cell r="P760">
            <v>42817</v>
          </cell>
          <cell r="Q760">
            <v>201024</v>
          </cell>
          <cell r="R760" t="str">
            <v>04/06/17 03:39 ARANTXA NP5 P1A OC 1009168 PANEL 173331</v>
          </cell>
          <cell r="S760" t="str">
            <v/>
          </cell>
          <cell r="T760" t="str">
            <v xml:space="preserve">    SOFIA VAZQUEZ                 </v>
          </cell>
          <cell r="U760" t="str">
            <v>2017-04-20</v>
          </cell>
          <cell r="V760" t="str">
            <v>Norte</v>
          </cell>
          <cell r="W760" t="str">
            <v>COMPLETADO</v>
          </cell>
          <cell r="X760" t="str">
            <v>TALLER</v>
          </cell>
          <cell r="Y760">
            <v>42816</v>
          </cell>
          <cell r="Z760">
            <v>954</v>
          </cell>
          <cell r="AA760" t="str">
            <v>M012</v>
          </cell>
          <cell r="AD760" t="str">
            <v>MONTERREY/BARRIO STA.ISABEL</v>
          </cell>
          <cell r="AE760" t="str">
            <v>NL</v>
          </cell>
          <cell r="AF760" t="str">
            <v>MX</v>
          </cell>
          <cell r="AG760" t="str">
            <v>10197583</v>
          </cell>
          <cell r="AH760" t="str">
            <v>MARISELA NUÑEZ HERNANDEZ</v>
          </cell>
          <cell r="AI760" t="str">
            <v>CALLE ISLA DE GUANANI NO.407</v>
          </cell>
          <cell r="AJ760" t="str">
            <v>8119010900</v>
          </cell>
          <cell r="AK760" t="str">
            <v>8119010900</v>
          </cell>
          <cell r="AL760" t="str">
            <v>64102</v>
          </cell>
          <cell r="AM760"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60" t="str">
            <v>1TE50B8NUSCB</v>
          </cell>
          <cell r="AO760" t="str">
            <v>Smart</v>
          </cell>
          <cell r="AP760" t="str">
            <v>Hisense</v>
          </cell>
          <cell r="AQ760" t="str">
            <v>Opera</v>
          </cell>
          <cell r="AR760" t="str">
            <v>FHD 1920 x 1080</v>
          </cell>
          <cell r="AS760" t="str">
            <v>3TE50G165140G1651M010</v>
          </cell>
          <cell r="AT760" t="e">
            <v>#N/A</v>
          </cell>
          <cell r="AU760" t="str">
            <v>50H7GB</v>
          </cell>
          <cell r="AV760" t="str">
            <v>3TE50G165140</v>
          </cell>
          <cell r="AW760" t="str">
            <v>G1651</v>
          </cell>
          <cell r="AX760" t="str">
            <v>M010</v>
          </cell>
          <cell r="AY760">
            <v>74012032</v>
          </cell>
          <cell r="AZ760">
            <v>51012959</v>
          </cell>
          <cell r="BA760">
            <v>80141721</v>
          </cell>
        </row>
        <row r="761">
          <cell r="D761">
            <v>60311536</v>
          </cell>
          <cell r="E761" t="str">
            <v>A</v>
          </cell>
          <cell r="F761" t="str">
            <v>TV</v>
          </cell>
          <cell r="G761" t="str">
            <v>DANIEL FRAUSTO GUERRA</v>
          </cell>
          <cell r="H761" t="str">
            <v>CALLE ARTICULO 1ro. #309 FRACC. LA CONTITUCION.  AGUASCALIENTES, AGS.</v>
          </cell>
          <cell r="I761" t="str">
            <v>449 973 7852</v>
          </cell>
          <cell r="J761" t="str">
            <v>HISENSE</v>
          </cell>
          <cell r="K761" t="str">
            <v>50K20DW</v>
          </cell>
          <cell r="L761" t="str">
            <v>50J140464H04461</v>
          </cell>
          <cell r="M761" t="str">
            <v>TRAN 0668</v>
          </cell>
          <cell r="N761">
            <v>9759</v>
          </cell>
          <cell r="O761">
            <v>41650</v>
          </cell>
          <cell r="P761">
            <v>42781</v>
          </cell>
          <cell r="Q761">
            <v>202465</v>
          </cell>
          <cell r="R761" t="str">
            <v>NO HAY REFACCION, SE SOLICITA PANEL (T173331 / Pedido de compra OC-1007497)</v>
          </cell>
          <cell r="S761" t="str">
            <v/>
          </cell>
          <cell r="T761" t="str">
            <v xml:space="preserve">ALEJANDRO CHAVEZ                </v>
          </cell>
          <cell r="U761" t="str">
            <v>2017-04-11</v>
          </cell>
          <cell r="V761" t="str">
            <v>Norte</v>
          </cell>
          <cell r="W761" t="str">
            <v>COMPLETADO</v>
          </cell>
          <cell r="X761" t="str">
            <v>TALLER</v>
          </cell>
          <cell r="Y761">
            <v>42780</v>
          </cell>
          <cell r="Z761">
            <v>1131</v>
          </cell>
          <cell r="AA761" t="str">
            <v>M012</v>
          </cell>
          <cell r="AB761" t="str">
            <v>T173331/Panel - PANEL</v>
          </cell>
          <cell r="AC761" t="str">
            <v>OC-1007497</v>
          </cell>
          <cell r="AD761" t="str">
            <v>Aguascalientes/Constitucion</v>
          </cell>
          <cell r="AE761" t="str">
            <v>AGS</v>
          </cell>
          <cell r="AF761" t="str">
            <v>MX</v>
          </cell>
          <cell r="AG761" t="str">
            <v>10363685</v>
          </cell>
          <cell r="AH761" t="str">
            <v>DANIEL FRAUSTO GUERRA</v>
          </cell>
          <cell r="AI761" t="str">
            <v>309 Articulo 1ro</v>
          </cell>
          <cell r="AJ761" t="str">
            <v>4499737852</v>
          </cell>
          <cell r="AK761" t="str">
            <v>4492757244</v>
          </cell>
          <cell r="AL761" t="str">
            <v>20126</v>
          </cell>
          <cell r="AM761"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61" t="str">
            <v>1TE50B8NUSCB</v>
          </cell>
          <cell r="AO761" t="str">
            <v>Smart</v>
          </cell>
          <cell r="AP761" t="str">
            <v>Hisense</v>
          </cell>
          <cell r="AQ761" t="str">
            <v>Opera</v>
          </cell>
          <cell r="AR761" t="str">
            <v>FHD 1920 x 1080</v>
          </cell>
          <cell r="AS761" t="str">
            <v>3TE50G165140G1651M010</v>
          </cell>
          <cell r="AT761" t="e">
            <v>#N/A</v>
          </cell>
          <cell r="AU761" t="str">
            <v>50H7GB</v>
          </cell>
          <cell r="AV761" t="str">
            <v>3TE50G165140</v>
          </cell>
          <cell r="AW761" t="str">
            <v>G1651</v>
          </cell>
          <cell r="AX761" t="str">
            <v>M010</v>
          </cell>
          <cell r="AY761">
            <v>74012033</v>
          </cell>
          <cell r="AZ761">
            <v>51012960</v>
          </cell>
          <cell r="BA761">
            <v>80141774</v>
          </cell>
        </row>
        <row r="762">
          <cell r="D762">
            <v>60313956</v>
          </cell>
          <cell r="E762" t="str">
            <v xml:space="preserve">A  </v>
          </cell>
          <cell r="F762" t="str">
            <v>TV</v>
          </cell>
          <cell r="G762" t="str">
            <v>MARÍA CONCEPCIÓN LÓPEZ HERNÁNDEZ</v>
          </cell>
          <cell r="H762" t="str">
            <v>CIRCUITO OLMECA N . 417 COLONIA SANTIAGO MOMOXPAN C.P 72760, SAN PEDRO CHOLULA, PUE.</v>
          </cell>
          <cell r="I762" t="str">
            <v>222 2256461-9932168537</v>
          </cell>
          <cell r="J762" t="str">
            <v>HISENSE</v>
          </cell>
          <cell r="K762" t="str">
            <v>50K20DW</v>
          </cell>
          <cell r="L762" t="str">
            <v>50J140464H04417</v>
          </cell>
          <cell r="M762" t="str">
            <v>TICKET DE COMPRA EN LÍNEA</v>
          </cell>
          <cell r="N762">
            <v>10500</v>
          </cell>
          <cell r="O762">
            <v>41890</v>
          </cell>
          <cell r="P762">
            <v>42809</v>
          </cell>
          <cell r="Q762">
            <v>201032</v>
          </cell>
          <cell r="R762" t="str">
            <v>29/03/2017 07 : 44  ERNESTO.HERN : NP5 17/03/2017 04 : 12 201032 : P1A: T173331 PANEL LED OC-1008762</v>
          </cell>
          <cell r="S762" t="str">
            <v/>
          </cell>
          <cell r="T762" t="str">
            <v xml:space="preserve">  ERIK ORTEGA MÉNDEZ              </v>
          </cell>
          <cell r="U762">
            <v>42837</v>
          </cell>
          <cell r="V762" t="str">
            <v>Centro</v>
          </cell>
          <cell r="W762" t="str">
            <v>COMPLETADO</v>
          </cell>
          <cell r="X762" t="str">
            <v>CLIENTE</v>
          </cell>
          <cell r="Y762">
            <v>42804</v>
          </cell>
          <cell r="Z762">
            <v>919</v>
          </cell>
          <cell r="AA762" t="str">
            <v>M012</v>
          </cell>
          <cell r="AB762" t="str">
            <v>T173331/Panel - PANEL</v>
          </cell>
          <cell r="AC762" t="str">
            <v>OC-1008762</v>
          </cell>
          <cell r="AD762" t="str">
            <v>Chulula/Santiago Momoxplan</v>
          </cell>
          <cell r="AE762" t="str">
            <v>PUE</v>
          </cell>
          <cell r="AF762" t="str">
            <v>MX</v>
          </cell>
          <cell r="AG762" t="str">
            <v>10413745</v>
          </cell>
          <cell r="AH762" t="str">
            <v>MA CONCEPCION LOPEZ HERNANDEZ</v>
          </cell>
          <cell r="AI762" t="str">
            <v>417 Circuito Olmeca</v>
          </cell>
          <cell r="AJ762" t="str">
            <v>2222256461</v>
          </cell>
          <cell r="AK762" t="str">
            <v>9932168537</v>
          </cell>
          <cell r="AL762" t="str">
            <v>62760</v>
          </cell>
          <cell r="AM762"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62" t="str">
            <v>1TE50B8NUSCB</v>
          </cell>
          <cell r="AO762" t="str">
            <v>Smart</v>
          </cell>
          <cell r="AP762" t="str">
            <v>Hisense</v>
          </cell>
          <cell r="AQ762" t="str">
            <v>Opera</v>
          </cell>
          <cell r="AR762" t="str">
            <v>FHD 1920 x 1080</v>
          </cell>
          <cell r="AS762" t="str">
            <v>GTE50G1523B0CRMM012</v>
          </cell>
          <cell r="AT762">
            <v>8</v>
          </cell>
          <cell r="AU762" t="str">
            <v>50H7GB</v>
          </cell>
          <cell r="AV762" t="str">
            <v>GTE50G1523B0</v>
          </cell>
          <cell r="AW762" t="str">
            <v>CRM</v>
          </cell>
          <cell r="AX762" t="str">
            <v>M012</v>
          </cell>
          <cell r="AY762">
            <v>74012034</v>
          </cell>
          <cell r="AZ762">
            <v>51013117</v>
          </cell>
          <cell r="BA762">
            <v>80147194</v>
          </cell>
        </row>
        <row r="763">
          <cell r="D763">
            <v>60313325</v>
          </cell>
          <cell r="E763" t="str">
            <v xml:space="preserve">A  </v>
          </cell>
          <cell r="F763" t="str">
            <v>TV</v>
          </cell>
          <cell r="G763" t="str">
            <v>DEYANIRA CAZARES PINEDA</v>
          </cell>
          <cell r="H763" t="str">
            <v xml:space="preserve">PRIV. SANTA CATARINA 114, ALIANZA REAL, ESCOBEDO </v>
          </cell>
          <cell r="I763">
            <v>8182715725</v>
          </cell>
          <cell r="J763" t="str">
            <v>HISENSE</v>
          </cell>
          <cell r="K763" t="str">
            <v>50K20DW</v>
          </cell>
          <cell r="L763" t="str">
            <v>50J140464H04067</v>
          </cell>
          <cell r="M763" t="str">
            <v>133743-14</v>
          </cell>
          <cell r="N763">
            <v>11507</v>
          </cell>
          <cell r="O763">
            <v>41957</v>
          </cell>
          <cell r="P763">
            <v>42802</v>
          </cell>
          <cell r="Q763">
            <v>201024</v>
          </cell>
          <cell r="R763" t="str">
            <v>16/03/17 00:06 JORGE VAZ NP5 P1A OC 1008306 PANEL 173331</v>
          </cell>
          <cell r="S763" t="str">
            <v/>
          </cell>
          <cell r="T763" t="str">
            <v xml:space="preserve"> SOFIA VAZQUEZ                    </v>
          </cell>
          <cell r="U763" t="str">
            <v>2017-04-19</v>
          </cell>
          <cell r="V763" t="str">
            <v>Norte</v>
          </cell>
          <cell r="W763" t="str">
            <v>COMPLETADO</v>
          </cell>
          <cell r="X763" t="str">
            <v>TALLER</v>
          </cell>
          <cell r="Y763">
            <v>42800</v>
          </cell>
          <cell r="Z763">
            <v>845</v>
          </cell>
          <cell r="AA763" t="str">
            <v>M012</v>
          </cell>
          <cell r="AD763" t="str">
            <v>ESCOBEDO/ALIANZA REAL</v>
          </cell>
          <cell r="AE763" t="str">
            <v>NL</v>
          </cell>
          <cell r="AF763" t="str">
            <v>MX</v>
          </cell>
          <cell r="AG763" t="str">
            <v>10413709</v>
          </cell>
          <cell r="AH763" t="str">
            <v>DEYANIRA CAZARES PINEDA</v>
          </cell>
          <cell r="AI763" t="str">
            <v>PRIV. SANTA CATARINA #114</v>
          </cell>
          <cell r="AJ763" t="str">
            <v>8182715725</v>
          </cell>
          <cell r="AK763">
            <v>0</v>
          </cell>
          <cell r="AL763" t="str">
            <v>66084</v>
          </cell>
          <cell r="AM763"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63" t="str">
            <v>1TE50B8NUSCB</v>
          </cell>
          <cell r="AO763" t="str">
            <v>Smart</v>
          </cell>
          <cell r="AP763" t="str">
            <v>Hisense</v>
          </cell>
          <cell r="AQ763" t="str">
            <v>Opera</v>
          </cell>
          <cell r="AR763" t="str">
            <v>FHD 1920 x 1080</v>
          </cell>
          <cell r="AS763" t="str">
            <v>3TE50G165140G1651M010</v>
          </cell>
          <cell r="AT763" t="e">
            <v>#N/A</v>
          </cell>
          <cell r="AU763" t="str">
            <v>50H7GB</v>
          </cell>
          <cell r="AV763" t="str">
            <v>3TE50G165140</v>
          </cell>
          <cell r="AW763" t="str">
            <v>G1651</v>
          </cell>
          <cell r="AX763" t="str">
            <v>M010</v>
          </cell>
          <cell r="AY763">
            <v>74012035</v>
          </cell>
          <cell r="AZ763">
            <v>51012961</v>
          </cell>
          <cell r="BA763">
            <v>80141723</v>
          </cell>
        </row>
        <row r="764">
          <cell r="D764">
            <v>60315044</v>
          </cell>
          <cell r="E764" t="str">
            <v xml:space="preserve">A  </v>
          </cell>
          <cell r="F764" t="str">
            <v>TV</v>
          </cell>
          <cell r="G764" t="str">
            <v>MA SOCORRO MARTINEZ</v>
          </cell>
          <cell r="H764" t="str">
            <v>MARIOTE 265 COL. PROGRESO      C.P. 78370 SAN LUIS POTOSI        SAN LUIS POTOSI</v>
          </cell>
          <cell r="I764" t="str">
            <v>444 839 57 95</v>
          </cell>
          <cell r="J764" t="str">
            <v>HISENSE</v>
          </cell>
          <cell r="K764" t="str">
            <v>50K20DW</v>
          </cell>
          <cell r="L764" t="str">
            <v>50J140464H04039</v>
          </cell>
          <cell r="M764" t="str">
            <v>XIC-000160582</v>
          </cell>
          <cell r="N764">
            <v>299.06</v>
          </cell>
          <cell r="O764">
            <v>41850</v>
          </cell>
          <cell r="P764">
            <v>42830</v>
          </cell>
          <cell r="Q764">
            <v>200999</v>
          </cell>
          <cell r="R764" t="str">
            <v>2/04/2017 01 : 35  ARANTXA.MON : TCF1
12/04/2017 01 : 35  ARANTXA.MON : NP5
08/04/2017 06 : 00  MARIA.EUGENI : DGR
SEG: OC- Solicitud correcta en Open Bravo.
08/04/2017 05 : 23 200999 : P1.-T173331 07/04/2017 SE SOLICITA PANEL PARA SU REPARACION. OC-1009467.-</v>
          </cell>
          <cell r="S764" t="str">
            <v>QUIPO EN TALLER</v>
          </cell>
          <cell r="T764" t="str">
            <v xml:space="preserve">  ANTONIO TORRES                  </v>
          </cell>
          <cell r="U764" t="str">
            <v>2017-04-20</v>
          </cell>
          <cell r="V764" t="str">
            <v>Norte</v>
          </cell>
          <cell r="W764" t="str">
            <v>COMPLETADO</v>
          </cell>
          <cell r="X764" t="str">
            <v>TALLER</v>
          </cell>
          <cell r="Y764">
            <v>42821</v>
          </cell>
          <cell r="Z764">
            <v>980</v>
          </cell>
          <cell r="AA764" t="str">
            <v>M012</v>
          </cell>
          <cell r="AD764" t="str">
            <v>San Luis Potosi/Progreso</v>
          </cell>
          <cell r="AE764" t="str">
            <v>SLP</v>
          </cell>
          <cell r="AF764" t="str">
            <v>MX</v>
          </cell>
          <cell r="AG764" t="str">
            <v>10411475</v>
          </cell>
          <cell r="AH764" t="str">
            <v>MA SOCORRO MARTINEZ SALAZAR</v>
          </cell>
          <cell r="AI764" t="str">
            <v>265 Nariote</v>
          </cell>
          <cell r="AJ764" t="str">
            <v>4443185099</v>
          </cell>
          <cell r="AK764" t="str">
            <v>4443185099</v>
          </cell>
          <cell r="AL764" t="str">
            <v>78370</v>
          </cell>
          <cell r="AM764"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64" t="str">
            <v>1TE50B8NUSCB</v>
          </cell>
          <cell r="AO764" t="str">
            <v>Smart</v>
          </cell>
          <cell r="AP764" t="str">
            <v>Hisense</v>
          </cell>
          <cell r="AQ764" t="str">
            <v>Opera</v>
          </cell>
          <cell r="AR764" t="str">
            <v>FHD 1920 x 1080</v>
          </cell>
          <cell r="AS764" t="str">
            <v>GTE50G1523B0CRMM012</v>
          </cell>
          <cell r="AT764">
            <v>8</v>
          </cell>
          <cell r="AU764" t="str">
            <v>50H7GB</v>
          </cell>
          <cell r="AV764" t="str">
            <v>GTE50G1523B0</v>
          </cell>
          <cell r="AW764" t="str">
            <v>CRM</v>
          </cell>
          <cell r="AX764" t="str">
            <v>M012</v>
          </cell>
          <cell r="AY764">
            <v>74012036</v>
          </cell>
          <cell r="AZ764">
            <v>51012962</v>
          </cell>
          <cell r="BA764">
            <v>80147195</v>
          </cell>
        </row>
        <row r="765">
          <cell r="D765">
            <v>60313549</v>
          </cell>
          <cell r="E765" t="str">
            <v xml:space="preserve">A  </v>
          </cell>
          <cell r="F765" t="str">
            <v>TV</v>
          </cell>
          <cell r="G765" t="str">
            <v>ROSA MARGARITA ORNELAS SANCHEZ</v>
          </cell>
          <cell r="H765" t="str">
            <v>ABRAHAM LINCON # 204</v>
          </cell>
          <cell r="I765">
            <v>4777784696</v>
          </cell>
          <cell r="J765" t="str">
            <v>HISENSE</v>
          </cell>
          <cell r="K765" t="str">
            <v>50K20DW</v>
          </cell>
          <cell r="L765" t="str">
            <v>50J140464H03313</v>
          </cell>
          <cell r="M765" t="str">
            <v>PNR/0000102231</v>
          </cell>
          <cell r="N765">
            <v>10120</v>
          </cell>
          <cell r="O765">
            <v>41878</v>
          </cell>
          <cell r="P765">
            <v>42808</v>
          </cell>
          <cell r="Q765">
            <v>201107</v>
          </cell>
          <cell r="R765" t="str">
            <v>25/03/2017 ERNESTO HERN: NP5 P1: 173331/OC-1008596 Y 171496/OC1008595</v>
          </cell>
          <cell r="S765" t="str">
            <v/>
          </cell>
          <cell r="T765" t="str">
            <v xml:space="preserve">  NORMA RAMÍREZ                   </v>
          </cell>
          <cell r="U765" t="str">
            <v>2017-04-20</v>
          </cell>
          <cell r="V765" t="str">
            <v>Norte</v>
          </cell>
          <cell r="W765" t="str">
            <v>COMPLETADO</v>
          </cell>
          <cell r="X765" t="str">
            <v>TALLER</v>
          </cell>
          <cell r="Y765">
            <v>42802</v>
          </cell>
          <cell r="Z765">
            <v>930</v>
          </cell>
          <cell r="AA765" t="str">
            <v>M012</v>
          </cell>
          <cell r="AD765" t="str">
            <v>Leon/Kenedy</v>
          </cell>
          <cell r="AE765" t="str">
            <v>GTO</v>
          </cell>
          <cell r="AF765" t="str">
            <v>MX</v>
          </cell>
          <cell r="AG765" t="str">
            <v>10412450</v>
          </cell>
          <cell r="AH765" t="str">
            <v>ROSA MARGARITA ORNELAS SANCHEZ</v>
          </cell>
          <cell r="AI765" t="str">
            <v>204 Abraham Lincon</v>
          </cell>
          <cell r="AJ765" t="str">
            <v>4771887312</v>
          </cell>
          <cell r="AK765" t="str">
            <v>4771887312</v>
          </cell>
          <cell r="AL765" t="str">
            <v>37410</v>
          </cell>
          <cell r="AM765"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65" t="str">
            <v>1TE50B8NUSCB</v>
          </cell>
          <cell r="AO765" t="str">
            <v>Smart</v>
          </cell>
          <cell r="AP765" t="str">
            <v>Hisense</v>
          </cell>
          <cell r="AQ765" t="str">
            <v>Opera</v>
          </cell>
          <cell r="AR765" t="str">
            <v>FHD 1920 x 1080</v>
          </cell>
          <cell r="AS765" t="str">
            <v>3TE50G165140G1651M010</v>
          </cell>
          <cell r="AT765" t="e">
            <v>#N/A</v>
          </cell>
          <cell r="AU765" t="str">
            <v>50H7GB</v>
          </cell>
          <cell r="AV765" t="str">
            <v>3TE50G165140</v>
          </cell>
          <cell r="AW765" t="str">
            <v>G1651</v>
          </cell>
          <cell r="AX765" t="str">
            <v>M010</v>
          </cell>
          <cell r="AY765">
            <v>74012038</v>
          </cell>
          <cell r="AZ765">
            <v>51012964</v>
          </cell>
          <cell r="BA765">
            <v>80141785</v>
          </cell>
        </row>
        <row r="766">
          <cell r="D766">
            <v>60311970</v>
          </cell>
          <cell r="E766" t="str">
            <v xml:space="preserve">A  </v>
          </cell>
          <cell r="F766" t="str">
            <v>TV</v>
          </cell>
          <cell r="G766" t="str">
            <v>ALFONSO CRUZ SAHAGUN</v>
          </cell>
          <cell r="H766" t="str">
            <v>18 DE MARZO S/N                         COL. 18 DE MARZO C.P. 79020       CD. VALLES SAN LUIS POTOSI</v>
          </cell>
          <cell r="I766" t="str">
            <v>481 381 01 54</v>
          </cell>
          <cell r="J766" t="str">
            <v>HISENSE</v>
          </cell>
          <cell r="K766" t="str">
            <v>50K20DW</v>
          </cell>
          <cell r="L766" t="str">
            <v>50J140464H03257</v>
          </cell>
          <cell r="M766" t="str">
            <v>CVA/000088898</v>
          </cell>
          <cell r="N766">
            <v>10120.950000000001</v>
          </cell>
          <cell r="O766">
            <v>41884</v>
          </cell>
          <cell r="P766">
            <v>42798</v>
          </cell>
          <cell r="Q766">
            <v>200999</v>
          </cell>
          <cell r="R766" t="str">
            <v>24/03/2017 00 : 19  MARCO.DIAZ : TCF1PU CSA
INF. ROSA MARIA ALMAZAN DMC
16/03/2017 02 : 19  JORGE.VAZ : TCF1
16/03/2017 02 : 18  JORGE.VAZ : NP5
14/03/2017 01 : 18  SEMIRAMIS.M : CSC
10/03/2017 07 : 52 200999 : P1 T173331 PANEL OC-1008403.-</v>
          </cell>
          <cell r="S766" t="str">
            <v>QUIPO EN TALLER</v>
          </cell>
          <cell r="T766" t="str">
            <v xml:space="preserve">  ANTONIO TORRES                  </v>
          </cell>
          <cell r="U766" t="str">
            <v>2017-04-20</v>
          </cell>
          <cell r="V766" t="str">
            <v>Norte</v>
          </cell>
          <cell r="W766" t="str">
            <v>COMPLETADO</v>
          </cell>
          <cell r="X766" t="str">
            <v>TALLER</v>
          </cell>
          <cell r="Y766">
            <v>42786</v>
          </cell>
          <cell r="Z766">
            <v>914</v>
          </cell>
          <cell r="AA766" t="str">
            <v>M010</v>
          </cell>
          <cell r="AD766" t="str">
            <v>col 18 de marzo/cd valles</v>
          </cell>
          <cell r="AE766" t="str">
            <v>SLP</v>
          </cell>
          <cell r="AF766" t="str">
            <v>MX</v>
          </cell>
          <cell r="AG766" t="str">
            <v>10411236</v>
          </cell>
          <cell r="AH766" t="str">
            <v>ALFONSO CRUZ SAAGUN</v>
          </cell>
          <cell r="AI766" t="str">
            <v>calle 18 de marzo s/n</v>
          </cell>
          <cell r="AJ766" t="str">
            <v>4813810154</v>
          </cell>
          <cell r="AK766" t="str">
            <v>4811069068</v>
          </cell>
          <cell r="AL766" t="str">
            <v>79020</v>
          </cell>
          <cell r="AM766"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66" t="str">
            <v>1TE50B8NUSCB</v>
          </cell>
          <cell r="AO766" t="str">
            <v>Smart</v>
          </cell>
          <cell r="AP766" t="str">
            <v>Hisense</v>
          </cell>
          <cell r="AQ766" t="str">
            <v>Opera</v>
          </cell>
          <cell r="AR766" t="str">
            <v>FHD 1920 x 1080</v>
          </cell>
          <cell r="AS766" t="str">
            <v>3TE50G155274G155274M010</v>
          </cell>
          <cell r="AT766">
            <v>1</v>
          </cell>
          <cell r="AU766" t="str">
            <v>LC-50N5000U</v>
          </cell>
          <cell r="AV766" t="str">
            <v>3TE50G155274</v>
          </cell>
          <cell r="AW766" t="str">
            <v>G155274</v>
          </cell>
          <cell r="AX766" t="str">
            <v>M010</v>
          </cell>
          <cell r="AY766">
            <v>74012040</v>
          </cell>
          <cell r="AZ766">
            <v>51012966</v>
          </cell>
          <cell r="BA766">
            <v>80146130</v>
          </cell>
        </row>
        <row r="767">
          <cell r="D767">
            <v>60311824</v>
          </cell>
          <cell r="E767" t="str">
            <v xml:space="preserve">A  </v>
          </cell>
          <cell r="F767" t="str">
            <v>TV</v>
          </cell>
          <cell r="G767" t="str">
            <v>MARIO AGUIRRE</v>
          </cell>
          <cell r="H767" t="str">
            <v>SAFIRO 112 MZ 8 LOTE 21, DIAMANTES, ZEMPOALA HIDALGO</v>
          </cell>
          <cell r="I767">
            <v>17716883113</v>
          </cell>
          <cell r="J767" t="str">
            <v>HISENSE</v>
          </cell>
          <cell r="K767" t="str">
            <v>50K20DW</v>
          </cell>
          <cell r="L767" t="str">
            <v>50J140464H03047</v>
          </cell>
          <cell r="M767">
            <v>13479672</v>
          </cell>
          <cell r="N767">
            <v>0</v>
          </cell>
          <cell r="O767">
            <v>41850</v>
          </cell>
          <cell r="P767">
            <v>42791</v>
          </cell>
          <cell r="Q767">
            <v>201025</v>
          </cell>
          <cell r="R767" t="str">
            <v>25/02/2017 07 : 18 201025 : P1 - LEDS. TLED003, O.C. 1007923</v>
          </cell>
          <cell r="S767" t="str">
            <v>FALTA DE REFACCION</v>
          </cell>
          <cell r="T767" t="str">
            <v>EUGENIO ZARATE               Fecha</v>
          </cell>
          <cell r="U767" t="str">
            <v>2017/04/11</v>
          </cell>
          <cell r="V767" t="str">
            <v>Centro</v>
          </cell>
          <cell r="W767" t="str">
            <v>COMPLETADO</v>
          </cell>
          <cell r="Y767">
            <v>42783</v>
          </cell>
          <cell r="Z767">
            <v>941</v>
          </cell>
          <cell r="AA767" t="str">
            <v>M012</v>
          </cell>
          <cell r="AB767" t="str">
            <v>TLED003/LEDS</v>
          </cell>
          <cell r="AC767" t="str">
            <v>OC-1007923</v>
          </cell>
          <cell r="AD767" t="str">
            <v>Zempuala /Diamantes</v>
          </cell>
          <cell r="AE767" t="str">
            <v>HGO</v>
          </cell>
          <cell r="AF767" t="str">
            <v>MX</v>
          </cell>
          <cell r="AG767" t="str">
            <v>10411291</v>
          </cell>
          <cell r="AH767" t="str">
            <v>MARIO AGUIRRE</v>
          </cell>
          <cell r="AI767" t="str">
            <v>112 SAFIRO mz 8 lt 21</v>
          </cell>
          <cell r="AJ767" t="str">
            <v>017716883113</v>
          </cell>
          <cell r="AK767" t="str">
            <v>5511422528</v>
          </cell>
          <cell r="AL767" t="str">
            <v>42091</v>
          </cell>
          <cell r="AM767"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67" t="str">
            <v>1TE50B8NUSCB</v>
          </cell>
          <cell r="AO767" t="str">
            <v>Smart</v>
          </cell>
          <cell r="AP767" t="str">
            <v>Hisense</v>
          </cell>
          <cell r="AQ767" t="str">
            <v>Opera</v>
          </cell>
          <cell r="AR767" t="str">
            <v>FHD 1920 x 1080</v>
          </cell>
          <cell r="AS767" t="str">
            <v>3TE50G165140G1651M010</v>
          </cell>
          <cell r="AT767" t="e">
            <v>#N/A</v>
          </cell>
          <cell r="AU767" t="str">
            <v>50H7GB</v>
          </cell>
          <cell r="AV767" t="str">
            <v>3TE50G165140</v>
          </cell>
          <cell r="AW767" t="str">
            <v>G1651</v>
          </cell>
          <cell r="AX767" t="str">
            <v>M010</v>
          </cell>
          <cell r="AY767">
            <v>74012041</v>
          </cell>
          <cell r="AZ767">
            <v>51012967</v>
          </cell>
          <cell r="BA767">
            <v>80141699</v>
          </cell>
        </row>
        <row r="768">
          <cell r="D768">
            <v>60311925</v>
          </cell>
          <cell r="E768" t="str">
            <v>A</v>
          </cell>
          <cell r="F768" t="str">
            <v>TV</v>
          </cell>
          <cell r="G768" t="str">
            <v>CECILIA VAZQUEZ CISNEROS</v>
          </cell>
          <cell r="H768" t="str">
            <v>AV DE LA CALANDREAS 1789 INT 9 Col. VILLAS LA LOMA Mpo. ZAPOPAN</v>
          </cell>
          <cell r="I768">
            <v>3336247880</v>
          </cell>
          <cell r="J768" t="str">
            <v>HISENSE</v>
          </cell>
          <cell r="K768" t="str">
            <v>50K20DW</v>
          </cell>
          <cell r="L768" t="str">
            <v>50J140464H03039</v>
          </cell>
          <cell r="M768" t="str">
            <v>792202103010</v>
          </cell>
          <cell r="N768">
            <v>0</v>
          </cell>
          <cell r="O768">
            <v>41890</v>
          </cell>
          <cell r="P768">
            <v>42790</v>
          </cell>
          <cell r="Q768">
            <v>201076</v>
          </cell>
          <cell r="R768" t="str">
            <v>No hay refacciones para surtir y poder reparar</v>
          </cell>
          <cell r="S768" t="str">
            <v>El comprobante es una carta aceptacion y no esta impreso el costo del producto</v>
          </cell>
          <cell r="T768" t="str">
            <v>Carlos Muñiz</v>
          </cell>
          <cell r="U768">
            <v>42837</v>
          </cell>
          <cell r="V768" t="str">
            <v>SUR</v>
          </cell>
          <cell r="W768" t="str">
            <v>COMPLETADO</v>
          </cell>
          <cell r="X768" t="str">
            <v>CLIENTE</v>
          </cell>
          <cell r="Y768">
            <v>42786</v>
          </cell>
          <cell r="Z768">
            <v>900</v>
          </cell>
          <cell r="AA768" t="str">
            <v>M010</v>
          </cell>
          <cell r="AB768" t="str">
            <v>T173331/Panel - PANEL</v>
          </cell>
          <cell r="AC768" t="str">
            <v>OC-1007896</v>
          </cell>
          <cell r="AD768" t="str">
            <v>Zapopan / illas la loma</v>
          </cell>
          <cell r="AE768" t="str">
            <v>JAL</v>
          </cell>
          <cell r="AF768" t="str">
            <v>MX</v>
          </cell>
          <cell r="AG768" t="str">
            <v>10412309</v>
          </cell>
          <cell r="AH768" t="str">
            <v>SECILIA VAZQUES SISNEROS</v>
          </cell>
          <cell r="AI768" t="str">
            <v>1789 AV de la calandreas interior 9</v>
          </cell>
          <cell r="AJ768" t="str">
            <v>3336247880</v>
          </cell>
          <cell r="AK768" t="str">
            <v>3331523180</v>
          </cell>
          <cell r="AL768" t="str">
            <v>45200</v>
          </cell>
          <cell r="AM768"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68" t="str">
            <v>1TE50B8NUSCB</v>
          </cell>
          <cell r="AO768" t="str">
            <v>Smart</v>
          </cell>
          <cell r="AP768" t="str">
            <v>Hisense</v>
          </cell>
          <cell r="AQ768" t="str">
            <v>Opera</v>
          </cell>
          <cell r="AR768" t="str">
            <v>FHD 1920 x 1080</v>
          </cell>
          <cell r="AS768" t="str">
            <v>3TE50G155274G155274M010</v>
          </cell>
          <cell r="AT768">
            <v>1</v>
          </cell>
          <cell r="AU768" t="str">
            <v>LC-50N5000U</v>
          </cell>
          <cell r="AV768" t="str">
            <v>3TE50G155274</v>
          </cell>
          <cell r="AW768" t="str">
            <v>G155274</v>
          </cell>
          <cell r="AX768" t="str">
            <v>M010</v>
          </cell>
          <cell r="AY768">
            <v>74012042</v>
          </cell>
          <cell r="AZ768">
            <v>51012968</v>
          </cell>
          <cell r="BA768">
            <v>80146131</v>
          </cell>
        </row>
        <row r="769">
          <cell r="D769">
            <v>60314449</v>
          </cell>
          <cell r="E769" t="str">
            <v>A</v>
          </cell>
          <cell r="F769" t="str">
            <v>TV</v>
          </cell>
          <cell r="G769" t="str">
            <v>CAROLINA HERNANDEZ</v>
          </cell>
          <cell r="H769" t="str">
            <v>FELIX C. VERA 213, COL. NUEVO AEROPUERTO, TAMPICO</v>
          </cell>
          <cell r="I769">
            <v>8332281218</v>
          </cell>
          <cell r="J769" t="str">
            <v>HISENSE</v>
          </cell>
          <cell r="K769" t="str">
            <v>50K20DW</v>
          </cell>
          <cell r="L769" t="str">
            <v>50J140464H02897</v>
          </cell>
          <cell r="M769">
            <v>161959</v>
          </cell>
          <cell r="N769">
            <v>10120.950000000001</v>
          </cell>
          <cell r="O769">
            <v>41883</v>
          </cell>
          <cell r="P769">
            <v>42812</v>
          </cell>
          <cell r="Q769">
            <v>202245</v>
          </cell>
          <cell r="R769" t="str">
            <v>05/04/2017 22 : 50  ARANTXA.MON : NP5
21/03/2017 00 : 17 202245 : P1A: T173331 PANEL OC-1008840</v>
          </cell>
          <cell r="S769" t="str">
            <v/>
          </cell>
          <cell r="T769" t="str">
            <v xml:space="preserve">    Alfredo Pineda                </v>
          </cell>
          <cell r="U769" t="str">
            <v>2017-04-05</v>
          </cell>
          <cell r="V769" t="str">
            <v>Norte</v>
          </cell>
          <cell r="W769" t="str">
            <v>COMPLETADO</v>
          </cell>
          <cell r="X769" t="str">
            <v>TALLER</v>
          </cell>
          <cell r="Y769">
            <v>42811</v>
          </cell>
          <cell r="Z769">
            <v>929</v>
          </cell>
          <cell r="AA769" t="str">
            <v>M012</v>
          </cell>
          <cell r="AB769" t="str">
            <v>T173331/Panel - PANEL</v>
          </cell>
          <cell r="AC769" t="str">
            <v>OC-1008840</v>
          </cell>
          <cell r="AD769" t="str">
            <v>Tampico/Nvo aeropuerto</v>
          </cell>
          <cell r="AE769" t="str">
            <v>TMS</v>
          </cell>
          <cell r="AF769" t="str">
            <v>MX</v>
          </cell>
          <cell r="AG769" t="str">
            <v>10414530</v>
          </cell>
          <cell r="AH769" t="str">
            <v>CAROLINA HERNANDEZ</v>
          </cell>
          <cell r="AI769" t="str">
            <v>213 Felix C Vera</v>
          </cell>
          <cell r="AJ769" t="str">
            <v>8332281218</v>
          </cell>
          <cell r="AK769">
            <v>0</v>
          </cell>
          <cell r="AL769" t="str">
            <v>89337</v>
          </cell>
          <cell r="AM769"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74012043</v>
          </cell>
          <cell r="AZ769">
            <v>51012969</v>
          </cell>
          <cell r="BA769">
            <v>80141577</v>
          </cell>
        </row>
        <row r="770">
          <cell r="D770">
            <v>60314383</v>
          </cell>
          <cell r="E770" t="str">
            <v xml:space="preserve">A  </v>
          </cell>
          <cell r="F770" t="str">
            <v>TV</v>
          </cell>
          <cell r="G770" t="str">
            <v xml:space="preserve">JULIO CESAR CAMACHO MARROQUIN </v>
          </cell>
          <cell r="H770" t="str">
            <v xml:space="preserve">RIO SALTON 120-A, VILLA DE ALCALA, CIENEGA DE FLORES </v>
          </cell>
          <cell r="I770">
            <v>8110145095</v>
          </cell>
          <cell r="J770" t="str">
            <v>HISENSE</v>
          </cell>
          <cell r="K770" t="str">
            <v>50K20DW</v>
          </cell>
          <cell r="L770" t="str">
            <v>50G144844H02304</v>
          </cell>
          <cell r="M770" t="str">
            <v>36686-18</v>
          </cell>
          <cell r="N770">
            <v>10304</v>
          </cell>
          <cell r="O770">
            <v>42176</v>
          </cell>
          <cell r="P770">
            <v>42815</v>
          </cell>
          <cell r="Q770">
            <v>201024</v>
          </cell>
          <cell r="R770" t="str">
            <v>30/03/17 01:02 ERNESTO HDZ NP5 P1A: O.C. 1008943, PANEL, 173331</v>
          </cell>
          <cell r="S770" t="str">
            <v/>
          </cell>
          <cell r="T770" t="str">
            <v xml:space="preserve">    SOFIA VAZQUEZ                 </v>
          </cell>
          <cell r="U770" t="str">
            <v>2017-04-19</v>
          </cell>
          <cell r="V770" t="str">
            <v>Norte</v>
          </cell>
          <cell r="W770" t="str">
            <v>COMPLETADO</v>
          </cell>
          <cell r="X770" t="str">
            <v>TALLER</v>
          </cell>
          <cell r="Y770">
            <v>42811</v>
          </cell>
          <cell r="Z770">
            <v>639</v>
          </cell>
          <cell r="AA770" t="str">
            <v>M012</v>
          </cell>
          <cell r="AD770" t="str">
            <v>villas de alcala/teñiga de flores</v>
          </cell>
          <cell r="AE770" t="str">
            <v>NL</v>
          </cell>
          <cell r="AF770" t="str">
            <v>MX</v>
          </cell>
          <cell r="AG770" t="str">
            <v>10414090</v>
          </cell>
          <cell r="AH770" t="str">
            <v>AURIRA SILVA AGUILLON</v>
          </cell>
          <cell r="AI770" t="str">
            <v>calle rio salton 120 a</v>
          </cell>
          <cell r="AJ770" t="str">
            <v>8110145095</v>
          </cell>
          <cell r="AK770">
            <v>0</v>
          </cell>
          <cell r="AL770" t="str">
            <v>65550</v>
          </cell>
          <cell r="AM770"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70" t="str">
            <v>1TE50B8NUSCB</v>
          </cell>
          <cell r="AO770" t="str">
            <v>Smart</v>
          </cell>
          <cell r="AP770" t="str">
            <v>Hisense</v>
          </cell>
          <cell r="AQ770" t="str">
            <v>Opera</v>
          </cell>
          <cell r="AR770" t="str">
            <v>FHD 1920 x 1080</v>
          </cell>
          <cell r="AS770" t="str">
            <v>3TE50G165140G1651M010</v>
          </cell>
          <cell r="AT770" t="e">
            <v>#N/A</v>
          </cell>
          <cell r="AU770" t="str">
            <v>50H7GB</v>
          </cell>
          <cell r="AV770" t="str">
            <v>3TE50G165140</v>
          </cell>
          <cell r="AW770" t="str">
            <v>G1651</v>
          </cell>
          <cell r="AX770" t="str">
            <v>M010</v>
          </cell>
          <cell r="AY770">
            <v>74012044</v>
          </cell>
          <cell r="AZ770">
            <v>51012970</v>
          </cell>
          <cell r="BA770">
            <v>80141718</v>
          </cell>
        </row>
        <row r="771">
          <cell r="D771">
            <v>60312907</v>
          </cell>
          <cell r="E771" t="str">
            <v xml:space="preserve">A  </v>
          </cell>
          <cell r="F771" t="str">
            <v>TV</v>
          </cell>
          <cell r="G771" t="str">
            <v>SONIA REYES ESQUIEL</v>
          </cell>
          <cell r="H771" t="str">
            <v xml:space="preserve">MISION SAN PEDRO 110, MISION, APODACA </v>
          </cell>
          <cell r="I771">
            <v>8188804188</v>
          </cell>
          <cell r="J771" t="str">
            <v>HISENSE</v>
          </cell>
          <cell r="K771" t="str">
            <v>50K20DW</v>
          </cell>
          <cell r="L771" t="str">
            <v>50G143291H01546</v>
          </cell>
          <cell r="M771" t="str">
            <v xml:space="preserve">TIKET </v>
          </cell>
          <cell r="N771">
            <v>11998.37</v>
          </cell>
          <cell r="O771">
            <v>42139</v>
          </cell>
          <cell r="P771">
            <v>42797</v>
          </cell>
          <cell r="Q771">
            <v>201024</v>
          </cell>
          <cell r="R771" t="str">
            <v>15/03/2017 05:28 JORGE VAZQUEZ NP5: PA1 OC. 1007989, PANEL 173331</v>
          </cell>
          <cell r="S771" t="str">
            <v/>
          </cell>
          <cell r="T771" t="str">
            <v xml:space="preserve">    SOFIA VAZQUEZ                 </v>
          </cell>
          <cell r="U771" t="str">
            <v>2017-04-19</v>
          </cell>
          <cell r="V771" t="str">
            <v>Norte</v>
          </cell>
          <cell r="W771" t="str">
            <v>COMPLETADO</v>
          </cell>
          <cell r="X771" t="str">
            <v>TALLER</v>
          </cell>
          <cell r="Y771">
            <v>42793</v>
          </cell>
          <cell r="Z771">
            <v>658</v>
          </cell>
          <cell r="AA771" t="str">
            <v>M012</v>
          </cell>
          <cell r="AD771" t="str">
            <v>Apodaca/Nuevo Leon</v>
          </cell>
          <cell r="AE771" t="str">
            <v>NL</v>
          </cell>
          <cell r="AF771" t="str">
            <v>MX</v>
          </cell>
          <cell r="AG771" t="str">
            <v>10413103</v>
          </cell>
          <cell r="AH771" t="str">
            <v>SONIA REYES ESQUIVEL</v>
          </cell>
          <cell r="AI771" t="str">
            <v>110 Mision San Predro</v>
          </cell>
          <cell r="AJ771" t="str">
            <v>8188804188</v>
          </cell>
          <cell r="AK771">
            <v>0</v>
          </cell>
          <cell r="AL771" t="str">
            <v>66612</v>
          </cell>
          <cell r="AM771"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74012046</v>
          </cell>
          <cell r="AZ771">
            <v>51012972</v>
          </cell>
          <cell r="BA771">
            <v>80141720</v>
          </cell>
        </row>
        <row r="772">
          <cell r="D772">
            <v>60315483</v>
          </cell>
          <cell r="E772" t="str">
            <v xml:space="preserve">A  </v>
          </cell>
          <cell r="F772" t="str">
            <v>TV</v>
          </cell>
          <cell r="G772" t="str">
            <v>JOSE SANTIAGO VARGAS GALLEGOS</v>
          </cell>
          <cell r="H772" t="str">
            <v>PRIV. EBARISTO ELIZONDO 1315, ALFONSO REYES, MONTERREY</v>
          </cell>
          <cell r="I772" t="str">
            <v>818387362, 8211008920</v>
          </cell>
          <cell r="J772" t="str">
            <v>HISENSE</v>
          </cell>
          <cell r="K772" t="str">
            <v>50K20DW</v>
          </cell>
          <cell r="L772" t="str">
            <v>50G143291H01077</v>
          </cell>
          <cell r="M772" t="str">
            <v xml:space="preserve">TIKET </v>
          </cell>
          <cell r="N772">
            <v>8999</v>
          </cell>
          <cell r="O772">
            <v>42323</v>
          </cell>
          <cell r="P772">
            <v>42830</v>
          </cell>
          <cell r="Q772">
            <v>201024</v>
          </cell>
          <cell r="R772" t="str">
            <v>04/12/17 03:31 ARANTXA NP5 P1A OC 1009530 PANEL 173331</v>
          </cell>
          <cell r="S772" t="str">
            <v/>
          </cell>
          <cell r="T772" t="str">
            <v xml:space="preserve">    SOFIA VAZQUEZ                 </v>
          </cell>
          <cell r="U772" t="str">
            <v>2017-04-20</v>
          </cell>
          <cell r="V772" t="str">
            <v>Norte</v>
          </cell>
          <cell r="W772" t="str">
            <v>COMPLETADO</v>
          </cell>
          <cell r="X772" t="str">
            <v>TALLER</v>
          </cell>
          <cell r="Y772">
            <v>42830</v>
          </cell>
          <cell r="Z772">
            <v>507</v>
          </cell>
          <cell r="AA772" t="str">
            <v>M012</v>
          </cell>
          <cell r="AD772" t="str">
            <v>Monterrey/Alfonso Reyes</v>
          </cell>
          <cell r="AE772" t="str">
            <v>NL</v>
          </cell>
          <cell r="AF772" t="str">
            <v>MX</v>
          </cell>
          <cell r="AG772" t="str">
            <v>10415471</v>
          </cell>
          <cell r="AH772" t="str">
            <v>JOSE SANTIAGO VARGAS GALLEGOS</v>
          </cell>
          <cell r="AI772" t="str">
            <v>1315 Priv. Ebaristo Elizondo</v>
          </cell>
          <cell r="AJ772" t="str">
            <v>8211008920</v>
          </cell>
          <cell r="AK772" t="str">
            <v>8211008920</v>
          </cell>
          <cell r="AL772" t="str">
            <v>64730</v>
          </cell>
          <cell r="AM772"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72" t="str">
            <v>1TE50B8NUSCB</v>
          </cell>
          <cell r="AO772" t="str">
            <v>Smart</v>
          </cell>
          <cell r="AP772" t="str">
            <v>Hisense</v>
          </cell>
          <cell r="AQ772" t="str">
            <v>Opera</v>
          </cell>
          <cell r="AR772" t="str">
            <v>FHD 1920 x 1080</v>
          </cell>
          <cell r="AS772" t="str">
            <v>3TE50G165140G1651M010</v>
          </cell>
          <cell r="AT772" t="e">
            <v>#N/A</v>
          </cell>
          <cell r="AU772" t="str">
            <v>50H7GB</v>
          </cell>
          <cell r="AV772" t="str">
            <v>3TE50G165140</v>
          </cell>
          <cell r="AW772" t="str">
            <v>G1651</v>
          </cell>
          <cell r="AX772" t="str">
            <v>M010</v>
          </cell>
          <cell r="AY772">
            <v>74012047</v>
          </cell>
          <cell r="AZ772">
            <v>51012973</v>
          </cell>
          <cell r="BA772">
            <v>80141722</v>
          </cell>
        </row>
        <row r="773">
          <cell r="D773">
            <v>60313621</v>
          </cell>
          <cell r="E773" t="str">
            <v xml:space="preserve">A  </v>
          </cell>
          <cell r="F773" t="str">
            <v>TV</v>
          </cell>
          <cell r="G773" t="str">
            <v>ADELITA GONZALES JARACUARO</v>
          </cell>
          <cell r="H773" t="str">
            <v>AV DE LAS ROSAS 45 GUADALAJARA/LOMAS DE LA PRIMAVERA</v>
          </cell>
          <cell r="I773" t="str">
            <v>3316540705 - 3335901665</v>
          </cell>
          <cell r="J773" t="str">
            <v>HISENSE</v>
          </cell>
          <cell r="K773" t="str">
            <v>50K20DW</v>
          </cell>
          <cell r="L773" t="str">
            <v>50G143291H00349</v>
          </cell>
          <cell r="M773" t="str">
            <v>TICKET DE COMPRA</v>
          </cell>
          <cell r="N773">
            <v>15968.27</v>
          </cell>
          <cell r="O773">
            <v>42388</v>
          </cell>
          <cell r="P773">
            <v>42804</v>
          </cell>
          <cell r="Q773">
            <v>201109</v>
          </cell>
          <cell r="R773" t="str">
            <v>FALTA DE REFACCIONES 173331 oc-1008389</v>
          </cell>
          <cell r="S773" t="str">
            <v>CLIENTE ENTREGA EQUIPO SIN ACCESORIOS UN</v>
          </cell>
          <cell r="T773" t="str">
            <v xml:space="preserve"> YURIANA HERNANDEZ HERRERA        </v>
          </cell>
          <cell r="U773" t="str">
            <v>2017-ABRIL</v>
          </cell>
          <cell r="W773" t="str">
            <v>COMPLETADO</v>
          </cell>
          <cell r="X773" t="str">
            <v>TALLER</v>
          </cell>
          <cell r="Y773">
            <v>42802</v>
          </cell>
          <cell r="Z773">
            <v>416</v>
          </cell>
          <cell r="AA773" t="str">
            <v>M012</v>
          </cell>
          <cell r="AD773" t="str">
            <v>Guadalajara/Lomas de la Primavera</v>
          </cell>
          <cell r="AE773" t="str">
            <v>JAL</v>
          </cell>
          <cell r="AF773" t="str">
            <v>MX</v>
          </cell>
          <cell r="AG773" t="str">
            <v>10413115</v>
          </cell>
          <cell r="AH773" t="str">
            <v>ADELITA GONZALEZ JARACUARO</v>
          </cell>
          <cell r="AI773" t="str">
            <v>45 Av de las rosas</v>
          </cell>
          <cell r="AJ773" t="str">
            <v>3335901665</v>
          </cell>
          <cell r="AK773" t="str">
            <v>3335901665</v>
          </cell>
          <cell r="AL773" t="str">
            <v>45065</v>
          </cell>
          <cell r="AM773"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73" t="str">
            <v>1TE50B8NUSCB</v>
          </cell>
          <cell r="AO773" t="str">
            <v>Smart</v>
          </cell>
          <cell r="AP773" t="str">
            <v>Hisense</v>
          </cell>
          <cell r="AQ773" t="str">
            <v>Opera</v>
          </cell>
          <cell r="AR773" t="str">
            <v>FHD 1920 x 1080</v>
          </cell>
          <cell r="AS773" t="str">
            <v>3TE50G165140G1651M010</v>
          </cell>
          <cell r="AT773" t="e">
            <v>#N/A</v>
          </cell>
          <cell r="AU773" t="str">
            <v>50H7GB</v>
          </cell>
          <cell r="AV773" t="str">
            <v>3TE50G165140</v>
          </cell>
          <cell r="AW773" t="str">
            <v>G1651</v>
          </cell>
          <cell r="AX773" t="str">
            <v>M010</v>
          </cell>
          <cell r="AY773">
            <v>74012048</v>
          </cell>
          <cell r="AZ773">
            <v>51012974</v>
          </cell>
          <cell r="BA773">
            <v>80141457</v>
          </cell>
        </row>
        <row r="774">
          <cell r="D774">
            <v>60315347</v>
          </cell>
          <cell r="E774" t="str">
            <v xml:space="preserve">A  </v>
          </cell>
          <cell r="F774" t="str">
            <v>TV</v>
          </cell>
          <cell r="G774" t="str">
            <v>LUIS REYES</v>
          </cell>
          <cell r="H774" t="str">
            <v>ARCOS DEL TRIUNFO 406, ARCOS DEL SOL 2DO SECTOR, MONTERREY</v>
          </cell>
          <cell r="I774">
            <v>8111680676</v>
          </cell>
          <cell r="J774" t="str">
            <v>HISENSE</v>
          </cell>
          <cell r="K774" t="str">
            <v>50K20DW</v>
          </cell>
          <cell r="L774" t="str">
            <v>50G143291H00345</v>
          </cell>
          <cell r="M774" t="str">
            <v xml:space="preserve">CARTA DE ACEPTACION </v>
          </cell>
          <cell r="N774">
            <v>13310.88</v>
          </cell>
          <cell r="O774">
            <v>42017</v>
          </cell>
          <cell r="P774">
            <v>42829</v>
          </cell>
          <cell r="Q774">
            <v>201024</v>
          </cell>
          <cell r="R774" t="str">
            <v>04/07/17 23:48 ARANTXA NP5 P1A OC 1009400 PANEL 173331</v>
          </cell>
          <cell r="S774" t="str">
            <v/>
          </cell>
          <cell r="T774" t="str">
            <v xml:space="preserve">    SOFIA VAZQUEZ                 </v>
          </cell>
          <cell r="U774" t="str">
            <v>2017-04-20</v>
          </cell>
          <cell r="V774" t="str">
            <v>Norte</v>
          </cell>
          <cell r="W774" t="str">
            <v>COMPLETADO</v>
          </cell>
          <cell r="X774" t="str">
            <v>TALLER</v>
          </cell>
          <cell r="Y774">
            <v>42828</v>
          </cell>
          <cell r="Z774">
            <v>812</v>
          </cell>
          <cell r="AA774" t="str">
            <v>M012</v>
          </cell>
          <cell r="AD774" t="str">
            <v>monterrey/ col arcos del sol 2 sec</v>
          </cell>
          <cell r="AE774" t="str">
            <v>NL</v>
          </cell>
          <cell r="AF774" t="str">
            <v>MX</v>
          </cell>
          <cell r="AG774" t="str">
            <v>10414995</v>
          </cell>
          <cell r="AH774" t="str">
            <v>LUIS REYES</v>
          </cell>
          <cell r="AI774" t="str">
            <v>406 arcos del trino</v>
          </cell>
          <cell r="AJ774" t="str">
            <v>8111680676</v>
          </cell>
          <cell r="AK774">
            <v>0</v>
          </cell>
          <cell r="AL774" t="str">
            <v>64100</v>
          </cell>
          <cell r="AM774"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74012049</v>
          </cell>
          <cell r="AZ774">
            <v>51012975</v>
          </cell>
          <cell r="BA774">
            <v>80141724</v>
          </cell>
        </row>
        <row r="775">
          <cell r="D775">
            <v>60314313</v>
          </cell>
          <cell r="E775" t="str">
            <v>A</v>
          </cell>
          <cell r="F775" t="str">
            <v>TV</v>
          </cell>
          <cell r="G775" t="str">
            <v>SERGIO RAMIREZ</v>
          </cell>
          <cell r="H775" t="str">
            <v>ALBATROS 240, COL. SANTA ELENA, ALTAMIRA, TAMAULIPAS</v>
          </cell>
          <cell r="I775">
            <v>8332218120</v>
          </cell>
          <cell r="J775" t="str">
            <v>HISENSE</v>
          </cell>
          <cell r="K775" t="str">
            <v>50K20DW</v>
          </cell>
          <cell r="L775" t="str">
            <v>50G143067H00248</v>
          </cell>
          <cell r="M775">
            <v>169122</v>
          </cell>
          <cell r="N775">
            <v>10120.879999999999</v>
          </cell>
          <cell r="O775">
            <v>42103</v>
          </cell>
          <cell r="P775">
            <v>42809</v>
          </cell>
          <cell r="Q775">
            <v>202245</v>
          </cell>
          <cell r="R775" t="str">
            <v>30/03/2017 07 : 53  ARANTXA.MON : NP5
18/03/2017 09 : 37 202245 : PEDIDO DE COMPRA OC-1008829</v>
          </cell>
          <cell r="S775" t="str">
            <v/>
          </cell>
          <cell r="T775" t="str">
            <v xml:space="preserve">Alfredo Pineda                </v>
          </cell>
          <cell r="U775" t="str">
            <v>2017-03-30</v>
          </cell>
          <cell r="V775" t="str">
            <v>Norte</v>
          </cell>
          <cell r="W775" t="str">
            <v>COMPLETADO</v>
          </cell>
          <cell r="X775" t="str">
            <v>TALLER</v>
          </cell>
          <cell r="Y775">
            <v>42810</v>
          </cell>
          <cell r="Z775">
            <v>706</v>
          </cell>
          <cell r="AA775" t="str">
            <v>M012</v>
          </cell>
          <cell r="AB775" t="str">
            <v>T173331/Panel - PANEL</v>
          </cell>
          <cell r="AC775" t="str">
            <v>OC-1008829</v>
          </cell>
          <cell r="AD775" t="str">
            <v>Altamira/Col Sta Elena</v>
          </cell>
          <cell r="AE775" t="str">
            <v>TMS</v>
          </cell>
          <cell r="AF775" t="str">
            <v>MX</v>
          </cell>
          <cell r="AG775" t="str">
            <v>10414483</v>
          </cell>
          <cell r="AH775" t="str">
            <v>SERGIO RAMIREZ</v>
          </cell>
          <cell r="AI775" t="str">
            <v>240 Albatros</v>
          </cell>
          <cell r="AJ775" t="str">
            <v>8333254332</v>
          </cell>
          <cell r="AK775" t="str">
            <v>8333254332</v>
          </cell>
          <cell r="AL775" t="str">
            <v>89600</v>
          </cell>
          <cell r="AM775"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74012050</v>
          </cell>
          <cell r="AZ775">
            <v>51012976</v>
          </cell>
          <cell r="BA775">
            <v>80141578</v>
          </cell>
        </row>
        <row r="776">
          <cell r="D776">
            <v>60314563</v>
          </cell>
          <cell r="E776" t="str">
            <v xml:space="preserve">A  </v>
          </cell>
          <cell r="F776" t="str">
            <v>TV</v>
          </cell>
          <cell r="G776" t="str">
            <v>CLEMENTE LUCIA VICTORIANA</v>
          </cell>
          <cell r="H776" t="str">
            <v>HIDALGO NUM 102 COL. SANTA CATARINA DELG AZCAPOTZALCO CP 02250</v>
          </cell>
          <cell r="I776" t="str">
            <v>73123704</v>
          </cell>
          <cell r="J776" t="str">
            <v>HISENSE</v>
          </cell>
          <cell r="K776" t="str">
            <v>50K20DW</v>
          </cell>
          <cell r="L776" t="str">
            <v>50G143067H00122</v>
          </cell>
          <cell r="M776" t="str">
            <v>TICKET TELMEX LA / 000277407</v>
          </cell>
          <cell r="N776">
            <v>11998.37</v>
          </cell>
          <cell r="O776">
            <v>42128</v>
          </cell>
          <cell r="P776">
            <v>42821</v>
          </cell>
          <cell r="Q776">
            <v>201767</v>
          </cell>
          <cell r="R776" t="str">
            <v>30/03/2017 04 : 22  ERNESTO.HERN : NP5 / P1A: 173331 PANEL   27-03-2017   OC-1009114</v>
          </cell>
          <cell r="S776" t="str">
            <v>EQUIPO DAÑADO EN DOMICILIO DE CLIENTE</v>
          </cell>
          <cell r="T776" t="str">
            <v xml:space="preserve">   ABRAHAM LAZCANO                </v>
          </cell>
          <cell r="U776" t="str">
            <v>2017-04-10</v>
          </cell>
          <cell r="V776" t="str">
            <v>CENTRO</v>
          </cell>
          <cell r="W776" t="str">
            <v>COMPLETADO</v>
          </cell>
          <cell r="X776" t="str">
            <v>TALLER</v>
          </cell>
          <cell r="Y776">
            <v>42815</v>
          </cell>
          <cell r="Z776">
            <v>693</v>
          </cell>
          <cell r="AA776" t="str">
            <v>M010</v>
          </cell>
          <cell r="AD776" t="str">
            <v>Azcapotzalco/Sta Catarina</v>
          </cell>
          <cell r="AE776" t="str">
            <v>DF</v>
          </cell>
          <cell r="AF776" t="str">
            <v>MX</v>
          </cell>
          <cell r="AG776" t="str">
            <v>10414397</v>
          </cell>
          <cell r="AH776" t="str">
            <v>CLEMENTE LUCIA VICTORIANA</v>
          </cell>
          <cell r="AI776" t="str">
            <v>Hidalgo num 102</v>
          </cell>
          <cell r="AJ776" t="str">
            <v>73123704</v>
          </cell>
          <cell r="AK776">
            <v>0</v>
          </cell>
          <cell r="AL776" t="str">
            <v>02250</v>
          </cell>
          <cell r="AM776"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76" t="str">
            <v>1TE50B8NUSCB</v>
          </cell>
          <cell r="AO776" t="str">
            <v>Smart</v>
          </cell>
          <cell r="AP776" t="str">
            <v>Hisense</v>
          </cell>
          <cell r="AQ776" t="str">
            <v>Opera</v>
          </cell>
          <cell r="AR776" t="str">
            <v>FHD 1920 x 1080</v>
          </cell>
          <cell r="AS776" t="str">
            <v>3TE50G155274G155274M010</v>
          </cell>
          <cell r="AT776">
            <v>1</v>
          </cell>
          <cell r="AU776" t="str">
            <v>LC-50N5000U</v>
          </cell>
          <cell r="AV776" t="str">
            <v>3TE50G155274</v>
          </cell>
          <cell r="AW776" t="str">
            <v>G155274</v>
          </cell>
          <cell r="AX776" t="str">
            <v>M010</v>
          </cell>
          <cell r="AY776">
            <v>74012051</v>
          </cell>
          <cell r="AZ776">
            <v>51012977</v>
          </cell>
          <cell r="BA776">
            <v>80146132</v>
          </cell>
        </row>
        <row r="777">
          <cell r="D777">
            <v>60315789</v>
          </cell>
          <cell r="E777" t="str">
            <v xml:space="preserve">A </v>
          </cell>
          <cell r="F777" t="str">
            <v>TV</v>
          </cell>
          <cell r="G777" t="str">
            <v>JOSE LUIS TENORIO</v>
          </cell>
          <cell r="H777" t="str">
            <v>OTILIO MONTAÑO MZ. 127 LT 13, COL. AGUSTIN ATLAJULCO, NEZAHUALCOYOTL, C.P. 57850</v>
          </cell>
          <cell r="I777">
            <v>5529439304</v>
          </cell>
          <cell r="J777" t="str">
            <v>HISENSE</v>
          </cell>
          <cell r="K777" t="str">
            <v>50K20DW</v>
          </cell>
          <cell r="L777" t="str">
            <v>50G143066H01052</v>
          </cell>
          <cell r="M777" t="str">
            <v xml:space="preserve">TC# 7171 9846 2867 4236 6614 82 TICKET DE TIENDA WALMART </v>
          </cell>
          <cell r="N777">
            <v>8499</v>
          </cell>
          <cell r="O777">
            <v>42031</v>
          </cell>
          <cell r="P777">
            <v>42843</v>
          </cell>
          <cell r="Q777">
            <v>201767</v>
          </cell>
          <cell r="R777" t="str">
            <v>20/04/2017 03 : 29  ARANTXA.MON : NP5 / P1A: 173331 PANEL    18-04-2017   OC-1009713</v>
          </cell>
          <cell r="S777" t="str">
            <v>EQUIPO DAÑADO EN DOMICILIO DE CLIENTE</v>
          </cell>
          <cell r="T777" t="str">
            <v xml:space="preserve">   RENE ARIAS                     </v>
          </cell>
          <cell r="U777" t="str">
            <v>2017-04-20</v>
          </cell>
          <cell r="V777" t="str">
            <v>CENTRO</v>
          </cell>
          <cell r="W777" t="str">
            <v>COMPLETADO</v>
          </cell>
          <cell r="X777" t="str">
            <v>TALLER</v>
          </cell>
          <cell r="Y777">
            <v>42836</v>
          </cell>
          <cell r="Z777">
            <v>812</v>
          </cell>
          <cell r="AA777" t="str">
            <v>M012</v>
          </cell>
          <cell r="AD777" t="str">
            <v>Nezahualcoyotl/sn agustin atlajulco</v>
          </cell>
          <cell r="AE777" t="str">
            <v>MEX</v>
          </cell>
          <cell r="AF777" t="str">
            <v>MX</v>
          </cell>
          <cell r="AG777" t="str">
            <v>10415846</v>
          </cell>
          <cell r="AH777" t="str">
            <v>JOSE LUIS TENORIO</v>
          </cell>
          <cell r="AI777" t="str">
            <v>Otilio Montaño mz127 lt13</v>
          </cell>
          <cell r="AJ777" t="str">
            <v>044-5529439304</v>
          </cell>
          <cell r="AK777">
            <v>0</v>
          </cell>
          <cell r="AL777" t="str">
            <v>57850</v>
          </cell>
          <cell r="AM777"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77" t="str">
            <v>1TE50B8NUSCB</v>
          </cell>
          <cell r="AO777" t="str">
            <v>Smart</v>
          </cell>
          <cell r="AP777" t="str">
            <v>Hisense</v>
          </cell>
          <cell r="AQ777" t="str">
            <v>Opera</v>
          </cell>
          <cell r="AR777" t="str">
            <v>FHD 1920 x 1080</v>
          </cell>
          <cell r="AS777" t="str">
            <v>3TE50G165140G1651M010</v>
          </cell>
          <cell r="AT777" t="e">
            <v>#N/A</v>
          </cell>
          <cell r="AU777" t="str">
            <v>50H7GB</v>
          </cell>
          <cell r="AV777" t="str">
            <v>3TE50G165140</v>
          </cell>
          <cell r="AW777" t="str">
            <v>G1651</v>
          </cell>
          <cell r="AX777" t="str">
            <v>M010</v>
          </cell>
          <cell r="AY777">
            <v>74012052</v>
          </cell>
          <cell r="AZ777">
            <v>51012978</v>
          </cell>
          <cell r="BA777">
            <v>80141849</v>
          </cell>
        </row>
        <row r="778">
          <cell r="D778">
            <v>60314576</v>
          </cell>
          <cell r="E778" t="str">
            <v xml:space="preserve">A  </v>
          </cell>
          <cell r="F778" t="str">
            <v>TV</v>
          </cell>
          <cell r="G778" t="str">
            <v>MARCOS ZEPEDA SALAZAR</v>
          </cell>
          <cell r="H778" t="str">
            <v>FRANCISCO AYALA 234 GUADALAJARA/RINCONADA DEL PARAISO</v>
          </cell>
          <cell r="I778" t="str">
            <v>3336745025 - 3331172083</v>
          </cell>
          <cell r="J778" t="str">
            <v>HISENSE</v>
          </cell>
          <cell r="K778" t="str">
            <v>50K20DW</v>
          </cell>
          <cell r="L778" t="str">
            <v>50G143066H00121</v>
          </cell>
          <cell r="M778" t="str">
            <v>TICKET DE COMPRA</v>
          </cell>
          <cell r="N778">
            <v>8390</v>
          </cell>
          <cell r="O778">
            <v>42187</v>
          </cell>
          <cell r="P778">
            <v>42817</v>
          </cell>
          <cell r="Q778">
            <v>201109</v>
          </cell>
          <cell r="R778" t="str">
            <v>FALTA DE REFACCIONES 173331 oc-1008959</v>
          </cell>
          <cell r="S778" t="str">
            <v>CLIENTE ENTREGA EQUIPO SIN ACCESORIOS, U</v>
          </cell>
          <cell r="T778" t="str">
            <v xml:space="preserve">   YURIANA HERNANDEZ HERRERA      </v>
          </cell>
          <cell r="U778" t="str">
            <v>2017-ABRIL</v>
          </cell>
          <cell r="W778" t="str">
            <v>COMPLETADO</v>
          </cell>
          <cell r="X778" t="str">
            <v>TALLER</v>
          </cell>
          <cell r="Y778">
            <v>42815</v>
          </cell>
          <cell r="Z778">
            <v>630</v>
          </cell>
          <cell r="AA778" t="str">
            <v>M012</v>
          </cell>
          <cell r="AD778" t="str">
            <v>Guadalajara/Rinconada del Paraiso</v>
          </cell>
          <cell r="AE778" t="str">
            <v>JAL</v>
          </cell>
          <cell r="AF778" t="str">
            <v>MX</v>
          </cell>
          <cell r="AG778" t="str">
            <v>10414786</v>
          </cell>
          <cell r="AH778" t="str">
            <v>MARCOS ZEPEDA SALAZAR</v>
          </cell>
          <cell r="AI778" t="str">
            <v>234 Francisco Ayala</v>
          </cell>
          <cell r="AJ778" t="str">
            <v>0443331172083</v>
          </cell>
          <cell r="AK778" t="str">
            <v>0443331172083</v>
          </cell>
          <cell r="AL778" t="str">
            <v>44250</v>
          </cell>
          <cell r="AM778"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74012053</v>
          </cell>
          <cell r="AZ778">
            <v>51012979</v>
          </cell>
          <cell r="BA778">
            <v>80141458</v>
          </cell>
        </row>
        <row r="779">
          <cell r="D779">
            <v>60315569</v>
          </cell>
          <cell r="E779" t="str">
            <v xml:space="preserve">A  </v>
          </cell>
          <cell r="F779" t="str">
            <v>TV</v>
          </cell>
          <cell r="G779" t="str">
            <v>Gabriela Barrera Hernandez</v>
          </cell>
          <cell r="H779" t="str">
            <v>INDEPENDENCIA MZ. 53 LT.8 COL. REVOLUCION, CHICOLOAPAN, C.P. 56390</v>
          </cell>
          <cell r="I779">
            <v>5512676454</v>
          </cell>
          <cell r="J779" t="str">
            <v>HISENSE</v>
          </cell>
          <cell r="K779" t="str">
            <v>50K20DW</v>
          </cell>
          <cell r="L779" t="str">
            <v>50G143066H00043</v>
          </cell>
          <cell r="M779" t="str">
            <v>POLIZA</v>
          </cell>
          <cell r="N779">
            <v>0</v>
          </cell>
          <cell r="O779">
            <v>41987</v>
          </cell>
          <cell r="P779">
            <v>42836</v>
          </cell>
          <cell r="Q779">
            <v>201767</v>
          </cell>
          <cell r="R779" t="str">
            <v>13/04/2017 06 : 03  ERNESTO.HERN : NP5 / P1A: 173331 PANEL   11-04-2017   OC-1009581</v>
          </cell>
          <cell r="S779" t="str">
            <v>EQUIPO DAÑADO EN DOMICILIO DE CLIENTE (Z</v>
          </cell>
          <cell r="T779" t="str">
            <v xml:space="preserve">   RENE ARIAS                     </v>
          </cell>
          <cell r="U779" t="str">
            <v>2017-04-18</v>
          </cell>
          <cell r="V779" t="str">
            <v>CENTRO</v>
          </cell>
          <cell r="W779" t="str">
            <v>COMPLETADO</v>
          </cell>
          <cell r="X779" t="str">
            <v>CLIENTE</v>
          </cell>
          <cell r="Y779">
            <v>42831</v>
          </cell>
          <cell r="Z779">
            <v>849</v>
          </cell>
          <cell r="AA779" t="str">
            <v>M010</v>
          </cell>
          <cell r="AD779" t="str">
            <v>Chicoloapan/Revolucion</v>
          </cell>
          <cell r="AE779" t="str">
            <v>MEX</v>
          </cell>
          <cell r="AF779" t="str">
            <v>MX</v>
          </cell>
          <cell r="AG779" t="str">
            <v>10415456</v>
          </cell>
          <cell r="AH779" t="str">
            <v>GABRIELA BARRERA HERNANDEZ</v>
          </cell>
          <cell r="AI779" t="str">
            <v>Lt.8 Independencia Mz.53</v>
          </cell>
          <cell r="AJ779" t="str">
            <v>0445512676454</v>
          </cell>
          <cell r="AK779">
            <v>0</v>
          </cell>
          <cell r="AL779" t="str">
            <v>56390</v>
          </cell>
          <cell r="AM779"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79" t="str">
            <v>1TE50B8NUSCB</v>
          </cell>
          <cell r="AO779" t="str">
            <v>Smart</v>
          </cell>
          <cell r="AP779" t="str">
            <v>Hisense</v>
          </cell>
          <cell r="AQ779" t="str">
            <v>Opera</v>
          </cell>
          <cell r="AR779" t="str">
            <v>FHD 1920 x 1080</v>
          </cell>
          <cell r="AS779" t="str">
            <v>GTE50G1450A4S403121M010</v>
          </cell>
          <cell r="AT779" t="e">
            <v>#N/A</v>
          </cell>
          <cell r="AU779" t="str">
            <v>50H7SG</v>
          </cell>
          <cell r="AV779" t="str">
            <v>GTE50G1450A4</v>
          </cell>
          <cell r="AW779" t="str">
            <v>S403121</v>
          </cell>
          <cell r="AX779" t="str">
            <v>M010</v>
          </cell>
          <cell r="AY779">
            <v>74012054</v>
          </cell>
          <cell r="AZ779">
            <v>51012980</v>
          </cell>
          <cell r="BA779">
            <v>80146134</v>
          </cell>
        </row>
        <row r="780">
          <cell r="D780">
            <v>60314508</v>
          </cell>
          <cell r="E780" t="str">
            <v xml:space="preserve">A  </v>
          </cell>
          <cell r="F780" t="str">
            <v>TV</v>
          </cell>
          <cell r="G780" t="str">
            <v xml:space="preserve">GERARDO ESPINOZA </v>
          </cell>
          <cell r="H780" t="str">
            <v xml:space="preserve">MAR COPERNICO # 07 LOS OLIVOS </v>
          </cell>
          <cell r="I780">
            <v>4422076051</v>
          </cell>
          <cell r="J780" t="str">
            <v>HISENSE</v>
          </cell>
          <cell r="K780" t="str">
            <v>50K20DW</v>
          </cell>
          <cell r="L780" t="str">
            <v>50G143065H01870</v>
          </cell>
          <cell r="M780">
            <v>468377</v>
          </cell>
          <cell r="N780">
            <v>8499</v>
          </cell>
          <cell r="O780">
            <v>42014</v>
          </cell>
          <cell r="P780">
            <v>42816</v>
          </cell>
          <cell r="Q780">
            <v>201608</v>
          </cell>
          <cell r="R780" t="str">
            <v xml:space="preserve">24/03/2017 01 : 10 201608 : P1A: PANEL # 173331 O.C. 1008973 </v>
          </cell>
          <cell r="S780" t="str">
            <v xml:space="preserve">EQUIPO EN CENTRO DE SERVICIO, NO CUENTA </v>
          </cell>
          <cell r="T780" t="str">
            <v xml:space="preserve">CAROLINA PEREA                    </v>
          </cell>
          <cell r="U780" t="str">
            <v>2017-04-12</v>
          </cell>
          <cell r="V780" t="str">
            <v>Centro</v>
          </cell>
          <cell r="W780" t="str">
            <v>COMPLETADO</v>
          </cell>
          <cell r="Y780">
            <v>42815</v>
          </cell>
          <cell r="Z780">
            <v>802</v>
          </cell>
          <cell r="AA780" t="str">
            <v>M012</v>
          </cell>
          <cell r="AB780" t="str">
            <v>T173331/Panel - PANEL</v>
          </cell>
          <cell r="AC780" t="str">
            <v>OC-1008973</v>
          </cell>
          <cell r="AD780" t="str">
            <v>Correjidora/Los Olivos</v>
          </cell>
          <cell r="AE780" t="str">
            <v>QRO</v>
          </cell>
          <cell r="AF780" t="str">
            <v>MX</v>
          </cell>
          <cell r="AG780" t="str">
            <v>10311288</v>
          </cell>
          <cell r="AH780" t="str">
            <v>GERARDO ESPINOZA QR</v>
          </cell>
          <cell r="AI780" t="str">
            <v>07 Mar Copernico</v>
          </cell>
          <cell r="AJ780" t="str">
            <v>442-207-60-51</v>
          </cell>
          <cell r="AK780">
            <v>0</v>
          </cell>
          <cell r="AL780" t="str">
            <v>76190</v>
          </cell>
          <cell r="AM780"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80" t="str">
            <v>1TE50B8NUSCB</v>
          </cell>
          <cell r="AO780" t="str">
            <v>Smart</v>
          </cell>
          <cell r="AP780" t="str">
            <v>Hisense</v>
          </cell>
          <cell r="AQ780" t="str">
            <v>Opera</v>
          </cell>
          <cell r="AR780" t="str">
            <v>FHD 1920 x 1080</v>
          </cell>
          <cell r="AS780" t="str">
            <v>3TE50G165140G1651M010</v>
          </cell>
          <cell r="AT780" t="e">
            <v>#N/A</v>
          </cell>
          <cell r="AU780" t="str">
            <v>50H7GB</v>
          </cell>
          <cell r="AV780" t="str">
            <v>3TE50G165140</v>
          </cell>
          <cell r="AW780" t="str">
            <v>G1651</v>
          </cell>
          <cell r="AX780" t="str">
            <v>M010</v>
          </cell>
          <cell r="AY780">
            <v>74012055</v>
          </cell>
          <cell r="AZ780">
            <v>51012981</v>
          </cell>
          <cell r="BA780">
            <v>80141624</v>
          </cell>
        </row>
        <row r="781">
          <cell r="D781">
            <v>60313349</v>
          </cell>
          <cell r="E781" t="str">
            <v xml:space="preserve">A  </v>
          </cell>
          <cell r="F781" t="str">
            <v>TV</v>
          </cell>
          <cell r="G781" t="str">
            <v>MIGUEL SILVA SANCHEZ</v>
          </cell>
          <cell r="H781" t="str">
            <v>1ER PRIVADA DE BENITO JUAREZ 116 COL. DAMIAN CARMONA C.P. 78174 SAN LUIS POTOSI SAN LUIS POTOSI</v>
          </cell>
          <cell r="I781" t="str">
            <v>444 206 11 72</v>
          </cell>
          <cell r="J781" t="str">
            <v>HISENSE</v>
          </cell>
          <cell r="K781" t="str">
            <v>50K20DW</v>
          </cell>
          <cell r="L781" t="str">
            <v>50G143065H01686</v>
          </cell>
          <cell r="M781">
            <v>1.6079397207424599E+21</v>
          </cell>
          <cell r="N781">
            <v>8499</v>
          </cell>
          <cell r="O781">
            <v>41900</v>
          </cell>
          <cell r="P781">
            <v>42804</v>
          </cell>
          <cell r="Q781">
            <v>200999</v>
          </cell>
          <cell r="R781" t="str">
            <v>24/03/2017 00 : 19  MARCO.DIAZ : TCF1PU CSA
INF. ROSA MARIA ALMAZAN , DMC
16/03/2017 01 : 59  JORGE.VAZ : TCF1
16/03/2017 01 : 59  JORGE.VAZ : NP5
10/03/2017 08 : 01 200999 : P1 T173331 PANEL OC-1008390.-</v>
          </cell>
          <cell r="S781" t="str">
            <v>QUIPO EN TALLER</v>
          </cell>
          <cell r="T781" t="str">
            <v xml:space="preserve">  ANTONIO TORRES                  </v>
          </cell>
          <cell r="U781" t="str">
            <v>2017-04-20</v>
          </cell>
          <cell r="V781" t="str">
            <v>Norte</v>
          </cell>
          <cell r="W781" t="str">
            <v>COMPLETADO</v>
          </cell>
          <cell r="X781" t="str">
            <v>TALLER</v>
          </cell>
          <cell r="Y781">
            <v>42800</v>
          </cell>
          <cell r="Z781">
            <v>904</v>
          </cell>
          <cell r="AA781" t="str">
            <v>M012</v>
          </cell>
          <cell r="AD781" t="str">
            <v>San Luis Potosi/ Damian Carmona</v>
          </cell>
          <cell r="AE781" t="str">
            <v>SLP</v>
          </cell>
          <cell r="AF781" t="str">
            <v>MX</v>
          </cell>
          <cell r="AG781" t="str">
            <v>10413129</v>
          </cell>
          <cell r="AH781" t="str">
            <v>MIGUEL SILVA SANCHEZ</v>
          </cell>
          <cell r="AI781" t="str">
            <v>116 1er Pvd de b Juarez</v>
          </cell>
          <cell r="AJ781" t="str">
            <v>4441228683</v>
          </cell>
          <cell r="AK781" t="str">
            <v>4441228683</v>
          </cell>
          <cell r="AL781" t="str">
            <v>78174</v>
          </cell>
          <cell r="AM781"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81" t="str">
            <v>1TE50B8NUSCB</v>
          </cell>
          <cell r="AO781" t="str">
            <v>Smart</v>
          </cell>
          <cell r="AP781" t="str">
            <v>Hisense</v>
          </cell>
          <cell r="AQ781" t="str">
            <v>Opera</v>
          </cell>
          <cell r="AR781" t="str">
            <v>FHD 1920 x 1080</v>
          </cell>
          <cell r="AS781" t="str">
            <v>3TE50G165140G1651M010</v>
          </cell>
          <cell r="AT781" t="e">
            <v>#N/A</v>
          </cell>
          <cell r="AU781" t="str">
            <v>50H7GB</v>
          </cell>
          <cell r="AV781" t="str">
            <v>3TE50G165140</v>
          </cell>
          <cell r="AW781" t="str">
            <v>G1651</v>
          </cell>
          <cell r="AX781" t="str">
            <v>M010</v>
          </cell>
          <cell r="AY781">
            <v>74012056</v>
          </cell>
          <cell r="AZ781">
            <v>51012982</v>
          </cell>
          <cell r="BA781">
            <v>80141795</v>
          </cell>
        </row>
        <row r="782">
          <cell r="D782">
            <v>60313430</v>
          </cell>
          <cell r="E782" t="str">
            <v xml:space="preserve">A  </v>
          </cell>
          <cell r="F782" t="str">
            <v>TV</v>
          </cell>
          <cell r="G782" t="str">
            <v>IGNACIO MARTIN FUENTES RODRIGUEZ</v>
          </cell>
          <cell r="H782" t="str">
            <v xml:space="preserve">HIDALGO 115 PTE, CELESTINO GASCA, ESCOBEDO </v>
          </cell>
          <cell r="I782">
            <v>8122320752</v>
          </cell>
          <cell r="J782" t="str">
            <v>HISENSE</v>
          </cell>
          <cell r="K782" t="str">
            <v>50K20DW</v>
          </cell>
          <cell r="L782" t="str">
            <v>50G143065H00529</v>
          </cell>
          <cell r="M782" t="str">
            <v>154884-13</v>
          </cell>
          <cell r="N782">
            <v>13755</v>
          </cell>
          <cell r="O782">
            <v>42018</v>
          </cell>
          <cell r="P782">
            <v>42802</v>
          </cell>
          <cell r="Q782">
            <v>201024</v>
          </cell>
          <cell r="R782" t="str">
            <v>16/03/17 00:04 JORGE VAZ NP5 P1A OC 1008305 PANEL 173331</v>
          </cell>
          <cell r="S782" t="str">
            <v/>
          </cell>
          <cell r="T782" t="str">
            <v xml:space="preserve">   SOFIA VAZQUEZ                  </v>
          </cell>
          <cell r="U782" t="str">
            <v>2017-04-19</v>
          </cell>
          <cell r="V782" t="str">
            <v>Norte</v>
          </cell>
          <cell r="W782" t="str">
            <v>COMPLETADO</v>
          </cell>
          <cell r="X782" t="str">
            <v>TALLER</v>
          </cell>
          <cell r="Y782">
            <v>42801</v>
          </cell>
          <cell r="Z782">
            <v>784</v>
          </cell>
          <cell r="AA782" t="str">
            <v>M012</v>
          </cell>
          <cell r="AD782" t="str">
            <v>Escobedo/Celestino Gasca</v>
          </cell>
          <cell r="AE782" t="str">
            <v>NL</v>
          </cell>
          <cell r="AF782" t="str">
            <v>MX</v>
          </cell>
          <cell r="AG782" t="str">
            <v>10413371</v>
          </cell>
          <cell r="AH782" t="str">
            <v>IGNACIO FUENTES RODRIGUEZ</v>
          </cell>
          <cell r="AI782" t="str">
            <v>115PTE Hidalgo</v>
          </cell>
          <cell r="AJ782" t="str">
            <v>8122320752</v>
          </cell>
          <cell r="AK782">
            <v>0</v>
          </cell>
          <cell r="AL782" t="str">
            <v>66055</v>
          </cell>
          <cell r="AM782"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82" t="str">
            <v>1TE50B8NUSCB</v>
          </cell>
          <cell r="AO782" t="str">
            <v>Smart</v>
          </cell>
          <cell r="AP782" t="str">
            <v>Hisense</v>
          </cell>
          <cell r="AQ782" t="str">
            <v>Opera</v>
          </cell>
          <cell r="AR782" t="str">
            <v>FHD 1920 x 1080</v>
          </cell>
          <cell r="AS782" t="str">
            <v>3TE50G165140G1651M010</v>
          </cell>
          <cell r="AT782" t="e">
            <v>#N/A</v>
          </cell>
          <cell r="AU782" t="str">
            <v>50H7GB</v>
          </cell>
          <cell r="AV782" t="str">
            <v>3TE50G165140</v>
          </cell>
          <cell r="AW782" t="str">
            <v>G1651</v>
          </cell>
          <cell r="AX782" t="str">
            <v>M010</v>
          </cell>
          <cell r="AY782">
            <v>74012057</v>
          </cell>
          <cell r="AZ782">
            <v>51012983</v>
          </cell>
          <cell r="BA782">
            <v>80141725</v>
          </cell>
        </row>
        <row r="783">
          <cell r="D783">
            <v>60312799</v>
          </cell>
          <cell r="E783" t="str">
            <v>A</v>
          </cell>
          <cell r="F783" t="str">
            <v>TV</v>
          </cell>
          <cell r="G783" t="str">
            <v>CLAUDIA INES SANCHEZ RIOS</v>
          </cell>
          <cell r="H783" t="str">
            <v>C. DISEÑADORES #127 FRACC. PERIODISTAS</v>
          </cell>
          <cell r="I783" t="str">
            <v>449 968 4238</v>
          </cell>
          <cell r="J783" t="str">
            <v>HISENSE</v>
          </cell>
          <cell r="K783" t="str">
            <v>50K20DW</v>
          </cell>
          <cell r="L783" t="str">
            <v>50G143065H00133</v>
          </cell>
          <cell r="M783" t="str">
            <v>TR #08498</v>
          </cell>
          <cell r="N783">
            <v>0</v>
          </cell>
          <cell r="O783">
            <v>41960</v>
          </cell>
          <cell r="P783">
            <v>42779</v>
          </cell>
          <cell r="Q783">
            <v>202465</v>
          </cell>
          <cell r="R783" t="str">
            <v>NO HAY REFACCION, SE SOLICITA PANEL  (T176710 / Pedido de compra OC-1007948)</v>
          </cell>
          <cell r="S783" t="str">
            <v/>
          </cell>
          <cell r="T783" t="str">
            <v xml:space="preserve">ALEJANDRO CHAVEZ                </v>
          </cell>
          <cell r="U783" t="str">
            <v>2017-04-11</v>
          </cell>
          <cell r="V783" t="str">
            <v>Norte</v>
          </cell>
          <cell r="W783" t="str">
            <v>COMPLETADO</v>
          </cell>
          <cell r="X783" t="str">
            <v>TALLER</v>
          </cell>
          <cell r="Y783">
            <v>42790</v>
          </cell>
          <cell r="Z783">
            <v>819</v>
          </cell>
          <cell r="AA783" t="str">
            <v>M012</v>
          </cell>
          <cell r="AB783" t="str">
            <v>T176710/Panel - PANEL</v>
          </cell>
          <cell r="AC783" t="str">
            <v>OC-1007948</v>
          </cell>
          <cell r="AD783" t="str">
            <v>AGS /Periodistas</v>
          </cell>
          <cell r="AE783" t="str">
            <v>AGS</v>
          </cell>
          <cell r="AF783" t="str">
            <v>MX</v>
          </cell>
          <cell r="AG783" t="str">
            <v>10411418</v>
          </cell>
          <cell r="AH783" t="str">
            <v>CLAUDIA INES SANCHEZ RIOS</v>
          </cell>
          <cell r="AI783" t="str">
            <v>127 Diseñadores</v>
          </cell>
          <cell r="AJ783" t="str">
            <v>44910481126</v>
          </cell>
          <cell r="AK783" t="str">
            <v>4499684238</v>
          </cell>
          <cell r="AL783" t="str">
            <v>20299</v>
          </cell>
          <cell r="AM783"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83" t="str">
            <v>1TE50B8NUSCB</v>
          </cell>
          <cell r="AO783" t="str">
            <v>Smart</v>
          </cell>
          <cell r="AP783" t="str">
            <v>Hisense</v>
          </cell>
          <cell r="AQ783" t="str">
            <v>Opera</v>
          </cell>
          <cell r="AR783" t="str">
            <v>FHD 1920 x 1080</v>
          </cell>
          <cell r="AS783" t="str">
            <v>3TE50G165140G1651M010</v>
          </cell>
          <cell r="AT783" t="e">
            <v>#N/A</v>
          </cell>
          <cell r="AU783" t="str">
            <v>50H7GB</v>
          </cell>
          <cell r="AV783" t="str">
            <v>3TE50G165140</v>
          </cell>
          <cell r="AW783" t="str">
            <v>G1651</v>
          </cell>
          <cell r="AX783" t="str">
            <v>M010</v>
          </cell>
          <cell r="AY783">
            <v>74012058</v>
          </cell>
          <cell r="AZ783">
            <v>51012984</v>
          </cell>
          <cell r="BA783">
            <v>80141775</v>
          </cell>
        </row>
        <row r="784">
          <cell r="D784">
            <v>60315148</v>
          </cell>
          <cell r="E784" t="str">
            <v>A</v>
          </cell>
          <cell r="F784" t="str">
            <v>TV</v>
          </cell>
          <cell r="G784" t="str">
            <v>ALICIA CHAVEZ IPIÑA</v>
          </cell>
          <cell r="H784" t="str">
            <v>RHIN 10, COL. MIGUEL HIDALGO, CIUDAD MADERO, TAMAULIPAS</v>
          </cell>
          <cell r="I784">
            <v>8332391452</v>
          </cell>
          <cell r="J784" t="str">
            <v>HISENSE</v>
          </cell>
          <cell r="K784" t="str">
            <v>50K20DW</v>
          </cell>
          <cell r="L784" t="str">
            <v>50G143064H03475</v>
          </cell>
          <cell r="M784" t="str">
            <v>POLIZA</v>
          </cell>
          <cell r="N784">
            <v>0</v>
          </cell>
          <cell r="O784">
            <v>41627</v>
          </cell>
          <cell r="P784">
            <v>42824</v>
          </cell>
          <cell r="Q784">
            <v>202245</v>
          </cell>
          <cell r="R784" t="str">
            <v>07/04/2017 00 : 04  ERNESTO.HERN : NP5
31/03/2017 10 : 55 202245 : SP2A: PEDIDO DE COMPRA OC-1009257:</v>
          </cell>
          <cell r="S784" t="str">
            <v/>
          </cell>
          <cell r="T784" t="str">
            <v xml:space="preserve">    Alfredo Pineda                </v>
          </cell>
          <cell r="U784" t="str">
            <v>2017-04-07</v>
          </cell>
          <cell r="V784" t="str">
            <v>Norte</v>
          </cell>
          <cell r="W784" t="str">
            <v>COMPLETADO</v>
          </cell>
          <cell r="X784" t="str">
            <v>TALLER</v>
          </cell>
          <cell r="Y784">
            <v>42823</v>
          </cell>
          <cell r="Z784">
            <v>1197</v>
          </cell>
          <cell r="AA784" t="str">
            <v>M012</v>
          </cell>
          <cell r="AB784" t="str">
            <v>T173331/Panel - PANEL</v>
          </cell>
          <cell r="AC784" t="e">
            <v>#N/A</v>
          </cell>
          <cell r="AD784" t="str">
            <v>miguel hidalgo ote/Cd madero</v>
          </cell>
          <cell r="AE784" t="str">
            <v>TMS</v>
          </cell>
          <cell r="AF784" t="str">
            <v>MX</v>
          </cell>
          <cell r="AG784" t="str">
            <v>10411816</v>
          </cell>
          <cell r="AH784" t="str">
            <v>NORMA ALICIA CHAVEZ IPIÑA</v>
          </cell>
          <cell r="AI784" t="str">
            <v>10 Rhin</v>
          </cell>
          <cell r="AJ784" t="str">
            <v>044-8332391452</v>
          </cell>
          <cell r="AK784">
            <v>0</v>
          </cell>
          <cell r="AL784" t="str">
            <v>89570</v>
          </cell>
          <cell r="AM784"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84" t="str">
            <v>1TE50B8NUSCB</v>
          </cell>
          <cell r="AO784" t="str">
            <v>Smart</v>
          </cell>
          <cell r="AP784" t="str">
            <v>Hisense</v>
          </cell>
          <cell r="AQ784" t="str">
            <v>Opera</v>
          </cell>
          <cell r="AR784" t="str">
            <v>FHD 1920 x 1080</v>
          </cell>
          <cell r="AS784" t="str">
            <v>3TE50G165140G1651M010</v>
          </cell>
          <cell r="AT784" t="e">
            <v>#N/A</v>
          </cell>
          <cell r="AU784" t="str">
            <v>50H7GB</v>
          </cell>
          <cell r="AV784" t="str">
            <v>3TE50G165140</v>
          </cell>
          <cell r="AW784" t="str">
            <v>G1651</v>
          </cell>
          <cell r="AX784" t="str">
            <v>M010</v>
          </cell>
          <cell r="AY784">
            <v>74012059</v>
          </cell>
          <cell r="AZ784">
            <v>51012985</v>
          </cell>
          <cell r="BA784">
            <v>80141579</v>
          </cell>
        </row>
        <row r="785">
          <cell r="D785">
            <v>60311837</v>
          </cell>
          <cell r="E785" t="str">
            <v xml:space="preserve">A  </v>
          </cell>
          <cell r="F785" t="str">
            <v>TV</v>
          </cell>
          <cell r="G785" t="str">
            <v>ALFREDO HERNANDEZ MORALES</v>
          </cell>
          <cell r="H785" t="str">
            <v>ANDADOR JUPITER MZ.3 LT.35,COL.REACOMODO EL CUERNITO,ALVARO OBREGON</v>
          </cell>
          <cell r="I785" t="str">
            <v>5611 6446 / CEL 55 7542 9548</v>
          </cell>
          <cell r="J785" t="str">
            <v>HISENSE</v>
          </cell>
          <cell r="K785" t="str">
            <v>50K20DW</v>
          </cell>
          <cell r="L785" t="str">
            <v>50G143064H03330</v>
          </cell>
          <cell r="M785" t="str">
            <v>06495</v>
          </cell>
          <cell r="N785">
            <v>8390</v>
          </cell>
          <cell r="O785">
            <v>41971</v>
          </cell>
          <cell r="P785">
            <v>42784</v>
          </cell>
          <cell r="Q785">
            <v>201057</v>
          </cell>
          <cell r="R785" t="str">
            <v>16/03/2017 00 : 18  JORGE.VAZ : NP5</v>
          </cell>
          <cell r="S785" t="str">
            <v>EQUIPO EN CSA</v>
          </cell>
          <cell r="T785" t="str">
            <v xml:space="preserve">MARIBEL SASTRE HERNANDEZ          </v>
          </cell>
          <cell r="U785" t="str">
            <v>2017-04-19</v>
          </cell>
          <cell r="V785" t="str">
            <v>CENTRO</v>
          </cell>
          <cell r="W785" t="str">
            <v>COMPLETADO</v>
          </cell>
          <cell r="X785" t="str">
            <v>TALLER</v>
          </cell>
          <cell r="Y785">
            <v>42783</v>
          </cell>
          <cell r="Z785">
            <v>813</v>
          </cell>
          <cell r="AA785" t="str">
            <v>M012</v>
          </cell>
          <cell r="AD785" t="str">
            <v>alvaro obregon /reacomodo el cuernito</v>
          </cell>
          <cell r="AE785" t="str">
            <v>DF</v>
          </cell>
          <cell r="AF785" t="str">
            <v>MX</v>
          </cell>
          <cell r="AG785" t="str">
            <v>10412353</v>
          </cell>
          <cell r="AH785" t="str">
            <v>ALFREDO HERNANDEZ MORALES</v>
          </cell>
          <cell r="AI785" t="str">
            <v>andador jupiter MZ 3 LT 35</v>
          </cell>
          <cell r="AJ785" t="str">
            <v>0445575429548</v>
          </cell>
          <cell r="AK785" t="str">
            <v>0445575429548</v>
          </cell>
          <cell r="AL785" t="str">
            <v>01289</v>
          </cell>
          <cell r="AM785"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85" t="str">
            <v>1TE50B8NUSCB</v>
          </cell>
          <cell r="AO785" t="str">
            <v>Smart</v>
          </cell>
          <cell r="AP785" t="str">
            <v>Hisense</v>
          </cell>
          <cell r="AQ785" t="str">
            <v>Opera</v>
          </cell>
          <cell r="AR785" t="str">
            <v>FHD 1920 x 1080</v>
          </cell>
          <cell r="AS785" t="str">
            <v>3TE50G165140G165140M010</v>
          </cell>
          <cell r="AT785">
            <v>164</v>
          </cell>
          <cell r="AU785" t="str">
            <v>50H7GB</v>
          </cell>
          <cell r="AV785" t="str">
            <v>3TE50G165140</v>
          </cell>
          <cell r="AW785" t="str">
            <v>G165140</v>
          </cell>
          <cell r="AX785" t="str">
            <v>M010</v>
          </cell>
          <cell r="AY785">
            <v>74012060</v>
          </cell>
          <cell r="AZ785">
            <v>51012986</v>
          </cell>
          <cell r="BA785">
            <v>80141555</v>
          </cell>
        </row>
        <row r="786">
          <cell r="D786">
            <v>60314147</v>
          </cell>
          <cell r="E786" t="str">
            <v xml:space="preserve">A  </v>
          </cell>
          <cell r="F786" t="str">
            <v>TV</v>
          </cell>
          <cell r="G786" t="str">
            <v>RAFAEL PEREZ GONZALEZ</v>
          </cell>
          <cell r="H786" t="str">
            <v xml:space="preserve">TULIPAN 119, VALLE DE BUGAMBILIAS, APODACA </v>
          </cell>
          <cell r="I786" t="str">
            <v>8121368857, 8116800000</v>
          </cell>
          <cell r="J786" t="str">
            <v>HISENSE</v>
          </cell>
          <cell r="K786" t="str">
            <v>50K20DW</v>
          </cell>
          <cell r="L786" t="str">
            <v>50G143064H02883</v>
          </cell>
          <cell r="M786" t="str">
            <v>POLIZA</v>
          </cell>
          <cell r="N786">
            <v>0</v>
          </cell>
          <cell r="O786">
            <v>41998</v>
          </cell>
          <cell r="P786">
            <v>42809</v>
          </cell>
          <cell r="Q786">
            <v>201024</v>
          </cell>
          <cell r="R786" t="str">
            <v>28/03/2017  02:33 ERNESTO HDZ NP5 P1A OC 1008678 PANEL 173331</v>
          </cell>
          <cell r="S786" t="str">
            <v/>
          </cell>
          <cell r="T786" t="str">
            <v xml:space="preserve">SOFIA VAZQUEZ                     </v>
          </cell>
          <cell r="U786" t="str">
            <v>2017-04-19</v>
          </cell>
          <cell r="V786" t="str">
            <v>Norte</v>
          </cell>
          <cell r="W786" t="str">
            <v>COMPLETADO</v>
          </cell>
          <cell r="X786" t="str">
            <v>TALLER</v>
          </cell>
          <cell r="Y786">
            <v>42808</v>
          </cell>
          <cell r="Z786">
            <v>811</v>
          </cell>
          <cell r="AA786" t="str">
            <v>M012</v>
          </cell>
          <cell r="AD786" t="str">
            <v>Apodaca/Valle de bugambilias</v>
          </cell>
          <cell r="AE786" t="str">
            <v>NL</v>
          </cell>
          <cell r="AF786" t="str">
            <v>MX</v>
          </cell>
          <cell r="AG786" t="str">
            <v>10414400</v>
          </cell>
          <cell r="AH786" t="str">
            <v>RAFAEL PEREZ GONZALEZ</v>
          </cell>
          <cell r="AI786" t="str">
            <v>119 Tulipan</v>
          </cell>
          <cell r="AJ786" t="str">
            <v>8116863920</v>
          </cell>
          <cell r="AK786" t="str">
            <v>8116863920</v>
          </cell>
          <cell r="AL786" t="str">
            <v>66612</v>
          </cell>
          <cell r="AM786"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86" t="str">
            <v>1TE50B8NUSCB</v>
          </cell>
          <cell r="AO786" t="str">
            <v>Smart</v>
          </cell>
          <cell r="AP786" t="str">
            <v>Hisense</v>
          </cell>
          <cell r="AQ786" t="str">
            <v>Opera</v>
          </cell>
          <cell r="AR786" t="str">
            <v>FHD 1920 x 1080</v>
          </cell>
          <cell r="AS786" t="str">
            <v>3TE50G165140G1651M010</v>
          </cell>
          <cell r="AT786" t="e">
            <v>#N/A</v>
          </cell>
          <cell r="AU786" t="str">
            <v>50H7GB</v>
          </cell>
          <cell r="AV786" t="str">
            <v>3TE50G165140</v>
          </cell>
          <cell r="AW786" t="str">
            <v>G1651</v>
          </cell>
          <cell r="AX786" t="str">
            <v>M010</v>
          </cell>
          <cell r="AY786">
            <v>74012061</v>
          </cell>
          <cell r="AZ786">
            <v>51012987</v>
          </cell>
          <cell r="BA786">
            <v>80141731</v>
          </cell>
        </row>
        <row r="787">
          <cell r="D787">
            <v>60313931</v>
          </cell>
          <cell r="E787" t="str">
            <v xml:space="preserve">A  </v>
          </cell>
          <cell r="F787" t="str">
            <v>TV</v>
          </cell>
          <cell r="G787" t="str">
            <v>PEDRO MARTINEZ</v>
          </cell>
          <cell r="H787" t="str">
            <v>21 5 DE MAYO, COYOTEPEC, ZIMAPAN HGO</v>
          </cell>
          <cell r="I787">
            <v>7166969</v>
          </cell>
          <cell r="J787" t="str">
            <v>HISENSE</v>
          </cell>
          <cell r="K787" t="str">
            <v>50K20DW</v>
          </cell>
          <cell r="L787" t="str">
            <v>50G143064H02827</v>
          </cell>
          <cell r="M787" t="str">
            <v>POLIZA</v>
          </cell>
          <cell r="N787">
            <v>0</v>
          </cell>
          <cell r="O787">
            <v>41995</v>
          </cell>
          <cell r="P787">
            <v>42806</v>
          </cell>
          <cell r="Q787">
            <v>201025</v>
          </cell>
          <cell r="R787" t="str">
            <v>12/03/2017 05 : 08 201025 : P1- LEDS TLEDS003, O.C. 1008496</v>
          </cell>
          <cell r="S787" t="str">
            <v>FALTA DE REFACCION</v>
          </cell>
          <cell r="T787" t="str">
            <v>EUGENIO ZARATE               Fecha</v>
          </cell>
          <cell r="U787" t="str">
            <v>2017/04/11</v>
          </cell>
          <cell r="V787" t="str">
            <v>Centro</v>
          </cell>
          <cell r="W787" t="str">
            <v>COMPLETADO</v>
          </cell>
          <cell r="Y787">
            <v>42804</v>
          </cell>
          <cell r="Z787">
            <v>811</v>
          </cell>
          <cell r="AA787" t="str">
            <v>M012</v>
          </cell>
          <cell r="AB787" t="str">
            <v>TLED003/LEDS</v>
          </cell>
          <cell r="AC787" t="str">
            <v>OC-1008496</v>
          </cell>
          <cell r="AD787" t="str">
            <v>coyotepec/ col simapan</v>
          </cell>
          <cell r="AE787" t="str">
            <v>MEX</v>
          </cell>
          <cell r="AF787" t="str">
            <v>MX</v>
          </cell>
          <cell r="AG787" t="str">
            <v>10414170</v>
          </cell>
          <cell r="AH787" t="str">
            <v>PEDRO MARTINEZ</v>
          </cell>
          <cell r="AI787" t="str">
            <v>21 5 mayo</v>
          </cell>
          <cell r="AJ787" t="str">
            <v>5523049013</v>
          </cell>
          <cell r="AK787">
            <v>0</v>
          </cell>
          <cell r="AL787" t="str">
            <v>54660</v>
          </cell>
          <cell r="AM787"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87" t="str">
            <v>1TE50B8NUSCB</v>
          </cell>
          <cell r="AO787" t="str">
            <v>Smart</v>
          </cell>
          <cell r="AP787" t="str">
            <v>Hisense</v>
          </cell>
          <cell r="AQ787" t="str">
            <v>Opera</v>
          </cell>
          <cell r="AR787" t="str">
            <v>FHD 1920 x 1080</v>
          </cell>
          <cell r="AS787" t="str">
            <v>3TE50G165140G1651M010</v>
          </cell>
          <cell r="AT787" t="e">
            <v>#N/A</v>
          </cell>
          <cell r="AU787" t="str">
            <v>50H7GB</v>
          </cell>
          <cell r="AV787" t="str">
            <v>3TE50G165140</v>
          </cell>
          <cell r="AW787" t="str">
            <v>G1651</v>
          </cell>
          <cell r="AX787" t="str">
            <v>M010</v>
          </cell>
          <cell r="AY787">
            <v>74012063</v>
          </cell>
          <cell r="AZ787">
            <v>51012989</v>
          </cell>
          <cell r="BA787">
            <v>80141701</v>
          </cell>
        </row>
        <row r="788">
          <cell r="D788">
            <v>60315685</v>
          </cell>
          <cell r="E788" t="str">
            <v xml:space="preserve">A  </v>
          </cell>
          <cell r="F788" t="str">
            <v>TV</v>
          </cell>
          <cell r="G788" t="str">
            <v>MARIA DEL ROSARIO ESTRADA</v>
          </cell>
          <cell r="H788" t="str">
            <v>2315 SONORA, AYUNTAMIENTO 72</v>
          </cell>
          <cell r="I788">
            <v>6681276449</v>
          </cell>
          <cell r="J788" t="str">
            <v>HISENSE</v>
          </cell>
          <cell r="K788" t="str">
            <v>50K20DW</v>
          </cell>
          <cell r="L788" t="str">
            <v>50G143064H02463</v>
          </cell>
          <cell r="M788" t="str">
            <v>TICKET DE COMPRA</v>
          </cell>
          <cell r="N788">
            <v>8499</v>
          </cell>
          <cell r="O788">
            <v>41981</v>
          </cell>
          <cell r="P788">
            <v>42833</v>
          </cell>
          <cell r="Q788">
            <v>201018</v>
          </cell>
          <cell r="R788" t="str">
            <v>13/04/2017 06 : 12  ERNESTO.HERN : NP5
12/04/2017 06 : 42 201018 : PANEL  OC-1009589</v>
          </cell>
          <cell r="S788" t="str">
            <v/>
          </cell>
          <cell r="T788" t="str">
            <v xml:space="preserve"> Vicente Munguía Xochihua         </v>
          </cell>
          <cell r="U788" t="str">
            <v>2017-04-18</v>
          </cell>
          <cell r="V788" t="str">
            <v>Norte</v>
          </cell>
          <cell r="W788" t="str">
            <v>COMPLETADO</v>
          </cell>
          <cell r="X788" t="str">
            <v>TALLER</v>
          </cell>
          <cell r="Y788">
            <v>42832</v>
          </cell>
          <cell r="Z788">
            <v>852</v>
          </cell>
          <cell r="AA788" t="str">
            <v>M012</v>
          </cell>
          <cell r="AD788" t="str">
            <v>Ahome/Ayuntamiento 72</v>
          </cell>
          <cell r="AE788" t="str">
            <v>SIN</v>
          </cell>
          <cell r="AF788" t="str">
            <v>MX</v>
          </cell>
          <cell r="AG788" t="str">
            <v>10415633</v>
          </cell>
          <cell r="AH788" t="str">
            <v>MARIA DEL ROSARIO ESTRADA CAMERGAN</v>
          </cell>
          <cell r="AI788" t="str">
            <v>2315 Sonora</v>
          </cell>
          <cell r="AJ788" t="str">
            <v>6682140733</v>
          </cell>
          <cell r="AK788" t="str">
            <v>6682140733</v>
          </cell>
          <cell r="AL788" t="str">
            <v>81236</v>
          </cell>
          <cell r="AM788"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88" t="str">
            <v>1TE50B8NUSCB</v>
          </cell>
          <cell r="AO788" t="str">
            <v>Smart</v>
          </cell>
          <cell r="AP788" t="str">
            <v>Hisense</v>
          </cell>
          <cell r="AQ788" t="str">
            <v>Opera</v>
          </cell>
          <cell r="AR788" t="str">
            <v>FHD 1920 x 1080</v>
          </cell>
          <cell r="AS788" t="str">
            <v>3TE50G165140G1651M010</v>
          </cell>
          <cell r="AT788" t="e">
            <v>#N/A</v>
          </cell>
          <cell r="AU788" t="str">
            <v>50H7GB</v>
          </cell>
          <cell r="AV788" t="str">
            <v>3TE50G165140</v>
          </cell>
          <cell r="AW788" t="str">
            <v>G1651</v>
          </cell>
          <cell r="AX788" t="str">
            <v>M010</v>
          </cell>
          <cell r="AY788">
            <v>74012065</v>
          </cell>
          <cell r="AZ788">
            <v>51012991</v>
          </cell>
          <cell r="BA788">
            <v>80141756</v>
          </cell>
        </row>
        <row r="789">
          <cell r="D789">
            <v>60314325</v>
          </cell>
          <cell r="E789" t="str">
            <v xml:space="preserve">A  </v>
          </cell>
          <cell r="F789" t="str">
            <v>TV</v>
          </cell>
          <cell r="G789" t="str">
            <v>FABIOLA MARTINEZ</v>
          </cell>
          <cell r="H789" t="str">
            <v>SAN JUAN DE ULUA # 25,COL PRADO VALLEJO,TLALNEPANTLA</v>
          </cell>
          <cell r="I789" t="str">
            <v>55 1244 7794</v>
          </cell>
          <cell r="J789" t="str">
            <v>HISENSE</v>
          </cell>
          <cell r="K789" t="str">
            <v>50K20DW</v>
          </cell>
          <cell r="L789" t="str">
            <v>50G143064H01335</v>
          </cell>
          <cell r="M789" t="str">
            <v>POLIZA SELLADA</v>
          </cell>
          <cell r="N789">
            <v>0</v>
          </cell>
          <cell r="O789">
            <v>41972</v>
          </cell>
          <cell r="P789">
            <v>42810</v>
          </cell>
          <cell r="Q789">
            <v>201057</v>
          </cell>
          <cell r="R789" t="str">
            <v>29/03/2017 07 : 35  ERNESTO.HERN : NP5</v>
          </cell>
          <cell r="S789" t="str">
            <v>EQUIPO EN CSA CLIENTE</v>
          </cell>
          <cell r="T789" t="str">
            <v xml:space="preserve">MARIBEL SASTRE HERNANDEZ          </v>
          </cell>
          <cell r="U789" t="str">
            <v>2017/04/19</v>
          </cell>
          <cell r="V789" t="str">
            <v>CENTRO</v>
          </cell>
          <cell r="W789" t="str">
            <v>COMPLETADO</v>
          </cell>
          <cell r="X789" t="str">
            <v>CLIENTE</v>
          </cell>
          <cell r="Y789">
            <v>42810</v>
          </cell>
          <cell r="Z789">
            <v>838</v>
          </cell>
          <cell r="AA789" t="str">
            <v>M012</v>
          </cell>
          <cell r="AD789" t="str">
            <v>Tlalnepantla/Prado Vallejo</v>
          </cell>
          <cell r="AE789" t="str">
            <v>MEX</v>
          </cell>
          <cell r="AF789" t="str">
            <v>MX</v>
          </cell>
          <cell r="AG789" t="str">
            <v>10412093</v>
          </cell>
          <cell r="AH789" t="str">
            <v>FABILA MARTINEZ</v>
          </cell>
          <cell r="AI789" t="str">
            <v>25 San Juan de ulua</v>
          </cell>
          <cell r="AJ789" t="str">
            <v>5512447794</v>
          </cell>
          <cell r="AK789">
            <v>0</v>
          </cell>
          <cell r="AL789" t="str">
            <v>54170</v>
          </cell>
          <cell r="AM789"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89" t="str">
            <v>1TE50B8NUSCB</v>
          </cell>
          <cell r="AO789" t="str">
            <v>Smart</v>
          </cell>
          <cell r="AP789" t="str">
            <v>Hisense</v>
          </cell>
          <cell r="AQ789" t="str">
            <v>Opera</v>
          </cell>
          <cell r="AR789" t="str">
            <v>FHD 1920 x 1080</v>
          </cell>
          <cell r="AS789" t="str">
            <v>3TE50G165140G1651M010</v>
          </cell>
          <cell r="AT789" t="e">
            <v>#N/A</v>
          </cell>
          <cell r="AU789" t="str">
            <v>50H7GB</v>
          </cell>
          <cell r="AV789" t="str">
            <v>3TE50G165140</v>
          </cell>
          <cell r="AW789" t="str">
            <v>G1651</v>
          </cell>
          <cell r="AX789" t="str">
            <v>M010</v>
          </cell>
          <cell r="AY789">
            <v>74012067</v>
          </cell>
          <cell r="AZ789">
            <v>51012993</v>
          </cell>
          <cell r="BA789">
            <v>80141557</v>
          </cell>
        </row>
        <row r="790">
          <cell r="D790">
            <v>60315015</v>
          </cell>
          <cell r="E790" t="str">
            <v>A</v>
          </cell>
          <cell r="F790" t="str">
            <v>TV</v>
          </cell>
          <cell r="G790" t="str">
            <v>PULA JUNUEN REYES PEÑA</v>
          </cell>
          <cell r="H790" t="str">
            <v>HUAPANGO NO. 67 COL LOMAS DE LA PRESA , TIJUANA B.C.</v>
          </cell>
          <cell r="I790">
            <v>6643108155</v>
          </cell>
          <cell r="J790" t="str">
            <v>HISENSE</v>
          </cell>
          <cell r="K790" t="str">
            <v>50K20DW</v>
          </cell>
          <cell r="L790" t="str">
            <v>50G143064H01094</v>
          </cell>
          <cell r="M790" t="str">
            <v>CARTA DE ACEPTACION TELNOR</v>
          </cell>
          <cell r="N790">
            <v>10991</v>
          </cell>
          <cell r="O790">
            <v>41780</v>
          </cell>
          <cell r="P790">
            <v>42826</v>
          </cell>
          <cell r="Q790">
            <v>201015</v>
          </cell>
          <cell r="R790" t="str">
            <v xml:space="preserve">08/04/2017 04 : 23  ARANTXA.MON : NP5
01/04/2017 08 : 40 201015 : P1/ PANEL , T173331 / OC-1009293 </v>
          </cell>
          <cell r="S790" t="str">
            <v xml:space="preserve">ESTE SERVICIO ES DE UN TELEVISOR QUE SE </v>
          </cell>
          <cell r="T790" t="str">
            <v xml:space="preserve">Ricardo Sanchez  </v>
          </cell>
          <cell r="U790" t="str">
            <v>2017/04/07</v>
          </cell>
          <cell r="V790" t="str">
            <v>Norte</v>
          </cell>
          <cell r="W790" t="str">
            <v>COMPLETADO</v>
          </cell>
          <cell r="X790" t="str">
            <v>TALLER</v>
          </cell>
          <cell r="Y790">
            <v>42821</v>
          </cell>
          <cell r="Z790">
            <v>1046</v>
          </cell>
          <cell r="AA790" t="str">
            <v>M012</v>
          </cell>
          <cell r="AB790" t="str">
            <v>T173331/Panel - PANEL</v>
          </cell>
          <cell r="AC790" t="str">
            <v>OC-1009293</v>
          </cell>
          <cell r="AD790" t="str">
            <v>TIJUANA/LOMAS DE LA PRESA</v>
          </cell>
          <cell r="AE790" t="str">
            <v>BC</v>
          </cell>
          <cell r="AF790" t="str">
            <v>MX</v>
          </cell>
          <cell r="AG790" t="str">
            <v>10173459</v>
          </cell>
          <cell r="AH790" t="str">
            <v>PAULA JUNUEN REYES PEÑA</v>
          </cell>
          <cell r="AI790" t="str">
            <v>67 HUAPANGO LTE 4 MZA</v>
          </cell>
          <cell r="AJ790" t="str">
            <v>6646377132</v>
          </cell>
          <cell r="AK790">
            <v>0</v>
          </cell>
          <cell r="AL790" t="str">
            <v>22125</v>
          </cell>
          <cell r="AM790"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90" t="str">
            <v>1TE50B8NUSCB</v>
          </cell>
          <cell r="AO790" t="str">
            <v>Smart</v>
          </cell>
          <cell r="AP790" t="str">
            <v>Hisense</v>
          </cell>
          <cell r="AQ790" t="str">
            <v>Opera</v>
          </cell>
          <cell r="AR790" t="str">
            <v>FHD 1920 x 1080</v>
          </cell>
          <cell r="AS790" t="str">
            <v>3TE50G165140G1651M010</v>
          </cell>
          <cell r="AT790" t="e">
            <v>#N/A</v>
          </cell>
          <cell r="AU790" t="str">
            <v>50H7GB</v>
          </cell>
          <cell r="AV790" t="str">
            <v>3TE50G165140</v>
          </cell>
          <cell r="AW790" t="str">
            <v>G1651</v>
          </cell>
          <cell r="AX790" t="str">
            <v>M010</v>
          </cell>
          <cell r="AY790">
            <v>74012068</v>
          </cell>
          <cell r="AZ790">
            <v>51012994</v>
          </cell>
          <cell r="BA790">
            <v>80141769</v>
          </cell>
        </row>
        <row r="791">
          <cell r="D791">
            <v>60314063</v>
          </cell>
          <cell r="E791" t="str">
            <v xml:space="preserve">A  </v>
          </cell>
          <cell r="F791" t="str">
            <v>TV</v>
          </cell>
          <cell r="G791" t="str">
            <v xml:space="preserve">MARIA TERESA CABRERA INFANTE </v>
          </cell>
          <cell r="H791" t="str">
            <v xml:space="preserve">RIO SENA 137, PUEBLO NUEVO, APODACA </v>
          </cell>
          <cell r="I791">
            <v>8116660105</v>
          </cell>
          <cell r="J791" t="str">
            <v>HISENSE</v>
          </cell>
          <cell r="K791" t="str">
            <v>50K20DW</v>
          </cell>
          <cell r="L791" t="str">
            <v>50G143292H00974</v>
          </cell>
          <cell r="M791" t="str">
            <v xml:space="preserve">CARTA DE ACEPTACION </v>
          </cell>
          <cell r="N791">
            <v>10120.709999999999</v>
          </cell>
          <cell r="O791">
            <v>42804</v>
          </cell>
          <cell r="P791">
            <v>42809</v>
          </cell>
          <cell r="Q791">
            <v>201024</v>
          </cell>
          <cell r="R791" t="str">
            <v>28/03/17 02:16 ERNESTO HDZ NP5 P1A OC 1008647 PANEL 173331</v>
          </cell>
          <cell r="S791" t="str">
            <v/>
          </cell>
          <cell r="T791" t="str">
            <v xml:space="preserve">   SOFIA VAZQUEZ                  </v>
          </cell>
          <cell r="U791" t="str">
            <v>2017-04-19</v>
          </cell>
          <cell r="V791" t="str">
            <v>Norte</v>
          </cell>
          <cell r="W791" t="str">
            <v>COMPLETADO</v>
          </cell>
          <cell r="X791" t="str">
            <v>TALLER</v>
          </cell>
          <cell r="Y791">
            <v>42807</v>
          </cell>
          <cell r="Z791">
            <v>5</v>
          </cell>
          <cell r="AA791" t="str">
            <v>M010</v>
          </cell>
          <cell r="AD791" t="str">
            <v>Apodaca/Nuevo Leon</v>
          </cell>
          <cell r="AE791" t="str">
            <v>NL</v>
          </cell>
          <cell r="AF791" t="str">
            <v>MX</v>
          </cell>
          <cell r="AG791" t="str">
            <v>10414168</v>
          </cell>
          <cell r="AH791" t="str">
            <v>MARIA TERESA CABRERA INFANTE</v>
          </cell>
          <cell r="AI791" t="str">
            <v>137 Rio Sena</v>
          </cell>
          <cell r="AJ791" t="str">
            <v>8116660105</v>
          </cell>
          <cell r="AK791">
            <v>0</v>
          </cell>
          <cell r="AL791" t="str">
            <v>66646</v>
          </cell>
          <cell r="AM791"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74012069</v>
          </cell>
          <cell r="AZ791">
            <v>51012995</v>
          </cell>
          <cell r="BA791">
            <v>80147314</v>
          </cell>
        </row>
        <row r="792">
          <cell r="D792">
            <v>60315540</v>
          </cell>
          <cell r="E792" t="str">
            <v xml:space="preserve">A </v>
          </cell>
          <cell r="F792" t="str">
            <v>TV</v>
          </cell>
          <cell r="G792" t="str">
            <v xml:space="preserve">FERNANDA MUÑOZ PADILLA </v>
          </cell>
          <cell r="H792" t="str">
            <v>BORBOLLON # 33 B EL MARQUES</v>
          </cell>
          <cell r="I792">
            <v>4422774418</v>
          </cell>
          <cell r="J792" t="str">
            <v xml:space="preserve">HISENSE </v>
          </cell>
          <cell r="K792" t="str">
            <v>32H5B2</v>
          </cell>
          <cell r="L792" t="str">
            <v>32G155369H07879</v>
          </cell>
          <cell r="M792">
            <v>9753803</v>
          </cell>
          <cell r="N792" t="str">
            <v>NO ESPECIFICA</v>
          </cell>
          <cell r="O792">
            <v>42669</v>
          </cell>
          <cell r="P792">
            <v>42833</v>
          </cell>
          <cell r="Q792">
            <v>201608</v>
          </cell>
          <cell r="R792" t="str">
            <v>11/04/2017 P1A: PANEL # 185960 O.C. 1009527</v>
          </cell>
          <cell r="S792" t="str">
            <v>EQUIPO EN TALLER EN CAJA COMPLETA</v>
          </cell>
          <cell r="T792" t="str">
            <v xml:space="preserve">CAROLINA PEREA                    </v>
          </cell>
          <cell r="U792" t="str">
            <v>2017-04-20</v>
          </cell>
          <cell r="V792" t="str">
            <v>CENTRO</v>
          </cell>
          <cell r="W792" t="str">
            <v>COMPLETADO</v>
          </cell>
          <cell r="X792" t="str">
            <v>TALLER</v>
          </cell>
          <cell r="Y792">
            <v>42830</v>
          </cell>
          <cell r="Z792">
            <v>164</v>
          </cell>
          <cell r="AA792" t="str">
            <v>M010</v>
          </cell>
          <cell r="AD792" t="str">
            <v>El Marques / colorado</v>
          </cell>
          <cell r="AE792" t="str">
            <v>QRO</v>
          </cell>
          <cell r="AF792" t="str">
            <v>MX</v>
          </cell>
          <cell r="AG792" t="str">
            <v>10374265</v>
          </cell>
          <cell r="AH792" t="str">
            <v>FERNANDA MUÑOZ PADILLA</v>
          </cell>
          <cell r="AI792" t="str">
            <v>Borbollon 33 B</v>
          </cell>
          <cell r="AJ792" t="str">
            <v>4422774418</v>
          </cell>
          <cell r="AK792" t="str">
            <v>4422774417</v>
          </cell>
          <cell r="AL792" t="str">
            <v>76240</v>
          </cell>
          <cell r="AM792"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92" t="str">
            <v>3TE32G155369</v>
          </cell>
          <cell r="AO792" t="str">
            <v>Smart</v>
          </cell>
          <cell r="AP792" t="str">
            <v>Hisense</v>
          </cell>
          <cell r="AQ792" t="str">
            <v>Opera</v>
          </cell>
          <cell r="AR792" t="str">
            <v>HD 1366 X 768</v>
          </cell>
          <cell r="AS792" t="str">
            <v>3TE32G164485G1644M010</v>
          </cell>
          <cell r="AT792" t="e">
            <v>#N/A</v>
          </cell>
          <cell r="AU792" t="str">
            <v>32H5B2</v>
          </cell>
          <cell r="AV792" t="str">
            <v>3TE32G164485</v>
          </cell>
          <cell r="AW792" t="str">
            <v>G1644</v>
          </cell>
          <cell r="AX792" t="str">
            <v>M010</v>
          </cell>
          <cell r="AY792">
            <v>74012070</v>
          </cell>
          <cell r="AZ792">
            <v>51012996</v>
          </cell>
          <cell r="BA792">
            <v>80139981</v>
          </cell>
        </row>
        <row r="793">
          <cell r="D793">
            <v>60312135</v>
          </cell>
          <cell r="E793" t="str">
            <v>A</v>
          </cell>
          <cell r="F793" t="str">
            <v>TV</v>
          </cell>
          <cell r="G793" t="str">
            <v>ROBERTO CARLOS HERNANDEZ ROJAS</v>
          </cell>
          <cell r="H793" t="str">
            <v>JUAN GUZMAN 413, LA VICTORIA, GUADALUPE</v>
          </cell>
          <cell r="I793" t="str">
            <v>8121644812, 811414373</v>
          </cell>
          <cell r="J793" t="str">
            <v>HISENSE</v>
          </cell>
          <cell r="K793" t="str">
            <v>48K20DW</v>
          </cell>
          <cell r="L793" t="str">
            <v>48G1505A8H03900</v>
          </cell>
          <cell r="M793" t="str">
            <v>POLIZA</v>
          </cell>
          <cell r="N793">
            <v>0</v>
          </cell>
          <cell r="O793">
            <v>42243</v>
          </cell>
          <cell r="P793">
            <v>42790</v>
          </cell>
          <cell r="Q793">
            <v>201024</v>
          </cell>
          <cell r="R793" t="str">
            <v>02/24/17 01:31 ERNESTO HDZ NP5 P1A OC 1007746 MAIN BOARD 180387</v>
          </cell>
          <cell r="S793" t="str">
            <v/>
          </cell>
          <cell r="T793" t="str">
            <v xml:space="preserve">    SOFIA VAZQUEZ                 </v>
          </cell>
          <cell r="U793" t="str">
            <v>2017-04-21</v>
          </cell>
          <cell r="V793" t="str">
            <v>Norte</v>
          </cell>
          <cell r="W793" t="str">
            <v>COMPLETADO</v>
          </cell>
          <cell r="X793" t="str">
            <v>TALLER</v>
          </cell>
          <cell r="Y793">
            <v>42787</v>
          </cell>
          <cell r="Z793">
            <v>544</v>
          </cell>
          <cell r="AA793" t="str">
            <v>M012</v>
          </cell>
          <cell r="AD793" t="str">
            <v>Guadalupe/La Victoria</v>
          </cell>
          <cell r="AE793" t="str">
            <v>NL</v>
          </cell>
          <cell r="AF793" t="str">
            <v>MX</v>
          </cell>
          <cell r="AG793" t="str">
            <v>10412436</v>
          </cell>
          <cell r="AH793" t="str">
            <v>ROBERTO CARLOS HERNANDEZ ROJAS</v>
          </cell>
          <cell r="AI793" t="str">
            <v>413 Juan Guzman</v>
          </cell>
          <cell r="AJ793" t="str">
            <v>8114143573</v>
          </cell>
          <cell r="AK793" t="str">
            <v>8114143573</v>
          </cell>
          <cell r="AL793" t="str">
            <v>67110</v>
          </cell>
          <cell r="AM793"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93" t="str">
            <v>3TE48A150516</v>
          </cell>
          <cell r="AO793" t="str">
            <v>Smart</v>
          </cell>
          <cell r="AP793" t="str">
            <v>Hisense</v>
          </cell>
          <cell r="AQ793" t="str">
            <v>Opera</v>
          </cell>
          <cell r="AR793" t="str">
            <v>FHD 1920 x 1080</v>
          </cell>
          <cell r="AS793" t="str">
            <v>3TE50G1653A3G1653M010</v>
          </cell>
          <cell r="AT793" t="e">
            <v>#N/A</v>
          </cell>
          <cell r="AU793" t="str">
            <v>50H5C</v>
          </cell>
          <cell r="AV793" t="str">
            <v>3TE50G1653A3</v>
          </cell>
          <cell r="AW793" t="str">
            <v>G1653</v>
          </cell>
          <cell r="AX793" t="str">
            <v>M010</v>
          </cell>
          <cell r="AY793">
            <v>74012071</v>
          </cell>
          <cell r="AZ793">
            <v>51012997</v>
          </cell>
          <cell r="BA793">
            <v>80140487</v>
          </cell>
        </row>
        <row r="794">
          <cell r="D794">
            <v>60311765</v>
          </cell>
          <cell r="E794" t="str">
            <v>A</v>
          </cell>
          <cell r="F794" t="str">
            <v>TV</v>
          </cell>
          <cell r="G794" t="str">
            <v>LUIS RAUL CHAPA DAVILA</v>
          </cell>
          <cell r="H794" t="str">
            <v>ARAUCARIA 216, RINCON DE LOS SABINOS, GUADALUPE</v>
          </cell>
          <cell r="I794">
            <v>10222375</v>
          </cell>
          <cell r="J794" t="str">
            <v>HISENSE</v>
          </cell>
          <cell r="K794" t="str">
            <v>50H7GB</v>
          </cell>
          <cell r="L794" t="str">
            <v>50G155380H00222</v>
          </cell>
          <cell r="M794" t="str">
            <v>FACTURA</v>
          </cell>
          <cell r="N794">
            <v>13288.2</v>
          </cell>
          <cell r="O794">
            <v>42780</v>
          </cell>
          <cell r="P794">
            <v>42783</v>
          </cell>
          <cell r="Q794">
            <v>201024</v>
          </cell>
          <cell r="R794" t="str">
            <v>02/24/17 01:26 ERNESTO HDZ NP5 P1A OC 1007740 PANEL 194562</v>
          </cell>
          <cell r="S794" t="str">
            <v/>
          </cell>
          <cell r="T794" t="str">
            <v xml:space="preserve">    SOFIA VAZQUEZ                 </v>
          </cell>
          <cell r="U794" t="str">
            <v>2017-04-21</v>
          </cell>
          <cell r="V794" t="str">
            <v>Norte</v>
          </cell>
          <cell r="W794" t="str">
            <v>COMPLETADO</v>
          </cell>
          <cell r="X794" t="str">
            <v>TALLER</v>
          </cell>
          <cell r="Y794">
            <v>42782</v>
          </cell>
          <cell r="Z794">
            <v>2</v>
          </cell>
          <cell r="AA794" t="str">
            <v>M010</v>
          </cell>
          <cell r="AD794" t="str">
            <v>Gpe / rincon sabinos</v>
          </cell>
          <cell r="AE794" t="str">
            <v>NL</v>
          </cell>
          <cell r="AF794" t="str">
            <v>MX</v>
          </cell>
          <cell r="AG794" t="str">
            <v>10412234</v>
          </cell>
          <cell r="AH794" t="str">
            <v>LUIS RAUL CHAPA DAVILA</v>
          </cell>
          <cell r="AI794" t="str">
            <v>calle araucaria 216</v>
          </cell>
          <cell r="AJ794" t="str">
            <v>10222375</v>
          </cell>
          <cell r="AK794">
            <v>0</v>
          </cell>
          <cell r="AL794" t="str">
            <v>67196</v>
          </cell>
          <cell r="AM794"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94" t="str">
            <v>3TE50G1523B0</v>
          </cell>
          <cell r="AO794" t="str">
            <v>Smart</v>
          </cell>
          <cell r="AP794" t="str">
            <v>Hisense</v>
          </cell>
          <cell r="AQ794" t="str">
            <v>Android</v>
          </cell>
          <cell r="AR794" t="str">
            <v>UHD 3840 X 2160</v>
          </cell>
          <cell r="AS794" t="str">
            <v>3TE50G1644B3G1644M010</v>
          </cell>
          <cell r="AT794" t="e">
            <v>#N/A</v>
          </cell>
          <cell r="AU794" t="str">
            <v>50H7GB</v>
          </cell>
          <cell r="AV794" t="str">
            <v>3TE50G1644B3</v>
          </cell>
          <cell r="AW794" t="str">
            <v>G1644</v>
          </cell>
          <cell r="AX794" t="str">
            <v>M010</v>
          </cell>
          <cell r="AY794">
            <v>74012072</v>
          </cell>
          <cell r="AZ794">
            <v>51012998</v>
          </cell>
          <cell r="BA794">
            <v>80140489</v>
          </cell>
        </row>
        <row r="795">
          <cell r="D795">
            <v>60315762</v>
          </cell>
          <cell r="E795" t="str">
            <v>A</v>
          </cell>
          <cell r="F795" t="str">
            <v>TV</v>
          </cell>
          <cell r="G795" t="str">
            <v>MARIBEL LEÓN MUNGUÍA</v>
          </cell>
          <cell r="H795" t="str">
            <v>CALLE BANDERA N. 29 COLONIA SAN DIEGO MANZANILLA C.P 72229, PUEBLA, PUE.</v>
          </cell>
          <cell r="I795" t="str">
            <v>222 2864957-2227533260</v>
          </cell>
          <cell r="J795" t="str">
            <v>HISENSE</v>
          </cell>
          <cell r="K795" t="str">
            <v>48H5</v>
          </cell>
          <cell r="L795" t="str">
            <v>48J135004H00986</v>
          </cell>
          <cell r="M795" t="str">
            <v>PÓLIZA SELLADA</v>
          </cell>
          <cell r="N795" t="str">
            <v>N/A</v>
          </cell>
          <cell r="O795">
            <v>41899</v>
          </cell>
          <cell r="P795">
            <v>42843</v>
          </cell>
          <cell r="Q795">
            <v>201032</v>
          </cell>
          <cell r="R795" t="str">
            <v>21/04/2017 01 : 31  ARANTXA.MON : NP5
20/04/2017 01 : 38 201032 : P1A: T172468 PANEL LED OC-1009745</v>
          </cell>
          <cell r="S795" t="str">
            <v/>
          </cell>
          <cell r="T795" t="str">
            <v xml:space="preserve"> ERIK ORTEGA MÉNDEZ               </v>
          </cell>
          <cell r="U795" t="str">
            <v>2017/04/21</v>
          </cell>
          <cell r="V795" t="str">
            <v>CENTRO</v>
          </cell>
          <cell r="W795" t="str">
            <v>COMPLETADO</v>
          </cell>
          <cell r="X795" t="str">
            <v>TALLER</v>
          </cell>
          <cell r="Y795">
            <v>42836</v>
          </cell>
          <cell r="Z795">
            <v>937</v>
          </cell>
          <cell r="AA795" t="str">
            <v>M012</v>
          </cell>
          <cell r="AD795" t="str">
            <v>Puebla/Col. San Diego Manzanillo</v>
          </cell>
          <cell r="AE795" t="str">
            <v>PUE</v>
          </cell>
          <cell r="AF795" t="str">
            <v>MX</v>
          </cell>
          <cell r="AG795" t="str">
            <v>10415792</v>
          </cell>
          <cell r="AH795" t="str">
            <v>MARIBEL LEON MUNGUIA</v>
          </cell>
          <cell r="AI795" t="str">
            <v>29 Bandera</v>
          </cell>
          <cell r="AJ795" t="str">
            <v>2227533260</v>
          </cell>
          <cell r="AK795" t="str">
            <v>2227533260</v>
          </cell>
          <cell r="AL795" t="str">
            <v>72229</v>
          </cell>
          <cell r="AM795"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95" t="str">
            <v>3TE48J135166</v>
          </cell>
          <cell r="AO795" t="e">
            <v>#N/A</v>
          </cell>
          <cell r="AP795" t="e">
            <v>#N/A</v>
          </cell>
          <cell r="AQ795" t="e">
            <v>#N/A</v>
          </cell>
          <cell r="AR795" t="e">
            <v>#N/A</v>
          </cell>
          <cell r="AS795" t="str">
            <v>3TE50G1653A3G1653M010</v>
          </cell>
          <cell r="AT795" t="e">
            <v>#N/A</v>
          </cell>
          <cell r="AU795" t="str">
            <v>50H5C</v>
          </cell>
          <cell r="AV795" t="str">
            <v>3TE50G1653A3</v>
          </cell>
          <cell r="AW795" t="str">
            <v>G1653</v>
          </cell>
          <cell r="AX795" t="str">
            <v>M010</v>
          </cell>
          <cell r="AY795">
            <v>74012073</v>
          </cell>
          <cell r="AZ795">
            <v>51012999</v>
          </cell>
          <cell r="BA795">
            <v>80140975</v>
          </cell>
        </row>
        <row r="796">
          <cell r="D796">
            <v>60315795</v>
          </cell>
          <cell r="E796" t="str">
            <v>A</v>
          </cell>
          <cell r="F796" t="str">
            <v>TV</v>
          </cell>
          <cell r="G796" t="str">
            <v>JESUS ALBERTO ALVAREZ PEREZ</v>
          </cell>
          <cell r="H796" t="str">
            <v>ANDADOR MALINCHEÑO 105, INFONAVIT HUASTECA, SANTA CATARINA</v>
          </cell>
          <cell r="I796">
            <v>8183881123</v>
          </cell>
          <cell r="J796" t="str">
            <v>HISENSE</v>
          </cell>
          <cell r="K796" t="str">
            <v>50H7GB</v>
          </cell>
          <cell r="L796" t="str">
            <v>50G1611D4H00345</v>
          </cell>
          <cell r="M796" t="str">
            <v>FACTURA</v>
          </cell>
          <cell r="N796">
            <v>12324.15</v>
          </cell>
          <cell r="O796">
            <v>42821</v>
          </cell>
          <cell r="P796">
            <v>42837</v>
          </cell>
          <cell r="Q796">
            <v>201024</v>
          </cell>
          <cell r="R796" t="str">
            <v>04/18/17 06:46 ARANTXA NP5 P1A OC 1009627 MAIN BOARD 192673</v>
          </cell>
          <cell r="S796" t="str">
            <v/>
          </cell>
          <cell r="T796" t="str">
            <v xml:space="preserve">    SOFIA VAZQUEZ                 </v>
          </cell>
          <cell r="U796" t="str">
            <v>2017-04-21</v>
          </cell>
          <cell r="V796" t="str">
            <v>Norte</v>
          </cell>
          <cell r="W796" t="str">
            <v>COMPLETADO</v>
          </cell>
          <cell r="X796" t="str">
            <v>TALLER</v>
          </cell>
          <cell r="Y796">
            <v>42836</v>
          </cell>
          <cell r="Z796">
            <v>15</v>
          </cell>
          <cell r="AA796" t="str">
            <v>M010</v>
          </cell>
          <cell r="AD796" t="str">
            <v>Sta. Catarina/Infonavit Huasteca</v>
          </cell>
          <cell r="AE796" t="str">
            <v>NL</v>
          </cell>
          <cell r="AF796" t="str">
            <v>MX</v>
          </cell>
          <cell r="AG796" t="str">
            <v>10415853</v>
          </cell>
          <cell r="AH796" t="str">
            <v>JESUS ALBERTO ALVAREZ PEREZ</v>
          </cell>
          <cell r="AI796" t="str">
            <v>105 Andador malincheño</v>
          </cell>
          <cell r="AJ796" t="str">
            <v>8110503224</v>
          </cell>
          <cell r="AK796" t="str">
            <v>8110503224</v>
          </cell>
          <cell r="AL796" t="str">
            <v>66354</v>
          </cell>
          <cell r="AM796"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96" t="str">
            <v>3TE50G1523B0</v>
          </cell>
          <cell r="AO796" t="str">
            <v>Smart</v>
          </cell>
          <cell r="AP796" t="str">
            <v>Hisense</v>
          </cell>
          <cell r="AQ796" t="str">
            <v>Android</v>
          </cell>
          <cell r="AR796" t="str">
            <v>UHD 3840 X 2160</v>
          </cell>
          <cell r="AS796" t="str">
            <v>3TE50G1644B3G1644M010</v>
          </cell>
          <cell r="AT796" t="e">
            <v>#N/A</v>
          </cell>
          <cell r="AU796" t="str">
            <v>50H7GB</v>
          </cell>
          <cell r="AV796" t="str">
            <v>3TE50G1644B3</v>
          </cell>
          <cell r="AW796" t="str">
            <v>G1644</v>
          </cell>
          <cell r="AX796" t="str">
            <v>M010</v>
          </cell>
          <cell r="AY796">
            <v>74012074</v>
          </cell>
          <cell r="AZ796">
            <v>51013000</v>
          </cell>
          <cell r="BA796">
            <v>80140492</v>
          </cell>
        </row>
        <row r="797">
          <cell r="D797">
            <v>60313756</v>
          </cell>
          <cell r="E797" t="str">
            <v>A</v>
          </cell>
          <cell r="F797" t="str">
            <v>TV</v>
          </cell>
          <cell r="G797" t="str">
            <v xml:space="preserve">ERNESTINA ZAVALA RODRIGUEZ </v>
          </cell>
          <cell r="H797" t="str">
            <v xml:space="preserve">HERMOSILLO 312 JARDINES DE LA HACIENDA </v>
          </cell>
          <cell r="I797">
            <v>4621164211</v>
          </cell>
          <cell r="J797" t="str">
            <v>HISENSE</v>
          </cell>
          <cell r="K797" t="str">
            <v>50K20D</v>
          </cell>
          <cell r="L797" t="str">
            <v>50G143066H00916</v>
          </cell>
          <cell r="M797" t="str">
            <v xml:space="preserve">POLIZA DE GARANTIA </v>
          </cell>
          <cell r="N797">
            <v>0</v>
          </cell>
          <cell r="O797">
            <v>42125</v>
          </cell>
          <cell r="P797">
            <v>42003</v>
          </cell>
          <cell r="Q797">
            <v>201055</v>
          </cell>
          <cell r="R797" t="str">
            <v>21/04/2017 03 : 14  GERARDO.GRA : CSC
se le comenta a cliente que se le esta realizando CF con duración de 20días hábiles
08/04/2017 04 : 23  ARANTXA.MON : NP5
08/04/2017 04 : 23  ARANTXA.MON : NP5</v>
          </cell>
          <cell r="S797" t="str">
            <v/>
          </cell>
          <cell r="T797" t="str">
            <v xml:space="preserve">  VANESA AGUILAR VAZQUEZ          </v>
          </cell>
          <cell r="U797" t="str">
            <v>2017-04-21</v>
          </cell>
          <cell r="V797" t="str">
            <v>Norte</v>
          </cell>
          <cell r="W797" t="str">
            <v>COMPLETADO</v>
          </cell>
          <cell r="X797" t="str">
            <v>TALLER</v>
          </cell>
          <cell r="Y797">
            <v>42803</v>
          </cell>
          <cell r="Z797">
            <v>678</v>
          </cell>
          <cell r="AA797" t="str">
            <v>M012</v>
          </cell>
          <cell r="AD797" t="str">
            <v>Irapuato/Jardines de la hacienda</v>
          </cell>
          <cell r="AE797" t="str">
            <v>GTO</v>
          </cell>
          <cell r="AF797" t="str">
            <v>MX</v>
          </cell>
          <cell r="AG797" t="str">
            <v>10410054</v>
          </cell>
          <cell r="AH797" t="str">
            <v>ERNESTINA ZAVALA RODRIGUEZ</v>
          </cell>
          <cell r="AI797" t="str">
            <v>312 Hermosillo</v>
          </cell>
          <cell r="AJ797" t="str">
            <v>4621164211</v>
          </cell>
          <cell r="AK797" t="str">
            <v>4621001118</v>
          </cell>
          <cell r="AL797" t="str">
            <v>36500</v>
          </cell>
          <cell r="AM797"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97" t="str">
            <v>3TE50G132311</v>
          </cell>
          <cell r="AO797" t="str">
            <v>Básica</v>
          </cell>
          <cell r="AP797" t="str">
            <v>Hisense</v>
          </cell>
          <cell r="AQ797" t="str">
            <v>Opera</v>
          </cell>
          <cell r="AR797" t="str">
            <v>FHD 1920 x 1080</v>
          </cell>
          <cell r="AS797" t="e">
            <v>#N/A</v>
          </cell>
          <cell r="AT797" t="e">
            <v>#N/A</v>
          </cell>
          <cell r="AV797" t="str">
            <v>3TE50G132311</v>
          </cell>
          <cell r="AW797" t="e">
            <v>#N/A</v>
          </cell>
          <cell r="AY797">
            <v>74012076</v>
          </cell>
          <cell r="AZ797">
            <v>51013001</v>
          </cell>
          <cell r="BA797">
            <v>80140493</v>
          </cell>
        </row>
        <row r="798">
          <cell r="D798">
            <v>60311884</v>
          </cell>
          <cell r="E798" t="str">
            <v>A</v>
          </cell>
          <cell r="F798" t="str">
            <v>TV</v>
          </cell>
          <cell r="G798" t="str">
            <v>FRANCISCO ANDRES BARRGAN</v>
          </cell>
          <cell r="H798" t="str">
            <v>VILLAS LAS FLORES ACAYUCAN MODULO 31 # 102 CP 94670</v>
          </cell>
          <cell r="I798" t="str">
            <v>2717160590  2711222385</v>
          </cell>
          <cell r="J798" t="str">
            <v>HISENSE</v>
          </cell>
          <cell r="K798" t="str">
            <v>50H7GB</v>
          </cell>
          <cell r="L798" t="str">
            <v>50G1611D4H00510</v>
          </cell>
          <cell r="M798" t="str">
            <v>TIKET/9039586822</v>
          </cell>
          <cell r="N798" t="str">
            <v>$ 12,639,20</v>
          </cell>
          <cell r="O798">
            <v>42588</v>
          </cell>
          <cell r="P798">
            <v>42789</v>
          </cell>
          <cell r="Q798">
            <v>201472</v>
          </cell>
          <cell r="R798" t="str">
            <v>DISPLAY T192764 OC-1007882</v>
          </cell>
          <cell r="S798" t="str">
            <v>FAVOR DE VERIFICAR DESDE QUE TIEMPO SE A</v>
          </cell>
          <cell r="T798" t="str">
            <v xml:space="preserve"> LETICIA ROMERO O   Fecha de Aplic</v>
          </cell>
          <cell r="U798" t="str">
            <v>2017-04-21</v>
          </cell>
          <cell r="V798" t="str">
            <v>SUR</v>
          </cell>
          <cell r="W798" t="str">
            <v>COMPLETADO</v>
          </cell>
          <cell r="X798" t="str">
            <v>TALLER</v>
          </cell>
          <cell r="Y798">
            <v>42783</v>
          </cell>
          <cell r="Z798">
            <v>195</v>
          </cell>
          <cell r="AA798" t="str">
            <v>M010</v>
          </cell>
          <cell r="AD798" t="str">
            <v>CORDOBA/VILLA LAS FLORES</v>
          </cell>
          <cell r="AE798" t="str">
            <v>VER</v>
          </cell>
          <cell r="AF798" t="str">
            <v>MX</v>
          </cell>
          <cell r="AG798" t="str">
            <v>10402800</v>
          </cell>
          <cell r="AH798" t="str">
            <v>FRANCISCO ANDRES BARRAGAN</v>
          </cell>
          <cell r="AI798" t="str">
            <v>102 ACAYUCAN MODULO 31</v>
          </cell>
          <cell r="AJ798" t="str">
            <v>2717160590</v>
          </cell>
          <cell r="AK798" t="str">
            <v>2711222385</v>
          </cell>
          <cell r="AL798" t="str">
            <v>94670</v>
          </cell>
          <cell r="AM798"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98" t="str">
            <v>3TE50G1523B0</v>
          </cell>
          <cell r="AO798" t="str">
            <v>Smart</v>
          </cell>
          <cell r="AP798" t="str">
            <v>Hisense</v>
          </cell>
          <cell r="AQ798" t="str">
            <v>Android</v>
          </cell>
          <cell r="AR798" t="str">
            <v>UHD 3840 X 2160</v>
          </cell>
          <cell r="AS798" t="str">
            <v>3TE50G1644B3G1644M010</v>
          </cell>
          <cell r="AT798" t="e">
            <v>#N/A</v>
          </cell>
          <cell r="AU798" t="str">
            <v>50H7GB</v>
          </cell>
          <cell r="AV798" t="str">
            <v>3TE50G1644B3</v>
          </cell>
          <cell r="AW798" t="str">
            <v>G1644</v>
          </cell>
          <cell r="AX798" t="str">
            <v>M010</v>
          </cell>
          <cell r="AY798">
            <v>74012077</v>
          </cell>
          <cell r="AZ798">
            <v>51013003</v>
          </cell>
          <cell r="BA798">
            <v>80140495</v>
          </cell>
        </row>
        <row r="799">
          <cell r="D799">
            <v>60311083</v>
          </cell>
          <cell r="E799" t="str">
            <v>A</v>
          </cell>
          <cell r="F799" t="str">
            <v>TV</v>
          </cell>
          <cell r="G799" t="str">
            <v>LIZZY RDZ. GARCIA</v>
          </cell>
          <cell r="H799" t="str">
            <v>FRACC. FORTIN DE LAS FLORES POPOCATEPETL 47-A CP94470</v>
          </cell>
          <cell r="I799">
            <v>2717131919</v>
          </cell>
          <cell r="J799" t="str">
            <v>HISENSE</v>
          </cell>
          <cell r="K799" t="str">
            <v>32D33</v>
          </cell>
          <cell r="L799" t="str">
            <v>32M150518H15343</v>
          </cell>
          <cell r="M799">
            <v>68565</v>
          </cell>
          <cell r="N799" t="str">
            <v>$ 7238,80</v>
          </cell>
          <cell r="O799">
            <v>42430</v>
          </cell>
          <cell r="P799">
            <v>42949</v>
          </cell>
          <cell r="Q799">
            <v>201472</v>
          </cell>
          <cell r="R799" t="str">
            <v xml:space="preserve"> DISPLAY DAÑADO T171862 OC-1007524</v>
          </cell>
          <cell r="S799" t="str">
            <v/>
          </cell>
          <cell r="T799" t="str">
            <v xml:space="preserve"> LETICIA ROMERO   Fecha de Aplicac</v>
          </cell>
          <cell r="U799" t="str">
            <v>2017-04-21</v>
          </cell>
          <cell r="V799" t="str">
            <v>SUR</v>
          </cell>
          <cell r="W799" t="str">
            <v>COMPLETADO</v>
          </cell>
          <cell r="X799" t="str">
            <v>TALLER</v>
          </cell>
          <cell r="Y799">
            <v>42774</v>
          </cell>
          <cell r="Z799">
            <v>344</v>
          </cell>
          <cell r="AA799" t="str">
            <v>M010</v>
          </cell>
          <cell r="AD799" t="str">
            <v>Fortin/Fracc fortin de las flores</v>
          </cell>
          <cell r="AE799" t="str">
            <v>VER</v>
          </cell>
          <cell r="AF799" t="str">
            <v>MX</v>
          </cell>
          <cell r="AG799" t="str">
            <v>10411638</v>
          </cell>
          <cell r="AH799" t="str">
            <v>LIZZY RODRIGUEZ GARCIA</v>
          </cell>
          <cell r="AI799" t="str">
            <v>Popocatepetl num 47-A</v>
          </cell>
          <cell r="AJ799" t="str">
            <v>2717131919</v>
          </cell>
          <cell r="AK799">
            <v>0</v>
          </cell>
          <cell r="AL799" t="str">
            <v>94470</v>
          </cell>
          <cell r="AM799"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99" t="str">
            <v>3TE32M134512</v>
          </cell>
          <cell r="AO799" t="str">
            <v>Básica</v>
          </cell>
          <cell r="AP799" t="str">
            <v>Hisense</v>
          </cell>
          <cell r="AQ799" t="str">
            <v>Opera</v>
          </cell>
          <cell r="AR799" t="str">
            <v>HD 1366 X 768</v>
          </cell>
          <cell r="AS799" t="str">
            <v>3TE32G164478G1644M010</v>
          </cell>
          <cell r="AT799" t="e">
            <v>#N/A</v>
          </cell>
          <cell r="AU799" t="str">
            <v>32H3B2</v>
          </cell>
          <cell r="AV799" t="str">
            <v>3TE32G164478</v>
          </cell>
          <cell r="AW799" t="str">
            <v>G1644</v>
          </cell>
          <cell r="AX799" t="str">
            <v>M010</v>
          </cell>
          <cell r="AY799">
            <v>74012078</v>
          </cell>
          <cell r="AZ799">
            <v>51013004</v>
          </cell>
          <cell r="BA799">
            <v>80140497</v>
          </cell>
        </row>
        <row r="800">
          <cell r="D800">
            <v>60315765</v>
          </cell>
          <cell r="E800" t="str">
            <v>A</v>
          </cell>
          <cell r="F800" t="str">
            <v>TV</v>
          </cell>
          <cell r="G800" t="str">
            <v>CARLOS ALBERTO GONZALEZ GONZALEZ</v>
          </cell>
          <cell r="H800" t="str">
            <v>MONTEJICAR 1012, MAESTRANZA, MONTERREY</v>
          </cell>
          <cell r="I800">
            <v>8117516443</v>
          </cell>
          <cell r="J800" t="str">
            <v>HISENSE</v>
          </cell>
          <cell r="K800" t="str">
            <v>50H7GB</v>
          </cell>
          <cell r="L800" t="str">
            <v>50G1613D5H00647</v>
          </cell>
          <cell r="M800" t="str">
            <v>TIKET</v>
          </cell>
          <cell r="N800">
            <v>9999</v>
          </cell>
          <cell r="O800">
            <v>42567</v>
          </cell>
          <cell r="P800">
            <v>42842</v>
          </cell>
          <cell r="Q800">
            <v>201024</v>
          </cell>
          <cell r="R800" t="str">
            <v>04/20/17 02:01 ARANTXA MON NP5 P1B OC 1009699 PANEL 194562</v>
          </cell>
          <cell r="S800" t="str">
            <v/>
          </cell>
          <cell r="T800" t="str">
            <v xml:space="preserve">    SOFIA VAZQUEZ                 </v>
          </cell>
          <cell r="U800" t="str">
            <v>2017-04-21</v>
          </cell>
          <cell r="V800" t="str">
            <v>Norte</v>
          </cell>
          <cell r="W800" t="str">
            <v>COMPLETADO</v>
          </cell>
          <cell r="X800" t="str">
            <v>TALLER</v>
          </cell>
          <cell r="Y800">
            <v>42835</v>
          </cell>
          <cell r="Z800">
            <v>268</v>
          </cell>
          <cell r="AA800" t="str">
            <v>M010</v>
          </cell>
          <cell r="AD800" t="str">
            <v>Monterrey/Maestransa</v>
          </cell>
          <cell r="AE800" t="str">
            <v>NL</v>
          </cell>
          <cell r="AF800" t="str">
            <v>MX</v>
          </cell>
          <cell r="AG800" t="str">
            <v>10414816</v>
          </cell>
          <cell r="AH800" t="str">
            <v>CARLOS ALBERTO GONZALEZ GONZALEZ</v>
          </cell>
          <cell r="AI800" t="str">
            <v>Montejicar num 1012</v>
          </cell>
          <cell r="AJ800" t="str">
            <v>8117516443</v>
          </cell>
          <cell r="AK800">
            <v>0</v>
          </cell>
          <cell r="AL800" t="str">
            <v>64989</v>
          </cell>
          <cell r="AM800"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800" t="str">
            <v>3TE50G1523B0</v>
          </cell>
          <cell r="AO800" t="str">
            <v>Smart</v>
          </cell>
          <cell r="AP800" t="str">
            <v>Hisense</v>
          </cell>
          <cell r="AQ800" t="str">
            <v>Android</v>
          </cell>
          <cell r="AR800" t="str">
            <v>UHD 3840 X 2160</v>
          </cell>
          <cell r="AS800" t="str">
            <v>3TE50G1644B3G1644M010</v>
          </cell>
          <cell r="AT800" t="e">
            <v>#N/A</v>
          </cell>
          <cell r="AU800" t="str">
            <v>50H7GB</v>
          </cell>
          <cell r="AV800" t="str">
            <v>3TE50G1644B3</v>
          </cell>
          <cell r="AW800" t="str">
            <v>G1644</v>
          </cell>
          <cell r="AX800" t="str">
            <v>M010</v>
          </cell>
          <cell r="AY800">
            <v>74012079</v>
          </cell>
          <cell r="AZ800">
            <v>51013005</v>
          </cell>
          <cell r="BA800">
            <v>80140498</v>
          </cell>
        </row>
        <row r="801">
          <cell r="D801">
            <v>60314642</v>
          </cell>
          <cell r="E801" t="str">
            <v>A</v>
          </cell>
          <cell r="F801" t="str">
            <v>TV</v>
          </cell>
          <cell r="G801" t="str">
            <v>ESEQUIEL HERNANDEZ VARGAS</v>
          </cell>
          <cell r="H801" t="str">
            <v>JOSE ISABEL DE LOS SANTOS 2303, 25 NOVIEMBRE, GUADALUPE</v>
          </cell>
          <cell r="I801">
            <v>8183172405</v>
          </cell>
          <cell r="J801" t="str">
            <v>HISENSE</v>
          </cell>
          <cell r="K801" t="str">
            <v>32H5B</v>
          </cell>
          <cell r="L801" t="str">
            <v>32G15536H01101</v>
          </cell>
          <cell r="M801" t="str">
            <v xml:space="preserve">268218-6 </v>
          </cell>
          <cell r="N801">
            <v>8362</v>
          </cell>
          <cell r="O801">
            <v>42606</v>
          </cell>
          <cell r="P801">
            <v>42822</v>
          </cell>
          <cell r="Q801">
            <v>201024</v>
          </cell>
          <cell r="R801" t="str">
            <v>04/07/17  04:34 ERNESTO HDZ NP5 P1A OC 1009203 PANEL 185960</v>
          </cell>
          <cell r="S801" t="str">
            <v/>
          </cell>
          <cell r="T801" t="str">
            <v xml:space="preserve">    SOFIA VAZQUEZ                 </v>
          </cell>
          <cell r="U801" t="str">
            <v>2017-04-21</v>
          </cell>
          <cell r="V801" t="str">
            <v>Norte</v>
          </cell>
          <cell r="W801" t="str">
            <v>COMPLETADO</v>
          </cell>
          <cell r="X801" t="str">
            <v>TALLER</v>
          </cell>
          <cell r="Y801">
            <v>42816</v>
          </cell>
          <cell r="Z801">
            <v>210</v>
          </cell>
          <cell r="AA801" t="str">
            <v>M010</v>
          </cell>
          <cell r="AD801" t="str">
            <v>25 DE NOV / GDPE NUEVO LEON</v>
          </cell>
          <cell r="AE801" t="str">
            <v>NL</v>
          </cell>
          <cell r="AF801" t="str">
            <v>MX</v>
          </cell>
          <cell r="AG801" t="str">
            <v>10414841</v>
          </cell>
          <cell r="AH801" t="str">
            <v>EZEQUIEL HERNANDEZ VARGAS</v>
          </cell>
          <cell r="AI801" t="str">
            <v>2303 JOSE ISABEL DE LOS SANTOS</v>
          </cell>
          <cell r="AJ801" t="str">
            <v>018183172405</v>
          </cell>
          <cell r="AK801">
            <v>0</v>
          </cell>
          <cell r="AL801" t="str">
            <v>67174</v>
          </cell>
          <cell r="AM801"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801" t="str">
            <v>3TE32A150815</v>
          </cell>
          <cell r="AO801" t="str">
            <v>Smart</v>
          </cell>
          <cell r="AP801" t="str">
            <v>Hisense</v>
          </cell>
          <cell r="AQ801" t="str">
            <v>Opera</v>
          </cell>
          <cell r="AR801" t="str">
            <v>HD 1366 X 768</v>
          </cell>
          <cell r="AS801" t="str">
            <v>3TE32G164485G164485M010</v>
          </cell>
          <cell r="AT801">
            <v>28</v>
          </cell>
          <cell r="AU801" t="str">
            <v>32H5B2</v>
          </cell>
          <cell r="AV801" t="str">
            <v>3TE32G164485</v>
          </cell>
          <cell r="AW801" t="str">
            <v>G164485</v>
          </cell>
          <cell r="AX801" t="str">
            <v>M010</v>
          </cell>
          <cell r="AY801">
            <v>74012080</v>
          </cell>
          <cell r="AZ801">
            <v>51013006</v>
          </cell>
          <cell r="BA801">
            <v>80146135</v>
          </cell>
        </row>
        <row r="802">
          <cell r="D802">
            <v>60315023</v>
          </cell>
          <cell r="E802" t="str">
            <v>A</v>
          </cell>
          <cell r="F802" t="str">
            <v>TV</v>
          </cell>
          <cell r="G802" t="str">
            <v>ALFREDO DE LA CRUZ PALACIO</v>
          </cell>
          <cell r="H802" t="str">
            <v xml:space="preserve">MIGUEL BARRAGAN 1273-DEPT 5, INDUSTRIAL, MONTERREY </v>
          </cell>
          <cell r="I802">
            <v>8183745401</v>
          </cell>
          <cell r="J802" t="str">
            <v>HISENSE</v>
          </cell>
          <cell r="K802" t="str">
            <v>50H7GB</v>
          </cell>
          <cell r="L802" t="str">
            <v>50G1614F6MH9468</v>
          </cell>
          <cell r="M802" t="str">
            <v>TIKET</v>
          </cell>
          <cell r="N802">
            <v>14665.14</v>
          </cell>
          <cell r="O802">
            <v>42710</v>
          </cell>
          <cell r="P802">
            <v>42823</v>
          </cell>
          <cell r="Q802">
            <v>201024</v>
          </cell>
          <cell r="R802" t="str">
            <v>04/06/17 11:35 ARANTXA MON NP5 P1A OC 1009215 PANEL 202207</v>
          </cell>
          <cell r="S802" t="str">
            <v/>
          </cell>
          <cell r="T802" t="str">
            <v xml:space="preserve">    SOFIA VAZQUEZ                 </v>
          </cell>
          <cell r="U802" t="str">
            <v>2017-04-21</v>
          </cell>
          <cell r="V802" t="str">
            <v>Norte</v>
          </cell>
          <cell r="W802" t="str">
            <v>COMPLETADO</v>
          </cell>
          <cell r="X802" t="str">
            <v>TALLER</v>
          </cell>
          <cell r="Y802">
            <v>42821</v>
          </cell>
          <cell r="Z802">
            <v>111</v>
          </cell>
          <cell r="AA802" t="str">
            <v>M010</v>
          </cell>
          <cell r="AD802" t="str">
            <v>Monterrey/ndustrial</v>
          </cell>
          <cell r="AE802" t="str">
            <v>NL</v>
          </cell>
          <cell r="AF802" t="str">
            <v>MX</v>
          </cell>
          <cell r="AG802" t="str">
            <v>10415157</v>
          </cell>
          <cell r="AH802" t="str">
            <v>ALFREDO DE LA CRUZ PALACIOS</v>
          </cell>
          <cell r="AI802" t="str">
            <v>Miguel barragan num 1273 dep 5</v>
          </cell>
          <cell r="AJ802" t="str">
            <v>8183745401</v>
          </cell>
          <cell r="AK802">
            <v>0</v>
          </cell>
          <cell r="AL802" t="str">
            <v>64440</v>
          </cell>
          <cell r="AM802"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802" t="str">
            <v>3TE50G1523B0</v>
          </cell>
          <cell r="AO802" t="str">
            <v>Smart</v>
          </cell>
          <cell r="AP802" t="str">
            <v>Hisense</v>
          </cell>
          <cell r="AQ802" t="str">
            <v>Android</v>
          </cell>
          <cell r="AR802" t="str">
            <v>UHD 3840 X 2160</v>
          </cell>
          <cell r="AS802" t="str">
            <v>3TE50G1644B3G1644M010</v>
          </cell>
          <cell r="AT802" t="e">
            <v>#N/A</v>
          </cell>
          <cell r="AU802" t="str">
            <v>50H7GB</v>
          </cell>
          <cell r="AV802" t="str">
            <v>3TE50G1644B3</v>
          </cell>
          <cell r="AW802" t="str">
            <v>G1644</v>
          </cell>
          <cell r="AX802" t="str">
            <v>M010</v>
          </cell>
          <cell r="AY802">
            <v>74012081</v>
          </cell>
          <cell r="AZ802">
            <v>51013007</v>
          </cell>
          <cell r="BA802">
            <v>80140500</v>
          </cell>
        </row>
        <row r="803">
          <cell r="D803">
            <v>60315482</v>
          </cell>
          <cell r="E803" t="str">
            <v>A</v>
          </cell>
          <cell r="F803" t="str">
            <v>TV</v>
          </cell>
          <cell r="G803" t="str">
            <v>MIGUEL FLORES</v>
          </cell>
          <cell r="H803" t="str">
            <v>TRATADO DE LIBRE COMERCIO 1000, PARQUE INDUSTRIAL STIVA, APODACA</v>
          </cell>
          <cell r="I803">
            <v>8181450017</v>
          </cell>
          <cell r="J803" t="str">
            <v>HISENSE</v>
          </cell>
          <cell r="K803" t="str">
            <v>32H5B2</v>
          </cell>
          <cell r="L803" t="str">
            <v>32G155370H03735</v>
          </cell>
          <cell r="M803" t="str">
            <v>FACTURA</v>
          </cell>
          <cell r="N803">
            <v>3163</v>
          </cell>
          <cell r="O803">
            <v>42684</v>
          </cell>
          <cell r="P803">
            <v>42830</v>
          </cell>
          <cell r="Q803">
            <v>201024</v>
          </cell>
          <cell r="R803" t="str">
            <v>04/13/17 06:46 ERNESTO HDZ NP5 P1A OC 1009526 PANEL 185960</v>
          </cell>
          <cell r="S803" t="str">
            <v/>
          </cell>
          <cell r="T803" t="str">
            <v xml:space="preserve">    SOFIA VAZQUEZ                 </v>
          </cell>
          <cell r="U803" t="str">
            <v>2017-04-21</v>
          </cell>
          <cell r="V803" t="str">
            <v>Norte</v>
          </cell>
          <cell r="W803" t="str">
            <v>COMPLETADO</v>
          </cell>
          <cell r="X803" t="str">
            <v>TALLER</v>
          </cell>
          <cell r="Y803">
            <v>42830</v>
          </cell>
          <cell r="Z803">
            <v>146</v>
          </cell>
          <cell r="AA803" t="str">
            <v>M010</v>
          </cell>
          <cell r="AD803" t="str">
            <v>apodaca /parque industrial stiva</v>
          </cell>
          <cell r="AE803" t="str">
            <v>NL</v>
          </cell>
          <cell r="AF803" t="str">
            <v>MX</v>
          </cell>
          <cell r="AG803" t="str">
            <v>10405383</v>
          </cell>
          <cell r="AH803" t="str">
            <v>MIGUEL FLORES</v>
          </cell>
          <cell r="AI803" t="str">
            <v>tratado de libre comercio num 1000</v>
          </cell>
          <cell r="AJ803" t="str">
            <v>01-8181450017</v>
          </cell>
          <cell r="AK803">
            <v>0</v>
          </cell>
          <cell r="AL803" t="str">
            <v>66626</v>
          </cell>
          <cell r="AM803"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803" t="str">
            <v>3TE32G155369</v>
          </cell>
          <cell r="AO803" t="str">
            <v>Smart</v>
          </cell>
          <cell r="AP803" t="str">
            <v>Hisense</v>
          </cell>
          <cell r="AQ803" t="str">
            <v>Opera</v>
          </cell>
          <cell r="AR803" t="str">
            <v>HD 1366 X 768</v>
          </cell>
          <cell r="AS803" t="str">
            <v>3TE32G164485G1644M010</v>
          </cell>
          <cell r="AT803" t="e">
            <v>#N/A</v>
          </cell>
          <cell r="AU803" t="str">
            <v>32H5B2</v>
          </cell>
          <cell r="AV803" t="str">
            <v>3TE32G164485</v>
          </cell>
          <cell r="AW803" t="str">
            <v>G1644</v>
          </cell>
          <cell r="AX803" t="str">
            <v>M010</v>
          </cell>
          <cell r="AY803">
            <v>74012082</v>
          </cell>
          <cell r="AZ803">
            <v>51013008</v>
          </cell>
          <cell r="BA803">
            <v>80141068</v>
          </cell>
        </row>
        <row r="804">
          <cell r="D804">
            <v>60315745</v>
          </cell>
          <cell r="E804" t="str">
            <v>A</v>
          </cell>
          <cell r="F804" t="str">
            <v>TV</v>
          </cell>
          <cell r="G804" t="str">
            <v>ILEANA VALDEZ PALACIOS</v>
          </cell>
          <cell r="H804" t="str">
            <v>MONTES PIRINEOS 834, LAS PUENTES 7° SECTOR, SAN NICOLAS</v>
          </cell>
          <cell r="I804" t="str">
            <v>8114030364, 8119240131</v>
          </cell>
          <cell r="J804" t="str">
            <v>HISENSE</v>
          </cell>
          <cell r="K804" t="str">
            <v>50H7GB</v>
          </cell>
          <cell r="L804" t="str">
            <v>50G161943MH5130</v>
          </cell>
          <cell r="M804" t="str">
            <v>TIKET</v>
          </cell>
          <cell r="N804">
            <v>13731.84</v>
          </cell>
          <cell r="O804">
            <v>42731</v>
          </cell>
          <cell r="P804">
            <v>42836</v>
          </cell>
          <cell r="Q804">
            <v>201024</v>
          </cell>
          <cell r="R804" t="str">
            <v>04/13/17 06:16 ERNESTO HDZ NP5 P1A OC 1009592 MAIN BOARD 194644</v>
          </cell>
          <cell r="S804" t="str">
            <v/>
          </cell>
          <cell r="T804" t="str">
            <v xml:space="preserve">    SOFIA VAZQUEZ                 </v>
          </cell>
          <cell r="U804" t="str">
            <v>2017-04-21</v>
          </cell>
          <cell r="V804" t="str">
            <v>Norte</v>
          </cell>
          <cell r="W804" t="str">
            <v>COMPLETADO</v>
          </cell>
          <cell r="X804" t="str">
            <v>TALLER</v>
          </cell>
          <cell r="Y804">
            <v>42835</v>
          </cell>
          <cell r="Z804">
            <v>104</v>
          </cell>
          <cell r="AA804" t="str">
            <v>M010</v>
          </cell>
          <cell r="AD804" t="str">
            <v>SAN NICOLAS DE LOS GARZA /LAS PUENTES 7°</v>
          </cell>
          <cell r="AE804" t="str">
            <v>NL</v>
          </cell>
          <cell r="AF804" t="str">
            <v>MX</v>
          </cell>
          <cell r="AG804" t="str">
            <v>10415802</v>
          </cell>
          <cell r="AH804" t="str">
            <v>ILEANA VALDEZ PALACIOS</v>
          </cell>
          <cell r="AI804" t="str">
            <v>MONTES PIRINEOS #834</v>
          </cell>
          <cell r="AJ804" t="str">
            <v>8119240131</v>
          </cell>
          <cell r="AK804" t="str">
            <v>8119240131</v>
          </cell>
          <cell r="AL804" t="str">
            <v>66460</v>
          </cell>
          <cell r="AM804"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804" t="str">
            <v>3TE50G1523B0</v>
          </cell>
          <cell r="AO804" t="str">
            <v>Smart</v>
          </cell>
          <cell r="AP804" t="str">
            <v>Hisense</v>
          </cell>
          <cell r="AQ804" t="str">
            <v>Android</v>
          </cell>
          <cell r="AR804" t="str">
            <v>UHD 3840 X 2160</v>
          </cell>
          <cell r="AS804" t="str">
            <v>3TE50G1644B3G1644M010</v>
          </cell>
          <cell r="AT804" t="e">
            <v>#N/A</v>
          </cell>
          <cell r="AU804" t="str">
            <v>50H7GB</v>
          </cell>
          <cell r="AV804" t="str">
            <v>3TE50G1644B3</v>
          </cell>
          <cell r="AW804" t="str">
            <v>G1644</v>
          </cell>
          <cell r="AX804" t="str">
            <v>M010</v>
          </cell>
          <cell r="AY804">
            <v>74012083</v>
          </cell>
          <cell r="AZ804">
            <v>51013009</v>
          </cell>
          <cell r="BA804">
            <v>80140502</v>
          </cell>
        </row>
        <row r="805">
          <cell r="D805">
            <v>60315484</v>
          </cell>
          <cell r="E805" t="str">
            <v>A</v>
          </cell>
          <cell r="F805" t="str">
            <v>TV</v>
          </cell>
          <cell r="G805" t="str">
            <v>MIGUEL FLORES</v>
          </cell>
          <cell r="H805" t="str">
            <v>TRATADO DE LIBRE COMERCIO 1000, PARQUE INDUSTRIAL STIVA, APODACA</v>
          </cell>
          <cell r="I805">
            <v>8181450017</v>
          </cell>
          <cell r="J805" t="str">
            <v>HISENSE</v>
          </cell>
          <cell r="K805" t="str">
            <v>32H5B2</v>
          </cell>
          <cell r="L805" t="str">
            <v>32G1619A7H06323</v>
          </cell>
          <cell r="M805" t="str">
            <v>FACTURA</v>
          </cell>
          <cell r="N805">
            <v>0</v>
          </cell>
          <cell r="O805">
            <v>42684</v>
          </cell>
          <cell r="P805">
            <v>42830</v>
          </cell>
          <cell r="Q805">
            <v>201024</v>
          </cell>
          <cell r="R805" t="str">
            <v>04/13/17 06:44 ERNESTO HDZ NP5 P1A OC 1009522 PANEL 185960</v>
          </cell>
          <cell r="S805" t="str">
            <v/>
          </cell>
          <cell r="T805" t="str">
            <v xml:space="preserve">    SOFIA VAZQUEZ                 </v>
          </cell>
          <cell r="U805" t="str">
            <v>2017-04-21</v>
          </cell>
          <cell r="V805" t="str">
            <v>Norte</v>
          </cell>
          <cell r="W805" t="str">
            <v>COMPLETADO</v>
          </cell>
          <cell r="X805" t="str">
            <v>TALLER</v>
          </cell>
          <cell r="Y805">
            <v>42830</v>
          </cell>
          <cell r="Z805">
            <v>146</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805" t="str">
            <v>3TE32G155369</v>
          </cell>
          <cell r="AO805" t="str">
            <v>Smart</v>
          </cell>
          <cell r="AP805" t="str">
            <v>Hisense</v>
          </cell>
          <cell r="AQ805" t="str">
            <v>Opera</v>
          </cell>
          <cell r="AR805" t="str">
            <v>HD 1366 X 768</v>
          </cell>
          <cell r="AS805" t="str">
            <v>3TE32G164485G1644M010</v>
          </cell>
          <cell r="AT805" t="e">
            <v>#N/A</v>
          </cell>
          <cell r="AU805" t="str">
            <v>32H5B2</v>
          </cell>
          <cell r="AV805" t="str">
            <v>3TE32G164485</v>
          </cell>
          <cell r="AW805" t="str">
            <v>G1644</v>
          </cell>
          <cell r="AX805" t="str">
            <v>M010</v>
          </cell>
          <cell r="AY805">
            <v>74012084</v>
          </cell>
          <cell r="AZ805">
            <v>51013010</v>
          </cell>
          <cell r="BA805">
            <v>80141070</v>
          </cell>
        </row>
        <row r="806">
          <cell r="D806">
            <v>60315144</v>
          </cell>
          <cell r="E806" t="str">
            <v>A</v>
          </cell>
          <cell r="F806" t="str">
            <v>TV</v>
          </cell>
          <cell r="G806" t="str">
            <v>MIGUEL ANGEL MARTINOL BALBUENA</v>
          </cell>
          <cell r="H806" t="str">
            <v>PRIV. HIDALGO NORTE N. 15 B COLONIA CENTRO C.P 74400, IZUCAR DE MATAMOROS, PUEBLA.</v>
          </cell>
          <cell r="I806" t="str">
            <v>243 4364137</v>
          </cell>
          <cell r="J806" t="str">
            <v>HISENSE</v>
          </cell>
          <cell r="K806" t="str">
            <v>50H7GB</v>
          </cell>
          <cell r="L806" t="str">
            <v>50G161943MH5434</v>
          </cell>
          <cell r="M806" t="str">
            <v>TICKET: 000107029</v>
          </cell>
          <cell r="N806">
            <v>13731.84</v>
          </cell>
          <cell r="O806">
            <v>42719</v>
          </cell>
          <cell r="P806">
            <v>42835</v>
          </cell>
          <cell r="Q806">
            <v>201032</v>
          </cell>
          <cell r="R806" t="str">
            <v>13/04/2017 05 : 46  ERNESTO.HERN : NP5
12/04/2017 04 : 25 201032 : P1A: T178971 PCB POWER, T194644 PCB MAIN OC-1009564</v>
          </cell>
          <cell r="S806" t="str">
            <v xml:space="preserve">SE SOLICITA UN SEGUNDO KILOMETRAJE PARA </v>
          </cell>
          <cell r="T806" t="str">
            <v xml:space="preserve"> ERIK ORTEGA MÉNDEZ               </v>
          </cell>
          <cell r="U806" t="str">
            <v>2017/04/19</v>
          </cell>
          <cell r="V806" t="str">
            <v>CENTRO</v>
          </cell>
          <cell r="W806" t="str">
            <v>COMPLETADO</v>
          </cell>
          <cell r="X806" t="str">
            <v>TALLER</v>
          </cell>
          <cell r="Y806">
            <v>42823</v>
          </cell>
          <cell r="Z806">
            <v>104</v>
          </cell>
          <cell r="AA806" t="str">
            <v>M010</v>
          </cell>
          <cell r="AD806" t="str">
            <v>Izucar de Matamoros/Centro</v>
          </cell>
          <cell r="AE806" t="str">
            <v>PUE</v>
          </cell>
          <cell r="AF806" t="str">
            <v>MX</v>
          </cell>
          <cell r="AG806" t="str">
            <v>10415139</v>
          </cell>
          <cell r="AH806" t="str">
            <v>MIGUEL ANGEL MARTINOL BALBUENA</v>
          </cell>
          <cell r="AI806" t="str">
            <v>15B Privada Hidalgo Norte</v>
          </cell>
          <cell r="AJ806" t="str">
            <v>2434364137</v>
          </cell>
          <cell r="AK806">
            <v>0</v>
          </cell>
          <cell r="AL806" t="str">
            <v>74400</v>
          </cell>
          <cell r="AM806"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806" t="str">
            <v>3TE50G1523B0</v>
          </cell>
          <cell r="AO806" t="str">
            <v>Smart</v>
          </cell>
          <cell r="AP806" t="str">
            <v>Hisense</v>
          </cell>
          <cell r="AQ806" t="str">
            <v>Android</v>
          </cell>
          <cell r="AR806" t="str">
            <v>UHD 3840 X 2160</v>
          </cell>
          <cell r="AS806" t="str">
            <v>3TE50G1644B3G1644M010</v>
          </cell>
          <cell r="AT806" t="e">
            <v>#N/A</v>
          </cell>
          <cell r="AU806" t="str">
            <v>50H7GB</v>
          </cell>
          <cell r="AV806" t="str">
            <v>3TE50G1644B3</v>
          </cell>
          <cell r="AW806" t="str">
            <v>G1644</v>
          </cell>
          <cell r="AX806" t="str">
            <v>M010</v>
          </cell>
          <cell r="AY806">
            <v>74012085</v>
          </cell>
          <cell r="AZ806">
            <v>51013011</v>
          </cell>
          <cell r="BA806">
            <v>80140973</v>
          </cell>
        </row>
        <row r="807">
          <cell r="D807">
            <v>60315356</v>
          </cell>
          <cell r="E807" t="str">
            <v>A</v>
          </cell>
          <cell r="F807" t="str">
            <v>TV</v>
          </cell>
          <cell r="G807" t="str">
            <v>MIGUEL SANTIAGO CORTES</v>
          </cell>
          <cell r="H807" t="str">
            <v>AVE. FERROCARRIL # 604 CAMERINO Z MENDOZA CP 94740</v>
          </cell>
          <cell r="I807" t="str">
            <v>2725720417   7269506</v>
          </cell>
          <cell r="J807" t="str">
            <v>HISENSE LED SMART</v>
          </cell>
          <cell r="K807" t="str">
            <v>50H7GB</v>
          </cell>
          <cell r="L807" t="str">
            <v>50G162156MH0848</v>
          </cell>
          <cell r="M807" t="str">
            <v>TICKET  ORDEN VTA. 9047443552</v>
          </cell>
          <cell r="N807" t="str">
            <v>$ 10856,16</v>
          </cell>
          <cell r="O807">
            <v>42713</v>
          </cell>
          <cell r="P807">
            <v>42836</v>
          </cell>
          <cell r="Q807">
            <v>201472</v>
          </cell>
          <cell r="R807" t="str">
            <v xml:space="preserve"> TARJETA MAIN T192673 OC-1009561</v>
          </cell>
          <cell r="S807" t="str">
            <v/>
          </cell>
          <cell r="T807" t="str">
            <v xml:space="preserve">LETICIA ROMERO O.           Fecha </v>
          </cell>
          <cell r="U807" t="str">
            <v>2017-04-21</v>
          </cell>
          <cell r="V807" t="str">
            <v>SUR</v>
          </cell>
          <cell r="W807" t="str">
            <v>COMPLETADO</v>
          </cell>
          <cell r="X807" t="str">
            <v>TALLER</v>
          </cell>
          <cell r="Y807">
            <v>42828</v>
          </cell>
          <cell r="Z807">
            <v>115</v>
          </cell>
          <cell r="AA807" t="str">
            <v>M010</v>
          </cell>
          <cell r="AD807" t="str">
            <v>Jardin/Camerino Z. Mendoza</v>
          </cell>
          <cell r="AE807" t="str">
            <v>VER</v>
          </cell>
          <cell r="AF807" t="str">
            <v>MX</v>
          </cell>
          <cell r="AG807" t="str">
            <v>10409360</v>
          </cell>
          <cell r="AH807" t="str">
            <v>MIGUEL SANTIAGO CORTES</v>
          </cell>
          <cell r="AI807" t="str">
            <v>604 AV ferrocarril</v>
          </cell>
          <cell r="AJ807" t="str">
            <v>2727269506</v>
          </cell>
          <cell r="AK807" t="str">
            <v>2727269506</v>
          </cell>
          <cell r="AL807" t="str">
            <v>94740</v>
          </cell>
          <cell r="AM807"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807" t="str">
            <v>3TE50G1523B0</v>
          </cell>
          <cell r="AO807" t="str">
            <v>Smart</v>
          </cell>
          <cell r="AP807" t="str">
            <v>Hisense</v>
          </cell>
          <cell r="AQ807" t="str">
            <v>Android</v>
          </cell>
          <cell r="AR807" t="str">
            <v>UHD 3840 X 2160</v>
          </cell>
          <cell r="AS807" t="str">
            <v>3TE50G1635D1G1635M010</v>
          </cell>
          <cell r="AT807" t="e">
            <v>#N/A</v>
          </cell>
          <cell r="AU807" t="str">
            <v>50H7GB</v>
          </cell>
          <cell r="AV807" t="str">
            <v>3TE50G1635D1</v>
          </cell>
          <cell r="AW807" t="str">
            <v>G1635</v>
          </cell>
          <cell r="AX807" t="str">
            <v>M010</v>
          </cell>
          <cell r="AY807">
            <v>74012086</v>
          </cell>
          <cell r="AZ807">
            <v>51013098</v>
          </cell>
          <cell r="BA807">
            <v>80141024</v>
          </cell>
        </row>
        <row r="808">
          <cell r="D808">
            <v>60314517</v>
          </cell>
          <cell r="E808" t="str">
            <v>A</v>
          </cell>
          <cell r="F808" t="str">
            <v>TV</v>
          </cell>
          <cell r="G808" t="str">
            <v>MIGUEL FLORES</v>
          </cell>
          <cell r="H808" t="str">
            <v xml:space="preserve">TRATADO DE LIBRE COMERCIO 1000, PARQUE INDUSTRIAL STIVA, APODACA </v>
          </cell>
          <cell r="I808">
            <v>8181450017</v>
          </cell>
          <cell r="J808" t="str">
            <v>HISENSE</v>
          </cell>
          <cell r="K808" t="str">
            <v>40H3B1</v>
          </cell>
          <cell r="L808" t="str">
            <v>40G151266H02684</v>
          </cell>
          <cell r="M808" t="str">
            <v>FACTURA</v>
          </cell>
          <cell r="N808">
            <v>0</v>
          </cell>
          <cell r="O808">
            <v>42438</v>
          </cell>
          <cell r="P808">
            <v>42817</v>
          </cell>
          <cell r="Q808">
            <v>201024</v>
          </cell>
          <cell r="R808" t="str">
            <v>04/06/17 05:38 ERNESTO HDZ NP5 P1A OC 1009122 PANEL 187178</v>
          </cell>
          <cell r="S808" t="str">
            <v/>
          </cell>
          <cell r="T808" t="str">
            <v xml:space="preserve">    SOFIA VAZQUEZ                 </v>
          </cell>
          <cell r="U808" t="str">
            <v>2017-04-21</v>
          </cell>
          <cell r="V808" t="str">
            <v>Norte</v>
          </cell>
          <cell r="W808" t="str">
            <v>COMPLETADO</v>
          </cell>
          <cell r="X808" t="str">
            <v>TALLER</v>
          </cell>
          <cell r="Y808">
            <v>42815</v>
          </cell>
          <cell r="Z808">
            <v>377</v>
          </cell>
          <cell r="AA808" t="str">
            <v>M012</v>
          </cell>
          <cell r="AD808" t="str">
            <v>apodaca /parque industrial stiva</v>
          </cell>
          <cell r="AE808" t="str">
            <v>NL</v>
          </cell>
          <cell r="AF808" t="str">
            <v>MX</v>
          </cell>
          <cell r="AG808" t="str">
            <v>10405383</v>
          </cell>
          <cell r="AH808" t="str">
            <v>MIGUEL FLORES</v>
          </cell>
          <cell r="AI808" t="str">
            <v>tratado de libre comercio num 1000</v>
          </cell>
          <cell r="AJ808" t="str">
            <v>01-8181450017</v>
          </cell>
          <cell r="AK808">
            <v>0</v>
          </cell>
          <cell r="AL808" t="str">
            <v>66626</v>
          </cell>
          <cell r="AM808"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808" t="str">
            <v>3TE40G151266</v>
          </cell>
          <cell r="AO808" t="str">
            <v>Básica</v>
          </cell>
          <cell r="AP808" t="str">
            <v>Hisense</v>
          </cell>
          <cell r="AQ808" t="str">
            <v>Opera</v>
          </cell>
          <cell r="AR808" t="str">
            <v>FHD 1920 x 1080</v>
          </cell>
          <cell r="AS808" t="str">
            <v>GTE40G153352CRMM012</v>
          </cell>
          <cell r="AT808">
            <v>113</v>
          </cell>
          <cell r="AU808" t="str">
            <v>40H5B</v>
          </cell>
          <cell r="AV808" t="str">
            <v>GTE40G153352</v>
          </cell>
          <cell r="AW808" t="str">
            <v>CRM</v>
          </cell>
          <cell r="AX808" t="str">
            <v>M012</v>
          </cell>
          <cell r="AY808">
            <v>74012087</v>
          </cell>
          <cell r="AZ808">
            <v>51013012</v>
          </cell>
          <cell r="BA808">
            <v>80147197</v>
          </cell>
        </row>
        <row r="809">
          <cell r="D809">
            <v>60314688</v>
          </cell>
          <cell r="E809" t="str">
            <v>A</v>
          </cell>
          <cell r="F809" t="str">
            <v>TV</v>
          </cell>
          <cell r="G809" t="str">
            <v xml:space="preserve">DIEGO BALDERAS ARIZPE </v>
          </cell>
          <cell r="H809" t="str">
            <v>MAR DEL CORAL 207, LOMAS DE LOS PILARES, CADEREYTA</v>
          </cell>
          <cell r="I809">
            <v>8281240029</v>
          </cell>
          <cell r="J809" t="str">
            <v>HISENSE</v>
          </cell>
          <cell r="K809" t="str">
            <v>50H7GB</v>
          </cell>
          <cell r="L809" t="str">
            <v>50G162156MH3602</v>
          </cell>
          <cell r="M809" t="str">
            <v xml:space="preserve">TIKET </v>
          </cell>
          <cell r="N809">
            <v>10299</v>
          </cell>
          <cell r="O809">
            <v>42740</v>
          </cell>
          <cell r="P809">
            <v>42822</v>
          </cell>
          <cell r="Q809">
            <v>201024</v>
          </cell>
          <cell r="R809" t="str">
            <v>04/06/17 10:24 ARANTXA.MON NP5 PIA OC 1009202 PANEL 192764</v>
          </cell>
          <cell r="S809" t="str">
            <v/>
          </cell>
          <cell r="T809" t="str">
            <v xml:space="preserve">    SOFIA VAZQUEZ                 </v>
          </cell>
          <cell r="U809" t="str">
            <v>2017-04-21</v>
          </cell>
          <cell r="V809" t="str">
            <v>Norte</v>
          </cell>
          <cell r="W809" t="str">
            <v>COMPLETADO</v>
          </cell>
          <cell r="X809" t="str">
            <v>TALLER</v>
          </cell>
          <cell r="Y809">
            <v>42816</v>
          </cell>
          <cell r="Z809">
            <v>76</v>
          </cell>
          <cell r="AA809" t="str">
            <v>M010</v>
          </cell>
          <cell r="AD809" t="str">
            <v>Cadereita/Lomas de Los pilares</v>
          </cell>
          <cell r="AE809" t="str">
            <v>NL</v>
          </cell>
          <cell r="AF809" t="str">
            <v>MX</v>
          </cell>
          <cell r="AG809" t="str">
            <v>10414778</v>
          </cell>
          <cell r="AH809" t="str">
            <v>DIEGO BALDERAS ARIZPE</v>
          </cell>
          <cell r="AI809" t="str">
            <v>207 Mar del Coral</v>
          </cell>
          <cell r="AJ809" t="str">
            <v>8281240029</v>
          </cell>
          <cell r="AK809">
            <v>0</v>
          </cell>
          <cell r="AL809" t="str">
            <v>67486</v>
          </cell>
          <cell r="AM809"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809" t="str">
            <v>3TE50G1523B0</v>
          </cell>
          <cell r="AO809" t="str">
            <v>Smart</v>
          </cell>
          <cell r="AP809" t="str">
            <v>Hisense</v>
          </cell>
          <cell r="AQ809" t="str">
            <v>Android</v>
          </cell>
          <cell r="AR809" t="str">
            <v>UHD 3840 X 2160</v>
          </cell>
          <cell r="AS809" t="str">
            <v>3TE50G1644B3G1644M010</v>
          </cell>
          <cell r="AT809" t="e">
            <v>#N/A</v>
          </cell>
          <cell r="AU809" t="str">
            <v>50H7GB</v>
          </cell>
          <cell r="AV809" t="str">
            <v>3TE50G1644B3</v>
          </cell>
          <cell r="AW809" t="str">
            <v>G1644</v>
          </cell>
          <cell r="AX809" t="str">
            <v>M010</v>
          </cell>
          <cell r="AY809">
            <v>74012088</v>
          </cell>
          <cell r="AZ809">
            <v>51013013</v>
          </cell>
          <cell r="BA809">
            <v>80140507</v>
          </cell>
        </row>
        <row r="810">
          <cell r="D810">
            <v>60313446</v>
          </cell>
          <cell r="E810" t="str">
            <v>A</v>
          </cell>
          <cell r="F810" t="str">
            <v>TV</v>
          </cell>
          <cell r="G810" t="str">
            <v>ELOI CAMPOS VELA</v>
          </cell>
          <cell r="H810" t="str">
            <v>OCEANO 1214, FRACCIONAMIENTO LAS ESTACIONES SECTOR CORAL, MONTERREY</v>
          </cell>
          <cell r="I810">
            <v>8113697037</v>
          </cell>
          <cell r="J810" t="str">
            <v>HISENSE</v>
          </cell>
          <cell r="K810" t="str">
            <v>50K20DW</v>
          </cell>
          <cell r="L810" t="str">
            <v>50G143291H05970</v>
          </cell>
          <cell r="M810" t="str">
            <v xml:space="preserve">CARTA DE ACEPTACION </v>
          </cell>
          <cell r="N810">
            <v>10120.879999999999</v>
          </cell>
          <cell r="O810">
            <v>42088</v>
          </cell>
          <cell r="P810">
            <v>42803</v>
          </cell>
          <cell r="Q810">
            <v>201024</v>
          </cell>
          <cell r="R810" t="str">
            <v>03/16/17 00:01 JORGE VAZ NP5 P1A OC 1008303 PANEL 173331</v>
          </cell>
          <cell r="S810" t="str">
            <v/>
          </cell>
          <cell r="T810" t="str">
            <v xml:space="preserve">    SOFIA VAZQUEZ                 </v>
          </cell>
          <cell r="U810" t="str">
            <v>2017-04-21</v>
          </cell>
          <cell r="V810" t="str">
            <v>Norte</v>
          </cell>
          <cell r="W810" t="str">
            <v>COMPLETADO</v>
          </cell>
          <cell r="X810" t="str">
            <v>TALLER</v>
          </cell>
          <cell r="Y810">
            <v>42801</v>
          </cell>
          <cell r="Z810">
            <v>713</v>
          </cell>
          <cell r="AA810" t="str">
            <v>M012</v>
          </cell>
          <cell r="AD810" t="str">
            <v>Monterrey/Solidaridad</v>
          </cell>
          <cell r="AE810" t="str">
            <v>NL</v>
          </cell>
          <cell r="AF810" t="str">
            <v>MX</v>
          </cell>
          <cell r="AG810" t="str">
            <v>10413165</v>
          </cell>
          <cell r="AH810" t="str">
            <v>ELOI CAMPOS VELA</v>
          </cell>
          <cell r="AI810" t="str">
            <v>oceano 1214 Fracc dos estaciones sector coral</v>
          </cell>
          <cell r="AJ810" t="str">
            <v>8113697037</v>
          </cell>
          <cell r="AK810">
            <v>0</v>
          </cell>
          <cell r="AL810" t="str">
            <v>64102</v>
          </cell>
          <cell r="AM810"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810" t="str">
            <v>1TE50B8NUSCB</v>
          </cell>
          <cell r="AO810" t="str">
            <v>Smart</v>
          </cell>
          <cell r="AP810" t="str">
            <v>Hisense</v>
          </cell>
          <cell r="AQ810" t="str">
            <v>Opera</v>
          </cell>
          <cell r="AR810" t="str">
            <v>FHD 1920 x 1080</v>
          </cell>
          <cell r="AS810" t="str">
            <v>3TE50G165140G1651M010</v>
          </cell>
          <cell r="AT810" t="e">
            <v>#N/A</v>
          </cell>
          <cell r="AU810" t="str">
            <v>50H7GB</v>
          </cell>
          <cell r="AV810" t="str">
            <v>3TE50G165140</v>
          </cell>
          <cell r="AW810" t="str">
            <v>G1651</v>
          </cell>
          <cell r="AX810" t="str">
            <v>M010</v>
          </cell>
          <cell r="AY810">
            <v>74012091</v>
          </cell>
          <cell r="AZ810">
            <v>51013015</v>
          </cell>
          <cell r="BA810">
            <v>80141738</v>
          </cell>
        </row>
        <row r="811">
          <cell r="D811">
            <v>60312690</v>
          </cell>
          <cell r="E811" t="str">
            <v>A</v>
          </cell>
          <cell r="F811" t="str">
            <v>TV</v>
          </cell>
          <cell r="G811" t="str">
            <v>ZOILA IRMA SANTIAGO VIAZCAN</v>
          </cell>
          <cell r="H811" t="str">
            <v>AVE. MOCTEZUMA # 20 COL. ANAHUACT NOGALES VER. CP94720</v>
          </cell>
          <cell r="I811">
            <v>27274993</v>
          </cell>
          <cell r="J811" t="str">
            <v>HISENSE</v>
          </cell>
          <cell r="K811" t="str">
            <v>50K20DW</v>
          </cell>
          <cell r="L811" t="str">
            <v>50G143291H19459</v>
          </cell>
          <cell r="M811" t="str">
            <v>TICKET/000151681</v>
          </cell>
          <cell r="N811" t="str">
            <v>$ 13,310,88</v>
          </cell>
          <cell r="O811">
            <v>42027</v>
          </cell>
          <cell r="P811" t="str">
            <v>02/22/2017</v>
          </cell>
          <cell r="Q811">
            <v>201472</v>
          </cell>
          <cell r="R811" t="str">
            <v xml:space="preserve"> DISPLAY T173331  OC-1007951</v>
          </cell>
          <cell r="S811" t="str">
            <v xml:space="preserve"> </v>
          </cell>
          <cell r="T811" t="str">
            <v xml:space="preserve"> LETICIA ROMERO O.   Fecha de Apli</v>
          </cell>
          <cell r="U811" t="str">
            <v>2017-04-21</v>
          </cell>
          <cell r="V811" t="str">
            <v>SUR</v>
          </cell>
          <cell r="W811" t="str">
            <v>COMPLETADO</v>
          </cell>
          <cell r="X811" t="str">
            <v>TALLER</v>
          </cell>
          <cell r="Y811">
            <v>42789</v>
          </cell>
          <cell r="Z811">
            <v>762</v>
          </cell>
          <cell r="AA811" t="str">
            <v>M012</v>
          </cell>
          <cell r="AD811" t="str">
            <v>nogales/col anachuac</v>
          </cell>
          <cell r="AE811" t="str">
            <v>VER</v>
          </cell>
          <cell r="AF811" t="str">
            <v>MX</v>
          </cell>
          <cell r="AG811" t="str">
            <v>10413064</v>
          </cell>
          <cell r="AH811" t="str">
            <v>CEILA IRMA SANTIAGO</v>
          </cell>
          <cell r="AI811" t="str">
            <v>20 av moctezuma</v>
          </cell>
          <cell r="AJ811" t="str">
            <v>27274993</v>
          </cell>
          <cell r="AK811">
            <v>0</v>
          </cell>
          <cell r="AL811" t="str">
            <v>94720</v>
          </cell>
          <cell r="AM811"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811" t="str">
            <v>1TE50B8NUSCB</v>
          </cell>
          <cell r="AO811" t="str">
            <v>Smart</v>
          </cell>
          <cell r="AP811" t="str">
            <v>Hisense</v>
          </cell>
          <cell r="AQ811" t="str">
            <v>Opera</v>
          </cell>
          <cell r="AR811" t="str">
            <v>FHD 1920 x 1080</v>
          </cell>
          <cell r="AS811" t="str">
            <v>3TE50G1653A3G1653M010</v>
          </cell>
          <cell r="AT811" t="e">
            <v>#N/A</v>
          </cell>
          <cell r="AU811" t="str">
            <v>50H5C</v>
          </cell>
          <cell r="AV811" t="str">
            <v>3TE50G1653A3</v>
          </cell>
          <cell r="AW811" t="str">
            <v>G1653</v>
          </cell>
          <cell r="AX811" t="str">
            <v>M010</v>
          </cell>
          <cell r="AY811">
            <v>74012092</v>
          </cell>
          <cell r="AZ811">
            <v>51013016</v>
          </cell>
          <cell r="BA811">
            <v>80140513</v>
          </cell>
        </row>
        <row r="812">
          <cell r="D812">
            <v>60313470</v>
          </cell>
          <cell r="E812" t="str">
            <v>A</v>
          </cell>
          <cell r="F812" t="str">
            <v>TV</v>
          </cell>
          <cell r="G812" t="str">
            <v>MARIA RAQUEL CASTAÑEDA</v>
          </cell>
          <cell r="H812" t="str">
            <v>MESQUITE 600, FRESNOS 3ER SECTOR, APODACA</v>
          </cell>
          <cell r="I812" t="str">
            <v>83120386, 8117413578</v>
          </cell>
          <cell r="J812" t="str">
            <v>HISENSE</v>
          </cell>
          <cell r="K812" t="str">
            <v>50K20DW</v>
          </cell>
          <cell r="L812" t="str">
            <v>50G143291H07028</v>
          </cell>
          <cell r="M812" t="str">
            <v>TIKET</v>
          </cell>
          <cell r="N812">
            <v>13310.88</v>
          </cell>
          <cell r="O812">
            <v>42023</v>
          </cell>
          <cell r="P812">
            <v>42804</v>
          </cell>
          <cell r="Q812">
            <v>201024</v>
          </cell>
          <cell r="R812" t="str">
            <v>03/25/17 04:43 ERNESTO HDZ NP5 P1A OC 1008590 PANEL 173331</v>
          </cell>
          <cell r="S812" t="str">
            <v/>
          </cell>
          <cell r="T812" t="str">
            <v xml:space="preserve">    SOFIA VAZQUEZ                 </v>
          </cell>
          <cell r="U812" t="str">
            <v>2017-04-21</v>
          </cell>
          <cell r="V812" t="str">
            <v>Norte</v>
          </cell>
          <cell r="W812" t="str">
            <v>COMPLETADO</v>
          </cell>
          <cell r="X812" t="str">
            <v>TALLER</v>
          </cell>
          <cell r="Y812">
            <v>42801</v>
          </cell>
          <cell r="Z812">
            <v>778</v>
          </cell>
          <cell r="AA812" t="str">
            <v>M012</v>
          </cell>
          <cell r="AD812" t="str">
            <v>apodaca/ col los fresnos 3 er sector</v>
          </cell>
          <cell r="AE812" t="str">
            <v>NL</v>
          </cell>
          <cell r="AF812" t="str">
            <v>MX</v>
          </cell>
          <cell r="AG812" t="str">
            <v>10338257</v>
          </cell>
          <cell r="AH812" t="str">
            <v>MARIA RAQUEL CASTAÑEDA</v>
          </cell>
          <cell r="AI812" t="str">
            <v>600 mesquite num</v>
          </cell>
          <cell r="AJ812" t="str">
            <v>83120386</v>
          </cell>
          <cell r="AK812" t="str">
            <v>8117413578</v>
          </cell>
          <cell r="AL812" t="str">
            <v>66636</v>
          </cell>
          <cell r="AM812"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812" t="str">
            <v>1TE50B8NUSCB</v>
          </cell>
          <cell r="AO812" t="str">
            <v>Smart</v>
          </cell>
          <cell r="AP812" t="str">
            <v>Hisense</v>
          </cell>
          <cell r="AQ812" t="str">
            <v>Opera</v>
          </cell>
          <cell r="AR812" t="str">
            <v>FHD 1920 x 1080</v>
          </cell>
          <cell r="AS812" t="str">
            <v>3TE50G165140G1651M010</v>
          </cell>
          <cell r="AT812" t="e">
            <v>#N/A</v>
          </cell>
          <cell r="AU812" t="str">
            <v>50H7GB</v>
          </cell>
          <cell r="AV812" t="str">
            <v>3TE50G165140</v>
          </cell>
          <cell r="AW812" t="str">
            <v>G1651</v>
          </cell>
          <cell r="AX812" t="str">
            <v>M010</v>
          </cell>
          <cell r="AY812">
            <v>74012093</v>
          </cell>
          <cell r="AZ812">
            <v>51013017</v>
          </cell>
          <cell r="BA812">
            <v>80141739</v>
          </cell>
        </row>
        <row r="813">
          <cell r="D813">
            <v>60313454</v>
          </cell>
          <cell r="E813" t="str">
            <v>A</v>
          </cell>
          <cell r="F813" t="str">
            <v>TV</v>
          </cell>
          <cell r="G813" t="str">
            <v>LETICIA ESQUIVEL VILLALBA</v>
          </cell>
          <cell r="H813" t="str">
            <v>JUAREZ Nº 1102-A, APIZACO TLAXCALA</v>
          </cell>
          <cell r="I813" t="str">
            <v>01241 417 68 49</v>
          </cell>
          <cell r="J813" t="str">
            <v>HISENSE</v>
          </cell>
          <cell r="K813" t="str">
            <v>50K20DW</v>
          </cell>
          <cell r="L813" t="str">
            <v>50G143292H01543</v>
          </cell>
          <cell r="M813">
            <v>113420</v>
          </cell>
          <cell r="N813">
            <v>11998.37</v>
          </cell>
          <cell r="O813">
            <v>42447</v>
          </cell>
          <cell r="P813">
            <v>42816</v>
          </cell>
          <cell r="Q813">
            <v>201074</v>
          </cell>
          <cell r="R813">
            <v>0</v>
          </cell>
          <cell r="S813" t="str">
            <v>EQUIPO SIN BASE Y SIN ACCESORIOS</v>
          </cell>
          <cell r="T813" t="str">
            <v xml:space="preserve"> ALMA JUAREZ                      </v>
          </cell>
          <cell r="U813" t="str">
            <v>2017-04-21</v>
          </cell>
          <cell r="V813" t="str">
            <v>CENTRO</v>
          </cell>
          <cell r="W813" t="str">
            <v>COMPLETADO</v>
          </cell>
          <cell r="X813" t="str">
            <v>TALLER</v>
          </cell>
          <cell r="Y813">
            <v>42801</v>
          </cell>
          <cell r="Z813">
            <v>354</v>
          </cell>
          <cell r="AA813" t="str">
            <v>M010</v>
          </cell>
          <cell r="AD813" t="str">
            <v>Apizaco/Jesus y sn juan</v>
          </cell>
          <cell r="AE813" t="str">
            <v>TLX</v>
          </cell>
          <cell r="AF813" t="str">
            <v>MX</v>
          </cell>
          <cell r="AG813" t="str">
            <v>10403501</v>
          </cell>
          <cell r="AH813" t="str">
            <v>LETICIA ESQUIVEL VILLALBA</v>
          </cell>
          <cell r="AI813" t="str">
            <v>Juarez no 1102-A</v>
          </cell>
          <cell r="AJ813" t="str">
            <v>012414176849</v>
          </cell>
          <cell r="AK813" t="str">
            <v>012414178502</v>
          </cell>
          <cell r="AL813" t="str">
            <v>90300</v>
          </cell>
          <cell r="AM813"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813" t="str">
            <v>1TE50B8NUSCB</v>
          </cell>
          <cell r="AO813" t="str">
            <v>Smart</v>
          </cell>
          <cell r="AP813" t="str">
            <v>Hisense</v>
          </cell>
          <cell r="AQ813" t="str">
            <v>Opera</v>
          </cell>
          <cell r="AR813" t="str">
            <v>FHD 1920 x 1080</v>
          </cell>
          <cell r="AS813" t="e">
            <v>#N/A</v>
          </cell>
          <cell r="AT813" t="e">
            <v>#N/A</v>
          </cell>
          <cell r="AV813" t="str">
            <v>1TE50B8NUSCB</v>
          </cell>
          <cell r="AW813" t="e">
            <v>#N/A</v>
          </cell>
          <cell r="AY813">
            <v>74012095</v>
          </cell>
          <cell r="AZ813">
            <v>51013019</v>
          </cell>
          <cell r="BA813">
            <v>80140476</v>
          </cell>
        </row>
        <row r="814">
          <cell r="D814">
            <v>60315897</v>
          </cell>
          <cell r="E814" t="str">
            <v>A</v>
          </cell>
          <cell r="F814" t="str">
            <v>TV</v>
          </cell>
          <cell r="G814" t="str">
            <v xml:space="preserve">PABLO SANDOVAL </v>
          </cell>
          <cell r="H814" t="str">
            <v>VILLA PLACERIA 119, VILLAS SAN CARLOS, APODACA</v>
          </cell>
          <cell r="I814" t="str">
            <v>8110880448, 8120070659</v>
          </cell>
          <cell r="J814" t="str">
            <v>HISENSE</v>
          </cell>
          <cell r="K814" t="str">
            <v>50K20DW</v>
          </cell>
          <cell r="L814" t="str">
            <v>50G143292H04658</v>
          </cell>
          <cell r="M814" t="str">
            <v>TIKET</v>
          </cell>
          <cell r="N814">
            <v>11998.37</v>
          </cell>
          <cell r="O814">
            <v>42184</v>
          </cell>
          <cell r="P814">
            <v>42837</v>
          </cell>
          <cell r="Q814">
            <v>201024</v>
          </cell>
          <cell r="R814" t="str">
            <v>04/18/17 06:16 ARANTXA MON NP5 P1A OC 1009621 PANEL 173331</v>
          </cell>
          <cell r="S814" t="str">
            <v/>
          </cell>
          <cell r="T814" t="str">
            <v xml:space="preserve">    SOFIA VAZQUEZ                 </v>
          </cell>
          <cell r="U814" t="str">
            <v>2017-04-21</v>
          </cell>
          <cell r="V814" t="str">
            <v>Norte</v>
          </cell>
          <cell r="W814" t="str">
            <v>COMPLETADO</v>
          </cell>
          <cell r="X814" t="str">
            <v>TALLER</v>
          </cell>
          <cell r="Y814">
            <v>42837</v>
          </cell>
          <cell r="Z814">
            <v>653</v>
          </cell>
          <cell r="AA814" t="str">
            <v>M012</v>
          </cell>
          <cell r="AD814" t="str">
            <v>apodaca/villas de sn carlos 1er sect.</v>
          </cell>
          <cell r="AE814" t="str">
            <v>NL</v>
          </cell>
          <cell r="AF814" t="str">
            <v>MX</v>
          </cell>
          <cell r="AG814" t="str">
            <v>10415926</v>
          </cell>
          <cell r="AH814" t="str">
            <v>PABLO SANDOVAL</v>
          </cell>
          <cell r="AI814" t="str">
            <v>119 Villa placencia</v>
          </cell>
          <cell r="AJ814" t="str">
            <v>8120070659</v>
          </cell>
          <cell r="AK814" t="str">
            <v>8120070659</v>
          </cell>
          <cell r="AL814" t="str">
            <v>66644</v>
          </cell>
          <cell r="AM814"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814" t="str">
            <v>1TE50B8NUSCB</v>
          </cell>
          <cell r="AO814" t="str">
            <v>Smart</v>
          </cell>
          <cell r="AP814" t="str">
            <v>Hisense</v>
          </cell>
          <cell r="AQ814" t="str">
            <v>Opera</v>
          </cell>
          <cell r="AR814" t="str">
            <v>FHD 1920 x 1080</v>
          </cell>
          <cell r="AS814" t="str">
            <v>3TE50G1653A3G1653M010</v>
          </cell>
          <cell r="AT814" t="e">
            <v>#N/A</v>
          </cell>
          <cell r="AU814" t="str">
            <v>50H5C</v>
          </cell>
          <cell r="AV814" t="str">
            <v>3TE50G1653A3</v>
          </cell>
          <cell r="AW814" t="str">
            <v>G1653</v>
          </cell>
          <cell r="AX814" t="str">
            <v>M010</v>
          </cell>
          <cell r="AY814">
            <v>74012098</v>
          </cell>
          <cell r="AZ814">
            <v>51013021</v>
          </cell>
          <cell r="BA814">
            <v>80140477</v>
          </cell>
        </row>
        <row r="815">
          <cell r="D815">
            <v>60315458</v>
          </cell>
          <cell r="E815" t="str">
            <v>A</v>
          </cell>
          <cell r="F815" t="str">
            <v>TV</v>
          </cell>
          <cell r="G815" t="str">
            <v xml:space="preserve">EDITH GARCIA JUAREZ </v>
          </cell>
          <cell r="H815" t="str">
            <v xml:space="preserve">NORMALISTAS MZ M 10 EDIF F 11 INT. 8 JARDINES ALCALDE CP 44290 GUADALAJARA                                                                   </v>
          </cell>
          <cell r="I815">
            <v>3312213203</v>
          </cell>
          <cell r="J815" t="str">
            <v>HISENSE</v>
          </cell>
          <cell r="K815" t="str">
            <v>50K20DW</v>
          </cell>
          <cell r="L815" t="str">
            <v>50G143291H11034</v>
          </cell>
          <cell r="M815" t="str">
            <v>Ticket de compra</v>
          </cell>
          <cell r="N815">
            <v>10120</v>
          </cell>
          <cell r="O815">
            <v>42817</v>
          </cell>
          <cell r="P815">
            <v>42830</v>
          </cell>
          <cell r="Q815">
            <v>201076</v>
          </cell>
          <cell r="R815" t="str">
            <v>No hay refacciones para surtir y realizar la reparacion del equipo</v>
          </cell>
          <cell r="S815" t="str">
            <v xml:space="preserve"> </v>
          </cell>
          <cell r="T815" t="str">
            <v xml:space="preserve"> Carlos Muñiz                     </v>
          </cell>
          <cell r="U815" t="str">
            <v>2017-04-12</v>
          </cell>
          <cell r="V815" t="str">
            <v>SUR</v>
          </cell>
          <cell r="W815" t="str">
            <v>COMPLETADO</v>
          </cell>
          <cell r="X815" t="str">
            <v>TALLER</v>
          </cell>
          <cell r="Y815">
            <v>42829</v>
          </cell>
          <cell r="Z815">
            <v>12</v>
          </cell>
          <cell r="AA815" t="str">
            <v>M010</v>
          </cell>
          <cell r="AD815" t="str">
            <v>Gdj/Jardines Alcalde</v>
          </cell>
          <cell r="AE815" t="str">
            <v>JAL</v>
          </cell>
          <cell r="AF815" t="str">
            <v>MX</v>
          </cell>
          <cell r="AG815" t="str">
            <v>10402554</v>
          </cell>
          <cell r="AH815" t="str">
            <v>EDITH GARCIA JUAREZ</v>
          </cell>
          <cell r="AI815" t="str">
            <v>Av. Normalistas mz M 10 edif F 11 int. 8</v>
          </cell>
          <cell r="AJ815" t="str">
            <v>3332800496</v>
          </cell>
          <cell r="AK815" t="str">
            <v>3312213203</v>
          </cell>
          <cell r="AL815" t="str">
            <v>44290</v>
          </cell>
          <cell r="AM815"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815" t="str">
            <v>1TE50B8NUSCB</v>
          </cell>
          <cell r="AO815" t="str">
            <v>Smart</v>
          </cell>
          <cell r="AP815" t="str">
            <v>Hisense</v>
          </cell>
          <cell r="AQ815" t="str">
            <v>Opera</v>
          </cell>
          <cell r="AR815" t="str">
            <v>FHD 1920 x 1080</v>
          </cell>
          <cell r="AS815" t="str">
            <v>3TE50G165140G1651M010</v>
          </cell>
          <cell r="AT815" t="e">
            <v>#N/A</v>
          </cell>
          <cell r="AU815" t="str">
            <v>50H7GB</v>
          </cell>
          <cell r="AV815" t="str">
            <v>3TE50G165140</v>
          </cell>
          <cell r="AW815" t="str">
            <v>G1651</v>
          </cell>
          <cell r="AX815" t="str">
            <v>M010</v>
          </cell>
          <cell r="AY815">
            <v>74012097</v>
          </cell>
          <cell r="AZ815">
            <v>51013022</v>
          </cell>
          <cell r="BA815">
            <v>80141527</v>
          </cell>
        </row>
        <row r="816">
          <cell r="D816">
            <v>60310482</v>
          </cell>
          <cell r="E816" t="str">
            <v>A</v>
          </cell>
          <cell r="F816" t="str">
            <v>TV</v>
          </cell>
          <cell r="G816" t="str">
            <v>MARIA DEL CARMEN DIAZ MTZ,</v>
          </cell>
          <cell r="H816" t="str">
            <v>INFONAVIT SANTA MARGARITA ANDADOR 2 # 14A CORDOBA VER CP 94600</v>
          </cell>
          <cell r="I816" t="str">
            <v>2717145974  2711105214</v>
          </cell>
          <cell r="J816" t="str">
            <v>HISENSE</v>
          </cell>
          <cell r="K816" t="str">
            <v>50K20DW</v>
          </cell>
          <cell r="L816" t="str">
            <v>50G143291H11036</v>
          </cell>
          <cell r="M816" t="str">
            <v>TICKET/000166749</v>
          </cell>
          <cell r="N816" t="str">
            <v>$ 11,483,12</v>
          </cell>
          <cell r="O816">
            <v>42051</v>
          </cell>
          <cell r="P816" t="str">
            <v>01/31/2017</v>
          </cell>
          <cell r="Q816">
            <v>201472</v>
          </cell>
          <cell r="R816" t="str">
            <v xml:space="preserve"> DISPLAY T173331 OC-1007334</v>
          </cell>
          <cell r="S816" t="str">
            <v/>
          </cell>
          <cell r="T816" t="str">
            <v>LETICIA ROMERO O.    Fecha de Apli</v>
          </cell>
          <cell r="U816" t="str">
            <v>2017-04-21</v>
          </cell>
          <cell r="V816" t="str">
            <v>SUR</v>
          </cell>
          <cell r="W816" t="str">
            <v>COMPLETADO</v>
          </cell>
          <cell r="X816" t="str">
            <v>TALLER</v>
          </cell>
          <cell r="Y816">
            <v>42766</v>
          </cell>
          <cell r="Z816">
            <v>715</v>
          </cell>
          <cell r="AA816" t="str">
            <v>M012</v>
          </cell>
          <cell r="AD816" t="str">
            <v>INFONAVIT SANTA MARGARITA/CORDOBA</v>
          </cell>
          <cell r="AE816" t="str">
            <v>VER</v>
          </cell>
          <cell r="AF816" t="str">
            <v>MX</v>
          </cell>
          <cell r="AG816" t="str">
            <v>10410279</v>
          </cell>
          <cell r="AH816" t="str">
            <v>MARIA DEL CARMEN DIAZ MARTINEZ</v>
          </cell>
          <cell r="AI816" t="str">
            <v>14A ANDADOR 2</v>
          </cell>
          <cell r="AJ816" t="str">
            <v>2717145974</v>
          </cell>
          <cell r="AK816" t="str">
            <v>2711105214</v>
          </cell>
          <cell r="AL816" t="str">
            <v>94600</v>
          </cell>
          <cell r="AM816"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816" t="str">
            <v>1TE50B8NUSCB</v>
          </cell>
          <cell r="AO816" t="str">
            <v>Smart</v>
          </cell>
          <cell r="AP816" t="str">
            <v>Hisense</v>
          </cell>
          <cell r="AQ816" t="str">
            <v>Opera</v>
          </cell>
          <cell r="AR816" t="str">
            <v>FHD 1920 x 1080</v>
          </cell>
          <cell r="AS816" t="str">
            <v>3TE50G165140G1651M010</v>
          </cell>
          <cell r="AT816" t="e">
            <v>#N/A</v>
          </cell>
          <cell r="AU816" t="str">
            <v>50H7GB</v>
          </cell>
          <cell r="AV816" t="str">
            <v>3TE50G165140</v>
          </cell>
          <cell r="AW816" t="str">
            <v>G1651</v>
          </cell>
          <cell r="AX816" t="str">
            <v>M010</v>
          </cell>
          <cell r="AY816">
            <v>74012099</v>
          </cell>
          <cell r="AZ816">
            <v>51013024</v>
          </cell>
          <cell r="BA816">
            <v>80141564</v>
          </cell>
        </row>
        <row r="817">
          <cell r="D817">
            <v>60311409</v>
          </cell>
          <cell r="E817" t="str">
            <v>A</v>
          </cell>
          <cell r="F817" t="str">
            <v>TV</v>
          </cell>
          <cell r="G817" t="str">
            <v>MARIA ELENA CANAAN</v>
          </cell>
          <cell r="H817" t="str">
            <v>COL. PINO SUAREZ AVE. 15 # 4105 ENTRE CALLES 41 Y 43 CP 94680</v>
          </cell>
          <cell r="I817" t="str">
            <v>2717125165  2717108086</v>
          </cell>
          <cell r="J817" t="str">
            <v>HISENSE</v>
          </cell>
          <cell r="K817" t="str">
            <v>50K20DW</v>
          </cell>
          <cell r="L817" t="str">
            <v>50G143291H12141</v>
          </cell>
          <cell r="M817" t="str">
            <v>TIKET/000170156</v>
          </cell>
          <cell r="N817" t="str">
            <v>$ 11,998,98</v>
          </cell>
          <cell r="O817">
            <v>42185</v>
          </cell>
          <cell r="P817">
            <v>42787</v>
          </cell>
          <cell r="Q817">
            <v>201472</v>
          </cell>
          <cell r="R817" t="str">
            <v>DISPLAY T173331 OC-1007706</v>
          </cell>
          <cell r="S817" t="str">
            <v>FAVOR DE CONFIRMAR DESDE CUANDO ESTAN EN</v>
          </cell>
          <cell r="T817" t="str">
            <v xml:space="preserve"> LETICIAROMERO O.      Fecha de Ap</v>
          </cell>
          <cell r="U817" t="str">
            <v>2017-04-21</v>
          </cell>
          <cell r="V817" t="str">
            <v>SUR</v>
          </cell>
          <cell r="W817" t="str">
            <v>COMPLETADO</v>
          </cell>
          <cell r="X817" t="str">
            <v>TALLER</v>
          </cell>
          <cell r="Y817">
            <v>42779</v>
          </cell>
          <cell r="Z817">
            <v>594</v>
          </cell>
          <cell r="AA817" t="str">
            <v>M012</v>
          </cell>
          <cell r="AD817" t="str">
            <v>cordoba /pino suarez</v>
          </cell>
          <cell r="AE817" t="str">
            <v>VER</v>
          </cell>
          <cell r="AF817" t="str">
            <v>MX</v>
          </cell>
          <cell r="AG817" t="str">
            <v>10341113</v>
          </cell>
          <cell r="AH817" t="str">
            <v>MARIA ELENA CANAAN</v>
          </cell>
          <cell r="AI817" t="str">
            <v>av 15 num 4105 entre calle 41 y 43</v>
          </cell>
          <cell r="AJ817" t="str">
            <v>0442717108086</v>
          </cell>
          <cell r="AK817" t="str">
            <v>0442717108086</v>
          </cell>
          <cell r="AL817" t="str">
            <v>94680</v>
          </cell>
          <cell r="AM817"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817" t="str">
            <v>1TE50B8NUSCB</v>
          </cell>
          <cell r="AO817" t="str">
            <v>Smart</v>
          </cell>
          <cell r="AP817" t="str">
            <v>Hisense</v>
          </cell>
          <cell r="AQ817" t="str">
            <v>Opera</v>
          </cell>
          <cell r="AR817" t="str">
            <v>FHD 1920 x 1080</v>
          </cell>
          <cell r="AS817" t="str">
            <v>3TE50G165140G1651M010</v>
          </cell>
          <cell r="AT817" t="e">
            <v>#N/A</v>
          </cell>
          <cell r="AU817" t="str">
            <v>50H7GB</v>
          </cell>
          <cell r="AV817" t="str">
            <v>3TE50G165140</v>
          </cell>
          <cell r="AW817" t="str">
            <v>G1651</v>
          </cell>
          <cell r="AX817" t="str">
            <v>M010</v>
          </cell>
          <cell r="AY817">
            <v>74012100</v>
          </cell>
          <cell r="AZ817">
            <v>51013025</v>
          </cell>
          <cell r="BA817">
            <v>80141565</v>
          </cell>
        </row>
        <row r="818">
          <cell r="D818">
            <v>60314163</v>
          </cell>
          <cell r="E818" t="str">
            <v>A</v>
          </cell>
          <cell r="F818" t="str">
            <v>TV</v>
          </cell>
          <cell r="G818" t="str">
            <v>JUANA ISABEL SALGADO</v>
          </cell>
          <cell r="H818" t="str">
            <v>CUMBRE DE TUXPANGO S/N IXTACZOQUITLAN, VER 94450</v>
          </cell>
          <cell r="I818">
            <v>2717152717</v>
          </cell>
          <cell r="J818" t="str">
            <v>HISENSE</v>
          </cell>
          <cell r="K818" t="str">
            <v>40H5B</v>
          </cell>
          <cell r="L818" t="str">
            <v>40G153356H03398</v>
          </cell>
          <cell r="M818" t="str">
            <v xml:space="preserve">TIKET </v>
          </cell>
          <cell r="N818" t="str">
            <v>$ 7,284,75</v>
          </cell>
          <cell r="O818">
            <v>42401</v>
          </cell>
          <cell r="P818">
            <v>42818</v>
          </cell>
          <cell r="Q818">
            <v>201472</v>
          </cell>
          <cell r="R818" t="str">
            <v>TARJETA UNICA T192199 OC-1009045 1A VEZ, Y LUEGO T192199 OC-1009411 T191066 OC-1009412</v>
          </cell>
          <cell r="S818" t="str">
            <v/>
          </cell>
          <cell r="T818" t="str">
            <v xml:space="preserve">LETICIA ROMERO O.        Fecha de </v>
          </cell>
          <cell r="U818" t="str">
            <v>2017-04-21</v>
          </cell>
          <cell r="V818" t="str">
            <v>SUR</v>
          </cell>
          <cell r="W818" t="str">
            <v>COMPLETADO</v>
          </cell>
          <cell r="X818" t="str">
            <v>TALLER</v>
          </cell>
          <cell r="Y818">
            <v>42808</v>
          </cell>
          <cell r="Z818">
            <v>407</v>
          </cell>
          <cell r="AA818" t="str">
            <v>M012</v>
          </cell>
          <cell r="AD818" t="str">
            <v>Ixtaczoquitlán/Cumbre de tuxpango</v>
          </cell>
          <cell r="AE818" t="str">
            <v>VER</v>
          </cell>
          <cell r="AF818" t="str">
            <v>MX</v>
          </cell>
          <cell r="AG818" t="str">
            <v>10414274</v>
          </cell>
          <cell r="AH818" t="str">
            <v>JUANA ISABEL SALGADO</v>
          </cell>
          <cell r="AI818" t="str">
            <v>Cumbre de tuxpango S/N</v>
          </cell>
          <cell r="AJ818" t="str">
            <v>2717152717</v>
          </cell>
          <cell r="AK818">
            <v>0</v>
          </cell>
          <cell r="AL818" t="str">
            <v>94450</v>
          </cell>
          <cell r="AM818"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818" t="str">
            <v>3TE40A144535</v>
          </cell>
          <cell r="AO818" t="str">
            <v>Smart</v>
          </cell>
          <cell r="AP818" t="str">
            <v>Hisense</v>
          </cell>
          <cell r="AQ818" t="str">
            <v>Opera</v>
          </cell>
          <cell r="AR818" t="str">
            <v>FHD 1920 x 1080</v>
          </cell>
          <cell r="AS818" t="str">
            <v>3TE40G163934G163934M010</v>
          </cell>
          <cell r="AT818">
            <v>16</v>
          </cell>
          <cell r="AU818" t="str">
            <v>40H5B2</v>
          </cell>
          <cell r="AV818" t="str">
            <v>3TE40G163934</v>
          </cell>
          <cell r="AW818" t="str">
            <v>G163934</v>
          </cell>
          <cell r="AX818" t="str">
            <v>M010</v>
          </cell>
          <cell r="AY818">
            <v>74012160</v>
          </cell>
          <cell r="AZ818">
            <v>51013083</v>
          </cell>
          <cell r="BA818">
            <v>80141535</v>
          </cell>
        </row>
        <row r="819">
          <cell r="D819">
            <v>60310476</v>
          </cell>
          <cell r="E819" t="str">
            <v>A</v>
          </cell>
          <cell r="F819" t="str">
            <v>TV</v>
          </cell>
          <cell r="G819" t="str">
            <v>ERASMO ROBLES ROMAN</v>
          </cell>
          <cell r="H819" t="str">
            <v>BERNARD 419, BARRIO MODERNA, MONTERREY</v>
          </cell>
          <cell r="I819">
            <v>8181021272</v>
          </cell>
          <cell r="J819" t="str">
            <v>HISENSE</v>
          </cell>
          <cell r="K819" t="str">
            <v>50K20DW</v>
          </cell>
          <cell r="L819" t="str">
            <v>50G143291H12605</v>
          </cell>
          <cell r="M819" t="str">
            <v>170263-14</v>
          </cell>
          <cell r="N819">
            <v>8924</v>
          </cell>
          <cell r="O819">
            <v>42399</v>
          </cell>
          <cell r="P819">
            <v>36929</v>
          </cell>
          <cell r="Q819">
            <v>201024</v>
          </cell>
          <cell r="R819" t="str">
            <v>02/04/17 06:16 ERNESTO HDZ NP5 P1A OC 1006912 PANEL 187573</v>
          </cell>
          <cell r="S819" t="str">
            <v/>
          </cell>
          <cell r="T819" t="str">
            <v xml:space="preserve">    SOFIA VAZQUEZ                 </v>
          </cell>
          <cell r="U819" t="str">
            <v>2017-04-21</v>
          </cell>
          <cell r="V819" t="str">
            <v>Norte</v>
          </cell>
          <cell r="W819" t="str">
            <v>COMPLETADO</v>
          </cell>
          <cell r="X819" t="str">
            <v>TALLER</v>
          </cell>
          <cell r="Y819">
            <v>42765</v>
          </cell>
          <cell r="Z819">
            <v>366</v>
          </cell>
          <cell r="AA819" t="str">
            <v>M012</v>
          </cell>
          <cell r="AD819" t="str">
            <v>monterrey/moderna</v>
          </cell>
          <cell r="AE819" t="str">
            <v>NL</v>
          </cell>
          <cell r="AF819" t="str">
            <v>MX</v>
          </cell>
          <cell r="AG819" t="str">
            <v>10411151</v>
          </cell>
          <cell r="AH819" t="str">
            <v>ERASMO ROBLES ROMAN</v>
          </cell>
          <cell r="AI819" t="str">
            <v>419 BERNAL</v>
          </cell>
          <cell r="AJ819" t="str">
            <v>8181021272</v>
          </cell>
          <cell r="AK819">
            <v>0</v>
          </cell>
          <cell r="AL819" t="str">
            <v>64102</v>
          </cell>
          <cell r="AM819"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819" t="str">
            <v>1TE50B8NUSCB</v>
          </cell>
          <cell r="AO819" t="str">
            <v>Smart</v>
          </cell>
          <cell r="AP819" t="str">
            <v>Hisense</v>
          </cell>
          <cell r="AQ819" t="str">
            <v>Opera</v>
          </cell>
          <cell r="AR819" t="str">
            <v>FHD 1920 x 1080</v>
          </cell>
          <cell r="AS819" t="str">
            <v>3TE50G165140G1651M010</v>
          </cell>
          <cell r="AT819" t="e">
            <v>#N/A</v>
          </cell>
          <cell r="AU819" t="str">
            <v>50H7GB</v>
          </cell>
          <cell r="AV819" t="str">
            <v>3TE50G165140</v>
          </cell>
          <cell r="AW819" t="str">
            <v>G1651</v>
          </cell>
          <cell r="AX819" t="str">
            <v>M010</v>
          </cell>
          <cell r="AY819">
            <v>74012102</v>
          </cell>
          <cell r="AZ819">
            <v>51013027</v>
          </cell>
          <cell r="BA819">
            <v>80141737</v>
          </cell>
        </row>
        <row r="820">
          <cell r="D820">
            <v>60314197</v>
          </cell>
          <cell r="E820" t="str">
            <v xml:space="preserve">A  </v>
          </cell>
          <cell r="F820" t="str">
            <v>TV</v>
          </cell>
          <cell r="G820" t="str">
            <v>BERTHA ALICIA INFANTE</v>
          </cell>
          <cell r="H820" t="str">
            <v>AV. LAS TORRES # 3002</v>
          </cell>
          <cell r="I820">
            <v>4777100400</v>
          </cell>
          <cell r="J820" t="str">
            <v>HISENSE</v>
          </cell>
          <cell r="K820" t="str">
            <v>55H6B</v>
          </cell>
          <cell r="L820" t="str">
            <v>55G151277H00389</v>
          </cell>
          <cell r="M820">
            <v>211570341041213</v>
          </cell>
          <cell r="N820">
            <v>12570.4</v>
          </cell>
          <cell r="O820">
            <v>42351</v>
          </cell>
          <cell r="P820" t="str">
            <v xml:space="preserve"> 16/03/2017</v>
          </cell>
          <cell r="Q820">
            <v>201107</v>
          </cell>
          <cell r="R820" t="str">
            <v>28/03/2017  ERNESTO HERN: NP5 P1:182463/OC-1008710</v>
          </cell>
          <cell r="S820" t="str">
            <v/>
          </cell>
          <cell r="T820" t="str">
            <v xml:space="preserve">  NORMA RAMÍREZ                   </v>
          </cell>
          <cell r="U820" t="str">
            <v>2017-04-20</v>
          </cell>
          <cell r="V820" t="str">
            <v>Norte</v>
          </cell>
          <cell r="W820" t="str">
            <v>COMPLETADO</v>
          </cell>
          <cell r="X820" t="str">
            <v>TALLER</v>
          </cell>
          <cell r="Y820">
            <v>42809</v>
          </cell>
          <cell r="Z820">
            <v>459</v>
          </cell>
          <cell r="AA820" t="str">
            <v>M012</v>
          </cell>
          <cell r="AD820" t="str">
            <v>LEON/LA PRESA</v>
          </cell>
          <cell r="AE820" t="str">
            <v>GTO</v>
          </cell>
          <cell r="AF820" t="str">
            <v>MX</v>
          </cell>
          <cell r="AG820" t="str">
            <v>10414454</v>
          </cell>
          <cell r="AH820" t="str">
            <v>BERTHA ALICIA INFANTE</v>
          </cell>
          <cell r="AI820" t="str">
            <v>3002 AV LAS TORRES</v>
          </cell>
          <cell r="AJ820" t="str">
            <v>477 7100400</v>
          </cell>
          <cell r="AK820">
            <v>0</v>
          </cell>
          <cell r="AL820" t="str">
            <v>37150</v>
          </cell>
          <cell r="AM820"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820" t="str">
            <v>3TE55A151010</v>
          </cell>
          <cell r="AO820" t="str">
            <v>Smart</v>
          </cell>
          <cell r="AP820" t="str">
            <v>Hisense</v>
          </cell>
          <cell r="AQ820" t="str">
            <v>Opera</v>
          </cell>
          <cell r="AR820" t="str">
            <v>FHD 1920 x 1080</v>
          </cell>
          <cell r="AS820" t="str">
            <v>3TE55G164499G1644M010</v>
          </cell>
          <cell r="AT820" t="e">
            <v>#N/A</v>
          </cell>
          <cell r="AU820" t="str">
            <v>55H7B</v>
          </cell>
          <cell r="AV820" t="str">
            <v>3TE55G164499</v>
          </cell>
          <cell r="AW820" t="str">
            <v>G1644</v>
          </cell>
          <cell r="AX820" t="str">
            <v>M010</v>
          </cell>
          <cell r="AY820">
            <v>74012103</v>
          </cell>
          <cell r="AZ820">
            <v>51013028</v>
          </cell>
          <cell r="BA820">
            <v>80140483</v>
          </cell>
        </row>
        <row r="821">
          <cell r="D821">
            <v>60316002</v>
          </cell>
          <cell r="E821" t="str">
            <v xml:space="preserve">A </v>
          </cell>
          <cell r="F821" t="str">
            <v>TV</v>
          </cell>
          <cell r="G821" t="str">
            <v>Fernando Lopez Sabas</v>
          </cell>
          <cell r="H821" t="str">
            <v>ACUEDUCTO #7, COL, SAN GREGORIO, DEL. XOCHIMILCO, C.P. 16600</v>
          </cell>
          <cell r="I821" t="str">
            <v>5554549245 / 58433957</v>
          </cell>
          <cell r="J821" t="str">
            <v>HISENSE</v>
          </cell>
          <cell r="K821" t="str">
            <v>55H6B2</v>
          </cell>
          <cell r="L821" t="str">
            <v>55G155390H00208</v>
          </cell>
          <cell r="M821" t="str">
            <v>TC# 7434 6914 6539 8993 8083 69 TICKET DE COMPRA TIENDA WALMART</v>
          </cell>
          <cell r="N821">
            <v>5299.02</v>
          </cell>
          <cell r="O821">
            <v>41916</v>
          </cell>
          <cell r="P821">
            <v>42844</v>
          </cell>
          <cell r="Q821">
            <v>201767</v>
          </cell>
          <cell r="R821" t="str">
            <v>20/04/2017 06 : 43  ARANTXA.MON : NP5 / P1A: 182463 PANEL   19-04-2017   OC-1009719</v>
          </cell>
          <cell r="S821" t="str">
            <v>EQUIPO DAÑADO EN DOMICILIO DE CLIENTE</v>
          </cell>
          <cell r="T821" t="str">
            <v xml:space="preserve">   RENE ARIAS                     </v>
          </cell>
          <cell r="U821" t="str">
            <v>2017-04-20</v>
          </cell>
          <cell r="V821" t="str">
            <v>CENTRO</v>
          </cell>
          <cell r="W821" t="str">
            <v>COMPLETADO</v>
          </cell>
          <cell r="X821" t="str">
            <v>TALLER</v>
          </cell>
          <cell r="Y821">
            <v>42837</v>
          </cell>
          <cell r="Z821">
            <v>928</v>
          </cell>
          <cell r="AA821" t="str">
            <v>M010</v>
          </cell>
          <cell r="AD821" t="str">
            <v>Xochimilco/San gregorio</v>
          </cell>
          <cell r="AE821" t="str">
            <v>DF</v>
          </cell>
          <cell r="AF821" t="str">
            <v>MX</v>
          </cell>
          <cell r="AG821" t="str">
            <v>10377193</v>
          </cell>
          <cell r="AH821" t="str">
            <v>FERNANDO LOPEZ SABAS</v>
          </cell>
          <cell r="AI821" t="str">
            <v>7 Acuaducto</v>
          </cell>
          <cell r="AJ821" t="str">
            <v>58433957</v>
          </cell>
          <cell r="AK821" t="str">
            <v>5554549245</v>
          </cell>
          <cell r="AL821" t="str">
            <v>16600</v>
          </cell>
          <cell r="AM821"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821" t="str">
            <v>3TE55G155390</v>
          </cell>
          <cell r="AO821" t="str">
            <v>Smart</v>
          </cell>
          <cell r="AP821" t="str">
            <v>Hisense</v>
          </cell>
          <cell r="AQ821" t="str">
            <v>?</v>
          </cell>
          <cell r="AR821" t="str">
            <v>HD 1366 X 768</v>
          </cell>
          <cell r="AS821" t="str">
            <v>3TE55G154014MG154014MM010</v>
          </cell>
          <cell r="AT821">
            <v>3</v>
          </cell>
          <cell r="AU821" t="str">
            <v>55H6B</v>
          </cell>
          <cell r="AV821" t="str">
            <v>3TE55G154014M</v>
          </cell>
          <cell r="AW821" t="str">
            <v>G154014M</v>
          </cell>
          <cell r="AX821" t="str">
            <v>M010</v>
          </cell>
          <cell r="AY821">
            <v>74012104</v>
          </cell>
          <cell r="AZ821">
            <v>51013029</v>
          </cell>
          <cell r="BA821">
            <v>80147234</v>
          </cell>
        </row>
        <row r="822">
          <cell r="D822">
            <v>60311575</v>
          </cell>
          <cell r="E822" t="str">
            <v xml:space="preserve">A  </v>
          </cell>
          <cell r="F822" t="str">
            <v>TV</v>
          </cell>
          <cell r="G822" t="str">
            <v>MARIA ESTHER TORRES ESCAREÑO</v>
          </cell>
          <cell r="H822" t="str">
            <v>MATAMOROS 62 SAN JOSE DEL 15/EL SALTO</v>
          </cell>
          <cell r="I822">
            <v>3312205267</v>
          </cell>
          <cell r="J822" t="str">
            <v>HISENSE</v>
          </cell>
          <cell r="K822" t="str">
            <v>55H6SG</v>
          </cell>
          <cell r="L822" t="str">
            <v>55J135006H02017</v>
          </cell>
          <cell r="M822" t="str">
            <v xml:space="preserve">CARTA DE ACEPTACION </v>
          </cell>
          <cell r="N822">
            <v>124440.76</v>
          </cell>
          <cell r="O822">
            <v>41990</v>
          </cell>
          <cell r="P822">
            <v>42783</v>
          </cell>
          <cell r="Q822">
            <v>201109</v>
          </cell>
          <cell r="R822" t="str">
            <v>FALTA DE REFACCIONES 173020 oc-1007519</v>
          </cell>
          <cell r="S822" t="str">
            <v/>
          </cell>
          <cell r="T822" t="str">
            <v xml:space="preserve">  YURIANA HERNANDEZ HERRERA       </v>
          </cell>
          <cell r="U822" t="str">
            <v>2017-ABRIL</v>
          </cell>
          <cell r="W822" t="str">
            <v>COMPLETADO</v>
          </cell>
          <cell r="X822" t="str">
            <v>TALLER</v>
          </cell>
          <cell r="Y822">
            <v>42780</v>
          </cell>
          <cell r="Z822">
            <v>793</v>
          </cell>
          <cell r="AA822" t="str">
            <v>M012</v>
          </cell>
          <cell r="AD822" t="str">
            <v>SAN JOSE DEL 15 / EL SALTO</v>
          </cell>
          <cell r="AE822" t="str">
            <v>JAL</v>
          </cell>
          <cell r="AF822" t="str">
            <v>MX</v>
          </cell>
          <cell r="AG822" t="str">
            <v>10412105</v>
          </cell>
          <cell r="AH822" t="str">
            <v>MARIA ESTHER TORRES ESCAREÑO</v>
          </cell>
          <cell r="AI822" t="str">
            <v>62 MATAMOROS</v>
          </cell>
          <cell r="AJ822" t="str">
            <v>0453312205267</v>
          </cell>
          <cell r="AK822">
            <v>0</v>
          </cell>
          <cell r="AL822" t="str">
            <v>45696</v>
          </cell>
          <cell r="AM822"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822" t="str">
            <v>3TE55J135173</v>
          </cell>
          <cell r="AO822" t="e">
            <v>#N/A</v>
          </cell>
          <cell r="AP822" t="e">
            <v>#N/A</v>
          </cell>
          <cell r="AQ822" t="e">
            <v>#N/A</v>
          </cell>
          <cell r="AR822" t="e">
            <v>#N/A</v>
          </cell>
          <cell r="AS822" t="str">
            <v>3TE55G164499G1644M010</v>
          </cell>
          <cell r="AT822" t="e">
            <v>#N/A</v>
          </cell>
          <cell r="AU822" t="str">
            <v>55H7B</v>
          </cell>
          <cell r="AV822" t="str">
            <v>3TE55G164499</v>
          </cell>
          <cell r="AW822" t="str">
            <v>G1644</v>
          </cell>
          <cell r="AX822" t="str">
            <v>M010</v>
          </cell>
          <cell r="AY822">
            <v>74012105</v>
          </cell>
          <cell r="AZ822">
            <v>51013030</v>
          </cell>
          <cell r="BA822">
            <v>80140484</v>
          </cell>
        </row>
        <row r="823">
          <cell r="D823">
            <v>60315110</v>
          </cell>
          <cell r="E823" t="str">
            <v>A</v>
          </cell>
          <cell r="F823" t="str">
            <v>TV</v>
          </cell>
          <cell r="G823" t="str">
            <v>MARCO ANTONIO CASTILLO AVILA</v>
          </cell>
          <cell r="H823" t="str">
            <v>LOS PALOMOS EDIF. RAVELO 322 U.H. FRANCISCO GABILONDO SOLER CP 94363</v>
          </cell>
          <cell r="I823">
            <v>7246774</v>
          </cell>
          <cell r="J823" t="str">
            <v>HISENSE LED</v>
          </cell>
          <cell r="K823" t="str">
            <v>40H5B2</v>
          </cell>
          <cell r="L823" t="str">
            <v>40G1619B0H01570</v>
          </cell>
          <cell r="M823" t="str">
            <v>FACTURA FKB-168674</v>
          </cell>
          <cell r="N823" t="str">
            <v>$ 14,700,00</v>
          </cell>
          <cell r="O823">
            <v>42796</v>
          </cell>
          <cell r="P823">
            <v>42824</v>
          </cell>
          <cell r="Q823">
            <v>201472</v>
          </cell>
          <cell r="R823" t="str">
            <v>TARJETA UNICA T202916  OC-1009189</v>
          </cell>
          <cell r="S823" t="str">
            <v/>
          </cell>
          <cell r="T823" t="str">
            <v>LETICIA ROMERO O.          Fecha d</v>
          </cell>
          <cell r="U823" t="str">
            <v>2017-04-21</v>
          </cell>
          <cell r="V823" t="str">
            <v>SUR</v>
          </cell>
          <cell r="W823" t="str">
            <v>COMPLETADO</v>
          </cell>
          <cell r="X823" t="str">
            <v>TALLER</v>
          </cell>
          <cell r="Y823">
            <v>42822</v>
          </cell>
          <cell r="Z823">
            <v>26</v>
          </cell>
          <cell r="AA823" t="str">
            <v>M010</v>
          </cell>
          <cell r="AD823" t="str">
            <v>Orizaba/UH Franbcisco galivondo soler</v>
          </cell>
          <cell r="AE823">
            <v>0</v>
          </cell>
          <cell r="AF823" t="str">
            <v>MX</v>
          </cell>
          <cell r="AG823" t="str">
            <v>10414645</v>
          </cell>
          <cell r="AH823" t="str">
            <v>MARCO ANTONIO CASTILLO</v>
          </cell>
          <cell r="AI823" t="str">
            <v>Lois palomos edf rabelo num 322</v>
          </cell>
          <cell r="AJ823" t="str">
            <v>2727246774</v>
          </cell>
          <cell r="AK823">
            <v>0</v>
          </cell>
          <cell r="AL823" t="str">
            <v>94363</v>
          </cell>
          <cell r="AM823"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823" t="str">
            <v>3TE40G155372</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74012106</v>
          </cell>
          <cell r="AZ823">
            <v>51013031</v>
          </cell>
          <cell r="BA823">
            <v>80141001</v>
          </cell>
        </row>
        <row r="824">
          <cell r="D824">
            <v>60313944</v>
          </cell>
          <cell r="E824" t="str">
            <v xml:space="preserve">A  </v>
          </cell>
          <cell r="F824" t="str">
            <v>TV</v>
          </cell>
          <cell r="G824" t="str">
            <v>MIGUEL MARTINEZ BAÑUELOS</v>
          </cell>
          <cell r="H824" t="str">
            <v>COLOMBIA NO. 113, COL. 5 DE DICIEMBRE, PUERTO VALLARTA, JALISCO</v>
          </cell>
          <cell r="I824">
            <v>3222233579</v>
          </cell>
          <cell r="J824" t="str">
            <v>HISENSE</v>
          </cell>
          <cell r="K824" t="str">
            <v>55H6SG</v>
          </cell>
          <cell r="L824" t="str">
            <v>55J140820H02851</v>
          </cell>
          <cell r="M824">
            <v>125772</v>
          </cell>
          <cell r="N824">
            <v>12195.78</v>
          </cell>
          <cell r="O824">
            <v>42040</v>
          </cell>
          <cell r="P824">
            <v>42805</v>
          </cell>
          <cell r="Q824">
            <v>201023</v>
          </cell>
          <cell r="R824" t="str">
            <v xml:space="preserve">16/03/2017 06 : 05  JORGE.VAZ : NP5
12/03/2017 02 : 20 201023 : P1A-173020-PANEL, 172250-MAIN BOARD; OC1008487
</v>
          </cell>
          <cell r="S824" t="str">
            <v>FALLA: NO ENCIENDE, SE REALIZO PEDIDO DE</v>
          </cell>
          <cell r="T824" t="str">
            <v xml:space="preserve">     GABRIELA RIVAS DELGADO       </v>
          </cell>
          <cell r="U824" t="str">
            <v>2017-04-18</v>
          </cell>
          <cell r="V824" t="str">
            <v>Norte</v>
          </cell>
          <cell r="W824" t="str">
            <v>COMPLETADO</v>
          </cell>
          <cell r="X824" t="str">
            <v>TALLER</v>
          </cell>
          <cell r="Y824">
            <v>42804</v>
          </cell>
          <cell r="Z824">
            <v>765</v>
          </cell>
          <cell r="AA824" t="str">
            <v>M012</v>
          </cell>
          <cell r="AD824" t="str">
            <v>Puerto vallarta/5 de Diciembre</v>
          </cell>
          <cell r="AE824" t="str">
            <v>JAL</v>
          </cell>
          <cell r="AF824" t="str">
            <v>MX</v>
          </cell>
          <cell r="AG824" t="str">
            <v>10414102</v>
          </cell>
          <cell r="AH824" t="str">
            <v>MIGUEL MARTINEZ BAÑUELOS</v>
          </cell>
          <cell r="AI824" t="str">
            <v>Colombia No. 1131</v>
          </cell>
          <cell r="AJ824" t="str">
            <v>223-35-79</v>
          </cell>
          <cell r="AK824">
            <v>0</v>
          </cell>
          <cell r="AL824" t="str">
            <v>48350</v>
          </cell>
          <cell r="AM824"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824" t="str">
            <v>3TE55J135173</v>
          </cell>
          <cell r="AO824" t="e">
            <v>#N/A</v>
          </cell>
          <cell r="AP824" t="e">
            <v>#N/A</v>
          </cell>
          <cell r="AQ824" t="e">
            <v>#N/A</v>
          </cell>
          <cell r="AR824" t="e">
            <v>#N/A</v>
          </cell>
          <cell r="AS824" t="str">
            <v>3TE55G164499G1644M010</v>
          </cell>
          <cell r="AT824" t="e">
            <v>#N/A</v>
          </cell>
          <cell r="AU824" t="str">
            <v>55H7B</v>
          </cell>
          <cell r="AV824" t="str">
            <v>3TE55G164499</v>
          </cell>
          <cell r="AW824" t="str">
            <v>G1644</v>
          </cell>
          <cell r="AX824" t="str">
            <v>M010</v>
          </cell>
          <cell r="AY824">
            <v>74012107</v>
          </cell>
          <cell r="AZ824">
            <v>51013032</v>
          </cell>
          <cell r="BA824">
            <v>80140485</v>
          </cell>
        </row>
        <row r="825">
          <cell r="D825">
            <v>60310791</v>
          </cell>
          <cell r="E825" t="str">
            <v>A</v>
          </cell>
          <cell r="F825" t="str">
            <v>TV</v>
          </cell>
          <cell r="G825" t="str">
            <v>MA. ALEJANDRA TAPIA</v>
          </cell>
          <cell r="H825" t="str">
            <v>CERRO DE LA BUFA NO. 152</v>
          </cell>
          <cell r="I825">
            <v>4626076244</v>
          </cell>
          <cell r="J825" t="str">
            <v>HISENSE</v>
          </cell>
          <cell r="K825" t="str">
            <v>50K20DW</v>
          </cell>
          <cell r="L825" t="str">
            <v>50G143292H07586</v>
          </cell>
          <cell r="M825" t="str">
            <v>CARTA DE APLICACIÓN</v>
          </cell>
          <cell r="N825">
            <v>0</v>
          </cell>
          <cell r="O825">
            <v>42094</v>
          </cell>
          <cell r="P825">
            <v>42784</v>
          </cell>
          <cell r="Q825">
            <v>201055</v>
          </cell>
          <cell r="R825" t="str">
            <v>18/02/2017 01 : 36  ERNESTO.HERN : TCF1 PANEL
18/02/2017 01 : 36  ERNESTO.HERN : NP5</v>
          </cell>
          <cell r="S825" t="str">
            <v/>
          </cell>
          <cell r="T825" t="str">
            <v xml:space="preserve">  VANESA AGUILAR VAZQUEZ          </v>
          </cell>
          <cell r="U825" t="str">
            <v>2017-04-21</v>
          </cell>
          <cell r="V825" t="str">
            <v>Norte</v>
          </cell>
          <cell r="W825" t="str">
            <v>COMPLETADO</v>
          </cell>
          <cell r="X825" t="str">
            <v>TALLER</v>
          </cell>
          <cell r="Y825">
            <v>42769</v>
          </cell>
          <cell r="Z825">
            <v>675</v>
          </cell>
          <cell r="AA825" t="str">
            <v>M010</v>
          </cell>
          <cell r="AD825" t="str">
            <v>Irapuato/Fracc. Colon 3era Secc.</v>
          </cell>
          <cell r="AE825" t="str">
            <v>GTO</v>
          </cell>
          <cell r="AF825" t="str">
            <v>MX</v>
          </cell>
          <cell r="AG825" t="str">
            <v>10411288</v>
          </cell>
          <cell r="AH825" t="str">
            <v>MA. ALEJANDRA TAPIA</v>
          </cell>
          <cell r="AI825" t="str">
            <v>Calle Cerro de la Bufa No. 152</v>
          </cell>
          <cell r="AJ825" t="str">
            <v>462-607-62-44</v>
          </cell>
          <cell r="AK825">
            <v>0</v>
          </cell>
          <cell r="AL825" t="str">
            <v>36597</v>
          </cell>
          <cell r="AM825"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825" t="str">
            <v>1TE50B8NUSCB</v>
          </cell>
          <cell r="AO825" t="str">
            <v>Smart</v>
          </cell>
          <cell r="AP825" t="str">
            <v>Hisense</v>
          </cell>
          <cell r="AQ825" t="str">
            <v>Opera</v>
          </cell>
          <cell r="AR825" t="str">
            <v>FHD 1920 x 1080</v>
          </cell>
          <cell r="AS825" t="str">
            <v>3TE50G165140G165140M010</v>
          </cell>
          <cell r="AT825">
            <v>164</v>
          </cell>
          <cell r="AU825" t="str">
            <v>50H7GB</v>
          </cell>
          <cell r="AV825" t="str">
            <v>3TE50G165140</v>
          </cell>
          <cell r="AW825" t="str">
            <v>G165140</v>
          </cell>
          <cell r="AX825" t="str">
            <v>M010</v>
          </cell>
          <cell r="AY825">
            <v>74012229</v>
          </cell>
          <cell r="AZ825">
            <v>51013033</v>
          </cell>
          <cell r="BA825">
            <v>80147315</v>
          </cell>
        </row>
        <row r="826">
          <cell r="D826">
            <v>60315212</v>
          </cell>
          <cell r="E826" t="str">
            <v>A</v>
          </cell>
          <cell r="F826" t="str">
            <v>TV</v>
          </cell>
          <cell r="G826" t="str">
            <v>HIPOLITO FERNANDO FLORES OLGUIN</v>
          </cell>
          <cell r="H826" t="str">
            <v xml:space="preserve">TIZIMIN 727, BALCONES DE ANAHUAC, SAN NICOLAS </v>
          </cell>
          <cell r="I826" t="str">
            <v>8183071356, 8182730231</v>
          </cell>
          <cell r="J826" t="str">
            <v>HISENSE</v>
          </cell>
          <cell r="K826" t="str">
            <v>55H7G</v>
          </cell>
          <cell r="L826" t="str">
            <v>55J141036H00002</v>
          </cell>
          <cell r="M826" t="str">
            <v xml:space="preserve">CARTA DE ACEPTACION </v>
          </cell>
          <cell r="N826">
            <v>0</v>
          </cell>
          <cell r="O826">
            <v>42048</v>
          </cell>
          <cell r="P826">
            <v>42825</v>
          </cell>
          <cell r="Q826">
            <v>201024</v>
          </cell>
          <cell r="R826" t="str">
            <v>04/07/17 00:44 ERNESTO HDZ NP5 P1A OC 1009291 PANEL 174138</v>
          </cell>
          <cell r="S826" t="str">
            <v/>
          </cell>
          <cell r="T826" t="str">
            <v xml:space="preserve">    SOFIA VAZQUEZ                 </v>
          </cell>
          <cell r="U826" t="str">
            <v>2017-04-21</v>
          </cell>
          <cell r="V826" t="str">
            <v>Norte</v>
          </cell>
          <cell r="W826" t="str">
            <v>COMPLETADO</v>
          </cell>
          <cell r="X826" t="str">
            <v>TALLER</v>
          </cell>
          <cell r="Y826">
            <v>42824</v>
          </cell>
          <cell r="Z826">
            <v>776</v>
          </cell>
          <cell r="AA826" t="str">
            <v>M012</v>
          </cell>
          <cell r="AD826" t="str">
            <v>Sn Nicolas/Balcones de anahauc</v>
          </cell>
          <cell r="AE826" t="str">
            <v>NL</v>
          </cell>
          <cell r="AF826" t="str">
            <v>MX</v>
          </cell>
          <cell r="AG826" t="str">
            <v>10414049</v>
          </cell>
          <cell r="AH826" t="str">
            <v>HIPOLITO FERNANDO FLORES OLGUIN</v>
          </cell>
          <cell r="AI826" t="str">
            <v>727 Tizimin</v>
          </cell>
          <cell r="AJ826" t="str">
            <v>8182730231</v>
          </cell>
          <cell r="AK826" t="str">
            <v>8182730231</v>
          </cell>
          <cell r="AL826" t="str">
            <v>66422</v>
          </cell>
          <cell r="AM826"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826" t="str">
            <v>3TE55J141036</v>
          </cell>
          <cell r="AO826" t="e">
            <v>#N/A</v>
          </cell>
          <cell r="AP826" t="e">
            <v>#N/A</v>
          </cell>
          <cell r="AQ826" t="e">
            <v>#N/A</v>
          </cell>
          <cell r="AR826" t="e">
            <v>#N/A</v>
          </cell>
          <cell r="AS826" t="str">
            <v>3TE55G164499G1644M010</v>
          </cell>
          <cell r="AT826" t="e">
            <v>#N/A</v>
          </cell>
          <cell r="AU826" t="str">
            <v>55H7B</v>
          </cell>
          <cell r="AV826" t="str">
            <v>3TE55G164499</v>
          </cell>
          <cell r="AW826" t="str">
            <v>G1644</v>
          </cell>
          <cell r="AX826" t="str">
            <v>M010</v>
          </cell>
          <cell r="AY826">
            <v>74012109</v>
          </cell>
          <cell r="AZ826">
            <v>51013034</v>
          </cell>
          <cell r="BA826">
            <v>80140488</v>
          </cell>
        </row>
        <row r="827">
          <cell r="D827">
            <v>60310323</v>
          </cell>
          <cell r="E827" t="str">
            <v>A</v>
          </cell>
          <cell r="F827" t="str">
            <v>TV</v>
          </cell>
          <cell r="G827" t="str">
            <v>MARIA LIDIA VEGA AMAYA</v>
          </cell>
          <cell r="H827" t="str">
            <v>RIO PANUCO 29,BARRIO SAN JOSE,TEQUISQUIAC</v>
          </cell>
          <cell r="I827">
            <v>5516888490</v>
          </cell>
          <cell r="J827" t="str">
            <v>HISENSE</v>
          </cell>
          <cell r="K827" t="str">
            <v>43H7C</v>
          </cell>
          <cell r="L827" t="str">
            <v>43G1609D5H00842</v>
          </cell>
          <cell r="M827" t="str">
            <v>TICKET</v>
          </cell>
          <cell r="N827">
            <v>11998.62</v>
          </cell>
          <cell r="O827">
            <v>42626</v>
          </cell>
          <cell r="P827">
            <v>42845</v>
          </cell>
          <cell r="Q827">
            <v>201679</v>
          </cell>
          <cell r="R827" t="str">
            <v>PCB MAIN T198397 OC 1007021</v>
          </cell>
          <cell r="S827" t="str">
            <v>EQUIPO EN CS CON ACCESORIOS</v>
          </cell>
          <cell r="T827" t="str">
            <v xml:space="preserve">  GUADALUPE GIRON                 </v>
          </cell>
          <cell r="U827" t="str">
            <v>2017-04-21</v>
          </cell>
          <cell r="V827" t="str">
            <v>CENTRO</v>
          </cell>
          <cell r="W827" t="str">
            <v>COMPLETADO</v>
          </cell>
          <cell r="X827" t="str">
            <v>TALLER</v>
          </cell>
          <cell r="Y827">
            <v>42762</v>
          </cell>
          <cell r="Z827">
            <v>136</v>
          </cell>
          <cell r="AA827" t="str">
            <v>M010</v>
          </cell>
          <cell r="AD827" t="str">
            <v>Tequisquiac/Barrio San Jose</v>
          </cell>
          <cell r="AE827" t="str">
            <v>MEX</v>
          </cell>
          <cell r="AF827" t="str">
            <v>MX</v>
          </cell>
          <cell r="AG827" t="str">
            <v>10410795</v>
          </cell>
          <cell r="AH827" t="str">
            <v>MARIA LIDIA VEGA AMAYA</v>
          </cell>
          <cell r="AI827" t="str">
            <v>29 Av rio panuco</v>
          </cell>
          <cell r="AJ827" t="str">
            <v>5516888490</v>
          </cell>
          <cell r="AK827" t="str">
            <v>5516888490</v>
          </cell>
          <cell r="AL827" t="str">
            <v>55650</v>
          </cell>
          <cell r="AM827"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827" t="str">
            <v>3TE43G154905</v>
          </cell>
          <cell r="AO827" t="str">
            <v>Smart</v>
          </cell>
          <cell r="AP827" t="str">
            <v>Hisense</v>
          </cell>
          <cell r="AQ827" t="str">
            <v>Opera</v>
          </cell>
          <cell r="AR827" t="str">
            <v>UHD 3840 X 2160</v>
          </cell>
          <cell r="AS827" t="str">
            <v>3TE43G1640E6G1640M010</v>
          </cell>
          <cell r="AT827" t="e">
            <v>#N/A</v>
          </cell>
          <cell r="AU827" t="str">
            <v>43H7C</v>
          </cell>
          <cell r="AV827" t="str">
            <v>3TE43G1640E6</v>
          </cell>
          <cell r="AW827" t="str">
            <v>G1640</v>
          </cell>
          <cell r="AX827" t="str">
            <v>M010</v>
          </cell>
          <cell r="AY827">
            <v>74012220</v>
          </cell>
          <cell r="AZ827">
            <v>51013035</v>
          </cell>
          <cell r="BA827">
            <v>80140491</v>
          </cell>
        </row>
        <row r="828">
          <cell r="D828">
            <v>60312706</v>
          </cell>
          <cell r="E828" t="str">
            <v xml:space="preserve">A  </v>
          </cell>
          <cell r="F828" t="str">
            <v>LAVADORA</v>
          </cell>
          <cell r="G828" t="str">
            <v>Lidia Angela Cortes Benitez</v>
          </cell>
          <cell r="H828" t="str">
            <v>Diseñadores Mz 1851  Valle de Chalco / Agostadero C.P. 56615</v>
          </cell>
          <cell r="I828">
            <v>5575489270</v>
          </cell>
          <cell r="J828" t="str">
            <v>HISENSE</v>
          </cell>
          <cell r="K828" t="str">
            <v>WSA1202PG</v>
          </cell>
          <cell r="L828" t="str">
            <v>1WC1202BMX0WFJ5Z8140643</v>
          </cell>
          <cell r="M828" t="str">
            <v>POLIZA</v>
          </cell>
          <cell r="N828">
            <v>0</v>
          </cell>
          <cell r="O828">
            <v>42432</v>
          </cell>
          <cell r="P828">
            <v>42807</v>
          </cell>
          <cell r="Q828">
            <v>201767</v>
          </cell>
          <cell r="R828" t="str">
            <v>25/03/2017 04 : 41  ERNESTO.HERN : NP5 / P1A:WA000SL15JSQ00 TRANSMISION     WA0057Z06TST01 TINA    13-03-2017 OC-1008587</v>
          </cell>
          <cell r="S828" t="str">
            <v>EQUIPO DAÑADO EN DOMICILIO DE CLIENTE (Z</v>
          </cell>
          <cell r="T828" t="str">
            <v xml:space="preserve">   RENE ARIAS                    F</v>
          </cell>
          <cell r="U828" t="str">
            <v>2017-04-10</v>
          </cell>
          <cell r="V828" t="str">
            <v>CENTRO</v>
          </cell>
          <cell r="W828" t="str">
            <v>COMPLETADO</v>
          </cell>
          <cell r="X828" t="str">
            <v>TALLER</v>
          </cell>
          <cell r="Y828">
            <v>42789</v>
          </cell>
          <cell r="Z828">
            <v>375</v>
          </cell>
          <cell r="AA828" t="str">
            <v>M012</v>
          </cell>
          <cell r="AD828" t="str">
            <v>Valle de chalco/agostadero</v>
          </cell>
          <cell r="AE828" t="str">
            <v>MEX</v>
          </cell>
          <cell r="AF828" t="str">
            <v>MX</v>
          </cell>
          <cell r="AG828" t="str">
            <v>10413101</v>
          </cell>
          <cell r="AH828" t="str">
            <v>LIDIA ANGELA CORTES BENITEZ</v>
          </cell>
          <cell r="AI828" t="str">
            <v>mz1851 diseñadores</v>
          </cell>
          <cell r="AJ828" t="str">
            <v>5575489270</v>
          </cell>
          <cell r="AK828">
            <v>0</v>
          </cell>
          <cell r="AL828" t="str">
            <v>56615</v>
          </cell>
          <cell r="AM828"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828" t="str">
            <v>GWE012WJC000</v>
          </cell>
          <cell r="AO828" t="e">
            <v>#N/A</v>
          </cell>
          <cell r="AP828" t="e">
            <v>#N/A</v>
          </cell>
          <cell r="AQ828" t="e">
            <v>#N/A</v>
          </cell>
          <cell r="AR828" t="e">
            <v>#N/A</v>
          </cell>
          <cell r="AS828" t="str">
            <v>GWE014WJB003WH0HPM010</v>
          </cell>
          <cell r="AT828">
            <v>3</v>
          </cell>
          <cell r="AU828" t="str">
            <v>WSA1401P</v>
          </cell>
          <cell r="AV828" t="str">
            <v>GWE014WJB003</v>
          </cell>
          <cell r="AW828" t="str">
            <v>WH0HP</v>
          </cell>
          <cell r="AX828" t="str">
            <v>M010</v>
          </cell>
          <cell r="AY828">
            <v>74012116</v>
          </cell>
          <cell r="AZ828">
            <v>51013040</v>
          </cell>
          <cell r="BA828">
            <v>80140494</v>
          </cell>
        </row>
        <row r="829">
          <cell r="D829">
            <v>60314140</v>
          </cell>
          <cell r="E829" t="str">
            <v>A</v>
          </cell>
          <cell r="F829" t="str">
            <v>TV</v>
          </cell>
          <cell r="G829" t="str">
            <v>GABRIELA PRADO ALVAREZ</v>
          </cell>
          <cell r="H829" t="str">
            <v>CANAL DEL SUEZ EDIFICIO 4 MZA. 17 LOTE 4 DEPTO. 101 COL. CROC ECATEPEC,EDO.DE MEXICO</v>
          </cell>
          <cell r="I829">
            <v>5535040356</v>
          </cell>
          <cell r="J829" t="str">
            <v>HISENSE</v>
          </cell>
          <cell r="K829" t="str">
            <v>50CU6000</v>
          </cell>
          <cell r="L829" t="str">
            <v>50G16268H01266</v>
          </cell>
          <cell r="M829" t="str">
            <v>CARTA ASEPTACION</v>
          </cell>
          <cell r="N829">
            <v>10121.18</v>
          </cell>
          <cell r="O829">
            <v>42123</v>
          </cell>
          <cell r="P829">
            <v>0</v>
          </cell>
          <cell r="Q829">
            <v>200997</v>
          </cell>
          <cell r="R829" t="str">
            <v>DISPLAY Y POWER BOARD 24/03/2017 00 : 11  MARCO.DIAZ : TCF1PU CSA
INF. SRA GLORIA. DMC
15/03/2017 02 : 42  ANA.ROSA : TCFER
15/03/2017 02 : 40  ANA.ROSA : CLIENTE NO ACEPTA CF DEL ODS 60307438</v>
          </cell>
          <cell r="S829" t="str">
            <v>QUIPO ENTREGADO POR CARSSA EQUIPO ROTO S</v>
          </cell>
          <cell r="T829" t="str">
            <v xml:space="preserve">     GLORIA LEON LARIOS           </v>
          </cell>
          <cell r="U829">
            <v>42846</v>
          </cell>
          <cell r="V829" t="str">
            <v>CENTRO</v>
          </cell>
          <cell r="W829" t="str">
            <v>COMPLETADO</v>
          </cell>
          <cell r="X829" t="str">
            <v>TALLER</v>
          </cell>
          <cell r="Y829">
            <v>42808</v>
          </cell>
          <cell r="Z829">
            <v>685</v>
          </cell>
          <cell r="AA829" t="str">
            <v>M012</v>
          </cell>
          <cell r="AD829" t="str">
            <v>Croc Av Central/Ecatepec</v>
          </cell>
          <cell r="AE829" t="str">
            <v>MEX</v>
          </cell>
          <cell r="AF829" t="str">
            <v>MX</v>
          </cell>
          <cell r="AG829" t="str">
            <v>10408343</v>
          </cell>
          <cell r="AH829" t="str">
            <v>GABRIELA PRADO ALVAREZ</v>
          </cell>
          <cell r="AI829" t="str">
            <v>Dep 101 Canal de Suez Edif 4 Mz 17 Lt 4</v>
          </cell>
          <cell r="AJ829" t="str">
            <v>5541771373</v>
          </cell>
          <cell r="AK829">
            <v>0</v>
          </cell>
          <cell r="AL829" t="str">
            <v>55280</v>
          </cell>
          <cell r="AM829"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829" t="str">
            <v>3TE50G162680</v>
          </cell>
          <cell r="AO829" t="e">
            <v>#N/A</v>
          </cell>
          <cell r="AP829" t="e">
            <v>#N/A</v>
          </cell>
          <cell r="AQ829" t="e">
            <v>#N/A</v>
          </cell>
          <cell r="AR829" t="e">
            <v>#N/A</v>
          </cell>
          <cell r="AS829" t="str">
            <v>3TE50G1635D1G1635M010</v>
          </cell>
          <cell r="AT829" t="e">
            <v>#N/A</v>
          </cell>
          <cell r="AU829" t="str">
            <v>50H7GB</v>
          </cell>
          <cell r="AV829" t="str">
            <v>3TE50G1635D1</v>
          </cell>
          <cell r="AW829" t="str">
            <v>G1635</v>
          </cell>
          <cell r="AX829" t="str">
            <v>M010</v>
          </cell>
          <cell r="AY829">
            <v>74012118</v>
          </cell>
          <cell r="AZ829">
            <v>51013042</v>
          </cell>
          <cell r="BA829">
            <v>80141025</v>
          </cell>
        </row>
        <row r="830">
          <cell r="D830">
            <v>60311178</v>
          </cell>
          <cell r="E830" t="str">
            <v>A</v>
          </cell>
          <cell r="F830" t="str">
            <v>TV</v>
          </cell>
          <cell r="G830" t="str">
            <v>DIANA GOMEZ GARCIA</v>
          </cell>
          <cell r="H830" t="str">
            <v>EL ESPINAL AVE. CIRCUNVALACION NUM. 1403 CP 94300</v>
          </cell>
          <cell r="I830">
            <v>2727281200</v>
          </cell>
          <cell r="J830" t="str">
            <v>HISENSE</v>
          </cell>
          <cell r="K830" t="str">
            <v>50H7GB</v>
          </cell>
          <cell r="L830" t="str">
            <v>50G1627B2H00463</v>
          </cell>
          <cell r="M830" t="str">
            <v>TIKET DOCTO./5331</v>
          </cell>
          <cell r="N830" t="str">
            <v>$8,498,25</v>
          </cell>
          <cell r="O830">
            <v>42692</v>
          </cell>
          <cell r="P830">
            <v>42777</v>
          </cell>
          <cell r="Q830">
            <v>201472</v>
          </cell>
          <cell r="R830" t="str">
            <v xml:space="preserve"> DISPLAY T192764  OC-1007335</v>
          </cell>
          <cell r="S830" t="str">
            <v/>
          </cell>
          <cell r="T830" t="str">
            <v xml:space="preserve">  Leticia Romero  Fecha de Aplicac</v>
          </cell>
          <cell r="U830" t="str">
            <v>2017-04-21</v>
          </cell>
          <cell r="V830" t="str">
            <v>SUR</v>
          </cell>
          <cell r="W830" t="str">
            <v>COMPLETADO</v>
          </cell>
          <cell r="X830" t="str">
            <v>TALLER</v>
          </cell>
          <cell r="Y830">
            <v>42775</v>
          </cell>
          <cell r="Z830">
            <v>83</v>
          </cell>
          <cell r="AA830" t="str">
            <v>M010</v>
          </cell>
          <cell r="AD830" t="str">
            <v>el espinal/orizaba</v>
          </cell>
          <cell r="AE830" t="str">
            <v>VER</v>
          </cell>
          <cell r="AF830" t="str">
            <v>MX</v>
          </cell>
          <cell r="AG830" t="str">
            <v>10411736</v>
          </cell>
          <cell r="AH830" t="str">
            <v>DIANA GOMEZ GRACIA</v>
          </cell>
          <cell r="AI830" t="str">
            <v>av circumvalacion num 1403</v>
          </cell>
          <cell r="AJ830" t="str">
            <v>2727281200</v>
          </cell>
          <cell r="AK830">
            <v>0</v>
          </cell>
          <cell r="AL830" t="str">
            <v>94300</v>
          </cell>
          <cell r="AM830"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830" t="str">
            <v>3TE50G1523B0</v>
          </cell>
          <cell r="AO830" t="str">
            <v>Smart</v>
          </cell>
          <cell r="AP830" t="str">
            <v>Hisense</v>
          </cell>
          <cell r="AQ830" t="str">
            <v>Android</v>
          </cell>
          <cell r="AR830" t="str">
            <v>UHD 3840 X 2160</v>
          </cell>
          <cell r="AS830" t="str">
            <v>3TE50G1644B3G1644M010</v>
          </cell>
          <cell r="AT830" t="e">
            <v>#N/A</v>
          </cell>
          <cell r="AU830" t="str">
            <v>50H7GB</v>
          </cell>
          <cell r="AV830" t="str">
            <v>3TE50G1644B3</v>
          </cell>
          <cell r="AW830" t="str">
            <v>G1644</v>
          </cell>
          <cell r="AX830" t="str">
            <v>M010</v>
          </cell>
          <cell r="AY830">
            <v>74012120</v>
          </cell>
          <cell r="AZ830">
            <v>51013044</v>
          </cell>
          <cell r="BA830">
            <v>80140499</v>
          </cell>
        </row>
        <row r="831">
          <cell r="D831">
            <v>60314561</v>
          </cell>
          <cell r="E831" t="str">
            <v>A</v>
          </cell>
          <cell r="F831" t="str">
            <v>TV</v>
          </cell>
          <cell r="G831" t="str">
            <v>PETRONA LOPEZ JIMENEZ</v>
          </cell>
          <cell r="H831" t="str">
            <v>TRES FLORES 2800, SIERRA VENTANA, MONTERREY</v>
          </cell>
          <cell r="I831" t="str">
            <v>8183496343, 8111852484</v>
          </cell>
          <cell r="J831" t="str">
            <v>HISENSE</v>
          </cell>
          <cell r="K831" t="str">
            <v>50K20DW</v>
          </cell>
          <cell r="L831" t="str">
            <v>50G144288H00494</v>
          </cell>
          <cell r="M831" t="str">
            <v xml:space="preserve">CARTA DE ACEPTACION </v>
          </cell>
          <cell r="N831">
            <v>10121.58</v>
          </cell>
          <cell r="O831">
            <v>42070</v>
          </cell>
          <cell r="P831">
            <v>42818</v>
          </cell>
          <cell r="Q831">
            <v>201024</v>
          </cell>
          <cell r="R831" t="str">
            <v>04/06/17 06:09 ERNESTO HDZ NP5 P1A OC 1009174 PANEL 173331</v>
          </cell>
          <cell r="S831" t="str">
            <v/>
          </cell>
          <cell r="T831" t="str">
            <v xml:space="preserve">    SOFIA VAZQUEZ                 </v>
          </cell>
          <cell r="U831" t="str">
            <v>2017-04-21</v>
          </cell>
          <cell r="V831" t="str">
            <v>Norte</v>
          </cell>
          <cell r="W831" t="str">
            <v>COMPLETADO</v>
          </cell>
          <cell r="X831" t="str">
            <v>TALLER</v>
          </cell>
          <cell r="Y831">
            <v>42815</v>
          </cell>
          <cell r="Z831">
            <v>745</v>
          </cell>
          <cell r="AA831" t="str">
            <v>M012</v>
          </cell>
          <cell r="AD831" t="str">
            <v>Monterrey/Col Sierra Ventana</v>
          </cell>
          <cell r="AE831" t="str">
            <v>NL</v>
          </cell>
          <cell r="AF831" t="str">
            <v>MX</v>
          </cell>
          <cell r="AG831" t="str">
            <v>10414477</v>
          </cell>
          <cell r="AH831" t="str">
            <v>PETRONA LOPEZ JIMENEZ</v>
          </cell>
          <cell r="AI831" t="str">
            <v>2800 Tres Flores</v>
          </cell>
          <cell r="AJ831" t="str">
            <v>8111852484</v>
          </cell>
          <cell r="AK831" t="str">
            <v>8111852484</v>
          </cell>
          <cell r="AL831" t="str">
            <v>64780</v>
          </cell>
          <cell r="AM831"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831" t="str">
            <v>1TE50B8NUSCB</v>
          </cell>
          <cell r="AO831" t="str">
            <v>Smart</v>
          </cell>
          <cell r="AP831" t="str">
            <v>Hisense</v>
          </cell>
          <cell r="AQ831" t="str">
            <v>Opera</v>
          </cell>
          <cell r="AR831" t="str">
            <v>FHD 1920 x 1080</v>
          </cell>
          <cell r="AS831" t="str">
            <v>3TE50G1653A3G1653M010</v>
          </cell>
          <cell r="AT831" t="e">
            <v>#N/A</v>
          </cell>
          <cell r="AU831" t="str">
            <v>50H5C</v>
          </cell>
          <cell r="AV831" t="str">
            <v>3TE50G1653A3</v>
          </cell>
          <cell r="AW831" t="str">
            <v>G1653</v>
          </cell>
          <cell r="AX831" t="str">
            <v>M010</v>
          </cell>
          <cell r="AY831">
            <v>74012121</v>
          </cell>
          <cell r="AZ831">
            <v>51013045</v>
          </cell>
          <cell r="BA831">
            <v>80140501</v>
          </cell>
        </row>
        <row r="832">
          <cell r="D832">
            <v>60315756</v>
          </cell>
          <cell r="E832" t="str">
            <v>A</v>
          </cell>
          <cell r="F832" t="str">
            <v>TV</v>
          </cell>
          <cell r="G832" t="str">
            <v>MARTIN POSADA RIVERA</v>
          </cell>
          <cell r="H832" t="str">
            <v>MARRUECOS 541, PRADOS DE LA CIENEGUITA, APODACA</v>
          </cell>
          <cell r="I832" t="str">
            <v>8186610782, 8180154370</v>
          </cell>
          <cell r="J832" t="str">
            <v>HISENSE</v>
          </cell>
          <cell r="K832" t="str">
            <v>50K20DW</v>
          </cell>
          <cell r="L832" t="str">
            <v>50G143064H01744</v>
          </cell>
          <cell r="M832" t="str">
            <v>POLIZA</v>
          </cell>
          <cell r="N832">
            <v>0</v>
          </cell>
          <cell r="O832">
            <v>42029</v>
          </cell>
          <cell r="P832">
            <v>42836</v>
          </cell>
          <cell r="Q832">
            <v>201024</v>
          </cell>
          <cell r="R832" t="str">
            <v>04/18/17 06:12 ARANTXA MON NP5 P1A OC 1009617 PANEL 173331</v>
          </cell>
          <cell r="S832" t="str">
            <v/>
          </cell>
          <cell r="T832" t="str">
            <v xml:space="preserve">    SOFIA VAZQUEZ                 </v>
          </cell>
          <cell r="U832" t="str">
            <v>2017-04-21</v>
          </cell>
          <cell r="V832" t="str">
            <v>Norte</v>
          </cell>
          <cell r="W832" t="str">
            <v>COMPLETADO</v>
          </cell>
          <cell r="X832" t="str">
            <v>TALLER</v>
          </cell>
          <cell r="Y832">
            <v>42835</v>
          </cell>
          <cell r="Z832">
            <v>806</v>
          </cell>
          <cell r="AA832" t="str">
            <v>M010</v>
          </cell>
          <cell r="AD832" t="str">
            <v>apodaca/Col. prados de la cieneguita</v>
          </cell>
          <cell r="AE832" t="str">
            <v>NL</v>
          </cell>
          <cell r="AF832" t="str">
            <v>MX</v>
          </cell>
          <cell r="AG832" t="str">
            <v>10415758</v>
          </cell>
          <cell r="AH832" t="str">
            <v>MARTIN POSADA RIVERA</v>
          </cell>
          <cell r="AI832" t="str">
            <v>541 Marruecos</v>
          </cell>
          <cell r="AJ832" t="str">
            <v>8180154370</v>
          </cell>
          <cell r="AK832" t="str">
            <v>8180154370</v>
          </cell>
          <cell r="AL832" t="str">
            <v>66636</v>
          </cell>
          <cell r="AM832"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832" t="str">
            <v>1TE50B8NUSCB</v>
          </cell>
          <cell r="AO832" t="str">
            <v>Smart</v>
          </cell>
          <cell r="AP832" t="str">
            <v>Hisense</v>
          </cell>
          <cell r="AQ832" t="str">
            <v>Opera</v>
          </cell>
          <cell r="AR832" t="str">
            <v>FHD 1920 x 1080</v>
          </cell>
          <cell r="AS832" t="str">
            <v>3TE50G165140G165140M010</v>
          </cell>
          <cell r="AT832">
            <v>164</v>
          </cell>
          <cell r="AU832" t="str">
            <v>50H7GB</v>
          </cell>
          <cell r="AV832" t="str">
            <v>3TE50G165140</v>
          </cell>
          <cell r="AW832" t="str">
            <v>G165140</v>
          </cell>
          <cell r="AX832" t="str">
            <v>M010</v>
          </cell>
          <cell r="AY832">
            <v>74012122</v>
          </cell>
          <cell r="AZ832">
            <v>51013046</v>
          </cell>
          <cell r="BA832">
            <v>80147317</v>
          </cell>
        </row>
        <row r="833">
          <cell r="D833">
            <v>60314538</v>
          </cell>
          <cell r="E833" t="str">
            <v>A</v>
          </cell>
          <cell r="F833" t="str">
            <v>TV</v>
          </cell>
          <cell r="G833" t="str">
            <v>MARIA ESPERANZA RAZU BUSTAMANTE</v>
          </cell>
          <cell r="H833" t="str">
            <v>CONSTITUCION DE 1867 INT 8 COND 8,LAS TORRES DEL RELOJ,TULTITLAN</v>
          </cell>
          <cell r="I833">
            <v>5554936697</v>
          </cell>
          <cell r="J833" t="str">
            <v>HISENSE</v>
          </cell>
          <cell r="K833" t="str">
            <v>50K20DW</v>
          </cell>
          <cell r="L833" t="str">
            <v>50G144844H02951</v>
          </cell>
          <cell r="M833" t="str">
            <v>TICKET</v>
          </cell>
          <cell r="N833">
            <v>10121</v>
          </cell>
          <cell r="O833">
            <v>42118</v>
          </cell>
          <cell r="P833">
            <v>42816</v>
          </cell>
          <cell r="Q833">
            <v>201679</v>
          </cell>
          <cell r="R833" t="str">
            <v>PANEL T173331 OC 1008991</v>
          </cell>
          <cell r="S833" t="str">
            <v xml:space="preserve">EQUIPO EN CASA DEL CLIENTE,PENDIENTE DE </v>
          </cell>
          <cell r="T833" t="str">
            <v xml:space="preserve">  GUADALUPE GIRON                 </v>
          </cell>
          <cell r="U833" t="str">
            <v>2017-04-21</v>
          </cell>
          <cell r="V833" t="str">
            <v>CENTRO</v>
          </cell>
          <cell r="W833" t="str">
            <v>COMPLETADO</v>
          </cell>
          <cell r="X833" t="str">
            <v>TALLER</v>
          </cell>
          <cell r="Y833">
            <v>42815</v>
          </cell>
          <cell r="Z833">
            <v>697</v>
          </cell>
          <cell r="AA833" t="str">
            <v>M012</v>
          </cell>
          <cell r="AD833" t="str">
            <v>las torres del reloj/tultitlan</v>
          </cell>
          <cell r="AE833" t="str">
            <v>MEX</v>
          </cell>
          <cell r="AF833" t="str">
            <v>MX</v>
          </cell>
          <cell r="AG833" t="str">
            <v>10253249</v>
          </cell>
          <cell r="AH833" t="str">
            <v>MARIA ESPERANZA RAZU BUSTAMANTE</v>
          </cell>
          <cell r="AI833" t="str">
            <v>int 8 COSTITUCION DE 1857 COND m 8</v>
          </cell>
          <cell r="AJ833" t="str">
            <v>5535369557</v>
          </cell>
          <cell r="AK833" t="str">
            <v>5554936697</v>
          </cell>
          <cell r="AL833" t="str">
            <v>54938</v>
          </cell>
          <cell r="AM833"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833" t="str">
            <v>1TE50B8NUSCB</v>
          </cell>
          <cell r="AO833" t="str">
            <v>Smart</v>
          </cell>
          <cell r="AP833" t="str">
            <v>Hisense</v>
          </cell>
          <cell r="AQ833" t="str">
            <v>Opera</v>
          </cell>
          <cell r="AR833" t="str">
            <v>FHD 1920 x 1080</v>
          </cell>
          <cell r="AS833" t="str">
            <v>3TE50G1653A3G1653M010</v>
          </cell>
          <cell r="AT833" t="e">
            <v>#N/A</v>
          </cell>
          <cell r="AU833" t="str">
            <v>50H5C</v>
          </cell>
          <cell r="AV833" t="str">
            <v>3TE50G1653A3</v>
          </cell>
          <cell r="AW833" t="str">
            <v>G1653</v>
          </cell>
          <cell r="AX833" t="str">
            <v>M010</v>
          </cell>
          <cell r="AY833">
            <v>74012123</v>
          </cell>
          <cell r="AZ833">
            <v>51013047</v>
          </cell>
          <cell r="BA833">
            <v>80140506</v>
          </cell>
        </row>
        <row r="834">
          <cell r="D834">
            <v>60315277</v>
          </cell>
          <cell r="E834" t="str">
            <v>A</v>
          </cell>
          <cell r="F834" t="str">
            <v>TV</v>
          </cell>
          <cell r="G834" t="str">
            <v>BRAYAN EDUARDO DIAZ OLIVARES</v>
          </cell>
          <cell r="H834" t="str">
            <v>DE LA LLANURA S/N EDIF.E DEPTO. 109 LOTE 8 COL. UNIDAD HABITACIONAL COYOLLI MARTINEZ TULTITLAN,EDO.DE MEXICO</v>
          </cell>
          <cell r="I834">
            <v>58976398</v>
          </cell>
          <cell r="J834" t="str">
            <v>HISENSE</v>
          </cell>
          <cell r="K834" t="str">
            <v>50K20DW</v>
          </cell>
          <cell r="L834" t="str">
            <v>50G143064H01992</v>
          </cell>
          <cell r="M834" t="str">
            <v>POLIZA</v>
          </cell>
          <cell r="N834">
            <v>0</v>
          </cell>
          <cell r="O834">
            <v>41952</v>
          </cell>
          <cell r="P834">
            <v>0</v>
          </cell>
          <cell r="Q834">
            <v>200997</v>
          </cell>
          <cell r="R834">
            <v>0</v>
          </cell>
          <cell r="S834" t="str">
            <v/>
          </cell>
          <cell r="T834" t="str">
            <v xml:space="preserve">      GLORIA LEON LARIOS          </v>
          </cell>
          <cell r="U834" t="str">
            <v>2017-04-20</v>
          </cell>
          <cell r="V834" t="str">
            <v>CENTRO</v>
          </cell>
          <cell r="W834" t="str">
            <v>COMPLETADO</v>
          </cell>
          <cell r="X834" t="str">
            <v>TALLER</v>
          </cell>
          <cell r="Y834">
            <v>42825</v>
          </cell>
          <cell r="Z834">
            <v>873</v>
          </cell>
          <cell r="AA834" t="str">
            <v>M010</v>
          </cell>
          <cell r="AD834" t="str">
            <v>TULTITLAN/U HAB COYOLLI MARTINEZ</v>
          </cell>
          <cell r="AE834" t="str">
            <v>MEX</v>
          </cell>
          <cell r="AF834" t="str">
            <v>MX</v>
          </cell>
          <cell r="AG834" t="str">
            <v>10253309</v>
          </cell>
          <cell r="AH834" t="str">
            <v>BRAYAN EDUARDO DIAZ OLIVARES</v>
          </cell>
          <cell r="AI834" t="str">
            <v>S/N DE LA LLANURA EDIF E DTO 109 LT 8</v>
          </cell>
          <cell r="AJ834" t="str">
            <v>58976398</v>
          </cell>
          <cell r="AK834">
            <v>0</v>
          </cell>
          <cell r="AL834" t="str">
            <v>54930</v>
          </cell>
          <cell r="AM834"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74012124</v>
          </cell>
          <cell r="AZ834">
            <v>51013048</v>
          </cell>
          <cell r="BA834">
            <v>80147318</v>
          </cell>
        </row>
        <row r="835">
          <cell r="D835">
            <v>60314725</v>
          </cell>
          <cell r="E835" t="str">
            <v>A</v>
          </cell>
          <cell r="F835" t="str">
            <v>TV</v>
          </cell>
          <cell r="G835" t="str">
            <v>DANIEL GARZA</v>
          </cell>
          <cell r="H835" t="str">
            <v>MISION SAN JOSE 7985, MISION SANTA FE, GUADALUPE</v>
          </cell>
          <cell r="I835" t="str">
            <v>8113441313, 8121211454</v>
          </cell>
          <cell r="J835" t="str">
            <v>HISENSE</v>
          </cell>
          <cell r="K835" t="str">
            <v>50K20DW</v>
          </cell>
          <cell r="L835" t="str">
            <v>50G143064H02245</v>
          </cell>
          <cell r="M835" t="str">
            <v>FACTURA</v>
          </cell>
          <cell r="N835">
            <v>8499</v>
          </cell>
          <cell r="O835">
            <v>41997</v>
          </cell>
          <cell r="P835">
            <v>42822</v>
          </cell>
          <cell r="Q835">
            <v>201024</v>
          </cell>
          <cell r="R835" t="str">
            <v>04/06/17 10:40 ARANTXA NP5 P1A OC 1009204 PANEL 173331</v>
          </cell>
          <cell r="S835" t="str">
            <v/>
          </cell>
          <cell r="T835" t="str">
            <v xml:space="preserve">    SOFIA VAZQUEZ                 </v>
          </cell>
          <cell r="U835" t="str">
            <v>2017-04-21</v>
          </cell>
          <cell r="V835" t="str">
            <v>Norte</v>
          </cell>
          <cell r="W835" t="str">
            <v>COMPLETADO</v>
          </cell>
          <cell r="X835" t="str">
            <v>TALLER</v>
          </cell>
          <cell r="Y835">
            <v>42816</v>
          </cell>
          <cell r="Z835">
            <v>819</v>
          </cell>
          <cell r="AA835" t="str">
            <v>M010</v>
          </cell>
          <cell r="AD835" t="str">
            <v>Guadalupe/Mision sta fe</v>
          </cell>
          <cell r="AE835" t="str">
            <v>NL</v>
          </cell>
          <cell r="AF835" t="str">
            <v>MX</v>
          </cell>
          <cell r="AG835" t="str">
            <v>10414632</v>
          </cell>
          <cell r="AH835" t="str">
            <v>DANIEL GRAZA</v>
          </cell>
          <cell r="AI835" t="str">
            <v>Mision san jose knum 7985</v>
          </cell>
          <cell r="AJ835" t="str">
            <v>8121211454</v>
          </cell>
          <cell r="AK835" t="str">
            <v>8121211454</v>
          </cell>
          <cell r="AL835" t="str">
            <v>67190</v>
          </cell>
          <cell r="AM835"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74012126</v>
          </cell>
          <cell r="AZ835">
            <v>51013050</v>
          </cell>
          <cell r="BA835">
            <v>80147320</v>
          </cell>
        </row>
        <row r="836">
          <cell r="D836">
            <v>60315025</v>
          </cell>
          <cell r="E836" t="str">
            <v>A</v>
          </cell>
          <cell r="F836" t="str">
            <v>TV</v>
          </cell>
          <cell r="G836" t="str">
            <v>IGNACIO RIVERA CARRILLO</v>
          </cell>
          <cell r="H836" t="str">
            <v>BAIA PLAYA HERMOSA 908, LOS PUERTOS, JUAREZ</v>
          </cell>
          <cell r="I836">
            <v>8124473428</v>
          </cell>
          <cell r="J836" t="str">
            <v>HISENSE</v>
          </cell>
          <cell r="K836" t="str">
            <v>50K20DW</v>
          </cell>
          <cell r="L836" t="str">
            <v>50G144844H07170</v>
          </cell>
          <cell r="M836" t="str">
            <v>849499-1</v>
          </cell>
          <cell r="N836">
            <v>10272</v>
          </cell>
          <cell r="O836">
            <v>42146</v>
          </cell>
          <cell r="P836">
            <v>42824</v>
          </cell>
          <cell r="Q836">
            <v>201024</v>
          </cell>
          <cell r="R836" t="str">
            <v>04/07/17 00:37 ERNESTO HDZ NP5 P1A OC 1009281 PANEL 173331</v>
          </cell>
          <cell r="S836" t="str">
            <v/>
          </cell>
          <cell r="T836" t="str">
            <v xml:space="preserve">    SOFIA VAZQUEZ                 </v>
          </cell>
          <cell r="U836" t="str">
            <v>2017-04-21</v>
          </cell>
          <cell r="V836" t="str">
            <v>Norte</v>
          </cell>
          <cell r="W836" t="str">
            <v>COMPLETADO</v>
          </cell>
          <cell r="X836" t="str">
            <v>TALLER</v>
          </cell>
          <cell r="Y836">
            <v>42821</v>
          </cell>
          <cell r="Z836">
            <v>675</v>
          </cell>
          <cell r="AA836" t="str">
            <v>M012</v>
          </cell>
          <cell r="AD836" t="str">
            <v>Juarez/Fracc Los Puertos</v>
          </cell>
          <cell r="AE836" t="str">
            <v>NL</v>
          </cell>
          <cell r="AF836" t="str">
            <v>MX</v>
          </cell>
          <cell r="AG836" t="str">
            <v>10415084</v>
          </cell>
          <cell r="AH836" t="str">
            <v>IGNACIO RIVERA CARRILLO</v>
          </cell>
          <cell r="AI836" t="str">
            <v>908 B Bahia playa hermosa</v>
          </cell>
          <cell r="AJ836" t="str">
            <v>8124473428</v>
          </cell>
          <cell r="AK836">
            <v>0</v>
          </cell>
          <cell r="AL836" t="str">
            <v>67258</v>
          </cell>
          <cell r="AM836"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836" t="str">
            <v>1TE50B8NUSCB</v>
          </cell>
          <cell r="AO836" t="str">
            <v>Smart</v>
          </cell>
          <cell r="AP836" t="str">
            <v>Hisense</v>
          </cell>
          <cell r="AQ836" t="str">
            <v>Opera</v>
          </cell>
          <cell r="AR836" t="str">
            <v>FHD 1920 x 1080</v>
          </cell>
          <cell r="AS836" t="str">
            <v>3TE50G1653A3G1653M010</v>
          </cell>
          <cell r="AT836" t="e">
            <v>#N/A</v>
          </cell>
          <cell r="AU836" t="str">
            <v>50H5C</v>
          </cell>
          <cell r="AV836" t="str">
            <v>3TE50G1653A3</v>
          </cell>
          <cell r="AW836" t="str">
            <v>G1653</v>
          </cell>
          <cell r="AX836" t="str">
            <v>M010</v>
          </cell>
          <cell r="AY836">
            <v>74012131</v>
          </cell>
          <cell r="AZ836">
            <v>51013051</v>
          </cell>
          <cell r="BA836">
            <v>80140517</v>
          </cell>
        </row>
        <row r="837">
          <cell r="D837">
            <v>60312791</v>
          </cell>
          <cell r="E837" t="str">
            <v>A</v>
          </cell>
          <cell r="F837" t="str">
            <v>TV</v>
          </cell>
          <cell r="G837" t="str">
            <v>YOLANDA PEREZ GONZALEZ</v>
          </cell>
          <cell r="H837" t="str">
            <v>ORIENTE 15 # 16RIO BLANCO CENTRO CP94730</v>
          </cell>
          <cell r="I837">
            <v>2721760937</v>
          </cell>
          <cell r="J837" t="str">
            <v>HISENSE</v>
          </cell>
          <cell r="K837" t="str">
            <v>50K20DW</v>
          </cell>
          <cell r="L837" t="str">
            <v>50G143065H00433</v>
          </cell>
          <cell r="M837" t="str">
            <v>TTICKET/OP #00000034</v>
          </cell>
          <cell r="N837" t="str">
            <v>$4000,00</v>
          </cell>
          <cell r="O837">
            <v>42092</v>
          </cell>
          <cell r="P837">
            <v>42790</v>
          </cell>
          <cell r="Q837">
            <v>201472</v>
          </cell>
          <cell r="R837" t="str">
            <v xml:space="preserve"> DISPLAY T173331 OC-1007950</v>
          </cell>
          <cell r="S837" t="str">
            <v xml:space="preserve"> </v>
          </cell>
          <cell r="T837" t="str">
            <v xml:space="preserve"> LETICIA ROMERO O.   Fecha de Apli</v>
          </cell>
          <cell r="U837" t="str">
            <v>2017-04-21</v>
          </cell>
          <cell r="V837" t="str">
            <v>SUR</v>
          </cell>
          <cell r="W837" t="str">
            <v>COMPLETADO</v>
          </cell>
          <cell r="X837" t="str">
            <v>TALLER</v>
          </cell>
          <cell r="Y837">
            <v>42790</v>
          </cell>
          <cell r="Z837">
            <v>698</v>
          </cell>
          <cell r="AA837" t="str">
            <v>M012</v>
          </cell>
          <cell r="AD837" t="str">
            <v>Centro/Rio blanco</v>
          </cell>
          <cell r="AE837" t="str">
            <v>VER</v>
          </cell>
          <cell r="AF837" t="str">
            <v>MX</v>
          </cell>
          <cell r="AG837" t="str">
            <v>10412301</v>
          </cell>
          <cell r="AH837" t="str">
            <v>YOLANDA PEREZ GONZALEZ</v>
          </cell>
          <cell r="AI837" t="str">
            <v>16 Oriente 15</v>
          </cell>
          <cell r="AJ837" t="str">
            <v>2721760937</v>
          </cell>
          <cell r="AK837">
            <v>0</v>
          </cell>
          <cell r="AL837" t="str">
            <v>94730</v>
          </cell>
          <cell r="AM837"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837" t="str">
            <v>1TE50B8NUSCB</v>
          </cell>
          <cell r="AO837" t="str">
            <v>Smart</v>
          </cell>
          <cell r="AP837" t="str">
            <v>Hisense</v>
          </cell>
          <cell r="AQ837" t="str">
            <v>Opera</v>
          </cell>
          <cell r="AR837" t="str">
            <v>FHD 1920 x 1080</v>
          </cell>
          <cell r="AS837" t="str">
            <v>3TE50G165140G1651M010</v>
          </cell>
          <cell r="AT837" t="e">
            <v>#N/A</v>
          </cell>
          <cell r="AU837" t="str">
            <v>50H7GB</v>
          </cell>
          <cell r="AV837" t="str">
            <v>3TE50G165140</v>
          </cell>
          <cell r="AW837" t="str">
            <v>G1651</v>
          </cell>
          <cell r="AX837" t="str">
            <v>M010</v>
          </cell>
          <cell r="AY837">
            <v>74012128</v>
          </cell>
          <cell r="AZ837">
            <v>51013052</v>
          </cell>
          <cell r="BA837">
            <v>80141567</v>
          </cell>
        </row>
        <row r="838">
          <cell r="D838">
            <v>60314412</v>
          </cell>
          <cell r="E838" t="str">
            <v>A</v>
          </cell>
          <cell r="F838" t="str">
            <v>TV</v>
          </cell>
          <cell r="G838" t="str">
            <v>MARIA DE JESUS FRANCO MARTINEZ</v>
          </cell>
          <cell r="H838" t="str">
            <v xml:space="preserve">ALMERIA 409, VILLAS DE SAN CARLOS, APODACA </v>
          </cell>
          <cell r="I838">
            <v>8110882866</v>
          </cell>
          <cell r="J838" t="str">
            <v>HISENSE</v>
          </cell>
          <cell r="K838" t="str">
            <v>50K20DW</v>
          </cell>
          <cell r="L838" t="str">
            <v>50G144844H06163</v>
          </cell>
          <cell r="M838" t="str">
            <v xml:space="preserve">CARTA DE ACEPTACION </v>
          </cell>
          <cell r="N838">
            <v>10120.709999999999</v>
          </cell>
          <cell r="O838">
            <v>42024</v>
          </cell>
          <cell r="P838">
            <v>42815</v>
          </cell>
          <cell r="Q838">
            <v>201024</v>
          </cell>
          <cell r="R838" t="str">
            <v>04/06/17 05:57 ERNESTO HDZ NP5 P1A: O.C. 1008939 PANEL 173331</v>
          </cell>
          <cell r="S838" t="str">
            <v/>
          </cell>
          <cell r="T838" t="str">
            <v xml:space="preserve">    SOFIA VAZQUEZ                 </v>
          </cell>
          <cell r="U838" t="str">
            <v>2017-04-21</v>
          </cell>
          <cell r="V838" t="str">
            <v>Norte</v>
          </cell>
          <cell r="W838" t="str">
            <v>COMPLETADO</v>
          </cell>
          <cell r="X838" t="str">
            <v>TALLER</v>
          </cell>
          <cell r="Y838">
            <v>42811</v>
          </cell>
          <cell r="Z838">
            <v>787</v>
          </cell>
          <cell r="AA838" t="str">
            <v>M012</v>
          </cell>
          <cell r="AD838" t="str">
            <v>Apodaca. Villas de San Carlos</v>
          </cell>
          <cell r="AE838" t="str">
            <v>NL</v>
          </cell>
          <cell r="AF838" t="str">
            <v>MX</v>
          </cell>
          <cell r="AG838" t="str">
            <v>10414668</v>
          </cell>
          <cell r="AH838" t="str">
            <v>MARIA DE JESUS FRANCO MARTINEZ</v>
          </cell>
          <cell r="AI838" t="str">
            <v>Villa Almeria 409</v>
          </cell>
          <cell r="AJ838" t="str">
            <v>8110882866</v>
          </cell>
          <cell r="AK838">
            <v>0</v>
          </cell>
          <cell r="AL838" t="str">
            <v>66644</v>
          </cell>
          <cell r="AM838"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838" t="str">
            <v>1TE50B8NUSCB</v>
          </cell>
          <cell r="AO838" t="str">
            <v>Smart</v>
          </cell>
          <cell r="AP838" t="str">
            <v>Hisense</v>
          </cell>
          <cell r="AQ838" t="str">
            <v>Opera</v>
          </cell>
          <cell r="AR838" t="str">
            <v>FHD 1920 x 1080</v>
          </cell>
          <cell r="AS838" t="str">
            <v>3TE50G1653A3G1653M010</v>
          </cell>
          <cell r="AT838" t="e">
            <v>#N/A</v>
          </cell>
          <cell r="AU838" t="str">
            <v>50H5C</v>
          </cell>
          <cell r="AV838" t="str">
            <v>3TE50G1653A3</v>
          </cell>
          <cell r="AW838" t="str">
            <v>G1653</v>
          </cell>
          <cell r="AX838" t="str">
            <v>M010</v>
          </cell>
          <cell r="AY838">
            <v>74012129</v>
          </cell>
          <cell r="AZ838">
            <v>51013053</v>
          </cell>
          <cell r="BA838">
            <v>80140521</v>
          </cell>
        </row>
        <row r="839">
          <cell r="D839">
            <v>60315819</v>
          </cell>
          <cell r="E839" t="str">
            <v>A</v>
          </cell>
          <cell r="F839" t="str">
            <v>TV</v>
          </cell>
          <cell r="G839" t="str">
            <v>EDNA REYNA VILLANUEVA</v>
          </cell>
          <cell r="H839" t="str">
            <v>CACERES 609, COSTA DEL SOL, SAN NICOLAS</v>
          </cell>
          <cell r="I839" t="str">
            <v>83200313, 8111633584</v>
          </cell>
          <cell r="J839" t="str">
            <v>HISENSE</v>
          </cell>
          <cell r="K839" t="str">
            <v>50K20DW</v>
          </cell>
          <cell r="L839" t="str">
            <v>50G143065H00621</v>
          </cell>
          <cell r="M839" t="str">
            <v>POLIZA</v>
          </cell>
          <cell r="N839">
            <v>0</v>
          </cell>
          <cell r="O839">
            <v>42176</v>
          </cell>
          <cell r="P839">
            <v>42837</v>
          </cell>
          <cell r="Q839">
            <v>201024</v>
          </cell>
          <cell r="R839" t="str">
            <v>04/18/17 06:27 ARANTXA MON NP5 P1A OC 1009623 PANEL 173331</v>
          </cell>
          <cell r="S839" t="str">
            <v/>
          </cell>
          <cell r="T839" t="str">
            <v xml:space="preserve">    SOFIA VAZQUEZ                 </v>
          </cell>
          <cell r="U839" t="str">
            <v>2017-04-21</v>
          </cell>
          <cell r="V839" t="str">
            <v>Norte</v>
          </cell>
          <cell r="W839" t="str">
            <v>COMPLETADO</v>
          </cell>
          <cell r="X839" t="str">
            <v>TALLER</v>
          </cell>
          <cell r="Y839">
            <v>42836</v>
          </cell>
          <cell r="Z839">
            <v>660</v>
          </cell>
          <cell r="AA839" t="str">
            <v>M012</v>
          </cell>
          <cell r="AD839" t="str">
            <v>sn nicolas de los G/costa del sol</v>
          </cell>
          <cell r="AE839" t="str">
            <v>NL</v>
          </cell>
          <cell r="AF839" t="str">
            <v>MX</v>
          </cell>
          <cell r="AG839" t="str">
            <v>10415888</v>
          </cell>
          <cell r="AH839" t="str">
            <v>ELENA REYNA VILLANUEVA</v>
          </cell>
          <cell r="AI839" t="str">
            <v>Caceres 609</v>
          </cell>
          <cell r="AJ839" t="str">
            <v>8111633584</v>
          </cell>
          <cell r="AK839" t="str">
            <v>8111633584</v>
          </cell>
          <cell r="AL839" t="str">
            <v>66470</v>
          </cell>
          <cell r="AM839"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839" t="str">
            <v>1TE50B8NUSCB</v>
          </cell>
          <cell r="AO839" t="str">
            <v>Smart</v>
          </cell>
          <cell r="AP839" t="str">
            <v>Hisense</v>
          </cell>
          <cell r="AQ839" t="str">
            <v>Opera</v>
          </cell>
          <cell r="AR839" t="str">
            <v>FHD 1920 x 1080</v>
          </cell>
          <cell r="AS839" t="str">
            <v>3TE50G165140G1651M010</v>
          </cell>
          <cell r="AT839" t="e">
            <v>#N/A</v>
          </cell>
          <cell r="AU839" t="str">
            <v>50H7GB</v>
          </cell>
          <cell r="AV839" t="str">
            <v>3TE50G165140</v>
          </cell>
          <cell r="AW839" t="str">
            <v>G1651</v>
          </cell>
          <cell r="AX839" t="str">
            <v>M010</v>
          </cell>
          <cell r="AY839">
            <v>74012130</v>
          </cell>
          <cell r="AZ839">
            <v>51013054</v>
          </cell>
          <cell r="BA839">
            <v>80141740</v>
          </cell>
        </row>
        <row r="840">
          <cell r="D840">
            <v>60314391</v>
          </cell>
          <cell r="E840" t="str">
            <v>A</v>
          </cell>
          <cell r="F840" t="str">
            <v>TV</v>
          </cell>
          <cell r="G840" t="str">
            <v xml:space="preserve">JORGE TAVARES LEON </v>
          </cell>
          <cell r="H840" t="str">
            <v xml:space="preserve">VALLE DE LOS GIRAOLES 227, VALLE DE LAS FLORES </v>
          </cell>
          <cell r="I840">
            <v>4626076194</v>
          </cell>
          <cell r="J840" t="str">
            <v>HISENSE</v>
          </cell>
          <cell r="K840" t="str">
            <v>50K20DW</v>
          </cell>
          <cell r="L840" t="str">
            <v>50G143291H02010</v>
          </cell>
          <cell r="M840" t="str">
            <v>CARTA DE APLICACIÓN</v>
          </cell>
          <cell r="N840" t="str">
            <v>N/A</v>
          </cell>
          <cell r="O840" t="str">
            <v>N/A</v>
          </cell>
          <cell r="P840" t="str">
            <v>N/A</v>
          </cell>
          <cell r="Q840">
            <v>201055</v>
          </cell>
          <cell r="R840" t="str">
            <v>18/02/2017 01 : 36  ERNESTO.HERN : TCF1 PANEL
18/02/2017 01 : 36  ERNESTO.HERN : NP5</v>
          </cell>
          <cell r="S840" t="str">
            <v/>
          </cell>
          <cell r="T840" t="str">
            <v xml:space="preserve">  VANESA AGUILAR VAZQUEZ          </v>
          </cell>
          <cell r="U840" t="str">
            <v>2017-04-17</v>
          </cell>
          <cell r="V840" t="str">
            <v>Norte</v>
          </cell>
          <cell r="W840" t="str">
            <v>COMPLETADO</v>
          </cell>
          <cell r="X840" t="str">
            <v>TALLER</v>
          </cell>
          <cell r="Y840">
            <v>42811</v>
          </cell>
          <cell r="AA840" t="str">
            <v>M010</v>
          </cell>
          <cell r="AD840" t="str">
            <v>valle de las flores/irapuato</v>
          </cell>
          <cell r="AE840" t="str">
            <v>GTO</v>
          </cell>
          <cell r="AF840" t="str">
            <v>MX</v>
          </cell>
          <cell r="AG840" t="str">
            <v>10414582</v>
          </cell>
          <cell r="AH840" t="str">
            <v>JORGE TAVARES LEON</v>
          </cell>
          <cell r="AI840" t="str">
            <v>valle de los jirasoles 227</v>
          </cell>
          <cell r="AJ840" t="str">
            <v>4626024473</v>
          </cell>
          <cell r="AK840" t="str">
            <v>4626024473</v>
          </cell>
          <cell r="AL840" t="str">
            <v>36580</v>
          </cell>
          <cell r="AM840"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840" t="str">
            <v>1TE50B8NUSCB</v>
          </cell>
          <cell r="AO840" t="str">
            <v>Smart</v>
          </cell>
          <cell r="AP840" t="str">
            <v>Hisense</v>
          </cell>
          <cell r="AQ840" t="str">
            <v>Opera</v>
          </cell>
          <cell r="AR840" t="str">
            <v>FHD 1920 x 1080</v>
          </cell>
          <cell r="AS840" t="str">
            <v>3TE50G165140G1651M010</v>
          </cell>
          <cell r="AT840" t="e">
            <v>#N/A</v>
          </cell>
          <cell r="AU840" t="str">
            <v>50H7GB</v>
          </cell>
          <cell r="AV840" t="str">
            <v>3TE50G165140</v>
          </cell>
          <cell r="AW840" t="str">
            <v>G1651</v>
          </cell>
          <cell r="AX840" t="str">
            <v>M010</v>
          </cell>
          <cell r="AY840">
            <v>74012132</v>
          </cell>
          <cell r="AZ840">
            <v>51013055</v>
          </cell>
          <cell r="BA840">
            <v>80141563</v>
          </cell>
        </row>
        <row r="841">
          <cell r="D841">
            <v>60311975</v>
          </cell>
          <cell r="E841" t="str">
            <v>A</v>
          </cell>
          <cell r="F841" t="str">
            <v>TV</v>
          </cell>
          <cell r="G841" t="str">
            <v>ROSARIO ALVAREZ MOLSALVO</v>
          </cell>
          <cell r="H841" t="str">
            <v>AVE. 7 # 1513 CORDOBA VER. CENTRO CP 94500</v>
          </cell>
          <cell r="I841" t="str">
            <v>2717139265  2717400617</v>
          </cell>
          <cell r="J841" t="str">
            <v>HISENSE</v>
          </cell>
          <cell r="K841" t="str">
            <v>50K20DW</v>
          </cell>
          <cell r="L841" t="str">
            <v>50G143291H02162</v>
          </cell>
          <cell r="M841" t="str">
            <v>TIKET/000168808</v>
          </cell>
          <cell r="N841" t="str">
            <v>$14,409,20</v>
          </cell>
          <cell r="O841">
            <v>42132</v>
          </cell>
          <cell r="P841" t="str">
            <v>02/20/2017</v>
          </cell>
          <cell r="Q841">
            <v>201472</v>
          </cell>
          <cell r="R841" t="str">
            <v xml:space="preserve"> T173331 OC-1008123</v>
          </cell>
          <cell r="S841" t="str">
            <v>FAVOR DE VERIFICAR DESDE QUE FECHA SE HI</v>
          </cell>
          <cell r="T841" t="str">
            <v xml:space="preserve"> LETICIA ROMERO O.       Fecha de </v>
          </cell>
          <cell r="U841" t="str">
            <v>2017-04-21</v>
          </cell>
          <cell r="V841" t="str">
            <v>SUR</v>
          </cell>
          <cell r="W841" t="str">
            <v>COMPLETADO</v>
          </cell>
          <cell r="X841" t="str">
            <v>TALLER</v>
          </cell>
          <cell r="Y841">
            <v>42786</v>
          </cell>
          <cell r="Z841">
            <v>654</v>
          </cell>
          <cell r="AA841" t="str">
            <v>M012</v>
          </cell>
          <cell r="AD841" t="str">
            <v>centro/cordoba</v>
          </cell>
          <cell r="AE841" t="str">
            <v>VER</v>
          </cell>
          <cell r="AF841" t="str">
            <v>MX</v>
          </cell>
          <cell r="AG841" t="str">
            <v>10412475</v>
          </cell>
          <cell r="AH841" t="str">
            <v>ROSARIO ALVAREZ MONSALVO</v>
          </cell>
          <cell r="AI841" t="str">
            <v>1513 av 7 1513</v>
          </cell>
          <cell r="AJ841" t="str">
            <v>045-2717400617</v>
          </cell>
          <cell r="AK841" t="str">
            <v>045-2717400617</v>
          </cell>
          <cell r="AL841" t="str">
            <v>94500</v>
          </cell>
          <cell r="AM841"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74012134</v>
          </cell>
          <cell r="AZ841">
            <v>51013057</v>
          </cell>
          <cell r="BA841">
            <v>80141568</v>
          </cell>
        </row>
        <row r="842">
          <cell r="D842">
            <v>60315477</v>
          </cell>
          <cell r="E842" t="str">
            <v>A</v>
          </cell>
          <cell r="F842" t="str">
            <v>TV</v>
          </cell>
          <cell r="G842" t="str">
            <v>NOE ROCHA</v>
          </cell>
          <cell r="H842" t="str">
            <v>GENARO ALCALA # 12</v>
          </cell>
          <cell r="I842">
            <v>3477882101</v>
          </cell>
          <cell r="J842" t="str">
            <v>HISENSE</v>
          </cell>
          <cell r="K842" t="str">
            <v>32D37</v>
          </cell>
          <cell r="L842" t="str">
            <v>32G144667H00845</v>
          </cell>
          <cell r="M842" t="str">
            <v>V31282</v>
          </cell>
          <cell r="N842">
            <v>6346</v>
          </cell>
          <cell r="O842">
            <v>42689</v>
          </cell>
          <cell r="P842">
            <v>42837</v>
          </cell>
          <cell r="Q842">
            <v>201107</v>
          </cell>
          <cell r="R842" t="str">
            <v xml:space="preserve">13/04/2017 06 : 29  ERNESTO.HERN : NP5
12/04/2017 23 : 48 201107 : P1:183166/OC-1009603
</v>
          </cell>
          <cell r="S842" t="str">
            <v/>
          </cell>
          <cell r="T842" t="str">
            <v xml:space="preserve"> NORMA RAMÍREZ                    </v>
          </cell>
          <cell r="U842" t="str">
            <v>2017-04-21</v>
          </cell>
          <cell r="V842" t="str">
            <v>Norte</v>
          </cell>
          <cell r="W842" t="str">
            <v>COMPLETADO</v>
          </cell>
          <cell r="X842" t="str">
            <v>TALLER</v>
          </cell>
          <cell r="Y842">
            <v>42829</v>
          </cell>
          <cell r="Z842">
            <v>140</v>
          </cell>
          <cell r="AA842" t="str">
            <v>M010</v>
          </cell>
          <cell r="AD842" t="str">
            <v>San MIguel el alto/Centro</v>
          </cell>
          <cell r="AE842" t="str">
            <v>JAL</v>
          </cell>
          <cell r="AF842" t="str">
            <v>MX</v>
          </cell>
          <cell r="AG842" t="str">
            <v>10412767</v>
          </cell>
          <cell r="AH842" t="str">
            <v>NOE ROCHA</v>
          </cell>
          <cell r="AI842" t="str">
            <v>12 Genaro Alcala</v>
          </cell>
          <cell r="AJ842" t="str">
            <v>3471017912</v>
          </cell>
          <cell r="AK842" t="str">
            <v>3471017912</v>
          </cell>
          <cell r="AL842" t="str">
            <v>47140</v>
          </cell>
          <cell r="AM842"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42" t="str">
            <v>3TE32A144508</v>
          </cell>
          <cell r="AO842" t="str">
            <v>Básica</v>
          </cell>
          <cell r="AP842" t="str">
            <v>Hisense</v>
          </cell>
          <cell r="AQ842" t="str">
            <v>Opera</v>
          </cell>
          <cell r="AR842" t="str">
            <v>HD 1366 X 768</v>
          </cell>
          <cell r="AS842" t="str">
            <v>3TE32G164478G1644M010</v>
          </cell>
          <cell r="AT842" t="e">
            <v>#N/A</v>
          </cell>
          <cell r="AU842" t="str">
            <v>32H3B2</v>
          </cell>
          <cell r="AV842" t="str">
            <v>3TE32G164478</v>
          </cell>
          <cell r="AW842" t="str">
            <v>G1644</v>
          </cell>
          <cell r="AX842" t="str">
            <v>M010</v>
          </cell>
          <cell r="AY842">
            <v>74012184</v>
          </cell>
          <cell r="AZ842">
            <v>51013076</v>
          </cell>
          <cell r="BA842">
            <v>80141026</v>
          </cell>
        </row>
        <row r="843">
          <cell r="D843">
            <v>60313464</v>
          </cell>
          <cell r="E843" t="str">
            <v>A</v>
          </cell>
          <cell r="F843" t="str">
            <v>TV</v>
          </cell>
          <cell r="G843" t="str">
            <v>OSCAR EDUARDO ESCOBEDO DONIAS</v>
          </cell>
          <cell r="H843" t="str">
            <v>PARQUE MITRAS 306, BALCONES DEL MEZQUITAL, APODACA</v>
          </cell>
          <cell r="I843">
            <v>8183142214</v>
          </cell>
          <cell r="J843" t="str">
            <v>HISENSE</v>
          </cell>
          <cell r="K843" t="str">
            <v>32H3B1</v>
          </cell>
          <cell r="L843" t="str">
            <v>32G153443H09292</v>
          </cell>
          <cell r="M843" t="str">
            <v>TIKET</v>
          </cell>
          <cell r="N843">
            <v>6469.17</v>
          </cell>
          <cell r="O843">
            <v>42347</v>
          </cell>
          <cell r="P843">
            <v>42802</v>
          </cell>
          <cell r="Q843">
            <v>201024</v>
          </cell>
          <cell r="R843" t="str">
            <v>03/15/17 23:58 JORGE VAZ NP5 P1B OC 1008443 PANEL 190930</v>
          </cell>
          <cell r="S843" t="str">
            <v/>
          </cell>
          <cell r="T843" t="str">
            <v xml:space="preserve">    SOFIA VAZQUEZ                 </v>
          </cell>
          <cell r="U843" t="str">
            <v>2017-04-21</v>
          </cell>
          <cell r="V843" t="str">
            <v>Norte</v>
          </cell>
          <cell r="W843" t="str">
            <v>COMPLETADO</v>
          </cell>
          <cell r="X843" t="str">
            <v>TALLER</v>
          </cell>
          <cell r="Y843">
            <v>42801</v>
          </cell>
          <cell r="Z843">
            <v>454</v>
          </cell>
          <cell r="AA843" t="str">
            <v>M012</v>
          </cell>
          <cell r="AD843" t="str">
            <v>Balcones del mezquital/Apocada</v>
          </cell>
          <cell r="AE843" t="str">
            <v>NL</v>
          </cell>
          <cell r="AF843" t="str">
            <v>MX</v>
          </cell>
          <cell r="AG843" t="str">
            <v>10413224</v>
          </cell>
          <cell r="AH843" t="str">
            <v>OSCAR EDUARDO ESCOBEDO DONIAS</v>
          </cell>
          <cell r="AI843" t="str">
            <v>306 Paruqe mitras</v>
          </cell>
          <cell r="AJ843" t="str">
            <v>8183142214</v>
          </cell>
          <cell r="AK843">
            <v>0</v>
          </cell>
          <cell r="AL843" t="str">
            <v>66632</v>
          </cell>
          <cell r="AM843"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43" t="str">
            <v>3TE32G153442</v>
          </cell>
          <cell r="AO843" t="str">
            <v>Básica</v>
          </cell>
          <cell r="AP843" t="str">
            <v>Hisense</v>
          </cell>
          <cell r="AQ843" t="str">
            <v>Opera</v>
          </cell>
          <cell r="AR843" t="str">
            <v>HD 1366 X 768</v>
          </cell>
          <cell r="AS843" t="str">
            <v>3TE32G164478G1644M010</v>
          </cell>
          <cell r="AT843" t="e">
            <v>#N/A</v>
          </cell>
          <cell r="AU843" t="str">
            <v>32H3B2</v>
          </cell>
          <cell r="AV843" t="str">
            <v>3TE32G164478</v>
          </cell>
          <cell r="AW843" t="str">
            <v>G1644</v>
          </cell>
          <cell r="AX843" t="str">
            <v>M010</v>
          </cell>
          <cell r="AY843">
            <v>74012154</v>
          </cell>
          <cell r="AZ843">
            <v>51013077</v>
          </cell>
          <cell r="BA843">
            <v>80141073</v>
          </cell>
        </row>
        <row r="844">
          <cell r="D844">
            <v>60314401</v>
          </cell>
          <cell r="E844" t="str">
            <v>A</v>
          </cell>
          <cell r="F844" t="str">
            <v>TV</v>
          </cell>
          <cell r="G844" t="str">
            <v>ANGEL GERARDO BARRON ARTEAGA</v>
          </cell>
          <cell r="H844" t="str">
            <v>AV.NOGALIA 653 FRACC LAS BRISAS</v>
          </cell>
          <cell r="I844">
            <v>4621892834</v>
          </cell>
          <cell r="J844" t="str">
            <v>HISENSE</v>
          </cell>
          <cell r="K844" t="str">
            <v>32H3B2</v>
          </cell>
          <cell r="L844" t="str">
            <v>32G160583H04308</v>
          </cell>
          <cell r="M844" t="str">
            <v>TICKET DE COMPRA</v>
          </cell>
          <cell r="N844">
            <v>5331.95</v>
          </cell>
          <cell r="O844">
            <v>42691</v>
          </cell>
          <cell r="P844" t="str">
            <v>N/A</v>
          </cell>
          <cell r="Q844">
            <v>201055</v>
          </cell>
          <cell r="R844" t="str">
            <v>05/04/2017 06 : 23  ERNESTO.HERN : NP5
22/03/2017 01 : 14 201055 : 21/03/2017  EQUIPO PRESENTA DAÑO EN PANEL LCD.</v>
          </cell>
          <cell r="S844" t="str">
            <v/>
          </cell>
          <cell r="T844" t="str">
            <v xml:space="preserve">  VANESA AGUILAR VAZQUEZ          </v>
          </cell>
          <cell r="U844" t="str">
            <v>2017-04-21</v>
          </cell>
          <cell r="V844" t="str">
            <v>Norte</v>
          </cell>
          <cell r="W844" t="str">
            <v>COMPLETADO</v>
          </cell>
          <cell r="X844" t="str">
            <v>TALLER</v>
          </cell>
          <cell r="Y844">
            <v>42811</v>
          </cell>
          <cell r="Z844">
            <v>120</v>
          </cell>
          <cell r="AA844" t="str">
            <v>M010</v>
          </cell>
          <cell r="AD844" t="str">
            <v>Fracc las brisas/irapuato</v>
          </cell>
          <cell r="AE844" t="str">
            <v>GTO</v>
          </cell>
          <cell r="AF844" t="str">
            <v>MX</v>
          </cell>
          <cell r="AG844" t="str">
            <v>10414639</v>
          </cell>
          <cell r="AH844" t="str">
            <v>ANGEL GERARDO BARRON ARTEAGA</v>
          </cell>
          <cell r="AI844" t="str">
            <v>653 Av nogalia</v>
          </cell>
          <cell r="AJ844" t="str">
            <v>4621892834</v>
          </cell>
          <cell r="AK844">
            <v>0</v>
          </cell>
          <cell r="AL844" t="str">
            <v>36680</v>
          </cell>
          <cell r="AM844"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44" t="str">
            <v>3TE32G155364</v>
          </cell>
          <cell r="AO844" t="str">
            <v>Básica</v>
          </cell>
          <cell r="AP844" t="str">
            <v>Hisense</v>
          </cell>
          <cell r="AQ844" t="str">
            <v>Opera</v>
          </cell>
          <cell r="AR844" t="str">
            <v>HD 1366 X 768</v>
          </cell>
          <cell r="AS844" t="str">
            <v>3TE32G164478G1644M010</v>
          </cell>
          <cell r="AT844" t="e">
            <v>#N/A</v>
          </cell>
          <cell r="AU844" t="str">
            <v>32H3B2</v>
          </cell>
          <cell r="AV844" t="str">
            <v>3TE32G164478</v>
          </cell>
          <cell r="AW844" t="str">
            <v>G1644</v>
          </cell>
          <cell r="AX844" t="str">
            <v>M010</v>
          </cell>
          <cell r="AY844">
            <v>74012155</v>
          </cell>
          <cell r="AZ844">
            <v>51013078</v>
          </cell>
          <cell r="BA844">
            <v>80141012</v>
          </cell>
        </row>
        <row r="845">
          <cell r="D845">
            <v>60311999</v>
          </cell>
          <cell r="E845" t="str">
            <v>A</v>
          </cell>
          <cell r="F845" t="str">
            <v>TV</v>
          </cell>
          <cell r="G845" t="str">
            <v>MARIA TERESA MORENO GARCIA</v>
          </cell>
          <cell r="H845" t="str">
            <v>5 DE MAYO 910, CANTERAS, GUADALUPE</v>
          </cell>
          <cell r="I845">
            <v>8115510074</v>
          </cell>
          <cell r="J845" t="str">
            <v>HISENSE</v>
          </cell>
          <cell r="K845" t="str">
            <v>32H5B</v>
          </cell>
          <cell r="L845" t="str">
            <v>32G154325H01728</v>
          </cell>
          <cell r="M845" t="str">
            <v>105354-16</v>
          </cell>
          <cell r="N845">
            <v>6451</v>
          </cell>
          <cell r="O845">
            <v>42526</v>
          </cell>
          <cell r="P845">
            <v>42795</v>
          </cell>
          <cell r="Q845">
            <v>201024</v>
          </cell>
          <cell r="R845" t="str">
            <v>02/23/17 00:37 ERNESTO HDZ NP5 P1A OC 1007698 PANEL 185960</v>
          </cell>
          <cell r="S845" t="str">
            <v/>
          </cell>
          <cell r="T845" t="str">
            <v xml:space="preserve">    SOFIA VAZQUEZ                 </v>
          </cell>
          <cell r="U845" t="str">
            <v>2017-04-21</v>
          </cell>
          <cell r="V845" t="str">
            <v>Norte</v>
          </cell>
          <cell r="W845" t="str">
            <v>COMPLETADO</v>
          </cell>
          <cell r="X845" t="str">
            <v>TALLER</v>
          </cell>
          <cell r="Y845">
            <v>42786</v>
          </cell>
          <cell r="Z845">
            <v>260</v>
          </cell>
          <cell r="AA845" t="str">
            <v>M010</v>
          </cell>
          <cell r="AD845" t="str">
            <v>Juarez /Vaquerias</v>
          </cell>
          <cell r="AE845" t="str">
            <v>NL</v>
          </cell>
          <cell r="AF845" t="str">
            <v>MX</v>
          </cell>
          <cell r="AG845" t="str">
            <v>10337792</v>
          </cell>
          <cell r="AH845" t="str">
            <v>GUADALUPE ROSALES</v>
          </cell>
          <cell r="AI845" t="str">
            <v>617 carretera mont/ reynosa</v>
          </cell>
          <cell r="AJ845" t="str">
            <v>8115510074</v>
          </cell>
          <cell r="AK845">
            <v>0</v>
          </cell>
          <cell r="AL845" t="str">
            <v>67279</v>
          </cell>
          <cell r="AM845"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45" t="str">
            <v>3TE32A150815</v>
          </cell>
          <cell r="AO845" t="str">
            <v>Smart</v>
          </cell>
          <cell r="AP845" t="str">
            <v>Hisense</v>
          </cell>
          <cell r="AQ845" t="str">
            <v>Opera</v>
          </cell>
          <cell r="AR845" t="str">
            <v>HD 1366 X 768</v>
          </cell>
          <cell r="AS845" t="str">
            <v>3TE32G164485G1644M010</v>
          </cell>
          <cell r="AT845" t="e">
            <v>#N/A</v>
          </cell>
          <cell r="AU845" t="str">
            <v>32H5B2</v>
          </cell>
          <cell r="AV845" t="str">
            <v>3TE32G164485</v>
          </cell>
          <cell r="AW845" t="str">
            <v>G1644</v>
          </cell>
          <cell r="AX845" t="str">
            <v>M010</v>
          </cell>
          <cell r="AY845">
            <v>74012156</v>
          </cell>
          <cell r="AZ845">
            <v>51013079</v>
          </cell>
          <cell r="BA845">
            <v>80141074</v>
          </cell>
        </row>
        <row r="846">
          <cell r="D846">
            <v>60313326</v>
          </cell>
          <cell r="E846" t="str">
            <v xml:space="preserve">A  </v>
          </cell>
          <cell r="F846" t="str">
            <v>TV</v>
          </cell>
          <cell r="G846" t="str">
            <v>MIGUEL FLORES</v>
          </cell>
          <cell r="H846" t="str">
            <v xml:space="preserve">TRATADO DE LIBRE COMERCIO 1000, PARQUE INDUSTRIAL STIVA, APODACA </v>
          </cell>
          <cell r="I846">
            <v>8181450017</v>
          </cell>
          <cell r="J846" t="str">
            <v>HISENSE</v>
          </cell>
          <cell r="K846" t="str">
            <v>39H3C</v>
          </cell>
          <cell r="L846" t="str">
            <v>39G160333H05829</v>
          </cell>
          <cell r="M846" t="str">
            <v xml:space="preserve">FACTURA </v>
          </cell>
          <cell r="N846">
            <v>0</v>
          </cell>
          <cell r="O846">
            <v>42506</v>
          </cell>
          <cell r="P846">
            <v>42811</v>
          </cell>
          <cell r="Q846">
            <v>201024</v>
          </cell>
          <cell r="R846" t="str">
            <v>16/03/17 00:16 JORGE VAZ NP5 P1A OC 1008307, PANEL 198274</v>
          </cell>
          <cell r="S846" t="str">
            <v/>
          </cell>
          <cell r="T846" t="str">
            <v xml:space="preserve">              SOFIA VAZQUEZ       </v>
          </cell>
          <cell r="U846" t="str">
            <v>2017-04-19</v>
          </cell>
          <cell r="V846" t="str">
            <v>Norte</v>
          </cell>
          <cell r="W846" t="str">
            <v>COMPLETADO</v>
          </cell>
          <cell r="X846" t="str">
            <v>TALLER</v>
          </cell>
          <cell r="Y846">
            <v>42800</v>
          </cell>
          <cell r="Z846">
            <v>305</v>
          </cell>
          <cell r="AA846" t="str">
            <v>M010</v>
          </cell>
          <cell r="AD846" t="str">
            <v>apodaca /parque industrial stiva</v>
          </cell>
          <cell r="AE846" t="str">
            <v>NL</v>
          </cell>
          <cell r="AF846" t="str">
            <v>MX</v>
          </cell>
          <cell r="AG846" t="str">
            <v>10405383</v>
          </cell>
          <cell r="AH846" t="str">
            <v>MIGUEL FLORES</v>
          </cell>
          <cell r="AI846" t="str">
            <v>tratado de libre comercio num 1000</v>
          </cell>
          <cell r="AJ846" t="str">
            <v>01-8181450017</v>
          </cell>
          <cell r="AK846">
            <v>0</v>
          </cell>
          <cell r="AL846" t="str">
            <v>66626</v>
          </cell>
          <cell r="AM846"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46" t="str">
            <v>3TE39G160333</v>
          </cell>
          <cell r="AO846" t="str">
            <v>Básica</v>
          </cell>
          <cell r="AP846" t="str">
            <v>Hisense</v>
          </cell>
          <cell r="AQ846" t="str">
            <v>Opera</v>
          </cell>
          <cell r="AR846" t="str">
            <v>HD 1366 X 768</v>
          </cell>
          <cell r="AS846" t="str">
            <v>3TE40G163934G1639M010</v>
          </cell>
          <cell r="AT846" t="e">
            <v>#N/A</v>
          </cell>
          <cell r="AU846" t="str">
            <v>40H5B2</v>
          </cell>
          <cell r="AV846" t="str">
            <v>3TE40G163934</v>
          </cell>
          <cell r="AW846" t="str">
            <v>G1639</v>
          </cell>
          <cell r="AX846" t="str">
            <v>M010</v>
          </cell>
          <cell r="AY846">
            <v>74012157</v>
          </cell>
          <cell r="AZ846">
            <v>51013080</v>
          </cell>
          <cell r="BA846">
            <v>80141075</v>
          </cell>
        </row>
        <row r="847">
          <cell r="D847">
            <v>60312890</v>
          </cell>
          <cell r="E847" t="str">
            <v xml:space="preserve">A  </v>
          </cell>
          <cell r="F847" t="str">
            <v>TV</v>
          </cell>
          <cell r="G847" t="str">
            <v>KARLA BERENICE RAMOS PICHARDO</v>
          </cell>
          <cell r="H847" t="str">
            <v>EJE 3 MZ 8 LT 3 COL. AMPLIACION CIUDAD LAGO MUNICIPIO NEZAHUALCOYOTL CP 57180</v>
          </cell>
          <cell r="I847" t="str">
            <v>5516899067</v>
          </cell>
          <cell r="J847" t="str">
            <v>HISENSE</v>
          </cell>
          <cell r="K847" t="str">
            <v>39H3C</v>
          </cell>
          <cell r="L847" t="str">
            <v>39G160334H00601</v>
          </cell>
          <cell r="M847" t="str">
            <v>FACTURA N° 1025 084840 TIENDA COPPEL</v>
          </cell>
          <cell r="N847">
            <v>4499</v>
          </cell>
          <cell r="O847">
            <v>42737</v>
          </cell>
          <cell r="P847">
            <v>42795</v>
          </cell>
          <cell r="Q847">
            <v>201767</v>
          </cell>
          <cell r="R847" t="str">
            <v>16/03/2017 23 : 42  ERNESTO.HERN : NP5 / P1A: 198274 PANEL    01-03-2017   OC-1008095</v>
          </cell>
          <cell r="S847" t="str">
            <v>EQUIPO DAÑADO EN DOMICILIO DE CLIENTE</v>
          </cell>
          <cell r="T847" t="str">
            <v xml:space="preserve">   ABRAHAM LAZCANO                </v>
          </cell>
          <cell r="U847" t="str">
            <v>2017-04-10</v>
          </cell>
          <cell r="V847" t="str">
            <v>CENTRO</v>
          </cell>
          <cell r="W847" t="str">
            <v>COMPLETADO</v>
          </cell>
          <cell r="X847" t="str">
            <v>TALLER</v>
          </cell>
          <cell r="Y847">
            <v>42793</v>
          </cell>
          <cell r="Z847">
            <v>58</v>
          </cell>
          <cell r="AA847" t="str">
            <v>M010</v>
          </cell>
          <cell r="AD847" t="str">
            <v>Neza/Amplia.ciudad lago</v>
          </cell>
          <cell r="AE847" t="str">
            <v>DF</v>
          </cell>
          <cell r="AF847" t="str">
            <v>MX</v>
          </cell>
          <cell r="AG847" t="str">
            <v>10413249</v>
          </cell>
          <cell r="AH847" t="str">
            <v>KARLA BERENICE RAMOS PICHARDO</v>
          </cell>
          <cell r="AI847" t="str">
            <v>Eje 3 mz8 lt 3</v>
          </cell>
          <cell r="AJ847" t="str">
            <v>5516899067</v>
          </cell>
          <cell r="AK847">
            <v>0</v>
          </cell>
          <cell r="AL847" t="str">
            <v>57180</v>
          </cell>
          <cell r="AM847"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47" t="str">
            <v>3TE39G160333</v>
          </cell>
          <cell r="AO847" t="str">
            <v>Básica</v>
          </cell>
          <cell r="AP847" t="str">
            <v>Hisense</v>
          </cell>
          <cell r="AQ847" t="str">
            <v>Opera</v>
          </cell>
          <cell r="AR847" t="str">
            <v>HD 1366 X 768</v>
          </cell>
          <cell r="AS847" t="str">
            <v>3TE40G163934G1639M010</v>
          </cell>
          <cell r="AT847" t="e">
            <v>#N/A</v>
          </cell>
          <cell r="AU847" t="str">
            <v>40H5B2</v>
          </cell>
          <cell r="AV847" t="str">
            <v>3TE40G163934</v>
          </cell>
          <cell r="AW847" t="str">
            <v>G1639</v>
          </cell>
          <cell r="AX847" t="str">
            <v>M010</v>
          </cell>
          <cell r="AY847">
            <v>74012158</v>
          </cell>
          <cell r="AZ847">
            <v>51013081</v>
          </cell>
          <cell r="BA847">
            <v>80141039</v>
          </cell>
        </row>
        <row r="848">
          <cell r="D848">
            <v>60314843</v>
          </cell>
          <cell r="E848" t="str">
            <v xml:space="preserve">A  </v>
          </cell>
          <cell r="F848" t="str">
            <v>TV</v>
          </cell>
          <cell r="G848" t="str">
            <v>NAYELI CORONA BRAVO</v>
          </cell>
          <cell r="H848" t="str">
            <v>VIRREY DE MENDOZA 774 INT 2, VENTURA PUENTE MORELIA, MICH. C.P. 58020</v>
          </cell>
          <cell r="I848">
            <v>4434320372</v>
          </cell>
          <cell r="J848" t="str">
            <v>HISENSE</v>
          </cell>
          <cell r="K848" t="str">
            <v>39H3C</v>
          </cell>
          <cell r="L848" t="str">
            <v>39G160334H04796</v>
          </cell>
          <cell r="M848" t="str">
            <v>0042 617512</v>
          </cell>
          <cell r="N848">
            <v>6499</v>
          </cell>
          <cell r="O848">
            <v>42980</v>
          </cell>
          <cell r="P848">
            <v>42818</v>
          </cell>
          <cell r="Q848">
            <v>202300</v>
          </cell>
          <cell r="R848" t="str">
            <v>FALTA DE PANEL:T198274 OC:1009107</v>
          </cell>
          <cell r="S848" t="str">
            <v/>
          </cell>
          <cell r="T848" t="str">
            <v xml:space="preserve">  MULTISERVICIOS ALVARADO         </v>
          </cell>
          <cell r="U848" t="str">
            <v>2017-04-20</v>
          </cell>
          <cell r="V848" t="str">
            <v>SUR</v>
          </cell>
          <cell r="W848" t="str">
            <v>COMPLETADO</v>
          </cell>
          <cell r="X848" t="str">
            <v>TALLER</v>
          </cell>
          <cell r="Y848">
            <v>42817</v>
          </cell>
          <cell r="Z848">
            <v>162</v>
          </cell>
          <cell r="AA848" t="str">
            <v>M010</v>
          </cell>
          <cell r="AD848" t="str">
            <v>Morelia/Ventura puente</v>
          </cell>
          <cell r="AE848" t="str">
            <v>MCH</v>
          </cell>
          <cell r="AF848" t="str">
            <v>MX</v>
          </cell>
          <cell r="AG848" t="str">
            <v>10414767</v>
          </cell>
          <cell r="AH848" t="str">
            <v>NAXIELI CORONA BRAVO</v>
          </cell>
          <cell r="AI848" t="str">
            <v>Virrey de mendoza num 774 int 2</v>
          </cell>
          <cell r="AJ848" t="str">
            <v>4434320372</v>
          </cell>
          <cell r="AK848">
            <v>0</v>
          </cell>
          <cell r="AL848" t="str">
            <v>58020</v>
          </cell>
          <cell r="AM848" t="str">
            <v>30/03/2017 04 : 20 ERNESTO.HERN : TCF130/03/2017 04 : 20 ERNESTO.HERN : NP528/03/2017 06 : 08 202300 : P1A:T198274 PANEL OC:100910725/03/2017 03 : 23 202300 : V1:25/03/201722/03/2017 05 : 02 ANA.ROSA : ODSWTPRDAV LAZARO CARDENAS Y LAGO DE GIRAHUEN</v>
          </cell>
          <cell r="AN848" t="str">
            <v>3TE39G160333</v>
          </cell>
          <cell r="AO848" t="str">
            <v>Básica</v>
          </cell>
          <cell r="AP848" t="str">
            <v>Hisense</v>
          </cell>
          <cell r="AQ848" t="str">
            <v>Opera</v>
          </cell>
          <cell r="AR848" t="str">
            <v>HD 1366 X 768</v>
          </cell>
          <cell r="AS848" t="str">
            <v>3TE39G160354CRMM012</v>
          </cell>
          <cell r="AT848">
            <v>12</v>
          </cell>
          <cell r="AU848" t="str">
            <v>39H3C</v>
          </cell>
          <cell r="AV848" t="str">
            <v>3TE39G160354</v>
          </cell>
          <cell r="AW848" t="str">
            <v>CRM</v>
          </cell>
          <cell r="AX848" t="str">
            <v>M012</v>
          </cell>
          <cell r="AY848">
            <v>74012159</v>
          </cell>
          <cell r="AZ848">
            <v>51013082</v>
          </cell>
          <cell r="BA848">
            <v>80147791</v>
          </cell>
        </row>
        <row r="849">
          <cell r="D849">
            <v>60313961</v>
          </cell>
          <cell r="E849" t="str">
            <v>A</v>
          </cell>
          <cell r="F849" t="str">
            <v>TV</v>
          </cell>
          <cell r="G849" t="str">
            <v>MA.GUADALUPE ZEPEDA</v>
          </cell>
          <cell r="H849" t="str">
            <v xml:space="preserve">LEANDRO VALLE 241 BARRIO SAN JOSE </v>
          </cell>
          <cell r="I849">
            <v>4621208232</v>
          </cell>
          <cell r="J849" t="str">
            <v>HISENSE</v>
          </cell>
          <cell r="K849" t="str">
            <v>50K20D</v>
          </cell>
          <cell r="L849" t="str">
            <v>50J140472H05466</v>
          </cell>
          <cell r="M849" t="str">
            <v>CARTA DE APLICACIÓN</v>
          </cell>
          <cell r="N849">
            <v>6999</v>
          </cell>
          <cell r="O849">
            <v>41979</v>
          </cell>
          <cell r="P849">
            <v>42832</v>
          </cell>
          <cell r="Q849">
            <v>201055</v>
          </cell>
          <cell r="R849" t="str">
            <v>07/04/2017 00 : 20  ERNESTO.HERN : TCF1
07/04/2017 00 : 19  ERNESTO.HERN : NP5 PANEL</v>
          </cell>
          <cell r="S849" t="str">
            <v/>
          </cell>
          <cell r="T849" t="str">
            <v xml:space="preserve">  VANESA AGUILAR VAZQUEZ          </v>
          </cell>
          <cell r="U849" t="str">
            <v>2017-04-21</v>
          </cell>
          <cell r="V849" t="str">
            <v>Norte</v>
          </cell>
          <cell r="W849" t="str">
            <v>COMPLETADO</v>
          </cell>
          <cell r="X849" t="str">
            <v>TALLER</v>
          </cell>
          <cell r="Y849">
            <v>42807</v>
          </cell>
          <cell r="Z849">
            <v>828</v>
          </cell>
          <cell r="AA849" t="str">
            <v>M012</v>
          </cell>
          <cell r="AD849" t="str">
            <v>irapuato/barrio san jose</v>
          </cell>
          <cell r="AE849" t="str">
            <v>GTO</v>
          </cell>
          <cell r="AF849" t="str">
            <v>MX</v>
          </cell>
          <cell r="AG849" t="str">
            <v>10413317</v>
          </cell>
          <cell r="AH849" t="str">
            <v>GUADALUPE ZEPEDA</v>
          </cell>
          <cell r="AI849" t="str">
            <v>241 Leandro Valle</v>
          </cell>
          <cell r="AJ849" t="str">
            <v>4621208232</v>
          </cell>
          <cell r="AK849" t="str">
            <v>4622130751</v>
          </cell>
          <cell r="AL849" t="str">
            <v>36500</v>
          </cell>
          <cell r="AM849"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49" t="str">
            <v>3TE50G132311</v>
          </cell>
          <cell r="AO849" t="str">
            <v>Básica</v>
          </cell>
          <cell r="AP849" t="str">
            <v>Hisense</v>
          </cell>
          <cell r="AQ849" t="str">
            <v>Opera</v>
          </cell>
          <cell r="AR849" t="str">
            <v>FHD 1920 x 1080</v>
          </cell>
          <cell r="AS849" t="str">
            <v>3TE50G1644B3G1644M010</v>
          </cell>
          <cell r="AT849" t="e">
            <v>#N/A</v>
          </cell>
          <cell r="AU849" t="str">
            <v>50H7GB</v>
          </cell>
          <cell r="AV849" t="str">
            <v>3TE50G1644B3</v>
          </cell>
          <cell r="AW849" t="str">
            <v>G1644</v>
          </cell>
          <cell r="AX849" t="str">
            <v>M010</v>
          </cell>
          <cell r="AY849">
            <v>74012161</v>
          </cell>
          <cell r="AZ849">
            <v>51013084</v>
          </cell>
          <cell r="BA849">
            <v>80141013</v>
          </cell>
        </row>
        <row r="850">
          <cell r="D850">
            <v>60309257</v>
          </cell>
          <cell r="E850" t="str">
            <v>D</v>
          </cell>
          <cell r="F850" t="str">
            <v>TV</v>
          </cell>
          <cell r="G850" t="str">
            <v>Karina Aidee Martínez García</v>
          </cell>
          <cell r="H850" t="str">
            <v>Río Grande no. 4 Col. Santa María Atzompa, C.P. 71222, Guelaguetza, Oax.</v>
          </cell>
          <cell r="I850">
            <v>9513234322</v>
          </cell>
          <cell r="J850" t="str">
            <v>HISENSE</v>
          </cell>
          <cell r="K850" t="str">
            <v>32D33</v>
          </cell>
          <cell r="L850" t="str">
            <v>32M150518H05304</v>
          </cell>
          <cell r="M850" t="str">
            <v>TMKA/00001190885</v>
          </cell>
          <cell r="N850">
            <v>0</v>
          </cell>
          <cell r="O850">
            <v>42340</v>
          </cell>
          <cell r="P850" t="str">
            <v>S/N</v>
          </cell>
          <cell r="Q850">
            <v>201678</v>
          </cell>
          <cell r="R850" t="str">
            <v>12/04/2017 06 : 34  ANA.LAURA : TCFL</v>
          </cell>
          <cell r="S850" t="str">
            <v xml:space="preserve">Se le autoriza cambio fisico, ya que la </v>
          </cell>
          <cell r="T850" t="str">
            <v xml:space="preserve"> Ana Lemus Moreno                 </v>
          </cell>
          <cell r="U850" t="str">
            <v>2017-04-21</v>
          </cell>
          <cell r="V850" t="str">
            <v>CENTRO</v>
          </cell>
          <cell r="W850" t="str">
            <v>COMPLETADO</v>
          </cell>
          <cell r="X850" t="str">
            <v>CLIENTE</v>
          </cell>
          <cell r="Y850">
            <v>42752</v>
          </cell>
          <cell r="Z850">
            <v>412</v>
          </cell>
          <cell r="AA850" t="str">
            <v>M012</v>
          </cell>
          <cell r="AD850" t="str">
            <v>Santa María Atzompa/Guelaguetza</v>
          </cell>
          <cell r="AE850" t="str">
            <v>OAX</v>
          </cell>
          <cell r="AF850" t="str">
            <v>MX</v>
          </cell>
          <cell r="AG850" t="str">
            <v>10409987</v>
          </cell>
          <cell r="AH850" t="str">
            <v>KARINA AIDEE MARTÍNEZ GARCÍA</v>
          </cell>
          <cell r="AI850" t="str">
            <v>4 Río Grande</v>
          </cell>
          <cell r="AJ850" t="str">
            <v>9513234322</v>
          </cell>
          <cell r="AK850" t="str">
            <v>9511723764</v>
          </cell>
          <cell r="AL850" t="str">
            <v>71222</v>
          </cell>
          <cell r="AM850"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50" t="str">
            <v>3TE32M134512</v>
          </cell>
          <cell r="AO850" t="str">
            <v>Básica</v>
          </cell>
          <cell r="AP850" t="str">
            <v>Hisense</v>
          </cell>
          <cell r="AQ850" t="str">
            <v>Opera</v>
          </cell>
          <cell r="AR850" t="str">
            <v>HD 1366 X 768</v>
          </cell>
          <cell r="AS850" t="str">
            <v>3TE32G164478G1644M010</v>
          </cell>
          <cell r="AT850" t="e">
            <v>#N/A</v>
          </cell>
          <cell r="AU850" t="str">
            <v>32H3B2</v>
          </cell>
          <cell r="AV850" t="str">
            <v>3TE32G164478</v>
          </cell>
          <cell r="AW850" t="str">
            <v>G1644</v>
          </cell>
          <cell r="AX850" t="str">
            <v>M010</v>
          </cell>
          <cell r="AY850">
            <v>74012162</v>
          </cell>
          <cell r="AZ850">
            <v>51013085</v>
          </cell>
          <cell r="BA850">
            <v>80140512</v>
          </cell>
        </row>
        <row r="851">
          <cell r="D851">
            <v>60256344</v>
          </cell>
          <cell r="E851" t="str">
            <v>D</v>
          </cell>
          <cell r="F851" t="str">
            <v>TV</v>
          </cell>
          <cell r="G851" t="str">
            <v>Reyes Meliton Cardozo Medina</v>
          </cell>
          <cell r="H851" t="str">
            <v>Calle Porvenir no. 200 Col. Adolfo Lopez Mateos, C.P. 96490, Coatzacoalcos, Veracruz</v>
          </cell>
          <cell r="I851">
            <v>9211417964</v>
          </cell>
          <cell r="J851" t="str">
            <v>HISENSE</v>
          </cell>
          <cell r="K851" t="str">
            <v>32D33</v>
          </cell>
          <cell r="L851" t="str">
            <v>32M141204H07393</v>
          </cell>
          <cell r="M851" t="str">
            <v>S/N</v>
          </cell>
          <cell r="N851">
            <v>0</v>
          </cell>
          <cell r="O851">
            <v>41812</v>
          </cell>
          <cell r="P851" t="str">
            <v>S/N</v>
          </cell>
          <cell r="Q851">
            <v>201678</v>
          </cell>
          <cell r="R851" t="str">
            <v>17/03/2017 01 : 22  ANA.LAURA : TCFL</v>
          </cell>
          <cell r="S851" t="str">
            <v xml:space="preserve">Se le autoriza cambio fisico, ya que la </v>
          </cell>
          <cell r="T851" t="str">
            <v xml:space="preserve"> Ana Lemus Moreno                 </v>
          </cell>
          <cell r="U851" t="str">
            <v>2017-04-21</v>
          </cell>
          <cell r="V851" t="str">
            <v>CENTRO</v>
          </cell>
          <cell r="W851" t="str">
            <v>COMPLETADO</v>
          </cell>
          <cell r="X851" t="str">
            <v>CLIENTE</v>
          </cell>
          <cell r="Y851" t="e">
            <v>#N/A</v>
          </cell>
          <cell r="Z851" t="e">
            <v>#N/A</v>
          </cell>
          <cell r="AA851" t="str">
            <v>M010</v>
          </cell>
          <cell r="AD851" t="e">
            <v>#N/A</v>
          </cell>
          <cell r="AE851" t="e">
            <v>#N/A</v>
          </cell>
          <cell r="AF851" t="e">
            <v>#N/A</v>
          </cell>
          <cell r="AG851" t="e">
            <v>#N/A</v>
          </cell>
          <cell r="AH851" t="e">
            <v>#N/A</v>
          </cell>
          <cell r="AI851" t="e">
            <v>#N/A</v>
          </cell>
          <cell r="AJ851" t="e">
            <v>#N/A</v>
          </cell>
          <cell r="AK851" t="e">
            <v>#N/A</v>
          </cell>
          <cell r="AL851" t="e">
            <v>#N/A</v>
          </cell>
          <cell r="AM851" t="e">
            <v>#N/A</v>
          </cell>
          <cell r="AN851" t="str">
            <v>3TE32M134512</v>
          </cell>
          <cell r="AO851" t="str">
            <v>Básica</v>
          </cell>
          <cell r="AP851" t="str">
            <v>Hisense</v>
          </cell>
          <cell r="AQ851" t="str">
            <v>Opera</v>
          </cell>
          <cell r="AR851" t="str">
            <v>HD 1366 X 768</v>
          </cell>
          <cell r="AS851" t="str">
            <v>3TE32G164478G1644M010</v>
          </cell>
          <cell r="AT851" t="e">
            <v>#N/A</v>
          </cell>
          <cell r="AU851" t="str">
            <v>32H3B2</v>
          </cell>
          <cell r="AV851" t="str">
            <v>3TE32G164478</v>
          </cell>
          <cell r="AW851" t="str">
            <v>G1644</v>
          </cell>
          <cell r="AX851" t="str">
            <v>M010</v>
          </cell>
          <cell r="AY851">
            <v>74012163</v>
          </cell>
          <cell r="AZ851">
            <v>51013086</v>
          </cell>
          <cell r="BA851">
            <v>80140516</v>
          </cell>
        </row>
        <row r="852">
          <cell r="D852">
            <v>60316053</v>
          </cell>
          <cell r="E852" t="str">
            <v>D</v>
          </cell>
          <cell r="F852" t="str">
            <v>TV</v>
          </cell>
          <cell r="G852" t="str">
            <v>Elizabeth Rivera Serrano</v>
          </cell>
          <cell r="H852" t="str">
            <v>Rafael buelna No.44 Col. Vista Bahia, C.P. 63732, Bahia de Banderas, Nayarit</v>
          </cell>
          <cell r="I852">
            <v>3221054349</v>
          </cell>
          <cell r="J852" t="str">
            <v>HISENSE</v>
          </cell>
          <cell r="K852" t="str">
            <v>40H5B</v>
          </cell>
          <cell r="L852" t="str">
            <v>40G153356H011100</v>
          </cell>
          <cell r="M852" t="str">
            <v>S/N</v>
          </cell>
          <cell r="N852">
            <v>0</v>
          </cell>
          <cell r="O852" t="str">
            <v>S/N</v>
          </cell>
          <cell r="P852" t="str">
            <v>S/N</v>
          </cell>
          <cell r="Q852">
            <v>201678</v>
          </cell>
          <cell r="R852" t="str">
            <v>18/04/2017 00 : 08  ANA.LAURA : TCFL</v>
          </cell>
          <cell r="S852" t="str">
            <v xml:space="preserve">Se le autoriza cambio fisico, ya que la </v>
          </cell>
          <cell r="T852" t="str">
            <v xml:space="preserve"> Ana Lemus Moreno                 </v>
          </cell>
          <cell r="U852" t="str">
            <v>2017-04-21</v>
          </cell>
          <cell r="V852" t="str">
            <v>CENTRO</v>
          </cell>
          <cell r="W852" t="str">
            <v>COMPLETADO</v>
          </cell>
          <cell r="X852" t="str">
            <v>CLIENTE</v>
          </cell>
          <cell r="Y852">
            <v>42842</v>
          </cell>
          <cell r="Z852" t="e">
            <v>#VALUE!</v>
          </cell>
          <cell r="AA852" t="str">
            <v>M010</v>
          </cell>
          <cell r="AD852" t="str">
            <v>Bahia de Banderas/Vista Bahia</v>
          </cell>
          <cell r="AE852" t="str">
            <v>NAY</v>
          </cell>
          <cell r="AF852" t="str">
            <v>MX</v>
          </cell>
          <cell r="AG852" t="str">
            <v>10378602</v>
          </cell>
          <cell r="AH852" t="str">
            <v>ELIZABETH RIVERA SERRANO</v>
          </cell>
          <cell r="AI852" t="str">
            <v>44 rafael buelna</v>
          </cell>
          <cell r="AJ852" t="str">
            <v>044-3221054349</v>
          </cell>
          <cell r="AK852" t="str">
            <v>044-3222392688</v>
          </cell>
          <cell r="AL852" t="str">
            <v>63732</v>
          </cell>
          <cell r="AM852" t="str">
            <v>26/04/2017 05 : 07 Ricardo Espinosa : TCF174 7401216518/04/2017 00 : 09 ANA.LAURA : TCF1PU:Cliente18/04/2017 00 : 08 ANA.LAURA : TCFL18/04/2017 00 : 07 ANA.LAURA : LEGAL 1:PFC.PVA.B.3/000475-2016SE AUTORIZA CAMBIO FISICO, DEBIDO A LA FALTA DE PZAS</v>
          </cell>
          <cell r="AN852" t="str">
            <v>3TE40A144535</v>
          </cell>
          <cell r="AO852" t="str">
            <v>Smart</v>
          </cell>
          <cell r="AP852" t="str">
            <v>Hisense</v>
          </cell>
          <cell r="AQ852" t="str">
            <v>Opera</v>
          </cell>
          <cell r="AR852" t="str">
            <v>FHD 1920 x 1080</v>
          </cell>
          <cell r="AS852" t="str">
            <v>3TE40G163934G1639M010</v>
          </cell>
          <cell r="AT852" t="e">
            <v>#N/A</v>
          </cell>
          <cell r="AU852" t="str">
            <v>40H5B2</v>
          </cell>
          <cell r="AV852" t="str">
            <v>3TE40G163934</v>
          </cell>
          <cell r="AW852" t="str">
            <v>G1639</v>
          </cell>
          <cell r="AX852" t="str">
            <v>M010</v>
          </cell>
          <cell r="AY852">
            <v>74012165</v>
          </cell>
          <cell r="AZ852">
            <v>51013088</v>
          </cell>
          <cell r="BA852">
            <v>80140520</v>
          </cell>
        </row>
        <row r="853">
          <cell r="D853">
            <v>60315037</v>
          </cell>
          <cell r="E853" t="str">
            <v>A</v>
          </cell>
          <cell r="F853" t="str">
            <v>TV</v>
          </cell>
          <cell r="G853" t="str">
            <v>JOSE JUAN ROSALES MORALES</v>
          </cell>
          <cell r="H853" t="str">
            <v>TEOTIUHACAN 1107, UNIDAD MODELO, MONTERREY</v>
          </cell>
          <cell r="I853">
            <v>14254292</v>
          </cell>
          <cell r="J853" t="str">
            <v>HISENSE</v>
          </cell>
          <cell r="K853" t="str">
            <v>50K20DW</v>
          </cell>
          <cell r="L853" t="str">
            <v>50J140464H01715</v>
          </cell>
          <cell r="M853" t="str">
            <v>TIKET</v>
          </cell>
          <cell r="N853">
            <v>10120.950000000001</v>
          </cell>
          <cell r="O853">
            <v>41901</v>
          </cell>
          <cell r="P853">
            <v>42825</v>
          </cell>
          <cell r="Q853">
            <v>201024</v>
          </cell>
          <cell r="R853" t="str">
            <v>04/07/17 00:39 ERNESTO HDZ NP5 P1A OC 1009284 PANEL 173331</v>
          </cell>
          <cell r="S853" t="str">
            <v/>
          </cell>
          <cell r="T853" t="str">
            <v xml:space="preserve">    SOFIA VAZQUEZ                 </v>
          </cell>
          <cell r="U853" t="str">
            <v>2017-04-21</v>
          </cell>
          <cell r="V853" t="str">
            <v>Norte</v>
          </cell>
          <cell r="W853" t="str">
            <v>COMPLETADO</v>
          </cell>
          <cell r="X853" t="str">
            <v>TALLER</v>
          </cell>
          <cell r="Y853">
            <v>42821</v>
          </cell>
          <cell r="Z853">
            <v>920</v>
          </cell>
          <cell r="AA853" t="str">
            <v>M010</v>
          </cell>
          <cell r="AD853" t="str">
            <v>union modelo/monterrey</v>
          </cell>
          <cell r="AE853" t="str">
            <v>NL</v>
          </cell>
          <cell r="AF853" t="str">
            <v>MX</v>
          </cell>
          <cell r="AG853" t="str">
            <v>10414254</v>
          </cell>
          <cell r="AH853" t="str">
            <v>JOSE JUAN ROSALES MORALES</v>
          </cell>
          <cell r="AI853" t="str">
            <v>teotuhuacan 1107</v>
          </cell>
          <cell r="AJ853" t="str">
            <v>14254292</v>
          </cell>
          <cell r="AK853">
            <v>0</v>
          </cell>
          <cell r="AL853" t="str">
            <v>64140</v>
          </cell>
          <cell r="AM853"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53" t="str">
            <v>1TE50B8NUSCB</v>
          </cell>
          <cell r="AO853" t="str">
            <v>Smart</v>
          </cell>
          <cell r="AP853" t="str">
            <v>Hisense</v>
          </cell>
          <cell r="AQ853" t="str">
            <v>Opera</v>
          </cell>
          <cell r="AR853" t="str">
            <v>FHD 1920 x 1080</v>
          </cell>
          <cell r="AS853" t="str">
            <v>3TE50G165140G165140M010</v>
          </cell>
          <cell r="AT853">
            <v>164</v>
          </cell>
          <cell r="AU853" t="str">
            <v>50H7GB</v>
          </cell>
          <cell r="AV853" t="str">
            <v>3TE50G165140</v>
          </cell>
          <cell r="AW853" t="str">
            <v>G165140</v>
          </cell>
          <cell r="AX853" t="str">
            <v>M010</v>
          </cell>
          <cell r="AY853">
            <v>74012166</v>
          </cell>
          <cell r="AZ853">
            <v>51013089</v>
          </cell>
          <cell r="BA853">
            <v>80148517</v>
          </cell>
        </row>
        <row r="854">
          <cell r="D854">
            <v>60315678</v>
          </cell>
          <cell r="E854" t="str">
            <v>A</v>
          </cell>
          <cell r="F854" t="str">
            <v>TV</v>
          </cell>
          <cell r="G854" t="str">
            <v>CONCEPCION GUERRA RODRIGUEZ</v>
          </cell>
          <cell r="H854" t="str">
            <v xml:space="preserve">JUVENTINO ROSAS 2013-C, CARACOL, MONTERREY </v>
          </cell>
          <cell r="I854" t="str">
            <v>8181901065, 8120325647</v>
          </cell>
          <cell r="J854" t="str">
            <v>HISENSE</v>
          </cell>
          <cell r="K854" t="str">
            <v>50H3</v>
          </cell>
          <cell r="L854" t="str">
            <v>50J141308H03130</v>
          </cell>
          <cell r="M854" t="str">
            <v>CARTA DE ACEPTACION</v>
          </cell>
          <cell r="N854">
            <v>7800.82</v>
          </cell>
          <cell r="O854">
            <v>42033</v>
          </cell>
          <cell r="P854">
            <v>42835</v>
          </cell>
          <cell r="Q854">
            <v>201024</v>
          </cell>
          <cell r="R854" t="str">
            <v>04/13/17 06:51 ERNESTO HDZ NP5 P1A OC 1009547 PANEL 173331</v>
          </cell>
          <cell r="S854" t="str">
            <v/>
          </cell>
          <cell r="T854" t="str">
            <v xml:space="preserve">    SOFIA VAZQUEZ                 </v>
          </cell>
          <cell r="U854" t="str">
            <v>2017-04-21</v>
          </cell>
          <cell r="V854" t="str">
            <v>Norte</v>
          </cell>
          <cell r="W854" t="str">
            <v>COMPLETADO</v>
          </cell>
          <cell r="X854" t="str">
            <v>TALLER</v>
          </cell>
          <cell r="Y854">
            <v>42832</v>
          </cell>
          <cell r="Z854">
            <v>799</v>
          </cell>
          <cell r="AA854" t="str">
            <v>M010</v>
          </cell>
          <cell r="AD854" t="str">
            <v>Monterrey/Col. Caracol</v>
          </cell>
          <cell r="AE854" t="str">
            <v>NL</v>
          </cell>
          <cell r="AF854" t="str">
            <v>MX</v>
          </cell>
          <cell r="AG854" t="str">
            <v>10415689</v>
          </cell>
          <cell r="AH854" t="str">
            <v>MA. CONCEPCIÓN GUERRA RODRIGUEZ</v>
          </cell>
          <cell r="AI854" t="str">
            <v>Juventino Rosas 2013 letra C</v>
          </cell>
          <cell r="AJ854" t="str">
            <v>8120325647</v>
          </cell>
          <cell r="AK854" t="str">
            <v>8120325647</v>
          </cell>
          <cell r="AL854" t="str">
            <v>64800</v>
          </cell>
          <cell r="AM854"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54" t="str">
            <v>3TE50J141202</v>
          </cell>
          <cell r="AO854" t="e">
            <v>#N/A</v>
          </cell>
          <cell r="AP854" t="e">
            <v>#N/A</v>
          </cell>
          <cell r="AQ854" t="e">
            <v>#N/A</v>
          </cell>
          <cell r="AR854" t="e">
            <v>#N/A</v>
          </cell>
          <cell r="AS854" t="str">
            <v>3TE50G165140G165140M010</v>
          </cell>
          <cell r="AT854">
            <v>164</v>
          </cell>
          <cell r="AU854" t="str">
            <v>50H7GB</v>
          </cell>
          <cell r="AV854" t="str">
            <v>3TE50G165140</v>
          </cell>
          <cell r="AW854" t="str">
            <v>G165140</v>
          </cell>
          <cell r="AX854" t="str">
            <v>M010</v>
          </cell>
          <cell r="AY854">
            <v>74012167</v>
          </cell>
          <cell r="AZ854">
            <v>51013090</v>
          </cell>
          <cell r="BA854">
            <v>80147794</v>
          </cell>
        </row>
        <row r="855">
          <cell r="D855">
            <v>60315188</v>
          </cell>
          <cell r="E855" t="str">
            <v>A</v>
          </cell>
          <cell r="F855" t="str">
            <v>TV</v>
          </cell>
          <cell r="G855" t="str">
            <v>VERONICA MARISCAL SANDOVAL</v>
          </cell>
          <cell r="H855" t="str">
            <v xml:space="preserve">MOISES 257, PRIVADA PURISIMAS, GUADALUPE </v>
          </cell>
          <cell r="I855" t="str">
            <v>8112975653, 8117426481</v>
          </cell>
          <cell r="J855" t="str">
            <v>HISENSE</v>
          </cell>
          <cell r="K855" t="str">
            <v>50K20D</v>
          </cell>
          <cell r="L855" t="str">
            <v>50J140472H05227</v>
          </cell>
          <cell r="M855" t="str">
            <v xml:space="preserve">TIKET </v>
          </cell>
          <cell r="N855">
            <v>5299.02</v>
          </cell>
          <cell r="O855">
            <v>41739</v>
          </cell>
          <cell r="P855">
            <v>42828</v>
          </cell>
          <cell r="Q855">
            <v>201024</v>
          </cell>
          <cell r="R855" t="str">
            <v>04/07/17 04:01 ERNESTO HDZ NP5 P1A OC 1009369 PANEL 173331</v>
          </cell>
          <cell r="S855" t="str">
            <v/>
          </cell>
          <cell r="T855" t="str">
            <v xml:space="preserve">    SOFIA VAZQUEZ                 </v>
          </cell>
          <cell r="U855" t="str">
            <v>2017-04-21</v>
          </cell>
          <cell r="V855" t="str">
            <v>Norte</v>
          </cell>
          <cell r="W855" t="str">
            <v>COMPLETADO</v>
          </cell>
          <cell r="X855" t="str">
            <v>TALLER</v>
          </cell>
          <cell r="Y855">
            <v>42824</v>
          </cell>
          <cell r="Z855">
            <v>1085</v>
          </cell>
          <cell r="AA855" t="str">
            <v>M010</v>
          </cell>
          <cell r="AD855" t="str">
            <v>Guadalupe/Priv purisimas</v>
          </cell>
          <cell r="AE855" t="str">
            <v>NL</v>
          </cell>
          <cell r="AF855" t="str">
            <v>MX</v>
          </cell>
          <cell r="AG855" t="str">
            <v>10415307</v>
          </cell>
          <cell r="AH855" t="str">
            <v>VERONICA SANDOVAL</v>
          </cell>
          <cell r="AI855" t="str">
            <v>Moises num 257</v>
          </cell>
          <cell r="AJ855" t="str">
            <v>8117426481</v>
          </cell>
          <cell r="AK855" t="str">
            <v>8117426481</v>
          </cell>
          <cell r="AL855" t="str">
            <v>67100</v>
          </cell>
          <cell r="AM855"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55" t="str">
            <v>3TE50G132311</v>
          </cell>
          <cell r="AO855" t="str">
            <v>Básica</v>
          </cell>
          <cell r="AP855" t="str">
            <v>Hisense</v>
          </cell>
          <cell r="AQ855" t="str">
            <v>Opera</v>
          </cell>
          <cell r="AR855" t="str">
            <v>FHD 1920 x 1080</v>
          </cell>
          <cell r="AS855" t="str">
            <v>3TE50G165140G165140M010</v>
          </cell>
          <cell r="AT855">
            <v>164</v>
          </cell>
          <cell r="AU855" t="str">
            <v>50H7GB</v>
          </cell>
          <cell r="AV855" t="str">
            <v>3TE50G165140</v>
          </cell>
          <cell r="AW855" t="str">
            <v>G165140</v>
          </cell>
          <cell r="AX855" t="str">
            <v>M010</v>
          </cell>
          <cell r="AY855">
            <v>74012168</v>
          </cell>
          <cell r="AZ855">
            <v>51013091</v>
          </cell>
          <cell r="BA855">
            <v>80148520</v>
          </cell>
        </row>
        <row r="856">
          <cell r="D856">
            <v>60311947</v>
          </cell>
          <cell r="E856" t="str">
            <v>A</v>
          </cell>
          <cell r="F856" t="str">
            <v>TV</v>
          </cell>
          <cell r="G856" t="str">
            <v>MIRIAM CRISTINA ISLAS VELAZQUEZ</v>
          </cell>
          <cell r="H856" t="str">
            <v>LAGO BOSQUES # 83 MZ 1 LT 34,COL BUENAVISTA,FRACC.PASEOS DEL LAGO 2,ZUMPANGO</v>
          </cell>
          <cell r="I856">
            <v>5525415204</v>
          </cell>
          <cell r="J856" t="str">
            <v>HISENSE</v>
          </cell>
          <cell r="K856" t="str">
            <v>50K20DW</v>
          </cell>
          <cell r="L856" t="str">
            <v>50J140464H02530</v>
          </cell>
          <cell r="M856" t="str">
            <v>CARTA ACEPTACION</v>
          </cell>
          <cell r="N856">
            <v>10121.290000000001</v>
          </cell>
          <cell r="O856">
            <v>41857</v>
          </cell>
          <cell r="P856">
            <v>42788</v>
          </cell>
          <cell r="Q856">
            <v>201679</v>
          </cell>
          <cell r="R856" t="str">
            <v>PANEL T173331 OC 1007843</v>
          </cell>
          <cell r="S856" t="str">
            <v>EQUIPO EN CASA DE CLIENTE,NO ACEPTA RECO</v>
          </cell>
          <cell r="T856" t="str">
            <v xml:space="preserve">GUADALUPE GIRON                   </v>
          </cell>
          <cell r="U856" t="str">
            <v>2017-04-21</v>
          </cell>
          <cell r="V856" t="str">
            <v>CENTRO</v>
          </cell>
          <cell r="W856" t="str">
            <v>COMPLETADO</v>
          </cell>
          <cell r="X856" t="str">
            <v>TALLER</v>
          </cell>
          <cell r="Y856">
            <v>42786</v>
          </cell>
          <cell r="Z856">
            <v>929</v>
          </cell>
          <cell r="AA856" t="str">
            <v>M012</v>
          </cell>
          <cell r="AD856" t="str">
            <v>zumpango/ frac. del lago 2</v>
          </cell>
          <cell r="AE856" t="str">
            <v>DF</v>
          </cell>
          <cell r="AF856" t="str">
            <v>MX</v>
          </cell>
          <cell r="AG856" t="str">
            <v>10229583</v>
          </cell>
          <cell r="AH856" t="str">
            <v>MIRIAM CRISTINA ISLAS VELAZQUEZ</v>
          </cell>
          <cell r="AI856" t="str">
            <v>lago bosques mz1 lt34 casa 83</v>
          </cell>
          <cell r="AJ856" t="str">
            <v>044-5525415204</v>
          </cell>
          <cell r="AK856">
            <v>0</v>
          </cell>
          <cell r="AL856" t="str">
            <v>55607</v>
          </cell>
          <cell r="AM856"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56" t="str">
            <v>1TE50B8NUSCB</v>
          </cell>
          <cell r="AO856" t="str">
            <v>Smart</v>
          </cell>
          <cell r="AP856" t="str">
            <v>Hisense</v>
          </cell>
          <cell r="AQ856" t="str">
            <v>Opera</v>
          </cell>
          <cell r="AR856" t="str">
            <v>FHD 1920 x 1080</v>
          </cell>
          <cell r="AS856" t="str">
            <v>3TE50G165138G1651M010</v>
          </cell>
          <cell r="AT856" t="e">
            <v>#N/A</v>
          </cell>
          <cell r="AU856" t="str">
            <v>50H7GB</v>
          </cell>
          <cell r="AV856" t="str">
            <v>3TE50G165138</v>
          </cell>
          <cell r="AW856" t="str">
            <v>G1651</v>
          </cell>
          <cell r="AX856" t="str">
            <v>M010</v>
          </cell>
          <cell r="AY856">
            <v>74012169</v>
          </cell>
          <cell r="AZ856">
            <v>51013092</v>
          </cell>
          <cell r="BA856">
            <v>80141035</v>
          </cell>
        </row>
        <row r="857">
          <cell r="D857">
            <v>60315994</v>
          </cell>
          <cell r="E857" t="str">
            <v>A</v>
          </cell>
          <cell r="F857" t="str">
            <v>TV</v>
          </cell>
          <cell r="G857" t="str">
            <v>LUIS ALBERTO AVILA</v>
          </cell>
          <cell r="H857" t="str">
            <v>RIO PILES NO 113, URBIVILLA VALLE SAN PEDRO, TECAMAC</v>
          </cell>
          <cell r="I857" t="str">
            <v>9688-3397</v>
          </cell>
          <cell r="J857" t="str">
            <v>HISENSE</v>
          </cell>
          <cell r="K857" t="str">
            <v>50H3</v>
          </cell>
          <cell r="L857" t="str">
            <v>50J141202H01144</v>
          </cell>
          <cell r="M857" t="str">
            <v>TICKET</v>
          </cell>
          <cell r="N857">
            <v>10401.1</v>
          </cell>
          <cell r="O857">
            <v>42093</v>
          </cell>
          <cell r="P857">
            <v>42845</v>
          </cell>
          <cell r="Q857">
            <v>201010</v>
          </cell>
          <cell r="R857" t="str">
            <v>21/04/2017 03 : 20  ARANTXA.MON : SE AUTORIZA NP5 MODOR 50H3/ 50K20D
21/04/2017 00 : 02 201010 : P1: T173331 /PANEL LCD/ OC-1009771 20/04/2017</v>
          </cell>
          <cell r="S857" t="str">
            <v xml:space="preserve"> SOLO PANTALLA Y BASE</v>
          </cell>
          <cell r="T857" t="str">
            <v xml:space="preserve">  VIRGINIA ANGUIANO               </v>
          </cell>
          <cell r="U857" t="str">
            <v>2017-04-21</v>
          </cell>
          <cell r="V857" t="str">
            <v>CENTRO</v>
          </cell>
          <cell r="W857" t="str">
            <v>COMPLETADO</v>
          </cell>
          <cell r="X857" t="str">
            <v>TALLER</v>
          </cell>
          <cell r="Y857">
            <v>42838</v>
          </cell>
          <cell r="Z857">
            <v>745</v>
          </cell>
          <cell r="AA857" t="str">
            <v>M012</v>
          </cell>
          <cell r="AD857" t="str">
            <v>Tecamac/Urbidilla Valle San Pedro</v>
          </cell>
          <cell r="AE857" t="str">
            <v>MEX</v>
          </cell>
          <cell r="AF857" t="str">
            <v>MX</v>
          </cell>
          <cell r="AG857" t="str">
            <v>10414744</v>
          </cell>
          <cell r="AH857" t="str">
            <v>LUIS ALBERTO AVILA</v>
          </cell>
          <cell r="AI857" t="str">
            <v>Rio Piles No. 113</v>
          </cell>
          <cell r="AJ857" t="str">
            <v>96-88-33-97</v>
          </cell>
          <cell r="AK857">
            <v>0</v>
          </cell>
          <cell r="AL857" t="str">
            <v>55770</v>
          </cell>
          <cell r="AM857"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57" t="str">
            <v>3TE50J141202</v>
          </cell>
          <cell r="AO857" t="e">
            <v>#N/A</v>
          </cell>
          <cell r="AP857" t="e">
            <v>#N/A</v>
          </cell>
          <cell r="AQ857" t="e">
            <v>#N/A</v>
          </cell>
          <cell r="AR857" t="e">
            <v>#N/A</v>
          </cell>
          <cell r="AS857" t="str">
            <v>3TE50G165138G1651M010</v>
          </cell>
          <cell r="AT857" t="e">
            <v>#N/A</v>
          </cell>
          <cell r="AU857" t="str">
            <v>50H7GB</v>
          </cell>
          <cell r="AV857" t="str">
            <v>3TE50G165138</v>
          </cell>
          <cell r="AW857" t="str">
            <v>G1651</v>
          </cell>
          <cell r="AX857" t="str">
            <v>M010</v>
          </cell>
          <cell r="AY857">
            <v>74012170</v>
          </cell>
          <cell r="AZ857">
            <v>51013093</v>
          </cell>
          <cell r="BA857">
            <v>80140993</v>
          </cell>
        </row>
        <row r="858">
          <cell r="D858">
            <v>60313868</v>
          </cell>
          <cell r="E858" t="str">
            <v>A</v>
          </cell>
          <cell r="F858" t="str">
            <v>TV</v>
          </cell>
          <cell r="G858" t="str">
            <v>SERGIO HUGO MANCILLA BARRERA</v>
          </cell>
          <cell r="H858" t="str">
            <v>AVE. JALISCO # 70 COL. RICARDO FLORES MAGON RIO BLANCO CP 94715</v>
          </cell>
          <cell r="I858">
            <v>2727250239</v>
          </cell>
          <cell r="J858" t="str">
            <v>HISENSE</v>
          </cell>
          <cell r="K858" t="str">
            <v>50H3</v>
          </cell>
          <cell r="L858" t="str">
            <v>50J141308H01461</v>
          </cell>
          <cell r="M858" t="str">
            <v>TTICKET/000149738</v>
          </cell>
          <cell r="N858" t="str">
            <v>$ 11,483,12</v>
          </cell>
          <cell r="O858">
            <v>41977</v>
          </cell>
          <cell r="P858">
            <v>42806</v>
          </cell>
          <cell r="Q858">
            <v>201472</v>
          </cell>
          <cell r="R858" t="str">
            <v>DISPLAY T173331 OC-1008906</v>
          </cell>
          <cell r="S858" t="str">
            <v xml:space="preserve"> </v>
          </cell>
          <cell r="T858" t="str">
            <v xml:space="preserve"> LETICIA ROMERO O.     Fecha de Ap</v>
          </cell>
          <cell r="U858" t="str">
            <v>2017-04-21</v>
          </cell>
          <cell r="V858" t="str">
            <v>SUR</v>
          </cell>
          <cell r="W858" t="str">
            <v>COMPLETADO</v>
          </cell>
          <cell r="X858" t="str">
            <v>TALLER</v>
          </cell>
          <cell r="Y858">
            <v>42804</v>
          </cell>
          <cell r="Z858">
            <v>827</v>
          </cell>
          <cell r="AA858" t="str">
            <v>M012</v>
          </cell>
          <cell r="AD858" t="str">
            <v>Rio Blanco/Ricardo Flores Magon</v>
          </cell>
          <cell r="AE858" t="str">
            <v>VER</v>
          </cell>
          <cell r="AF858" t="str">
            <v>MX</v>
          </cell>
          <cell r="AG858" t="str">
            <v>10413539</v>
          </cell>
          <cell r="AH858" t="str">
            <v>SERGIO HUGO MANCILLA BARRERA</v>
          </cell>
          <cell r="AI858" t="str">
            <v>70 Av Jalisco</v>
          </cell>
          <cell r="AJ858" t="str">
            <v>2727250239</v>
          </cell>
          <cell r="AK858">
            <v>0</v>
          </cell>
          <cell r="AL858" t="str">
            <v>34715</v>
          </cell>
          <cell r="AM858"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58" t="str">
            <v>3TE50J141202</v>
          </cell>
          <cell r="AO858" t="e">
            <v>#N/A</v>
          </cell>
          <cell r="AP858" t="e">
            <v>#N/A</v>
          </cell>
          <cell r="AQ858" t="e">
            <v>#N/A</v>
          </cell>
          <cell r="AR858" t="e">
            <v>#N/A</v>
          </cell>
          <cell r="AS858" t="str">
            <v>3TE50G165138G1651M010</v>
          </cell>
          <cell r="AT858" t="e">
            <v>#N/A</v>
          </cell>
          <cell r="AU858" t="str">
            <v>50H7GB</v>
          </cell>
          <cell r="AV858" t="str">
            <v>3TE50G165138</v>
          </cell>
          <cell r="AW858" t="str">
            <v>G1651</v>
          </cell>
          <cell r="AX858" t="str">
            <v>M010</v>
          </cell>
          <cell r="AY858">
            <v>74012171</v>
          </cell>
          <cell r="AZ858">
            <v>51013094</v>
          </cell>
          <cell r="BA858">
            <v>80141019</v>
          </cell>
        </row>
        <row r="859">
          <cell r="D859">
            <v>60315098</v>
          </cell>
          <cell r="E859" t="str">
            <v>A</v>
          </cell>
          <cell r="F859" t="str">
            <v>TV</v>
          </cell>
          <cell r="G859" t="str">
            <v>JUANITA ENRIQUEZ GONZALEZ</v>
          </cell>
          <cell r="H859" t="str">
            <v>ZAPOPAN 130, NORIA NORTE, APODACA</v>
          </cell>
          <cell r="I859">
            <v>83210933</v>
          </cell>
          <cell r="J859" t="str">
            <v>HISENSE</v>
          </cell>
          <cell r="K859" t="str">
            <v>50H3</v>
          </cell>
          <cell r="L859" t="str">
            <v>50J141308H01851</v>
          </cell>
          <cell r="M859" t="str">
            <v xml:space="preserve">CARTA DE ACEPTACION </v>
          </cell>
          <cell r="N859">
            <v>10401.1</v>
          </cell>
          <cell r="O859">
            <v>42032</v>
          </cell>
          <cell r="P859">
            <v>42824</v>
          </cell>
          <cell r="Q859">
            <v>201024</v>
          </cell>
          <cell r="R859" t="str">
            <v>04/07/17 00:34 ERNESTO HDZ NP5 P1A OC 1009278 PANEL 173331</v>
          </cell>
          <cell r="S859" t="str">
            <v/>
          </cell>
          <cell r="T859" t="str">
            <v xml:space="preserve">    SOFIA VAZQUEZ                 </v>
          </cell>
          <cell r="U859" t="str">
            <v>2017-04-21</v>
          </cell>
          <cell r="V859" t="str">
            <v>Norte</v>
          </cell>
          <cell r="W859" t="str">
            <v>COMPLETADO</v>
          </cell>
          <cell r="X859" t="str">
            <v>TALLER</v>
          </cell>
          <cell r="Y859">
            <v>42822</v>
          </cell>
          <cell r="Z859">
            <v>790</v>
          </cell>
          <cell r="AA859" t="str">
            <v>M010</v>
          </cell>
          <cell r="AD859" t="str">
            <v>Apodaca/Noria Norte</v>
          </cell>
          <cell r="AE859" t="str">
            <v>NL</v>
          </cell>
          <cell r="AF859" t="str">
            <v>MX</v>
          </cell>
          <cell r="AG859" t="str">
            <v>10409737</v>
          </cell>
          <cell r="AH859" t="str">
            <v>JUANITA ENRIQUEZ GONZALEZ</v>
          </cell>
          <cell r="AI859" t="str">
            <v>Zapopan No. 130</v>
          </cell>
          <cell r="AJ859" t="str">
            <v>81-83-21-09-33</v>
          </cell>
          <cell r="AK859">
            <v>0</v>
          </cell>
          <cell r="AL859" t="str">
            <v>66633</v>
          </cell>
          <cell r="AM859"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59" t="str">
            <v>3TE50J141202</v>
          </cell>
          <cell r="AO859" t="e">
            <v>#N/A</v>
          </cell>
          <cell r="AP859" t="e">
            <v>#N/A</v>
          </cell>
          <cell r="AQ859" t="e">
            <v>#N/A</v>
          </cell>
          <cell r="AR859" t="e">
            <v>#N/A</v>
          </cell>
          <cell r="AS859" t="str">
            <v>3TE50G165140G165140M010</v>
          </cell>
          <cell r="AT859">
            <v>164</v>
          </cell>
          <cell r="AU859" t="str">
            <v>50H7GB</v>
          </cell>
          <cell r="AV859" t="str">
            <v>3TE50G165140</v>
          </cell>
          <cell r="AW859" t="str">
            <v>G165140</v>
          </cell>
          <cell r="AX859" t="str">
            <v>M010</v>
          </cell>
          <cell r="AY859">
            <v>74012172</v>
          </cell>
          <cell r="AZ859">
            <v>51013095</v>
          </cell>
          <cell r="BA859">
            <v>80147795</v>
          </cell>
        </row>
        <row r="860">
          <cell r="D860">
            <v>60313686</v>
          </cell>
          <cell r="E860" t="str">
            <v>A</v>
          </cell>
          <cell r="F860" t="str">
            <v>TV</v>
          </cell>
          <cell r="G860" t="str">
            <v>MOISES GOMEZ VELAZQUEZ</v>
          </cell>
          <cell r="H860" t="str">
            <v>QUINTA AVENIDA 702-411 FRACC. AGRICULTURA.  AGUASCALIENTES, AGS.</v>
          </cell>
          <cell r="I860" t="str">
            <v>449 890 6351</v>
          </cell>
          <cell r="J860" t="str">
            <v>HISENSE</v>
          </cell>
          <cell r="K860" t="str">
            <v>32H3B1</v>
          </cell>
          <cell r="L860" t="str">
            <v>32G153443H04125</v>
          </cell>
          <cell r="M860" t="str">
            <v>POSE / 27248826</v>
          </cell>
          <cell r="N860">
            <v>0</v>
          </cell>
          <cell r="O860">
            <v>42339</v>
          </cell>
          <cell r="P860" t="str">
            <v>06/MAR/2017</v>
          </cell>
          <cell r="Q860">
            <v>202465</v>
          </cell>
          <cell r="R860" t="str">
            <v>16/03/2017 01 : 38  JORGE.VAZ : NP5
10/03/2017 00 : 23 202465 : P1: OC-1008377</v>
          </cell>
          <cell r="S860" t="str">
            <v/>
          </cell>
          <cell r="T860" t="str">
            <v xml:space="preserve">                                  </v>
          </cell>
          <cell r="U860" t="str">
            <v xml:space="preserve">SIN OC: </v>
          </cell>
          <cell r="V860" t="str">
            <v>Norte</v>
          </cell>
          <cell r="W860" t="str">
            <v>COMPLETADO</v>
          </cell>
          <cell r="X860" t="str">
            <v>TALLER</v>
          </cell>
          <cell r="Y860">
            <v>42803</v>
          </cell>
          <cell r="Z860">
            <v>464</v>
          </cell>
          <cell r="AA860" t="str">
            <v>M012</v>
          </cell>
          <cell r="AD860" t="str">
            <v>AGS/AGRICULTURA</v>
          </cell>
          <cell r="AE860" t="str">
            <v>AGS</v>
          </cell>
          <cell r="AF860" t="str">
            <v>MX</v>
          </cell>
          <cell r="AG860" t="str">
            <v>10413954</v>
          </cell>
          <cell r="AH860" t="str">
            <v>MOISES GOMEZ VELASQUEZ</v>
          </cell>
          <cell r="AI860" t="str">
            <v>QUINTA AVENIDA 702-411</v>
          </cell>
          <cell r="AJ860" t="str">
            <v>4498906351</v>
          </cell>
          <cell r="AK860">
            <v>0</v>
          </cell>
          <cell r="AL860" t="str">
            <v>20230</v>
          </cell>
          <cell r="AM860" t="str">
            <v>24/03/2017 00 : 37 MARCO.DIAZ : TCF1PU CSAINF. ALEJANDRA CHAVEZ.DMC16/03/2017 01 : 38 JORGE.VAZ : TCF116/03/2017 01 : 38 JORGE.VAZ : NP510/03/2017 00 : 23 202465 : P1: OC-100837709/03/2017 23 : 41 ANA.LAURA : ODSMAIL467</v>
          </cell>
          <cell r="AN860" t="str">
            <v>3TE32G153442</v>
          </cell>
          <cell r="AO860" t="str">
            <v>Básica</v>
          </cell>
          <cell r="AP860" t="str">
            <v>Hisense</v>
          </cell>
          <cell r="AQ860" t="str">
            <v>Opera</v>
          </cell>
          <cell r="AR860" t="str">
            <v>HD 1366 X 768</v>
          </cell>
          <cell r="AS860" t="str">
            <v>3TE32G164478G1644M010</v>
          </cell>
          <cell r="AT860" t="e">
            <v>#N/A</v>
          </cell>
          <cell r="AU860" t="str">
            <v>32H3B2</v>
          </cell>
          <cell r="AV860" t="str">
            <v>3TE32G164478</v>
          </cell>
          <cell r="AW860" t="str">
            <v>G1644</v>
          </cell>
          <cell r="AX860" t="str">
            <v>M010</v>
          </cell>
          <cell r="AY860">
            <v>74012185</v>
          </cell>
          <cell r="AZ860">
            <v>51013112</v>
          </cell>
          <cell r="BA860">
            <v>80141475</v>
          </cell>
        </row>
        <row r="861">
          <cell r="D861">
            <v>60312037</v>
          </cell>
          <cell r="E861" t="str">
            <v>A</v>
          </cell>
          <cell r="F861" t="str">
            <v>TV</v>
          </cell>
          <cell r="G861" t="str">
            <v xml:space="preserve">GABRIELA SOFIA CHAVEZ MACIAS </v>
          </cell>
          <cell r="H861" t="str">
            <v xml:space="preserve">EUROPA 187, FRACCIONAMIENTO ARCADIA, JUAREZ </v>
          </cell>
          <cell r="I861" t="str">
            <v>8121657213, 8115034297</v>
          </cell>
          <cell r="J861" t="str">
            <v>HISENSE</v>
          </cell>
          <cell r="K861" t="str">
            <v>40K20D</v>
          </cell>
          <cell r="L861" t="str">
            <v>40G134207H02974</v>
          </cell>
          <cell r="M861" t="str">
            <v>CARTA</v>
          </cell>
          <cell r="N861">
            <v>6299</v>
          </cell>
          <cell r="O861">
            <v>41649</v>
          </cell>
          <cell r="P861">
            <v>42787</v>
          </cell>
          <cell r="Q861">
            <v>201024</v>
          </cell>
          <cell r="R861" t="str">
            <v>25/02/17 02:27 ERNESTO HDZ NP5 P1 OC 1007801, PANEL, 170339 22/02/17</v>
          </cell>
          <cell r="S861" t="str">
            <v/>
          </cell>
          <cell r="T861" t="str">
            <v xml:space="preserve"> SOFIA VAZQUEZ                    </v>
          </cell>
          <cell r="U861" t="str">
            <v>2017-04-25</v>
          </cell>
          <cell r="V861" t="str">
            <v>Norte</v>
          </cell>
          <cell r="W861" t="str">
            <v>COMPLETADO</v>
          </cell>
          <cell r="X861" t="str">
            <v>TALLER</v>
          </cell>
          <cell r="Y861">
            <v>42786</v>
          </cell>
          <cell r="Z861">
            <v>1137</v>
          </cell>
          <cell r="AA861" t="str">
            <v>M012</v>
          </cell>
          <cell r="AD861" t="str">
            <v>Juarez/Fracc. Arcadia 2do sec</v>
          </cell>
          <cell r="AE861" t="str">
            <v>NL</v>
          </cell>
          <cell r="AF861" t="str">
            <v>MX</v>
          </cell>
          <cell r="AG861" t="str">
            <v>10410059</v>
          </cell>
          <cell r="AH861" t="str">
            <v>GABRIELA SOFIA CHAVEZ MACIAS</v>
          </cell>
          <cell r="AI861" t="str">
            <v>Europa no 187</v>
          </cell>
          <cell r="AJ861" t="str">
            <v>8121657213</v>
          </cell>
          <cell r="AK861" t="str">
            <v>8115034297</v>
          </cell>
          <cell r="AL861" t="str">
            <v>67286</v>
          </cell>
          <cell r="AM861"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61" t="str">
            <v>3TE40G134207</v>
          </cell>
          <cell r="AO861" t="str">
            <v>Básica</v>
          </cell>
          <cell r="AP861" t="str">
            <v>Hisense</v>
          </cell>
          <cell r="AQ861" t="str">
            <v>Opera</v>
          </cell>
          <cell r="AR861" t="str">
            <v>FHD 1920 x 1080</v>
          </cell>
          <cell r="AS861" t="str">
            <v>3TE40G154775G1547M010</v>
          </cell>
          <cell r="AT861" t="e">
            <v>#N/A</v>
          </cell>
          <cell r="AU861" t="str">
            <v>40H5B</v>
          </cell>
          <cell r="AV861" t="str">
            <v>3TE40G154775</v>
          </cell>
          <cell r="AW861" t="str">
            <v>G1547</v>
          </cell>
          <cell r="AX861" t="str">
            <v>M010</v>
          </cell>
          <cell r="AY861">
            <v>74012188</v>
          </cell>
          <cell r="AZ861">
            <v>51013115</v>
          </cell>
          <cell r="BA861">
            <v>80141493</v>
          </cell>
        </row>
        <row r="862">
          <cell r="D862">
            <v>60311426</v>
          </cell>
          <cell r="E862" t="str">
            <v xml:space="preserve">A </v>
          </cell>
          <cell r="F862" t="str">
            <v>TV</v>
          </cell>
          <cell r="G862" t="str">
            <v xml:space="preserve">Jose Gonzalez
</v>
          </cell>
          <cell r="H862" t="str">
            <v>MX City/Suburb: Metepec/La michoacana
Street: 
Boulevar Toluca Tenango
House Number: 267</v>
          </cell>
          <cell r="I862">
            <v>7222407600</v>
          </cell>
          <cell r="J862" t="str">
            <v>HISENSE</v>
          </cell>
          <cell r="K862" t="str">
            <v>HL40K26PZL</v>
          </cell>
          <cell r="L862" t="str">
            <v>40G145154H00921</v>
          </cell>
          <cell r="M862">
            <v>142750</v>
          </cell>
          <cell r="N862">
            <v>9998.42</v>
          </cell>
          <cell r="O862" t="str">
            <v>09/092015</v>
          </cell>
          <cell r="P862">
            <v>42781</v>
          </cell>
          <cell r="Q862">
            <v>201612</v>
          </cell>
          <cell r="R862"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62" t="str">
            <v/>
          </cell>
          <cell r="T862" t="str">
            <v xml:space="preserve">      ADRIANA BINIFACIO REYES     </v>
          </cell>
          <cell r="U862" t="str">
            <v>2017-04-24</v>
          </cell>
          <cell r="V862" t="str">
            <v>CENTRO</v>
          </cell>
          <cell r="W862" t="str">
            <v>COMPLETADO</v>
          </cell>
          <cell r="X862" t="str">
            <v>CLIENTE</v>
          </cell>
          <cell r="Y862">
            <v>42779</v>
          </cell>
          <cell r="Z862" t="e">
            <v>#VALUE!</v>
          </cell>
          <cell r="AA862" t="str">
            <v>M010</v>
          </cell>
          <cell r="AD862" t="str">
            <v>Metepec/La michoacana</v>
          </cell>
          <cell r="AE862" t="str">
            <v>MEX</v>
          </cell>
          <cell r="AF862" t="str">
            <v>MX</v>
          </cell>
          <cell r="AG862" t="str">
            <v>10410123</v>
          </cell>
          <cell r="AH862" t="str">
            <v>JOSE GONZALEZ</v>
          </cell>
          <cell r="AI862" t="str">
            <v>267 Boulevar Toluca Tenango</v>
          </cell>
          <cell r="AJ862" t="str">
            <v>7222407600</v>
          </cell>
          <cell r="AK862">
            <v>0</v>
          </cell>
          <cell r="AL862" t="str">
            <v>52166</v>
          </cell>
          <cell r="AM862"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62" t="str">
            <v>3TE40G134207</v>
          </cell>
          <cell r="AO862" t="e">
            <v>#N/A</v>
          </cell>
          <cell r="AP862" t="e">
            <v>#N/A</v>
          </cell>
          <cell r="AQ862" t="e">
            <v>#N/A</v>
          </cell>
          <cell r="AR862" t="e">
            <v>#N/A</v>
          </cell>
          <cell r="AS862" t="str">
            <v>3TE40G154775G1547M010</v>
          </cell>
          <cell r="AT862" t="e">
            <v>#N/A</v>
          </cell>
          <cell r="AU862" t="str">
            <v>40H5B</v>
          </cell>
          <cell r="AV862" t="str">
            <v>3TE40G154775</v>
          </cell>
          <cell r="AW862" t="str">
            <v>G1547</v>
          </cell>
          <cell r="AX862" t="str">
            <v>M010</v>
          </cell>
          <cell r="AY862">
            <v>74012190</v>
          </cell>
          <cell r="AZ862">
            <v>51013118</v>
          </cell>
          <cell r="BA862">
            <v>80141505</v>
          </cell>
        </row>
        <row r="863">
          <cell r="D863">
            <v>60315603</v>
          </cell>
          <cell r="E863" t="str">
            <v xml:space="preserve">A </v>
          </cell>
          <cell r="F863" t="str">
            <v>TV</v>
          </cell>
          <cell r="G863" t="str">
            <v xml:space="preserve">MARICELA VELAZCO VENTURA </v>
          </cell>
          <cell r="H863" t="str">
            <v xml:space="preserve">AZALEA MZ-38 LOTE 1 CASA 29 MISION DE LAS FLORES </v>
          </cell>
          <cell r="I863">
            <v>9841186664</v>
          </cell>
          <cell r="J863" t="str">
            <v>HISENSE</v>
          </cell>
          <cell r="K863" t="str">
            <v>40D37</v>
          </cell>
          <cell r="L863" t="str">
            <v>40M154303H04161</v>
          </cell>
          <cell r="M863" t="str">
            <v>EY11438</v>
          </cell>
          <cell r="N863">
            <v>4309.49</v>
          </cell>
          <cell r="O863">
            <v>42548</v>
          </cell>
          <cell r="P863">
            <v>42890</v>
          </cell>
          <cell r="Q863">
            <v>201033</v>
          </cell>
          <cell r="R863" t="str">
            <v>PBC MAIN  OC-1009615</v>
          </cell>
          <cell r="S863" t="str">
            <v xml:space="preserve"> EQUIPO EN REGUARDO DEL CSA CON TODOS SU</v>
          </cell>
          <cell r="T863" t="str">
            <v xml:space="preserve">   JUAN OSWALDO URIBE PERAZA  Fech</v>
          </cell>
          <cell r="U863" t="str">
            <v>2017/04/24</v>
          </cell>
          <cell r="V863" t="str">
            <v>SUR</v>
          </cell>
          <cell r="W863" t="str">
            <v>COMPLETADO</v>
          </cell>
          <cell r="X863" t="str">
            <v>TALLER</v>
          </cell>
          <cell r="Y863">
            <v>42831</v>
          </cell>
          <cell r="Z863">
            <v>283</v>
          </cell>
          <cell r="AA863" t="str">
            <v>M010</v>
          </cell>
          <cell r="AD863" t="str">
            <v>Solidaridad playa d/Mision de las flores</v>
          </cell>
          <cell r="AE863" t="str">
            <v>QR</v>
          </cell>
          <cell r="AF863" t="str">
            <v>MX</v>
          </cell>
          <cell r="AG863" t="str">
            <v>10415652</v>
          </cell>
          <cell r="AH863" t="str">
            <v>MARICELA VELAZCO VENTURA</v>
          </cell>
          <cell r="AI863" t="str">
            <v>Azalea Mz 38 lt 1 casa 29</v>
          </cell>
          <cell r="AJ863" t="str">
            <v>9841542477</v>
          </cell>
          <cell r="AK863" t="str">
            <v>9841542477</v>
          </cell>
          <cell r="AL863" t="str">
            <v>77723</v>
          </cell>
          <cell r="AM863"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63" t="str">
            <v>3TE40G144668</v>
          </cell>
          <cell r="AO863" t="str">
            <v>Básica</v>
          </cell>
          <cell r="AP863" t="str">
            <v>Hisense</v>
          </cell>
          <cell r="AQ863" t="str">
            <v>Opera</v>
          </cell>
          <cell r="AR863" t="str">
            <v>FHD 1920 x 1080</v>
          </cell>
          <cell r="AS863" t="str">
            <v>3TE40G154775G1547M010</v>
          </cell>
          <cell r="AT863" t="e">
            <v>#N/A</v>
          </cell>
          <cell r="AU863" t="str">
            <v>40H5B</v>
          </cell>
          <cell r="AV863" t="str">
            <v>3TE40G154775</v>
          </cell>
          <cell r="AW863" t="str">
            <v>G1547</v>
          </cell>
          <cell r="AX863" t="str">
            <v>M010</v>
          </cell>
          <cell r="AY863">
            <v>74012191</v>
          </cell>
          <cell r="AZ863">
            <v>51013121</v>
          </cell>
          <cell r="BA863">
            <v>80141512</v>
          </cell>
        </row>
        <row r="864">
          <cell r="D864">
            <v>60313042</v>
          </cell>
          <cell r="E864" t="str">
            <v xml:space="preserve">A </v>
          </cell>
          <cell r="F864" t="str">
            <v>TV</v>
          </cell>
          <cell r="G864" t="str">
            <v>LILIA SANCHEZ CASTRO</v>
          </cell>
          <cell r="H864" t="str">
            <v>20 DE NOVIEMBRE 1707</v>
          </cell>
          <cell r="I864">
            <v>9232370060</v>
          </cell>
          <cell r="J864" t="str">
            <v>HISENSE</v>
          </cell>
          <cell r="K864" t="str">
            <v>40K20DW</v>
          </cell>
          <cell r="L864" t="str">
            <v>40G151185H00951</v>
          </cell>
          <cell r="M864">
            <v>2142</v>
          </cell>
          <cell r="N864">
            <v>6839</v>
          </cell>
          <cell r="O864">
            <v>42738</v>
          </cell>
          <cell r="P864" t="str">
            <v>02/28/2017</v>
          </cell>
          <cell r="Q864">
            <v>201054</v>
          </cell>
          <cell r="R864" t="str">
            <v>MAIN BOARD OC- 1008297</v>
          </cell>
          <cell r="S864" t="str">
            <v/>
          </cell>
          <cell r="T864" t="str">
            <v>JesusLleon Puig        Fecha de Ap</v>
          </cell>
          <cell r="U864" t="str">
            <v>2017/04/24</v>
          </cell>
          <cell r="V864" t="str">
            <v>SUR</v>
          </cell>
          <cell r="W864" t="str">
            <v>COMPLETADO</v>
          </cell>
          <cell r="X864" t="str">
            <v>TALLER</v>
          </cell>
          <cell r="Y864">
            <v>42794</v>
          </cell>
          <cell r="Z864">
            <v>56</v>
          </cell>
          <cell r="AA864" t="str">
            <v>M010</v>
          </cell>
          <cell r="AD864" t="str">
            <v>Choapas/Sabana</v>
          </cell>
          <cell r="AE864" t="str">
            <v>VER</v>
          </cell>
          <cell r="AF864" t="str">
            <v>MX</v>
          </cell>
          <cell r="AG864" t="str">
            <v>10413125</v>
          </cell>
          <cell r="AH864" t="str">
            <v>LILIA SANCHEZ CASTRO</v>
          </cell>
          <cell r="AI864" t="str">
            <v>1707 20 de Noviembre</v>
          </cell>
          <cell r="AJ864" t="str">
            <v>9232372367</v>
          </cell>
          <cell r="AK864" t="str">
            <v>9232372367</v>
          </cell>
          <cell r="AL864" t="str">
            <v>96980</v>
          </cell>
          <cell r="AM864"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64" t="str">
            <v>3TE40A144716</v>
          </cell>
          <cell r="AO864" t="str">
            <v>Smart</v>
          </cell>
          <cell r="AP864" t="str">
            <v>Hisense</v>
          </cell>
          <cell r="AQ864" t="str">
            <v>Opera</v>
          </cell>
          <cell r="AR864" t="str">
            <v>FHD 1920 x 1080</v>
          </cell>
          <cell r="AS864" t="str">
            <v>3TE40G163934G1639M010</v>
          </cell>
          <cell r="AT864" t="e">
            <v>#N/A</v>
          </cell>
          <cell r="AU864" t="str">
            <v>40H5B2</v>
          </cell>
          <cell r="AV864" t="str">
            <v>3TE40G163934</v>
          </cell>
          <cell r="AW864" t="str">
            <v>G1639</v>
          </cell>
          <cell r="AX864" t="str">
            <v>M010</v>
          </cell>
          <cell r="AY864">
            <v>74012194</v>
          </cell>
          <cell r="AZ864">
            <v>51013124</v>
          </cell>
          <cell r="BA864">
            <v>80141532</v>
          </cell>
        </row>
        <row r="865">
          <cell r="D865">
            <v>60316096</v>
          </cell>
          <cell r="E865" t="str">
            <v xml:space="preserve">A </v>
          </cell>
          <cell r="F865" t="str">
            <v>TV</v>
          </cell>
          <cell r="G865" t="str">
            <v xml:space="preserve">julio Antonio Chin </v>
          </cell>
          <cell r="H865" t="str">
            <v xml:space="preserve">region 235 mz- 69 lote- 10 </v>
          </cell>
          <cell r="I865">
            <v>9981234302</v>
          </cell>
          <cell r="J865" t="str">
            <v>HISENSE</v>
          </cell>
          <cell r="K865" t="str">
            <v>40H5B</v>
          </cell>
          <cell r="L865" t="str">
            <v>40G153356H02991</v>
          </cell>
          <cell r="M865" t="str">
            <v>112518T</v>
          </cell>
          <cell r="N865">
            <v>7120</v>
          </cell>
          <cell r="O865">
            <v>42381</v>
          </cell>
          <cell r="P865">
            <v>42845</v>
          </cell>
          <cell r="Q865">
            <v>201033</v>
          </cell>
          <cell r="R865" t="str">
            <v>OC-1009767</v>
          </cell>
          <cell r="S865" t="str">
            <v xml:space="preserve"> EQUIPO EN RESGUARDO DEL CENTRO DE SERVI</v>
          </cell>
          <cell r="T865" t="str">
            <v xml:space="preserve">  JUAN OSWALDO URIBE PERAZA   Fech</v>
          </cell>
          <cell r="U865" t="str">
            <v>2017/04/24</v>
          </cell>
          <cell r="V865" t="str">
            <v>SUR</v>
          </cell>
          <cell r="W865" t="str">
            <v>COMPLETADO</v>
          </cell>
          <cell r="X865" t="str">
            <v>TALLER</v>
          </cell>
          <cell r="Y865">
            <v>42842</v>
          </cell>
          <cell r="Z865">
            <v>461</v>
          </cell>
          <cell r="AA865" t="str">
            <v>M012</v>
          </cell>
          <cell r="AD865" t="str">
            <v>Cancun /Solidaridad</v>
          </cell>
          <cell r="AE865" t="str">
            <v>QR</v>
          </cell>
          <cell r="AF865" t="str">
            <v>MX</v>
          </cell>
          <cell r="AG865" t="str">
            <v>10416086</v>
          </cell>
          <cell r="AH865" t="str">
            <v>JULIO ANTONIO CHIN</v>
          </cell>
          <cell r="AI865" t="str">
            <v>Lt10 114 Regio 235 Mz69</v>
          </cell>
          <cell r="AJ865" t="str">
            <v>9981234302</v>
          </cell>
          <cell r="AK865">
            <v>0</v>
          </cell>
          <cell r="AL865" t="str">
            <v>77510</v>
          </cell>
          <cell r="AM865"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65" t="str">
            <v>3TE40A144535</v>
          </cell>
          <cell r="AO865" t="str">
            <v>Smart</v>
          </cell>
          <cell r="AP865" t="str">
            <v>Hisense</v>
          </cell>
          <cell r="AQ865" t="str">
            <v>Opera</v>
          </cell>
          <cell r="AR865" t="str">
            <v>FHD 1920 x 1080</v>
          </cell>
          <cell r="AS865" t="str">
            <v>3TE40G163934G1639M010</v>
          </cell>
          <cell r="AT865" t="e">
            <v>#N/A</v>
          </cell>
          <cell r="AU865" t="str">
            <v>40H5B2</v>
          </cell>
          <cell r="AV865" t="str">
            <v>3TE40G163934</v>
          </cell>
          <cell r="AW865" t="str">
            <v>G1639</v>
          </cell>
          <cell r="AX865" t="str">
            <v>M010</v>
          </cell>
          <cell r="AY865">
            <v>74012195</v>
          </cell>
          <cell r="AZ865">
            <v>51013125</v>
          </cell>
          <cell r="BA865">
            <v>80141534</v>
          </cell>
        </row>
        <row r="866">
          <cell r="D866">
            <v>60315169</v>
          </cell>
          <cell r="E866" t="str">
            <v xml:space="preserve">A </v>
          </cell>
          <cell r="F866" t="str">
            <v>TV</v>
          </cell>
          <cell r="G866" t="str">
            <v>INGRAM</v>
          </cell>
          <cell r="H866" t="str">
            <v>BENEMERITO #12, COL. CENTRO, CUERNAVACA MORELOS</v>
          </cell>
          <cell r="I866">
            <v>7771087083</v>
          </cell>
          <cell r="J866" t="str">
            <v>HISENSE</v>
          </cell>
          <cell r="K866" t="str">
            <v>40H5B2</v>
          </cell>
          <cell r="L866" t="str">
            <v>40G160586H00320</v>
          </cell>
          <cell r="M866">
            <v>0</v>
          </cell>
          <cell r="N866">
            <v>0</v>
          </cell>
          <cell r="O866">
            <v>42619</v>
          </cell>
          <cell r="P866">
            <v>42828</v>
          </cell>
          <cell r="Q866">
            <v>201069</v>
          </cell>
          <cell r="R866" t="str">
            <v>NO EXISTENCIA DE PZA T191066</v>
          </cell>
          <cell r="S866" t="str">
            <v/>
          </cell>
          <cell r="T866" t="str">
            <v xml:space="preserve"> ESTEPHANIA TOREES                </v>
          </cell>
          <cell r="U866" t="str">
            <v>2017/04/21</v>
          </cell>
          <cell r="V866" t="str">
            <v>CENTRO</v>
          </cell>
          <cell r="W866" t="str">
            <v>COMPLETADO</v>
          </cell>
          <cell r="X866" t="str">
            <v>CLIENTE</v>
          </cell>
          <cell r="Y866">
            <v>42824</v>
          </cell>
          <cell r="Z866">
            <v>205</v>
          </cell>
          <cell r="AA866" t="str">
            <v>M010</v>
          </cell>
          <cell r="AD866" t="str">
            <v>CENTRO/CUERNAVACA</v>
          </cell>
          <cell r="AE866" t="str">
            <v>MOR</v>
          </cell>
          <cell r="AF866" t="str">
            <v>MX</v>
          </cell>
          <cell r="AG866" t="str">
            <v>10415312</v>
          </cell>
          <cell r="AH866" t="str">
            <v>OSVALDO AVILA</v>
          </cell>
          <cell r="AI866" t="str">
            <v>12 BENEMERITO</v>
          </cell>
          <cell r="AJ866" t="str">
            <v>7771087083</v>
          </cell>
          <cell r="AK866" t="str">
            <v>7771087083</v>
          </cell>
          <cell r="AL866" t="str">
            <v>62050</v>
          </cell>
          <cell r="AM866"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66" t="str">
            <v>3TE40G155372</v>
          </cell>
          <cell r="AO866" t="str">
            <v>Smart</v>
          </cell>
          <cell r="AP866" t="str">
            <v>Hisense</v>
          </cell>
          <cell r="AQ866" t="str">
            <v>Opera</v>
          </cell>
          <cell r="AR866" t="str">
            <v>FHD 1920 x 1080</v>
          </cell>
          <cell r="AS866" t="str">
            <v>3TE40G163934G1639M010</v>
          </cell>
          <cell r="AT866" t="e">
            <v>#N/A</v>
          </cell>
          <cell r="AU866" t="str">
            <v>40H5B2</v>
          </cell>
          <cell r="AV866" t="str">
            <v>3TE40G163934</v>
          </cell>
          <cell r="AW866" t="str">
            <v>G1639</v>
          </cell>
          <cell r="AX866" t="str">
            <v>M010</v>
          </cell>
          <cell r="AY866">
            <v>74012196</v>
          </cell>
          <cell r="AZ866">
            <v>51013126</v>
          </cell>
          <cell r="BA866">
            <v>80141541</v>
          </cell>
        </row>
        <row r="867">
          <cell r="D867">
            <v>60315155</v>
          </cell>
          <cell r="E867" t="str">
            <v xml:space="preserve">A </v>
          </cell>
          <cell r="F867" t="str">
            <v>TV</v>
          </cell>
          <cell r="G867" t="str">
            <v>JUAN LUIS TEPACH CHIPOL</v>
          </cell>
          <cell r="H867" t="str">
            <v>SANTA TRINIDAD 802, LOMAS DE BARRILLAS, COATZACOALCOS</v>
          </cell>
          <cell r="I867">
            <v>9211275013</v>
          </cell>
          <cell r="J867" t="str">
            <v>HISENSE</v>
          </cell>
          <cell r="K867" t="str">
            <v>40H5B</v>
          </cell>
          <cell r="L867" t="str">
            <v>40G1618N3H02153</v>
          </cell>
          <cell r="M867">
            <v>1003678</v>
          </cell>
          <cell r="N867">
            <v>0</v>
          </cell>
          <cell r="O867">
            <v>42768</v>
          </cell>
          <cell r="P867">
            <v>42823</v>
          </cell>
          <cell r="Q867">
            <v>201054</v>
          </cell>
          <cell r="R867" t="str">
            <v>PANEL DAÑADO OC-1009343</v>
          </cell>
          <cell r="S867" t="str">
            <v/>
          </cell>
          <cell r="T867" t="str">
            <v xml:space="preserve"> Jjesus Leon Puig       Fecha de A</v>
          </cell>
          <cell r="U867" t="str">
            <v>2017/04/24</v>
          </cell>
          <cell r="V867" t="str">
            <v>SUR</v>
          </cell>
          <cell r="W867" t="str">
            <v>COMPLETADO</v>
          </cell>
          <cell r="X867" t="str">
            <v>TALLER</v>
          </cell>
          <cell r="Y867">
            <v>42823</v>
          </cell>
          <cell r="Z867">
            <v>55</v>
          </cell>
          <cell r="AA867" t="str">
            <v>M010</v>
          </cell>
          <cell r="AD867" t="str">
            <v>LOMAS DE BARRILLAS, COATZACOALCOS</v>
          </cell>
          <cell r="AE867" t="str">
            <v>VER</v>
          </cell>
          <cell r="AF867" t="str">
            <v>MX</v>
          </cell>
          <cell r="AG867" t="str">
            <v>10415295</v>
          </cell>
          <cell r="AH867" t="str">
            <v>JUAN LUIS TEPACH CHIPOL</v>
          </cell>
          <cell r="AI867" t="str">
            <v>802 SANTA TRINIDAD</v>
          </cell>
          <cell r="AJ867" t="str">
            <v>9211275013</v>
          </cell>
          <cell r="AK867">
            <v>0</v>
          </cell>
          <cell r="AL867" t="str">
            <v>96536</v>
          </cell>
          <cell r="AM867"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67" t="str">
            <v>3TE40A144535</v>
          </cell>
          <cell r="AO867" t="str">
            <v>Smart</v>
          </cell>
          <cell r="AP867" t="str">
            <v>Hisense</v>
          </cell>
          <cell r="AQ867" t="str">
            <v>Opera</v>
          </cell>
          <cell r="AR867" t="str">
            <v>FHD 1920 x 1080</v>
          </cell>
          <cell r="AS867" t="str">
            <v>3TE40G163934G1639M010</v>
          </cell>
          <cell r="AT867" t="e">
            <v>#N/A</v>
          </cell>
          <cell r="AU867" t="str">
            <v>40H5B2</v>
          </cell>
          <cell r="AV867" t="str">
            <v>3TE40G163934</v>
          </cell>
          <cell r="AW867" t="str">
            <v>G1639</v>
          </cell>
          <cell r="AX867" t="str">
            <v>M010</v>
          </cell>
          <cell r="AY867">
            <v>74012197</v>
          </cell>
          <cell r="AZ867">
            <v>51013127</v>
          </cell>
          <cell r="BA867">
            <v>80141547</v>
          </cell>
        </row>
        <row r="868">
          <cell r="D868">
            <v>60316139</v>
          </cell>
          <cell r="E868" t="str">
            <v xml:space="preserve">A </v>
          </cell>
          <cell r="F868" t="str">
            <v>TV</v>
          </cell>
          <cell r="G868" t="str">
            <v xml:space="preserve">ANA MARIA JIMENEZ SOLORZANO                                                     </v>
          </cell>
          <cell r="H868" t="str">
            <v xml:space="preserve">FUENTE DE LAS PALOMAS 370, VILLA FONTANA, 45610, TLAQUEPAQUE, JALISCO                  </v>
          </cell>
          <cell r="I868">
            <v>3313858738</v>
          </cell>
          <cell r="J868" t="str">
            <v>HISENSE</v>
          </cell>
          <cell r="K868" t="str">
            <v>40H5B2</v>
          </cell>
          <cell r="L868" t="str">
            <v>40G1632F4H00097</v>
          </cell>
          <cell r="M868" t="str">
            <v>Ticket de compra</v>
          </cell>
          <cell r="N868">
            <v>9331</v>
          </cell>
          <cell r="O868">
            <v>42731</v>
          </cell>
          <cell r="P868">
            <v>42843</v>
          </cell>
          <cell r="Q868">
            <v>201076</v>
          </cell>
          <cell r="R868" t="str">
            <v xml:space="preserve"> T202232/PANEL/OC-1009850</v>
          </cell>
          <cell r="S868" t="str">
            <v xml:space="preserve"> </v>
          </cell>
          <cell r="T868" t="str">
            <v xml:space="preserve"> Carlos Muñiz    Fecha de Aplicaci</v>
          </cell>
          <cell r="U868" t="str">
            <v>2017/04/24</v>
          </cell>
          <cell r="V868" t="str">
            <v>SUR</v>
          </cell>
          <cell r="W868" t="str">
            <v>COMPLETADO</v>
          </cell>
          <cell r="X868" t="str">
            <v>TALLER</v>
          </cell>
          <cell r="Y868">
            <v>42843</v>
          </cell>
          <cell r="Z868">
            <v>112</v>
          </cell>
          <cell r="AA868" t="str">
            <v>M010</v>
          </cell>
          <cell r="AD868" t="str">
            <v>Tlaquepaque/Villa Fontana</v>
          </cell>
          <cell r="AE868" t="str">
            <v>JAL</v>
          </cell>
          <cell r="AF868" t="str">
            <v>MX</v>
          </cell>
          <cell r="AG868" t="str">
            <v>10415993</v>
          </cell>
          <cell r="AH868" t="str">
            <v>ANA SOLORZANO</v>
          </cell>
          <cell r="AI868" t="str">
            <v>370 Fuente de las palomas</v>
          </cell>
          <cell r="AJ868" t="str">
            <v>0443313858738</v>
          </cell>
          <cell r="AK868" t="str">
            <v>0443313858738</v>
          </cell>
          <cell r="AL868" t="str">
            <v>45615</v>
          </cell>
          <cell r="AM868"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68" t="str">
            <v>3TE40G155372</v>
          </cell>
          <cell r="AO868" t="str">
            <v>Smart</v>
          </cell>
          <cell r="AP868" t="str">
            <v>Hisense</v>
          </cell>
          <cell r="AQ868" t="str">
            <v>Opera</v>
          </cell>
          <cell r="AR868" t="str">
            <v>FHD 1920 x 1080</v>
          </cell>
          <cell r="AS868" t="str">
            <v>3TE40G164782G1647M010</v>
          </cell>
          <cell r="AT868" t="e">
            <v>#N/A</v>
          </cell>
          <cell r="AU868" t="str">
            <v>40H5B2</v>
          </cell>
          <cell r="AV868" t="str">
            <v>3TE40G164782</v>
          </cell>
          <cell r="AW868" t="str">
            <v>G1647</v>
          </cell>
          <cell r="AX868" t="str">
            <v>M010</v>
          </cell>
          <cell r="AY868">
            <v>74012198</v>
          </cell>
          <cell r="AZ868">
            <v>51013128</v>
          </cell>
          <cell r="BA868">
            <v>80141551</v>
          </cell>
        </row>
        <row r="869">
          <cell r="D869">
            <v>60315552</v>
          </cell>
          <cell r="E869" t="str">
            <v xml:space="preserve">A </v>
          </cell>
          <cell r="F869" t="str">
            <v>TV</v>
          </cell>
          <cell r="G869" t="str">
            <v>GABRIELA HERNANDEZ SIMON</v>
          </cell>
          <cell r="H869" t="str">
            <v>CERRADA DE CARR. INTERNACIONAL # 13, VILLA DE MITLA</v>
          </cell>
          <cell r="I869" t="str">
            <v>9515681001 &amp; 9513160642</v>
          </cell>
          <cell r="J869" t="str">
            <v>HISENSE</v>
          </cell>
          <cell r="K869" t="str">
            <v>50CU6000</v>
          </cell>
          <cell r="L869" t="str">
            <v>50G162681H00784</v>
          </cell>
          <cell r="M869">
            <v>9045958270</v>
          </cell>
          <cell r="N869">
            <v>18885</v>
          </cell>
          <cell r="O869">
            <v>42695</v>
          </cell>
          <cell r="P869">
            <v>42890</v>
          </cell>
          <cell r="Q869">
            <v>201022</v>
          </cell>
          <cell r="R869" t="str">
            <v>T205451 OC-1009729</v>
          </cell>
          <cell r="S869" t="str">
            <v>EQUIPO EN TALLER, SOLO SE RECOLECTO PANT</v>
          </cell>
          <cell r="T869" t="str">
            <v xml:space="preserve">  MAURICIO ILESCAS OLIVERA    Fech</v>
          </cell>
          <cell r="U869" t="str">
            <v>2017/04/24</v>
          </cell>
          <cell r="V869" t="str">
            <v>SUR</v>
          </cell>
          <cell r="W869" t="str">
            <v>COMPLETADO</v>
          </cell>
          <cell r="X869" t="str">
            <v>TALLER</v>
          </cell>
          <cell r="Y869">
            <v>42831</v>
          </cell>
          <cell r="Z869">
            <v>136</v>
          </cell>
          <cell r="AA869" t="str">
            <v>M010</v>
          </cell>
          <cell r="AD869" t="str">
            <v>San Pablo Villa Mitla/Centro</v>
          </cell>
          <cell r="AE869" t="str">
            <v>OAX</v>
          </cell>
          <cell r="AF869" t="str">
            <v>MX</v>
          </cell>
          <cell r="AG869" t="str">
            <v>10415605</v>
          </cell>
          <cell r="AH869" t="str">
            <v>GABRIELA HERNANDEZ SIMON</v>
          </cell>
          <cell r="AI869" t="str">
            <v>13 Carr. Internacional</v>
          </cell>
          <cell r="AJ869" t="str">
            <v>9513160642</v>
          </cell>
          <cell r="AK869" t="str">
            <v>9513160642</v>
          </cell>
          <cell r="AL869" t="str">
            <v>70430</v>
          </cell>
          <cell r="AM869"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69" t="str">
            <v>3TE50G162680</v>
          </cell>
          <cell r="AO869" t="e">
            <v>#N/A</v>
          </cell>
          <cell r="AP869" t="e">
            <v>#N/A</v>
          </cell>
          <cell r="AQ869" t="e">
            <v>#N/A</v>
          </cell>
          <cell r="AR869" t="e">
            <v>#N/A</v>
          </cell>
          <cell r="AS869" t="str">
            <v>3TE55G1623K3G1623K3M010</v>
          </cell>
          <cell r="AT869">
            <v>24</v>
          </cell>
          <cell r="AU869" t="str">
            <v>55H7B</v>
          </cell>
          <cell r="AV869" t="str">
            <v>3TE55G1623K3</v>
          </cell>
          <cell r="AW869" t="str">
            <v>G1623K3</v>
          </cell>
          <cell r="AX869" t="str">
            <v>M010</v>
          </cell>
          <cell r="AY869">
            <v>74012201</v>
          </cell>
          <cell r="AZ869">
            <v>51013129</v>
          </cell>
          <cell r="BA869">
            <v>80149507</v>
          </cell>
        </row>
        <row r="870">
          <cell r="D870">
            <v>60313955</v>
          </cell>
          <cell r="E870" t="str">
            <v xml:space="preserve">A </v>
          </cell>
          <cell r="F870" t="str">
            <v>TV</v>
          </cell>
          <cell r="G870" t="str">
            <v>Miguel Angel Cisneros Carrillo</v>
          </cell>
          <cell r="H870" t="str">
            <v>MX City/Suburb: Metepec/La michoacana
Street: 
Boulevar Toluca Tenango
House Number: 267</v>
          </cell>
          <cell r="I870" t="str">
            <v>7222194292// 7223501200</v>
          </cell>
          <cell r="J870" t="str">
            <v>HISENSE</v>
          </cell>
          <cell r="K870" t="str">
            <v>50CU6000</v>
          </cell>
          <cell r="L870" t="str">
            <v>50G162681H01944</v>
          </cell>
          <cell r="M870" t="str">
            <v>POLIZA DE GARANTIA</v>
          </cell>
          <cell r="N870">
            <v>0</v>
          </cell>
          <cell r="O870">
            <v>42695</v>
          </cell>
          <cell r="P870">
            <v>42781</v>
          </cell>
          <cell r="Q870">
            <v>201612</v>
          </cell>
          <cell r="R870" t="str">
            <v xml:space="preserve">DEMORA EN LLEGADA DE REFACIONES 17/03/2017 03 : 23 201612 : P1 PANEL 205451 OC-1008754  SE SOLICITO REFACION 16/03/2017  EN ESPERA DE SU LLEGADA NAC 16/03//2017
</v>
          </cell>
          <cell r="S870" t="str">
            <v>EQUIPO EN DOMICILIO DE CLIENTE</v>
          </cell>
          <cell r="T870" t="str">
            <v xml:space="preserve">      ADRIANA BINIFACIO REYES     </v>
          </cell>
          <cell r="U870" t="str">
            <v>2017-04-24</v>
          </cell>
          <cell r="V870" t="str">
            <v>CENTRO</v>
          </cell>
          <cell r="W870" t="str">
            <v>COMPLETADO</v>
          </cell>
          <cell r="X870" t="str">
            <v>CLIENTE</v>
          </cell>
          <cell r="Y870">
            <v>42804</v>
          </cell>
          <cell r="Z870">
            <v>109</v>
          </cell>
          <cell r="AA870" t="str">
            <v>M010</v>
          </cell>
          <cell r="AD870" t="str">
            <v>San ,Mateo/Centro</v>
          </cell>
          <cell r="AE870" t="str">
            <v>MEX</v>
          </cell>
          <cell r="AF870" t="str">
            <v>MX</v>
          </cell>
          <cell r="AG870" t="str">
            <v>10411919</v>
          </cell>
          <cell r="AH870" t="str">
            <v>MIGUEL ANGEL CISNEROS CARRILLO</v>
          </cell>
          <cell r="AI870" t="str">
            <v>1021 Cipres casa 2</v>
          </cell>
          <cell r="AJ870" t="str">
            <v>7223501200</v>
          </cell>
          <cell r="AK870" t="str">
            <v>7223501200</v>
          </cell>
          <cell r="AL870" t="str">
            <v>52104</v>
          </cell>
          <cell r="AM870"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70" t="str">
            <v>3TE50G162680</v>
          </cell>
          <cell r="AO870" t="e">
            <v>#N/A</v>
          </cell>
          <cell r="AP870" t="e">
            <v>#N/A</v>
          </cell>
          <cell r="AQ870" t="e">
            <v>#N/A</v>
          </cell>
          <cell r="AR870" t="e">
            <v>#N/A</v>
          </cell>
          <cell r="AS870" t="str">
            <v>3TE50G162681G1626M010</v>
          </cell>
          <cell r="AT870" t="e">
            <v>#N/A</v>
          </cell>
          <cell r="AU870" t="str">
            <v>50CU6000</v>
          </cell>
          <cell r="AV870" t="str">
            <v>3TE50G162681</v>
          </cell>
          <cell r="AW870" t="str">
            <v>G1626</v>
          </cell>
          <cell r="AX870" t="str">
            <v>M010</v>
          </cell>
          <cell r="AY870">
            <v>74012200</v>
          </cell>
          <cell r="AZ870">
            <v>51013130</v>
          </cell>
          <cell r="BA870">
            <v>80141556</v>
          </cell>
        </row>
        <row r="871">
          <cell r="D871">
            <v>60312080</v>
          </cell>
          <cell r="E871" t="str">
            <v>A</v>
          </cell>
          <cell r="F871" t="str">
            <v>TV</v>
          </cell>
          <cell r="G871" t="str">
            <v xml:space="preserve">BEATRIZ ADRIANA GARCIA </v>
          </cell>
          <cell r="H871" t="str">
            <v xml:space="preserve">MARIO QUINTANILLA 330 B, SAN MARCOS, ESCOBEDO </v>
          </cell>
          <cell r="I871">
            <v>8186922046</v>
          </cell>
          <cell r="J871" t="str">
            <v>HISENSE</v>
          </cell>
          <cell r="K871" t="str">
            <v>50H5B</v>
          </cell>
          <cell r="L871" t="str">
            <v>50G151618H00985</v>
          </cell>
          <cell r="M871" t="str">
            <v>170832-14</v>
          </cell>
          <cell r="N871">
            <v>14434</v>
          </cell>
          <cell r="O871">
            <v>42407</v>
          </cell>
          <cell r="P871">
            <v>42789</v>
          </cell>
          <cell r="Q871">
            <v>201024</v>
          </cell>
          <cell r="R871" t="str">
            <v>28/02/17 05:11 ERNESTO HDZ NP5 P1A OC 1007754, CABLE LVDS, 1149713</v>
          </cell>
          <cell r="S871" t="str">
            <v/>
          </cell>
          <cell r="T871" t="str">
            <v xml:space="preserve"> SOFIA VAZQUEZ                    </v>
          </cell>
          <cell r="U871" t="str">
            <v>2017-04-25</v>
          </cell>
          <cell r="V871" t="str">
            <v>Norte</v>
          </cell>
          <cell r="W871" t="str">
            <v>COMPLETADO</v>
          </cell>
          <cell r="X871" t="str">
            <v>TALLER</v>
          </cell>
          <cell r="Y871">
            <v>42787</v>
          </cell>
          <cell r="Z871">
            <v>380</v>
          </cell>
          <cell r="AA871" t="str">
            <v>M012</v>
          </cell>
          <cell r="AD871" t="str">
            <v>sn marcos/escobedo</v>
          </cell>
          <cell r="AE871" t="str">
            <v>NL</v>
          </cell>
          <cell r="AF871" t="str">
            <v>MX</v>
          </cell>
          <cell r="AG871" t="str">
            <v>10412441</v>
          </cell>
          <cell r="AH871" t="str">
            <v>BEATRIZ ADRIANA GARCIA</v>
          </cell>
          <cell r="AI871" t="str">
            <v>mario quintanilla 330 b</v>
          </cell>
          <cell r="AJ871" t="str">
            <v>8186922046</v>
          </cell>
          <cell r="AK871">
            <v>0</v>
          </cell>
          <cell r="AL871" t="str">
            <v>66050</v>
          </cell>
          <cell r="AM871"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71" t="str">
            <v>3TE50G151618</v>
          </cell>
          <cell r="AO871" t="str">
            <v>Smart</v>
          </cell>
          <cell r="AP871" t="str">
            <v>Hisense</v>
          </cell>
          <cell r="AQ871" t="str">
            <v>Opera</v>
          </cell>
          <cell r="AR871" t="str">
            <v>HD 1366 X 768</v>
          </cell>
          <cell r="AS871" t="str">
            <v>3TE50G1644B3G1644M010</v>
          </cell>
          <cell r="AT871" t="e">
            <v>#N/A</v>
          </cell>
          <cell r="AU871" t="str">
            <v>50H7GB</v>
          </cell>
          <cell r="AV871" t="str">
            <v>3TE50G1644B3</v>
          </cell>
          <cell r="AW871" t="str">
            <v>G1644</v>
          </cell>
          <cell r="AX871" t="str">
            <v>M010</v>
          </cell>
          <cell r="AY871">
            <v>74012202</v>
          </cell>
          <cell r="AZ871">
            <v>51013132</v>
          </cell>
          <cell r="BA871">
            <v>80141562</v>
          </cell>
        </row>
        <row r="872">
          <cell r="D872">
            <v>60310195</v>
          </cell>
          <cell r="E872" t="str">
            <v xml:space="preserve">A </v>
          </cell>
          <cell r="F872" t="str">
            <v>TV</v>
          </cell>
          <cell r="G872" t="str">
            <v>BIMBO</v>
          </cell>
          <cell r="H872" t="str">
            <v>BENITO JUAREZ #914, COL. GUADALUPE, TOUCA ESTADO DE MEXICO.</v>
          </cell>
          <cell r="I872">
            <v>7228852753</v>
          </cell>
          <cell r="J872" t="str">
            <v>HISENSE</v>
          </cell>
          <cell r="K872" t="str">
            <v>50H5B</v>
          </cell>
          <cell r="L872" t="str">
            <v>50G154817H00041</v>
          </cell>
          <cell r="M872">
            <v>57086999</v>
          </cell>
          <cell r="N872">
            <v>0</v>
          </cell>
          <cell r="O872">
            <v>42447</v>
          </cell>
          <cell r="P872">
            <v>42786</v>
          </cell>
          <cell r="Q872">
            <v>201069</v>
          </cell>
          <cell r="R872" t="str">
            <v>NO EXISTENCIA DE PZA T196102</v>
          </cell>
          <cell r="S872" t="str">
            <v/>
          </cell>
          <cell r="T872" t="str">
            <v xml:space="preserve"> ESTEPHANIA TOREES                </v>
          </cell>
          <cell r="U872" t="str">
            <v>2017/04/21</v>
          </cell>
          <cell r="V872" t="str">
            <v>CENTRO</v>
          </cell>
          <cell r="W872" t="str">
            <v>COMPLETADO</v>
          </cell>
          <cell r="X872" t="str">
            <v>CLIENTE</v>
          </cell>
          <cell r="Y872">
            <v>42761</v>
          </cell>
          <cell r="Z872">
            <v>314</v>
          </cell>
          <cell r="AA872" t="str">
            <v>M010</v>
          </cell>
          <cell r="AD872" t="str">
            <v>Toluca /Guadalupe</v>
          </cell>
          <cell r="AE872" t="str">
            <v>MEX</v>
          </cell>
          <cell r="AF872" t="str">
            <v>MX</v>
          </cell>
          <cell r="AG872" t="str">
            <v>10410723</v>
          </cell>
          <cell r="AH872" t="str">
            <v>E3NRIQUE CARRANSA</v>
          </cell>
          <cell r="AI872" t="str">
            <v>914 Benito Juarez</v>
          </cell>
          <cell r="AJ872" t="str">
            <v>7228852753</v>
          </cell>
          <cell r="AK872" t="str">
            <v>7221565117</v>
          </cell>
          <cell r="AL872" t="str">
            <v>50260</v>
          </cell>
          <cell r="AM872"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72" t="str">
            <v>3TE50G151618</v>
          </cell>
          <cell r="AO872" t="str">
            <v>Smart</v>
          </cell>
          <cell r="AP872" t="str">
            <v>Hisense</v>
          </cell>
          <cell r="AQ872" t="str">
            <v>Opera</v>
          </cell>
          <cell r="AR872" t="str">
            <v>HD 1366 X 768</v>
          </cell>
          <cell r="AS872" t="str">
            <v>3TE50G1644B3G1644M010</v>
          </cell>
          <cell r="AT872" t="e">
            <v>#N/A</v>
          </cell>
          <cell r="AU872" t="str">
            <v>50H7GB</v>
          </cell>
          <cell r="AV872" t="str">
            <v>3TE50G1644B3</v>
          </cell>
          <cell r="AW872" t="str">
            <v>G1644</v>
          </cell>
          <cell r="AX872" t="str">
            <v>M010</v>
          </cell>
          <cell r="AY872">
            <v>74012203</v>
          </cell>
          <cell r="AZ872">
            <v>51013133</v>
          </cell>
          <cell r="BA872">
            <v>80141566</v>
          </cell>
        </row>
        <row r="873">
          <cell r="D873">
            <v>60314542</v>
          </cell>
          <cell r="E873" t="str">
            <v xml:space="preserve">A </v>
          </cell>
          <cell r="F873" t="str">
            <v>TV</v>
          </cell>
          <cell r="G873" t="str">
            <v>JUAN CARLOS PEREZ</v>
          </cell>
          <cell r="H873" t="str">
            <v>SECCION 14 MZA 6 LOTE 12 COL.PETROLERA.CARDENAS TAB.</v>
          </cell>
          <cell r="I873">
            <v>9371056050</v>
          </cell>
          <cell r="J873" t="str">
            <v>HISENSE</v>
          </cell>
          <cell r="K873" t="str">
            <v>50H7GB</v>
          </cell>
          <cell r="L873" t="str">
            <v>50G155381H00005</v>
          </cell>
          <cell r="M873" t="str">
            <v>TICKET</v>
          </cell>
          <cell r="N873">
            <v>11423.44</v>
          </cell>
          <cell r="O873">
            <v>42808</v>
          </cell>
          <cell r="P873" t="str">
            <v>03/21/2017</v>
          </cell>
          <cell r="Q873">
            <v>202419</v>
          </cell>
          <cell r="R873" t="str">
            <v>PANEL OC-1009187</v>
          </cell>
          <cell r="S873" t="str">
            <v/>
          </cell>
          <cell r="T873" t="str">
            <v xml:space="preserve">  Ruben Juarez                 Fec</v>
          </cell>
          <cell r="U873" t="str">
            <v>2017/04/24</v>
          </cell>
          <cell r="V873" t="str">
            <v>SUR</v>
          </cell>
          <cell r="W873" t="str">
            <v>COMPLETADO</v>
          </cell>
          <cell r="X873" t="str">
            <v>TALLER</v>
          </cell>
          <cell r="Y873">
            <v>42815</v>
          </cell>
          <cell r="Z873">
            <v>7</v>
          </cell>
          <cell r="AA873" t="str">
            <v>M010</v>
          </cell>
          <cell r="AD873" t="str">
            <v>Petrolera/Cardenas</v>
          </cell>
          <cell r="AE873" t="str">
            <v>TAB</v>
          </cell>
          <cell r="AF873" t="str">
            <v>MX</v>
          </cell>
          <cell r="AG873" t="str">
            <v>10414572</v>
          </cell>
          <cell r="AH873" t="str">
            <v>JUAN CARLOS PEREZ</v>
          </cell>
          <cell r="AI873" t="str">
            <v>Lt 12 Secc14 Mz 6 Lt 12</v>
          </cell>
          <cell r="AJ873" t="str">
            <v>9371056050</v>
          </cell>
          <cell r="AK873">
            <v>0</v>
          </cell>
          <cell r="AL873" t="str">
            <v>86500</v>
          </cell>
          <cell r="AM873"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73" t="str">
            <v>3TE50G1523B0</v>
          </cell>
          <cell r="AO873" t="str">
            <v>Smart</v>
          </cell>
          <cell r="AP873" t="str">
            <v>Hisense</v>
          </cell>
          <cell r="AQ873" t="str">
            <v>Android</v>
          </cell>
          <cell r="AR873" t="str">
            <v>UHD 3840 X 2160</v>
          </cell>
          <cell r="AS873" t="str">
            <v>3TE50G1644B3G1644M010</v>
          </cell>
          <cell r="AT873" t="e">
            <v>#N/A</v>
          </cell>
          <cell r="AU873" t="str">
            <v>50H7GB</v>
          </cell>
          <cell r="AV873" t="str">
            <v>3TE50G1644B3</v>
          </cell>
          <cell r="AW873" t="str">
            <v>G1644</v>
          </cell>
          <cell r="AX873" t="str">
            <v>M010</v>
          </cell>
          <cell r="AY873">
            <v>74012204</v>
          </cell>
          <cell r="AZ873">
            <v>51013134</v>
          </cell>
          <cell r="BA873">
            <v>80141571</v>
          </cell>
        </row>
        <row r="874">
          <cell r="D874">
            <v>60315978</v>
          </cell>
          <cell r="E874" t="str">
            <v xml:space="preserve">A </v>
          </cell>
          <cell r="F874" t="str">
            <v>TV</v>
          </cell>
          <cell r="G874" t="str">
            <v xml:space="preserve">ELIAS CHAN CHAN </v>
          </cell>
          <cell r="H874" t="str">
            <v>845 AV HIDALGO MZ-47 LOTE 18 REG.93</v>
          </cell>
          <cell r="I874">
            <v>9981878815</v>
          </cell>
          <cell r="J874" t="str">
            <v>HISENSE</v>
          </cell>
          <cell r="K874" t="str">
            <v>50K20DW</v>
          </cell>
          <cell r="L874" t="str">
            <v>50143291H04431</v>
          </cell>
          <cell r="M874" t="str">
            <v xml:space="preserve">DOCUMENTO NO FOLIADO </v>
          </cell>
          <cell r="N874">
            <v>13310.88</v>
          </cell>
          <cell r="O874">
            <v>42025</v>
          </cell>
          <cell r="P874">
            <v>42839</v>
          </cell>
          <cell r="Q874">
            <v>201033</v>
          </cell>
          <cell r="R874" t="str">
            <v>PANEL OC-1009647</v>
          </cell>
          <cell r="S874" t="str">
            <v xml:space="preserve"> EQUIPO EN RESGUARDO DEL CENTRO DE SERVI</v>
          </cell>
          <cell r="T874" t="str">
            <v xml:space="preserve">        JUAN OSWALDO URIBE PERAZA </v>
          </cell>
          <cell r="U874" t="str">
            <v>2017/04/24</v>
          </cell>
          <cell r="V874" t="str">
            <v>SUR</v>
          </cell>
          <cell r="W874" t="str">
            <v>COMPLETADO</v>
          </cell>
          <cell r="X874" t="str">
            <v>TALLER</v>
          </cell>
          <cell r="Y874">
            <v>42837</v>
          </cell>
          <cell r="Z874">
            <v>812</v>
          </cell>
          <cell r="AA874" t="str">
            <v>M010</v>
          </cell>
          <cell r="AD874" t="str">
            <v>Cancun/Supermanzana 93</v>
          </cell>
          <cell r="AE874" t="str">
            <v>QR</v>
          </cell>
          <cell r="AF874" t="str">
            <v>MX</v>
          </cell>
          <cell r="AG874" t="str">
            <v>10415927</v>
          </cell>
          <cell r="AH874" t="str">
            <v>ELIAS CHAN CHAN</v>
          </cell>
          <cell r="AI874" t="str">
            <v>845 Av Hidalgo mz 47 lt 18</v>
          </cell>
          <cell r="AJ874" t="str">
            <v>9981878815</v>
          </cell>
          <cell r="AK874" t="str">
            <v>9981878815</v>
          </cell>
          <cell r="AL874" t="str">
            <v>77517</v>
          </cell>
          <cell r="AM874"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74" t="str">
            <v>1TE50B8NUSCB</v>
          </cell>
          <cell r="AO874" t="str">
            <v>Smart</v>
          </cell>
          <cell r="AP874" t="str">
            <v>Hisense</v>
          </cell>
          <cell r="AQ874" t="str">
            <v>Opera</v>
          </cell>
          <cell r="AR874" t="str">
            <v>FHD 1920 x 1080</v>
          </cell>
          <cell r="AS874" t="str">
            <v>3TE50G165140G165140M010</v>
          </cell>
          <cell r="AT874">
            <v>164</v>
          </cell>
          <cell r="AU874" t="str">
            <v>50H7GB</v>
          </cell>
          <cell r="AV874" t="str">
            <v>3TE50G165140</v>
          </cell>
          <cell r="AW874" t="str">
            <v>G165140</v>
          </cell>
          <cell r="AX874" t="str">
            <v>M010</v>
          </cell>
          <cell r="AY874">
            <v>74012206</v>
          </cell>
          <cell r="AZ874">
            <v>51013136</v>
          </cell>
          <cell r="BA874">
            <v>80147797</v>
          </cell>
        </row>
        <row r="875">
          <cell r="D875">
            <v>60316109</v>
          </cell>
          <cell r="E875" t="str">
            <v xml:space="preserve">A </v>
          </cell>
          <cell r="F875" t="str">
            <v>TV</v>
          </cell>
          <cell r="G875" t="str">
            <v>Ricardo Flores</v>
          </cell>
          <cell r="H875" t="str">
            <v>CERRADA JANITZIO #4, COL. LAS CRUCES, DEL. MAGDALENA CONTRERAS, C.P. 10330</v>
          </cell>
          <cell r="I875" t="str">
            <v xml:space="preserve">5527491299 / 44373451 </v>
          </cell>
          <cell r="J875" t="str">
            <v>HISENSE</v>
          </cell>
          <cell r="K875" t="str">
            <v>50K20DW</v>
          </cell>
          <cell r="L875" t="str">
            <v>50G143064H00534</v>
          </cell>
          <cell r="M875" t="str">
            <v>POLIZA</v>
          </cell>
          <cell r="N875">
            <v>0</v>
          </cell>
          <cell r="O875">
            <v>41993</v>
          </cell>
          <cell r="P875">
            <v>42845</v>
          </cell>
          <cell r="Q875">
            <v>201767</v>
          </cell>
          <cell r="R875" t="str">
            <v>21/04/2017 03 : 47  ARANTXA.MON : NP5 / P1A: 173331 PANEL   20-04-2017   OC-1009789</v>
          </cell>
          <cell r="S875" t="str">
            <v>EQUIPO DAÑADO EN DOMICILIO DE CLIENTE</v>
          </cell>
          <cell r="T875" t="str">
            <v xml:space="preserve">   RENE ARIAS                     </v>
          </cell>
          <cell r="U875" t="str">
            <v>2017-04-24</v>
          </cell>
          <cell r="V875" t="str">
            <v>CENTRO</v>
          </cell>
          <cell r="W875" t="str">
            <v>COMPLETADO</v>
          </cell>
          <cell r="X875" t="str">
            <v>CLIENTE</v>
          </cell>
          <cell r="Y875">
            <v>42843</v>
          </cell>
          <cell r="Z875">
            <v>850</v>
          </cell>
          <cell r="AA875" t="str">
            <v>M010</v>
          </cell>
          <cell r="AD875" t="str">
            <v>Magdalena C./las cruces</v>
          </cell>
          <cell r="AE875" t="str">
            <v>DF</v>
          </cell>
          <cell r="AF875" t="str">
            <v>MX</v>
          </cell>
          <cell r="AG875" t="str">
            <v>10416036</v>
          </cell>
          <cell r="AH875" t="str">
            <v>RICARDO FLORES</v>
          </cell>
          <cell r="AI875" t="str">
            <v>4 cerrada janitzio</v>
          </cell>
          <cell r="AJ875" t="str">
            <v>44373451</v>
          </cell>
          <cell r="AK875" t="str">
            <v>5527491299</v>
          </cell>
          <cell r="AL875" t="str">
            <v>10330</v>
          </cell>
          <cell r="AM875"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75" t="str">
            <v>1TE50B8NUSCB</v>
          </cell>
          <cell r="AO875" t="str">
            <v>Smart</v>
          </cell>
          <cell r="AP875" t="str">
            <v>Hisense</v>
          </cell>
          <cell r="AQ875" t="str">
            <v>Opera</v>
          </cell>
          <cell r="AR875" t="str">
            <v>FHD 1920 x 1080</v>
          </cell>
          <cell r="AS875" t="str">
            <v>3TE50G165140G165140M010</v>
          </cell>
          <cell r="AT875">
            <v>164</v>
          </cell>
          <cell r="AU875" t="str">
            <v>50H7GB</v>
          </cell>
          <cell r="AV875" t="str">
            <v>3TE50G165140</v>
          </cell>
          <cell r="AW875" t="str">
            <v>G165140</v>
          </cell>
          <cell r="AX875" t="str">
            <v>M010</v>
          </cell>
          <cell r="AY875">
            <v>74012207</v>
          </cell>
          <cell r="AZ875">
            <v>51013137</v>
          </cell>
          <cell r="BA875">
            <v>80147235</v>
          </cell>
        </row>
        <row r="876">
          <cell r="D876">
            <v>60315823</v>
          </cell>
          <cell r="E876" t="str">
            <v xml:space="preserve">A </v>
          </cell>
          <cell r="F876" t="str">
            <v>TV</v>
          </cell>
          <cell r="G876" t="str">
            <v>Fidel Sauz</v>
          </cell>
          <cell r="H876" t="str">
            <v>ENRIQUE AÑORVE #255, COL. AMPLIACION SAN PEDRO XALPA, DEL. AZCAPOTZALCO, C.P. 02719</v>
          </cell>
          <cell r="I876" t="str">
            <v>5525845311 / 50191759</v>
          </cell>
          <cell r="J876" t="str">
            <v>HISENSE</v>
          </cell>
          <cell r="K876" t="str">
            <v>50K20DW</v>
          </cell>
          <cell r="L876" t="str">
            <v>50G143064H01137</v>
          </cell>
          <cell r="M876" t="str">
            <v>TC# 6422 5623 4217 4034 9411 88 TICKET DE COMPRA TIENDA WALMART</v>
          </cell>
          <cell r="N876">
            <v>8499</v>
          </cell>
          <cell r="O876">
            <v>41650</v>
          </cell>
          <cell r="P876">
            <v>42845</v>
          </cell>
          <cell r="Q876">
            <v>201767</v>
          </cell>
          <cell r="R876" t="str">
            <v>21/04/2017 03 : 42  ARANTXA.MON : NP5 / P1A: 173331 PANEL      171496 POWER  20-04-2017  OC-1009787</v>
          </cell>
          <cell r="S876" t="str">
            <v>EQUIPO DAÑADO EN DOMICILIO DE CLIENTE</v>
          </cell>
          <cell r="T876" t="str">
            <v xml:space="preserve">   RENE ARIAS                     </v>
          </cell>
          <cell r="U876" t="str">
            <v>2017-04-24</v>
          </cell>
          <cell r="V876" t="str">
            <v>CENTRO</v>
          </cell>
          <cell r="W876" t="str">
            <v>COMPLETADO</v>
          </cell>
          <cell r="X876" t="str">
            <v>CLIENTE</v>
          </cell>
          <cell r="Y876">
            <v>42836</v>
          </cell>
          <cell r="Z876">
            <v>1186</v>
          </cell>
          <cell r="AA876" t="str">
            <v>M010</v>
          </cell>
          <cell r="AD876" t="str">
            <v>Azcaptzalco/ Ampliación San Pedro Xalpa</v>
          </cell>
          <cell r="AE876" t="str">
            <v>DF</v>
          </cell>
          <cell r="AF876" t="str">
            <v>MX</v>
          </cell>
          <cell r="AG876" t="str">
            <v>10415835</v>
          </cell>
          <cell r="AH876" t="str">
            <v>FIDEL SAUZ</v>
          </cell>
          <cell r="AI876" t="str">
            <v>255 Enrique Añorve</v>
          </cell>
          <cell r="AJ876" t="str">
            <v>5525845311</v>
          </cell>
          <cell r="AK876" t="str">
            <v>5525845311</v>
          </cell>
          <cell r="AL876" t="str">
            <v>02719</v>
          </cell>
          <cell r="AM876"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74012209</v>
          </cell>
          <cell r="AZ876">
            <v>51013139</v>
          </cell>
          <cell r="BA876">
            <v>80147237</v>
          </cell>
        </row>
        <row r="877">
          <cell r="D877">
            <v>60315831</v>
          </cell>
          <cell r="E877" t="str">
            <v xml:space="preserve">A </v>
          </cell>
          <cell r="F877" t="str">
            <v>TV</v>
          </cell>
          <cell r="G877" t="str">
            <v>OSCAR QUINTANILLA RIVERA</v>
          </cell>
          <cell r="H877" t="str">
            <v>CALLE 321 # 426,COL.NVA ATZACOALCO,GUSTAVO A MADERO</v>
          </cell>
          <cell r="I877" t="str">
            <v>6650 7497 / 55 2438 7546</v>
          </cell>
          <cell r="J877" t="str">
            <v>HISENSE</v>
          </cell>
          <cell r="K877" t="str">
            <v>50K20DW</v>
          </cell>
          <cell r="L877" t="str">
            <v>50G143064H03417</v>
          </cell>
          <cell r="M877">
            <v>2964</v>
          </cell>
          <cell r="N877">
            <v>8390</v>
          </cell>
          <cell r="O877">
            <v>41976</v>
          </cell>
          <cell r="P877">
            <v>42839</v>
          </cell>
          <cell r="Q877">
            <v>201057</v>
          </cell>
          <cell r="R877" t="str">
            <v>18/04/2017 06 : 51  ARANTXA.MON : TCF1
18/04/2017 06 : 51  ARANTXA.MON : NP5
15/04/2017 04 : 01 201057 : P1A: SE SOLICITA #T173331 ,PANEL / #T171496,PCB POWER,OC1009652,</v>
          </cell>
          <cell r="S877" t="str">
            <v xml:space="preserve"> EQUIPO EN CSA</v>
          </cell>
          <cell r="T877" t="str">
            <v xml:space="preserve"> MARIBEL SASTRE HERNANDEZ         </v>
          </cell>
          <cell r="U877" t="str">
            <v>2017-04-24</v>
          </cell>
          <cell r="V877" t="str">
            <v>CENTRO</v>
          </cell>
          <cell r="W877" t="str">
            <v>COMPLETADO</v>
          </cell>
          <cell r="X877" t="str">
            <v>CLIENTE</v>
          </cell>
          <cell r="Y877">
            <v>42836</v>
          </cell>
          <cell r="Z877">
            <v>860</v>
          </cell>
          <cell r="AA877" t="str">
            <v>M010</v>
          </cell>
          <cell r="AD877" t="str">
            <v>GAM/NUEVA ATZACOALCO</v>
          </cell>
          <cell r="AE877" t="str">
            <v>DF</v>
          </cell>
          <cell r="AF877" t="str">
            <v>MX</v>
          </cell>
          <cell r="AG877" t="str">
            <v>10415905</v>
          </cell>
          <cell r="AH877" t="str">
            <v>OSCAR QUINTANILLA RIVERA</v>
          </cell>
          <cell r="AI877" t="str">
            <v>CALLE 321 # 426</v>
          </cell>
          <cell r="AJ877" t="str">
            <v>55 2438 7546</v>
          </cell>
          <cell r="AK877" t="str">
            <v>55 2438 7546</v>
          </cell>
          <cell r="AL877" t="str">
            <v>07420</v>
          </cell>
          <cell r="AM877"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74012212</v>
          </cell>
          <cell r="AZ877">
            <v>51013142</v>
          </cell>
          <cell r="BA877">
            <v>80147239</v>
          </cell>
        </row>
        <row r="878">
          <cell r="D878">
            <v>60315418</v>
          </cell>
          <cell r="E878" t="str">
            <v xml:space="preserve">A </v>
          </cell>
          <cell r="F878" t="str">
            <v>TV</v>
          </cell>
          <cell r="G878" t="str">
            <v>Marco Antonio Mexca Flores</v>
          </cell>
          <cell r="H878" t="str">
            <v>IGNACIO ZARAGOZA MZ. 2 LT. 22, COL. HEROES, ECATEPEC, C.P. 55490</v>
          </cell>
          <cell r="I878" t="str">
            <v>5512448594 / 53587020</v>
          </cell>
          <cell r="J878" t="str">
            <v>HISENSE</v>
          </cell>
          <cell r="K878" t="str">
            <v>50K20DW</v>
          </cell>
          <cell r="L878" t="str">
            <v>50G143065H00687</v>
          </cell>
          <cell r="M878" t="str">
            <v>POLIZA</v>
          </cell>
          <cell r="N878">
            <v>0</v>
          </cell>
          <cell r="O878">
            <v>41997</v>
          </cell>
          <cell r="P878">
            <v>42845</v>
          </cell>
          <cell r="Q878">
            <v>201767</v>
          </cell>
          <cell r="R878" t="str">
            <v>21/04/2017 03 : 40  ARANTXA.MON : NP5 / P1A: 173331 PANEL   20-04-2017   OC-1009785</v>
          </cell>
          <cell r="S878" t="str">
            <v>EQUIPO DAÑADO EN DOMICILIO DE CLIENTE</v>
          </cell>
          <cell r="T878" t="str">
            <v xml:space="preserve">   RENE ARIAS                     </v>
          </cell>
          <cell r="U878" t="str">
            <v>2017-04-24</v>
          </cell>
          <cell r="V878" t="str">
            <v>CENTRO</v>
          </cell>
          <cell r="W878" t="str">
            <v>COMPLETADO</v>
          </cell>
          <cell r="X878" t="str">
            <v>CLIENTE</v>
          </cell>
          <cell r="Y878">
            <v>42829</v>
          </cell>
          <cell r="Z878">
            <v>832</v>
          </cell>
          <cell r="AA878" t="str">
            <v>M010</v>
          </cell>
          <cell r="AD878" t="str">
            <v>ecatepec/heroes</v>
          </cell>
          <cell r="AE878" t="str">
            <v>MEX</v>
          </cell>
          <cell r="AF878" t="str">
            <v>MX</v>
          </cell>
          <cell r="AG878" t="str">
            <v>10396045</v>
          </cell>
          <cell r="AH878" t="str">
            <v>MARCO ANTONIO MEXCA FLORES</v>
          </cell>
          <cell r="AI878" t="str">
            <v>lote 22 ignacio zaragoza mazna 2</v>
          </cell>
          <cell r="AJ878" t="str">
            <v>53587020</v>
          </cell>
          <cell r="AK878" t="str">
            <v>5512448594</v>
          </cell>
          <cell r="AL878" t="str">
            <v>55490</v>
          </cell>
          <cell r="AM878"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78" t="str">
            <v>1TE50B8NUSCB</v>
          </cell>
          <cell r="AO878" t="str">
            <v>Smart</v>
          </cell>
          <cell r="AP878" t="str">
            <v>Hisense</v>
          </cell>
          <cell r="AQ878" t="str">
            <v>Opera</v>
          </cell>
          <cell r="AR878" t="str">
            <v>FHD 1920 x 1080</v>
          </cell>
          <cell r="AS878" t="str">
            <v>3TE50G165140G165140M010</v>
          </cell>
          <cell r="AT878">
            <v>164</v>
          </cell>
          <cell r="AU878" t="str">
            <v>50H7GB</v>
          </cell>
          <cell r="AV878" t="str">
            <v>3TE50G165140</v>
          </cell>
          <cell r="AW878" t="str">
            <v>G165140</v>
          </cell>
          <cell r="AX878" t="str">
            <v>M010</v>
          </cell>
          <cell r="AY878">
            <v>74012213</v>
          </cell>
          <cell r="AZ878">
            <v>51013143</v>
          </cell>
          <cell r="BA878">
            <v>80147799</v>
          </cell>
        </row>
        <row r="879">
          <cell r="D879">
            <v>60313583</v>
          </cell>
          <cell r="E879" t="str">
            <v xml:space="preserve">A </v>
          </cell>
          <cell r="F879" t="str">
            <v>TV</v>
          </cell>
          <cell r="G879" t="str">
            <v>MARIA BEATRIZ PEREZ</v>
          </cell>
          <cell r="H879" t="str">
            <v>URUGUAY 8,SAN MIGUEL,ZUMPANGO</v>
          </cell>
          <cell r="I879" t="str">
            <v>015919174408/5572038785</v>
          </cell>
          <cell r="J879" t="str">
            <v>HISENSE</v>
          </cell>
          <cell r="K879" t="str">
            <v>50K20DW</v>
          </cell>
          <cell r="L879" t="str">
            <v>50G143291H00698</v>
          </cell>
          <cell r="M879" t="str">
            <v>TICKET</v>
          </cell>
          <cell r="N879">
            <v>11998.37</v>
          </cell>
          <cell r="O879">
            <v>42201</v>
          </cell>
          <cell r="P879">
            <v>42804</v>
          </cell>
          <cell r="Q879">
            <v>201679</v>
          </cell>
          <cell r="R879" t="str">
            <v>PANEL T173331 OC 1008493</v>
          </cell>
          <cell r="S879" t="str">
            <v>EQUIPO EN CASA DE CLIENTE,PENDIENTE DE R</v>
          </cell>
          <cell r="T879" t="str">
            <v xml:space="preserve">GUADALUPE GIRON                   </v>
          </cell>
          <cell r="U879" t="str">
            <v>2017-04-21</v>
          </cell>
          <cell r="V879" t="str">
            <v>CENTRO</v>
          </cell>
          <cell r="W879" t="str">
            <v>COMPLETADO</v>
          </cell>
          <cell r="X879" t="str">
            <v>CLIENTE</v>
          </cell>
          <cell r="Y879">
            <v>42802</v>
          </cell>
          <cell r="Z879">
            <v>601</v>
          </cell>
          <cell r="AA879" t="str">
            <v>M010</v>
          </cell>
          <cell r="AD879" t="str">
            <v>Zumpango / San miguel</v>
          </cell>
          <cell r="AE879" t="str">
            <v>MEX</v>
          </cell>
          <cell r="AF879" t="str">
            <v>MX</v>
          </cell>
          <cell r="AG879" t="str">
            <v>10413628</v>
          </cell>
          <cell r="AH879" t="str">
            <v>MARIA BEATRIZ PEREZ</v>
          </cell>
          <cell r="AI879" t="str">
            <v>8 Uruguay</v>
          </cell>
          <cell r="AJ879" t="str">
            <v>015919174408</v>
          </cell>
          <cell r="AK879" t="str">
            <v>5572038785</v>
          </cell>
          <cell r="AL879" t="str">
            <v>55600</v>
          </cell>
          <cell r="AM879"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79" t="str">
            <v>1TE50B8NUSCB</v>
          </cell>
          <cell r="AO879" t="str">
            <v>Smart</v>
          </cell>
          <cell r="AP879" t="str">
            <v>Hisense</v>
          </cell>
          <cell r="AQ879" t="str">
            <v>Opera</v>
          </cell>
          <cell r="AR879" t="str">
            <v>FHD 1920 x 1080</v>
          </cell>
          <cell r="AS879" t="str">
            <v>3TE50G165140G165140M010</v>
          </cell>
          <cell r="AT879">
            <v>164</v>
          </cell>
          <cell r="AU879" t="str">
            <v>50H7GB</v>
          </cell>
          <cell r="AV879" t="str">
            <v>3TE50G165140</v>
          </cell>
          <cell r="AW879" t="str">
            <v>G165140</v>
          </cell>
          <cell r="AX879" t="str">
            <v>M010</v>
          </cell>
          <cell r="AY879">
            <v>74012214</v>
          </cell>
          <cell r="AZ879">
            <v>51013144</v>
          </cell>
          <cell r="BA879">
            <v>80147800</v>
          </cell>
        </row>
        <row r="880">
          <cell r="D880">
            <v>60315826</v>
          </cell>
          <cell r="E880" t="str">
            <v xml:space="preserve">A </v>
          </cell>
          <cell r="F880" t="str">
            <v>TV</v>
          </cell>
          <cell r="G880" t="str">
            <v>Ismael Buendia Torres</v>
          </cell>
          <cell r="H880" t="str">
            <v>Xochistlahuaca MZ 1C lote 10, COL. ARENAL 4TA SECCION, DEL. VENUSTIANO CARRANZA, C.P. 15640</v>
          </cell>
          <cell r="I880">
            <v>0</v>
          </cell>
          <cell r="J880" t="str">
            <v>HISENSE</v>
          </cell>
          <cell r="K880" t="str">
            <v>43H7C</v>
          </cell>
          <cell r="L880" t="str">
            <v>43H161941H00478</v>
          </cell>
          <cell r="M880" t="str">
            <v>ZA / 000247695 TICKET DE COMPRA TIENDA TELMEX S.A. DE C.V.</v>
          </cell>
          <cell r="N880">
            <v>11998.62</v>
          </cell>
          <cell r="O880">
            <v>42621</v>
          </cell>
          <cell r="P880">
            <v>42845</v>
          </cell>
          <cell r="Q880">
            <v>201767</v>
          </cell>
          <cell r="R880" t="str">
            <v>21/04/2017 03 : 19  ARANTXA.MON : NP5 / P1A: 197917 PANEL   20-04-2017   OC-1009776</v>
          </cell>
          <cell r="S880" t="str">
            <v>EQUIPO DAÑADO EN DOMICILIO DE CLIENTE</v>
          </cell>
          <cell r="T880" t="str">
            <v xml:space="preserve">   RENE ARIAS                     </v>
          </cell>
          <cell r="U880" t="str">
            <v>2017-04-24</v>
          </cell>
          <cell r="V880" t="str">
            <v>CENTRO</v>
          </cell>
          <cell r="W880" t="str">
            <v>COMPLETADO</v>
          </cell>
          <cell r="X880" t="str">
            <v>CLIENTE</v>
          </cell>
          <cell r="Y880">
            <v>42836</v>
          </cell>
          <cell r="Z880">
            <v>215</v>
          </cell>
          <cell r="AA880" t="str">
            <v>M010</v>
          </cell>
          <cell r="AD880" t="str">
            <v>V.C./Arenal 4ta sección</v>
          </cell>
          <cell r="AE880" t="str">
            <v>DF</v>
          </cell>
          <cell r="AF880" t="str">
            <v>MX</v>
          </cell>
          <cell r="AG880" t="str">
            <v>10415900</v>
          </cell>
          <cell r="AH880" t="str">
            <v>ISMAEL BUENDIA TORRES</v>
          </cell>
          <cell r="AI880" t="str">
            <v>Xochistlahuaca MZ 1C lote 10</v>
          </cell>
          <cell r="AJ880" t="str">
            <v>5542455393</v>
          </cell>
          <cell r="AK880" t="str">
            <v>5542455393</v>
          </cell>
          <cell r="AL880" t="str">
            <v>15640</v>
          </cell>
          <cell r="AM880"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80" t="str">
            <v>3TE43G154905</v>
          </cell>
          <cell r="AO880" t="str">
            <v>Smart</v>
          </cell>
          <cell r="AP880" t="str">
            <v>Hisense</v>
          </cell>
          <cell r="AQ880" t="str">
            <v>Opera</v>
          </cell>
          <cell r="AR880" t="str">
            <v>UHD 3840 X 2160</v>
          </cell>
          <cell r="AS880" t="str">
            <v>3TE43G1618P0MG1618P0MM010</v>
          </cell>
          <cell r="AT880">
            <v>10</v>
          </cell>
          <cell r="AU880" t="str">
            <v>43H7C</v>
          </cell>
          <cell r="AV880" t="str">
            <v>3TE43G1618P0M</v>
          </cell>
          <cell r="AW880" t="str">
            <v>G1618P0M</v>
          </cell>
          <cell r="AX880" t="str">
            <v>M010</v>
          </cell>
          <cell r="AY880">
            <v>74012215</v>
          </cell>
          <cell r="AZ880">
            <v>51013145</v>
          </cell>
          <cell r="BA880">
            <v>80147240</v>
          </cell>
        </row>
        <row r="881">
          <cell r="D881">
            <v>60316029</v>
          </cell>
          <cell r="E881" t="str">
            <v xml:space="preserve">A </v>
          </cell>
          <cell r="F881" t="str">
            <v>TV</v>
          </cell>
          <cell r="G881" t="str">
            <v>FRANCISCA NEGRETE ESTRADA</v>
          </cell>
          <cell r="H881" t="str">
            <v>CAMINO REAL A TOLUCA # 417 INT.5,COL.JOSE MARIA PINO SUAREZ,ALVARO OBREGON</v>
          </cell>
          <cell r="I881" t="str">
            <v>6546 4237 / 55 2775 7462</v>
          </cell>
          <cell r="J881" t="str">
            <v>HISENSE</v>
          </cell>
          <cell r="K881" t="str">
            <v>50K20DW</v>
          </cell>
          <cell r="L881" t="str">
            <v>50G143291H04249</v>
          </cell>
          <cell r="M881">
            <v>252236</v>
          </cell>
          <cell r="N881">
            <v>13310</v>
          </cell>
          <cell r="O881">
            <v>42026</v>
          </cell>
          <cell r="P881">
            <v>42839</v>
          </cell>
          <cell r="Q881">
            <v>201057</v>
          </cell>
          <cell r="R881" t="str">
            <v>18/04/2017 06 : 52  ARANTXA.MON : TCF1
18/04/2017 06 : 52  ARANTXA.MON : NP5
15/04/2017 04 : 00 201057 : P1A:SE SOLICITA #T173331, PANEL ,OC-1009653</v>
          </cell>
          <cell r="S881" t="str">
            <v xml:space="preserve"> EQUIPO EN CSA</v>
          </cell>
          <cell r="T881" t="str">
            <v xml:space="preserve"> MARIBEL SASTRE HERNANDEZ         </v>
          </cell>
          <cell r="U881" t="str">
            <v>2017-04-24</v>
          </cell>
          <cell r="V881" t="str">
            <v>CENTRO</v>
          </cell>
          <cell r="W881" t="str">
            <v>COMPLETADO</v>
          </cell>
          <cell r="X881" t="str">
            <v>CLIENTE</v>
          </cell>
          <cell r="Y881">
            <v>42837</v>
          </cell>
          <cell r="Z881">
            <v>811</v>
          </cell>
          <cell r="AA881" t="str">
            <v>M010</v>
          </cell>
          <cell r="AD881" t="str">
            <v>alvaro obregon /jose maria pino suarez</v>
          </cell>
          <cell r="AE881" t="str">
            <v>DF</v>
          </cell>
          <cell r="AF881" t="str">
            <v>MX</v>
          </cell>
          <cell r="AG881" t="str">
            <v>10313852</v>
          </cell>
          <cell r="AH881" t="str">
            <v>FRANCISCA NEGRETE ESTRADA</v>
          </cell>
          <cell r="AI881" t="str">
            <v>camino real a toluca num 417 int 5</v>
          </cell>
          <cell r="AJ881" t="str">
            <v>65464237</v>
          </cell>
          <cell r="AK881" t="str">
            <v>0445527757462</v>
          </cell>
          <cell r="AL881" t="str">
            <v>01140</v>
          </cell>
          <cell r="AM881"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81" t="str">
            <v>1TE50B8NUSCB</v>
          </cell>
          <cell r="AO881" t="str">
            <v>Smart</v>
          </cell>
          <cell r="AP881" t="str">
            <v>Hisense</v>
          </cell>
          <cell r="AQ881" t="str">
            <v>Opera</v>
          </cell>
          <cell r="AR881" t="str">
            <v>FHD 1920 x 1080</v>
          </cell>
          <cell r="AS881" t="str">
            <v>3TE50G165140G165140M010</v>
          </cell>
          <cell r="AT881">
            <v>164</v>
          </cell>
          <cell r="AU881" t="str">
            <v>50H7GB</v>
          </cell>
          <cell r="AV881" t="str">
            <v>3TE50G165140</v>
          </cell>
          <cell r="AW881" t="str">
            <v>G165140</v>
          </cell>
          <cell r="AX881" t="str">
            <v>M010</v>
          </cell>
          <cell r="AY881">
            <v>74012218</v>
          </cell>
          <cell r="AZ881">
            <v>51013147</v>
          </cell>
          <cell r="BA881">
            <v>80147241</v>
          </cell>
        </row>
        <row r="882">
          <cell r="D882">
            <v>60316185</v>
          </cell>
          <cell r="E882" t="str">
            <v xml:space="preserve">A </v>
          </cell>
          <cell r="F882" t="str">
            <v>TV</v>
          </cell>
          <cell r="G882" t="str">
            <v>Edna Patricia Gomez</v>
          </cell>
          <cell r="H882" t="str">
            <v>Plaza del Estudiante Mz 31 Lt 35-B, FRACC. PLAZA DE ARAGON, NEZAHUALCOYOTL, C.P. 57139</v>
          </cell>
          <cell r="I882">
            <v>5516957739</v>
          </cell>
          <cell r="J882" t="str">
            <v>HISENSE</v>
          </cell>
          <cell r="K882" t="str">
            <v>50K20DW</v>
          </cell>
          <cell r="L882" t="str">
            <v>50G143292H03119</v>
          </cell>
          <cell r="M882" t="str">
            <v>POLIZA</v>
          </cell>
          <cell r="N882">
            <v>0</v>
          </cell>
          <cell r="O882">
            <v>42071</v>
          </cell>
          <cell r="P882">
            <v>42845</v>
          </cell>
          <cell r="Q882">
            <v>201767</v>
          </cell>
          <cell r="R882" t="str">
            <v>21/04/2017 03 : 16  ARANTXA.MON : NP5 / P1A: 173331 PANEL    20-04-2017   OC-1009775</v>
          </cell>
          <cell r="S882" t="str">
            <v>EQUIPO DAÑADO EN DOMICILIO DE CLIENTE</v>
          </cell>
          <cell r="T882" t="str">
            <v xml:space="preserve">   RENE ARIAS                     </v>
          </cell>
          <cell r="U882" t="str">
            <v>2017-04-24</v>
          </cell>
          <cell r="V882" t="str">
            <v>CENTRO</v>
          </cell>
          <cell r="W882" t="str">
            <v>COMPLETADO</v>
          </cell>
          <cell r="X882" t="str">
            <v>CLIENTE</v>
          </cell>
          <cell r="Y882">
            <v>42843</v>
          </cell>
          <cell r="Z882">
            <v>772</v>
          </cell>
          <cell r="AA882" t="str">
            <v>M012</v>
          </cell>
          <cell r="AD882" t="str">
            <v>Nezahualcoyotl/Fracc plaza de aragon</v>
          </cell>
          <cell r="AE882" t="str">
            <v>MEX</v>
          </cell>
          <cell r="AF882" t="str">
            <v>MX</v>
          </cell>
          <cell r="AG882" t="str">
            <v>10415917</v>
          </cell>
          <cell r="AH882" t="str">
            <v>EDNA PATRICIA GOMEZ</v>
          </cell>
          <cell r="AI882" t="str">
            <v>Plaza del estudiante mz 31 lt 35-b</v>
          </cell>
          <cell r="AJ882" t="str">
            <v>5516957739</v>
          </cell>
          <cell r="AK882">
            <v>0</v>
          </cell>
          <cell r="AL882" t="str">
            <v>57139</v>
          </cell>
          <cell r="AM882"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82" t="str">
            <v>1TE50B8NUSCB</v>
          </cell>
          <cell r="AO882" t="str">
            <v>Smart</v>
          </cell>
          <cell r="AP882" t="str">
            <v>Hisense</v>
          </cell>
          <cell r="AQ882" t="str">
            <v>Opera</v>
          </cell>
          <cell r="AR882" t="str">
            <v>FHD 1920 x 1080</v>
          </cell>
          <cell r="AS882" t="str">
            <v>3TE50G165140G1651M010</v>
          </cell>
          <cell r="AT882" t="e">
            <v>#N/A</v>
          </cell>
          <cell r="AU882" t="str">
            <v>50H7GB</v>
          </cell>
          <cell r="AV882" t="str">
            <v>3TE50G165140</v>
          </cell>
          <cell r="AW882" t="str">
            <v>G1651</v>
          </cell>
          <cell r="AX882" t="str">
            <v>M010</v>
          </cell>
          <cell r="AY882">
            <v>74012219</v>
          </cell>
          <cell r="AZ882">
            <v>51013149</v>
          </cell>
          <cell r="BA882">
            <v>80141778</v>
          </cell>
        </row>
        <row r="883">
          <cell r="D883">
            <v>60315709</v>
          </cell>
          <cell r="E883" t="str">
            <v xml:space="preserve">A </v>
          </cell>
          <cell r="F883" t="str">
            <v>TV</v>
          </cell>
          <cell r="G883" t="str">
            <v xml:space="preserve">FELIPE SANCHEZ </v>
          </cell>
          <cell r="H883" t="str">
            <v xml:space="preserve">CALLE 31 NO 850 SAN MIGUEL 2 COZUMEL </v>
          </cell>
          <cell r="I883">
            <v>9871165040</v>
          </cell>
          <cell r="J883" t="str">
            <v>HISENSE</v>
          </cell>
          <cell r="K883" t="str">
            <v>50K20DW</v>
          </cell>
          <cell r="L883" t="str">
            <v>50G143291H07531</v>
          </cell>
          <cell r="M883" t="str">
            <v>COU 000047443</v>
          </cell>
          <cell r="N883">
            <v>11998.37</v>
          </cell>
          <cell r="O883">
            <v>42653</v>
          </cell>
          <cell r="P883">
            <v>42843</v>
          </cell>
          <cell r="Q883">
            <v>201033</v>
          </cell>
          <cell r="R883" t="str">
            <v>PANEL OC-1009662</v>
          </cell>
          <cell r="S883" t="str">
            <v xml:space="preserve"> EQUIPO EN REGUARDO DEL CSA CON TODOS SU</v>
          </cell>
          <cell r="T883" t="str">
            <v xml:space="preserve">  JUAN OSWALDO URIBE PERAZA     MM</v>
          </cell>
          <cell r="U883" t="str">
            <v>2017/04/24</v>
          </cell>
          <cell r="V883" t="str">
            <v>SUR</v>
          </cell>
          <cell r="W883" t="str">
            <v>COMPLETADO</v>
          </cell>
          <cell r="X883" t="str">
            <v>TALLER</v>
          </cell>
          <cell r="Y883">
            <v>42835</v>
          </cell>
          <cell r="Z883">
            <v>182</v>
          </cell>
          <cell r="AA883" t="str">
            <v>M010</v>
          </cell>
          <cell r="AD883" t="str">
            <v>Cosumel/San Miguel II</v>
          </cell>
          <cell r="AE883" t="str">
            <v>QR</v>
          </cell>
          <cell r="AF883" t="str">
            <v>MX</v>
          </cell>
          <cell r="AG883" t="str">
            <v>10395348</v>
          </cell>
          <cell r="AH883" t="str">
            <v>FELIPE SANCHEZ</v>
          </cell>
          <cell r="AI883" t="str">
            <v>Calle 31 No. 850</v>
          </cell>
          <cell r="AJ883" t="str">
            <v>987-116-50-40</v>
          </cell>
          <cell r="AK883" t="str">
            <v>987-116-50-40</v>
          </cell>
          <cell r="AL883" t="str">
            <v>77666</v>
          </cell>
          <cell r="AM883"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83" t="str">
            <v>1TE50B8NUSCB</v>
          </cell>
          <cell r="AO883" t="str">
            <v>Smart</v>
          </cell>
          <cell r="AP883" t="str">
            <v>Hisense</v>
          </cell>
          <cell r="AQ883" t="str">
            <v>Opera</v>
          </cell>
          <cell r="AR883" t="str">
            <v>FHD 1920 x 1080</v>
          </cell>
          <cell r="AS883" t="str">
            <v>3TE50G165140G165140M010</v>
          </cell>
          <cell r="AT883">
            <v>164</v>
          </cell>
          <cell r="AU883" t="str">
            <v>50H7GB</v>
          </cell>
          <cell r="AV883" t="str">
            <v>3TE50G165140</v>
          </cell>
          <cell r="AW883" t="str">
            <v>G165140</v>
          </cell>
          <cell r="AX883" t="str">
            <v>M010</v>
          </cell>
          <cell r="AY883">
            <v>74012221</v>
          </cell>
          <cell r="AZ883">
            <v>51013151</v>
          </cell>
          <cell r="BA883">
            <v>80147803</v>
          </cell>
        </row>
        <row r="884">
          <cell r="D884">
            <v>60312100</v>
          </cell>
          <cell r="E884" t="str">
            <v>A</v>
          </cell>
          <cell r="F884" t="str">
            <v>TV</v>
          </cell>
          <cell r="G884" t="str">
            <v xml:space="preserve">MARIA MAGDALENA ZARAZUA SOTELO </v>
          </cell>
          <cell r="H884" t="str">
            <v xml:space="preserve">LEMANS 1114, INFONAVIT LOS ANGELES 3SEC, SAN NICOLAS </v>
          </cell>
          <cell r="I884">
            <v>83517017</v>
          </cell>
          <cell r="J884" t="str">
            <v>HISENSE</v>
          </cell>
          <cell r="K884" t="str">
            <v>50K20DW</v>
          </cell>
          <cell r="L884" t="str">
            <v>50G143291H16398</v>
          </cell>
          <cell r="M884" t="str">
            <v xml:space="preserve">CARTA DE ACEPTACION </v>
          </cell>
          <cell r="N884">
            <v>10120.879999999999</v>
          </cell>
          <cell r="O884">
            <v>42090</v>
          </cell>
          <cell r="P884">
            <v>42788</v>
          </cell>
          <cell r="Q884">
            <v>201024</v>
          </cell>
          <cell r="R884" t="str">
            <v>24/02/17 01:28 ERNESTO HDZ NP5 P1A OC 1007744/PANEL/173331</v>
          </cell>
          <cell r="S884" t="str">
            <v/>
          </cell>
          <cell r="T884" t="str">
            <v xml:space="preserve">  SOFIA VAZQUEZ                   </v>
          </cell>
          <cell r="U884" t="str">
            <v>2017-04-25</v>
          </cell>
          <cell r="V884" t="str">
            <v>Norte</v>
          </cell>
          <cell r="W884" t="str">
            <v>COMPLETADO</v>
          </cell>
          <cell r="X884" t="str">
            <v>TALLER</v>
          </cell>
          <cell r="Y884">
            <v>42787</v>
          </cell>
          <cell r="Z884">
            <v>697</v>
          </cell>
          <cell r="AA884" t="str">
            <v>M010</v>
          </cell>
          <cell r="AD884" t="str">
            <v>Sn Nicolas/Infonavit Los Angeles 3sec</v>
          </cell>
          <cell r="AE884" t="str">
            <v>NL</v>
          </cell>
          <cell r="AF884" t="str">
            <v>MX</v>
          </cell>
          <cell r="AG884" t="str">
            <v>10412259</v>
          </cell>
          <cell r="AH884" t="str">
            <v>MARIA MAGDALENA ZARAZUA SOTELO</v>
          </cell>
          <cell r="AI884" t="str">
            <v>1114 Lemans</v>
          </cell>
          <cell r="AJ884" t="str">
            <v>83517017</v>
          </cell>
          <cell r="AK884">
            <v>0</v>
          </cell>
          <cell r="AL884" t="str">
            <v>66477</v>
          </cell>
          <cell r="AM884"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84" t="str">
            <v>1TE50B8NUSCB</v>
          </cell>
          <cell r="AO884" t="str">
            <v>Smart</v>
          </cell>
          <cell r="AP884" t="str">
            <v>Hisense</v>
          </cell>
          <cell r="AQ884" t="str">
            <v>Opera</v>
          </cell>
          <cell r="AR884" t="str">
            <v>FHD 1920 x 1080</v>
          </cell>
          <cell r="AS884" t="str">
            <v>3TE50G1644B1G1644B1M010</v>
          </cell>
          <cell r="AT884">
            <v>6</v>
          </cell>
          <cell r="AU884" t="str">
            <v>50H7GB</v>
          </cell>
          <cell r="AV884" t="str">
            <v>3TE50G1644B1</v>
          </cell>
          <cell r="AW884" t="str">
            <v>G1644B1</v>
          </cell>
          <cell r="AX884" t="str">
            <v>M010</v>
          </cell>
          <cell r="AY884">
            <v>74012222</v>
          </cell>
          <cell r="AZ884">
            <v>51013152</v>
          </cell>
          <cell r="BA884">
            <v>80147828</v>
          </cell>
        </row>
        <row r="885">
          <cell r="D885">
            <v>60313690</v>
          </cell>
          <cell r="E885" t="str">
            <v>A</v>
          </cell>
          <cell r="F885" t="str">
            <v>TV</v>
          </cell>
          <cell r="G885" t="str">
            <v>FELICIANO RODRIGUEZ ROBLES</v>
          </cell>
          <cell r="H885" t="str">
            <v xml:space="preserve">LAGO DE ZIRAHUEN 2005 COL. SANTA TERESA, ACUÑA COAH. </v>
          </cell>
          <cell r="I885">
            <v>8777734178</v>
          </cell>
          <cell r="J885" t="str">
            <v>HISENSE</v>
          </cell>
          <cell r="K885" t="str">
            <v>50K20DW</v>
          </cell>
          <cell r="L885" t="str">
            <v>50G143291H16904</v>
          </cell>
          <cell r="M885">
            <v>3294156</v>
          </cell>
          <cell r="N885">
            <v>8999</v>
          </cell>
          <cell r="O885">
            <v>42114</v>
          </cell>
          <cell r="P885">
            <v>42805</v>
          </cell>
          <cell r="Q885">
            <v>201676</v>
          </cell>
          <cell r="R885" t="str">
            <v xml:space="preserve">30/03/2017 00 : 16  ARANTXA.MON : TCF1
30/03/2017 00 : 15  ARANTXA.MON : NP5
SE SOLICITA PANEL
REFACCION OC-1008767
</v>
          </cell>
          <cell r="S885" t="str">
            <v>SE TRAMITA CAMBIO FISICO DESPUES DE COLO</v>
          </cell>
          <cell r="T885" t="str">
            <v xml:space="preserve"> DANIELA DE HOYOS                 </v>
          </cell>
          <cell r="U885" t="str">
            <v>2017-04-21</v>
          </cell>
          <cell r="V885" t="str">
            <v>Norte</v>
          </cell>
          <cell r="W885" t="str">
            <v>COMPLETADO</v>
          </cell>
          <cell r="X885" t="str">
            <v>TALLER</v>
          </cell>
          <cell r="Y885">
            <v>42803</v>
          </cell>
          <cell r="Z885">
            <v>689</v>
          </cell>
          <cell r="AA885" t="str">
            <v>M010</v>
          </cell>
          <cell r="AD885" t="str">
            <v>Cuidad acuña/santa teresa</v>
          </cell>
          <cell r="AE885" t="str">
            <v>COA</v>
          </cell>
          <cell r="AF885" t="str">
            <v>MX</v>
          </cell>
          <cell r="AG885" t="str">
            <v>10411516</v>
          </cell>
          <cell r="AH885" t="str">
            <v>FELICIANO RODRIGUEZ ROBLES</v>
          </cell>
          <cell r="AI885" t="str">
            <v>Lago de zirahuen # 2005</v>
          </cell>
          <cell r="AJ885" t="str">
            <v>8777734178</v>
          </cell>
          <cell r="AK885">
            <v>0</v>
          </cell>
          <cell r="AL885" t="str">
            <v>26284</v>
          </cell>
          <cell r="AM885"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85" t="str">
            <v>1TE50B8NUSCB</v>
          </cell>
          <cell r="AO885" t="str">
            <v>Smart</v>
          </cell>
          <cell r="AP885" t="str">
            <v>Hisense</v>
          </cell>
          <cell r="AQ885" t="str">
            <v>Opera</v>
          </cell>
          <cell r="AR885" t="str">
            <v>FHD 1920 x 1080</v>
          </cell>
          <cell r="AS885" t="str">
            <v>3TE50G1644B1G1644B1M010</v>
          </cell>
          <cell r="AT885">
            <v>6</v>
          </cell>
          <cell r="AU885" t="str">
            <v>50H7GB</v>
          </cell>
          <cell r="AV885" t="str">
            <v>3TE50G1644B1</v>
          </cell>
          <cell r="AW885" t="str">
            <v>G1644B1</v>
          </cell>
          <cell r="AX885" t="str">
            <v>M010</v>
          </cell>
          <cell r="AY885">
            <v>74012223</v>
          </cell>
          <cell r="AZ885">
            <v>51013153</v>
          </cell>
          <cell r="BA885">
            <v>80147838</v>
          </cell>
        </row>
        <row r="886">
          <cell r="D886">
            <v>60316047</v>
          </cell>
          <cell r="E886" t="str">
            <v xml:space="preserve">A </v>
          </cell>
          <cell r="F886" t="str">
            <v>TV</v>
          </cell>
          <cell r="G886" t="str">
            <v>JUAN ORLANDO ANGEL ESTRADA</v>
          </cell>
          <cell r="H886" t="str">
            <v>RIO MESTA 22,COL.CU VALLE SN.PEDRO,TECAMAC</v>
          </cell>
          <cell r="I886" t="str">
            <v>5932 9377 / 55 2213 9424</v>
          </cell>
          <cell r="J886" t="str">
            <v>HISENSE</v>
          </cell>
          <cell r="K886" t="str">
            <v>50K20DW</v>
          </cell>
          <cell r="L886" t="str">
            <v>50G143291H17151</v>
          </cell>
          <cell r="M886">
            <v>155317</v>
          </cell>
          <cell r="N886">
            <v>10120</v>
          </cell>
          <cell r="O886">
            <v>42094</v>
          </cell>
          <cell r="P886">
            <v>42842</v>
          </cell>
          <cell r="Q886">
            <v>201057</v>
          </cell>
          <cell r="R886" t="str">
            <v>18/04/2017 06 : 53  ARANTXA.MON : TCF1
18/04/2017 06 : 53  ARANTXA.MON : NP5
17/04/2017 23 : 13 201057 : P1A: SE SOLICITA #T173331,PANEL,OC-1009655</v>
          </cell>
          <cell r="S886" t="str">
            <v xml:space="preserve"> EQUIPO EN CSA</v>
          </cell>
          <cell r="T886" t="str">
            <v xml:space="preserve"> MARIBEL SASTRE HERNANDEZ         </v>
          </cell>
          <cell r="U886" t="str">
            <v>2017-04-24</v>
          </cell>
          <cell r="V886" t="str">
            <v>CENTRO</v>
          </cell>
          <cell r="W886" t="str">
            <v>COMPLETADO</v>
          </cell>
          <cell r="X886" t="str">
            <v>CLIENTE</v>
          </cell>
          <cell r="Y886">
            <v>42842</v>
          </cell>
          <cell r="Z886">
            <v>748</v>
          </cell>
          <cell r="AA886" t="str">
            <v>M010</v>
          </cell>
          <cell r="AD886" t="str">
            <v>Tecamac/C.U.Valle sn Pedro</v>
          </cell>
          <cell r="AE886" t="str">
            <v>MEX</v>
          </cell>
          <cell r="AF886" t="str">
            <v>MX</v>
          </cell>
          <cell r="AG886" t="str">
            <v>10416028</v>
          </cell>
          <cell r="AH886" t="str">
            <v>JUAN ORLANDO ANGEL ESTRADA</v>
          </cell>
          <cell r="AI886" t="str">
            <v>RIOS MESTA 22</v>
          </cell>
          <cell r="AJ886" t="str">
            <v>5546403340</v>
          </cell>
          <cell r="AK886" t="str">
            <v>5546403340</v>
          </cell>
          <cell r="AL886" t="str">
            <v>55767</v>
          </cell>
          <cell r="AM886" t="str">
            <v>18/04/2017 06 : 53 ARANTXA.MON : TCF118/04/2017 06 : 53 ARANTXA.MON : NP517/04/2017 23 : 13 201057 : P1A: SE SOLICITA #T173331,PANEL,OC-1009655,17/04/201717/04/2017 22 : 54 ANA.LAURA : TELMEX RD.- CLIENTE LLEVA EQUIPO A CSA</v>
          </cell>
          <cell r="AN886" t="str">
            <v>1TE50B8NUSCB</v>
          </cell>
          <cell r="AO886" t="str">
            <v>Smart</v>
          </cell>
          <cell r="AP886" t="str">
            <v>Hisense</v>
          </cell>
          <cell r="AQ886" t="str">
            <v>Opera</v>
          </cell>
          <cell r="AR886" t="str">
            <v>FHD 1920 x 1080</v>
          </cell>
          <cell r="AS886" t="str">
            <v>3TE50G1644B1G1644B1M010</v>
          </cell>
          <cell r="AT886">
            <v>6</v>
          </cell>
          <cell r="AU886" t="str">
            <v>50H7GB</v>
          </cell>
          <cell r="AV886" t="str">
            <v>3TE50G1644B1</v>
          </cell>
          <cell r="AW886" t="str">
            <v>G1644B1</v>
          </cell>
          <cell r="AX886" t="str">
            <v>M010</v>
          </cell>
          <cell r="AY886">
            <v>74012224</v>
          </cell>
          <cell r="AZ886">
            <v>51013154</v>
          </cell>
          <cell r="BA886">
            <v>80147839</v>
          </cell>
        </row>
        <row r="887">
          <cell r="D887">
            <v>60315989</v>
          </cell>
          <cell r="E887" t="str">
            <v xml:space="preserve">A </v>
          </cell>
          <cell r="F887" t="str">
            <v>TV</v>
          </cell>
          <cell r="G887" t="str">
            <v>Luis Campos Cabrera</v>
          </cell>
          <cell r="H887" t="str">
            <v>Primera Calle de Luis N. Morones Supermanzana 3, Col. Vicente Guerrero, Del. Iztapalapa, C.P. 09200</v>
          </cell>
          <cell r="I887" t="str">
            <v>68-31-66-28</v>
          </cell>
          <cell r="J887" t="str">
            <v>HISENSE</v>
          </cell>
          <cell r="K887" t="str">
            <v>50K20DW</v>
          </cell>
          <cell r="L887" t="str">
            <v>50G143292H03559</v>
          </cell>
          <cell r="M887" t="str">
            <v>CARTA BIMBO</v>
          </cell>
          <cell r="N887">
            <v>0</v>
          </cell>
          <cell r="O887">
            <v>42447</v>
          </cell>
          <cell r="P887">
            <v>42845</v>
          </cell>
          <cell r="Q887">
            <v>201767</v>
          </cell>
          <cell r="R887" t="str">
            <v>21/04/2017 03 : 50  ARANTXA.MON : NP5 / P1A: 173331 PANEL   20-04-2017   OC-1009791</v>
          </cell>
          <cell r="S887" t="str">
            <v>EQUIPO DAÑADO EN DOMICILIO DE CLIENTE</v>
          </cell>
          <cell r="T887" t="str">
            <v xml:space="preserve">   RENE ARIAS                     </v>
          </cell>
          <cell r="U887" t="str">
            <v>2017-04-24</v>
          </cell>
          <cell r="V887" t="str">
            <v>CENTRO</v>
          </cell>
          <cell r="W887" t="str">
            <v>COMPLETADO</v>
          </cell>
          <cell r="X887" t="str">
            <v>CLIENTE</v>
          </cell>
          <cell r="Y887">
            <v>42837</v>
          </cell>
          <cell r="Z887">
            <v>390</v>
          </cell>
          <cell r="AA887" t="str">
            <v>M012</v>
          </cell>
          <cell r="AD887" t="str">
            <v>Iztapalapa/Vicente Guerrero</v>
          </cell>
          <cell r="AE887" t="str">
            <v>DF</v>
          </cell>
          <cell r="AF887" t="str">
            <v>MX</v>
          </cell>
          <cell r="AG887" t="str">
            <v>10415956</v>
          </cell>
          <cell r="AH887" t="str">
            <v>LUIS CAMPOS CABRERA</v>
          </cell>
          <cell r="AI887" t="str">
            <v>Primera Calle de Luis N. Morones Supermanzana 3</v>
          </cell>
          <cell r="AJ887" t="str">
            <v>68-31-66-28</v>
          </cell>
          <cell r="AK887">
            <v>0</v>
          </cell>
          <cell r="AL887" t="str">
            <v>09200</v>
          </cell>
          <cell r="AM887"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87" t="str">
            <v>1TE50B8NUSCB</v>
          </cell>
          <cell r="AO887" t="str">
            <v>Smart</v>
          </cell>
          <cell r="AP887" t="str">
            <v>Hisense</v>
          </cell>
          <cell r="AQ887" t="str">
            <v>Opera</v>
          </cell>
          <cell r="AR887" t="str">
            <v>FHD 1920 x 1080</v>
          </cell>
          <cell r="AS887" t="str">
            <v>3TE50G165140G1651M010</v>
          </cell>
          <cell r="AT887" t="e">
            <v>#N/A</v>
          </cell>
          <cell r="AU887" t="str">
            <v>50H7GB</v>
          </cell>
          <cell r="AV887" t="str">
            <v>3TE50G165140</v>
          </cell>
          <cell r="AW887" t="str">
            <v>G1651</v>
          </cell>
          <cell r="AX887" t="str">
            <v>M010</v>
          </cell>
          <cell r="AY887">
            <v>74012225</v>
          </cell>
          <cell r="AZ887">
            <v>51013155</v>
          </cell>
          <cell r="BA887">
            <v>80141784</v>
          </cell>
        </row>
        <row r="888">
          <cell r="D888">
            <v>60315512</v>
          </cell>
          <cell r="E888" t="str">
            <v xml:space="preserve">A </v>
          </cell>
          <cell r="F888" t="str">
            <v>TV</v>
          </cell>
          <cell r="G888" t="str">
            <v>TELMEX</v>
          </cell>
          <cell r="H888" t="str">
            <v>EMILIANO ZAPATA S/N, COL. PLUTARCO ELIAS CALLES, ZACATEPEC MORELOS</v>
          </cell>
          <cell r="I888">
            <v>7343432410</v>
          </cell>
          <cell r="J888" t="str">
            <v>HISENSE</v>
          </cell>
          <cell r="K888" t="str">
            <v>50K20DW</v>
          </cell>
          <cell r="L888" t="str">
            <v>50G143291H18883</v>
          </cell>
          <cell r="M888">
            <v>0</v>
          </cell>
          <cell r="N888">
            <v>0</v>
          </cell>
          <cell r="O888">
            <v>42262</v>
          </cell>
          <cell r="P888">
            <v>42835</v>
          </cell>
          <cell r="Q888">
            <v>201069</v>
          </cell>
          <cell r="R888" t="str">
            <v>NO EXISTENCIA DE PZA T173331</v>
          </cell>
          <cell r="S888" t="str">
            <v/>
          </cell>
          <cell r="T888" t="str">
            <v xml:space="preserve"> ESTEPHANIA TOREES                </v>
          </cell>
          <cell r="U888" t="str">
            <v>2017/04/21</v>
          </cell>
          <cell r="V888" t="str">
            <v>CENTRO</v>
          </cell>
          <cell r="W888" t="str">
            <v>COMPLETADO</v>
          </cell>
          <cell r="X888" t="str">
            <v>CLIENTE</v>
          </cell>
          <cell r="Y888">
            <v>42830</v>
          </cell>
          <cell r="Z888">
            <v>568</v>
          </cell>
          <cell r="AA888" t="str">
            <v>M012</v>
          </cell>
          <cell r="AD888" t="str">
            <v>zacatepec de H/plutarco elias calles</v>
          </cell>
          <cell r="AE888" t="str">
            <v>MOR</v>
          </cell>
          <cell r="AF888" t="str">
            <v>MX</v>
          </cell>
          <cell r="AG888" t="str">
            <v>10415574</v>
          </cell>
          <cell r="AH888" t="str">
            <v>MARCO SANCHEZ PAREDES</v>
          </cell>
          <cell r="AI888" t="str">
            <v>s/n emiliano zapata</v>
          </cell>
          <cell r="AJ888" t="str">
            <v>7341468902</v>
          </cell>
          <cell r="AK888" t="str">
            <v>7341468902</v>
          </cell>
          <cell r="AL888" t="str">
            <v>62780</v>
          </cell>
          <cell r="AM888"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88" t="str">
            <v>1TE50B8NUSCB</v>
          </cell>
          <cell r="AO888" t="str">
            <v>Smart</v>
          </cell>
          <cell r="AP888" t="str">
            <v>Hisense</v>
          </cell>
          <cell r="AQ888" t="str">
            <v>Opera</v>
          </cell>
          <cell r="AR888" t="str">
            <v>FHD 1920 x 1080</v>
          </cell>
          <cell r="AS888" t="str">
            <v>3TE50G154819CRMM012</v>
          </cell>
          <cell r="AT888">
            <v>6</v>
          </cell>
          <cell r="AU888" t="str">
            <v>50H5B</v>
          </cell>
          <cell r="AV888" t="str">
            <v>3TE50G154819</v>
          </cell>
          <cell r="AW888" t="str">
            <v>CRM</v>
          </cell>
          <cell r="AX888" t="str">
            <v>M012</v>
          </cell>
          <cell r="AY888">
            <v>74012226</v>
          </cell>
          <cell r="AZ888">
            <v>51013156</v>
          </cell>
          <cell r="BA888">
            <v>80147203</v>
          </cell>
        </row>
        <row r="889">
          <cell r="D889">
            <v>60312600</v>
          </cell>
          <cell r="E889" t="str">
            <v>A</v>
          </cell>
          <cell r="F889" t="str">
            <v>TV</v>
          </cell>
          <cell r="G889" t="str">
            <v xml:space="preserve">BERNARDO ESPARZA MARQUEZ </v>
          </cell>
          <cell r="H889" t="str">
            <v>COLINAS MERDEROS 6003, COLINAS DEL SUR, MONTERREY</v>
          </cell>
          <cell r="I889" t="str">
            <v xml:space="preserve">8119144816, 8119144816 </v>
          </cell>
          <cell r="J889" t="str">
            <v>HISENSE</v>
          </cell>
          <cell r="K889" t="str">
            <v>50K20DW</v>
          </cell>
          <cell r="L889" t="str">
            <v>50G143292H05492</v>
          </cell>
          <cell r="M889" t="str">
            <v>TIKET</v>
          </cell>
          <cell r="N889">
            <v>11998.37</v>
          </cell>
          <cell r="O889">
            <v>42201</v>
          </cell>
          <cell r="P889">
            <v>42794</v>
          </cell>
          <cell r="Q889">
            <v>201024</v>
          </cell>
          <cell r="R889" t="str">
            <v>25/02/17 02:32 ERNESTO HDZ NP5 P1A OC 1007814 PANEL 173331</v>
          </cell>
          <cell r="S889" t="str">
            <v/>
          </cell>
          <cell r="T889" t="str">
            <v xml:space="preserve"> SOFIA VAZQUEZ                    </v>
          </cell>
          <cell r="U889" t="str">
            <v>2017-04-25</v>
          </cell>
          <cell r="V889" t="str">
            <v>Norte</v>
          </cell>
          <cell r="W889" t="str">
            <v>COMPLETADO</v>
          </cell>
          <cell r="X889" t="str">
            <v>TALLER</v>
          </cell>
          <cell r="Y889">
            <v>42788</v>
          </cell>
          <cell r="Z889">
            <v>587</v>
          </cell>
          <cell r="AA889" t="str">
            <v>M012</v>
          </cell>
          <cell r="AD889" t="str">
            <v>monterrey/ c olinas del sur</v>
          </cell>
          <cell r="AE889" t="str">
            <v>NL</v>
          </cell>
          <cell r="AF889" t="str">
            <v>MX</v>
          </cell>
          <cell r="AG889" t="str">
            <v>10412491</v>
          </cell>
          <cell r="AH889" t="str">
            <v>BERNARDO ESPARZA MARQUEZ</v>
          </cell>
          <cell r="AI889" t="str">
            <v>6003 Colinas mederos</v>
          </cell>
          <cell r="AJ889" t="str">
            <v>8119144816</v>
          </cell>
          <cell r="AK889" t="str">
            <v>8119144816</v>
          </cell>
          <cell r="AL889" t="str">
            <v>64968</v>
          </cell>
          <cell r="AM889"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89" t="str">
            <v>1TE50B8NUSCB</v>
          </cell>
          <cell r="AO889" t="str">
            <v>Smart</v>
          </cell>
          <cell r="AP889" t="str">
            <v>Hisense</v>
          </cell>
          <cell r="AQ889" t="str">
            <v>Opera</v>
          </cell>
          <cell r="AR889" t="str">
            <v>FHD 1920 x 1080</v>
          </cell>
          <cell r="AS889" t="str">
            <v>3TE50G165140G1651M010</v>
          </cell>
          <cell r="AT889" t="e">
            <v>#N/A</v>
          </cell>
          <cell r="AU889" t="str">
            <v>50H7GB</v>
          </cell>
          <cell r="AV889" t="str">
            <v>3TE50G165140</v>
          </cell>
          <cell r="AW889" t="str">
            <v>G1651</v>
          </cell>
          <cell r="AX889" t="str">
            <v>M010</v>
          </cell>
          <cell r="AY889">
            <v>74012228</v>
          </cell>
          <cell r="AZ889">
            <v>51013158</v>
          </cell>
          <cell r="BA889">
            <v>80141790</v>
          </cell>
        </row>
        <row r="890">
          <cell r="D890">
            <v>60311854</v>
          </cell>
          <cell r="E890" t="str">
            <v>A</v>
          </cell>
          <cell r="F890" t="str">
            <v>TV</v>
          </cell>
          <cell r="G890" t="str">
            <v xml:space="preserve">JAIME VILLALOBOS REYNA </v>
          </cell>
          <cell r="H890" t="str">
            <v>NAPA 139, VIÑEDOS, SANTA CATARIAN</v>
          </cell>
          <cell r="I890">
            <v>8120924663</v>
          </cell>
          <cell r="J890" t="str">
            <v>HISENSE</v>
          </cell>
          <cell r="K890" t="str">
            <v>50K20DW</v>
          </cell>
          <cell r="L890" t="str">
            <v>50G144844H02904</v>
          </cell>
          <cell r="M890" t="str">
            <v>149359-12</v>
          </cell>
          <cell r="N890">
            <v>10272</v>
          </cell>
          <cell r="O890">
            <v>42153</v>
          </cell>
          <cell r="P890">
            <v>42793</v>
          </cell>
          <cell r="Q890">
            <v>201024</v>
          </cell>
          <cell r="R890" t="str">
            <v>16/03/17 07:54 ERNESTO HDZ NP5 P1 OC 1008064, PANEL, 173331</v>
          </cell>
          <cell r="S890" t="str">
            <v/>
          </cell>
          <cell r="T890" t="str">
            <v xml:space="preserve"> SOFIA VAZQUEZ                    </v>
          </cell>
          <cell r="U890" t="str">
            <v>2017-04-25</v>
          </cell>
          <cell r="V890" t="str">
            <v>Norte</v>
          </cell>
          <cell r="W890" t="str">
            <v>COMPLETADO</v>
          </cell>
          <cell r="X890" t="str">
            <v>TALLER</v>
          </cell>
          <cell r="Y890">
            <v>42783</v>
          </cell>
          <cell r="Z890">
            <v>630</v>
          </cell>
          <cell r="AA890" t="str">
            <v>M012</v>
          </cell>
          <cell r="AD890" t="str">
            <v>Sta catarina/Los viñedos</v>
          </cell>
          <cell r="AE890" t="str">
            <v>NL</v>
          </cell>
          <cell r="AF890" t="str">
            <v>MX</v>
          </cell>
          <cell r="AG890" t="str">
            <v>10411429</v>
          </cell>
          <cell r="AH890" t="str">
            <v>JAIME VILLALOBOS REYNA</v>
          </cell>
          <cell r="AI890" t="str">
            <v>Napa num 139</v>
          </cell>
          <cell r="AJ890" t="str">
            <v>8120924663</v>
          </cell>
          <cell r="AK890">
            <v>0</v>
          </cell>
          <cell r="AL890" t="str">
            <v>66367</v>
          </cell>
          <cell r="AM890"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90" t="str">
            <v>1TE50B8NUSCB</v>
          </cell>
          <cell r="AO890" t="str">
            <v>Smart</v>
          </cell>
          <cell r="AP890" t="str">
            <v>Hisense</v>
          </cell>
          <cell r="AQ890" t="str">
            <v>Opera</v>
          </cell>
          <cell r="AR890" t="str">
            <v>FHD 1920 x 1080</v>
          </cell>
          <cell r="AS890" t="str">
            <v>3TE50G165140G1651M010</v>
          </cell>
          <cell r="AT890" t="e">
            <v>#N/A</v>
          </cell>
          <cell r="AU890" t="str">
            <v>50H7GB</v>
          </cell>
          <cell r="AV890" t="str">
            <v>3TE50G165140</v>
          </cell>
          <cell r="AW890" t="str">
            <v>G1651</v>
          </cell>
          <cell r="AX890" t="str">
            <v>M010</v>
          </cell>
          <cell r="AY890">
            <v>74012232</v>
          </cell>
          <cell r="AZ890">
            <v>51013162</v>
          </cell>
          <cell r="BA890">
            <v>80141800</v>
          </cell>
        </row>
        <row r="891">
          <cell r="D891">
            <v>60310473</v>
          </cell>
          <cell r="E891" t="str">
            <v>A</v>
          </cell>
          <cell r="F891" t="str">
            <v>TV</v>
          </cell>
          <cell r="G891" t="str">
            <v>ALEJANDRO IBARRA ROQUE</v>
          </cell>
          <cell r="H891" t="str">
            <v xml:space="preserve">RIO HUDSON 325, PUEBLO NUEVO, APODACA </v>
          </cell>
          <cell r="I891">
            <v>8181453653</v>
          </cell>
          <cell r="J891" t="str">
            <v>HISENSE</v>
          </cell>
          <cell r="K891" t="str">
            <v>50K20DW</v>
          </cell>
          <cell r="L891" t="str">
            <v>50G144844H04772</v>
          </cell>
          <cell r="M891" t="str">
            <v>73821-17</v>
          </cell>
          <cell r="N891">
            <v>10272</v>
          </cell>
          <cell r="O891">
            <v>42132</v>
          </cell>
          <cell r="P891">
            <v>42767</v>
          </cell>
          <cell r="Q891">
            <v>201024</v>
          </cell>
          <cell r="R891" t="str">
            <v>10/02/2017 07:11 ERESTO HDZ NP5 P1: OC 1007115, PANEL, 173331</v>
          </cell>
          <cell r="S891" t="str">
            <v/>
          </cell>
          <cell r="T891" t="str">
            <v xml:space="preserve">  SOFIA VAZQUEZ                   </v>
          </cell>
          <cell r="U891" t="str">
            <v>2017-04-25</v>
          </cell>
          <cell r="V891" t="str">
            <v>Norte</v>
          </cell>
          <cell r="W891" t="str">
            <v>COMPLETADO</v>
          </cell>
          <cell r="X891" t="str">
            <v>TALLER</v>
          </cell>
          <cell r="Y891">
            <v>42765</v>
          </cell>
          <cell r="Z891">
            <v>633</v>
          </cell>
          <cell r="AA891" t="str">
            <v>M012</v>
          </cell>
          <cell r="AD891" t="str">
            <v>apodaca/pueblo</v>
          </cell>
          <cell r="AE891" t="str">
            <v>NL</v>
          </cell>
          <cell r="AF891" t="str">
            <v>MX</v>
          </cell>
          <cell r="AG891" t="str">
            <v>10411148</v>
          </cell>
          <cell r="AH891" t="str">
            <v>ALEJANDRO IBARRA ROQUE</v>
          </cell>
          <cell r="AI891" t="str">
            <v>325 RIO HUDSON</v>
          </cell>
          <cell r="AJ891" t="str">
            <v>8181453653</v>
          </cell>
          <cell r="AK891">
            <v>0</v>
          </cell>
          <cell r="AL891" t="str">
            <v>66600</v>
          </cell>
          <cell r="AM891"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91" t="str">
            <v>1TE50B8NUSCB</v>
          </cell>
          <cell r="AO891" t="str">
            <v>Smart</v>
          </cell>
          <cell r="AP891" t="str">
            <v>Hisense</v>
          </cell>
          <cell r="AQ891" t="str">
            <v>Opera</v>
          </cell>
          <cell r="AR891" t="str">
            <v>FHD 1920 x 1080</v>
          </cell>
          <cell r="AS891" t="str">
            <v>3TE50G165140G1651M010</v>
          </cell>
          <cell r="AT891" t="e">
            <v>#N/A</v>
          </cell>
          <cell r="AU891" t="str">
            <v>50H7GB</v>
          </cell>
          <cell r="AV891" t="str">
            <v>3TE50G165140</v>
          </cell>
          <cell r="AW891" t="str">
            <v>G1651</v>
          </cell>
          <cell r="AX891" t="str">
            <v>M010</v>
          </cell>
          <cell r="AY891">
            <v>74012233</v>
          </cell>
          <cell r="AZ891">
            <v>51013163</v>
          </cell>
          <cell r="BA891">
            <v>80141811</v>
          </cell>
        </row>
        <row r="892">
          <cell r="D892">
            <v>60315810</v>
          </cell>
          <cell r="E892" t="str">
            <v xml:space="preserve">A </v>
          </cell>
          <cell r="F892" t="str">
            <v>TV</v>
          </cell>
          <cell r="G892" t="str">
            <v>ANDRES ALVABERA HERNANDEZ</v>
          </cell>
          <cell r="H892" t="str">
            <v>INDEPENDENCIA S/N, CENTRO, SAN JUAN COTZOCON</v>
          </cell>
          <cell r="I892" t="str">
            <v>9242644185 &amp; 6641936467</v>
          </cell>
          <cell r="J892" t="str">
            <v>HISENSE</v>
          </cell>
          <cell r="K892" t="str">
            <v>50K20DW</v>
          </cell>
          <cell r="L892" t="str">
            <v>50G144844H05882</v>
          </cell>
          <cell r="M892" t="str">
            <v>TICKET</v>
          </cell>
          <cell r="N892">
            <v>13495</v>
          </cell>
          <cell r="O892">
            <v>42122</v>
          </cell>
          <cell r="P892">
            <v>43043</v>
          </cell>
          <cell r="Q892">
            <v>201022</v>
          </cell>
          <cell r="R892" t="str">
            <v>T173331  OC-1009733</v>
          </cell>
          <cell r="S892" t="str">
            <v xml:space="preserve">EQUIPO EN TALLER, SERVICIO FORANEO SOLO </v>
          </cell>
          <cell r="T892" t="str">
            <v xml:space="preserve">  MAURICIO ILESCAS OLIVERA     Fec</v>
          </cell>
          <cell r="U892" t="str">
            <v>2017/04/24</v>
          </cell>
          <cell r="V892" t="str">
            <v>SUR</v>
          </cell>
          <cell r="W892" t="str">
            <v>COMPLETADO</v>
          </cell>
          <cell r="X892" t="str">
            <v>TALLER</v>
          </cell>
          <cell r="Y892">
            <v>42836</v>
          </cell>
          <cell r="Z892">
            <v>714</v>
          </cell>
          <cell r="AA892" t="str">
            <v>M010</v>
          </cell>
          <cell r="AD892" t="str">
            <v>SnJuan Cotzocon/Agric ganada el porvenir</v>
          </cell>
          <cell r="AE892" t="str">
            <v>OAX</v>
          </cell>
          <cell r="AF892" t="str">
            <v>MX</v>
          </cell>
          <cell r="AG892" t="str">
            <v>10415871</v>
          </cell>
          <cell r="AH892" t="str">
            <v>ANDRES ALVABERA HERNANDEZ</v>
          </cell>
          <cell r="AI892" t="str">
            <v>S/N Independencia</v>
          </cell>
          <cell r="AJ892" t="str">
            <v>6641936467</v>
          </cell>
          <cell r="AK892" t="str">
            <v>6641936467</v>
          </cell>
          <cell r="AL892" t="str">
            <v>06600</v>
          </cell>
          <cell r="AM892"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92" t="str">
            <v>1TE50B8NUSCB</v>
          </cell>
          <cell r="AO892" t="str">
            <v>Smart</v>
          </cell>
          <cell r="AP892" t="str">
            <v>Hisense</v>
          </cell>
          <cell r="AQ892" t="str">
            <v>Opera</v>
          </cell>
          <cell r="AR892" t="str">
            <v>FHD 1920 x 1080</v>
          </cell>
          <cell r="AS892" t="str">
            <v>3TE50G1644B1G1644B1M010</v>
          </cell>
          <cell r="AT892">
            <v>6</v>
          </cell>
          <cell r="AU892" t="str">
            <v>50H7GB</v>
          </cell>
          <cell r="AV892" t="str">
            <v>3TE50G1644B1</v>
          </cell>
          <cell r="AW892" t="str">
            <v>G1644B1</v>
          </cell>
          <cell r="AX892" t="str">
            <v>M010</v>
          </cell>
          <cell r="AY892">
            <v>74012234</v>
          </cell>
          <cell r="AZ892">
            <v>51013164</v>
          </cell>
          <cell r="BA892">
            <v>80147842</v>
          </cell>
        </row>
        <row r="893">
          <cell r="D893">
            <v>60311814</v>
          </cell>
          <cell r="E893" t="str">
            <v>A</v>
          </cell>
          <cell r="F893" t="str">
            <v>TV</v>
          </cell>
          <cell r="G893" t="str">
            <v xml:space="preserve">IVONNE ESPINOZA FUENTES </v>
          </cell>
          <cell r="H893" t="str">
            <v xml:space="preserve">EDISON 623 INT.B, CENTRO, MONTERREY </v>
          </cell>
          <cell r="I893">
            <v>8183331736</v>
          </cell>
          <cell r="J893" t="str">
            <v>HISENSE</v>
          </cell>
          <cell r="K893" t="str">
            <v>50K20DW</v>
          </cell>
          <cell r="L893" t="str">
            <v>50G144844H06383</v>
          </cell>
          <cell r="M893" t="str">
            <v>850034-1</v>
          </cell>
          <cell r="N893">
            <v>10272</v>
          </cell>
          <cell r="O893">
            <v>42152</v>
          </cell>
          <cell r="P893">
            <v>42786</v>
          </cell>
          <cell r="Q893">
            <v>201024</v>
          </cell>
          <cell r="R893" t="str">
            <v>22/02/17 ERNESTO HDZ NP5 P1A OC 1007633, PANEL 173331</v>
          </cell>
          <cell r="S893" t="str">
            <v/>
          </cell>
          <cell r="T893" t="str">
            <v xml:space="preserve">  SOFIA VAZQUEZ                   </v>
          </cell>
          <cell r="U893" t="str">
            <v>2017-04-25</v>
          </cell>
          <cell r="V893" t="str">
            <v>Norte</v>
          </cell>
          <cell r="W893" t="str">
            <v>COMPLETADO</v>
          </cell>
          <cell r="X893" t="str">
            <v>TALLER</v>
          </cell>
          <cell r="Y893">
            <v>42783</v>
          </cell>
          <cell r="Z893">
            <v>631</v>
          </cell>
          <cell r="AA893" t="str">
            <v>M012</v>
          </cell>
          <cell r="AD893" t="str">
            <v>Monterrey/Centro</v>
          </cell>
          <cell r="AE893" t="str">
            <v>NL</v>
          </cell>
          <cell r="AF893" t="str">
            <v>MX</v>
          </cell>
          <cell r="AG893" t="str">
            <v>10412324</v>
          </cell>
          <cell r="AH893" t="str">
            <v>IVONNE ESPINOZA</v>
          </cell>
          <cell r="AI893" t="str">
            <v>623 Edisson IntB</v>
          </cell>
          <cell r="AJ893" t="str">
            <v>8183331736</v>
          </cell>
          <cell r="AK893">
            <v>0</v>
          </cell>
          <cell r="AL893" t="str">
            <v>64000</v>
          </cell>
          <cell r="AM893"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93" t="str">
            <v>1TE50B8NUSCB</v>
          </cell>
          <cell r="AO893" t="str">
            <v>Smart</v>
          </cell>
          <cell r="AP893" t="str">
            <v>Hisense</v>
          </cell>
          <cell r="AQ893" t="str">
            <v>Opera</v>
          </cell>
          <cell r="AR893" t="str">
            <v>FHD 1920 x 1080</v>
          </cell>
          <cell r="AS893" t="str">
            <v>3TE50G165140G1651M010</v>
          </cell>
          <cell r="AT893" t="e">
            <v>#N/A</v>
          </cell>
          <cell r="AU893" t="str">
            <v>50H7GB</v>
          </cell>
          <cell r="AV893" t="str">
            <v>3TE50G165140</v>
          </cell>
          <cell r="AW893" t="str">
            <v>G1651</v>
          </cell>
          <cell r="AX893" t="str">
            <v>M010</v>
          </cell>
          <cell r="AY893">
            <v>74012263</v>
          </cell>
          <cell r="AZ893">
            <v>51013191</v>
          </cell>
          <cell r="BA893">
            <v>80141859</v>
          </cell>
        </row>
        <row r="894">
          <cell r="D894">
            <v>60309168</v>
          </cell>
          <cell r="E894" t="str">
            <v>A</v>
          </cell>
          <cell r="F894" t="str">
            <v>TV</v>
          </cell>
          <cell r="G894" t="str">
            <v>LUZ ELENA AGUAYO VEGA</v>
          </cell>
          <cell r="H894" t="str">
            <v xml:space="preserve">JESUS SILVA 335 INT. 1 MONCLOVA CENTRO </v>
          </cell>
          <cell r="I894" t="str">
            <v>8666338342/8661249929</v>
          </cell>
          <cell r="J894" t="str">
            <v>HISENSE</v>
          </cell>
          <cell r="K894" t="str">
            <v>50K20DW</v>
          </cell>
          <cell r="L894" t="str">
            <v>50G15031H03551</v>
          </cell>
          <cell r="M894">
            <v>3447335</v>
          </cell>
          <cell r="N894">
            <v>11999</v>
          </cell>
          <cell r="O894">
            <v>42416</v>
          </cell>
          <cell r="P894">
            <v>42755</v>
          </cell>
          <cell r="Q894">
            <v>201676</v>
          </cell>
          <cell r="R894" t="str">
            <v>10/02/2017 07 : 28  ERNESTO.HERN : TCF1
10/02/2017 07 : 28  ERNESTO.HERN : NP5
10/02/2017 00 : 31  
09/02/2017 08 : 22 201676 :  OC-1007184</v>
          </cell>
          <cell r="S894" t="str">
            <v>SE TRAMITA CAMBIO FISICO DESPUES DE COLO</v>
          </cell>
          <cell r="T894" t="str">
            <v xml:space="preserve"> DANIELA DE HOYOS                 </v>
          </cell>
          <cell r="U894" t="str">
            <v>2017-04-21</v>
          </cell>
          <cell r="V894" t="str">
            <v>Norte</v>
          </cell>
          <cell r="W894" t="str">
            <v>COMPLETADO</v>
          </cell>
          <cell r="X894" t="str">
            <v>TALLER</v>
          </cell>
          <cell r="Y894">
            <v>42751</v>
          </cell>
          <cell r="Z894">
            <v>335</v>
          </cell>
          <cell r="AA894" t="str">
            <v>M010</v>
          </cell>
          <cell r="AD894" t="str">
            <v>Monclova / Centro</v>
          </cell>
          <cell r="AE894" t="str">
            <v>COA</v>
          </cell>
          <cell r="AF894" t="str">
            <v>MX</v>
          </cell>
          <cell r="AG894" t="str">
            <v>10403367</v>
          </cell>
          <cell r="AH894" t="str">
            <v>LUZ ELENA AGUAYO VEGA</v>
          </cell>
          <cell r="AI894" t="str">
            <v>Jesus Silva 335 int 1</v>
          </cell>
          <cell r="AJ894" t="str">
            <v>8666338342</v>
          </cell>
          <cell r="AK894" t="str">
            <v>8661249929</v>
          </cell>
          <cell r="AL894" t="str">
            <v>25700</v>
          </cell>
          <cell r="AM894"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94" t="str">
            <v>1TE50B8NUSCB</v>
          </cell>
          <cell r="AO894" t="str">
            <v>Smart</v>
          </cell>
          <cell r="AP894" t="str">
            <v>Hisense</v>
          </cell>
          <cell r="AQ894" t="str">
            <v>Opera</v>
          </cell>
          <cell r="AR894" t="str">
            <v>FHD 1920 x 1080</v>
          </cell>
          <cell r="AS894" t="str">
            <v>3TE50G165140G1651M010</v>
          </cell>
          <cell r="AT894" t="e">
            <v>#N/A</v>
          </cell>
          <cell r="AU894" t="str">
            <v>50H7GB</v>
          </cell>
          <cell r="AV894" t="str">
            <v>3TE50G165140</v>
          </cell>
          <cell r="AW894" t="str">
            <v>G1651</v>
          </cell>
          <cell r="AX894" t="str">
            <v>M010</v>
          </cell>
          <cell r="AY894">
            <v>74012272</v>
          </cell>
          <cell r="AZ894">
            <v>51013200</v>
          </cell>
          <cell r="BA894">
            <v>80142321</v>
          </cell>
        </row>
        <row r="895">
          <cell r="D895">
            <v>60315734</v>
          </cell>
          <cell r="E895" t="str">
            <v xml:space="preserve">A </v>
          </cell>
          <cell r="F895" t="str">
            <v>TV</v>
          </cell>
          <cell r="G895" t="str">
            <v>NIDIA BELEM MARTINEZ BONILLA</v>
          </cell>
          <cell r="H895" t="str">
            <v>ZACATEPEC Mº 37, FRACC CALPULLI, CALPULALPAN ,TLAXCALA</v>
          </cell>
          <cell r="I895" t="str">
            <v>749 9184026</v>
          </cell>
          <cell r="J895" t="str">
            <v>HISENSE</v>
          </cell>
          <cell r="K895" t="str">
            <v>50K20DW</v>
          </cell>
          <cell r="L895" t="str">
            <v>50J140464H04855</v>
          </cell>
          <cell r="M895">
            <v>63655</v>
          </cell>
          <cell r="N895">
            <v>0</v>
          </cell>
          <cell r="O895">
            <v>41866</v>
          </cell>
          <cell r="P895">
            <v>42845</v>
          </cell>
          <cell r="Q895">
            <v>201074</v>
          </cell>
          <cell r="R895" t="str">
            <v>24/04/2017 23 : 17  ARANTXA.MON : TCF1
24/04/2017 23 : 16  ARANTXA.MON : NP5
21/04/2017 11 : 05 201074 : P1:T173331 PANEL OC-1009841</v>
          </cell>
          <cell r="S895" t="str">
            <v>SIN ACSESORIOS</v>
          </cell>
          <cell r="T895" t="str">
            <v xml:space="preserve"> ALMA JUAREZ                      </v>
          </cell>
          <cell r="U895" t="str">
            <v>2017-04-25</v>
          </cell>
          <cell r="V895" t="str">
            <v>CENTRO</v>
          </cell>
          <cell r="W895" t="str">
            <v>COMPLETADO</v>
          </cell>
          <cell r="X895" t="str">
            <v>CLIENTE</v>
          </cell>
          <cell r="Y895">
            <v>42835</v>
          </cell>
          <cell r="Z895">
            <v>969</v>
          </cell>
          <cell r="AA895" t="str">
            <v>M010</v>
          </cell>
          <cell r="AD895" t="str">
            <v>fracc calpulli/calpulalpan</v>
          </cell>
          <cell r="AE895" t="str">
            <v>TLX</v>
          </cell>
          <cell r="AF895" t="str">
            <v>MX</v>
          </cell>
          <cell r="AG895" t="str">
            <v>10412368</v>
          </cell>
          <cell r="AH895" t="str">
            <v>LIDIA BELEM MARTINEZ BONILLA</v>
          </cell>
          <cell r="AI895" t="str">
            <v>zacatepec num 37</v>
          </cell>
          <cell r="AJ895" t="str">
            <v>7499184026</v>
          </cell>
          <cell r="AK895">
            <v>0</v>
          </cell>
          <cell r="AL895" t="str">
            <v>90203</v>
          </cell>
          <cell r="AM895"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95" t="str">
            <v>1TE50B8NUSCB</v>
          </cell>
          <cell r="AO895" t="str">
            <v>Smart</v>
          </cell>
          <cell r="AP895" t="str">
            <v>Hisense</v>
          </cell>
          <cell r="AQ895" t="str">
            <v>Opera</v>
          </cell>
          <cell r="AR895" t="str">
            <v>FHD 1920 x 1080</v>
          </cell>
          <cell r="AS895" t="str">
            <v>3TE50G165140G165140M010</v>
          </cell>
          <cell r="AT895">
            <v>164</v>
          </cell>
          <cell r="AU895" t="str">
            <v>50H7GB</v>
          </cell>
          <cell r="AV895" t="str">
            <v>3TE50G165140</v>
          </cell>
          <cell r="AW895" t="str">
            <v>G165140</v>
          </cell>
          <cell r="AX895" t="str">
            <v>M010</v>
          </cell>
          <cell r="AY895">
            <v>74012281</v>
          </cell>
          <cell r="AZ895">
            <v>51013209</v>
          </cell>
          <cell r="BA895">
            <v>80147843</v>
          </cell>
        </row>
        <row r="896">
          <cell r="D896">
            <v>60311759</v>
          </cell>
          <cell r="E896" t="str">
            <v xml:space="preserve">A  </v>
          </cell>
          <cell r="F896" t="str">
            <v>TV</v>
          </cell>
          <cell r="G896" t="str">
            <v>LEOBARDO VAZQUEZ</v>
          </cell>
          <cell r="H896" t="str">
            <v>1ER ANDADOR DE LA 1ERA CDA LT.3,COL.LIBERTA,NICOLAS ROMERO CP 54407</v>
          </cell>
          <cell r="I896" t="str">
            <v>55 1319 0941</v>
          </cell>
          <cell r="J896" t="str">
            <v>HISENSE</v>
          </cell>
          <cell r="K896" t="str">
            <v>55H6B</v>
          </cell>
          <cell r="L896" t="str">
            <v>55G153024H01089</v>
          </cell>
          <cell r="M896">
            <v>2188626</v>
          </cell>
          <cell r="N896">
            <v>9525.9</v>
          </cell>
          <cell r="O896">
            <v>42531</v>
          </cell>
          <cell r="P896">
            <v>0</v>
          </cell>
          <cell r="Q896">
            <v>201057</v>
          </cell>
          <cell r="R896" t="str">
            <v>22/02/2017 07 : 55  ERNESTO.HERN : NP5</v>
          </cell>
          <cell r="S896" t="str">
            <v>EQUIPO EN CSA</v>
          </cell>
          <cell r="T896" t="str">
            <v xml:space="preserve">MARIBEL SASTRE HERNANDEZ          </v>
          </cell>
          <cell r="U896" t="str">
            <v>2017-04-19</v>
          </cell>
          <cell r="V896" t="str">
            <v>CENTRO</v>
          </cell>
          <cell r="W896" t="str">
            <v>COMPLETADO</v>
          </cell>
          <cell r="X896" t="str">
            <v>TALLER</v>
          </cell>
          <cell r="Y896">
            <v>42782</v>
          </cell>
          <cell r="Z896">
            <v>42531</v>
          </cell>
          <cell r="AA896" t="str">
            <v>M010</v>
          </cell>
          <cell r="AD896" t="str">
            <v>Nicolas Romero/Libertad</v>
          </cell>
          <cell r="AE896" t="str">
            <v>MEX</v>
          </cell>
          <cell r="AF896" t="str">
            <v>MX</v>
          </cell>
          <cell r="AG896" t="str">
            <v>10412276</v>
          </cell>
          <cell r="AH896" t="str">
            <v>LEOBARDO VAZQUEZ</v>
          </cell>
          <cell r="AI896" t="str">
            <v>Lt3 1er Andador de 1ra Cerrada</v>
          </cell>
          <cell r="AJ896" t="str">
            <v>5513190941</v>
          </cell>
          <cell r="AK896">
            <v>0</v>
          </cell>
          <cell r="AL896" t="str">
            <v>54407</v>
          </cell>
          <cell r="AM896"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96" t="str">
            <v>3TE55A151010</v>
          </cell>
          <cell r="AO896" t="str">
            <v>Smart</v>
          </cell>
          <cell r="AP896" t="str">
            <v>Hisense</v>
          </cell>
          <cell r="AQ896" t="str">
            <v>Opera</v>
          </cell>
          <cell r="AR896" t="str">
            <v>FHD 1920 x 1080</v>
          </cell>
          <cell r="AS896" t="str">
            <v>3TE55G154014MG154014MM010</v>
          </cell>
          <cell r="AT896">
            <v>3</v>
          </cell>
          <cell r="AU896" t="str">
            <v>55H6B</v>
          </cell>
          <cell r="AV896" t="str">
            <v>3TE55G154014M</v>
          </cell>
          <cell r="AW896" t="str">
            <v>G154014M</v>
          </cell>
          <cell r="AX896" t="str">
            <v>M010</v>
          </cell>
          <cell r="AY896">
            <v>74012284</v>
          </cell>
          <cell r="AZ896">
            <v>51013212</v>
          </cell>
          <cell r="BA896">
            <v>80147844</v>
          </cell>
        </row>
        <row r="897">
          <cell r="D897">
            <v>60315967</v>
          </cell>
          <cell r="E897" t="str">
            <v xml:space="preserve">A </v>
          </cell>
          <cell r="F897" t="str">
            <v>TV</v>
          </cell>
          <cell r="G897" t="str">
            <v>Bonifacio Cruz Santiago</v>
          </cell>
          <cell r="H897" t="str">
            <v>CALZADA ACOXPA #728, COL. COAPA, DEL. TLALPAN, C.P. 14337</v>
          </cell>
          <cell r="I897">
            <v>5560701269</v>
          </cell>
          <cell r="J897" t="str">
            <v>HISENSE</v>
          </cell>
          <cell r="K897" t="str">
            <v>55H7B</v>
          </cell>
          <cell r="L897" t="str">
            <v>55G163641H00397</v>
          </cell>
          <cell r="M897" t="str">
            <v>POLIZA</v>
          </cell>
          <cell r="N897">
            <v>0</v>
          </cell>
          <cell r="O897">
            <v>42792</v>
          </cell>
          <cell r="P897">
            <v>42845</v>
          </cell>
          <cell r="Q897">
            <v>201767</v>
          </cell>
          <cell r="R897" t="str">
            <v>21/04/2017 03 : 10  ARANTXA.MON : NP5 / P1A: 203716 PANEL    20-04-2017   OC-1009773</v>
          </cell>
          <cell r="S897" t="str">
            <v>EQUIPO DAÑADO EN DOMICILIO DE CLIENTE</v>
          </cell>
          <cell r="T897" t="str">
            <v xml:space="preserve">   RENE ARIAS                     </v>
          </cell>
          <cell r="U897" t="str">
            <v>2017-04-24</v>
          </cell>
          <cell r="V897" t="str">
            <v>CENTRO</v>
          </cell>
          <cell r="W897" t="str">
            <v>COMPLETADO</v>
          </cell>
          <cell r="X897" t="str">
            <v>CLIENTE</v>
          </cell>
          <cell r="Y897">
            <v>42837</v>
          </cell>
          <cell r="Z897">
            <v>45</v>
          </cell>
          <cell r="AA897" t="str">
            <v>M010</v>
          </cell>
          <cell r="AD897" t="str">
            <v>Tlalpan/Coapa</v>
          </cell>
          <cell r="AE897" t="str">
            <v>DF</v>
          </cell>
          <cell r="AF897" t="str">
            <v>MX</v>
          </cell>
          <cell r="AG897" t="str">
            <v>10415728</v>
          </cell>
          <cell r="AH897" t="str">
            <v>BONIFACIO CRUZ SANTIAGO</v>
          </cell>
          <cell r="AI897" t="str">
            <v>728 Calzada Acoxpa</v>
          </cell>
          <cell r="AJ897" t="str">
            <v>5560701269</v>
          </cell>
          <cell r="AK897">
            <v>0</v>
          </cell>
          <cell r="AL897" t="str">
            <v>14337</v>
          </cell>
          <cell r="AM897"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97" t="str">
            <v>3TE55G1523B1</v>
          </cell>
          <cell r="AO897" t="str">
            <v>Smart</v>
          </cell>
          <cell r="AP897" t="str">
            <v>Hisense</v>
          </cell>
          <cell r="AQ897" t="str">
            <v>Opera</v>
          </cell>
          <cell r="AR897" t="str">
            <v>UHD 3840 X 2160</v>
          </cell>
          <cell r="AS897" t="str">
            <v>3TE55G164499G164499M010</v>
          </cell>
          <cell r="AT897">
            <v>8</v>
          </cell>
          <cell r="AU897" t="str">
            <v>55H7B</v>
          </cell>
          <cell r="AV897" t="str">
            <v>3TE55G164499</v>
          </cell>
          <cell r="AW897" t="str">
            <v>G164499</v>
          </cell>
          <cell r="AX897" t="str">
            <v>M010</v>
          </cell>
          <cell r="AY897">
            <v>74012287</v>
          </cell>
          <cell r="AZ897">
            <v>51013215</v>
          </cell>
          <cell r="BA897">
            <v>80147242</v>
          </cell>
        </row>
        <row r="898">
          <cell r="D898">
            <v>60314307</v>
          </cell>
          <cell r="E898" t="str">
            <v xml:space="preserve">A </v>
          </cell>
          <cell r="F898" t="str">
            <v>TV</v>
          </cell>
          <cell r="G898" t="str">
            <v xml:space="preserve">Jesus Vargas
</v>
          </cell>
          <cell r="H898" t="str">
            <v>CALLE 3 DE MAYO  SAN MIGUEL HILA NICOLAS ROMERO</v>
          </cell>
          <cell r="I898">
            <v>58234020</v>
          </cell>
          <cell r="J898" t="str">
            <v>HISENSE</v>
          </cell>
          <cell r="K898" t="str">
            <v>55H7G</v>
          </cell>
          <cell r="L898">
            <v>0</v>
          </cell>
          <cell r="M898">
            <v>3384</v>
          </cell>
          <cell r="N898">
            <v>20560</v>
          </cell>
          <cell r="O898">
            <v>42645</v>
          </cell>
          <cell r="P898">
            <v>42817</v>
          </cell>
          <cell r="Q898">
            <v>201612</v>
          </cell>
          <cell r="R898" t="str">
            <v xml:space="preserve">DEMORA EN LLEGADA DE REFACIONES  23/03/2017 07 : 08 201612 : P1 T173413 WIFI Y T173377 PCB MAIN OC-1008937 EN ESPERA DE REFACIONES SOLICITADAS
</v>
          </cell>
          <cell r="S898" t="str">
            <v>CLIENTE PIDE QUE SE ENVIE EQUIPO  A TALL</v>
          </cell>
          <cell r="T898" t="str">
            <v xml:space="preserve">      ADRIANA BINIFACIO REYES     </v>
          </cell>
          <cell r="U898" t="str">
            <v>2017-04-24</v>
          </cell>
          <cell r="V898" t="str">
            <v>CENTRO</v>
          </cell>
          <cell r="W898" t="str">
            <v>COMPLETADO</v>
          </cell>
          <cell r="X898" t="str">
            <v>CLIENTE</v>
          </cell>
          <cell r="Y898">
            <v>42810</v>
          </cell>
          <cell r="Z898">
            <v>165</v>
          </cell>
          <cell r="AA898" t="str">
            <v>M010</v>
          </cell>
          <cell r="AD898" t="str">
            <v>Nicolas Romero/San Miguel Hila</v>
          </cell>
          <cell r="AE898" t="str">
            <v>MEX</v>
          </cell>
          <cell r="AF898" t="str">
            <v>MX</v>
          </cell>
          <cell r="AG898" t="str">
            <v>10414303</v>
          </cell>
          <cell r="AH898" t="str">
            <v>JESUS VARGAS</v>
          </cell>
          <cell r="AI898" t="str">
            <v>5 Mayo s/n</v>
          </cell>
          <cell r="AJ898" t="str">
            <v>58-23-40-20</v>
          </cell>
          <cell r="AK898">
            <v>0</v>
          </cell>
          <cell r="AL898" t="str">
            <v>54400</v>
          </cell>
          <cell r="AM898"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98" t="str">
            <v>3TE55J141036</v>
          </cell>
          <cell r="AO898" t="e">
            <v>#N/A</v>
          </cell>
          <cell r="AP898" t="e">
            <v>#N/A</v>
          </cell>
          <cell r="AQ898" t="e">
            <v>#N/A</v>
          </cell>
          <cell r="AR898" t="e">
            <v>#N/A</v>
          </cell>
          <cell r="AS898" t="str">
            <v>3TE55G164499G164499M010</v>
          </cell>
          <cell r="AT898">
            <v>8</v>
          </cell>
          <cell r="AU898" t="str">
            <v>55H7B</v>
          </cell>
          <cell r="AV898" t="str">
            <v>3TE55G164499</v>
          </cell>
          <cell r="AW898" t="str">
            <v>G164499</v>
          </cell>
          <cell r="AX898" t="str">
            <v>M010</v>
          </cell>
          <cell r="AY898">
            <v>74012292</v>
          </cell>
          <cell r="AZ898">
            <v>51013218</v>
          </cell>
          <cell r="BA898">
            <v>80147845</v>
          </cell>
        </row>
        <row r="899">
          <cell r="D899">
            <v>60316048</v>
          </cell>
          <cell r="E899" t="str">
            <v xml:space="preserve">A </v>
          </cell>
          <cell r="F899" t="str">
            <v>TV</v>
          </cell>
          <cell r="G899" t="str">
            <v xml:space="preserve">SEARS VALLEJO </v>
          </cell>
          <cell r="H899" t="str">
            <v xml:space="preserve">PONIENTE 140 #656 AZCAPOTZALCO INDUSTRIAL VALLEJO </v>
          </cell>
          <cell r="I899">
            <v>52278000</v>
          </cell>
          <cell r="J899" t="str">
            <v>HISENSE</v>
          </cell>
          <cell r="K899" t="str">
            <v>55K370GW</v>
          </cell>
          <cell r="L899" t="str">
            <v>55J141320H00219</v>
          </cell>
          <cell r="M899" t="str">
            <v>TICKET</v>
          </cell>
          <cell r="N899">
            <v>9166.99</v>
          </cell>
          <cell r="O899">
            <v>42164</v>
          </cell>
          <cell r="P899">
            <v>42845</v>
          </cell>
          <cell r="Q899">
            <v>201010</v>
          </cell>
          <cell r="R899" t="str">
            <v>23/04/2017 11 : 31  ARANTXA.MON : NP5
21/04/2017 00 : 57 201010 : P1A: T173020 /PANEL LCD/ OC-100979220/04/2017
P1B: T172250 /MAIN PCB/ OC-1009793 20/04/2017</v>
          </cell>
          <cell r="S899" t="str">
            <v xml:space="preserve"> PANTALLA CON DOS BASES </v>
          </cell>
          <cell r="T899" t="str">
            <v xml:space="preserve">  DIGITAL SERVICE                 </v>
          </cell>
          <cell r="U899" t="str">
            <v>2017-04-25</v>
          </cell>
          <cell r="V899" t="str">
            <v>CENTRO</v>
          </cell>
          <cell r="W899" t="str">
            <v>COMPLETADO</v>
          </cell>
          <cell r="X899" t="str">
            <v>CLIENTE</v>
          </cell>
          <cell r="Y899">
            <v>42842</v>
          </cell>
          <cell r="Z899">
            <v>678</v>
          </cell>
          <cell r="AA899" t="str">
            <v>M010</v>
          </cell>
          <cell r="AD899" t="str">
            <v>AZCAPOTZALCO/INDUSTRIAL VALLEJO</v>
          </cell>
          <cell r="AE899" t="str">
            <v>DF</v>
          </cell>
          <cell r="AF899" t="str">
            <v>MX</v>
          </cell>
          <cell r="AG899" t="str">
            <v>10209073</v>
          </cell>
          <cell r="AH899" t="str">
            <v>HILDA LECUANA</v>
          </cell>
          <cell r="AI899" t="str">
            <v>656 PONIENTE 140</v>
          </cell>
          <cell r="AJ899" t="str">
            <v>52278000</v>
          </cell>
          <cell r="AK899">
            <v>0</v>
          </cell>
          <cell r="AL899" t="str">
            <v>02300</v>
          </cell>
          <cell r="AM899"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99" t="str">
            <v>3TE55J141320</v>
          </cell>
          <cell r="AO899" t="str">
            <v>Smart</v>
          </cell>
          <cell r="AP899" t="str">
            <v>Hisense</v>
          </cell>
          <cell r="AQ899" t="str">
            <v>Android</v>
          </cell>
          <cell r="AR899" t="str">
            <v>FHD 1920 x 1080</v>
          </cell>
          <cell r="AS899" t="str">
            <v>3TE55G154014MG154014MM010</v>
          </cell>
          <cell r="AT899">
            <v>3</v>
          </cell>
          <cell r="AU899" t="str">
            <v>55H6B</v>
          </cell>
          <cell r="AV899" t="str">
            <v>3TE55G154014M</v>
          </cell>
          <cell r="AW899" t="str">
            <v>G154014M</v>
          </cell>
          <cell r="AX899" t="str">
            <v>M010</v>
          </cell>
          <cell r="AY899">
            <v>74012297</v>
          </cell>
          <cell r="AZ899">
            <v>51013222</v>
          </cell>
          <cell r="BA899">
            <v>80147243</v>
          </cell>
        </row>
        <row r="900">
          <cell r="D900">
            <v>60315405</v>
          </cell>
          <cell r="E900" t="str">
            <v>E</v>
          </cell>
          <cell r="F900" t="str">
            <v>TV</v>
          </cell>
          <cell r="G900" t="str">
            <v>FERNANDO RAMIREZ MACIAS</v>
          </cell>
          <cell r="H900" t="str">
            <v>CALLE 685 # 67 INT.2,COL.UNIDAD CTM SAN JUAN DE ARAGON,GAM C.P. 07990</v>
          </cell>
          <cell r="I900" t="str">
            <v>55 1582 0198</v>
          </cell>
          <cell r="J900" t="str">
            <v>HISENSE</v>
          </cell>
          <cell r="K900" t="str">
            <v>65H10B</v>
          </cell>
          <cell r="L900" t="str">
            <v>65G154828H00058</v>
          </cell>
          <cell r="M900" t="str">
            <v>POLIZA SELLADA</v>
          </cell>
          <cell r="N900">
            <v>0</v>
          </cell>
          <cell r="O900">
            <v>42496</v>
          </cell>
          <cell r="P900">
            <v>42747</v>
          </cell>
          <cell r="Q900">
            <v>201057</v>
          </cell>
          <cell r="R900" t="str">
            <v>04/04/2017 22 : 53  GABRIELA.B : CLIENTE NO ACEPTA CAMBIO FÍSICO DEORDEN 60308657, YA QUE EL MODELO CON EL QUE CONTABA ES CURVO Y FUE MANDADO UNO NORMAL</v>
          </cell>
          <cell r="S900" t="str">
            <v xml:space="preserve"> EQUIPO EN CSA</v>
          </cell>
          <cell r="T900" t="str">
            <v xml:space="preserve"> MARIBEL SASTRE HERNANDEZ         </v>
          </cell>
          <cell r="U900" t="str">
            <v>2017-04-24</v>
          </cell>
          <cell r="V900" t="str">
            <v>CENTRO</v>
          </cell>
          <cell r="W900" t="str">
            <v>COMPLETADO</v>
          </cell>
          <cell r="X900" t="str">
            <v>CLIENTE</v>
          </cell>
          <cell r="Y900">
            <v>42829</v>
          </cell>
          <cell r="Z900">
            <v>333</v>
          </cell>
          <cell r="AA900" t="str">
            <v>M010</v>
          </cell>
          <cell r="AD900" t="str">
            <v>Gustavo A Ma/Unitad CTM San juan aragon</v>
          </cell>
          <cell r="AE900" t="str">
            <v>DF</v>
          </cell>
          <cell r="AF900" t="str">
            <v>MX</v>
          </cell>
          <cell r="AG900" t="str">
            <v>10409454</v>
          </cell>
          <cell r="AH900" t="str">
            <v>FERNANDO RAMIREZ MACIAS</v>
          </cell>
          <cell r="AI900" t="str">
            <v>Calle 685 num 67 int 2</v>
          </cell>
          <cell r="AJ900" t="str">
            <v>5515820198</v>
          </cell>
          <cell r="AK900">
            <v>0</v>
          </cell>
          <cell r="AL900" t="str">
            <v>07990</v>
          </cell>
          <cell r="AM900" t="str">
            <v>04/04/2017 22 : 56 GABRIELA.B : TCFER04/04/2017 22 : 53 GABRIELA.B : CLIENTE NO ACEPTA CAMBIO FÍSICO DEORDEN 60308657, YA QUE EL MODELO CON EL QUE CONTABA ES CURVO Y FUE MANDADO UNO NORMAL</v>
          </cell>
          <cell r="AN900" t="str">
            <v>3TE65G154828</v>
          </cell>
          <cell r="AO900" t="str">
            <v>Smart</v>
          </cell>
          <cell r="AP900" t="str">
            <v>Hisense</v>
          </cell>
          <cell r="AQ900" t="str">
            <v>Opera</v>
          </cell>
          <cell r="AR900" t="str">
            <v>UHD 3840 X 2160</v>
          </cell>
          <cell r="AS900" t="str">
            <v>3TE65G1613D3G1613D3M010</v>
          </cell>
          <cell r="AT900">
            <v>5</v>
          </cell>
          <cell r="AU900" t="str">
            <v>65H10B</v>
          </cell>
          <cell r="AV900" t="str">
            <v>3TE65G1613D3</v>
          </cell>
          <cell r="AW900" t="str">
            <v>G1613D3</v>
          </cell>
          <cell r="AX900" t="str">
            <v>M010</v>
          </cell>
          <cell r="AY900">
            <v>74012299</v>
          </cell>
          <cell r="AZ900">
            <v>51013223</v>
          </cell>
          <cell r="BA900">
            <v>80147244</v>
          </cell>
        </row>
        <row r="901">
          <cell r="D901">
            <v>60314569</v>
          </cell>
          <cell r="E901" t="str">
            <v xml:space="preserve">A </v>
          </cell>
          <cell r="F901" t="str">
            <v>LAVADORA</v>
          </cell>
          <cell r="G901" t="str">
            <v xml:space="preserve">maria alejandra huerta
</v>
          </cell>
          <cell r="H901" t="str">
            <v xml:space="preserve">  acambay francisco saravia s/n</v>
          </cell>
          <cell r="I901">
            <v>7121699632</v>
          </cell>
          <cell r="J901" t="str">
            <v>HISENSE</v>
          </cell>
          <cell r="K901" t="str">
            <v>WSA1102PB</v>
          </cell>
          <cell r="L901" t="str">
            <v>1WG9001AFJ0WBA8BD142090</v>
          </cell>
          <cell r="M901" t="str">
            <v>6940970992087</v>
          </cell>
          <cell r="N901">
            <v>2890</v>
          </cell>
          <cell r="O901">
            <v>42725</v>
          </cell>
          <cell r="P901">
            <v>42831</v>
          </cell>
          <cell r="Q901">
            <v>201612</v>
          </cell>
          <cell r="R901" t="str">
            <v xml:space="preserve">DEMORA EN LLEGADA DE REFACIONES 06/04/2017 22 : 35 201612 : P1 06/04/2017 OC-1009417  TIMER  Y TUBASSEMBLY  EN ESPERA DE RECIBIR REFACION
</v>
          </cell>
          <cell r="S901" t="str">
            <v>EQUIPO EN DOMICILIO DE CLIENTE</v>
          </cell>
          <cell r="T901" t="str">
            <v xml:space="preserve">      ADRIANA BINIFACIO REYES     </v>
          </cell>
          <cell r="U901" t="str">
            <v>2017-04-24</v>
          </cell>
          <cell r="V901" t="str">
            <v>CENTRO</v>
          </cell>
          <cell r="W901" t="str">
            <v>COMPLETADO</v>
          </cell>
          <cell r="X901" t="str">
            <v>CLIENTE</v>
          </cell>
          <cell r="Y901">
            <v>42815</v>
          </cell>
          <cell r="Z901">
            <v>90</v>
          </cell>
          <cell r="AA901" t="str">
            <v>M010</v>
          </cell>
          <cell r="AD901" t="str">
            <v>acampai/colo centro</v>
          </cell>
          <cell r="AE901" t="str">
            <v>MEX</v>
          </cell>
          <cell r="AF901" t="str">
            <v>MX</v>
          </cell>
          <cell r="AG901" t="str">
            <v>10413614</v>
          </cell>
          <cell r="AH901" t="str">
            <v>MARIA ALEJANDRA HUERTA</v>
          </cell>
          <cell r="AI901" t="str">
            <v>francisco saravia s/n</v>
          </cell>
          <cell r="AJ901" t="str">
            <v>7121699632</v>
          </cell>
          <cell r="AK901">
            <v>0</v>
          </cell>
          <cell r="AL901" t="str">
            <v>50300</v>
          </cell>
          <cell r="AM901"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901" t="str">
            <v>GWE011WJB005</v>
          </cell>
          <cell r="AO901" t="e">
            <v>#N/A</v>
          </cell>
          <cell r="AP901" t="e">
            <v>#N/A</v>
          </cell>
          <cell r="AQ901" t="e">
            <v>#N/A</v>
          </cell>
          <cell r="AR901" t="e">
            <v>#N/A</v>
          </cell>
          <cell r="AS901" t="str">
            <v>GWE014WJB003WH0HPM010</v>
          </cell>
          <cell r="AT901">
            <v>3</v>
          </cell>
          <cell r="AU901" t="str">
            <v>WSA1401P</v>
          </cell>
          <cell r="AV901" t="str">
            <v>GWE014WJB003</v>
          </cell>
          <cell r="AW901" t="str">
            <v>WH0HP</v>
          </cell>
          <cell r="AX901" t="str">
            <v>M010</v>
          </cell>
          <cell r="AY901">
            <v>74012303</v>
          </cell>
          <cell r="AZ901">
            <v>51013225</v>
          </cell>
          <cell r="BA901">
            <v>80147848</v>
          </cell>
        </row>
        <row r="902">
          <cell r="D902">
            <v>60311285</v>
          </cell>
          <cell r="E902" t="str">
            <v xml:space="preserve">A </v>
          </cell>
          <cell r="F902" t="str">
            <v>TV</v>
          </cell>
          <cell r="G902" t="str">
            <v>ROBERTO CARREÑO REYEZ</v>
          </cell>
          <cell r="H902" t="str">
            <v>TELMEX</v>
          </cell>
          <cell r="I902">
            <v>9671160036</v>
          </cell>
          <cell r="J902" t="str">
            <v>HISENSE</v>
          </cell>
          <cell r="K902" t="str">
            <v>43H7C</v>
          </cell>
          <cell r="L902" t="str">
            <v>432G160913H00498</v>
          </cell>
          <cell r="M902">
            <v>81017</v>
          </cell>
          <cell r="N902">
            <v>11998.62</v>
          </cell>
          <cell r="O902">
            <v>42654</v>
          </cell>
          <cell r="P902">
            <v>42776</v>
          </cell>
          <cell r="Q902">
            <v>200996</v>
          </cell>
          <cell r="R902" t="str">
            <v xml:space="preserve"> TARJETA MAIN OC-1007721 </v>
          </cell>
          <cell r="S902" t="str">
            <v/>
          </cell>
          <cell r="T902" t="str">
            <v xml:space="preserve">            MARITE DE CABALERO    </v>
          </cell>
          <cell r="U902" t="str">
            <v>2017/04/24</v>
          </cell>
          <cell r="V902" t="str">
            <v>SUR</v>
          </cell>
          <cell r="W902" t="str">
            <v>COMPLETADO</v>
          </cell>
          <cell r="X902" t="str">
            <v>TALLER</v>
          </cell>
          <cell r="Y902">
            <v>42776</v>
          </cell>
          <cell r="Z902">
            <v>122</v>
          </cell>
          <cell r="AA902" t="str">
            <v>M010</v>
          </cell>
          <cell r="AD902" t="str">
            <v>San Cristobal de las Casas/ Bo de GPE</v>
          </cell>
          <cell r="AE902" t="str">
            <v>CHS</v>
          </cell>
          <cell r="AF902" t="str">
            <v>MX</v>
          </cell>
          <cell r="AG902" t="str">
            <v>10411758</v>
          </cell>
          <cell r="AH902" t="str">
            <v>ROBERTO CARREÑO REYES</v>
          </cell>
          <cell r="AI902" t="str">
            <v>135 C Real de Guadalupe</v>
          </cell>
          <cell r="AJ902" t="str">
            <v>9671160036</v>
          </cell>
          <cell r="AK902">
            <v>0</v>
          </cell>
          <cell r="AL902" t="str">
            <v>29230</v>
          </cell>
          <cell r="AM902"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902" t="str">
            <v>3TE43G154905</v>
          </cell>
          <cell r="AO902" t="str">
            <v>Smart</v>
          </cell>
          <cell r="AP902" t="str">
            <v>Hisense</v>
          </cell>
          <cell r="AQ902" t="str">
            <v>Opera</v>
          </cell>
          <cell r="AR902" t="str">
            <v>UHD 3840 X 2160</v>
          </cell>
          <cell r="AS902" t="str">
            <v>3TE43G1618P0MG1618P0MM010</v>
          </cell>
          <cell r="AT902">
            <v>10</v>
          </cell>
          <cell r="AU902" t="str">
            <v>43H7C</v>
          </cell>
          <cell r="AV902" t="str">
            <v>3TE43G1618P0M</v>
          </cell>
          <cell r="AW902" t="str">
            <v>G1618P0M</v>
          </cell>
          <cell r="AX902" t="str">
            <v>M010</v>
          </cell>
          <cell r="AY902">
            <v>74012310</v>
          </cell>
          <cell r="AZ902">
            <v>51013232</v>
          </cell>
          <cell r="BA902">
            <v>80147849</v>
          </cell>
        </row>
        <row r="903">
          <cell r="D903">
            <v>60314632</v>
          </cell>
          <cell r="E903" t="str">
            <v>A</v>
          </cell>
          <cell r="F903" t="str">
            <v>TV</v>
          </cell>
          <cell r="G903" t="str">
            <v>MARIA ESPARZA MARTINEZ</v>
          </cell>
          <cell r="H903" t="str">
            <v>BUENAVENTURA #107 LUIS ANGEL TEJADA</v>
          </cell>
          <cell r="I903">
            <v>16188353194</v>
          </cell>
          <cell r="J903" t="str">
            <v>HISENSE</v>
          </cell>
          <cell r="K903" t="str">
            <v>32H5B2</v>
          </cell>
          <cell r="L903" t="str">
            <v>32G1613D2H00872</v>
          </cell>
          <cell r="M903" t="str">
            <v>POLIZA</v>
          </cell>
          <cell r="N903">
            <v>7499</v>
          </cell>
          <cell r="O903">
            <v>42610</v>
          </cell>
          <cell r="P903">
            <v>42818</v>
          </cell>
          <cell r="Q903">
            <v>201034</v>
          </cell>
          <cell r="R903" t="str">
            <v>30/03/2017 04 : 17  ERNESTO.HERN : NP5
28/03/2017 05 : 45 201034 : PENDIOENTE PANEL OC1009106</v>
          </cell>
          <cell r="S903" t="str">
            <v/>
          </cell>
          <cell r="T903" t="str">
            <v xml:space="preserve">Arturo Olguin                    </v>
          </cell>
          <cell r="U903">
            <v>42836</v>
          </cell>
          <cell r="V903" t="str">
            <v>Norte</v>
          </cell>
          <cell r="W903" t="str">
            <v>COMPLETADO</v>
          </cell>
          <cell r="X903" t="str">
            <v>TALLER</v>
          </cell>
          <cell r="Y903">
            <v>42816</v>
          </cell>
          <cell r="Z903">
            <v>206</v>
          </cell>
          <cell r="AA903" t="str">
            <v>M010</v>
          </cell>
          <cell r="AB903" t="str">
            <v>T185960/Panel - PANEL</v>
          </cell>
          <cell r="AC903" t="str">
            <v>OC-1009106</v>
          </cell>
          <cell r="AD903" t="str">
            <v>LUIS ANGEL TEJADA / DURANGO</v>
          </cell>
          <cell r="AE903" t="str">
            <v>DGO</v>
          </cell>
          <cell r="AF903" t="str">
            <v>MX</v>
          </cell>
          <cell r="AG903" t="str">
            <v>10414831</v>
          </cell>
          <cell r="AH903" t="str">
            <v>MARIA ESPARZA MARTINEZ</v>
          </cell>
          <cell r="AI903" t="str">
            <v>107 BUENAVENTURA</v>
          </cell>
          <cell r="AJ903" t="str">
            <v>016188353194</v>
          </cell>
          <cell r="AK903">
            <v>0</v>
          </cell>
          <cell r="AL903" t="str">
            <v>34018</v>
          </cell>
          <cell r="AM903"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903" t="str">
            <v>3TE32G155369</v>
          </cell>
          <cell r="AO903" t="str">
            <v>Smart</v>
          </cell>
          <cell r="AP903" t="str">
            <v>Hisense</v>
          </cell>
          <cell r="AQ903" t="str">
            <v>Opera</v>
          </cell>
          <cell r="AR903" t="str">
            <v>HD 1366 X 768</v>
          </cell>
          <cell r="AS903" t="str">
            <v>3TE32G163827G163827M010</v>
          </cell>
          <cell r="AT903">
            <v>7</v>
          </cell>
          <cell r="AU903" t="str">
            <v>32H5B2</v>
          </cell>
          <cell r="AV903" t="str">
            <v>3TE32G163827</v>
          </cell>
          <cell r="AW903" t="str">
            <v>G163827</v>
          </cell>
          <cell r="AX903" t="str">
            <v>M010</v>
          </cell>
          <cell r="AY903">
            <v>74011590</v>
          </cell>
          <cell r="AZ903">
            <v>51012526</v>
          </cell>
          <cell r="BA903">
            <v>80138070</v>
          </cell>
        </row>
        <row r="904">
          <cell r="D904">
            <v>60313484</v>
          </cell>
          <cell r="E904" t="str">
            <v>A</v>
          </cell>
          <cell r="F904" t="str">
            <v>TV</v>
          </cell>
          <cell r="G904" t="str">
            <v>JAZMIN RIOS LUNA</v>
          </cell>
          <cell r="H904" t="str">
            <v xml:space="preserve">RETORNO PROVINCIA MALAGA NUM, 79   COL. URBI RILLA DEL REY  </v>
          </cell>
          <cell r="I904">
            <v>6643315227</v>
          </cell>
          <cell r="J904" t="str">
            <v>HISENSE</v>
          </cell>
          <cell r="K904" t="str">
            <v>50K20DW</v>
          </cell>
          <cell r="L904" t="str">
            <v>50G143292H07010</v>
          </cell>
          <cell r="M904">
            <v>160007</v>
          </cell>
          <cell r="N904">
            <v>11998.37</v>
          </cell>
          <cell r="O904">
            <v>42175</v>
          </cell>
          <cell r="P904">
            <v>42803</v>
          </cell>
          <cell r="Q904">
            <v>202508</v>
          </cell>
          <cell r="R904" t="str">
            <v xml:space="preserve">OC-1008407  SE SOLICITO EL PANEL  PARTE 173331         </v>
          </cell>
          <cell r="S904" t="str">
            <v xml:space="preserve">  SOLO CON BASE, SIN C.R. Y SIN CAJA </v>
          </cell>
          <cell r="T904" t="str">
            <v xml:space="preserve">Mayra Soto                   </v>
          </cell>
          <cell r="U904">
            <v>42810</v>
          </cell>
          <cell r="V904" t="str">
            <v>Norte</v>
          </cell>
          <cell r="W904" t="str">
            <v>COMPLETADO</v>
          </cell>
          <cell r="X904" t="str">
            <v>TALLER</v>
          </cell>
          <cell r="Y904">
            <v>42801</v>
          </cell>
          <cell r="Z904">
            <v>626</v>
          </cell>
          <cell r="AA904" t="str">
            <v>M012</v>
          </cell>
          <cell r="AB904" t="str">
            <v>T173331/Panel - PANEL</v>
          </cell>
          <cell r="AC904" t="str">
            <v>OC-1008407</v>
          </cell>
          <cell r="AD904" t="str">
            <v>Hermosillo/Urbi Villa del Rey</v>
          </cell>
          <cell r="AE904" t="str">
            <v>SON</v>
          </cell>
          <cell r="AF904" t="str">
            <v>MX</v>
          </cell>
          <cell r="AG904" t="str">
            <v>10413690</v>
          </cell>
          <cell r="AH904" t="str">
            <v>YAZMIN RIOS LUNA</v>
          </cell>
          <cell r="AI904" t="str">
            <v>79 Provincia Malaga</v>
          </cell>
          <cell r="AJ904" t="str">
            <v>6643315227</v>
          </cell>
          <cell r="AK904" t="str">
            <v>6643315227</v>
          </cell>
          <cell r="AL904" t="str">
            <v>83293</v>
          </cell>
          <cell r="AM904"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904" t="str">
            <v>1TE50B8NUSCB</v>
          </cell>
          <cell r="AO904" t="str">
            <v>Smart</v>
          </cell>
          <cell r="AP904" t="str">
            <v>Hisense</v>
          </cell>
          <cell r="AQ904" t="str">
            <v>Opera</v>
          </cell>
          <cell r="AR904" t="str">
            <v>FHD 1920 x 1080</v>
          </cell>
          <cell r="AS904" t="str">
            <v>3TE55G161437G161437M010</v>
          </cell>
          <cell r="AT904">
            <v>7</v>
          </cell>
          <cell r="AU904" t="str">
            <v>55H5C</v>
          </cell>
          <cell r="AV904" t="str">
            <v>3TE55G161437</v>
          </cell>
          <cell r="AW904" t="str">
            <v>G161437</v>
          </cell>
          <cell r="AX904" t="str">
            <v>M010</v>
          </cell>
          <cell r="AY904">
            <v>74011598</v>
          </cell>
          <cell r="AZ904">
            <v>51012534</v>
          </cell>
          <cell r="BA904">
            <v>80138079</v>
          </cell>
        </row>
        <row r="905">
          <cell r="D905">
            <v>60315189</v>
          </cell>
          <cell r="E905" t="str">
            <v>A</v>
          </cell>
          <cell r="F905" t="str">
            <v>TV</v>
          </cell>
          <cell r="G905" t="str">
            <v>Francisca Lopez</v>
          </cell>
          <cell r="H905" t="str">
            <v>Trinidad Acuña 1004, Col. Hogar y patrimonio. Cajeme</v>
          </cell>
          <cell r="I905">
            <v>6441378576</v>
          </cell>
          <cell r="J905" t="str">
            <v>HISENSE</v>
          </cell>
          <cell r="K905" t="str">
            <v>32K20DW</v>
          </cell>
          <cell r="L905" t="str">
            <v>32G144281H03312</v>
          </cell>
          <cell r="M905" t="str">
            <v>5409 5980 8243 1707 5716 54</v>
          </cell>
          <cell r="N905">
            <v>4599</v>
          </cell>
          <cell r="O905">
            <v>42322</v>
          </cell>
          <cell r="P905">
            <v>42830</v>
          </cell>
          <cell r="Q905">
            <v>201554</v>
          </cell>
          <cell r="R905" t="str">
            <v>Mancha morada en parte superior derecha de panel.</v>
          </cell>
          <cell r="S905" t="str">
            <v/>
          </cell>
          <cell r="T905" t="str">
            <v xml:space="preserve">Luis Daniel Medina              </v>
          </cell>
          <cell r="U905" t="str">
            <v>2017-04-10</v>
          </cell>
          <cell r="V905" t="str">
            <v>Norte</v>
          </cell>
          <cell r="W905" t="str">
            <v>COMPLETADO</v>
          </cell>
          <cell r="X905" t="str">
            <v>TALLER</v>
          </cell>
          <cell r="Y905">
            <v>42824</v>
          </cell>
          <cell r="Z905">
            <v>502</v>
          </cell>
          <cell r="AA905" t="str">
            <v>M012</v>
          </cell>
          <cell r="AB905" t="str">
            <v>T179250/Panel - PANEL</v>
          </cell>
          <cell r="AC905" t="str">
            <v>OC-1009376</v>
          </cell>
          <cell r="AD905" t="str">
            <v>cajeme / hogar y patrimonio</v>
          </cell>
          <cell r="AE905" t="str">
            <v>SON</v>
          </cell>
          <cell r="AF905" t="str">
            <v>MX</v>
          </cell>
          <cell r="AG905" t="str">
            <v>10415173</v>
          </cell>
          <cell r="AH905" t="str">
            <v>FRANCISCA LOPEZ</v>
          </cell>
          <cell r="AI905" t="str">
            <v>trinidad acuña 1004 pres</v>
          </cell>
          <cell r="AJ905" t="str">
            <v>6441378576</v>
          </cell>
          <cell r="AK905">
            <v>0</v>
          </cell>
          <cell r="AL905" t="str">
            <v>85210</v>
          </cell>
          <cell r="AM905"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905" t="str">
            <v>3TE32G143053</v>
          </cell>
          <cell r="AO905" t="str">
            <v>Smart</v>
          </cell>
          <cell r="AP905" t="str">
            <v>Hisense</v>
          </cell>
          <cell r="AQ905" t="str">
            <v>Opera</v>
          </cell>
          <cell r="AR905" t="str">
            <v>HD 1366 X 768</v>
          </cell>
          <cell r="AS905" t="e">
            <v>#N/A</v>
          </cell>
          <cell r="AT905" t="e">
            <v>#N/A</v>
          </cell>
          <cell r="AV905" t="str">
            <v>3TE32G143053</v>
          </cell>
          <cell r="AW905" t="e">
            <v>#N/A</v>
          </cell>
          <cell r="AY905">
            <v>74011585</v>
          </cell>
          <cell r="AZ905">
            <v>51012521</v>
          </cell>
          <cell r="BA905">
            <v>80138074</v>
          </cell>
        </row>
        <row r="906">
          <cell r="D906">
            <v>60306598</v>
          </cell>
          <cell r="E906" t="str">
            <v>A</v>
          </cell>
          <cell r="F906" t="str">
            <v>TV</v>
          </cell>
          <cell r="G906" t="str">
            <v>MA. CRISTINA ZAMORA BELMARES</v>
          </cell>
          <cell r="H906" t="str">
            <v>CALLE SALVADOR NOVO #235 FRACC. PENSADORES MEXICANOS AGUASCALIENTES, AGS.</v>
          </cell>
          <cell r="I906" t="str">
            <v>449 972 8213</v>
          </cell>
          <cell r="J906" t="str">
            <v>HISENSE</v>
          </cell>
          <cell r="K906" t="str">
            <v>50K20DW</v>
          </cell>
          <cell r="L906" t="str">
            <v>50J140464H02234</v>
          </cell>
          <cell r="M906" t="str">
            <v>Poliza de Garantia</v>
          </cell>
          <cell r="N906">
            <v>0</v>
          </cell>
          <cell r="O906">
            <v>41943</v>
          </cell>
          <cell r="P906">
            <v>42724</v>
          </cell>
          <cell r="Q906">
            <v>202465</v>
          </cell>
          <cell r="R906" t="str">
            <v>PANEL Y TARJETA FUENTE CON DAÑO.   NO HAY PANEL PARA REALIZAR REPARACION (T173331 - T171496 - Pedido de compra OC-1004996)</v>
          </cell>
          <cell r="S906" t="str">
            <v/>
          </cell>
          <cell r="T906" t="str">
            <v xml:space="preserve">ALEJANDRO CHAVEZ                </v>
          </cell>
          <cell r="U906" t="str">
            <v>2017-04-11</v>
          </cell>
          <cell r="V906" t="str">
            <v>Norte</v>
          </cell>
          <cell r="W906" t="str">
            <v>COMPLETADO</v>
          </cell>
          <cell r="X906" t="str">
            <v>TALLER</v>
          </cell>
          <cell r="Y906">
            <v>42724</v>
          </cell>
          <cell r="Z906">
            <v>781</v>
          </cell>
          <cell r="AA906" t="str">
            <v>M012</v>
          </cell>
          <cell r="AB906" t="str">
            <v>T173331/Panel - PANEL</v>
          </cell>
          <cell r="AC906" t="str">
            <v>OC-1004996</v>
          </cell>
          <cell r="AD906" t="str">
            <v>AGUASCALIENTES/PENSADORES MEXICANOS</v>
          </cell>
          <cell r="AE906" t="str">
            <v>AGS</v>
          </cell>
          <cell r="AF906" t="str">
            <v>MX</v>
          </cell>
          <cell r="AG906" t="str">
            <v>10407247</v>
          </cell>
          <cell r="AH906" t="str">
            <v>MA CRISTINA ZAMORA BELMARES</v>
          </cell>
          <cell r="AI906" t="str">
            <v>235 SALVADOR NOVO</v>
          </cell>
          <cell r="AJ906" t="str">
            <v>4499728213</v>
          </cell>
          <cell r="AK906" t="str">
            <v>4491167621</v>
          </cell>
          <cell r="AL906" t="str">
            <v>20179</v>
          </cell>
          <cell r="AM906"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906" t="str">
            <v>1TE50B8NUSCB</v>
          </cell>
          <cell r="AO906" t="str">
            <v>Smart</v>
          </cell>
          <cell r="AP906" t="str">
            <v>Hisense</v>
          </cell>
          <cell r="AQ906" t="str">
            <v>Opera</v>
          </cell>
          <cell r="AR906" t="str">
            <v>FHD 1920 x 1080</v>
          </cell>
          <cell r="AS906" t="str">
            <v>3TE55G161437G161437M010</v>
          </cell>
          <cell r="AT906">
            <v>7</v>
          </cell>
          <cell r="AU906" t="str">
            <v>55H5C</v>
          </cell>
          <cell r="AV906" t="str">
            <v>3TE55G161437</v>
          </cell>
          <cell r="AW906" t="str">
            <v>G161437</v>
          </cell>
          <cell r="AX906" t="str">
            <v>M010</v>
          </cell>
          <cell r="AY906">
            <v>74012350</v>
          </cell>
          <cell r="AZ906">
            <v>51013274</v>
          </cell>
          <cell r="BA906">
            <v>80143882</v>
          </cell>
        </row>
        <row r="907">
          <cell r="D907">
            <v>60308458</v>
          </cell>
          <cell r="E907" t="str">
            <v>A</v>
          </cell>
          <cell r="F907" t="str">
            <v>TV</v>
          </cell>
          <cell r="G907" t="str">
            <v>AGUSTIN ESQUERRA COTA</v>
          </cell>
          <cell r="H907" t="str">
            <v xml:space="preserve">MARIANO CARLO LOPEZ 3059 COL.FRACC RINCON DEL PARQUE CP.80114 CULIACAN SINALOA </v>
          </cell>
          <cell r="I907">
            <v>2579587</v>
          </cell>
          <cell r="J907" t="str">
            <v>HISENSE</v>
          </cell>
          <cell r="K907" t="str">
            <v>50K20D</v>
          </cell>
          <cell r="L907" t="str">
            <v>50J140472H02321</v>
          </cell>
          <cell r="M907">
            <v>5700</v>
          </cell>
          <cell r="N907">
            <v>5299.02</v>
          </cell>
          <cell r="O907">
            <v>41769</v>
          </cell>
          <cell r="P907">
            <v>42755</v>
          </cell>
          <cell r="Q907">
            <v>201050</v>
          </cell>
          <cell r="R907" t="str">
            <v>FALTA DE REFACCIONES</v>
          </cell>
          <cell r="S907" t="str">
            <v xml:space="preserve">EQUIPO EN TALLER </v>
          </cell>
          <cell r="T907" t="str">
            <v xml:space="preserve">JAZMIN PADILLA                  </v>
          </cell>
          <cell r="U907" t="str">
            <v>2017-02-07</v>
          </cell>
          <cell r="V907" t="str">
            <v>Norte</v>
          </cell>
          <cell r="W907" t="str">
            <v>COMPLETADO</v>
          </cell>
          <cell r="X907" t="str">
            <v>TALLER</v>
          </cell>
          <cell r="Y907">
            <v>42744</v>
          </cell>
          <cell r="Z907">
            <v>986</v>
          </cell>
          <cell r="AA907" t="str">
            <v>M012</v>
          </cell>
          <cell r="AB907" t="str">
            <v>T173064/Panel - PANEL</v>
          </cell>
          <cell r="AC907" t="str">
            <v>OC-1006430</v>
          </cell>
          <cell r="AD907" t="str">
            <v>Culiacan/Fracc. Rincon del Parque</v>
          </cell>
          <cell r="AE907" t="str">
            <v>SIN</v>
          </cell>
          <cell r="AF907" t="str">
            <v>MX</v>
          </cell>
          <cell r="AG907" t="str">
            <v>10381175</v>
          </cell>
          <cell r="AH907" t="str">
            <v>AGUSTIN ESQUERRA COTA</v>
          </cell>
          <cell r="AI907" t="str">
            <v>mariano Carlo Lopez no 3059</v>
          </cell>
          <cell r="AJ907" t="str">
            <v>66772579587</v>
          </cell>
          <cell r="AK907">
            <v>0</v>
          </cell>
          <cell r="AL907" t="str">
            <v>80114</v>
          </cell>
          <cell r="AM907"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907" t="str">
            <v>3TE50G132311</v>
          </cell>
          <cell r="AO907" t="str">
            <v>Básica</v>
          </cell>
          <cell r="AP907" t="str">
            <v>Hisense</v>
          </cell>
          <cell r="AQ907" t="str">
            <v>Opera</v>
          </cell>
          <cell r="AR907" t="str">
            <v>FHD 1920 x 1080</v>
          </cell>
          <cell r="AS907" t="e">
            <v>#N/A</v>
          </cell>
          <cell r="AT907" t="e">
            <v>#N/A</v>
          </cell>
          <cell r="AV907" t="e">
            <v>#N/A</v>
          </cell>
          <cell r="AW907" t="e">
            <v>#N/A</v>
          </cell>
          <cell r="AY907">
            <v>74010658</v>
          </cell>
          <cell r="AZ907">
            <v>51011564</v>
          </cell>
          <cell r="BA907">
            <v>80139124</v>
          </cell>
        </row>
        <row r="908">
          <cell r="D908">
            <v>60311632</v>
          </cell>
          <cell r="E908" t="str">
            <v>A</v>
          </cell>
          <cell r="F908" t="str">
            <v>TV</v>
          </cell>
          <cell r="G908" t="str">
            <v>JORGE ALBERTO SANCHEZ MONROY</v>
          </cell>
          <cell r="H908" t="str">
            <v xml:space="preserve">CALLE LLUVIA MZ.2 LT.20 COLONIA AMANECER ECATEPEC </v>
          </cell>
          <cell r="I908">
            <v>13135749</v>
          </cell>
          <cell r="J908" t="str">
            <v>HISENSE</v>
          </cell>
          <cell r="K908" t="str">
            <v>40K20DW</v>
          </cell>
          <cell r="L908" t="str">
            <v>40G150586H04134</v>
          </cell>
          <cell r="M908" t="str">
            <v xml:space="preserve">TICKET </v>
          </cell>
          <cell r="N908">
            <v>6999</v>
          </cell>
          <cell r="O908">
            <v>42432</v>
          </cell>
          <cell r="P908">
            <v>42781</v>
          </cell>
          <cell r="Q908">
            <v>201010</v>
          </cell>
          <cell r="R908" t="str">
            <v xml:space="preserve">PENDIENTE POR PANEL </v>
          </cell>
          <cell r="S908" t="str">
            <v xml:space="preserve">NINGUN ACCESORIO SOLO EQUIPO </v>
          </cell>
          <cell r="T908" t="str">
            <v xml:space="preserve"> LUIS VALENTIN                    </v>
          </cell>
          <cell r="U908" t="str">
            <v>2017-02-18</v>
          </cell>
          <cell r="V908" t="str">
            <v>Centro</v>
          </cell>
          <cell r="W908" t="str">
            <v>COMPLETADO</v>
          </cell>
          <cell r="Y908">
            <v>42781</v>
          </cell>
          <cell r="Z908">
            <v>349</v>
          </cell>
          <cell r="AA908" t="str">
            <v>M010</v>
          </cell>
          <cell r="AB908" t="str">
            <v>T172750/Panel - PANEL</v>
          </cell>
          <cell r="AC908" t="str">
            <v>OC-1007464</v>
          </cell>
          <cell r="AD908" t="str">
            <v>ECATEPEC/AMANECER</v>
          </cell>
          <cell r="AE908" t="str">
            <v>MEX</v>
          </cell>
          <cell r="AF908" t="str">
            <v>MX</v>
          </cell>
          <cell r="AG908" t="str">
            <v>10412123</v>
          </cell>
          <cell r="AH908" t="str">
            <v>JORGE ALBERTO SANCHEZ MONROY</v>
          </cell>
          <cell r="AI908" t="str">
            <v>LT 20 LLUVIA MZ 2</v>
          </cell>
          <cell r="AJ908" t="str">
            <v>13135749</v>
          </cell>
          <cell r="AK908">
            <v>0</v>
          </cell>
          <cell r="AL908" t="str">
            <v>55266</v>
          </cell>
          <cell r="AM908"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908" t="str">
            <v>3TE40A144716</v>
          </cell>
          <cell r="AO908" t="str">
            <v>Smart</v>
          </cell>
          <cell r="AP908" t="str">
            <v>Hisense</v>
          </cell>
          <cell r="AQ908" t="str">
            <v>Opera</v>
          </cell>
          <cell r="AR908" t="str">
            <v>FHD 1920 x 1080</v>
          </cell>
          <cell r="AS908" t="e">
            <v>#N/A</v>
          </cell>
          <cell r="AT908" t="e">
            <v>#N/A</v>
          </cell>
          <cell r="AV908" t="str">
            <v>3TE40A144716</v>
          </cell>
          <cell r="AW908" t="e">
            <v>#N/A</v>
          </cell>
          <cell r="AY908">
            <v>74011589</v>
          </cell>
          <cell r="AZ908">
            <v>51012525</v>
          </cell>
          <cell r="BA908">
            <v>80138078</v>
          </cell>
        </row>
        <row r="909">
          <cell r="D909">
            <v>60313417</v>
          </cell>
          <cell r="E909" t="str">
            <v>A</v>
          </cell>
          <cell r="F909" t="str">
            <v>TV</v>
          </cell>
          <cell r="G909" t="str">
            <v>MARTHA SILVA MÉRIDA</v>
          </cell>
          <cell r="H909" t="str">
            <v>RAFAEL ALDUSÍN 11, COL. TEZOZOMOC</v>
          </cell>
          <cell r="I909" t="str">
            <v>70-40-40-39</v>
          </cell>
          <cell r="J909" t="str">
            <v>HISENSE</v>
          </cell>
          <cell r="K909" t="str">
            <v>40H5B2</v>
          </cell>
          <cell r="L909" t="str">
            <v>40G155372H02132</v>
          </cell>
          <cell r="M909" t="str">
            <v xml:space="preserve">TICKET </v>
          </cell>
          <cell r="N909">
            <v>5590.3</v>
          </cell>
          <cell r="O909">
            <v>42534</v>
          </cell>
          <cell r="P909">
            <v>42805</v>
          </cell>
          <cell r="Q909">
            <v>201010</v>
          </cell>
          <cell r="R909" t="str">
            <v>PENDIENTE POR PANEL LCD</v>
          </cell>
          <cell r="S909" t="str">
            <v>CLIENTE DIO PANTALLA.</v>
          </cell>
          <cell r="T909" t="str">
            <v xml:space="preserve">LESLY CARRO               </v>
          </cell>
          <cell r="U909" t="str">
            <v>2017-03-17</v>
          </cell>
          <cell r="V909" t="str">
            <v>Centro</v>
          </cell>
          <cell r="W909" t="str">
            <v>COMPLETADO</v>
          </cell>
          <cell r="Y909">
            <v>42801</v>
          </cell>
          <cell r="Z909">
            <v>271</v>
          </cell>
          <cell r="AA909" t="str">
            <v>M010</v>
          </cell>
          <cell r="AB909" t="str">
            <v>T191066/Panel - PANEL</v>
          </cell>
          <cell r="AC909" t="str">
            <v>OC-1008483</v>
          </cell>
          <cell r="AD909" t="str">
            <v>AZCAPOTZALCO/TEZOZOMOC</v>
          </cell>
          <cell r="AE909" t="str">
            <v>DF</v>
          </cell>
          <cell r="AF909" t="str">
            <v>MX</v>
          </cell>
          <cell r="AG909" t="str">
            <v>10400384</v>
          </cell>
          <cell r="AH909" t="str">
            <v>MARTHA SILVA MERIDA</v>
          </cell>
          <cell r="AI909" t="str">
            <v>11 RAFAEL ALDUSIN</v>
          </cell>
          <cell r="AJ909" t="str">
            <v>70404039</v>
          </cell>
          <cell r="AK909" t="str">
            <v>9931925673</v>
          </cell>
          <cell r="AL909" t="str">
            <v>02450</v>
          </cell>
          <cell r="AM909"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909" t="str">
            <v>3TE40G155372</v>
          </cell>
          <cell r="AO909" t="str">
            <v>Smart</v>
          </cell>
          <cell r="AP909" t="str">
            <v>Hisense</v>
          </cell>
          <cell r="AQ909" t="str">
            <v>Opera</v>
          </cell>
          <cell r="AR909" t="str">
            <v>FHD 1920 x 1080</v>
          </cell>
          <cell r="AS909" t="e">
            <v>#N/A</v>
          </cell>
          <cell r="AT909" t="e">
            <v>#N/A</v>
          </cell>
          <cell r="AV909" t="str">
            <v>3TE40G155372</v>
          </cell>
          <cell r="AW909" t="e">
            <v>#N/A</v>
          </cell>
          <cell r="AY909">
            <v>74011588</v>
          </cell>
          <cell r="AZ909">
            <v>51012524</v>
          </cell>
          <cell r="BA909">
            <v>80138076</v>
          </cell>
        </row>
        <row r="910">
          <cell r="D910">
            <v>60314979</v>
          </cell>
          <cell r="E910" t="str">
            <v>A</v>
          </cell>
          <cell r="F910" t="str">
            <v>TV</v>
          </cell>
          <cell r="G910" t="str">
            <v>MÓNICA OLIVIA FLORES</v>
          </cell>
          <cell r="H910" t="str">
            <v>PARAÍSO MZ. "A", LT.43 , COL. EL PROGRESO</v>
          </cell>
          <cell r="I910" t="str">
            <v>26-22-99-79</v>
          </cell>
          <cell r="J910" t="str">
            <v>HISENSE</v>
          </cell>
          <cell r="K910" t="str">
            <v>50K20DW</v>
          </cell>
          <cell r="L910" t="str">
            <v>50G143065H01067</v>
          </cell>
          <cell r="M910" t="str">
            <v xml:space="preserve">PÓLIZA CON SELLO </v>
          </cell>
          <cell r="N910">
            <v>0</v>
          </cell>
          <cell r="O910">
            <v>41957</v>
          </cell>
          <cell r="P910">
            <v>42819</v>
          </cell>
          <cell r="Q910">
            <v>201010</v>
          </cell>
          <cell r="R910" t="str">
            <v>PENDIENTE POR PANEL LCD</v>
          </cell>
          <cell r="S910" t="str">
            <v xml:space="preserve">CLIENTE DIO PANTALLA Y BASE. </v>
          </cell>
          <cell r="T910" t="str">
            <v xml:space="preserve">LESLY CARRO               </v>
          </cell>
          <cell r="U910" t="str">
            <v>2017-03-30</v>
          </cell>
          <cell r="V910" t="str">
            <v>Centro</v>
          </cell>
          <cell r="W910" t="str">
            <v>COMPLETADO</v>
          </cell>
          <cell r="Y910">
            <v>42818</v>
          </cell>
          <cell r="Z910">
            <v>862</v>
          </cell>
          <cell r="AA910" t="str">
            <v>M012</v>
          </cell>
          <cell r="AB910" t="str">
            <v>T173331/Panel - PANEL</v>
          </cell>
          <cell r="AC910" t="str">
            <v>OC-1009076</v>
          </cell>
          <cell r="AD910" t="str">
            <v>ECATEPEC/EL PROGRESO</v>
          </cell>
          <cell r="AE910" t="str">
            <v>MEX</v>
          </cell>
          <cell r="AF910" t="str">
            <v>MX</v>
          </cell>
          <cell r="AG910" t="str">
            <v>10415168</v>
          </cell>
          <cell r="AH910" t="str">
            <v>MÓNICA OLIVIA FLORES</v>
          </cell>
          <cell r="AI910" t="str">
            <v>LT.43 PARAÍSO MZ. "A"</v>
          </cell>
          <cell r="AJ910" t="str">
            <v>26-22-99-79</v>
          </cell>
          <cell r="AK910">
            <v>0</v>
          </cell>
          <cell r="AL910" t="str">
            <v>55010</v>
          </cell>
          <cell r="AM910"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910" t="str">
            <v>1TE50B8NUSCB</v>
          </cell>
          <cell r="AO910" t="str">
            <v>Smart</v>
          </cell>
          <cell r="AP910" t="str">
            <v>Hisense</v>
          </cell>
          <cell r="AQ910" t="str">
            <v>Opera</v>
          </cell>
          <cell r="AR910" t="str">
            <v>FHD 1920 x 1080</v>
          </cell>
          <cell r="AS910" t="e">
            <v>#N/A</v>
          </cell>
          <cell r="AT910" t="e">
            <v>#N/A</v>
          </cell>
          <cell r="AV910" t="str">
            <v>3TE50G143065</v>
          </cell>
          <cell r="AW910" t="e">
            <v>#N/A</v>
          </cell>
          <cell r="AY910">
            <v>74012180</v>
          </cell>
          <cell r="AZ910">
            <v>51012399</v>
          </cell>
          <cell r="BA910">
            <v>80137252</v>
          </cell>
        </row>
        <row r="911">
          <cell r="D911">
            <v>60271687</v>
          </cell>
          <cell r="E911" t="str">
            <v>A</v>
          </cell>
          <cell r="F911" t="str">
            <v>TV</v>
          </cell>
          <cell r="G911" t="str">
            <v xml:space="preserve"> Orlando Cruz Loida</v>
          </cell>
          <cell r="H911" t="str">
            <v xml:space="preserve">
Carret Reynosa Mty km 103.5 no. 126
 Reynosa/fracc.fuentes </v>
          </cell>
          <cell r="I911" t="str">
            <v xml:space="preserve"> 8999518222-8991177979
</v>
          </cell>
          <cell r="J911" t="str">
            <v>HISENSE</v>
          </cell>
          <cell r="K911" t="str">
            <v>50H5B2</v>
          </cell>
          <cell r="L911" t="str">
            <v>50G155377H01258</v>
          </cell>
          <cell r="M911" t="str">
            <v>POLIZA GARANTIA</v>
          </cell>
          <cell r="N911">
            <v>7990</v>
          </cell>
          <cell r="O911">
            <v>41796</v>
          </cell>
          <cell r="P911">
            <v>42908</v>
          </cell>
          <cell r="Q911">
            <v>201041</v>
          </cell>
          <cell r="R911">
            <v>0</v>
          </cell>
          <cell r="S911" t="str">
            <v>e esta orden el equipo dañado ya fue rec</v>
          </cell>
          <cell r="T911" t="str">
            <v xml:space="preserve">     Eudenis Aguilar Ahuacatitla  </v>
          </cell>
          <cell r="U911" t="str">
            <v>2017-04-13</v>
          </cell>
          <cell r="V911" t="str">
            <v>Norte</v>
          </cell>
          <cell r="W911" t="str">
            <v>COMPLETADO</v>
          </cell>
          <cell r="X911" t="str">
            <v>TALLER</v>
          </cell>
          <cell r="Y911" t="e">
            <v>#N/A</v>
          </cell>
          <cell r="Z911">
            <v>1112</v>
          </cell>
          <cell r="AA911" t="str">
            <v>M012</v>
          </cell>
          <cell r="AD911" t="e">
            <v>#N/A</v>
          </cell>
          <cell r="AE911" t="e">
            <v>#N/A</v>
          </cell>
          <cell r="AF911" t="e">
            <v>#N/A</v>
          </cell>
          <cell r="AG911" t="e">
            <v>#N/A</v>
          </cell>
          <cell r="AH911" t="e">
            <v>#N/A</v>
          </cell>
          <cell r="AI911" t="e">
            <v>#N/A</v>
          </cell>
          <cell r="AJ911" t="e">
            <v>#N/A</v>
          </cell>
          <cell r="AK911" t="e">
            <v>#N/A</v>
          </cell>
          <cell r="AL911" t="e">
            <v>#N/A</v>
          </cell>
          <cell r="AM911" t="e">
            <v>#N/A</v>
          </cell>
          <cell r="AN911" t="str">
            <v>3TE50G155377</v>
          </cell>
          <cell r="AO911" t="str">
            <v>Smart</v>
          </cell>
          <cell r="AP911" t="str">
            <v>Hisense</v>
          </cell>
          <cell r="AQ911" t="str">
            <v>Opera</v>
          </cell>
          <cell r="AR911" t="str">
            <v>FHD 1920 x 1080</v>
          </cell>
          <cell r="AS911" t="str">
            <v>3TE55G161437G161437M010</v>
          </cell>
          <cell r="AT911">
            <v>7</v>
          </cell>
          <cell r="AU911" t="str">
            <v>55H5C</v>
          </cell>
          <cell r="AV911" t="str">
            <v>3TE55G161437</v>
          </cell>
          <cell r="AW911" t="str">
            <v>G161437</v>
          </cell>
          <cell r="AX911" t="str">
            <v>M010</v>
          </cell>
          <cell r="AY911">
            <v>74004760</v>
          </cell>
          <cell r="AZ911">
            <v>51013099</v>
          </cell>
          <cell r="BA911">
            <v>80141049</v>
          </cell>
        </row>
        <row r="912">
          <cell r="D912">
            <v>60311378</v>
          </cell>
          <cell r="E912" t="str">
            <v>A</v>
          </cell>
          <cell r="F912" t="str">
            <v>TV</v>
          </cell>
          <cell r="G912" t="str">
            <v>ALAN ALEJANDRO RODRIGUEZ VAZQUEZ</v>
          </cell>
          <cell r="H912" t="str">
            <v>NIÑOS HEROES 36 Col. CENTRO Mpo. TLAQUEPAQUE</v>
          </cell>
          <cell r="I912">
            <v>3313820846</v>
          </cell>
          <cell r="J912" t="str">
            <v>HISENSE</v>
          </cell>
          <cell r="K912" t="str">
            <v>32K21D</v>
          </cell>
          <cell r="L912" t="str">
            <v>32J140477H00791</v>
          </cell>
          <cell r="M912" t="str">
            <v>TLA/ 000220582</v>
          </cell>
          <cell r="N912">
            <v>2871</v>
          </cell>
          <cell r="O912">
            <v>41762</v>
          </cell>
          <cell r="P912">
            <v>42778</v>
          </cell>
          <cell r="Q912">
            <v>201076</v>
          </cell>
          <cell r="R912" t="str">
            <v>No hay refacciones para surtir y poder reparar</v>
          </cell>
          <cell r="T912" t="str">
            <v>Carlos Muñiz</v>
          </cell>
          <cell r="U912">
            <v>42837</v>
          </cell>
          <cell r="V912" t="str">
            <v>SUR</v>
          </cell>
          <cell r="W912" t="str">
            <v>COMPLETADO</v>
          </cell>
          <cell r="X912" t="str">
            <v>CLIENTE</v>
          </cell>
          <cell r="Y912">
            <v>42779</v>
          </cell>
          <cell r="Z912">
            <v>1016</v>
          </cell>
          <cell r="AA912" t="str">
            <v>M012</v>
          </cell>
          <cell r="AB912" t="str">
            <v>T171979/Panel - PANEL</v>
          </cell>
          <cell r="AC912" t="str">
            <v>OC-1007495</v>
          </cell>
          <cell r="AD912" t="str">
            <v>Tlaquepaque/centro</v>
          </cell>
          <cell r="AE912" t="str">
            <v>JAL</v>
          </cell>
          <cell r="AF912" t="str">
            <v>MX</v>
          </cell>
          <cell r="AG912" t="str">
            <v>10411740</v>
          </cell>
          <cell r="AH912" t="str">
            <v>ALAN RODRIGUEZ</v>
          </cell>
          <cell r="AI912" t="str">
            <v>Niños heroes nu 36</v>
          </cell>
          <cell r="AJ912" t="str">
            <v>3317045853</v>
          </cell>
          <cell r="AK912" t="str">
            <v>3313820846</v>
          </cell>
          <cell r="AL912" t="str">
            <v>45500</v>
          </cell>
          <cell r="AM912"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912" t="str">
            <v>3TE32J140473</v>
          </cell>
          <cell r="AO912" t="str">
            <v>Básica</v>
          </cell>
          <cell r="AP912" t="str">
            <v>Hisense</v>
          </cell>
          <cell r="AQ912" t="str">
            <v>Opera</v>
          </cell>
          <cell r="AR912" t="str">
            <v>HD 1366 X 768</v>
          </cell>
          <cell r="AS912" t="str">
            <v>3TE32G155365CRMM012</v>
          </cell>
          <cell r="AT912">
            <v>11</v>
          </cell>
          <cell r="AU912" t="str">
            <v>32H3B2</v>
          </cell>
          <cell r="AV912" t="str">
            <v>3TE32G155365</v>
          </cell>
          <cell r="AW912" t="str">
            <v>CRM</v>
          </cell>
          <cell r="AX912" t="str">
            <v>M012</v>
          </cell>
          <cell r="AY912">
            <v>74011645</v>
          </cell>
          <cell r="AZ912">
            <v>51012581</v>
          </cell>
          <cell r="BA912">
            <v>80139123</v>
          </cell>
        </row>
        <row r="913">
          <cell r="D913">
            <v>60311940</v>
          </cell>
          <cell r="E913" t="str">
            <v>A</v>
          </cell>
          <cell r="F913" t="str">
            <v>TV</v>
          </cell>
          <cell r="G913" t="str">
            <v>MIGUEL MARTIN OROZCO GONZALEZ</v>
          </cell>
          <cell r="H913" t="str">
            <v>LOMA AZUL 7 Col. LOMA BONITA Mpo. TONALA</v>
          </cell>
          <cell r="I913">
            <v>3333992680</v>
          </cell>
          <cell r="J913" t="str">
            <v>HISENSE</v>
          </cell>
          <cell r="K913" t="str">
            <v>43H7C</v>
          </cell>
          <cell r="L913" t="str">
            <v>43G1618P0MH1511</v>
          </cell>
          <cell r="M913">
            <v>9416</v>
          </cell>
          <cell r="N913">
            <v>14999</v>
          </cell>
          <cell r="O913">
            <v>42687</v>
          </cell>
          <cell r="P913">
            <v>42787</v>
          </cell>
          <cell r="Q913">
            <v>201076</v>
          </cell>
          <cell r="R913" t="str">
            <v>No hay refacciones para surtir y poder reparar</v>
          </cell>
          <cell r="T913" t="str">
            <v>Carlos Muñiz</v>
          </cell>
          <cell r="U913">
            <v>42837</v>
          </cell>
          <cell r="V913" t="str">
            <v>SUR</v>
          </cell>
          <cell r="W913" t="str">
            <v>COMPLETADO</v>
          </cell>
          <cell r="X913" t="str">
            <v>CLIENTE</v>
          </cell>
          <cell r="Y913">
            <v>42786</v>
          </cell>
          <cell r="Z913">
            <v>100</v>
          </cell>
          <cell r="AA913" t="str">
            <v>M010</v>
          </cell>
          <cell r="AB913" t="str">
            <v>T198397/Tarjeta Principal Madre - MAIN BOARD</v>
          </cell>
          <cell r="AC913" t="str">
            <v>OC-1007818</v>
          </cell>
          <cell r="AD913" t="str">
            <v>/Loma bonitaTonala</v>
          </cell>
          <cell r="AE913" t="str">
            <v>JAL</v>
          </cell>
          <cell r="AF913" t="str">
            <v>MX</v>
          </cell>
          <cell r="AG913" t="str">
            <v>10412261</v>
          </cell>
          <cell r="AH913" t="str">
            <v>MIGUEL MARTIN OROZCO GONZALEZ</v>
          </cell>
          <cell r="AI913" t="str">
            <v>7 Loma Azul</v>
          </cell>
          <cell r="AJ913" t="str">
            <v>333992680</v>
          </cell>
          <cell r="AK913" t="str">
            <v>3314438876</v>
          </cell>
          <cell r="AL913" t="str">
            <v>45050</v>
          </cell>
          <cell r="AM913"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913" t="str">
            <v>3TE43G154905</v>
          </cell>
          <cell r="AO913" t="str">
            <v>Smart</v>
          </cell>
          <cell r="AP913" t="str">
            <v>Hisense</v>
          </cell>
          <cell r="AQ913" t="str">
            <v>Opera</v>
          </cell>
          <cell r="AR913" t="str">
            <v>UHD 3840 X 2160</v>
          </cell>
          <cell r="AS913" t="str">
            <v>3TE43G1627B1G1627B1M010</v>
          </cell>
          <cell r="AT913" t="e">
            <v>#N/A</v>
          </cell>
          <cell r="AU913" t="str">
            <v>43H7C</v>
          </cell>
          <cell r="AV913" t="str">
            <v>3TE43G1627B1</v>
          </cell>
          <cell r="AW913" t="str">
            <v>G1627B1</v>
          </cell>
          <cell r="AX913" t="str">
            <v>M010</v>
          </cell>
          <cell r="AY913">
            <v>74011639</v>
          </cell>
          <cell r="AZ913">
            <v>51012575</v>
          </cell>
          <cell r="BA913">
            <v>80139102</v>
          </cell>
        </row>
        <row r="914">
          <cell r="D914">
            <v>60312230</v>
          </cell>
          <cell r="E914" t="str">
            <v>A</v>
          </cell>
          <cell r="F914" t="str">
            <v>TV</v>
          </cell>
          <cell r="G914" t="str">
            <v>JOSE FIGUEROA SANTIAGO</v>
          </cell>
          <cell r="H914" t="str">
            <v>LUCIO BLANCO 26 Col. CAPULINES NORTE Mpo. ZAPOTILTIC</v>
          </cell>
          <cell r="I914">
            <v>3414141681</v>
          </cell>
          <cell r="J914" t="str">
            <v>HISENSE</v>
          </cell>
          <cell r="K914" t="str">
            <v>50K20DW</v>
          </cell>
          <cell r="L914" t="str">
            <v>50G143291H16772</v>
          </cell>
          <cell r="M914" t="str">
            <v>Carta aceptacion</v>
          </cell>
          <cell r="N914">
            <v>8998</v>
          </cell>
          <cell r="O914">
            <v>42228</v>
          </cell>
          <cell r="P914">
            <v>42790</v>
          </cell>
          <cell r="Q914">
            <v>201076</v>
          </cell>
          <cell r="R914" t="str">
            <v>No hay refacciones para surtir y poder reparar</v>
          </cell>
          <cell r="T914" t="str">
            <v>Carlos Muñiz</v>
          </cell>
          <cell r="U914">
            <v>42837</v>
          </cell>
          <cell r="V914" t="str">
            <v>SUR</v>
          </cell>
          <cell r="W914" t="str">
            <v>COMPLETADO</v>
          </cell>
          <cell r="X914" t="str">
            <v>CLIENTE</v>
          </cell>
          <cell r="Y914">
            <v>42787</v>
          </cell>
          <cell r="Z914">
            <v>562</v>
          </cell>
          <cell r="AA914" t="str">
            <v>M012</v>
          </cell>
          <cell r="AB914" t="str">
            <v>T173331/Panel - PANEL</v>
          </cell>
          <cell r="AC914" t="str">
            <v>OC-1007928</v>
          </cell>
          <cell r="AD914" t="str">
            <v>Zapotiritic/Capulines NOrte</v>
          </cell>
          <cell r="AE914" t="str">
            <v>JAL</v>
          </cell>
          <cell r="AF914" t="str">
            <v>MX</v>
          </cell>
          <cell r="AG914" t="str">
            <v>10412376</v>
          </cell>
          <cell r="AH914" t="str">
            <v>JOSÉ FIGUEROA SANTIAGO</v>
          </cell>
          <cell r="AI914" t="str">
            <v>26 Lucio Blanco</v>
          </cell>
          <cell r="AJ914" t="str">
            <v>3414141681</v>
          </cell>
          <cell r="AK914">
            <v>0</v>
          </cell>
          <cell r="AL914" t="str">
            <v>49600</v>
          </cell>
          <cell r="AM914"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914" t="str">
            <v>1TE50B8NUSCB</v>
          </cell>
          <cell r="AO914" t="str">
            <v>Smart</v>
          </cell>
          <cell r="AP914" t="str">
            <v>Hisense</v>
          </cell>
          <cell r="AQ914" t="str">
            <v>Opera</v>
          </cell>
          <cell r="AR914" t="str">
            <v>FHD 1920 x 1080</v>
          </cell>
          <cell r="AS914" t="str">
            <v>3TE55G161437G161437M010</v>
          </cell>
          <cell r="AT914">
            <v>7</v>
          </cell>
          <cell r="AU914" t="str">
            <v>55H5C</v>
          </cell>
          <cell r="AV914" t="str">
            <v>3TE55G161437</v>
          </cell>
          <cell r="AW914" t="str">
            <v>G161437</v>
          </cell>
          <cell r="AX914" t="str">
            <v>M010</v>
          </cell>
          <cell r="AY914">
            <v>74012179</v>
          </cell>
          <cell r="AZ914">
            <v>51013105</v>
          </cell>
          <cell r="BA914">
            <v>80143846</v>
          </cell>
        </row>
        <row r="915">
          <cell r="D915">
            <v>60313177</v>
          </cell>
          <cell r="E915" t="str">
            <v>A</v>
          </cell>
          <cell r="F915" t="str">
            <v>TV</v>
          </cell>
          <cell r="G915" t="str">
            <v>CEFIA SALAZAR SOLIS</v>
          </cell>
          <cell r="H915" t="str">
            <v>BESAIRA 2904 Col. BETHEL Mpo. GUADALAJARA</v>
          </cell>
          <cell r="I915">
            <v>8681194758</v>
          </cell>
          <cell r="J915" t="str">
            <v>HISENSE</v>
          </cell>
          <cell r="K915" t="str">
            <v>50K20DW</v>
          </cell>
          <cell r="L915" t="str">
            <v>50G144844H05305</v>
          </cell>
          <cell r="M915" t="str">
            <v>ABAC3267</v>
          </cell>
          <cell r="N915">
            <v>8299</v>
          </cell>
          <cell r="O915">
            <v>42352</v>
          </cell>
          <cell r="P915">
            <v>42800</v>
          </cell>
          <cell r="Q915">
            <v>201076</v>
          </cell>
          <cell r="R915" t="str">
            <v>No hay refacciones para surtir y poder reparar</v>
          </cell>
          <cell r="T915" t="str">
            <v>Carlos Muñiz</v>
          </cell>
          <cell r="U915">
            <v>42837</v>
          </cell>
          <cell r="V915" t="str">
            <v>SUR</v>
          </cell>
          <cell r="W915" t="str">
            <v>COMPLETADO</v>
          </cell>
          <cell r="X915" t="str">
            <v>CLIENTE</v>
          </cell>
          <cell r="Y915">
            <v>42796</v>
          </cell>
          <cell r="Z915">
            <v>448</v>
          </cell>
          <cell r="AA915" t="str">
            <v>M012</v>
          </cell>
          <cell r="AB915" t="str">
            <v>T173331/Panel - PANEL</v>
          </cell>
          <cell r="AC915" t="str">
            <v>OC-1008272</v>
          </cell>
          <cell r="AD915" t="str">
            <v>Guadalajara/Betel</v>
          </cell>
          <cell r="AE915" t="str">
            <v>JAL</v>
          </cell>
          <cell r="AF915" t="str">
            <v>MX</v>
          </cell>
          <cell r="AG915" t="str">
            <v>10404091</v>
          </cell>
          <cell r="AH915" t="str">
            <v>CECIA SALAZAR</v>
          </cell>
          <cell r="AI915" t="str">
            <v>Besaira num 2904</v>
          </cell>
          <cell r="AJ915" t="str">
            <v>3321308344</v>
          </cell>
          <cell r="AK915">
            <v>0</v>
          </cell>
          <cell r="AL915" t="str">
            <v>44720</v>
          </cell>
          <cell r="AM915"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915" t="str">
            <v>1TE50B8NUSCB</v>
          </cell>
          <cell r="AO915" t="str">
            <v>Smart</v>
          </cell>
          <cell r="AP915" t="str">
            <v>Hisense</v>
          </cell>
          <cell r="AQ915" t="str">
            <v>Opera</v>
          </cell>
          <cell r="AR915" t="str">
            <v>FHD 1920 x 1080</v>
          </cell>
          <cell r="AS915" t="str">
            <v>3TE55G161437G161437M010</v>
          </cell>
          <cell r="AT915">
            <v>7</v>
          </cell>
          <cell r="AU915" t="str">
            <v>55H5C</v>
          </cell>
          <cell r="AV915" t="str">
            <v>3TE55G161437</v>
          </cell>
          <cell r="AW915" t="str">
            <v>G161437</v>
          </cell>
          <cell r="AX915" t="str">
            <v>M010</v>
          </cell>
          <cell r="AY915">
            <v>74012178</v>
          </cell>
          <cell r="AZ915">
            <v>51013104</v>
          </cell>
          <cell r="BA915">
            <v>80143845</v>
          </cell>
        </row>
        <row r="916">
          <cell r="D916">
            <v>60313282</v>
          </cell>
          <cell r="E916" t="str">
            <v>A</v>
          </cell>
          <cell r="F916" t="str">
            <v>TV</v>
          </cell>
          <cell r="G916" t="str">
            <v>LUZ ADRIANA VELAZQUEZ BARBOSA</v>
          </cell>
          <cell r="H916" t="str">
            <v>MATAMOROS 44 Col. CENTRO Mpo. AUTLAN DE NAVARRO</v>
          </cell>
          <cell r="I916">
            <v>3767653103</v>
          </cell>
          <cell r="J916" t="str">
            <v>HISENSE</v>
          </cell>
          <cell r="K916" t="str">
            <v>32H5B</v>
          </cell>
          <cell r="L916" t="str">
            <v>32G154325H04430</v>
          </cell>
          <cell r="M916" t="str">
            <v>AUN/ 000103494</v>
          </cell>
          <cell r="N916">
            <v>7959</v>
          </cell>
          <cell r="O916">
            <v>42372</v>
          </cell>
          <cell r="P916">
            <v>42798</v>
          </cell>
          <cell r="Q916">
            <v>201076</v>
          </cell>
          <cell r="R916" t="str">
            <v>No hay refacciones para surtir y poder reparar</v>
          </cell>
          <cell r="T916" t="str">
            <v>Carlos Muñiz</v>
          </cell>
          <cell r="U916">
            <v>42837</v>
          </cell>
          <cell r="V916" t="str">
            <v>SUR</v>
          </cell>
          <cell r="W916" t="str">
            <v>COMPLETADO</v>
          </cell>
          <cell r="X916" t="str">
            <v>CLIENTE</v>
          </cell>
          <cell r="Y916">
            <v>42800</v>
          </cell>
          <cell r="Z916">
            <v>426</v>
          </cell>
          <cell r="AA916" t="str">
            <v>M012</v>
          </cell>
          <cell r="AB916" t="str">
            <v>T185960/Panel - PANEL</v>
          </cell>
          <cell r="AC916" t="str">
            <v>OC-1008246</v>
          </cell>
          <cell r="AD916" t="str">
            <v>AUTLAN DE NAVARRO/CENTRO</v>
          </cell>
          <cell r="AE916" t="str">
            <v>JAL</v>
          </cell>
          <cell r="AF916" t="str">
            <v>MX</v>
          </cell>
          <cell r="AG916" t="str">
            <v>10356174</v>
          </cell>
          <cell r="AH916" t="str">
            <v>LUZ ADRIANA VELAZQUEZ BARBOSA</v>
          </cell>
          <cell r="AI916" t="str">
            <v>44 MATAMOROS</v>
          </cell>
          <cell r="AJ916" t="str">
            <v>3173813711</v>
          </cell>
          <cell r="AK916">
            <v>0</v>
          </cell>
          <cell r="AL916" t="str">
            <v>48900</v>
          </cell>
          <cell r="AM916"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916" t="str">
            <v>3TE32A150815</v>
          </cell>
          <cell r="AO916" t="str">
            <v>Smart</v>
          </cell>
          <cell r="AP916" t="str">
            <v>Hisense</v>
          </cell>
          <cell r="AQ916" t="str">
            <v>Opera</v>
          </cell>
          <cell r="AR916" t="str">
            <v>HD 1366 X 768</v>
          </cell>
          <cell r="AS916" t="str">
            <v>3TE32G163827G163827M010</v>
          </cell>
          <cell r="AT916">
            <v>7</v>
          </cell>
          <cell r="AU916" t="str">
            <v>32H5B2</v>
          </cell>
          <cell r="AV916" t="str">
            <v>3TE32G163827</v>
          </cell>
          <cell r="AW916" t="str">
            <v>G163827</v>
          </cell>
          <cell r="AX916" t="str">
            <v>M010</v>
          </cell>
          <cell r="AY916">
            <v>74011652</v>
          </cell>
          <cell r="AZ916">
            <v>51012588</v>
          </cell>
          <cell r="BA916">
            <v>80143844</v>
          </cell>
        </row>
        <row r="917">
          <cell r="D917">
            <v>60313474</v>
          </cell>
          <cell r="E917" t="str">
            <v>A</v>
          </cell>
          <cell r="F917" t="str">
            <v>TV</v>
          </cell>
          <cell r="G917" t="str">
            <v>PATRICIA JUAREZ LEYVA</v>
          </cell>
          <cell r="H917" t="str">
            <v>VILLAS DEL PARQUE 50 INT 76 Col. FRACC. VILLAS Mpo. TLAJOMULCO DE ZUÑIGA</v>
          </cell>
          <cell r="I917">
            <v>3318336354</v>
          </cell>
          <cell r="J917" t="str">
            <v>HISENSE</v>
          </cell>
          <cell r="K917" t="str">
            <v>50K20DW</v>
          </cell>
          <cell r="L917" t="str">
            <v>50G143291H08620</v>
          </cell>
          <cell r="M917" t="str">
            <v>MCT/ 000012826</v>
          </cell>
          <cell r="N917">
            <v>13310</v>
          </cell>
          <cell r="O917">
            <v>42044</v>
          </cell>
          <cell r="P917">
            <v>42802</v>
          </cell>
          <cell r="Q917">
            <v>201076</v>
          </cell>
          <cell r="R917" t="str">
            <v>No hay refacciones para surtir y poder reparar</v>
          </cell>
          <cell r="T917" t="str">
            <v>Carlos Muñiz</v>
          </cell>
          <cell r="U917">
            <v>42837</v>
          </cell>
          <cell r="V917" t="str">
            <v>SUR</v>
          </cell>
          <cell r="W917" t="str">
            <v>COMPLETADO</v>
          </cell>
          <cell r="X917" t="str">
            <v>CLIENTE</v>
          </cell>
          <cell r="Y917">
            <v>42801</v>
          </cell>
          <cell r="Z917">
            <v>758</v>
          </cell>
          <cell r="AA917" t="str">
            <v>M010</v>
          </cell>
          <cell r="AB917" t="str">
            <v>T173331/Panel - PANEL</v>
          </cell>
          <cell r="AC917" t="str">
            <v>OC-1008334</v>
          </cell>
          <cell r="AD917" t="str">
            <v>Fracc villas /Tlajomulco</v>
          </cell>
          <cell r="AE917" t="str">
            <v>JAL</v>
          </cell>
          <cell r="AF917" t="str">
            <v>MX</v>
          </cell>
          <cell r="AG917" t="str">
            <v>10413742</v>
          </cell>
          <cell r="AH917" t="str">
            <v>PATRICIA JUAREZ</v>
          </cell>
          <cell r="AI917" t="str">
            <v>50 int 76 villas del Parque</v>
          </cell>
          <cell r="AJ917" t="str">
            <v>3310615532</v>
          </cell>
          <cell r="AK917">
            <v>0</v>
          </cell>
          <cell r="AL917" t="str">
            <v>45643</v>
          </cell>
          <cell r="AM917"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917" t="str">
            <v>1TE50B8NUSCB</v>
          </cell>
          <cell r="AO917" t="str">
            <v>Smart</v>
          </cell>
          <cell r="AP917" t="str">
            <v>Hisense</v>
          </cell>
          <cell r="AQ917" t="str">
            <v>Opera</v>
          </cell>
          <cell r="AR917" t="str">
            <v>FHD 1920 x 1080</v>
          </cell>
          <cell r="AS917" t="str">
            <v>3TE50G165140G165140M010</v>
          </cell>
          <cell r="AT917">
            <v>164</v>
          </cell>
          <cell r="AU917" t="str">
            <v>50H7GB</v>
          </cell>
          <cell r="AV917" t="str">
            <v>3TE50G165140</v>
          </cell>
          <cell r="AW917" t="str">
            <v>G165140</v>
          </cell>
          <cell r="AX917" t="str">
            <v>M010</v>
          </cell>
          <cell r="AY917">
            <v>74012177</v>
          </cell>
          <cell r="AZ917">
            <v>51013103</v>
          </cell>
          <cell r="BA917">
            <v>80147851</v>
          </cell>
        </row>
        <row r="918">
          <cell r="D918">
            <v>60313656</v>
          </cell>
          <cell r="E918" t="str">
            <v>A</v>
          </cell>
          <cell r="F918" t="str">
            <v>TV</v>
          </cell>
          <cell r="G918" t="str">
            <v>MARIA YOLANDA ALDRETE</v>
          </cell>
          <cell r="H918" t="str">
            <v>SEVERO AMADOR 1315 Col. EL ZALATE Mpo. GUADALAJARA</v>
          </cell>
          <cell r="I918">
            <v>3336084039</v>
          </cell>
          <cell r="J918" t="str">
            <v>HISENSE</v>
          </cell>
          <cell r="K918" t="str">
            <v>50K20DW</v>
          </cell>
          <cell r="L918" t="str">
            <v>50G143291H08941</v>
          </cell>
          <cell r="M918" t="str">
            <v>Poliza sellada</v>
          </cell>
          <cell r="N918">
            <v>0</v>
          </cell>
          <cell r="O918">
            <v>42058</v>
          </cell>
          <cell r="P918">
            <v>42804</v>
          </cell>
          <cell r="Q918">
            <v>201076</v>
          </cell>
          <cell r="R918" t="str">
            <v>No hay refacciones para surtir y reparar el equipo</v>
          </cell>
          <cell r="S918" t="str">
            <v>El comprobante que tenemos es una poliza de garantia sellada por la tienda, por lo cual no contamos con el costo del equipo.</v>
          </cell>
          <cell r="T918" t="str">
            <v>Carlos Muñiz</v>
          </cell>
          <cell r="U918">
            <v>42837</v>
          </cell>
          <cell r="V918" t="str">
            <v>SUR</v>
          </cell>
          <cell r="W918" t="str">
            <v>COMPLETADO</v>
          </cell>
          <cell r="X918" t="str">
            <v>CLIENTE</v>
          </cell>
          <cell r="Y918">
            <v>42803</v>
          </cell>
          <cell r="Z918">
            <v>746</v>
          </cell>
          <cell r="AA918" t="str">
            <v>M010</v>
          </cell>
          <cell r="AB918" t="str">
            <v>T173331/Panel - PANEL</v>
          </cell>
          <cell r="AC918" t="str">
            <v>OC-1008502</v>
          </cell>
          <cell r="AD918" t="str">
            <v>guadalajara/col el zalate</v>
          </cell>
          <cell r="AE918" t="str">
            <v>JAL</v>
          </cell>
          <cell r="AF918" t="str">
            <v>MX</v>
          </cell>
          <cell r="AG918" t="str">
            <v>10413943</v>
          </cell>
          <cell r="AH918" t="str">
            <v>MARIA YOLANDA ALDRETE</v>
          </cell>
          <cell r="AI918" t="str">
            <v>1315 Severo Amador</v>
          </cell>
          <cell r="AJ918" t="str">
            <v>3336266588</v>
          </cell>
          <cell r="AK918" t="str">
            <v>3336266588</v>
          </cell>
          <cell r="AL918" t="str">
            <v>44760</v>
          </cell>
          <cell r="AM918"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918" t="str">
            <v>1TE50B8NUSCB</v>
          </cell>
          <cell r="AO918" t="str">
            <v>Smart</v>
          </cell>
          <cell r="AP918" t="str">
            <v>Hisense</v>
          </cell>
          <cell r="AQ918" t="str">
            <v>Opera</v>
          </cell>
          <cell r="AR918" t="str">
            <v>FHD 1920 x 1080</v>
          </cell>
          <cell r="AS918" t="str">
            <v>3TE50G165140G165140M010</v>
          </cell>
          <cell r="AT918">
            <v>164</v>
          </cell>
          <cell r="AU918" t="str">
            <v>50H7GB</v>
          </cell>
          <cell r="AV918" t="str">
            <v>3TE50G165140</v>
          </cell>
          <cell r="AW918" t="str">
            <v>G165140</v>
          </cell>
          <cell r="AX918" t="str">
            <v>M010</v>
          </cell>
          <cell r="AY918">
            <v>74012176</v>
          </cell>
          <cell r="AZ918">
            <v>51013102</v>
          </cell>
          <cell r="BA918">
            <v>80147852</v>
          </cell>
        </row>
        <row r="919">
          <cell r="D919">
            <v>60309146</v>
          </cell>
          <cell r="E919" t="str">
            <v xml:space="preserve">A  </v>
          </cell>
          <cell r="F919" t="str">
            <v>TV</v>
          </cell>
          <cell r="G919" t="str">
            <v>MARIA ELENA LARA LOPEZ</v>
          </cell>
          <cell r="H919" t="str">
            <v>2910 BLVD ALFREDO DEL MAZOLA MAGDALENA TOLUCA</v>
          </cell>
          <cell r="I919" t="str">
            <v>7222720389  7224272142</v>
          </cell>
          <cell r="J919" t="str">
            <v>HISENSE</v>
          </cell>
          <cell r="K919" t="str">
            <v>50K20DW</v>
          </cell>
          <cell r="L919" t="str">
            <v>50G143291H02419</v>
          </cell>
          <cell r="M919">
            <v>0</v>
          </cell>
          <cell r="N919">
            <v>12421</v>
          </cell>
          <cell r="O919">
            <v>42751</v>
          </cell>
          <cell r="P919">
            <v>42759</v>
          </cell>
          <cell r="Q919">
            <v>201612</v>
          </cell>
          <cell r="R919" t="str">
            <v xml:space="preserve"> P1 T 173331  PANEL  OC -10006469 </v>
          </cell>
          <cell r="S919" t="str">
            <v xml:space="preserve"> NO SE HA PODIDO CONTACTAR PARA SABER SI</v>
          </cell>
          <cell r="T919" t="str">
            <v xml:space="preserve"> ADRIANA BONIFACIO                </v>
          </cell>
          <cell r="U919">
            <v>42836</v>
          </cell>
          <cell r="V919" t="str">
            <v>Centro</v>
          </cell>
          <cell r="W919" t="str">
            <v>COMPLETADO</v>
          </cell>
          <cell r="Y919">
            <v>42751</v>
          </cell>
          <cell r="AA919" t="str">
            <v>M010</v>
          </cell>
          <cell r="AB919" t="str">
            <v>T173331/Panel - PANEL</v>
          </cell>
          <cell r="AC919" t="str">
            <v>OC-1006469</v>
          </cell>
          <cell r="AD919" t="str">
            <v>toluca/la magdalena</v>
          </cell>
          <cell r="AE919" t="str">
            <v>MEX</v>
          </cell>
          <cell r="AF919" t="str">
            <v>MX</v>
          </cell>
          <cell r="AG919" t="str">
            <v>10406433</v>
          </cell>
          <cell r="AH919" t="str">
            <v>MARIA ELENA LARA LOPEZ</v>
          </cell>
          <cell r="AI919" t="str">
            <v>2910 boulevard alfredo del mazo</v>
          </cell>
          <cell r="AJ919" t="str">
            <v>7224272142</v>
          </cell>
          <cell r="AK919" t="str">
            <v>7224272142</v>
          </cell>
          <cell r="AL919" t="str">
            <v>50010</v>
          </cell>
          <cell r="AM919"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919" t="str">
            <v>1TE50B8NUSCB</v>
          </cell>
          <cell r="AO919" t="str">
            <v>Smart</v>
          </cell>
          <cell r="AP919" t="str">
            <v>Hisense</v>
          </cell>
          <cell r="AQ919" t="str">
            <v>Opera</v>
          </cell>
          <cell r="AR919" t="str">
            <v>FHD 1920 x 1080</v>
          </cell>
          <cell r="AS919" t="str">
            <v>3TE50G1644B1G1644B1M010</v>
          </cell>
          <cell r="AT919">
            <v>6</v>
          </cell>
          <cell r="AU919" t="str">
            <v>50H7GB</v>
          </cell>
          <cell r="AV919" t="str">
            <v>3TE50G1644B1</v>
          </cell>
          <cell r="AW919" t="str">
            <v>G1644B1</v>
          </cell>
          <cell r="AX919" t="str">
            <v>M010</v>
          </cell>
          <cell r="AY919">
            <v>74012410</v>
          </cell>
          <cell r="AZ919">
            <v>51011423</v>
          </cell>
          <cell r="BA919">
            <v>80141619</v>
          </cell>
        </row>
        <row r="920">
          <cell r="D920">
            <v>60307940</v>
          </cell>
          <cell r="E920" t="str">
            <v xml:space="preserve">A  </v>
          </cell>
          <cell r="F920" t="str">
            <v>TV</v>
          </cell>
          <cell r="G920" t="str">
            <v>MA. ISABEL RICO RODRIGUEZ</v>
          </cell>
          <cell r="H920" t="str">
            <v xml:space="preserve">ANTONIO PLAZA # 230 EL VERGEL </v>
          </cell>
          <cell r="I920">
            <v>4612742071</v>
          </cell>
          <cell r="J920" t="str">
            <v>HISENSE</v>
          </cell>
          <cell r="K920" t="str">
            <v>50K20DW</v>
          </cell>
          <cell r="L920" t="str">
            <v>50G143291H02695</v>
          </cell>
          <cell r="M920">
            <v>235559</v>
          </cell>
          <cell r="N920">
            <v>10120.879999999999</v>
          </cell>
          <cell r="O920">
            <v>42087</v>
          </cell>
          <cell r="P920">
            <v>42746</v>
          </cell>
          <cell r="Q920">
            <v>201608</v>
          </cell>
          <cell r="R920" t="str">
            <v>11/01/2017 06 : 36 201608 : P1A: PANEL # 173331 O.C. 1005901</v>
          </cell>
          <cell r="S920" t="str">
            <v>EQUIPO EN CENTRO DE SERVICIO, SIN CAJA S</v>
          </cell>
          <cell r="T920" t="str">
            <v xml:space="preserve">CAROLINA PEREA                    </v>
          </cell>
          <cell r="U920" t="str">
            <v>2017-04-12</v>
          </cell>
          <cell r="V920" t="str">
            <v>Centro</v>
          </cell>
          <cell r="W920" t="str">
            <v>COMPLETADO</v>
          </cell>
          <cell r="Y920">
            <v>42738</v>
          </cell>
          <cell r="Z920">
            <v>659</v>
          </cell>
          <cell r="AA920" t="str">
            <v>M012</v>
          </cell>
          <cell r="AB920" t="str">
            <v>T173331/Panel - PANEL</v>
          </cell>
          <cell r="AC920" t="str">
            <v>OC-1005901</v>
          </cell>
          <cell r="AD920" t="str">
            <v>el bergel/celaya</v>
          </cell>
          <cell r="AE920" t="str">
            <v>GTO</v>
          </cell>
          <cell r="AF920" t="str">
            <v>MX</v>
          </cell>
          <cell r="AG920" t="str">
            <v>10395486</v>
          </cell>
          <cell r="AH920" t="str">
            <v>MA. ISABEL RICO RODRIGUEZ</v>
          </cell>
          <cell r="AI920" t="str">
            <v>230 ANTONIO PLAZA</v>
          </cell>
          <cell r="AJ920" t="str">
            <v>4612742071</v>
          </cell>
          <cell r="AK920">
            <v>0</v>
          </cell>
          <cell r="AL920" t="str">
            <v>38010</v>
          </cell>
          <cell r="AM920"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920" t="str">
            <v>1TE50B8NUSCB</v>
          </cell>
          <cell r="AO920" t="str">
            <v>Smart</v>
          </cell>
          <cell r="AP920" t="str">
            <v>Hisense</v>
          </cell>
          <cell r="AQ920" t="str">
            <v>Opera</v>
          </cell>
          <cell r="AR920" t="str">
            <v>FHD 1920 x 1080</v>
          </cell>
          <cell r="AS920" t="str">
            <v>3TE50G1644B1G1644B1M010</v>
          </cell>
          <cell r="AT920">
            <v>6</v>
          </cell>
          <cell r="AU920" t="str">
            <v>50H7GB</v>
          </cell>
          <cell r="AV920" t="str">
            <v>3TE50G1644B1</v>
          </cell>
          <cell r="AW920" t="str">
            <v>G1644B1</v>
          </cell>
          <cell r="AX920" t="str">
            <v>M010</v>
          </cell>
          <cell r="AY920">
            <v>74010016</v>
          </cell>
          <cell r="AZ920">
            <v>51010983</v>
          </cell>
          <cell r="BA920">
            <v>80141621</v>
          </cell>
        </row>
        <row r="921">
          <cell r="D921">
            <v>60311339</v>
          </cell>
          <cell r="E921" t="str">
            <v xml:space="preserve">A  </v>
          </cell>
          <cell r="F921" t="str">
            <v>CELULAR</v>
          </cell>
          <cell r="G921" t="str">
            <v>RAFAELRAMIREZRIOS</v>
          </cell>
          <cell r="H921" t="str">
            <v>INGENIERIA60GUADALUPE/SPAGUAZCP98613</v>
          </cell>
          <cell r="I921">
            <v>4929235186</v>
          </cell>
          <cell r="J921" t="str">
            <v>HISENSE</v>
          </cell>
          <cell r="K921" t="str">
            <v>C20</v>
          </cell>
          <cell r="L921" t="str">
            <v>1MH75A91MX10D0H51Z50050</v>
          </cell>
          <cell r="M921" t="str">
            <v>PLT/000171239</v>
          </cell>
          <cell r="N921">
            <v>5998.68</v>
          </cell>
          <cell r="O921">
            <v>42654</v>
          </cell>
          <cell r="P921">
            <v>42776</v>
          </cell>
          <cell r="Q921">
            <v>201709</v>
          </cell>
          <cell r="R921" t="str">
            <v>FALTADEPARTET1019758(PCBLOGIC),PEDIDO1007466</v>
          </cell>
          <cell r="S921" t="str">
            <v>EQUIPORAYADO</v>
          </cell>
          <cell r="T921" t="str">
            <v>JUANFRANCISCOALVIZAR</v>
          </cell>
          <cell r="U921" t="str">
            <v>2017-04-18</v>
          </cell>
          <cell r="V921" t="str">
            <v>CELULARES</v>
          </cell>
          <cell r="W921" t="str">
            <v>COMPLETADO</v>
          </cell>
          <cell r="X921" t="str">
            <v>TALLER</v>
          </cell>
          <cell r="Y921">
            <v>42776</v>
          </cell>
          <cell r="Z921">
            <v>122</v>
          </cell>
          <cell r="AA921" t="str">
            <v>M010</v>
          </cell>
          <cell r="AD921" t="str">
            <v>GUADALUPE/SPAGUAZ</v>
          </cell>
          <cell r="AE921" t="str">
            <v>ZAC</v>
          </cell>
          <cell r="AF921" t="str">
            <v>MX</v>
          </cell>
          <cell r="AG921" t="str">
            <v>10409066</v>
          </cell>
          <cell r="AH921" t="str">
            <v>RAFAEL RAMIREZ RIOS</v>
          </cell>
          <cell r="AI921" t="str">
            <v>60 INGENIERIA</v>
          </cell>
          <cell r="AJ921" t="str">
            <v>4929235186</v>
          </cell>
          <cell r="AK921" t="str">
            <v>4921130489</v>
          </cell>
          <cell r="AL921" t="str">
            <v>98613</v>
          </cell>
          <cell r="AM921"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74012363</v>
          </cell>
          <cell r="AZ921">
            <v>51013287</v>
          </cell>
          <cell r="BA921">
            <v>80143852</v>
          </cell>
        </row>
        <row r="922">
          <cell r="D922">
            <v>60310124</v>
          </cell>
          <cell r="E922" t="str">
            <v>B</v>
          </cell>
          <cell r="F922" t="str">
            <v>CELULAR</v>
          </cell>
          <cell r="G922" t="str">
            <v>EduardoAguilarMartinez</v>
          </cell>
          <cell r="H922" t="str">
            <v>blvdadolfoopezmateos,s/n,jojutla/colnuevomexico,CP.43000</v>
          </cell>
          <cell r="I922">
            <v>2761033345</v>
          </cell>
          <cell r="J922" t="str">
            <v>HISENSE</v>
          </cell>
          <cell r="K922" t="str">
            <v>C20</v>
          </cell>
          <cell r="L922" t="str">
            <v>1MH75A91MX10D0H15H20019</v>
          </cell>
          <cell r="M922">
            <v>427279730</v>
          </cell>
          <cell r="N922">
            <v>4999</v>
          </cell>
          <cell r="O922">
            <v>42522</v>
          </cell>
          <cell r="P922">
            <v>42761</v>
          </cell>
          <cell r="Q922">
            <v>201709</v>
          </cell>
          <cell r="R922" t="str">
            <v>CFOTORGADOPORSOPORTETECNICO(IRREPARABILIDAD)</v>
          </cell>
          <cell r="S922" t="str">
            <v>RAYADOYESTRELLADOCONPORTASIM</v>
          </cell>
          <cell r="T922" t="str">
            <v>JuanFranciscoAlvizar</v>
          </cell>
          <cell r="U922" t="str">
            <v>2017-04-12</v>
          </cell>
          <cell r="V922" t="str">
            <v>CELULARES</v>
          </cell>
          <cell r="W922" t="str">
            <v>COMPLETADO</v>
          </cell>
          <cell r="X922" t="str">
            <v>TALLER</v>
          </cell>
          <cell r="Y922">
            <v>42761</v>
          </cell>
          <cell r="Z922">
            <v>239</v>
          </cell>
          <cell r="AA922" t="str">
            <v>M010</v>
          </cell>
          <cell r="AD922" t="str">
            <v>jojutla/col nuevo mexico</v>
          </cell>
          <cell r="AE922" t="str">
            <v>HGO</v>
          </cell>
          <cell r="AF922" t="str">
            <v>MX</v>
          </cell>
          <cell r="AG922" t="str">
            <v>10409435</v>
          </cell>
          <cell r="AH922" t="str">
            <v>EDUARDO AGUILAR MARTINEZ</v>
          </cell>
          <cell r="AI922" t="str">
            <v>sn blvd adolfo opez mateos</v>
          </cell>
          <cell r="AJ922" t="str">
            <v>2761033345</v>
          </cell>
          <cell r="AK922">
            <v>0</v>
          </cell>
          <cell r="AL922" t="str">
            <v>43000</v>
          </cell>
          <cell r="AM922"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922" t="str">
            <v>1MH75AL1MX1Z30</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74012236</v>
          </cell>
          <cell r="AZ922">
            <v>51013166</v>
          </cell>
          <cell r="BA922">
            <v>80141862</v>
          </cell>
        </row>
        <row r="923">
          <cell r="D923">
            <v>60310661</v>
          </cell>
          <cell r="E923" t="str">
            <v>B</v>
          </cell>
          <cell r="F923" t="str">
            <v>CELULAR</v>
          </cell>
          <cell r="G923" t="str">
            <v>CarlosCesarAldapaCabanillas</v>
          </cell>
          <cell r="H923" t="str">
            <v>palmademayorcaMZ4LT31S/N,cabossanlucas/fracclaspalmas,BCS,CP.23477</v>
          </cell>
          <cell r="I923">
            <v>6241080564</v>
          </cell>
          <cell r="J923" t="str">
            <v>HISENSE</v>
          </cell>
          <cell r="K923" t="str">
            <v>C20</v>
          </cell>
          <cell r="L923" t="str">
            <v>1MH75A91MX10D0H1CH202C6</v>
          </cell>
          <cell r="M923" t="str">
            <v>AZG1257655</v>
          </cell>
          <cell r="N923">
            <v>3879.47</v>
          </cell>
          <cell r="O923">
            <v>42594</v>
          </cell>
          <cell r="P923">
            <v>42767</v>
          </cell>
          <cell r="Q923">
            <v>201709</v>
          </cell>
          <cell r="R923" t="str">
            <v>CFOTORGADOPORSOPORTETECNICO(IRREPARABILIDAD)</v>
          </cell>
          <cell r="S923" t="str">
            <v>EQUIPORAYADOCONPORTASIM</v>
          </cell>
          <cell r="T923" t="str">
            <v>JuanFranciscoAlvizar</v>
          </cell>
          <cell r="U923" t="str">
            <v>2017-04-16</v>
          </cell>
          <cell r="V923" t="str">
            <v>CELULARES</v>
          </cell>
          <cell r="W923" t="str">
            <v>COMPLETADO</v>
          </cell>
          <cell r="X923" t="str">
            <v>TALLER</v>
          </cell>
          <cell r="Y923">
            <v>42767</v>
          </cell>
          <cell r="Z923">
            <v>173</v>
          </cell>
          <cell r="AA923" t="str">
            <v>M010</v>
          </cell>
          <cell r="AD923" t="str">
            <v>cabos san lucas /fracc las palmas</v>
          </cell>
          <cell r="AE923" t="str">
            <v>BCS</v>
          </cell>
          <cell r="AF923" t="str">
            <v>MX</v>
          </cell>
          <cell r="AG923" t="str">
            <v>10409994</v>
          </cell>
          <cell r="AH923" t="str">
            <v>CARLOS CESAR ALDAPA CABANILLAS</v>
          </cell>
          <cell r="AI923" t="str">
            <v>palma de mayorca MZ 4 LT 31 S/N</v>
          </cell>
          <cell r="AJ923" t="str">
            <v>6241080564</v>
          </cell>
          <cell r="AK923">
            <v>0</v>
          </cell>
          <cell r="AL923" t="str">
            <v>23477</v>
          </cell>
          <cell r="AM923"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74012238</v>
          </cell>
          <cell r="AZ923">
            <v>51013167</v>
          </cell>
          <cell r="BA923">
            <v>80141865</v>
          </cell>
        </row>
        <row r="924">
          <cell r="D924">
            <v>60310670</v>
          </cell>
          <cell r="E924" t="str">
            <v>B</v>
          </cell>
          <cell r="F924" t="str">
            <v>CELULAR</v>
          </cell>
          <cell r="G924" t="str">
            <v>TaniafabiolaPerezGonzalez</v>
          </cell>
          <cell r="H924" t="str">
            <v>Pensadormexicano30,Ecatepec/SnPedroXalostoc,MEX,CP55310</v>
          </cell>
          <cell r="I924" t="str">
            <v>044-5530478477</v>
          </cell>
          <cell r="J924" t="str">
            <v>HISENSE</v>
          </cell>
          <cell r="K924" t="str">
            <v>C20</v>
          </cell>
          <cell r="L924" t="str">
            <v>1MH75A91MX10DOH15H2038F</v>
          </cell>
          <cell r="M924" t="str">
            <v>VM/000258235</v>
          </cell>
          <cell r="N924">
            <v>6898.77</v>
          </cell>
          <cell r="O924">
            <v>42521</v>
          </cell>
          <cell r="P924">
            <v>42767</v>
          </cell>
          <cell r="Q924">
            <v>201709</v>
          </cell>
          <cell r="R924" t="str">
            <v>CFOTORGADOPORSOPORTETECNICO(IRREPARABILIDAD)</v>
          </cell>
          <cell r="S924" t="str">
            <v>EQUIPORAYADOCONPORTASIM</v>
          </cell>
          <cell r="T924" t="str">
            <v>JUANFRANCISCOALVIZAR</v>
          </cell>
          <cell r="U924" t="str">
            <v>2017-04-18</v>
          </cell>
          <cell r="V924" t="str">
            <v>CELULARES</v>
          </cell>
          <cell r="W924" t="str">
            <v>COMPLETADO</v>
          </cell>
          <cell r="X924" t="str">
            <v>TALLER</v>
          </cell>
          <cell r="Y924">
            <v>42767</v>
          </cell>
          <cell r="Z924">
            <v>246</v>
          </cell>
          <cell r="AA924" t="str">
            <v>M010</v>
          </cell>
          <cell r="AD924" t="str">
            <v>Ecatepec/ Sn Pedro Xalostoc</v>
          </cell>
          <cell r="AE924" t="str">
            <v>MEX</v>
          </cell>
          <cell r="AF924" t="str">
            <v>MX</v>
          </cell>
          <cell r="AG924" t="str">
            <v>10407994</v>
          </cell>
          <cell r="AH924" t="str">
            <v>TANIA FABIOLA PEREZ GONZALEZ</v>
          </cell>
          <cell r="AI924" t="str">
            <v>30 Pensador mexicano</v>
          </cell>
          <cell r="AJ924" t="str">
            <v>044-5530478477</v>
          </cell>
          <cell r="AK924">
            <v>0</v>
          </cell>
          <cell r="AL924" t="str">
            <v>55310</v>
          </cell>
          <cell r="AM924"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74012239</v>
          </cell>
          <cell r="AZ924">
            <v>51013168</v>
          </cell>
          <cell r="BA924">
            <v>80141866</v>
          </cell>
        </row>
        <row r="925">
          <cell r="D925">
            <v>60310673</v>
          </cell>
          <cell r="E925" t="str">
            <v>B</v>
          </cell>
          <cell r="F925" t="str">
            <v>CELULAR</v>
          </cell>
          <cell r="G925" t="str">
            <v>MarioAlbertoBarocio</v>
          </cell>
          <cell r="H925" t="str">
            <v>morelia55xalisco/centro,NAY,CP63780</v>
          </cell>
          <cell r="I925" t="str">
            <v>0443231057415</v>
          </cell>
          <cell r="J925" t="str">
            <v>HISENSE</v>
          </cell>
          <cell r="K925" t="str">
            <v>C20</v>
          </cell>
          <cell r="L925" t="str">
            <v>1MH75A91MX10D0H51Z5005D</v>
          </cell>
          <cell r="M925">
            <v>3607781</v>
          </cell>
          <cell r="N925">
            <v>4499</v>
          </cell>
          <cell r="O925">
            <v>42705</v>
          </cell>
          <cell r="P925">
            <v>42767</v>
          </cell>
          <cell r="Q925">
            <v>201709</v>
          </cell>
          <cell r="R925" t="str">
            <v>CFOTORGADOPORSOPORTETECNICO(IRREPARABILIDAD)</v>
          </cell>
          <cell r="S925" t="str">
            <v>EQUIPORAYADOCONPORTASIM</v>
          </cell>
          <cell r="T925" t="str">
            <v>JUANFRANCISCOALVIZAR</v>
          </cell>
          <cell r="U925" t="str">
            <v>2017-04-18</v>
          </cell>
          <cell r="V925" t="str">
            <v>CELULARES</v>
          </cell>
          <cell r="W925" t="str">
            <v>COMPLETADO</v>
          </cell>
          <cell r="X925" t="str">
            <v>TALLER</v>
          </cell>
          <cell r="Y925">
            <v>42767</v>
          </cell>
          <cell r="Z925">
            <v>62</v>
          </cell>
          <cell r="AA925" t="str">
            <v>M010</v>
          </cell>
          <cell r="AD925" t="str">
            <v>xalisco /centro</v>
          </cell>
          <cell r="AE925" t="str">
            <v>NAY</v>
          </cell>
          <cell r="AF925" t="str">
            <v>MX</v>
          </cell>
          <cell r="AG925" t="str">
            <v>10410928</v>
          </cell>
          <cell r="AH925" t="str">
            <v>MARIO ALBERTO BAROCIO</v>
          </cell>
          <cell r="AI925" t="str">
            <v>morelia 55</v>
          </cell>
          <cell r="AJ925" t="str">
            <v>0443231057415</v>
          </cell>
          <cell r="AK925">
            <v>0</v>
          </cell>
          <cell r="AL925" t="str">
            <v>63780</v>
          </cell>
          <cell r="AM925"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74012240</v>
          </cell>
          <cell r="AZ925">
            <v>51013169</v>
          </cell>
          <cell r="BA925">
            <v>80141867</v>
          </cell>
        </row>
        <row r="926">
          <cell r="D926">
            <v>60310741</v>
          </cell>
          <cell r="E926" t="str">
            <v>B</v>
          </cell>
          <cell r="F926" t="str">
            <v>CELULAR</v>
          </cell>
          <cell r="G926" t="str">
            <v>UlisesIvanSierraOrtiz</v>
          </cell>
          <cell r="H926" t="str">
            <v>Alamedas988AGuadalajara/RetiroCP44280</v>
          </cell>
          <cell r="I926">
            <v>3319845008</v>
          </cell>
          <cell r="J926" t="str">
            <v>HISENSE</v>
          </cell>
          <cell r="K926" t="str">
            <v>C20</v>
          </cell>
          <cell r="L926" t="str">
            <v>1MH75A91MX10D0HE5011E</v>
          </cell>
          <cell r="M926" t="str">
            <v>0850</v>
          </cell>
          <cell r="N926">
            <v>4499</v>
          </cell>
          <cell r="O926">
            <v>42721</v>
          </cell>
          <cell r="P926">
            <v>42769</v>
          </cell>
          <cell r="Q926">
            <v>201709</v>
          </cell>
          <cell r="R926" t="str">
            <v>CFOTORGADOPORSOPORTETECNICO(IRREPARABILIDAD)</v>
          </cell>
          <cell r="S926" t="str">
            <v>EQUIPORAYADOCONPORTASIM</v>
          </cell>
          <cell r="T926" t="str">
            <v>JUANFRANCISOALVIZAR</v>
          </cell>
          <cell r="U926" t="str">
            <v>2017-04-18</v>
          </cell>
          <cell r="V926" t="str">
            <v>CELULARES</v>
          </cell>
          <cell r="W926" t="str">
            <v>COMPLETADO</v>
          </cell>
          <cell r="X926" t="str">
            <v>TALLER</v>
          </cell>
          <cell r="Y926">
            <v>42769</v>
          </cell>
          <cell r="Z926">
            <v>48</v>
          </cell>
          <cell r="AA926" t="str">
            <v>M010</v>
          </cell>
          <cell r="AD926" t="str">
            <v>Guadalajara/Retiro</v>
          </cell>
          <cell r="AE926" t="str">
            <v>JAL</v>
          </cell>
          <cell r="AF926" t="str">
            <v>MX</v>
          </cell>
          <cell r="AG926" t="str">
            <v>10410774</v>
          </cell>
          <cell r="AH926" t="str">
            <v>ULISES IVAN SIERRA ORTIZ</v>
          </cell>
          <cell r="AI926" t="str">
            <v>988 A Alamedas</v>
          </cell>
          <cell r="AJ926" t="str">
            <v>3319251668</v>
          </cell>
          <cell r="AK926" t="str">
            <v>3319251668</v>
          </cell>
          <cell r="AL926" t="str">
            <v>44280</v>
          </cell>
          <cell r="AM926"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74012241</v>
          </cell>
          <cell r="AZ926">
            <v>51013170</v>
          </cell>
          <cell r="BA926">
            <v>80141868</v>
          </cell>
        </row>
        <row r="927">
          <cell r="D927">
            <v>60310747</v>
          </cell>
          <cell r="E927" t="str">
            <v xml:space="preserve">A  </v>
          </cell>
          <cell r="F927" t="str">
            <v>CELULAR</v>
          </cell>
          <cell r="G927" t="str">
            <v>GustavoSena</v>
          </cell>
          <cell r="H927" t="str">
            <v>SalitrilloNo.123PuertoVallarta/LagunadelValle,JAL,CP.48290</v>
          </cell>
          <cell r="I927" t="str">
            <v>044-322-201-75-77</v>
          </cell>
          <cell r="J927" t="str">
            <v>HISENSE</v>
          </cell>
          <cell r="K927" t="str">
            <v>C20</v>
          </cell>
          <cell r="L927" t="str">
            <v>1MH75A91MX10D0H1BH201A1</v>
          </cell>
          <cell r="M927" t="str">
            <v>ABRC26356</v>
          </cell>
          <cell r="N927">
            <v>4199</v>
          </cell>
          <cell r="O927">
            <v>42746</v>
          </cell>
          <cell r="P927">
            <v>42769</v>
          </cell>
          <cell r="Q927">
            <v>201709</v>
          </cell>
          <cell r="R927" t="str">
            <v>CFPORFALTADEREFACCIONT1019758(PCBLOGIC)1007244</v>
          </cell>
          <cell r="S927" t="str">
            <v>EQUIPORAYADOCONPORTASIM</v>
          </cell>
          <cell r="T927" t="str">
            <v>JUANFRANCISCOALVIZAR</v>
          </cell>
          <cell r="U927" t="str">
            <v>2017-04-18</v>
          </cell>
          <cell r="V927" t="str">
            <v>CELULARES</v>
          </cell>
          <cell r="W927" t="str">
            <v>COMPLETADO</v>
          </cell>
          <cell r="X927" t="str">
            <v>TALLER</v>
          </cell>
          <cell r="Y927">
            <v>42769</v>
          </cell>
          <cell r="Z927">
            <v>23</v>
          </cell>
          <cell r="AA927" t="str">
            <v>M010</v>
          </cell>
          <cell r="AD927" t="str">
            <v>Puerto Vallarta/Laguna del Valle</v>
          </cell>
          <cell r="AE927" t="str">
            <v>JAL</v>
          </cell>
          <cell r="AF927" t="str">
            <v>MX</v>
          </cell>
          <cell r="AG927" t="str">
            <v>10410981</v>
          </cell>
          <cell r="AH927" t="str">
            <v>GUSTAVO SENA</v>
          </cell>
          <cell r="AI927" t="str">
            <v>Salitrillo No. 123</v>
          </cell>
          <cell r="AJ927" t="str">
            <v>044-322-201-75-77</v>
          </cell>
          <cell r="AK927">
            <v>0</v>
          </cell>
          <cell r="AL927" t="str">
            <v>48290</v>
          </cell>
          <cell r="AM927"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74012242</v>
          </cell>
          <cell r="AZ927">
            <v>51013171</v>
          </cell>
          <cell r="BA927">
            <v>80141869</v>
          </cell>
        </row>
        <row r="928">
          <cell r="D928">
            <v>60310762</v>
          </cell>
          <cell r="E928" t="str">
            <v xml:space="preserve">A  </v>
          </cell>
          <cell r="F928" t="str">
            <v>CELULAR</v>
          </cell>
          <cell r="G928" t="str">
            <v>BladimirFernandoDorosica</v>
          </cell>
          <cell r="H928" t="str">
            <v>Calle42Ext.504EMerida/CentroYUC,CP.97000</v>
          </cell>
          <cell r="I928">
            <v>9993984164</v>
          </cell>
          <cell r="J928" t="str">
            <v>HISENSE</v>
          </cell>
          <cell r="K928" t="str">
            <v>C20</v>
          </cell>
          <cell r="L928" t="str">
            <v>1MH75A91MX10D0H2AH20625</v>
          </cell>
          <cell r="M928" t="str">
            <v>PLA/000213665</v>
          </cell>
          <cell r="N928">
            <v>5998.5</v>
          </cell>
          <cell r="O928">
            <v>42633</v>
          </cell>
          <cell r="P928">
            <v>42769</v>
          </cell>
          <cell r="Q928">
            <v>201709</v>
          </cell>
          <cell r="R928" t="str">
            <v>CFPORFALTADEREFACCIONT1019758(PCBLOGIC)1007102</v>
          </cell>
          <cell r="S928" t="str">
            <v>EQUIPORAYADOCONPORTASIM</v>
          </cell>
          <cell r="T928" t="str">
            <v>JUANFRANCISCOALVIZAR</v>
          </cell>
          <cell r="U928" t="str">
            <v>2017-04-18</v>
          </cell>
          <cell r="V928" t="str">
            <v>CELULARES</v>
          </cell>
          <cell r="W928" t="str">
            <v>COMPLETADO</v>
          </cell>
          <cell r="X928" t="str">
            <v>TALLER</v>
          </cell>
          <cell r="Y928">
            <v>42769</v>
          </cell>
          <cell r="Z928">
            <v>136</v>
          </cell>
          <cell r="AA928" t="str">
            <v>M010</v>
          </cell>
          <cell r="AD928" t="str">
            <v>Merida /Centro</v>
          </cell>
          <cell r="AE928" t="str">
            <v>YUC</v>
          </cell>
          <cell r="AF928" t="str">
            <v>MX</v>
          </cell>
          <cell r="AG928" t="str">
            <v>10410652</v>
          </cell>
          <cell r="AH928" t="str">
            <v>BLADIMIR FERNANDO DOROSICA</v>
          </cell>
          <cell r="AI928" t="str">
            <v>Calle 42 Ext. 504 E</v>
          </cell>
          <cell r="AJ928" t="str">
            <v>9993984164</v>
          </cell>
          <cell r="AK928" t="str">
            <v>999233393</v>
          </cell>
          <cell r="AL928" t="str">
            <v>97000</v>
          </cell>
          <cell r="AM928"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74012243</v>
          </cell>
          <cell r="AZ928">
            <v>51013172</v>
          </cell>
          <cell r="BA928">
            <v>80141870</v>
          </cell>
        </row>
        <row r="929">
          <cell r="D929">
            <v>60310934</v>
          </cell>
          <cell r="E929" t="str">
            <v xml:space="preserve">A  </v>
          </cell>
          <cell r="F929" t="str">
            <v>CELULAR</v>
          </cell>
          <cell r="G929" t="str">
            <v>OfeliaViguriMorales</v>
          </cell>
          <cell r="H929" t="str">
            <v>ProlAltamirandoChilpancingo/Lossauces,GRO,CP39060</v>
          </cell>
          <cell r="I929">
            <v>7471128083</v>
          </cell>
          <cell r="J929" t="str">
            <v>HISENSE</v>
          </cell>
          <cell r="K929" t="str">
            <v>C20</v>
          </cell>
          <cell r="L929" t="str">
            <v>1MH75A91MX10D0HDYZ50330</v>
          </cell>
          <cell r="M929" t="str">
            <v>0219750806</v>
          </cell>
          <cell r="N929">
            <v>4999</v>
          </cell>
          <cell r="O929">
            <v>42708</v>
          </cell>
          <cell r="P929">
            <v>42773</v>
          </cell>
          <cell r="Q929">
            <v>201709</v>
          </cell>
          <cell r="R929" t="str">
            <v xml:space="preserve">CFPORFALTADEREFACCIONT1019758(PCBLOGIC),OC1007244
</v>
          </cell>
          <cell r="S929" t="str">
            <v>EQUIPORAYADOCONPORTASIM</v>
          </cell>
          <cell r="T929" t="str">
            <v>JUANFRANCISCOALVIZAR</v>
          </cell>
          <cell r="U929" t="str">
            <v>2017-04-18</v>
          </cell>
          <cell r="V929" t="str">
            <v>CELULARES</v>
          </cell>
          <cell r="W929" t="str">
            <v>COMPLETADO</v>
          </cell>
          <cell r="X929" t="str">
            <v>TALLER</v>
          </cell>
          <cell r="Y929">
            <v>42773</v>
          </cell>
          <cell r="Z929">
            <v>65</v>
          </cell>
          <cell r="AA929" t="str">
            <v>M010</v>
          </cell>
          <cell r="AD929" t="str">
            <v>Chilpancingo/Los sauces</v>
          </cell>
          <cell r="AE929" t="str">
            <v>GRO</v>
          </cell>
          <cell r="AF929" t="str">
            <v>MX</v>
          </cell>
          <cell r="AG929" t="str">
            <v>10410729</v>
          </cell>
          <cell r="AH929" t="str">
            <v>OFELIA VIGURI MORALES</v>
          </cell>
          <cell r="AI929" t="str">
            <v>82 Prol Altamirando</v>
          </cell>
          <cell r="AJ929" t="str">
            <v>7471128083</v>
          </cell>
          <cell r="AK929">
            <v>0</v>
          </cell>
          <cell r="AL929" t="str">
            <v>39060</v>
          </cell>
          <cell r="AM929"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929" t="str">
            <v>1MH75AL1MX1Z30</v>
          </cell>
          <cell r="AO929" t="e">
            <v>#N/A</v>
          </cell>
          <cell r="AP929" t="e">
            <v>#N/A</v>
          </cell>
          <cell r="AQ929" t="e">
            <v>#N/A</v>
          </cell>
          <cell r="AR929" t="e">
            <v>#N/A</v>
          </cell>
          <cell r="AS929" t="str">
            <v>GMS001NJD013S405686M010</v>
          </cell>
          <cell r="AT929">
            <v>2</v>
          </cell>
          <cell r="AU929" t="str">
            <v>C1</v>
          </cell>
          <cell r="AV929" t="str">
            <v>GMS001NJD013</v>
          </cell>
          <cell r="AW929" t="str">
            <v>S405686</v>
          </cell>
          <cell r="AX929" t="str">
            <v>M010</v>
          </cell>
          <cell r="AY929">
            <v>74012244</v>
          </cell>
          <cell r="AZ929">
            <v>51013173</v>
          </cell>
          <cell r="BA929">
            <v>80141871</v>
          </cell>
        </row>
        <row r="930">
          <cell r="D930">
            <v>60310940</v>
          </cell>
          <cell r="E930" t="str">
            <v xml:space="preserve">A  </v>
          </cell>
          <cell r="F930" t="str">
            <v>CELULAR</v>
          </cell>
          <cell r="G930" t="str">
            <v>HectorMuños</v>
          </cell>
          <cell r="H930" t="str">
            <v>Finisterra18966Chihuahua/Lasaldabas,CHI,CP31170</v>
          </cell>
          <cell r="I930">
            <v>6143032866</v>
          </cell>
          <cell r="J930" t="str">
            <v>HISENSE</v>
          </cell>
          <cell r="K930" t="str">
            <v>C20</v>
          </cell>
          <cell r="L930" t="str">
            <v>1MH75A91MX10D0H1BH203CA</v>
          </cell>
          <cell r="M930">
            <v>5600</v>
          </cell>
          <cell r="N930">
            <v>3879.47</v>
          </cell>
          <cell r="O930">
            <v>42609</v>
          </cell>
          <cell r="P930">
            <v>42773</v>
          </cell>
          <cell r="Q930">
            <v>201709</v>
          </cell>
          <cell r="R930" t="str">
            <v>CFPORFALTADEREFACCIONT1019758(PCBLOGIC),OC1007244</v>
          </cell>
          <cell r="S930" t="str">
            <v>EQUIPORAYADO</v>
          </cell>
          <cell r="T930" t="str">
            <v>JUANFRANCISCOALVIZAR</v>
          </cell>
          <cell r="U930" t="str">
            <v>2017-04-18</v>
          </cell>
          <cell r="V930" t="str">
            <v>CELULARES</v>
          </cell>
          <cell r="W930" t="str">
            <v>COMPLETADO</v>
          </cell>
          <cell r="X930" t="str">
            <v>TALLER</v>
          </cell>
          <cell r="Y930">
            <v>42773</v>
          </cell>
          <cell r="Z930">
            <v>164</v>
          </cell>
          <cell r="AA930" t="str">
            <v>M010</v>
          </cell>
          <cell r="AD930" t="str">
            <v>Chihuahua/Las aldabas</v>
          </cell>
          <cell r="AE930" t="str">
            <v>CHI</v>
          </cell>
          <cell r="AF930" t="str">
            <v>MX</v>
          </cell>
          <cell r="AG930" t="str">
            <v>10410309</v>
          </cell>
          <cell r="AH930" t="str">
            <v>HECTOR MUÑOS</v>
          </cell>
          <cell r="AI930" t="str">
            <v>18966 Finisterra</v>
          </cell>
          <cell r="AJ930" t="str">
            <v>6143032866</v>
          </cell>
          <cell r="AK930">
            <v>0</v>
          </cell>
          <cell r="AL930" t="str">
            <v>31170</v>
          </cell>
          <cell r="AM930"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930" t="str">
            <v>1MH75AL1MX1Z30</v>
          </cell>
          <cell r="AO930" t="e">
            <v>#N/A</v>
          </cell>
          <cell r="AP930" t="e">
            <v>#N/A</v>
          </cell>
          <cell r="AQ930" t="e">
            <v>#N/A</v>
          </cell>
          <cell r="AR930" t="e">
            <v>#N/A</v>
          </cell>
          <cell r="AS930" t="str">
            <v>GMS001NJD013S405686M010</v>
          </cell>
          <cell r="AT930">
            <v>2</v>
          </cell>
          <cell r="AU930" t="str">
            <v>C1</v>
          </cell>
          <cell r="AV930" t="str">
            <v>GMS001NJD013</v>
          </cell>
          <cell r="AW930" t="str">
            <v>S405686</v>
          </cell>
          <cell r="AX930" t="str">
            <v>M010</v>
          </cell>
          <cell r="AY930">
            <v>74012364</v>
          </cell>
          <cell r="AZ930">
            <v>51013288</v>
          </cell>
          <cell r="BA930">
            <v>80143854</v>
          </cell>
        </row>
        <row r="931">
          <cell r="D931">
            <v>60310946</v>
          </cell>
          <cell r="E931" t="str">
            <v xml:space="preserve">A  </v>
          </cell>
          <cell r="F931" t="str">
            <v>CELULAR</v>
          </cell>
          <cell r="G931" t="str">
            <v>JoseManuelCuevas</v>
          </cell>
          <cell r="H931" t="str">
            <v>GuanabanasNo.58Tepic/Comerciantes,NAY,CP63175</v>
          </cell>
          <cell r="I931" t="str">
            <v>311-139-11-39</v>
          </cell>
          <cell r="J931" t="str">
            <v>HISENSE</v>
          </cell>
          <cell r="K931" t="str">
            <v>C20</v>
          </cell>
          <cell r="L931" t="str">
            <v>1MH75A91MX10D0HEKZ501D0</v>
          </cell>
          <cell r="M931">
            <v>1052</v>
          </cell>
          <cell r="N931">
            <v>4499</v>
          </cell>
          <cell r="O931">
            <v>42694</v>
          </cell>
          <cell r="P931">
            <v>42773</v>
          </cell>
          <cell r="Q931">
            <v>201709</v>
          </cell>
          <cell r="R931" t="str">
            <v>CFPORFALTADEREFACCIONT1019758(PCBLOGIC),OC1007244</v>
          </cell>
          <cell r="S931" t="str">
            <v>EQUIPORAYADOCONPORTASIM</v>
          </cell>
          <cell r="T931" t="str">
            <v>:JUANFRANCISCOALVIZAR</v>
          </cell>
          <cell r="U931" t="str">
            <v>2017-04-18</v>
          </cell>
          <cell r="V931" t="str">
            <v>CELULARES</v>
          </cell>
          <cell r="W931" t="str">
            <v>COMPLETADO</v>
          </cell>
          <cell r="X931" t="str">
            <v>TALLER</v>
          </cell>
          <cell r="Y931">
            <v>42773</v>
          </cell>
          <cell r="Z931">
            <v>79</v>
          </cell>
          <cell r="AA931" t="str">
            <v>M010</v>
          </cell>
          <cell r="AD931" t="str">
            <v>Tepic/Comerciantes</v>
          </cell>
          <cell r="AE931" t="str">
            <v>NAY</v>
          </cell>
          <cell r="AF931" t="str">
            <v>MX</v>
          </cell>
          <cell r="AG931" t="str">
            <v>10410733</v>
          </cell>
          <cell r="AH931" t="str">
            <v>JOSE MANUEL CUEVAS</v>
          </cell>
          <cell r="AI931" t="str">
            <v>Guanabanas No. 58</v>
          </cell>
          <cell r="AJ931" t="str">
            <v>311-139-11-39</v>
          </cell>
          <cell r="AK931">
            <v>0</v>
          </cell>
          <cell r="AL931" t="str">
            <v>63175</v>
          </cell>
          <cell r="AM931"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74012365</v>
          </cell>
          <cell r="AZ931">
            <v>51013289</v>
          </cell>
          <cell r="BA931">
            <v>80143855</v>
          </cell>
        </row>
        <row r="932">
          <cell r="D932">
            <v>60310950</v>
          </cell>
          <cell r="E932" t="str">
            <v>B</v>
          </cell>
          <cell r="F932" t="str">
            <v>CELULAR</v>
          </cell>
          <cell r="G932" t="str">
            <v>KarlaIvenneMenaBernal</v>
          </cell>
          <cell r="H932" t="str">
            <v>GregoriomSolis407surJuarez/PartidasRomero,CHICP32030</v>
          </cell>
          <cell r="I932" t="str">
            <v>6566117614/6564187281</v>
          </cell>
          <cell r="J932" t="str">
            <v>HISENSE</v>
          </cell>
          <cell r="K932" t="str">
            <v>C20</v>
          </cell>
          <cell r="L932" t="str">
            <v>1MH75A91MX10D0H2AH2015C</v>
          </cell>
          <cell r="M932" t="str">
            <v>POLIZADEGARANTIA</v>
          </cell>
          <cell r="N932">
            <v>0</v>
          </cell>
          <cell r="O932">
            <v>42570</v>
          </cell>
          <cell r="P932">
            <v>42773</v>
          </cell>
          <cell r="Q932">
            <v>201709</v>
          </cell>
          <cell r="R932" t="str">
            <v xml:space="preserve">CFOTORGADOPORSOPORTETECNICO(IRREPARABILIDAD)
</v>
          </cell>
          <cell r="S932" t="str">
            <v>EQUIPORAYADOCONPORTASIM</v>
          </cell>
          <cell r="T932" t="str">
            <v>JUANFRANCISCOALVIZAR</v>
          </cell>
          <cell r="U932" t="str">
            <v>2017-04-18</v>
          </cell>
          <cell r="V932" t="str">
            <v>CELULARES</v>
          </cell>
          <cell r="W932" t="str">
            <v>COMPLETADO</v>
          </cell>
          <cell r="X932" t="str">
            <v>TALLER</v>
          </cell>
          <cell r="Y932">
            <v>42773</v>
          </cell>
          <cell r="Z932">
            <v>203</v>
          </cell>
          <cell r="AA932" t="str">
            <v>M010</v>
          </cell>
          <cell r="AD932" t="str">
            <v>Juarez/Partidas Romero</v>
          </cell>
          <cell r="AE932" t="str">
            <v>CHI</v>
          </cell>
          <cell r="AF932" t="str">
            <v>MX</v>
          </cell>
          <cell r="AG932" t="str">
            <v>10410245</v>
          </cell>
          <cell r="AH932" t="str">
            <v>KARLA IVENNE MENA BERNAL</v>
          </cell>
          <cell r="AI932" t="str">
            <v>407 sur Gregorio m Solis</v>
          </cell>
          <cell r="AJ932" t="str">
            <v>6564187281</v>
          </cell>
          <cell r="AK932" t="str">
            <v>6564187281</v>
          </cell>
          <cell r="AL932" t="str">
            <v>32030</v>
          </cell>
          <cell r="AM932"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932" t="str">
            <v>1MH75AL1MX1Z30</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74012366</v>
          </cell>
          <cell r="AZ932">
            <v>51013290</v>
          </cell>
          <cell r="BA932">
            <v>80144401</v>
          </cell>
        </row>
        <row r="933">
          <cell r="D933">
            <v>60311466</v>
          </cell>
          <cell r="E933" t="str">
            <v>B</v>
          </cell>
          <cell r="F933" t="str">
            <v>CELULAR</v>
          </cell>
          <cell r="G933" t="str">
            <v>EnriqueRosSangonzalo</v>
          </cell>
          <cell r="H933" t="str">
            <v>Caminodelarenaledifolivodepto11210Madero/villaverde,TMS,CP89415</v>
          </cell>
          <cell r="I933" t="str">
            <v>8331265482/8332635565</v>
          </cell>
          <cell r="J933" t="str">
            <v>HISENSE</v>
          </cell>
          <cell r="K933" t="str">
            <v>C20</v>
          </cell>
          <cell r="L933" t="str">
            <v>1MH75A91MX10D051Z5037D</v>
          </cell>
          <cell r="M933">
            <v>3576593</v>
          </cell>
          <cell r="N933">
            <v>4499</v>
          </cell>
          <cell r="O933">
            <v>42681</v>
          </cell>
          <cell r="P933">
            <v>42779</v>
          </cell>
          <cell r="Q933">
            <v>201709</v>
          </cell>
          <cell r="R933" t="str">
            <v xml:space="preserve">CFOTORGADOPORSOPORTETECNICO(IRREPARABILIDAD)
</v>
          </cell>
          <cell r="S933" t="str">
            <v>EQUIPORAYADOCONPORTASIM</v>
          </cell>
          <cell r="T933" t="str">
            <v>JUANFRANCISCOALVIZAR</v>
          </cell>
          <cell r="U933" t="str">
            <v>2017-04-18</v>
          </cell>
          <cell r="V933" t="str">
            <v>CELULARES</v>
          </cell>
          <cell r="W933" t="str">
            <v>COMPLETADO</v>
          </cell>
          <cell r="X933" t="str">
            <v>TALLER</v>
          </cell>
          <cell r="Y933">
            <v>42779</v>
          </cell>
          <cell r="Z933">
            <v>98</v>
          </cell>
          <cell r="AA933" t="str">
            <v>M010</v>
          </cell>
          <cell r="AD933" t="str">
            <v>Madero/ villa verde</v>
          </cell>
          <cell r="AE933" t="str">
            <v>TMS</v>
          </cell>
          <cell r="AF933" t="str">
            <v>MX</v>
          </cell>
          <cell r="AG933" t="str">
            <v>10410798</v>
          </cell>
          <cell r="AH933" t="str">
            <v>ENRIQUE ROS SANGONZALO</v>
          </cell>
          <cell r="AI933" t="str">
            <v>210 Camino del arenal edif olivo depto 11</v>
          </cell>
          <cell r="AJ933" t="str">
            <v>8332635565</v>
          </cell>
          <cell r="AK933" t="str">
            <v>8332635565</v>
          </cell>
          <cell r="AL933" t="str">
            <v>89415</v>
          </cell>
          <cell r="AM933"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74012245</v>
          </cell>
          <cell r="AZ933">
            <v>51013174</v>
          </cell>
          <cell r="BA933">
            <v>80141872</v>
          </cell>
        </row>
        <row r="934">
          <cell r="D934">
            <v>60313184</v>
          </cell>
          <cell r="E934" t="str">
            <v xml:space="preserve">A  </v>
          </cell>
          <cell r="F934" t="str">
            <v>TV</v>
          </cell>
          <cell r="G934" t="str">
            <v>CAT VALLE TELMEX</v>
          </cell>
          <cell r="H934" t="str">
            <v>PROVIDENCIA 102 SQ.LA MORENA,COL.DEL VALLE,BENITO JUAREZ</v>
          </cell>
          <cell r="I934" t="str">
            <v>55 5543 6718</v>
          </cell>
          <cell r="J934" t="str">
            <v>HISENSE</v>
          </cell>
          <cell r="K934" t="str">
            <v>32H3B1</v>
          </cell>
          <cell r="L934" t="str">
            <v>32G153443H10265</v>
          </cell>
          <cell r="M934" t="str">
            <v>CARTA EQUIPO DE PISO</v>
          </cell>
          <cell r="N934">
            <v>0</v>
          </cell>
          <cell r="O934">
            <v>42796</v>
          </cell>
          <cell r="P934">
            <v>42619</v>
          </cell>
          <cell r="Q934">
            <v>201057</v>
          </cell>
          <cell r="R934" t="str">
            <v>17/03/2017 01 : 33  ERNESTO.HERN : NP5</v>
          </cell>
          <cell r="S934" t="str">
            <v>EQUIPO EN CSA</v>
          </cell>
          <cell r="T934" t="str">
            <v xml:space="preserve">MARIBEL SASTRE HERNANDEZ          </v>
          </cell>
          <cell r="U934" t="str">
            <v>2017-04-19</v>
          </cell>
          <cell r="V934" t="str">
            <v>CENTRO</v>
          </cell>
          <cell r="W934" t="str">
            <v>COMPLETADO</v>
          </cell>
          <cell r="X934" t="str">
            <v>TALLER</v>
          </cell>
          <cell r="Y934">
            <v>42796</v>
          </cell>
          <cell r="Z934">
            <v>42619</v>
          </cell>
          <cell r="AA934" t="str">
            <v>M012</v>
          </cell>
          <cell r="AD934" t="str">
            <v>Benito Juárez/Del Valle</v>
          </cell>
          <cell r="AE934" t="str">
            <v>DF</v>
          </cell>
          <cell r="AF934" t="str">
            <v>MX</v>
          </cell>
          <cell r="AG934" t="str">
            <v>10413526</v>
          </cell>
          <cell r="AH934" t="str">
            <v>CAT VALLE TELMEX</v>
          </cell>
          <cell r="AI934" t="str">
            <v>CALLE Providencia 102, Esq. la Morena</v>
          </cell>
          <cell r="AJ934" t="str">
            <v>5555436718</v>
          </cell>
          <cell r="AK934">
            <v>0</v>
          </cell>
          <cell r="AL934" t="str">
            <v>03100</v>
          </cell>
          <cell r="AM934"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934" t="str">
            <v>3TE32G153442</v>
          </cell>
          <cell r="AO934" t="str">
            <v>Básica</v>
          </cell>
          <cell r="AP934" t="str">
            <v>Hisense</v>
          </cell>
          <cell r="AQ934" t="str">
            <v>Opera</v>
          </cell>
          <cell r="AR934" t="str">
            <v>HD 1366 X 768</v>
          </cell>
          <cell r="AS934" t="str">
            <v>3TE32G1633F1G1633F1M010</v>
          </cell>
          <cell r="AT934">
            <v>2</v>
          </cell>
          <cell r="AU934" t="str">
            <v>32H3B2</v>
          </cell>
          <cell r="AV934" t="str">
            <v>3TE32G1633F1</v>
          </cell>
          <cell r="AW934" t="str">
            <v>G1633F1</v>
          </cell>
          <cell r="AX934" t="str">
            <v>M010</v>
          </cell>
          <cell r="AY934">
            <v>74011773</v>
          </cell>
          <cell r="AZ934">
            <v>51012704</v>
          </cell>
          <cell r="BA934">
            <v>80143840</v>
          </cell>
        </row>
        <row r="935">
          <cell r="D935">
            <v>60310835</v>
          </cell>
          <cell r="E935" t="str">
            <v xml:space="preserve">A  </v>
          </cell>
          <cell r="F935" t="str">
            <v>TV</v>
          </cell>
          <cell r="G935" t="str">
            <v>MARIBEL MORA</v>
          </cell>
          <cell r="H935" t="str">
            <v xml:space="preserve">RICARDO BELL # 5,COL EXHIPODROMO DE PERALVILLO,CUAUHTEMOC </v>
          </cell>
          <cell r="I935" t="str">
            <v>55 5782 3113</v>
          </cell>
          <cell r="J935" t="str">
            <v>HISENSE</v>
          </cell>
          <cell r="K935" t="str">
            <v>43H7C</v>
          </cell>
          <cell r="L935" t="str">
            <v>43G1609D5H00655</v>
          </cell>
          <cell r="M935">
            <v>148812</v>
          </cell>
          <cell r="N935">
            <v>111999.62</v>
          </cell>
          <cell r="O935">
            <v>42625</v>
          </cell>
          <cell r="P935">
            <v>42770</v>
          </cell>
          <cell r="Q935">
            <v>201057</v>
          </cell>
          <cell r="R935" t="str">
            <v>14/02/2017 02 : 32  ERNESTO.HERN : NP5</v>
          </cell>
          <cell r="S935" t="str">
            <v>EQUIPO EN CSA</v>
          </cell>
          <cell r="T935" t="str">
            <v xml:space="preserve">MARIBEL SASTRE HERNANDEZ          </v>
          </cell>
          <cell r="U935" t="str">
            <v>2017-04-19</v>
          </cell>
          <cell r="V935" t="str">
            <v>CENTRO</v>
          </cell>
          <cell r="W935" t="str">
            <v>COMPLETADO</v>
          </cell>
          <cell r="X935" t="str">
            <v>TALLER</v>
          </cell>
          <cell r="Y935">
            <v>42769</v>
          </cell>
          <cell r="Z935">
            <v>145</v>
          </cell>
          <cell r="AA935" t="str">
            <v>M010</v>
          </cell>
          <cell r="AD935" t="str">
            <v>Cuauhtemoc/Exhipofromo de peralvillo</v>
          </cell>
          <cell r="AE935" t="str">
            <v>DF</v>
          </cell>
          <cell r="AF935" t="str">
            <v>MX</v>
          </cell>
          <cell r="AG935" t="str">
            <v>10409500</v>
          </cell>
          <cell r="AH935" t="str">
            <v>MARIBEL MORA GUERRERO</v>
          </cell>
          <cell r="AI935" t="str">
            <v>ricardo Bell no 5</v>
          </cell>
          <cell r="AJ935" t="str">
            <v>5557823113</v>
          </cell>
          <cell r="AK935">
            <v>0</v>
          </cell>
          <cell r="AL935" t="str">
            <v>06250</v>
          </cell>
          <cell r="AM935"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935" t="str">
            <v>3TE43G154905</v>
          </cell>
          <cell r="AO935" t="str">
            <v>Smart</v>
          </cell>
          <cell r="AP935" t="str">
            <v>Hisense</v>
          </cell>
          <cell r="AQ935" t="str">
            <v>Opera</v>
          </cell>
          <cell r="AR935" t="str">
            <v>UHD 3840 X 2160</v>
          </cell>
          <cell r="AS935" t="str">
            <v>3TE43G1627B1G1627B1M010</v>
          </cell>
          <cell r="AT935" t="e">
            <v>#N/A</v>
          </cell>
          <cell r="AU935" t="str">
            <v>43H7C</v>
          </cell>
          <cell r="AV935" t="str">
            <v>3TE43G1627B1</v>
          </cell>
          <cell r="AW935" t="str">
            <v>G1627B1</v>
          </cell>
          <cell r="AX935" t="str">
            <v>M010</v>
          </cell>
          <cell r="AY935">
            <v>74012174</v>
          </cell>
          <cell r="AZ935">
            <v>51013100</v>
          </cell>
          <cell r="BA935">
            <v>80143843</v>
          </cell>
        </row>
        <row r="936">
          <cell r="D936">
            <v>60275548</v>
          </cell>
          <cell r="E936" t="str">
            <v xml:space="preserve">E   </v>
          </cell>
          <cell r="F936" t="str">
            <v>TV</v>
          </cell>
          <cell r="G936" t="str">
            <v>MIGUEL ANGEL MURRIETA</v>
          </cell>
          <cell r="H936" t="str">
            <v>GARDENIAS LT.1 MZ.C,COL.PRADOS LA PROVIDENCIA,ALVARO OBREGON</v>
          </cell>
          <cell r="I936" t="str">
            <v>55 3410 4695</v>
          </cell>
          <cell r="J936" t="str">
            <v>HISENSE</v>
          </cell>
          <cell r="K936" t="str">
            <v>40H5B</v>
          </cell>
          <cell r="L936" t="str">
            <v>40G154782H02462</v>
          </cell>
          <cell r="M936">
            <v>1429</v>
          </cell>
          <cell r="N936">
            <v>10599</v>
          </cell>
          <cell r="O936">
            <v>42459</v>
          </cell>
          <cell r="P936">
            <v>42564</v>
          </cell>
          <cell r="Q936">
            <v>201057</v>
          </cell>
          <cell r="R936" t="str">
            <v>09/09/2016 00 : 35  VICENTE.AR : TCF3 - Arribo de equipo defectuoso,Modelo: 40H5B, Serie: 40G154782H02462,     fecha de llegada 6/09/2016</v>
          </cell>
          <cell r="S936" t="str">
            <v>EQUIPO EN CSA CLIENTE</v>
          </cell>
          <cell r="T936" t="str">
            <v xml:space="preserve">MARIBEL SASTRE HERNANDEZ          </v>
          </cell>
          <cell r="U936" t="str">
            <v>2017/04/19</v>
          </cell>
          <cell r="V936" t="str">
            <v>CENTRO</v>
          </cell>
          <cell r="W936" t="str">
            <v>COMPLETADO</v>
          </cell>
          <cell r="X936" t="str">
            <v>CLIENTE</v>
          </cell>
          <cell r="Y936" t="e">
            <v>#N/A</v>
          </cell>
          <cell r="Z936">
            <v>105</v>
          </cell>
          <cell r="AA936" t="str">
            <v>M010</v>
          </cell>
          <cell r="AD936" t="e">
            <v>#N/A</v>
          </cell>
          <cell r="AE936" t="e">
            <v>#N/A</v>
          </cell>
          <cell r="AF936" t="e">
            <v>#N/A</v>
          </cell>
          <cell r="AG936" t="e">
            <v>#N/A</v>
          </cell>
          <cell r="AH936" t="e">
            <v>#N/A</v>
          </cell>
          <cell r="AI936" t="e">
            <v>#N/A</v>
          </cell>
          <cell r="AJ936" t="e">
            <v>#N/A</v>
          </cell>
          <cell r="AK936" t="e">
            <v>#N/A</v>
          </cell>
          <cell r="AL936" t="e">
            <v>#N/A</v>
          </cell>
          <cell r="AM936" t="e">
            <v>#N/A</v>
          </cell>
          <cell r="AN936" t="str">
            <v>3TE40A144535</v>
          </cell>
          <cell r="AO936" t="str">
            <v>Smart</v>
          </cell>
          <cell r="AP936" t="str">
            <v>Hisense</v>
          </cell>
          <cell r="AQ936" t="str">
            <v>Opera</v>
          </cell>
          <cell r="AR936" t="str">
            <v>FHD 1920 x 1080</v>
          </cell>
          <cell r="AS936" t="str">
            <v>3TE40G1619B0G1619B0M010</v>
          </cell>
          <cell r="AT936" t="e">
            <v>#N/A</v>
          </cell>
          <cell r="AU936" t="str">
            <v>40H5B2</v>
          </cell>
          <cell r="AV936" t="str">
            <v>3TE40G1619B0</v>
          </cell>
          <cell r="AW936" t="str">
            <v>G1619B0</v>
          </cell>
          <cell r="AX936" t="str">
            <v>M010</v>
          </cell>
          <cell r="AY936">
            <v>74012181</v>
          </cell>
          <cell r="AZ936">
            <v>51013107</v>
          </cell>
          <cell r="BA936">
            <v>80147853</v>
          </cell>
        </row>
        <row r="937">
          <cell r="D937">
            <v>60259792</v>
          </cell>
          <cell r="E937" t="str">
            <v xml:space="preserve">E    </v>
          </cell>
          <cell r="F937" t="str">
            <v>TV</v>
          </cell>
          <cell r="G937" t="str">
            <v>JORGE NAVARRO</v>
          </cell>
          <cell r="H937" t="str">
            <v>TIHUATLAN 41-302,COL.ACULCO SAN JERONIMO,MAGDALENA CONTRERAS</v>
          </cell>
          <cell r="I937" t="str">
            <v>3094 2784 / 55 1000 0504</v>
          </cell>
          <cell r="J937" t="str">
            <v>HISENSE</v>
          </cell>
          <cell r="K937" t="str">
            <v>50H3B2</v>
          </cell>
          <cell r="L937" t="str">
            <v>50G151264H00218</v>
          </cell>
          <cell r="M937" t="str">
            <v>SIN DOCUMENTOS</v>
          </cell>
          <cell r="N937">
            <v>0</v>
          </cell>
          <cell r="O937">
            <v>42495</v>
          </cell>
          <cell r="P937">
            <v>42495</v>
          </cell>
          <cell r="Q937">
            <v>201057</v>
          </cell>
          <cell r="R937" t="str">
            <v>05/05/2016 06 : 11 201057 : SE CANCELA SERVICIO TIENE EL PANEL ROTO Y NOAPLICA GARANTÌA, CTE. INFORMA QUE DE HISENSE LE VAN A REALIZAR CF 04-MAY-2016</v>
          </cell>
          <cell r="S937" t="str">
            <v>EQUIPO EN CSA</v>
          </cell>
          <cell r="T937" t="str">
            <v xml:space="preserve">MARIBEL SASTRE HERNANDEZ          </v>
          </cell>
          <cell r="U937" t="str">
            <v>2017-04-19</v>
          </cell>
          <cell r="V937" t="str">
            <v>CENTRO</v>
          </cell>
          <cell r="W937" t="str">
            <v>COMPLETADO</v>
          </cell>
          <cell r="X937" t="str">
            <v>TALLER</v>
          </cell>
          <cell r="Y937" t="e">
            <v>#N/A</v>
          </cell>
          <cell r="Z937">
            <v>42495</v>
          </cell>
          <cell r="AA937" t="str">
            <v>M012</v>
          </cell>
          <cell r="AD937" t="e">
            <v>#N/A</v>
          </cell>
          <cell r="AE937" t="e">
            <v>#N/A</v>
          </cell>
          <cell r="AF937" t="e">
            <v>#N/A</v>
          </cell>
          <cell r="AG937" t="e">
            <v>#N/A</v>
          </cell>
          <cell r="AH937" t="e">
            <v>#N/A</v>
          </cell>
          <cell r="AI937" t="e">
            <v>#N/A</v>
          </cell>
          <cell r="AJ937" t="e">
            <v>#N/A</v>
          </cell>
          <cell r="AK937" t="e">
            <v>#N/A</v>
          </cell>
          <cell r="AL937" t="e">
            <v>#N/A</v>
          </cell>
          <cell r="AM937" t="e">
            <v>#N/A</v>
          </cell>
          <cell r="AN937" t="str">
            <v>3TE50G151262</v>
          </cell>
          <cell r="AO937" t="str">
            <v>Básica</v>
          </cell>
          <cell r="AP937" t="str">
            <v>Hisense</v>
          </cell>
          <cell r="AQ937" t="str">
            <v>Opera</v>
          </cell>
          <cell r="AR937" t="str">
            <v>FHD 1920 x 1080</v>
          </cell>
          <cell r="AS937" t="e">
            <v>#N/A</v>
          </cell>
          <cell r="AT937" t="e">
            <v>#N/A</v>
          </cell>
          <cell r="AV937" t="e">
            <v>#N/A</v>
          </cell>
          <cell r="AW937" t="e">
            <v>#N/A</v>
          </cell>
          <cell r="AY937">
            <v>74004516</v>
          </cell>
          <cell r="AZ937">
            <v>51010265</v>
          </cell>
          <cell r="BA937">
            <v>80141558</v>
          </cell>
        </row>
        <row r="938">
          <cell r="D938">
            <v>60311338</v>
          </cell>
          <cell r="E938" t="str">
            <v>B</v>
          </cell>
          <cell r="F938" t="str">
            <v>CELULAR</v>
          </cell>
          <cell r="G938" t="str">
            <v>Carlos Ceja</v>
          </cell>
          <cell r="H938" t="str">
            <v>Calle colon  843 guadalajara / moderna,JAL CP 44190</v>
          </cell>
          <cell r="I938" t="str">
            <v xml:space="preserve">01-3336140001 </v>
          </cell>
          <cell r="J938" t="str">
            <v>HISENSE</v>
          </cell>
          <cell r="K938" t="str">
            <v>C20</v>
          </cell>
          <cell r="L938" t="str">
            <v>1M75A91MX10D0H15H2005F</v>
          </cell>
          <cell r="M938" t="str">
            <v>ABPC9391</v>
          </cell>
          <cell r="N938">
            <v>9437</v>
          </cell>
          <cell r="O938">
            <v>42558</v>
          </cell>
          <cell r="P938">
            <v>42776</v>
          </cell>
          <cell r="Q938">
            <v>201709</v>
          </cell>
          <cell r="R938" t="str">
            <v xml:space="preserve">CF OTORGADO POR SOPORTE TECNICO (IRREPARABILIDAD) </v>
          </cell>
          <cell r="S938" t="str">
            <v xml:space="preserve">EQUIPO RAYADO CON PORTA SIM </v>
          </cell>
          <cell r="T938" t="str">
            <v xml:space="preserve">JUAN FRANCISCO ALVIZAR            </v>
          </cell>
          <cell r="U938" t="str">
            <v>2017-04-19</v>
          </cell>
          <cell r="V938" t="str">
            <v>CELULARES</v>
          </cell>
          <cell r="W938" t="str">
            <v>COMPLETADO</v>
          </cell>
          <cell r="X938" t="str">
            <v>TALLER</v>
          </cell>
          <cell r="Y938">
            <v>42776</v>
          </cell>
          <cell r="Z938">
            <v>218</v>
          </cell>
          <cell r="AA938" t="str">
            <v>M010</v>
          </cell>
          <cell r="AD938" t="str">
            <v>guadalajara / moderna</v>
          </cell>
          <cell r="AE938" t="str">
            <v>JAL</v>
          </cell>
          <cell r="AF938" t="str">
            <v>MX</v>
          </cell>
          <cell r="AG938" t="str">
            <v>10409067</v>
          </cell>
          <cell r="AH938" t="str">
            <v>CARLOS CEJA</v>
          </cell>
          <cell r="AI938" t="str">
            <v>843 Calle colon</v>
          </cell>
          <cell r="AJ938" t="str">
            <v>01-3336140001</v>
          </cell>
          <cell r="AK938">
            <v>0</v>
          </cell>
          <cell r="AL938" t="str">
            <v>44190</v>
          </cell>
          <cell r="AM938"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938" t="str">
            <v>1MH75AL1MX1Z30</v>
          </cell>
          <cell r="AO938" t="e">
            <v>#N/A</v>
          </cell>
          <cell r="AP938" t="e">
            <v>#N/A</v>
          </cell>
          <cell r="AQ938" t="e">
            <v>#N/A</v>
          </cell>
          <cell r="AR938" t="e">
            <v>#N/A</v>
          </cell>
          <cell r="AS938" t="str">
            <v>GMS001NJD013S405686M010</v>
          </cell>
          <cell r="AT938">
            <v>2</v>
          </cell>
          <cell r="AU938" t="str">
            <v>C1</v>
          </cell>
          <cell r="AV938" t="str">
            <v>GMS001NJD013</v>
          </cell>
          <cell r="AW938" t="str">
            <v>S405686</v>
          </cell>
          <cell r="AX938" t="str">
            <v>M010</v>
          </cell>
          <cell r="AY938">
            <v>74012248</v>
          </cell>
          <cell r="AZ938">
            <v>51013177</v>
          </cell>
          <cell r="BA938">
            <v>80141900</v>
          </cell>
        </row>
        <row r="939">
          <cell r="D939">
            <v>60311758</v>
          </cell>
          <cell r="E939" t="str">
            <v>B</v>
          </cell>
          <cell r="F939" t="str">
            <v>CELULAR</v>
          </cell>
          <cell r="G939" t="str">
            <v>Jorge Romero Flores</v>
          </cell>
          <cell r="H939" t="str">
            <v xml:space="preserve"> 
Lomas Verdes No. 14024 Tijuana/Cuahtemoc, BC, CP. 22190</v>
          </cell>
          <cell r="I939">
            <v>6646260072</v>
          </cell>
          <cell r="J939" t="str">
            <v>HISENSE</v>
          </cell>
          <cell r="K939" t="str">
            <v>C20</v>
          </cell>
          <cell r="L939" t="str">
            <v>1MH75A91MX10DOH1BH2042E</v>
          </cell>
          <cell r="M939" t="str">
            <v>0752040005555744</v>
          </cell>
          <cell r="N939">
            <v>3879.47</v>
          </cell>
          <cell r="O939">
            <v>42588</v>
          </cell>
          <cell r="P939">
            <v>42782</v>
          </cell>
          <cell r="Q939">
            <v>201709</v>
          </cell>
          <cell r="R939" t="str">
            <v xml:space="preserve">CF OTORGADO POR SOPORTE TECNICO (IRREPARABILIDAD) </v>
          </cell>
          <cell r="S939" t="str">
            <v>EQUIPO RAYADO CON PORTA SIM</v>
          </cell>
          <cell r="T939" t="str">
            <v xml:space="preserve"> Juan Francisco Alvizar           </v>
          </cell>
          <cell r="U939" t="str">
            <v>2017-04-17</v>
          </cell>
          <cell r="V939" t="str">
            <v>CELULARES</v>
          </cell>
          <cell r="W939" t="str">
            <v>COMPLETADO</v>
          </cell>
          <cell r="X939" t="str">
            <v>TALLER</v>
          </cell>
          <cell r="Y939">
            <v>42782</v>
          </cell>
          <cell r="Z939">
            <v>194</v>
          </cell>
          <cell r="AA939" t="str">
            <v>M010</v>
          </cell>
          <cell r="AD939" t="str">
            <v>Tijuana/Cuahtemoc</v>
          </cell>
          <cell r="AE939" t="str">
            <v>BC</v>
          </cell>
          <cell r="AF939" t="str">
            <v>MX</v>
          </cell>
          <cell r="AG939" t="str">
            <v>10411414</v>
          </cell>
          <cell r="AH939" t="str">
            <v>JORGE ROMERO FLORES</v>
          </cell>
          <cell r="AI939" t="str">
            <v>14024 Lomas Verdes</v>
          </cell>
          <cell r="AJ939" t="str">
            <v>6646260072</v>
          </cell>
          <cell r="AK939" t="str">
            <v>6644254258</v>
          </cell>
          <cell r="AL939" t="str">
            <v>22190</v>
          </cell>
          <cell r="AM939"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939" t="str">
            <v>1MH75AL1MX1Z30</v>
          </cell>
          <cell r="AO939" t="e">
            <v>#N/A</v>
          </cell>
          <cell r="AP939" t="e">
            <v>#N/A</v>
          </cell>
          <cell r="AQ939" t="e">
            <v>#N/A</v>
          </cell>
          <cell r="AR939" t="e">
            <v>#N/A</v>
          </cell>
          <cell r="AS939" t="str">
            <v>GMS001NJD013S405686M010</v>
          </cell>
          <cell r="AT939">
            <v>2</v>
          </cell>
          <cell r="AU939" t="str">
            <v>C1</v>
          </cell>
          <cell r="AV939" t="str">
            <v>GMS001NJD013</v>
          </cell>
          <cell r="AW939" t="str">
            <v>S405686</v>
          </cell>
          <cell r="AX939" t="str">
            <v>M010</v>
          </cell>
          <cell r="AY939">
            <v>74012249</v>
          </cell>
          <cell r="AZ939">
            <v>51013178</v>
          </cell>
          <cell r="BA939">
            <v>80141903</v>
          </cell>
        </row>
        <row r="940">
          <cell r="D940">
            <v>60311770</v>
          </cell>
          <cell r="E940" t="str">
            <v>B</v>
          </cell>
          <cell r="F940" t="str">
            <v>CELULAR</v>
          </cell>
          <cell r="G940" t="str">
            <v>Jose Luis Castorena</v>
          </cell>
          <cell r="H940" t="str">
            <v>Calle Martinez de Neza S/N, Valle de Bravo/Villa de colorines, MEX, CP. 51230</v>
          </cell>
          <cell r="I940">
            <v>7221569284</v>
          </cell>
          <cell r="J940" t="str">
            <v>HISENSE</v>
          </cell>
          <cell r="K940" t="str">
            <v>C20</v>
          </cell>
          <cell r="L940" t="str">
            <v>1NH75A91MX10D0H2AH2008C</v>
          </cell>
          <cell r="M940" t="str">
            <v>BMG331917</v>
          </cell>
          <cell r="N940">
            <v>3447.41</v>
          </cell>
          <cell r="O940">
            <v>42583</v>
          </cell>
          <cell r="P940">
            <v>42782</v>
          </cell>
          <cell r="Q940">
            <v>201709</v>
          </cell>
          <cell r="R940" t="str">
            <v xml:space="preserve">CF OTORGADO POR SOPORTE TECNICO (IRREPARABILIDAD) </v>
          </cell>
          <cell r="S940" t="str">
            <v>EQUIPO RAYADO CON PORTA SIM</v>
          </cell>
          <cell r="T940" t="str">
            <v xml:space="preserve"> Juan Francisco Alvizar           </v>
          </cell>
          <cell r="U940" t="str">
            <v>2017-04-19</v>
          </cell>
          <cell r="V940" t="str">
            <v>CELULARES</v>
          </cell>
          <cell r="W940" t="str">
            <v>COMPLETADO</v>
          </cell>
          <cell r="X940" t="str">
            <v>TALLER</v>
          </cell>
          <cell r="Y940">
            <v>42782</v>
          </cell>
          <cell r="Z940">
            <v>199</v>
          </cell>
          <cell r="AA940" t="str">
            <v>M010</v>
          </cell>
          <cell r="AD940" t="str">
            <v>Valle de Bravo/Villa de colorines</v>
          </cell>
          <cell r="AE940" t="str">
            <v>MEX</v>
          </cell>
          <cell r="AF940" t="str">
            <v>MX</v>
          </cell>
          <cell r="AG940" t="str">
            <v>10410088</v>
          </cell>
          <cell r="AH940" t="str">
            <v>JOSE LUIS CASTORENA</v>
          </cell>
          <cell r="AI940" t="str">
            <v>S/N Calle Martinez de Neza</v>
          </cell>
          <cell r="AJ940" t="str">
            <v>7221569284</v>
          </cell>
          <cell r="AK940">
            <v>0</v>
          </cell>
          <cell r="AL940" t="str">
            <v>51230</v>
          </cell>
          <cell r="AM940"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74012250</v>
          </cell>
          <cell r="AZ940">
            <v>51013179</v>
          </cell>
          <cell r="BA940">
            <v>80141904</v>
          </cell>
        </row>
        <row r="941">
          <cell r="D941">
            <v>60311774</v>
          </cell>
          <cell r="E941" t="str">
            <v xml:space="preserve">A  </v>
          </cell>
          <cell r="F941" t="str">
            <v>CELULAR</v>
          </cell>
          <cell r="G941" t="str">
            <v>MARTINA VAZQUEZ GOMEZ</v>
          </cell>
          <cell r="H941" t="str">
            <v>65 BIS No. 929 COZUMEL/EMILIANO ZAPATA, QR, CP. 77620</v>
          </cell>
          <cell r="I941">
            <v>9871084066</v>
          </cell>
          <cell r="J941" t="str">
            <v>HISENSE</v>
          </cell>
          <cell r="K941" t="str">
            <v>U972</v>
          </cell>
          <cell r="L941" t="str">
            <v>1MS75CE9MX10DOH2HD10178</v>
          </cell>
          <cell r="M941" t="str">
            <v>0929 213364</v>
          </cell>
          <cell r="N941">
            <v>2199</v>
          </cell>
          <cell r="O941">
            <v>42612</v>
          </cell>
          <cell r="P941">
            <v>42782</v>
          </cell>
          <cell r="Q941">
            <v>201709</v>
          </cell>
          <cell r="R941" t="str">
            <v xml:space="preserve">CF OTORGADO POR FATA DE PARTE PCB LOGIC. T1023967. OC 1007978
</v>
          </cell>
          <cell r="S941" t="str">
            <v>EQUIPO MALTRATDO CON BATERIA Y TAPA</v>
          </cell>
          <cell r="T941" t="str">
            <v xml:space="preserve"> Juan Francisco Alvizar           </v>
          </cell>
          <cell r="U941" t="str">
            <v>2017-04-19</v>
          </cell>
          <cell r="V941" t="str">
            <v>CELULARES</v>
          </cell>
          <cell r="W941" t="str">
            <v>COMPLETADO</v>
          </cell>
          <cell r="X941" t="str">
            <v>TALLER</v>
          </cell>
          <cell r="Y941">
            <v>42782</v>
          </cell>
          <cell r="Z941">
            <v>170</v>
          </cell>
          <cell r="AA941" t="str">
            <v>M010</v>
          </cell>
          <cell r="AD941" t="str">
            <v>COZUMEL/EMILIANO ZAPATA</v>
          </cell>
          <cell r="AE941" t="str">
            <v>QR</v>
          </cell>
          <cell r="AF941" t="str">
            <v>MX</v>
          </cell>
          <cell r="AG941" t="str">
            <v>10409244</v>
          </cell>
          <cell r="AH941" t="str">
            <v>MARTINA VAZQUEZ GOMEZ</v>
          </cell>
          <cell r="AI941" t="str">
            <v>929 65 BIS</v>
          </cell>
          <cell r="AJ941" t="str">
            <v>9871084066</v>
          </cell>
          <cell r="AK941">
            <v>0</v>
          </cell>
          <cell r="AL941" t="str">
            <v>77620</v>
          </cell>
          <cell r="AM941"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41" t="e">
            <v>#N/A</v>
          </cell>
          <cell r="AO941" t="e">
            <v>#N/A</v>
          </cell>
          <cell r="AP941" t="e">
            <v>#N/A</v>
          </cell>
          <cell r="AQ941" t="e">
            <v>#N/A</v>
          </cell>
          <cell r="AR941" t="e">
            <v>#N/A</v>
          </cell>
          <cell r="AS941" t="str">
            <v>1MS75CE9MX10D0C163007M010</v>
          </cell>
          <cell r="AT941">
            <v>9</v>
          </cell>
          <cell r="AU941" t="str">
            <v>HISENSE U972</v>
          </cell>
          <cell r="AV941" t="str">
            <v>1MS75CE9MX10D0</v>
          </cell>
          <cell r="AW941" t="str">
            <v>C163007</v>
          </cell>
          <cell r="AX941" t="str">
            <v>M010</v>
          </cell>
          <cell r="AY941">
            <v>74012113</v>
          </cell>
          <cell r="AZ941">
            <v>51013037</v>
          </cell>
          <cell r="BA941">
            <v>80143873</v>
          </cell>
        </row>
        <row r="942">
          <cell r="D942">
            <v>60311885</v>
          </cell>
          <cell r="E942" t="str">
            <v>B</v>
          </cell>
          <cell r="F942" t="str">
            <v>CELULAR</v>
          </cell>
          <cell r="G942" t="str">
            <v>Ezequiel Jimenez</v>
          </cell>
          <cell r="H942" t="str">
            <v>Calle Tinum, Mz966 Lt16, Tlalpan/pedregal de sn nicolas 4ta secc,DF  cp. 14100</v>
          </cell>
          <cell r="I942" t="str">
            <v>0445519356917</v>
          </cell>
          <cell r="J942" t="str">
            <v>HISENSE</v>
          </cell>
          <cell r="K942" t="str">
            <v>C20</v>
          </cell>
          <cell r="L942" t="str">
            <v>1MH75A91MX10D0HE7Z50212</v>
          </cell>
          <cell r="M942">
            <v>3614730</v>
          </cell>
          <cell r="N942">
            <v>4499</v>
          </cell>
          <cell r="O942">
            <v>42783</v>
          </cell>
          <cell r="P942">
            <v>42783</v>
          </cell>
          <cell r="Q942">
            <v>201709</v>
          </cell>
          <cell r="R942" t="str">
            <v xml:space="preserve">CF OTORGADO POR SOPORTE TECNICO (IRREPARABILIDAD) </v>
          </cell>
          <cell r="S942" t="str">
            <v>EQUIPO MALTRATDO CON PORTA SIM</v>
          </cell>
          <cell r="T942" t="str">
            <v xml:space="preserve"> Juan Francisco Alvizar           </v>
          </cell>
          <cell r="U942" t="str">
            <v>2017-04-19</v>
          </cell>
          <cell r="V942" t="str">
            <v>CELULARES</v>
          </cell>
          <cell r="W942" t="str">
            <v>COMPLETADO</v>
          </cell>
          <cell r="X942" t="str">
            <v>TALLER</v>
          </cell>
          <cell r="Y942">
            <v>42783</v>
          </cell>
          <cell r="Z942">
            <v>42783</v>
          </cell>
          <cell r="AA942" t="str">
            <v>M012</v>
          </cell>
          <cell r="AD942" t="str">
            <v>Tlalpan/pedregal de sn nicolas 4ta secc</v>
          </cell>
          <cell r="AE942" t="str">
            <v>DF</v>
          </cell>
          <cell r="AF942" t="str">
            <v>MX</v>
          </cell>
          <cell r="AG942" t="str">
            <v>10411617</v>
          </cell>
          <cell r="AH942" t="str">
            <v>EZEQUIEL JIMENEZ</v>
          </cell>
          <cell r="AI942" t="str">
            <v>Calle Tinum, Mz966 Lt16</v>
          </cell>
          <cell r="AJ942" t="str">
            <v>0445519356917</v>
          </cell>
          <cell r="AK942">
            <v>0</v>
          </cell>
          <cell r="AL942" t="str">
            <v>14100</v>
          </cell>
          <cell r="AM942"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42" t="str">
            <v>1MH75AL1MX1Z30</v>
          </cell>
          <cell r="AO942" t="e">
            <v>#N/A</v>
          </cell>
          <cell r="AP942" t="e">
            <v>#N/A</v>
          </cell>
          <cell r="AQ942" t="e">
            <v>#N/A</v>
          </cell>
          <cell r="AR942" t="e">
            <v>#N/A</v>
          </cell>
          <cell r="AS942" t="str">
            <v>GMS001NJD013S405686M010</v>
          </cell>
          <cell r="AT942">
            <v>2</v>
          </cell>
          <cell r="AU942" t="str">
            <v>C1</v>
          </cell>
          <cell r="AV942" t="str">
            <v>GMS001NJD013</v>
          </cell>
          <cell r="AW942" t="str">
            <v>S405686</v>
          </cell>
          <cell r="AX942" t="str">
            <v>M010</v>
          </cell>
          <cell r="AY942">
            <v>74012251</v>
          </cell>
          <cell r="AZ942">
            <v>51013261</v>
          </cell>
          <cell r="BA942">
            <v>80141906</v>
          </cell>
        </row>
        <row r="943">
          <cell r="D943">
            <v>60311886</v>
          </cell>
          <cell r="E943" t="str">
            <v xml:space="preserve">A  </v>
          </cell>
          <cell r="F943" t="str">
            <v>CELULAR</v>
          </cell>
          <cell r="G943" t="str">
            <v>Ma. Concepcion Gomez Guzman</v>
          </cell>
          <cell r="H943" t="str">
            <v>Cto del Mezquite 193-A, Frcc Paseo del Campestre/Celaya , GTO, CP. 38088</v>
          </cell>
          <cell r="I943">
            <v>4614613946</v>
          </cell>
          <cell r="J943" t="str">
            <v>HISENSE</v>
          </cell>
          <cell r="K943" t="str">
            <v>C1</v>
          </cell>
          <cell r="L943" t="str">
            <v>1MH75AL1MX1Z30HEQZC0320</v>
          </cell>
          <cell r="M943">
            <v>1050055737</v>
          </cell>
          <cell r="N943">
            <v>3644.19</v>
          </cell>
          <cell r="O943">
            <v>42713</v>
          </cell>
          <cell r="P943">
            <v>42783</v>
          </cell>
          <cell r="Q943">
            <v>201709</v>
          </cell>
          <cell r="R943" t="str">
            <v xml:space="preserve">CF POR FALTA DE REFACCION, PCB LOGIC T1022328.  OC 1007978
</v>
          </cell>
          <cell r="S943" t="str">
            <v>EQUIPO MALTRATDO CON PORTA SIM</v>
          </cell>
          <cell r="T943" t="str">
            <v xml:space="preserve"> Juan Francisco Alvizar           </v>
          </cell>
          <cell r="U943" t="str">
            <v>2017-04-19</v>
          </cell>
          <cell r="V943" t="str">
            <v>CELULARES</v>
          </cell>
          <cell r="W943" t="str">
            <v>COMPLETADO</v>
          </cell>
          <cell r="X943" t="str">
            <v>TALLER</v>
          </cell>
          <cell r="Y943">
            <v>42783</v>
          </cell>
          <cell r="Z943">
            <v>70</v>
          </cell>
          <cell r="AA943" t="str">
            <v>M010</v>
          </cell>
          <cell r="AD943" t="str">
            <v>Frcc Paseo del Campestre/Celaya</v>
          </cell>
          <cell r="AE943" t="str">
            <v>GTO</v>
          </cell>
          <cell r="AF943" t="str">
            <v>MX</v>
          </cell>
          <cell r="AG943" t="str">
            <v>10411900</v>
          </cell>
          <cell r="AH943" t="str">
            <v>MA. CONCEPCION GOMEZ GUZMAN</v>
          </cell>
          <cell r="AI943" t="str">
            <v>193-A Cto del Mezquite</v>
          </cell>
          <cell r="AJ943" t="str">
            <v>4614613946</v>
          </cell>
          <cell r="AK943">
            <v>0</v>
          </cell>
          <cell r="AL943" t="str">
            <v>38088</v>
          </cell>
          <cell r="AM943"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74012115</v>
          </cell>
          <cell r="AZ943">
            <v>51013039</v>
          </cell>
          <cell r="BA943">
            <v>80143862</v>
          </cell>
        </row>
        <row r="944">
          <cell r="D944">
            <v>60311887</v>
          </cell>
          <cell r="E944" t="str">
            <v>B</v>
          </cell>
          <cell r="F944" t="str">
            <v>CELULAR</v>
          </cell>
          <cell r="G944" t="str">
            <v>Juan Pablo Lopez Martinez</v>
          </cell>
          <cell r="H944" t="str">
            <v>angel carbajal No 15, Xalapa /Del valle, VER,  CP. 91097</v>
          </cell>
          <cell r="I944" t="str">
            <v>2281228299/2282986621</v>
          </cell>
          <cell r="J944" t="str">
            <v>HISENSE</v>
          </cell>
          <cell r="K944" t="str">
            <v>C20</v>
          </cell>
          <cell r="L944" t="str">
            <v>S/N</v>
          </cell>
          <cell r="M944" t="str">
            <v>JAL/000241274</v>
          </cell>
          <cell r="N944">
            <v>5998.5</v>
          </cell>
          <cell r="O944">
            <v>42689</v>
          </cell>
          <cell r="P944">
            <v>42783</v>
          </cell>
          <cell r="Q944">
            <v>201709</v>
          </cell>
          <cell r="R944" t="str">
            <v xml:space="preserve">CF OTORGADO POR SOPORTE TECNICO (IRREPARABILIDAD) 
 </v>
          </cell>
          <cell r="S944" t="str">
            <v>EQUIPO MALTRATDO CON PORTA SIM</v>
          </cell>
          <cell r="T944" t="str">
            <v xml:space="preserve"> Juan Francisco Alvizar           </v>
          </cell>
          <cell r="U944" t="str">
            <v>2017-04-19</v>
          </cell>
          <cell r="V944" t="str">
            <v>CELULARES</v>
          </cell>
          <cell r="W944" t="str">
            <v>COMPLETADO</v>
          </cell>
          <cell r="X944" t="str">
            <v>TALLER</v>
          </cell>
          <cell r="Y944">
            <v>42783</v>
          </cell>
          <cell r="Z944">
            <v>94</v>
          </cell>
          <cell r="AA944" t="str">
            <v>M010</v>
          </cell>
          <cell r="AD944" t="str">
            <v>Xalapa /Del valle</v>
          </cell>
          <cell r="AE944" t="str">
            <v>VER</v>
          </cell>
          <cell r="AF944" t="str">
            <v>MX</v>
          </cell>
          <cell r="AG944" t="str">
            <v>10411384</v>
          </cell>
          <cell r="AH944" t="str">
            <v>JUAN PABLO LOPEZ MARTINEZ</v>
          </cell>
          <cell r="AI944" t="str">
            <v>15 angel carbajal</v>
          </cell>
          <cell r="AJ944" t="str">
            <v>2281228299</v>
          </cell>
          <cell r="AK944" t="str">
            <v>2282986621</v>
          </cell>
          <cell r="AL944" t="str">
            <v>91097</v>
          </cell>
          <cell r="AM944"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44" t="str">
            <v>1MH75AL1MX1Z30</v>
          </cell>
          <cell r="AO944" t="e">
            <v>#N/A</v>
          </cell>
          <cell r="AP944" t="e">
            <v>#N/A</v>
          </cell>
          <cell r="AQ944" t="e">
            <v>#N/A</v>
          </cell>
          <cell r="AR944" t="e">
            <v>#N/A</v>
          </cell>
          <cell r="AS944" t="str">
            <v>GMS001NJD013S405686M010</v>
          </cell>
          <cell r="AT944">
            <v>2</v>
          </cell>
          <cell r="AU944" t="str">
            <v>C1</v>
          </cell>
          <cell r="AV944" t="str">
            <v>GMS001NJD013</v>
          </cell>
          <cell r="AW944" t="str">
            <v>S405686</v>
          </cell>
          <cell r="AX944" t="str">
            <v>M010</v>
          </cell>
          <cell r="AY944">
            <v>74012252</v>
          </cell>
          <cell r="AZ944">
            <v>51013180</v>
          </cell>
          <cell r="BA944">
            <v>80141907</v>
          </cell>
        </row>
        <row r="945">
          <cell r="D945">
            <v>60310674</v>
          </cell>
          <cell r="E945" t="str">
            <v xml:space="preserve">A  </v>
          </cell>
          <cell r="F945" t="str">
            <v>TV</v>
          </cell>
          <cell r="G945" t="str">
            <v>LOPEZ ESPINOZA DANIEL</v>
          </cell>
          <cell r="H945" t="str">
            <v>BLVD PEDRO ANAYA Y CALLEJON GALEANA</v>
          </cell>
          <cell r="I945">
            <v>6681929654</v>
          </cell>
          <cell r="J945" t="str">
            <v>HISENSE</v>
          </cell>
          <cell r="K945" t="str">
            <v>50H3</v>
          </cell>
          <cell r="L945" t="str">
            <v>50J141308H00027</v>
          </cell>
          <cell r="M945" t="str">
            <v xml:space="preserve">Carta de Aceptación </v>
          </cell>
          <cell r="N945">
            <v>7800</v>
          </cell>
          <cell r="O945">
            <v>42040</v>
          </cell>
          <cell r="P945">
            <v>42767</v>
          </cell>
          <cell r="Q945">
            <v>201018</v>
          </cell>
          <cell r="R945" t="str">
            <v xml:space="preserve">10/02/2017 06 : 28  ERNESTO.HERN : NP5
08/02/2017 03 : 55 201018 : LEDS DE PANEL FALLANDO PEDIDO DE COMPRA OC-1007086 </v>
          </cell>
          <cell r="S945" t="str">
            <v/>
          </cell>
          <cell r="T945" t="str">
            <v xml:space="preserve">   Rosa Maria Jaime               </v>
          </cell>
          <cell r="U945" t="str">
            <v>2017-04-20</v>
          </cell>
          <cell r="V945" t="str">
            <v>Norte</v>
          </cell>
          <cell r="W945" t="str">
            <v>COMPLETADO</v>
          </cell>
          <cell r="X945" t="str">
            <v>TALLER</v>
          </cell>
          <cell r="Y945">
            <v>42767</v>
          </cell>
          <cell r="Z945">
            <v>727</v>
          </cell>
          <cell r="AA945" t="str">
            <v>M012</v>
          </cell>
          <cell r="AD945" t="str">
            <v>col las huertas/los mochis</v>
          </cell>
          <cell r="AE945" t="str">
            <v>SIN</v>
          </cell>
          <cell r="AF945" t="str">
            <v>MX</v>
          </cell>
          <cell r="AG945" t="str">
            <v>10411109</v>
          </cell>
          <cell r="AH945" t="str">
            <v>DANIEL LOPEZ ESPINOZA</v>
          </cell>
          <cell r="AI945" t="str">
            <v>tito navarro num 2490</v>
          </cell>
          <cell r="AJ945" t="str">
            <v>6681929654</v>
          </cell>
          <cell r="AK945">
            <v>0</v>
          </cell>
          <cell r="AL945" t="str">
            <v>81270</v>
          </cell>
          <cell r="AM945"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45" t="str">
            <v>3TE50J141202</v>
          </cell>
          <cell r="AO945" t="e">
            <v>#N/A</v>
          </cell>
          <cell r="AP945" t="e">
            <v>#N/A</v>
          </cell>
          <cell r="AQ945" t="e">
            <v>#N/A</v>
          </cell>
          <cell r="AR945" t="e">
            <v>#N/A</v>
          </cell>
          <cell r="AS945" t="e">
            <v>#N/A</v>
          </cell>
          <cell r="AT945" t="e">
            <v>#N/A</v>
          </cell>
          <cell r="AV945" t="str">
            <v>3TE50J141202</v>
          </cell>
          <cell r="AW945" t="e">
            <v>#N/A</v>
          </cell>
          <cell r="AY945">
            <v>74011887</v>
          </cell>
          <cell r="AZ945">
            <v>51012816</v>
          </cell>
          <cell r="BA945">
            <v>80141755</v>
          </cell>
        </row>
        <row r="946">
          <cell r="D946">
            <v>60310801</v>
          </cell>
          <cell r="E946" t="str">
            <v xml:space="preserve">A  </v>
          </cell>
          <cell r="F946" t="str">
            <v>TV</v>
          </cell>
          <cell r="G946" t="str">
            <v>JUANA CORREA MACIAS</v>
          </cell>
          <cell r="H946" t="str">
            <v>CALLE 21 #550 FRACC. LOS ALAMOS, GOMEZ PALACIO DURANGO</v>
          </cell>
          <cell r="I946">
            <v>8711915583</v>
          </cell>
          <cell r="J946" t="str">
            <v>HISENSE</v>
          </cell>
          <cell r="K946" t="str">
            <v>50H3</v>
          </cell>
          <cell r="L946" t="str">
            <v>50J141308H02840</v>
          </cell>
          <cell r="M946">
            <v>126875</v>
          </cell>
          <cell r="N946">
            <v>104014.1</v>
          </cell>
          <cell r="O946">
            <v>42047</v>
          </cell>
          <cell r="P946">
            <v>42769</v>
          </cell>
          <cell r="Q946">
            <v>201036</v>
          </cell>
          <cell r="R946" t="str">
            <v xml:space="preserve">10/02/2017 06 : 46  ERNESTO.HERN : NP5
08/02/2017 07 : 22 201036 : SE SOLICITA REFACCIÓN PANEL CON OC-1007101
</v>
          </cell>
          <cell r="S946" t="str">
            <v>EQUIPO SIN BASE</v>
          </cell>
          <cell r="T946" t="str">
            <v xml:space="preserve">         JAVIER LOPEZ             </v>
          </cell>
          <cell r="U946" t="str">
            <v>2017-04-19</v>
          </cell>
          <cell r="V946" t="str">
            <v>Norte</v>
          </cell>
          <cell r="W946" t="str">
            <v>COMPLETADO</v>
          </cell>
          <cell r="X946" t="str">
            <v>TALLER</v>
          </cell>
          <cell r="Y946">
            <v>42769</v>
          </cell>
          <cell r="Z946">
            <v>722</v>
          </cell>
          <cell r="AA946" t="str">
            <v>M010</v>
          </cell>
          <cell r="AD946" t="str">
            <v>gome p/fracc alamos</v>
          </cell>
          <cell r="AE946" t="str">
            <v>DGO</v>
          </cell>
          <cell r="AF946" t="str">
            <v>MX</v>
          </cell>
          <cell r="AG946" t="str">
            <v>10411043</v>
          </cell>
          <cell r="AH946" t="str">
            <v>JUANA CORREA MACIAS</v>
          </cell>
          <cell r="AI946" t="str">
            <v>550 calle 21</v>
          </cell>
          <cell r="AJ946" t="str">
            <v>1915583</v>
          </cell>
          <cell r="AK946" t="str">
            <v>8711151968</v>
          </cell>
          <cell r="AL946" t="str">
            <v>35020</v>
          </cell>
          <cell r="AM946"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46" t="str">
            <v>3TE50J141202</v>
          </cell>
          <cell r="AO946" t="e">
            <v>#N/A</v>
          </cell>
          <cell r="AP946" t="e">
            <v>#N/A</v>
          </cell>
          <cell r="AQ946" t="e">
            <v>#N/A</v>
          </cell>
          <cell r="AR946" t="e">
            <v>#N/A</v>
          </cell>
          <cell r="AS946" t="str">
            <v>3TE50G165140G165140M010</v>
          </cell>
          <cell r="AT946">
            <v>164</v>
          </cell>
          <cell r="AU946" t="str">
            <v>50H7GB</v>
          </cell>
          <cell r="AV946" t="str">
            <v>3TE50G165140</v>
          </cell>
          <cell r="AW946" t="str">
            <v>G165140</v>
          </cell>
          <cell r="AX946" t="str">
            <v>M010</v>
          </cell>
          <cell r="AY946">
            <v>74011907</v>
          </cell>
          <cell r="AZ946">
            <v>51012836</v>
          </cell>
          <cell r="BA946">
            <v>80147854</v>
          </cell>
        </row>
        <row r="947">
          <cell r="D947">
            <v>60311185</v>
          </cell>
          <cell r="E947" t="str">
            <v xml:space="preserve">A  </v>
          </cell>
          <cell r="F947" t="str">
            <v>TV</v>
          </cell>
          <cell r="G947" t="str">
            <v>JAIME VASQUEZ</v>
          </cell>
          <cell r="H947" t="str">
            <v>LUNA NO. 419 FRACC. EL SOL CALERA, ZACATECAS</v>
          </cell>
          <cell r="I947">
            <v>14789853560</v>
          </cell>
          <cell r="J947" t="str">
            <v>HISENSE</v>
          </cell>
          <cell r="K947" t="str">
            <v>32K20DW</v>
          </cell>
          <cell r="L947" t="str">
            <v>32G145278H00266</v>
          </cell>
          <cell r="M947">
            <v>161337</v>
          </cell>
          <cell r="N947">
            <v>5199</v>
          </cell>
          <cell r="O947">
            <v>42240</v>
          </cell>
          <cell r="P947">
            <v>42775</v>
          </cell>
          <cell r="Q947">
            <v>201038</v>
          </cell>
          <cell r="R947" t="str">
            <v>02/03/2017. SERGIO FER: TCFT CLARO VIDEO P1.OC-1007218 LA TARJETA ENVIADA NO CUENTA CON CLARO VIDEO</v>
          </cell>
          <cell r="S947" t="str">
            <v>NO HAY REFACCION Y POR ESO SE TRAMITO EL</v>
          </cell>
          <cell r="T947" t="str">
            <v xml:space="preserve">   MARIO COVARRUBIAS              </v>
          </cell>
          <cell r="U947" t="str">
            <v>2017</v>
          </cell>
          <cell r="V947" t="str">
            <v>Norte</v>
          </cell>
          <cell r="W947" t="str">
            <v>COMPLETADO</v>
          </cell>
          <cell r="X947" t="str">
            <v>TALLER</v>
          </cell>
          <cell r="Y947">
            <v>42775</v>
          </cell>
          <cell r="Z947">
            <v>535</v>
          </cell>
          <cell r="AA947" t="str">
            <v>M012</v>
          </cell>
          <cell r="AD947" t="str">
            <v>Fracc El sol/Calera</v>
          </cell>
          <cell r="AE947" t="str">
            <v>ZAC</v>
          </cell>
          <cell r="AF947" t="str">
            <v>MX</v>
          </cell>
          <cell r="AG947" t="str">
            <v>10409885</v>
          </cell>
          <cell r="AH947" t="str">
            <v>JAIME VAZQUEZ</v>
          </cell>
          <cell r="AI947" t="str">
            <v>419 Luna</v>
          </cell>
          <cell r="AJ947" t="str">
            <v>4781001576</v>
          </cell>
          <cell r="AK947" t="str">
            <v>4781001576</v>
          </cell>
          <cell r="AL947" t="str">
            <v>98505</v>
          </cell>
          <cell r="AM947"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47" t="str">
            <v>3TE32G143053</v>
          </cell>
          <cell r="AO947" t="str">
            <v>Smart</v>
          </cell>
          <cell r="AP947" t="str">
            <v>Hisense</v>
          </cell>
          <cell r="AQ947" t="str">
            <v>Opera</v>
          </cell>
          <cell r="AR947" t="str">
            <v>HD 1366 X 768</v>
          </cell>
          <cell r="AS947" t="str">
            <v>GTE32G151950CRMM012</v>
          </cell>
          <cell r="AT947">
            <v>17</v>
          </cell>
          <cell r="AU947" t="str">
            <v>32H5B</v>
          </cell>
          <cell r="AV947" t="str">
            <v>GTE32G151950</v>
          </cell>
          <cell r="AW947" t="str">
            <v>CRM</v>
          </cell>
          <cell r="AX947" t="str">
            <v>M012</v>
          </cell>
          <cell r="AY947">
            <v>74012183</v>
          </cell>
          <cell r="AZ947">
            <v>51013110</v>
          </cell>
          <cell r="BA947">
            <v>80147204</v>
          </cell>
        </row>
        <row r="948">
          <cell r="D948">
            <v>60312612</v>
          </cell>
          <cell r="E948" t="str">
            <v xml:space="preserve">A  </v>
          </cell>
          <cell r="F948" t="str">
            <v>TV</v>
          </cell>
          <cell r="G948" t="str">
            <v>JUAN JOSE REYES ABOYTES</v>
          </cell>
          <cell r="H948" t="str">
            <v xml:space="preserve">HERMES 605, NEXUS, ESCOBEDO </v>
          </cell>
          <cell r="I948">
            <v>8115009045</v>
          </cell>
          <cell r="J948" t="str">
            <v>HISENSE</v>
          </cell>
          <cell r="K948" t="str">
            <v>50K20D</v>
          </cell>
          <cell r="L948" t="str">
            <v>50G144843H04355</v>
          </cell>
          <cell r="M948" t="str">
            <v>FACTURA</v>
          </cell>
          <cell r="N948">
            <v>6999</v>
          </cell>
          <cell r="O948">
            <v>42522</v>
          </cell>
          <cell r="P948">
            <v>42800</v>
          </cell>
          <cell r="Q948">
            <v>201024</v>
          </cell>
          <cell r="R948" t="str">
            <v>25/02/17 02:34 ERNESTO HDZ NP5 P1A: O.C.1007815, PANEL, 173331</v>
          </cell>
          <cell r="S948" t="str">
            <v/>
          </cell>
          <cell r="T948" t="str">
            <v xml:space="preserve">     SOFIA VAZQUEZ                </v>
          </cell>
          <cell r="U948" t="str">
            <v>2017-04-19</v>
          </cell>
          <cell r="V948" t="str">
            <v>Norte</v>
          </cell>
          <cell r="W948" t="str">
            <v>COMPLETADO</v>
          </cell>
          <cell r="X948" t="str">
            <v>TALLER</v>
          </cell>
          <cell r="Y948">
            <v>42788</v>
          </cell>
          <cell r="Z948">
            <v>278</v>
          </cell>
          <cell r="AA948" t="str">
            <v>M010</v>
          </cell>
          <cell r="AD948" t="str">
            <v>Generar Anaya / Mexxius</v>
          </cell>
          <cell r="AE948" t="str">
            <v>NL</v>
          </cell>
          <cell r="AF948" t="str">
            <v>MX</v>
          </cell>
          <cell r="AG948" t="str">
            <v>10407134</v>
          </cell>
          <cell r="AH948" t="str">
            <v>JUAN JOSE REYES ABOYTES</v>
          </cell>
          <cell r="AI948" t="str">
            <v>605 hermes</v>
          </cell>
          <cell r="AJ948" t="str">
            <v>8115009045</v>
          </cell>
          <cell r="AK948" t="str">
            <v>8114939238</v>
          </cell>
          <cell r="AL948" t="str">
            <v>66055</v>
          </cell>
          <cell r="AM948"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48" t="str">
            <v>3TE50G132311</v>
          </cell>
          <cell r="AO948" t="str">
            <v>Básica</v>
          </cell>
          <cell r="AP948" t="str">
            <v>Hisense</v>
          </cell>
          <cell r="AQ948" t="str">
            <v>Opera</v>
          </cell>
          <cell r="AR948" t="str">
            <v>FHD 1920 x 1080</v>
          </cell>
          <cell r="AS948" t="str">
            <v>3TE50G165140G165140M010</v>
          </cell>
          <cell r="AT948">
            <v>164</v>
          </cell>
          <cell r="AU948" t="str">
            <v>50H7GB</v>
          </cell>
          <cell r="AV948" t="str">
            <v>3TE50G165140</v>
          </cell>
          <cell r="AW948" t="str">
            <v>G165140</v>
          </cell>
          <cell r="AX948" t="str">
            <v>M010</v>
          </cell>
          <cell r="AY948">
            <v>74011770</v>
          </cell>
          <cell r="AZ948">
            <v>51012701</v>
          </cell>
          <cell r="BA948">
            <v>80148523</v>
          </cell>
        </row>
        <row r="949">
          <cell r="D949">
            <v>60310938</v>
          </cell>
          <cell r="E949" t="str">
            <v xml:space="preserve">A  </v>
          </cell>
          <cell r="F949" t="str">
            <v>TV</v>
          </cell>
          <cell r="G949" t="str">
            <v>DANIEL QUINTERO</v>
          </cell>
          <cell r="H949" t="str">
            <v>C.RIO LA PLATA #3393, COL. CORDOVA AMERICAS</v>
          </cell>
          <cell r="I949">
            <v>6566117908</v>
          </cell>
          <cell r="J949" t="str">
            <v>HISENSE</v>
          </cell>
          <cell r="K949" t="str">
            <v>50K20DW</v>
          </cell>
          <cell r="L949" t="str">
            <v>50J140464H02427</v>
          </cell>
          <cell r="M949" t="str">
            <v>TICKET DE COMPRA</v>
          </cell>
          <cell r="N949">
            <v>8499</v>
          </cell>
          <cell r="P949">
            <v>42769</v>
          </cell>
          <cell r="Q949">
            <v>202246</v>
          </cell>
          <cell r="R949" t="str">
            <v>16/02/2017 08 : 35  MARCO.DIAZ : TCF1PU CSA
14/02/2017 02 : 18  ERNESTO.HERN : TCF1
14/02/2017 02 : 18  ERNESTO.HERN : NP5</v>
          </cell>
          <cell r="S949" t="str">
            <v>De este servicio ya se había recibido un</v>
          </cell>
          <cell r="T949" t="str">
            <v xml:space="preserve">  Idalia Loza 202246              </v>
          </cell>
          <cell r="U949" t="str">
            <v>2017-04-20</v>
          </cell>
          <cell r="V949" t="str">
            <v>Norte</v>
          </cell>
          <cell r="W949" t="str">
            <v>COMPLETADO</v>
          </cell>
          <cell r="X949" t="str">
            <v>TALLER</v>
          </cell>
          <cell r="Y949">
            <v>42773</v>
          </cell>
          <cell r="AA949" t="str">
            <v>M010</v>
          </cell>
          <cell r="AD949" t="str">
            <v>Cd Juarez/Cordoba americas</v>
          </cell>
          <cell r="AE949" t="str">
            <v>CHI</v>
          </cell>
          <cell r="AF949" t="str">
            <v>MX</v>
          </cell>
          <cell r="AG949" t="str">
            <v>10410192</v>
          </cell>
          <cell r="AH949" t="str">
            <v>DANIEL QUINTERO</v>
          </cell>
          <cell r="AI949" t="str">
            <v>3393 Rio la Plata</v>
          </cell>
          <cell r="AJ949" t="str">
            <v>6566117908</v>
          </cell>
          <cell r="AK949">
            <v>0</v>
          </cell>
          <cell r="AL949" t="str">
            <v>32310</v>
          </cell>
          <cell r="AM949"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49" t="str">
            <v>1TE50B8NUSCB</v>
          </cell>
          <cell r="AO949" t="str">
            <v>Smart</v>
          </cell>
          <cell r="AP949" t="str">
            <v>Hisense</v>
          </cell>
          <cell r="AQ949" t="str">
            <v>Opera</v>
          </cell>
          <cell r="AR949" t="str">
            <v>FHD 1920 x 1080</v>
          </cell>
          <cell r="AS949" t="str">
            <v>3TE55G161437G161437M010</v>
          </cell>
          <cell r="AT949">
            <v>7</v>
          </cell>
          <cell r="AU949" t="str">
            <v>55H5C</v>
          </cell>
          <cell r="AV949" t="str">
            <v>3TE55G161437</v>
          </cell>
          <cell r="AW949" t="str">
            <v>G161437</v>
          </cell>
          <cell r="AX949" t="str">
            <v>M010</v>
          </cell>
          <cell r="AY949">
            <v>74012352</v>
          </cell>
          <cell r="AZ949">
            <v>51013276</v>
          </cell>
          <cell r="BA949">
            <v>80143872</v>
          </cell>
        </row>
        <row r="950">
          <cell r="D950">
            <v>60314019</v>
          </cell>
          <cell r="E950" t="str">
            <v xml:space="preserve">A  </v>
          </cell>
          <cell r="F950" t="str">
            <v>TV</v>
          </cell>
          <cell r="G950" t="str">
            <v>BAUILIA ABURTO MERAZ</v>
          </cell>
          <cell r="H950" t="str">
            <v>COAUHUILA S/N SAN DIEGUITO TEXCOCO CP 56246</v>
          </cell>
          <cell r="I950" t="str">
            <v>015959234546</v>
          </cell>
          <cell r="J950" t="str">
            <v>HISENSE</v>
          </cell>
          <cell r="K950" t="str">
            <v>32H3B2</v>
          </cell>
          <cell r="L950" t="str">
            <v>32G155365H06228</v>
          </cell>
          <cell r="M950" t="str">
            <v>CARTA ACEPTACION</v>
          </cell>
          <cell r="N950">
            <v>3699.18</v>
          </cell>
          <cell r="O950">
            <v>42597</v>
          </cell>
          <cell r="P950">
            <v>42817</v>
          </cell>
          <cell r="Q950">
            <v>201767</v>
          </cell>
          <cell r="R950" t="str">
            <v>30/03/2017 01 : 41  ERNESTO.HERN : NP5 / P1A: 187177 PANEL    23-03-2017   OC-1008998</v>
          </cell>
          <cell r="S950" t="str">
            <v>EQUIPO DAÑADO EN DOMICILIO DE CLIENTE (Z</v>
          </cell>
          <cell r="T950" t="str">
            <v xml:space="preserve">   ABRAHAM LAZCANO                </v>
          </cell>
          <cell r="U950" t="str">
            <v>2017-04-10</v>
          </cell>
          <cell r="V950" t="str">
            <v>CENTRO</v>
          </cell>
          <cell r="W950" t="str">
            <v>COMPLETADO</v>
          </cell>
          <cell r="X950" t="str">
            <v>TALLER</v>
          </cell>
          <cell r="Y950">
            <v>42807</v>
          </cell>
          <cell r="Z950">
            <v>220</v>
          </cell>
          <cell r="AA950" t="str">
            <v>M010</v>
          </cell>
          <cell r="AD950" t="str">
            <v>San dieguito /Texcoco</v>
          </cell>
          <cell r="AE950" t="str">
            <v>MEX</v>
          </cell>
          <cell r="AF950" t="str">
            <v>MX</v>
          </cell>
          <cell r="AG950" t="str">
            <v>10405133</v>
          </cell>
          <cell r="AH950" t="str">
            <v>BAULIA ABURTO MERAZ</v>
          </cell>
          <cell r="AI950" t="str">
            <v>s/n Coauhuila</v>
          </cell>
          <cell r="AJ950" t="str">
            <v>5959234546</v>
          </cell>
          <cell r="AK950">
            <v>0</v>
          </cell>
          <cell r="AL950" t="str">
            <v>56246</v>
          </cell>
          <cell r="AM950"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50" t="str">
            <v>3TE32G155364</v>
          </cell>
          <cell r="AO950" t="str">
            <v>Básica</v>
          </cell>
          <cell r="AP950" t="str">
            <v>Hisense</v>
          </cell>
          <cell r="AQ950" t="str">
            <v>Opera</v>
          </cell>
          <cell r="AR950" t="str">
            <v>HD 1366 X 768</v>
          </cell>
          <cell r="AS950" t="str">
            <v>3TE32G164478G164478M010</v>
          </cell>
          <cell r="AT950">
            <v>7</v>
          </cell>
          <cell r="AU950" t="str">
            <v>32H3B2</v>
          </cell>
          <cell r="AV950" t="str">
            <v>3TE32G164478</v>
          </cell>
          <cell r="AW950" t="str">
            <v>G164478</v>
          </cell>
          <cell r="AX950" t="str">
            <v>M010</v>
          </cell>
          <cell r="AY950">
            <v>74012187</v>
          </cell>
          <cell r="AZ950">
            <v>51013114</v>
          </cell>
          <cell r="BA950">
            <v>80147855</v>
          </cell>
        </row>
        <row r="951">
          <cell r="D951">
            <v>60312299</v>
          </cell>
          <cell r="E951" t="str">
            <v xml:space="preserve">A  </v>
          </cell>
          <cell r="F951" t="str">
            <v>TV</v>
          </cell>
          <cell r="G951" t="str">
            <v>Alfredo Espinoza</v>
          </cell>
          <cell r="H951" t="str">
            <v>Av panamericana ed flor de canela Col. Pedregal de Carrazco Delg. Coyoacán C.P. 04700</v>
          </cell>
          <cell r="I951" t="str">
            <v xml:space="preserve">56659790 - 5526589939 </v>
          </cell>
          <cell r="J951" t="str">
            <v>HISENSE</v>
          </cell>
          <cell r="K951" t="str">
            <v>40K20DW</v>
          </cell>
          <cell r="L951" t="str">
            <v>40G145155H00927</v>
          </cell>
          <cell r="M951" t="str">
            <v>PC / 000319883 TICKET DE COMPRA TIENDA TELMEX</v>
          </cell>
          <cell r="N951">
            <v>9998.42</v>
          </cell>
          <cell r="O951">
            <v>42224</v>
          </cell>
          <cell r="P951">
            <v>42807</v>
          </cell>
          <cell r="Q951">
            <v>201767</v>
          </cell>
          <cell r="R951" t="str">
            <v>25/03/2017 00 : 51  ARANTXA.MON : NP5 / P1A: 179489 MAIN   13-03-2017   OC-1008557</v>
          </cell>
          <cell r="S951" t="str">
            <v>EQUIPO DAÑADO EN DOMICILIO DE CLIENTE</v>
          </cell>
          <cell r="T951" t="str">
            <v xml:space="preserve">   RENE ARIAS                     </v>
          </cell>
          <cell r="U951" t="str">
            <v>2017-04-10</v>
          </cell>
          <cell r="V951" t="str">
            <v>CENTRO</v>
          </cell>
          <cell r="W951" t="str">
            <v>COMPLETADO</v>
          </cell>
          <cell r="X951" t="str">
            <v>TALLER</v>
          </cell>
          <cell r="Y951">
            <v>42788</v>
          </cell>
          <cell r="Z951">
            <v>583</v>
          </cell>
          <cell r="AA951" t="str">
            <v>M012</v>
          </cell>
          <cell r="AD951" t="str">
            <v>Coyoacan/Pedregal de carrazco</v>
          </cell>
          <cell r="AE951" t="str">
            <v>DF</v>
          </cell>
          <cell r="AF951" t="str">
            <v>MX</v>
          </cell>
          <cell r="AG951" t="str">
            <v>10412322</v>
          </cell>
          <cell r="AH951" t="str">
            <v>ALFREDO ESPINOZA</v>
          </cell>
          <cell r="AI951" t="str">
            <v>Av panamericana ed flor de canela dep 004</v>
          </cell>
          <cell r="AJ951" t="str">
            <v>5526589939</v>
          </cell>
          <cell r="AK951" t="str">
            <v>5526589939</v>
          </cell>
          <cell r="AL951" t="str">
            <v>04700</v>
          </cell>
          <cell r="AM951"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51" t="str">
            <v>3TE40A144716</v>
          </cell>
          <cell r="AO951" t="str">
            <v>Smart</v>
          </cell>
          <cell r="AP951" t="str">
            <v>Hisense</v>
          </cell>
          <cell r="AQ951" t="str">
            <v>Opera</v>
          </cell>
          <cell r="AR951" t="str">
            <v>FHD 1920 x 1080</v>
          </cell>
          <cell r="AS951" t="str">
            <v>GTE40G151184CRMM012</v>
          </cell>
          <cell r="AT951">
            <v>68</v>
          </cell>
          <cell r="AU951" t="str">
            <v>40K20DW</v>
          </cell>
          <cell r="AV951" t="str">
            <v>GTE40G151184</v>
          </cell>
          <cell r="AW951" t="str">
            <v>CRM</v>
          </cell>
          <cell r="AX951" t="str">
            <v>M012</v>
          </cell>
          <cell r="AY951">
            <v>74011880</v>
          </cell>
          <cell r="AZ951">
            <v>51012809</v>
          </cell>
          <cell r="BA951">
            <v>80147205</v>
          </cell>
        </row>
        <row r="952">
          <cell r="D952">
            <v>60311898</v>
          </cell>
          <cell r="E952" t="str">
            <v>B</v>
          </cell>
          <cell r="F952" t="str">
            <v>CELULAR</v>
          </cell>
          <cell r="G952" t="str">
            <v>Ana Lucia Marquez Cordero</v>
          </cell>
          <cell r="H952" t="str">
            <v>Urano No. 1037 Guadalajara /Obrera , JAL, CP. 44420</v>
          </cell>
          <cell r="I952" t="str">
            <v>013336170692</v>
          </cell>
          <cell r="J952" t="str">
            <v>HISENSE</v>
          </cell>
          <cell r="K952" t="str">
            <v>C20</v>
          </cell>
          <cell r="L952" t="str">
            <v>1MH75A91MX10DOHEKZ5014AS</v>
          </cell>
          <cell r="M952">
            <v>10013455</v>
          </cell>
          <cell r="N952">
            <v>4299</v>
          </cell>
          <cell r="O952">
            <v>42743</v>
          </cell>
          <cell r="P952">
            <v>42783</v>
          </cell>
          <cell r="Q952">
            <v>201709</v>
          </cell>
          <cell r="R952" t="str">
            <v>CF OTORGADO POR SOPORTE TECNICO (IRREPARABILIDAD)</v>
          </cell>
          <cell r="S952" t="str">
            <v>EQUIPO MALTRATDO</v>
          </cell>
          <cell r="T952" t="str">
            <v xml:space="preserve"> Juan Francisco Alvizar           </v>
          </cell>
          <cell r="U952" t="str">
            <v>2017-04-20</v>
          </cell>
          <cell r="V952" t="str">
            <v>CELULARES</v>
          </cell>
          <cell r="W952" t="str">
            <v>COMPLETADO</v>
          </cell>
          <cell r="X952" t="str">
            <v>TALLER</v>
          </cell>
          <cell r="Y952">
            <v>42783</v>
          </cell>
          <cell r="Z952">
            <v>40</v>
          </cell>
          <cell r="AA952" t="str">
            <v>M010</v>
          </cell>
          <cell r="AD952" t="str">
            <v>Guadalajara /Obrera</v>
          </cell>
          <cell r="AE952" t="str">
            <v>JAL</v>
          </cell>
          <cell r="AF952" t="str">
            <v>MX</v>
          </cell>
          <cell r="AG952" t="str">
            <v>10412041</v>
          </cell>
          <cell r="AH952" t="str">
            <v>ANA LUCIA MARQUEZ CORDERO</v>
          </cell>
          <cell r="AI952" t="str">
            <v>1037 Urano</v>
          </cell>
          <cell r="AJ952" t="str">
            <v>013336170692</v>
          </cell>
          <cell r="AK952" t="str">
            <v>3322312453</v>
          </cell>
          <cell r="AL952" t="str">
            <v>44420</v>
          </cell>
          <cell r="AM952"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52" t="str">
            <v>1MH75AL1MX1Z30</v>
          </cell>
          <cell r="AO952" t="e">
            <v>#N/A</v>
          </cell>
          <cell r="AP952" t="e">
            <v>#N/A</v>
          </cell>
          <cell r="AQ952" t="e">
            <v>#N/A</v>
          </cell>
          <cell r="AR952" t="e">
            <v>#N/A</v>
          </cell>
          <cell r="AS952" t="str">
            <v>GMS001NJD013S405686M010</v>
          </cell>
          <cell r="AT952">
            <v>2</v>
          </cell>
          <cell r="AU952" t="str">
            <v>C1</v>
          </cell>
          <cell r="AV952" t="str">
            <v>GMS001NJD013</v>
          </cell>
          <cell r="AW952" t="str">
            <v>S405686</v>
          </cell>
          <cell r="AX952" t="str">
            <v>M010</v>
          </cell>
          <cell r="AY952">
            <v>74012367</v>
          </cell>
          <cell r="AZ952">
            <v>51013291</v>
          </cell>
          <cell r="BA952">
            <v>80144404</v>
          </cell>
        </row>
        <row r="953">
          <cell r="D953">
            <v>60311973</v>
          </cell>
          <cell r="E953" t="str">
            <v xml:space="preserve">A  </v>
          </cell>
          <cell r="F953" t="str">
            <v>CELULAR</v>
          </cell>
          <cell r="G953" t="str">
            <v>ROBERTO PEREZ</v>
          </cell>
          <cell r="H953" t="str">
            <v>NARANJO No 31 BOSQUE CEYLAN/TLALNEPANTLA, MEX, CP. 54170</v>
          </cell>
          <cell r="I953">
            <v>5517672628</v>
          </cell>
          <cell r="J953" t="str">
            <v>HISENSE</v>
          </cell>
          <cell r="K953" t="str">
            <v>C20</v>
          </cell>
          <cell r="L953" t="str">
            <v>1MH75A91MX10D0H1BH207B1</v>
          </cell>
          <cell r="M953" t="str">
            <v>HSI/000120139</v>
          </cell>
          <cell r="N953">
            <v>7295</v>
          </cell>
          <cell r="O953">
            <v>42615</v>
          </cell>
          <cell r="P953">
            <v>42786</v>
          </cell>
          <cell r="Q953">
            <v>201709</v>
          </cell>
          <cell r="R953" t="str">
            <v xml:space="preserve">CF POR FALTA DE REFACCION PCB LOGIC T1019758,   OC-1007866
</v>
          </cell>
          <cell r="S953" t="str">
            <v>EQUIPO MALTRATDO CON PORTA SIM</v>
          </cell>
          <cell r="T953" t="str">
            <v xml:space="preserve"> Juan Francisco Alvizar           </v>
          </cell>
          <cell r="U953" t="str">
            <v>2017-04-20</v>
          </cell>
          <cell r="V953" t="str">
            <v>CELULARES</v>
          </cell>
          <cell r="W953" t="str">
            <v>COMPLETADO</v>
          </cell>
          <cell r="X953" t="str">
            <v>TALLER</v>
          </cell>
          <cell r="Y953">
            <v>42786</v>
          </cell>
          <cell r="Z953">
            <v>171</v>
          </cell>
          <cell r="AA953" t="str">
            <v>M010</v>
          </cell>
          <cell r="AD953" t="str">
            <v>BOSQUE CEYLAN/TLALNEPANTLA</v>
          </cell>
          <cell r="AE953" t="str">
            <v>MEX</v>
          </cell>
          <cell r="AF953" t="str">
            <v>MX</v>
          </cell>
          <cell r="AG953" t="str">
            <v>10410886</v>
          </cell>
          <cell r="AH953" t="str">
            <v>ROBERTO PEREZ</v>
          </cell>
          <cell r="AI953" t="str">
            <v>31 NARANJO</v>
          </cell>
          <cell r="AJ953" t="str">
            <v>5517672628</v>
          </cell>
          <cell r="AK953">
            <v>0</v>
          </cell>
          <cell r="AL953" t="str">
            <v>54170</v>
          </cell>
          <cell r="AM953"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53" t="str">
            <v>1MH75AL1MX1Z30</v>
          </cell>
          <cell r="AO953" t="e">
            <v>#N/A</v>
          </cell>
          <cell r="AP953" t="e">
            <v>#N/A</v>
          </cell>
          <cell r="AQ953" t="e">
            <v>#N/A</v>
          </cell>
          <cell r="AR953" t="e">
            <v>#N/A</v>
          </cell>
          <cell r="AS953" t="str">
            <v>GMS001NJD013S405686M010</v>
          </cell>
          <cell r="AT953">
            <v>2</v>
          </cell>
          <cell r="AU953" t="str">
            <v>C1</v>
          </cell>
          <cell r="AV953" t="str">
            <v>GMS001NJD013</v>
          </cell>
          <cell r="AW953" t="str">
            <v>S405686</v>
          </cell>
          <cell r="AX953" t="str">
            <v>M010</v>
          </cell>
          <cell r="AY953">
            <v>74012368</v>
          </cell>
          <cell r="AZ953">
            <v>51013292</v>
          </cell>
          <cell r="BA953">
            <v>80144410</v>
          </cell>
        </row>
        <row r="954">
          <cell r="D954">
            <v>60311990</v>
          </cell>
          <cell r="E954" t="str">
            <v xml:space="preserve">A  </v>
          </cell>
          <cell r="F954" t="str">
            <v>CELULAR</v>
          </cell>
          <cell r="G954" t="str">
            <v>Martin Gonzalez</v>
          </cell>
          <cell r="H954" t="str">
            <v>rancisco novoa No 71 gustavo a madero/col aragon, DF,  CP. 07000</v>
          </cell>
          <cell r="I954">
            <v>5530420016</v>
          </cell>
          <cell r="J954" t="str">
            <v>HISENSE</v>
          </cell>
          <cell r="K954" t="str">
            <v>U989</v>
          </cell>
          <cell r="L954" t="str">
            <v>1MS75CM9MX1H70HFND10C11</v>
          </cell>
          <cell r="M954">
            <v>1406</v>
          </cell>
          <cell r="N954">
            <v>2499</v>
          </cell>
          <cell r="O954">
            <v>42766</v>
          </cell>
          <cell r="P954">
            <v>42786</v>
          </cell>
          <cell r="Q954">
            <v>201709</v>
          </cell>
          <cell r="R954" t="str">
            <v xml:space="preserve">CF OTORGADO POR FALTA DE REFACCION T1047733 LCD, PEDIDO POR EMAIL
</v>
          </cell>
          <cell r="S954" t="str">
            <v>EQUIPO MALTRATDO CON BATERIA Y TAPA</v>
          </cell>
          <cell r="T954" t="str">
            <v xml:space="preserve"> Juan Francisco Alvizar           </v>
          </cell>
          <cell r="U954" t="str">
            <v>2017-04-20</v>
          </cell>
          <cell r="V954" t="str">
            <v>CELULARES</v>
          </cell>
          <cell r="W954" t="str">
            <v>COMPLETADO</v>
          </cell>
          <cell r="X954" t="str">
            <v>TALLER</v>
          </cell>
          <cell r="Y954">
            <v>42786</v>
          </cell>
          <cell r="Z954">
            <v>20</v>
          </cell>
          <cell r="AA954" t="str">
            <v>M010</v>
          </cell>
          <cell r="AD954" t="str">
            <v>gustavo a madero/col aragon</v>
          </cell>
          <cell r="AE954" t="str">
            <v>DF</v>
          </cell>
          <cell r="AF954" t="str">
            <v>MX</v>
          </cell>
          <cell r="AG954" t="str">
            <v>10412012</v>
          </cell>
          <cell r="AH954" t="str">
            <v>MARTIN GONZAEZ</v>
          </cell>
          <cell r="AI954" t="str">
            <v>71 francisco novoa</v>
          </cell>
          <cell r="AJ954" t="str">
            <v>5530420016</v>
          </cell>
          <cell r="AK954">
            <v>0</v>
          </cell>
          <cell r="AL954" t="str">
            <v>07000</v>
          </cell>
          <cell r="AM954"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54" t="str">
            <v>1MS75CM9MX1H70</v>
          </cell>
          <cell r="AO954" t="e">
            <v>#N/A</v>
          </cell>
          <cell r="AP954" t="e">
            <v>#N/A</v>
          </cell>
          <cell r="AQ954" t="e">
            <v>#N/A</v>
          </cell>
          <cell r="AR954" t="e">
            <v>#N/A</v>
          </cell>
          <cell r="AS954" t="str">
            <v/>
          </cell>
          <cell r="AT954" t="e">
            <v>#N/A</v>
          </cell>
          <cell r="AY954">
            <v>74012314</v>
          </cell>
          <cell r="AZ954">
            <v>51013236</v>
          </cell>
          <cell r="BA954">
            <v>80147910</v>
          </cell>
        </row>
        <row r="955">
          <cell r="D955">
            <v>60312150</v>
          </cell>
          <cell r="E955" t="str">
            <v xml:space="preserve">A  </v>
          </cell>
          <cell r="F955" t="str">
            <v>CELULAR</v>
          </cell>
          <cell r="G955" t="str">
            <v>Irma Morales Lopez</v>
          </cell>
          <cell r="H955" t="str">
            <v>Alvaro Obregon int. 103, Las choapas/Agraria, TLX,  CP. 96980</v>
          </cell>
          <cell r="I955">
            <v>9232372277</v>
          </cell>
          <cell r="J955" t="str">
            <v>HISENSE</v>
          </cell>
          <cell r="K955" t="str">
            <v>C20</v>
          </cell>
          <cell r="L955" t="str">
            <v>1MH75A91MX10D0HDYZ50158</v>
          </cell>
          <cell r="M955" t="str">
            <v>LCH/000038432</v>
          </cell>
          <cell r="N955">
            <v>7295.91</v>
          </cell>
          <cell r="O955">
            <v>42621</v>
          </cell>
          <cell r="P955">
            <v>42787</v>
          </cell>
          <cell r="Q955">
            <v>201709</v>
          </cell>
          <cell r="R955" t="str">
            <v>CF POR FALTA DE PARTE PCB LOGIC  T1019758 OC- 1008010</v>
          </cell>
          <cell r="S955" t="str">
            <v>EQUIPO MALTRATDO CON PORTA SIM</v>
          </cell>
          <cell r="T955" t="str">
            <v xml:space="preserve"> Juan Francisco Alvizar           </v>
          </cell>
          <cell r="U955" t="str">
            <v>2017-04-20</v>
          </cell>
          <cell r="V955" t="str">
            <v>CELULARES</v>
          </cell>
          <cell r="W955" t="str">
            <v>COMPLETADO</v>
          </cell>
          <cell r="X955" t="str">
            <v>TALLER</v>
          </cell>
          <cell r="Y955">
            <v>42787</v>
          </cell>
          <cell r="Z955">
            <v>166</v>
          </cell>
          <cell r="AA955" t="str">
            <v>M010</v>
          </cell>
          <cell r="AD955" t="str">
            <v>Las choapas/Agraria</v>
          </cell>
          <cell r="AE955" t="str">
            <v>TLX</v>
          </cell>
          <cell r="AF955" t="str">
            <v>MX</v>
          </cell>
          <cell r="AG955" t="str">
            <v>10404829</v>
          </cell>
          <cell r="AH955" t="str">
            <v>IRMA MORALES LOPEZ</v>
          </cell>
          <cell r="AI955" t="str">
            <v>103 Alvaro Obregon int.</v>
          </cell>
          <cell r="AJ955" t="str">
            <v>9232372277</v>
          </cell>
          <cell r="AK955" t="str">
            <v>9231288218</v>
          </cell>
          <cell r="AL955" t="str">
            <v>96980</v>
          </cell>
          <cell r="AM955"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55" t="str">
            <v>1MH75AL1MX1Z30</v>
          </cell>
          <cell r="AO955" t="e">
            <v>#N/A</v>
          </cell>
          <cell r="AP955" t="e">
            <v>#N/A</v>
          </cell>
          <cell r="AQ955" t="e">
            <v>#N/A</v>
          </cell>
          <cell r="AR955" t="e">
            <v>#N/A</v>
          </cell>
          <cell r="AS955" t="str">
            <v>GMS001NJD013S405686M010</v>
          </cell>
          <cell r="AT955">
            <v>2</v>
          </cell>
          <cell r="AU955" t="str">
            <v>C1</v>
          </cell>
          <cell r="AV955" t="str">
            <v>GMS001NJD013</v>
          </cell>
          <cell r="AW955" t="str">
            <v>S405686</v>
          </cell>
          <cell r="AX955" t="str">
            <v>M010</v>
          </cell>
          <cell r="AY955">
            <v>74012253</v>
          </cell>
          <cell r="AZ955">
            <v>51013181</v>
          </cell>
          <cell r="BA955">
            <v>80141910</v>
          </cell>
        </row>
        <row r="956">
          <cell r="D956">
            <v>60312920</v>
          </cell>
          <cell r="E956" t="str">
            <v xml:space="preserve">A  </v>
          </cell>
          <cell r="F956" t="str">
            <v>CELULAR</v>
          </cell>
          <cell r="G956" t="str">
            <v>Alfonso Dario Piña Montañes</v>
          </cell>
          <cell r="H956" t="str">
            <v>Lopez Mateo No. 90,Valle de Banderas/La jarretaderas CP. 63735</v>
          </cell>
          <cell r="I956">
            <v>3221134072</v>
          </cell>
          <cell r="J956" t="str">
            <v>HISENSE</v>
          </cell>
          <cell r="K956" t="str">
            <v>U989</v>
          </cell>
          <cell r="L956" t="str">
            <v>1MS75CM9MX1H70FND10A7C</v>
          </cell>
          <cell r="M956" t="str">
            <v>PVA/000146693</v>
          </cell>
          <cell r="N956">
            <v>3331.8</v>
          </cell>
          <cell r="O956">
            <v>42774</v>
          </cell>
          <cell r="P956">
            <v>42793</v>
          </cell>
          <cell r="Q956">
            <v>201709</v>
          </cell>
          <cell r="R956" t="str">
            <v>CF POR FALTA DE REFACCION LCD T1047733.   OC-1008352</v>
          </cell>
          <cell r="S956" t="str">
            <v xml:space="preserve"> EQUIPO MALTRATADO CON TAPA Y BATERIA</v>
          </cell>
          <cell r="T956" t="str">
            <v xml:space="preserve"> Juan Francisco Alvizar           </v>
          </cell>
          <cell r="U956" t="str">
            <v>2017-04-20</v>
          </cell>
          <cell r="V956" t="str">
            <v>CELULARES</v>
          </cell>
          <cell r="W956" t="str">
            <v>COMPLETADO</v>
          </cell>
          <cell r="X956" t="str">
            <v>TALLER</v>
          </cell>
          <cell r="Y956">
            <v>42793</v>
          </cell>
          <cell r="Z956">
            <v>19</v>
          </cell>
          <cell r="AA956" t="str">
            <v>M010</v>
          </cell>
          <cell r="AD956" t="str">
            <v>Valle de Banderas/La jarretaderas</v>
          </cell>
          <cell r="AE956" t="str">
            <v>JAL</v>
          </cell>
          <cell r="AF956" t="str">
            <v>MX</v>
          </cell>
          <cell r="AG956" t="str">
            <v>10412414</v>
          </cell>
          <cell r="AH956" t="str">
            <v>ALFONSO DARIO PIÑA MONTAÑES</v>
          </cell>
          <cell r="AI956" t="str">
            <v>90 Lopez Mateo</v>
          </cell>
          <cell r="AJ956" t="str">
            <v>3221134072</v>
          </cell>
          <cell r="AK956" t="str">
            <v>0443222138808</v>
          </cell>
          <cell r="AL956" t="str">
            <v>63735</v>
          </cell>
          <cell r="AM956"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56" t="str">
            <v>1MS75CM9MX1H70</v>
          </cell>
          <cell r="AO956" t="e">
            <v>#N/A</v>
          </cell>
          <cell r="AP956" t="e">
            <v>#N/A</v>
          </cell>
          <cell r="AQ956" t="e">
            <v>#N/A</v>
          </cell>
          <cell r="AR956" t="e">
            <v>#N/A</v>
          </cell>
          <cell r="AS956" t="str">
            <v/>
          </cell>
          <cell r="AT956" t="e">
            <v>#N/A</v>
          </cell>
          <cell r="AY956">
            <v>74012315</v>
          </cell>
          <cell r="AZ956">
            <v>51013237</v>
          </cell>
          <cell r="BA956">
            <v>80147911</v>
          </cell>
        </row>
        <row r="957">
          <cell r="D957">
            <v>60312925</v>
          </cell>
          <cell r="E957" t="str">
            <v>B</v>
          </cell>
          <cell r="F957" t="str">
            <v>CELULAR</v>
          </cell>
          <cell r="G957" t="str">
            <v>Julio Cesar Loyo Leal</v>
          </cell>
          <cell r="H957" t="str">
            <v>Vialidad Radial ed centaruro c Depto 121, 1, Nuevo Xapala/Xalapa, VER, CP. 91097</v>
          </cell>
          <cell r="I957">
            <v>2288479502</v>
          </cell>
          <cell r="J957" t="str">
            <v>HISENSE</v>
          </cell>
          <cell r="K957" t="str">
            <v>C20</v>
          </cell>
          <cell r="L957" t="str">
            <v>1MH75A91MX10D0HDYZ5003D</v>
          </cell>
          <cell r="M957" t="str">
            <v>0319</v>
          </cell>
          <cell r="N957">
            <v>3999.2</v>
          </cell>
          <cell r="O957">
            <v>42657</v>
          </cell>
          <cell r="P957">
            <v>42793</v>
          </cell>
          <cell r="Q957">
            <v>201709</v>
          </cell>
          <cell r="R957" t="str">
            <v>CF OTORGADO POR SOPORTE TECNICO (IRREPARABILIDAD)</v>
          </cell>
          <cell r="S957" t="str">
            <v xml:space="preserve"> EQUIPO MALTRATADO CON PORTA SIM</v>
          </cell>
          <cell r="T957" t="str">
            <v xml:space="preserve"> Juan Francisco Alvizar           </v>
          </cell>
          <cell r="U957" t="str">
            <v>2017-04-20</v>
          </cell>
          <cell r="V957" t="str">
            <v>CELULARES</v>
          </cell>
          <cell r="W957" t="str">
            <v>COMPLETADO</v>
          </cell>
          <cell r="X957" t="str">
            <v>TALLER</v>
          </cell>
          <cell r="Y957">
            <v>42793</v>
          </cell>
          <cell r="Z957">
            <v>136</v>
          </cell>
          <cell r="AA957" t="str">
            <v>M010</v>
          </cell>
          <cell r="AD957" t="str">
            <v>Nuevo Xapala/Xalapa</v>
          </cell>
          <cell r="AE957" t="str">
            <v>VER</v>
          </cell>
          <cell r="AF957" t="str">
            <v>MX</v>
          </cell>
          <cell r="AG957" t="str">
            <v>10412477</v>
          </cell>
          <cell r="AH957" t="str">
            <v>JULIO CESAR LOYO LEAL</v>
          </cell>
          <cell r="AI957" t="str">
            <v>1 Vialidad Radial ed centaruro c Depto 121</v>
          </cell>
          <cell r="AJ957" t="str">
            <v>2288479502</v>
          </cell>
          <cell r="AK957">
            <v>0</v>
          </cell>
          <cell r="AL957" t="str">
            <v>91097</v>
          </cell>
          <cell r="AM957"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74012254</v>
          </cell>
          <cell r="AZ957">
            <v>51013182</v>
          </cell>
          <cell r="BA957">
            <v>80141911</v>
          </cell>
        </row>
        <row r="958">
          <cell r="D958">
            <v>60312957</v>
          </cell>
          <cell r="E958" t="str">
            <v xml:space="preserve">A  </v>
          </cell>
          <cell r="F958" t="str">
            <v>CELULAR</v>
          </cell>
          <cell r="G958" t="str">
            <v>Luz Maria Ruiz Tejeda</v>
          </cell>
          <cell r="H958" t="str">
            <v>Circuito de los Pirules No. 26034, Tijuana/Quintas Campestre el Refugio,BC, CP. 22255</v>
          </cell>
          <cell r="I958" t="str">
            <v xml:space="preserve">664-972-35-52 </v>
          </cell>
          <cell r="J958" t="str">
            <v>HISENSE</v>
          </cell>
          <cell r="K958" t="str">
            <v>U972</v>
          </cell>
          <cell r="L958" t="str">
            <v>1MS75EC9MX10DOH5QD10C1B</v>
          </cell>
          <cell r="M958" t="str">
            <v>PSO/000011922</v>
          </cell>
          <cell r="N958">
            <v>2665.27</v>
          </cell>
          <cell r="O958">
            <v>42723</v>
          </cell>
          <cell r="P958">
            <v>42793</v>
          </cell>
          <cell r="Q958">
            <v>201709</v>
          </cell>
          <cell r="R958" t="str">
            <v>CF POR FALTA DE REFACCION T1021054 BOCINA  SE SOLICITA POR  CORREO</v>
          </cell>
          <cell r="S958" t="str">
            <v xml:space="preserve"> EQUIPO MALTRATADO CON TAPA Y BATERIA </v>
          </cell>
          <cell r="T958" t="str">
            <v xml:space="preserve"> Juan Francisco Alvizar           </v>
          </cell>
          <cell r="U958" t="str">
            <v>2017-04-20</v>
          </cell>
          <cell r="V958" t="str">
            <v>CELULARES</v>
          </cell>
          <cell r="W958" t="str">
            <v>COMPLETADO</v>
          </cell>
          <cell r="X958" t="str">
            <v>TALLER</v>
          </cell>
          <cell r="Y958">
            <v>42793</v>
          </cell>
          <cell r="Z958">
            <v>70</v>
          </cell>
          <cell r="AA958" t="str">
            <v>M010</v>
          </cell>
          <cell r="AD958" t="str">
            <v>Tijuana/Quintas Campestre el Refugio</v>
          </cell>
          <cell r="AE958" t="str">
            <v>BC</v>
          </cell>
          <cell r="AF958" t="str">
            <v>MX</v>
          </cell>
          <cell r="AG958" t="str">
            <v>10409014</v>
          </cell>
          <cell r="AH958" t="str">
            <v>LUZ MARIA RUIZ TEJEDA</v>
          </cell>
          <cell r="AI958" t="str">
            <v>Circuito de los Pirules No. 26034</v>
          </cell>
          <cell r="AJ958" t="str">
            <v>664-972-35-52</v>
          </cell>
          <cell r="AK958">
            <v>0</v>
          </cell>
          <cell r="AL958" t="str">
            <v>22255</v>
          </cell>
          <cell r="AM958"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58" t="e">
            <v>#N/A</v>
          </cell>
          <cell r="AO958" t="e">
            <v>#N/A</v>
          </cell>
          <cell r="AP958" t="e">
            <v>#N/A</v>
          </cell>
          <cell r="AQ958" t="e">
            <v>#N/A</v>
          </cell>
          <cell r="AR958" t="e">
            <v>#N/A</v>
          </cell>
          <cell r="AS958" t="str">
            <v>1MS75CE9MX10D0C163007M010</v>
          </cell>
          <cell r="AT958">
            <v>9</v>
          </cell>
          <cell r="AU958" t="str">
            <v>HISENSE U972</v>
          </cell>
          <cell r="AV958" t="str">
            <v>1MS75CE9MX10D0</v>
          </cell>
          <cell r="AW958" t="str">
            <v>C163007</v>
          </cell>
          <cell r="AX958" t="str">
            <v>M010</v>
          </cell>
          <cell r="AY958">
            <v>74012117</v>
          </cell>
          <cell r="AZ958">
            <v>51013041</v>
          </cell>
          <cell r="BA958">
            <v>80143876</v>
          </cell>
        </row>
        <row r="959">
          <cell r="D959">
            <v>60312963</v>
          </cell>
          <cell r="E959" t="str">
            <v xml:space="preserve">A  </v>
          </cell>
          <cell r="F959" t="str">
            <v>CELULAR</v>
          </cell>
          <cell r="G959" t="str">
            <v>Jesús David Gómez Magaña</v>
          </cell>
          <cell r="H959" t="str">
            <v>Av. Colon, 503, Loc P y Q, Mérida / Garcia Gineres CP. 97070</v>
          </cell>
          <cell r="I959" t="str">
            <v>9979722193 / 9971034473</v>
          </cell>
          <cell r="J959" t="str">
            <v>HISENSE</v>
          </cell>
          <cell r="K959" t="str">
            <v>C20</v>
          </cell>
          <cell r="L959" t="str">
            <v>1MH75A91MX10D0HB1H2021F</v>
          </cell>
          <cell r="M959" t="str">
            <v>BUF/000218444</v>
          </cell>
          <cell r="N959">
            <v>5998.68</v>
          </cell>
          <cell r="O959">
            <v>42628</v>
          </cell>
          <cell r="P959">
            <v>42793</v>
          </cell>
          <cell r="Q959">
            <v>201709</v>
          </cell>
          <cell r="R959" t="str">
            <v xml:space="preserve">CF POR FALTA DE REFACCION PCB LOGIC T1019764  PC. 1008161
</v>
          </cell>
          <cell r="S959" t="str">
            <v xml:space="preserve"> EQUIPO MALTRATADO CON PORTA SIM</v>
          </cell>
          <cell r="T959" t="str">
            <v xml:space="preserve"> Juan Francisco Alvizar           </v>
          </cell>
          <cell r="U959" t="str">
            <v>2017-04-20</v>
          </cell>
          <cell r="V959" t="str">
            <v>CELULARES</v>
          </cell>
          <cell r="W959" t="str">
            <v>COMPLETADO</v>
          </cell>
          <cell r="X959" t="str">
            <v>TALLER</v>
          </cell>
          <cell r="Y959">
            <v>42793</v>
          </cell>
          <cell r="Z959">
            <v>165</v>
          </cell>
          <cell r="AA959" t="str">
            <v>M010</v>
          </cell>
          <cell r="AD959" t="str">
            <v>Mérida / Garcia Gineres</v>
          </cell>
          <cell r="AE959" t="str">
            <v>YUC</v>
          </cell>
          <cell r="AF959" t="str">
            <v>MX</v>
          </cell>
          <cell r="AG959" t="str">
            <v>10412625</v>
          </cell>
          <cell r="AH959" t="str">
            <v>JESÚS DAVID GÓMEZ MAGAÑA</v>
          </cell>
          <cell r="AI959" t="str">
            <v>Av. Colon, 503, Loc P y Q</v>
          </cell>
          <cell r="AJ959" t="str">
            <v>9971034473</v>
          </cell>
          <cell r="AK959" t="str">
            <v>9971034473</v>
          </cell>
          <cell r="AL959" t="str">
            <v>97070</v>
          </cell>
          <cell r="AM959"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59" t="str">
            <v>1MH75AL1MX1Z30</v>
          </cell>
          <cell r="AO959" t="e">
            <v>#N/A</v>
          </cell>
          <cell r="AP959" t="e">
            <v>#N/A</v>
          </cell>
          <cell r="AQ959" t="e">
            <v>#N/A</v>
          </cell>
          <cell r="AR959" t="e">
            <v>#N/A</v>
          </cell>
          <cell r="AS959" t="str">
            <v>GMS001NJD013S405686M010</v>
          </cell>
          <cell r="AT959">
            <v>2</v>
          </cell>
          <cell r="AU959" t="str">
            <v>C1</v>
          </cell>
          <cell r="AV959" t="str">
            <v>GMS001NJD013</v>
          </cell>
          <cell r="AW959" t="str">
            <v>S405686</v>
          </cell>
          <cell r="AX959" t="str">
            <v>M010</v>
          </cell>
          <cell r="AY959">
            <v>74012255</v>
          </cell>
          <cell r="AZ959">
            <v>51013183</v>
          </cell>
          <cell r="BA959">
            <v>80141913</v>
          </cell>
        </row>
        <row r="960">
          <cell r="D960">
            <v>60312966</v>
          </cell>
          <cell r="E960" t="str">
            <v xml:space="preserve">A  </v>
          </cell>
          <cell r="F960" t="str">
            <v>CELULAR</v>
          </cell>
          <cell r="G960" t="str">
            <v>THALIA IVET GONZALEZ LUNA</v>
          </cell>
          <cell r="H960" t="str">
            <v>FUENTESILLA No 6, SANTA ROSA XOCHIACA / Alvaro Obregon CP. 01830</v>
          </cell>
          <cell r="I960">
            <v>26502555</v>
          </cell>
          <cell r="J960" t="str">
            <v>HISENSE</v>
          </cell>
          <cell r="K960" t="str">
            <v>U989</v>
          </cell>
          <cell r="L960" t="str">
            <v>1MS75CM9MX1H70HFND1056E</v>
          </cell>
          <cell r="M960" t="str">
            <v>LO/000311736</v>
          </cell>
          <cell r="N960">
            <v>3331.8</v>
          </cell>
          <cell r="O960">
            <v>42772</v>
          </cell>
          <cell r="P960">
            <v>42793</v>
          </cell>
          <cell r="Q960">
            <v>201709</v>
          </cell>
          <cell r="R960" t="str">
            <v>CF POR FALTA DE REFACCION  DISPLAY 1008296.  OC- T1047733</v>
          </cell>
          <cell r="S960" t="str">
            <v xml:space="preserve"> EQUIPO MALTRATADO CON BATERIA Y TAPA</v>
          </cell>
          <cell r="T960" t="str">
            <v xml:space="preserve"> Juan Francisco Alvizar           </v>
          </cell>
          <cell r="U960" t="str">
            <v>2017-04-20</v>
          </cell>
          <cell r="V960" t="str">
            <v>CELULARES</v>
          </cell>
          <cell r="W960" t="str">
            <v>COMPLETADO</v>
          </cell>
          <cell r="X960" t="str">
            <v>TALLER</v>
          </cell>
          <cell r="Y960">
            <v>42793</v>
          </cell>
          <cell r="Z960">
            <v>21</v>
          </cell>
          <cell r="AA960" t="str">
            <v>M010</v>
          </cell>
          <cell r="AD960" t="str">
            <v>SANTA ROSA XOCHIACA / Alvaro Obregon</v>
          </cell>
          <cell r="AE960" t="str">
            <v>DF</v>
          </cell>
          <cell r="AF960" t="str">
            <v>MX</v>
          </cell>
          <cell r="AG960" t="str">
            <v>10412213</v>
          </cell>
          <cell r="AH960" t="str">
            <v>THALIA IVET GONZALEZ LUNA</v>
          </cell>
          <cell r="AI960" t="str">
            <v>6 FUENTESILLA</v>
          </cell>
          <cell r="AJ960" t="str">
            <v>26502555</v>
          </cell>
          <cell r="AK960">
            <v>0</v>
          </cell>
          <cell r="AL960" t="str">
            <v>01830</v>
          </cell>
          <cell r="AM960"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60" t="str">
            <v>1MS75CM9MX1H70</v>
          </cell>
          <cell r="AO960" t="e">
            <v>#N/A</v>
          </cell>
          <cell r="AP960" t="e">
            <v>#N/A</v>
          </cell>
          <cell r="AQ960" t="e">
            <v>#N/A</v>
          </cell>
          <cell r="AR960" t="e">
            <v>#N/A</v>
          </cell>
          <cell r="AS960" t="str">
            <v/>
          </cell>
          <cell r="AT960" t="e">
            <v>#N/A</v>
          </cell>
          <cell r="AY960">
            <v>74012316</v>
          </cell>
          <cell r="AZ960">
            <v>51013238</v>
          </cell>
          <cell r="BA960">
            <v>80147912</v>
          </cell>
        </row>
        <row r="961">
          <cell r="D961">
            <v>60312967</v>
          </cell>
          <cell r="E961" t="str">
            <v xml:space="preserve">A  </v>
          </cell>
          <cell r="F961" t="str">
            <v>CELULAR</v>
          </cell>
          <cell r="G961" t="str">
            <v>Rolando Alfonso Muñoz Muñoz</v>
          </cell>
          <cell r="H961" t="str">
            <v>Sor Juana Ines de la Cruz sur, No. 602 Toluca/Cuauhtemoc CP. 50130</v>
          </cell>
          <cell r="I961">
            <v>7222137621</v>
          </cell>
          <cell r="J961" t="str">
            <v>HISENSE</v>
          </cell>
          <cell r="K961" t="str">
            <v>C20</v>
          </cell>
          <cell r="L961" t="str">
            <v>1MH75A91MX10DOHDYZ501A3</v>
          </cell>
          <cell r="M961" t="str">
            <v>ALD/000298890</v>
          </cell>
          <cell r="N961">
            <v>5998.5</v>
          </cell>
          <cell r="O961">
            <v>42668</v>
          </cell>
          <cell r="P961">
            <v>42793</v>
          </cell>
          <cell r="Q961">
            <v>201709</v>
          </cell>
          <cell r="R961" t="str">
            <v>CF POR FALTA DE REFACCION T1019765 PCB LOGIC OC-  1008161</v>
          </cell>
          <cell r="S961" t="str">
            <v xml:space="preserve"> EQUIPO MALTRATADO CON PORTA SIM</v>
          </cell>
          <cell r="T961" t="str">
            <v xml:space="preserve"> Juan Francisco Alvizar           </v>
          </cell>
          <cell r="U961" t="str">
            <v>2017-04-20</v>
          </cell>
          <cell r="V961" t="str">
            <v>CELULARES</v>
          </cell>
          <cell r="W961" t="str">
            <v>COMPLETADO</v>
          </cell>
          <cell r="X961" t="str">
            <v>TALLER</v>
          </cell>
          <cell r="Y961">
            <v>42793</v>
          </cell>
          <cell r="Z961">
            <v>125</v>
          </cell>
          <cell r="AA961" t="str">
            <v>M010</v>
          </cell>
          <cell r="AD961" t="str">
            <v>Toluca/Cuauhtemoc</v>
          </cell>
          <cell r="AE961" t="str">
            <v>MEX</v>
          </cell>
          <cell r="AF961" t="str">
            <v>MX</v>
          </cell>
          <cell r="AG961" t="str">
            <v>10412318</v>
          </cell>
          <cell r="AH961" t="str">
            <v>ROLANDO ALFONSO MUÑOZ MUÑOZ</v>
          </cell>
          <cell r="AI961" t="str">
            <v>602 Sor Juana Ines de la Cruz sur</v>
          </cell>
          <cell r="AJ961" t="str">
            <v>7222137621</v>
          </cell>
          <cell r="AK961">
            <v>0</v>
          </cell>
          <cell r="AL961" t="str">
            <v>50130</v>
          </cell>
          <cell r="AM961"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61" t="str">
            <v>1MH75AL1MX1Z30</v>
          </cell>
          <cell r="AO961" t="e">
            <v>#N/A</v>
          </cell>
          <cell r="AP961" t="e">
            <v>#N/A</v>
          </cell>
          <cell r="AQ961" t="e">
            <v>#N/A</v>
          </cell>
          <cell r="AR961" t="e">
            <v>#N/A</v>
          </cell>
          <cell r="AS961" t="str">
            <v>GMS001NJD013S405686M010</v>
          </cell>
          <cell r="AT961">
            <v>2</v>
          </cell>
          <cell r="AU961" t="str">
            <v>C1</v>
          </cell>
          <cell r="AV961" t="str">
            <v>GMS001NJD013</v>
          </cell>
          <cell r="AW961" t="str">
            <v>S405686</v>
          </cell>
          <cell r="AX961" t="str">
            <v>M010</v>
          </cell>
          <cell r="AY961">
            <v>74012256</v>
          </cell>
          <cell r="AZ961">
            <v>51013184</v>
          </cell>
          <cell r="BA961">
            <v>80141914</v>
          </cell>
        </row>
        <row r="962">
          <cell r="D962">
            <v>60312968</v>
          </cell>
          <cell r="E962" t="str">
            <v xml:space="preserve">A  </v>
          </cell>
          <cell r="F962" t="str">
            <v>CELULAR</v>
          </cell>
          <cell r="G962" t="str">
            <v>Alejandro Flores Esparza</v>
          </cell>
          <cell r="H962" t="str">
            <v>Tepeyac No. 351, Zapopan/El batan, JAL,  CP.45190</v>
          </cell>
          <cell r="I962" t="str">
            <v>3336602858/ 3310428484</v>
          </cell>
          <cell r="J962" t="str">
            <v>HISENSE</v>
          </cell>
          <cell r="K962" t="str">
            <v>C20</v>
          </cell>
          <cell r="L962" t="str">
            <v>1MH75A91MX10D0H1BH205A7</v>
          </cell>
          <cell r="M962" t="str">
            <v>JAR/000226686</v>
          </cell>
          <cell r="N962">
            <v>7296.03</v>
          </cell>
          <cell r="O962">
            <v>42521</v>
          </cell>
          <cell r="P962">
            <v>42793</v>
          </cell>
          <cell r="Q962">
            <v>201709</v>
          </cell>
          <cell r="R962" t="str">
            <v xml:space="preserve">CF OTORGADO POR SOPORTE TECNICO (IRREPARABILIDAD) </v>
          </cell>
          <cell r="S962" t="str">
            <v xml:space="preserve"> EQUIPO MALTRATADO CON PORTA SIM</v>
          </cell>
          <cell r="T962" t="str">
            <v xml:space="preserve"> Juan Francisco Alvizar           </v>
          </cell>
          <cell r="U962" t="str">
            <v>2017-04-20</v>
          </cell>
          <cell r="V962" t="str">
            <v>CELULARES</v>
          </cell>
          <cell r="W962" t="str">
            <v>COMPLETADO</v>
          </cell>
          <cell r="X962" t="str">
            <v>TALLER</v>
          </cell>
          <cell r="Y962">
            <v>42793</v>
          </cell>
          <cell r="Z962">
            <v>272</v>
          </cell>
          <cell r="AA962" t="str">
            <v>M010</v>
          </cell>
          <cell r="AD962" t="str">
            <v>Zapopan/El batan</v>
          </cell>
          <cell r="AE962" t="str">
            <v>JAL</v>
          </cell>
          <cell r="AF962" t="str">
            <v>MX</v>
          </cell>
          <cell r="AG962" t="str">
            <v>10411615</v>
          </cell>
          <cell r="AH962" t="str">
            <v>ALEJANDRO FLORES ESPARZA</v>
          </cell>
          <cell r="AI962" t="str">
            <v>351 Tepeyac</v>
          </cell>
          <cell r="AJ962" t="str">
            <v>3310428484</v>
          </cell>
          <cell r="AK962" t="str">
            <v>3310428484</v>
          </cell>
          <cell r="AL962" t="str">
            <v>45190</v>
          </cell>
          <cell r="AM962"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74012257</v>
          </cell>
          <cell r="AZ962">
            <v>51013185</v>
          </cell>
          <cell r="BA962">
            <v>80141915</v>
          </cell>
        </row>
        <row r="963">
          <cell r="D963">
            <v>60312973</v>
          </cell>
          <cell r="E963" t="str">
            <v xml:space="preserve">A  </v>
          </cell>
          <cell r="F963" t="str">
            <v>CELULAR</v>
          </cell>
          <cell r="G963" t="str">
            <v>Rebeca Bravo</v>
          </cell>
          <cell r="H963" t="str">
            <v>Panaba No. 407, Tlalpan/Pedregal de San Nicolas 4a Secc, DF, CP. 14100</v>
          </cell>
          <cell r="I963">
            <v>47543901</v>
          </cell>
          <cell r="J963" t="str">
            <v>HISENSE</v>
          </cell>
          <cell r="K963" t="str">
            <v>C20</v>
          </cell>
          <cell r="L963" t="str">
            <v>1MH75A91MX10D0H51Z5037A</v>
          </cell>
          <cell r="M963">
            <v>7745</v>
          </cell>
          <cell r="N963">
            <v>4499</v>
          </cell>
          <cell r="O963">
            <v>42715</v>
          </cell>
          <cell r="P963">
            <v>42793</v>
          </cell>
          <cell r="Q963">
            <v>201709</v>
          </cell>
          <cell r="R963" t="str">
            <v>CF POR FALTA DE REFACCION PCB LOGIC, T1019763.  OC-1008161</v>
          </cell>
          <cell r="S963" t="str">
            <v xml:space="preserve"> EQUIPO MALTRATADO</v>
          </cell>
          <cell r="T963" t="str">
            <v xml:space="preserve"> Juan Francisco Alvizar           </v>
          </cell>
          <cell r="U963" t="str">
            <v>2017-04-20</v>
          </cell>
          <cell r="V963" t="str">
            <v>CELULARES</v>
          </cell>
          <cell r="W963" t="str">
            <v>COMPLETADO</v>
          </cell>
          <cell r="X963" t="str">
            <v>TALLER</v>
          </cell>
          <cell r="Y963">
            <v>42793</v>
          </cell>
          <cell r="Z963">
            <v>78</v>
          </cell>
          <cell r="AA963" t="str">
            <v>M010</v>
          </cell>
          <cell r="AD963" t="str">
            <v>Tlalpan/Pedregal de San Nicolas 4a Secc.</v>
          </cell>
          <cell r="AE963" t="str">
            <v>DF</v>
          </cell>
          <cell r="AF963" t="str">
            <v>MX</v>
          </cell>
          <cell r="AG963" t="str">
            <v>10410841</v>
          </cell>
          <cell r="AH963" t="str">
            <v>REBECA BRAVO</v>
          </cell>
          <cell r="AI963" t="str">
            <v>Panaba No. 407</v>
          </cell>
          <cell r="AJ963" t="str">
            <v>47543901</v>
          </cell>
          <cell r="AK963">
            <v>0</v>
          </cell>
          <cell r="AL963" t="str">
            <v>14100</v>
          </cell>
          <cell r="AM963"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63" t="e">
            <v>#N/A</v>
          </cell>
          <cell r="AO963" t="e">
            <v>#N/A</v>
          </cell>
          <cell r="AP963" t="e">
            <v>#N/A</v>
          </cell>
          <cell r="AQ963" t="e">
            <v>#N/A</v>
          </cell>
          <cell r="AR963" t="e">
            <v>#N/A</v>
          </cell>
          <cell r="AS963" t="str">
            <v>GMS001NJD013S405686M010</v>
          </cell>
          <cell r="AT963">
            <v>2</v>
          </cell>
          <cell r="AU963" t="str">
            <v>C1</v>
          </cell>
          <cell r="AV963" t="str">
            <v>GMS001NJD013</v>
          </cell>
          <cell r="AW963" t="str">
            <v>S405686</v>
          </cell>
          <cell r="AX963" t="str">
            <v>M010</v>
          </cell>
          <cell r="AY963">
            <v>74012376</v>
          </cell>
          <cell r="AZ963">
            <v>51013300</v>
          </cell>
          <cell r="BA963">
            <v>80144428</v>
          </cell>
        </row>
        <row r="964">
          <cell r="D964">
            <v>60313116</v>
          </cell>
          <cell r="E964" t="str">
            <v>B</v>
          </cell>
          <cell r="F964" t="str">
            <v>CELULAR</v>
          </cell>
          <cell r="G964" t="str">
            <v>Ma. Socorro Gamez</v>
          </cell>
          <cell r="H964" t="str">
            <v>Calle Juan Alvarez 795 S.L.P/tlaxcala, CP. 78038</v>
          </cell>
          <cell r="I964" t="str">
            <v xml:space="preserve">4448145938/4444476886   </v>
          </cell>
          <cell r="J964" t="str">
            <v>HISENSE</v>
          </cell>
          <cell r="K964" t="str">
            <v>C20</v>
          </cell>
          <cell r="L964" t="str">
            <v>1MH75A91MX10D0HE7Z50122</v>
          </cell>
          <cell r="M964" t="str">
            <v>SFR/000212972</v>
          </cell>
          <cell r="N964">
            <v>5998.85</v>
          </cell>
          <cell r="O964">
            <v>42717</v>
          </cell>
          <cell r="P964">
            <v>42795</v>
          </cell>
          <cell r="Q964">
            <v>201709</v>
          </cell>
          <cell r="R964" t="str">
            <v xml:space="preserve">CF OTORGADO POR SOPORTE TECNICO (IRREPARABILIDAD) </v>
          </cell>
          <cell r="S964" t="str">
            <v xml:space="preserve"> EQUIPO MALTRATADO CON PORTA SIM</v>
          </cell>
          <cell r="T964" t="str">
            <v xml:space="preserve"> Juan Francisco Alvizar           </v>
          </cell>
          <cell r="U964" t="str">
            <v>2017-04-20</v>
          </cell>
          <cell r="V964" t="str">
            <v>CELULARES</v>
          </cell>
          <cell r="W964" t="str">
            <v>COMPLETADO</v>
          </cell>
          <cell r="X964" t="str">
            <v>TALLER</v>
          </cell>
          <cell r="Y964">
            <v>42795</v>
          </cell>
          <cell r="Z964">
            <v>78</v>
          </cell>
          <cell r="AA964" t="str">
            <v>M010</v>
          </cell>
          <cell r="AD964" t="str">
            <v>S.L.P/tlaxcala</v>
          </cell>
          <cell r="AE964" t="str">
            <v>SLP</v>
          </cell>
          <cell r="AF964" t="str">
            <v>MX</v>
          </cell>
          <cell r="AG964" t="str">
            <v>10412070</v>
          </cell>
          <cell r="AH964" t="str">
            <v>MA. SOCORRO GAMEZ</v>
          </cell>
          <cell r="AI964" t="str">
            <v>Calle Juan Alvarez 795</v>
          </cell>
          <cell r="AJ964" t="str">
            <v>4448145938</v>
          </cell>
          <cell r="AK964" t="str">
            <v>4444476886</v>
          </cell>
          <cell r="AL964" t="str">
            <v>78038</v>
          </cell>
          <cell r="AM964"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64" t="str">
            <v>1MH75AL1MX1Z30</v>
          </cell>
          <cell r="AO964" t="e">
            <v>#N/A</v>
          </cell>
          <cell r="AP964" t="e">
            <v>#N/A</v>
          </cell>
          <cell r="AQ964" t="e">
            <v>#N/A</v>
          </cell>
          <cell r="AR964" t="e">
            <v>#N/A</v>
          </cell>
          <cell r="AS964" t="str">
            <v>GMS001NJD013S405686M010</v>
          </cell>
          <cell r="AT964">
            <v>2</v>
          </cell>
          <cell r="AU964" t="str">
            <v>C1</v>
          </cell>
          <cell r="AV964" t="str">
            <v>GMS001NJD013</v>
          </cell>
          <cell r="AW964" t="str">
            <v>S405686</v>
          </cell>
          <cell r="AX964" t="str">
            <v>M010</v>
          </cell>
          <cell r="AY964">
            <v>74012258</v>
          </cell>
          <cell r="AZ964">
            <v>51013186</v>
          </cell>
          <cell r="BA964">
            <v>80141916</v>
          </cell>
        </row>
        <row r="965">
          <cell r="D965">
            <v>60313127</v>
          </cell>
          <cell r="E965" t="str">
            <v xml:space="preserve">A  </v>
          </cell>
          <cell r="F965" t="str">
            <v>CELULAR</v>
          </cell>
          <cell r="G965" t="str">
            <v>Diana Santiago Santiago</v>
          </cell>
          <cell r="H965" t="str">
            <v>Calle Playa Catazaja No. 491  Tuxtla Gutierrez/Centenario Tuxtlan, CHS, CP 29025</v>
          </cell>
          <cell r="I965" t="str">
            <v>01-961-615-87-12</v>
          </cell>
          <cell r="J965" t="str">
            <v>HISENSE</v>
          </cell>
          <cell r="K965" t="str">
            <v>C20</v>
          </cell>
          <cell r="L965" t="str">
            <v>1MH75A91MX10D0H15H200E9</v>
          </cell>
          <cell r="M965">
            <v>362332145</v>
          </cell>
          <cell r="N965">
            <v>4999</v>
          </cell>
          <cell r="O965">
            <v>42604</v>
          </cell>
          <cell r="P965">
            <v>42795</v>
          </cell>
          <cell r="Q965">
            <v>201709</v>
          </cell>
          <cell r="R965" t="str">
            <v xml:space="preserve">CF POR FALTA DE REFACCION PCB LOGIC T1019766.  OC-1008161
</v>
          </cell>
          <cell r="S965" t="str">
            <v xml:space="preserve">EQUIPO RAYADO CON PORTA SIM </v>
          </cell>
          <cell r="T965" t="str">
            <v xml:space="preserve">JUAN FRANCISCO ALVIZAR            </v>
          </cell>
          <cell r="U965" t="str">
            <v>2017-04-20</v>
          </cell>
          <cell r="V965" t="str">
            <v>CELULARES</v>
          </cell>
          <cell r="W965" t="str">
            <v>COMPLETADO</v>
          </cell>
          <cell r="X965" t="str">
            <v>TALLER</v>
          </cell>
          <cell r="Y965">
            <v>42795</v>
          </cell>
          <cell r="Z965">
            <v>191</v>
          </cell>
          <cell r="AA965" t="str">
            <v>M010</v>
          </cell>
          <cell r="AD965" t="str">
            <v>Tuxtla Gutierrez/Centenario Tuxtlan</v>
          </cell>
          <cell r="AE965" t="str">
            <v>CHS</v>
          </cell>
          <cell r="AF965" t="str">
            <v>MX</v>
          </cell>
          <cell r="AG965" t="str">
            <v>10413222</v>
          </cell>
          <cell r="AH965" t="str">
            <v>DIANA SANTIAGO SANTIAGO</v>
          </cell>
          <cell r="AI965" t="str">
            <v>Calle Playa Catazaja No. 491</v>
          </cell>
          <cell r="AJ965" t="str">
            <v>01-961-615-87-12</v>
          </cell>
          <cell r="AK965">
            <v>0</v>
          </cell>
          <cell r="AL965" t="str">
            <v>29025</v>
          </cell>
          <cell r="AM965"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65" t="str">
            <v>1MH75AL1MX1Z30</v>
          </cell>
          <cell r="AO965" t="e">
            <v>#N/A</v>
          </cell>
          <cell r="AP965" t="e">
            <v>#N/A</v>
          </cell>
          <cell r="AQ965" t="e">
            <v>#N/A</v>
          </cell>
          <cell r="AR965" t="e">
            <v>#N/A</v>
          </cell>
          <cell r="AS965" t="str">
            <v>GMS001NJD013S405686M010</v>
          </cell>
          <cell r="AT965">
            <v>2</v>
          </cell>
          <cell r="AU965" t="str">
            <v>C1</v>
          </cell>
          <cell r="AV965" t="str">
            <v>GMS001NJD013</v>
          </cell>
          <cell r="AW965" t="str">
            <v>S405686</v>
          </cell>
          <cell r="AX965" t="str">
            <v>M010</v>
          </cell>
          <cell r="AY965">
            <v>74012259</v>
          </cell>
          <cell r="AZ965">
            <v>51013187</v>
          </cell>
          <cell r="BA965">
            <v>80141917</v>
          </cell>
        </row>
        <row r="966">
          <cell r="D966">
            <v>60313130</v>
          </cell>
          <cell r="E966" t="str">
            <v xml:space="preserve">A  </v>
          </cell>
          <cell r="F966" t="str">
            <v>CELULAR</v>
          </cell>
          <cell r="G966" t="str">
            <v>Patricia Gonzalez Hernandez</v>
          </cell>
          <cell r="H966" t="str">
            <v>av. los yunques int. 69 priv., 207,  hacienda real el marques/fracc. los heroes CP 76240</v>
          </cell>
          <cell r="I966" t="str">
            <v>044-4426809738</v>
          </cell>
          <cell r="J966" t="str">
            <v>HISENSE</v>
          </cell>
          <cell r="K966" t="str">
            <v>C20</v>
          </cell>
          <cell r="L966" t="str">
            <v>1MH75A91MX10D0H15H20301</v>
          </cell>
          <cell r="M966" t="str">
            <v>0059</v>
          </cell>
          <cell r="N966">
            <v>4999</v>
          </cell>
          <cell r="O966">
            <v>42595</v>
          </cell>
          <cell r="P966">
            <v>42795</v>
          </cell>
          <cell r="Q966">
            <v>201709</v>
          </cell>
          <cell r="R966" t="str">
            <v xml:space="preserve">CF POR FALTA DE REFACCION PCB LOGIC T1019769.  OC-1008161
</v>
          </cell>
          <cell r="S966" t="str">
            <v xml:space="preserve">EQUIPO RAYADO CON PORTA SIM </v>
          </cell>
          <cell r="T966" t="str">
            <v xml:space="preserve">JUAN FRANCISCO ALVIZAR            </v>
          </cell>
          <cell r="U966" t="str">
            <v>2017-04-20</v>
          </cell>
          <cell r="V966" t="str">
            <v>CELULARES</v>
          </cell>
          <cell r="W966" t="str">
            <v>COMPLETADO</v>
          </cell>
          <cell r="X966" t="str">
            <v>TALLER</v>
          </cell>
          <cell r="Y966">
            <v>42795</v>
          </cell>
          <cell r="Z966">
            <v>200</v>
          </cell>
          <cell r="AA966" t="str">
            <v>M010</v>
          </cell>
          <cell r="AD966" t="str">
            <v>el marques/fracc. los heroes</v>
          </cell>
          <cell r="AE966" t="str">
            <v>QRO</v>
          </cell>
          <cell r="AF966" t="str">
            <v>MX</v>
          </cell>
          <cell r="AG966" t="str">
            <v>10409877</v>
          </cell>
          <cell r="AH966" t="str">
            <v>PATRICIA GONZALEZ HERNANDEZ</v>
          </cell>
          <cell r="AI966" t="str">
            <v>207 av. los yunques int. 69 priv. hacienda real</v>
          </cell>
          <cell r="AJ966" t="str">
            <v>044-4426809738</v>
          </cell>
          <cell r="AK966">
            <v>0</v>
          </cell>
          <cell r="AL966" t="str">
            <v>76240</v>
          </cell>
          <cell r="AM966"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66" t="str">
            <v>1MH75AL1MX1Z30</v>
          </cell>
          <cell r="AO966" t="e">
            <v>#N/A</v>
          </cell>
          <cell r="AP966" t="e">
            <v>#N/A</v>
          </cell>
          <cell r="AQ966" t="e">
            <v>#N/A</v>
          </cell>
          <cell r="AR966" t="e">
            <v>#N/A</v>
          </cell>
          <cell r="AS966" t="str">
            <v>GMS001NJD013S405686M010</v>
          </cell>
          <cell r="AT966">
            <v>2</v>
          </cell>
          <cell r="AU966" t="str">
            <v>C1</v>
          </cell>
          <cell r="AV966" t="str">
            <v>GMS001NJD013</v>
          </cell>
          <cell r="AW966" t="str">
            <v>S405686</v>
          </cell>
          <cell r="AX966" t="str">
            <v>M010</v>
          </cell>
          <cell r="AY966">
            <v>74012260</v>
          </cell>
          <cell r="AZ966">
            <v>51013188</v>
          </cell>
          <cell r="BA966">
            <v>80141918</v>
          </cell>
        </row>
        <row r="967">
          <cell r="D967">
            <v>60313131</v>
          </cell>
          <cell r="E967" t="str">
            <v xml:space="preserve">A  </v>
          </cell>
          <cell r="F967" t="str">
            <v>CELULAR</v>
          </cell>
          <cell r="G967" t="str">
            <v>Maria de Guadalupe Yañez Jimenez</v>
          </cell>
          <cell r="H967" t="str">
            <v>Hacienda Sta Fe 2035 Guadalajara/Oblatos, JAL, CP 44700</v>
          </cell>
          <cell r="I967" t="str">
            <v>3315233078 /3317151269</v>
          </cell>
          <cell r="J967" t="str">
            <v>HISENSE</v>
          </cell>
          <cell r="K967" t="str">
            <v>C20</v>
          </cell>
          <cell r="L967" t="str">
            <v>1MH75A91MX10D0H51Z501B1</v>
          </cell>
          <cell r="M967">
            <v>7637</v>
          </cell>
          <cell r="N967">
            <v>3999.2</v>
          </cell>
          <cell r="O967">
            <v>42643</v>
          </cell>
          <cell r="P967">
            <v>42795</v>
          </cell>
          <cell r="Q967">
            <v>201709</v>
          </cell>
          <cell r="R967" t="str">
            <v>CF POR FALTA DE REFAACION PCB LOGIC T1019768.   1008161</v>
          </cell>
          <cell r="S967" t="str">
            <v xml:space="preserve">EQUIPO RAYADO CON PORTA SIM </v>
          </cell>
          <cell r="T967" t="str">
            <v xml:space="preserve"> JUAN FRANCISCO ALVIZAR           </v>
          </cell>
          <cell r="U967" t="str">
            <v>2017-04-20</v>
          </cell>
          <cell r="V967" t="str">
            <v>CELULARES</v>
          </cell>
          <cell r="W967" t="str">
            <v>COMPLETADO</v>
          </cell>
          <cell r="X967" t="str">
            <v>TALLER</v>
          </cell>
          <cell r="Y967">
            <v>42795</v>
          </cell>
          <cell r="Z967">
            <v>152</v>
          </cell>
          <cell r="AA967" t="str">
            <v>M010</v>
          </cell>
          <cell r="AD967" t="str">
            <v>Guadalajara/Oblatos</v>
          </cell>
          <cell r="AE967" t="str">
            <v>JAL</v>
          </cell>
          <cell r="AF967" t="str">
            <v>MX</v>
          </cell>
          <cell r="AG967" t="str">
            <v>10412003</v>
          </cell>
          <cell r="AH967" t="str">
            <v>MARIA DE GUADALUPE YAÑEZ JIMENEZ</v>
          </cell>
          <cell r="AI967" t="str">
            <v>2035 Hacienda Sta Fe</v>
          </cell>
          <cell r="AJ967" t="str">
            <v>3317151269</v>
          </cell>
          <cell r="AK967" t="str">
            <v>3317151269</v>
          </cell>
          <cell r="AL967" t="str">
            <v>44700</v>
          </cell>
          <cell r="AM967"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67" t="str">
            <v>1MH75AL1MX1Z30</v>
          </cell>
          <cell r="AO967" t="e">
            <v>#N/A</v>
          </cell>
          <cell r="AP967" t="e">
            <v>#N/A</v>
          </cell>
          <cell r="AQ967" t="e">
            <v>#N/A</v>
          </cell>
          <cell r="AR967" t="e">
            <v>#N/A</v>
          </cell>
          <cell r="AS967" t="str">
            <v>GMS001NJD013S405686M010</v>
          </cell>
          <cell r="AT967">
            <v>2</v>
          </cell>
          <cell r="AU967" t="str">
            <v>C1</v>
          </cell>
          <cell r="AV967" t="str">
            <v>GMS001NJD013</v>
          </cell>
          <cell r="AW967" t="str">
            <v>S405686</v>
          </cell>
          <cell r="AX967" t="str">
            <v>M010</v>
          </cell>
          <cell r="AY967">
            <v>74012261</v>
          </cell>
          <cell r="AZ967">
            <v>51013189</v>
          </cell>
          <cell r="BA967">
            <v>80141919</v>
          </cell>
        </row>
        <row r="968">
          <cell r="D968">
            <v>60313136</v>
          </cell>
          <cell r="E968" t="str">
            <v xml:space="preserve">A  </v>
          </cell>
          <cell r="F968" t="str">
            <v>CELULAR</v>
          </cell>
          <cell r="G968" t="str">
            <v>Cintya Madera</v>
          </cell>
          <cell r="H968" t="str">
            <v xml:space="preserve">Lauro de Uranga 2362 Juarez/ Frac El campanario 4 Siglos CHI, CP 32575
 </v>
          </cell>
          <cell r="I968">
            <v>6562400143</v>
          </cell>
          <cell r="J968" t="str">
            <v>HISENSE</v>
          </cell>
          <cell r="K968" t="str">
            <v>C20</v>
          </cell>
          <cell r="L968" t="str">
            <v>1MH75A91MX10E0H15H201FA</v>
          </cell>
          <cell r="M968">
            <v>4468</v>
          </cell>
          <cell r="N968">
            <v>0</v>
          </cell>
          <cell r="O968">
            <v>42686</v>
          </cell>
          <cell r="P968">
            <v>42795</v>
          </cell>
          <cell r="Q968">
            <v>201709</v>
          </cell>
          <cell r="R968" t="str">
            <v xml:space="preserve">CF POR FALTA DE REFACCION PCB LOGIC, T1019767.  OC- 1008161
</v>
          </cell>
          <cell r="S968" t="str">
            <v xml:space="preserve">EQUIPO RAYADO CON PORTA SIM </v>
          </cell>
          <cell r="T968" t="str">
            <v xml:space="preserve"> JUAN FRANCISCO ALVIZAR           </v>
          </cell>
          <cell r="U968" t="str">
            <v>2017-04-20</v>
          </cell>
          <cell r="V968" t="str">
            <v>CELULARES</v>
          </cell>
          <cell r="W968" t="str">
            <v>COMPLETADO</v>
          </cell>
          <cell r="X968" t="str">
            <v>TALLER</v>
          </cell>
          <cell r="Y968">
            <v>42795</v>
          </cell>
          <cell r="Z968">
            <v>109</v>
          </cell>
          <cell r="AA968" t="str">
            <v>M010</v>
          </cell>
          <cell r="AD968" t="str">
            <v>Juarez/ Frac El campanario 4 Siglos</v>
          </cell>
          <cell r="AE968" t="str">
            <v>CHI</v>
          </cell>
          <cell r="AF968" t="str">
            <v>MX</v>
          </cell>
          <cell r="AG968" t="str">
            <v>10412161</v>
          </cell>
          <cell r="AH968" t="str">
            <v>CINTYA MADERA</v>
          </cell>
          <cell r="AI968" t="str">
            <v>2362 Lauro de Uranga</v>
          </cell>
          <cell r="AJ968" t="str">
            <v>6562400143</v>
          </cell>
          <cell r="AK968">
            <v>0</v>
          </cell>
          <cell r="AL968" t="str">
            <v>32575</v>
          </cell>
          <cell r="AM968"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68" t="str">
            <v>1MH75AL1MX1Z30</v>
          </cell>
          <cell r="AO968" t="e">
            <v>#N/A</v>
          </cell>
          <cell r="AP968" t="e">
            <v>#N/A</v>
          </cell>
          <cell r="AQ968" t="e">
            <v>#N/A</v>
          </cell>
          <cell r="AR968" t="e">
            <v>#N/A</v>
          </cell>
          <cell r="AS968" t="str">
            <v>GMS001NJD013S405686M010</v>
          </cell>
          <cell r="AT968">
            <v>2</v>
          </cell>
          <cell r="AU968" t="str">
            <v>C1</v>
          </cell>
          <cell r="AV968" t="str">
            <v>GMS001NJD013</v>
          </cell>
          <cell r="AW968" t="str">
            <v>S405686</v>
          </cell>
          <cell r="AX968" t="str">
            <v>M010</v>
          </cell>
          <cell r="AY968">
            <v>74012262</v>
          </cell>
          <cell r="AZ968">
            <v>51013190</v>
          </cell>
          <cell r="BA968">
            <v>80141920</v>
          </cell>
        </row>
        <row r="969">
          <cell r="D969">
            <v>60313210</v>
          </cell>
          <cell r="E969" t="str">
            <v>B</v>
          </cell>
          <cell r="F969" t="str">
            <v>CELULAR</v>
          </cell>
          <cell r="G969" t="str">
            <v>Mariana Flores</v>
          </cell>
          <cell r="H969" t="str">
            <v>Calle 27 mz42 lt 07  Alvaro obregon/Olivares del conde, DF,  CP 01400</v>
          </cell>
          <cell r="I969">
            <v>5538900954</v>
          </cell>
          <cell r="J969" t="str">
            <v>HISENSE</v>
          </cell>
          <cell r="K969" t="str">
            <v>C20</v>
          </cell>
          <cell r="L969" t="str">
            <v>1MH75A91MX10D0H2AH2011</v>
          </cell>
          <cell r="M969" t="str">
            <v>LO/000303371</v>
          </cell>
          <cell r="N969">
            <v>5998.52</v>
          </cell>
          <cell r="O969">
            <v>42566</v>
          </cell>
          <cell r="P969">
            <v>42796</v>
          </cell>
          <cell r="Q969">
            <v>201709</v>
          </cell>
          <cell r="R969" t="str">
            <v xml:space="preserve">CF OTORGADO POR SOPORTE TECNICO (IRREPARABILIDAD) </v>
          </cell>
          <cell r="S969" t="str">
            <v xml:space="preserve">EQUIPO RAYADO CON PORTA SIM </v>
          </cell>
          <cell r="T969" t="str">
            <v xml:space="preserve">JUAN FRANCISCO ALVIZAR            </v>
          </cell>
          <cell r="U969" t="str">
            <v>2017-04-20</v>
          </cell>
          <cell r="V969" t="str">
            <v>CELULARES</v>
          </cell>
          <cell r="W969" t="str">
            <v>COMPLETADO</v>
          </cell>
          <cell r="X969" t="str">
            <v>TALLER</v>
          </cell>
          <cell r="Y969">
            <v>42796</v>
          </cell>
          <cell r="Z969">
            <v>230</v>
          </cell>
          <cell r="AA969" t="str">
            <v>M010</v>
          </cell>
          <cell r="AD969" t="str">
            <v>Alvaro obregon/Olivares del conde</v>
          </cell>
          <cell r="AE969" t="str">
            <v>DF</v>
          </cell>
          <cell r="AF969" t="str">
            <v>MX</v>
          </cell>
          <cell r="AG969" t="str">
            <v>10410899</v>
          </cell>
          <cell r="AH969" t="str">
            <v>MARIANA FLORES</v>
          </cell>
          <cell r="AI969" t="str">
            <v>Calle 27 mz42 lt 07</v>
          </cell>
          <cell r="AJ969" t="str">
            <v>5538900954</v>
          </cell>
          <cell r="AK969">
            <v>0</v>
          </cell>
          <cell r="AL969" t="str">
            <v>01400</v>
          </cell>
          <cell r="AM969"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69" t="str">
            <v>1MH75AL1MX1Z30</v>
          </cell>
          <cell r="AO969" t="e">
            <v>#N/A</v>
          </cell>
          <cell r="AP969" t="e">
            <v>#N/A</v>
          </cell>
          <cell r="AQ969" t="e">
            <v>#N/A</v>
          </cell>
          <cell r="AR969" t="e">
            <v>#N/A</v>
          </cell>
          <cell r="AS969" t="str">
            <v>GMS001NJD013S405686M010</v>
          </cell>
          <cell r="AT969">
            <v>2</v>
          </cell>
          <cell r="AU969" t="str">
            <v>C1</v>
          </cell>
          <cell r="AV969" t="str">
            <v>GMS001NJD013</v>
          </cell>
          <cell r="AW969" t="str">
            <v>S405686</v>
          </cell>
          <cell r="AX969" t="str">
            <v>M010</v>
          </cell>
          <cell r="AY969">
            <v>74012264</v>
          </cell>
          <cell r="AZ969">
            <v>51013192</v>
          </cell>
          <cell r="BA969">
            <v>80141921</v>
          </cell>
        </row>
        <row r="970">
          <cell r="D970">
            <v>60313212</v>
          </cell>
          <cell r="E970" t="str">
            <v xml:space="preserve">A  </v>
          </cell>
          <cell r="F970" t="str">
            <v>CELULAR</v>
          </cell>
          <cell r="G970" t="str">
            <v xml:space="preserve">Teresa Lopez Herrera </v>
          </cell>
          <cell r="H970" t="str">
            <v>Miguel Geronimo Martinez 7 Huejotzingo/4to Barrio, PUE CP 74160</v>
          </cell>
          <cell r="I970">
            <v>2272767836</v>
          </cell>
          <cell r="J970" t="str">
            <v>HISENSE</v>
          </cell>
          <cell r="K970" t="str">
            <v>U972</v>
          </cell>
          <cell r="L970" t="str">
            <v>1MS75CE9MX10D0H1BD113F1</v>
          </cell>
          <cell r="M970" t="str">
            <v>0139485149</v>
          </cell>
          <cell r="N970">
            <v>2199</v>
          </cell>
          <cell r="O970">
            <v>42664</v>
          </cell>
          <cell r="P970">
            <v>42769</v>
          </cell>
          <cell r="Q970">
            <v>201709</v>
          </cell>
          <cell r="R970" t="str">
            <v>CF POR FALTA DE REFACCION, BOCINA T1021054, POR CORREO</v>
          </cell>
          <cell r="S970" t="str">
            <v>EQUIPO RAYADO CARGADOR CABLE USB BATERIA</v>
          </cell>
          <cell r="T970" t="str">
            <v xml:space="preserve"> JUAN FRANCISCO ALVIZAR           </v>
          </cell>
          <cell r="U970" t="str">
            <v>2017-04-20</v>
          </cell>
          <cell r="V970" t="str">
            <v>CELULARES</v>
          </cell>
          <cell r="W970" t="str">
            <v>COMPLETADO</v>
          </cell>
          <cell r="X970" t="str">
            <v>TALLER</v>
          </cell>
          <cell r="Y970">
            <v>42796</v>
          </cell>
          <cell r="Z970">
            <v>105</v>
          </cell>
          <cell r="AA970" t="str">
            <v>M010</v>
          </cell>
          <cell r="AD970" t="str">
            <v>Huejotzingo/4to Barrio</v>
          </cell>
          <cell r="AE970" t="str">
            <v>PUE</v>
          </cell>
          <cell r="AF970" t="str">
            <v>MX</v>
          </cell>
          <cell r="AG970" t="str">
            <v>10411562</v>
          </cell>
          <cell r="AH970" t="str">
            <v>TERESA LOPEZ HERRERA</v>
          </cell>
          <cell r="AI970" t="str">
            <v>7 Miguel Geronimo Martinez</v>
          </cell>
          <cell r="AJ970" t="str">
            <v>2272767836</v>
          </cell>
          <cell r="AK970">
            <v>0</v>
          </cell>
          <cell r="AL970" t="str">
            <v>74160</v>
          </cell>
          <cell r="AM970"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70" t="e">
            <v>#N/A</v>
          </cell>
          <cell r="AO970" t="e">
            <v>#N/A</v>
          </cell>
          <cell r="AP970" t="e">
            <v>#N/A</v>
          </cell>
          <cell r="AQ970" t="e">
            <v>#N/A</v>
          </cell>
          <cell r="AR970" t="e">
            <v>#N/A</v>
          </cell>
          <cell r="AS970" t="str">
            <v>1MS75CE9MX10D0C163007M010</v>
          </cell>
          <cell r="AT970">
            <v>9</v>
          </cell>
          <cell r="AU970" t="str">
            <v>HISENSE U972</v>
          </cell>
          <cell r="AV970" t="str">
            <v>1MS75CE9MX10D0</v>
          </cell>
          <cell r="AW970" t="str">
            <v>C163007</v>
          </cell>
          <cell r="AX970" t="str">
            <v>M010</v>
          </cell>
          <cell r="AY970">
            <v>74012119</v>
          </cell>
          <cell r="AZ970">
            <v>51013043</v>
          </cell>
          <cell r="BA970">
            <v>80143877</v>
          </cell>
        </row>
        <row r="971">
          <cell r="D971">
            <v>60313214</v>
          </cell>
          <cell r="E971" t="str">
            <v xml:space="preserve">A  </v>
          </cell>
          <cell r="F971" t="str">
            <v>CELULAR</v>
          </cell>
          <cell r="G971" t="str">
            <v>Miguel Angel Galan Garcia</v>
          </cell>
          <cell r="H971" t="str">
            <v>dalia mz 3 lt 14 chimalhuacan/barrio transportistas CP 56363</v>
          </cell>
          <cell r="I971" t="str">
            <v>044-8124689676 / 15585373</v>
          </cell>
          <cell r="J971" t="str">
            <v>HISENSE</v>
          </cell>
          <cell r="K971" t="str">
            <v>U989</v>
          </cell>
          <cell r="L971" t="str">
            <v>1MS75CM9MX1H70HGN1097A</v>
          </cell>
          <cell r="M971" t="str">
            <v>NE/000321718</v>
          </cell>
          <cell r="N971">
            <v>3331.8</v>
          </cell>
          <cell r="O971">
            <v>42773</v>
          </cell>
          <cell r="P971">
            <v>42769</v>
          </cell>
          <cell r="Q971">
            <v>201709</v>
          </cell>
          <cell r="R971" t="str">
            <v>CF POR PARTE DISPLAY T1047733.  OC-1008466</v>
          </cell>
          <cell r="S971" t="str">
            <v>EQUIPO RAYADO Y TAPA</v>
          </cell>
          <cell r="T971" t="str">
            <v xml:space="preserve">JUAN FRANCISCO ALVIZAR            </v>
          </cell>
          <cell r="U971" t="str">
            <v>2017-04-20</v>
          </cell>
          <cell r="V971" t="str">
            <v>CELULARES</v>
          </cell>
          <cell r="W971" t="str">
            <v>COMPLETADO</v>
          </cell>
          <cell r="X971" t="str">
            <v>TALLER</v>
          </cell>
          <cell r="Y971">
            <v>42796</v>
          </cell>
          <cell r="Z971">
            <v>4</v>
          </cell>
          <cell r="AA971" t="str">
            <v>M010</v>
          </cell>
          <cell r="AD971" t="str">
            <v>chimalhuacan/barrio transportistas</v>
          </cell>
          <cell r="AE971" t="str">
            <v>MEX</v>
          </cell>
          <cell r="AF971" t="str">
            <v>MX</v>
          </cell>
          <cell r="AG971" t="str">
            <v>10412375</v>
          </cell>
          <cell r="AH971" t="str">
            <v>MIGUEL ANGEL GALAN GARCIA</v>
          </cell>
          <cell r="AI971" t="str">
            <v>dalia mz 3 lt 14</v>
          </cell>
          <cell r="AJ971" t="str">
            <v>15585373</v>
          </cell>
          <cell r="AK971" t="str">
            <v>15585373</v>
          </cell>
          <cell r="AL971" t="str">
            <v>56363</v>
          </cell>
          <cell r="AM971"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71" t="str">
            <v>1MS75CM9MX1H70</v>
          </cell>
          <cell r="AO971" t="e">
            <v>#N/A</v>
          </cell>
          <cell r="AP971" t="e">
            <v>#N/A</v>
          </cell>
          <cell r="AQ971" t="e">
            <v>#N/A</v>
          </cell>
          <cell r="AR971" t="e">
            <v>#N/A</v>
          </cell>
          <cell r="AS971" t="str">
            <v/>
          </cell>
          <cell r="AT971" t="e">
            <v>#N/A</v>
          </cell>
          <cell r="AY971">
            <v>74012317</v>
          </cell>
          <cell r="AZ971">
            <v>51013239</v>
          </cell>
          <cell r="BA971">
            <v>80147913</v>
          </cell>
        </row>
        <row r="972">
          <cell r="D972">
            <v>60313215</v>
          </cell>
          <cell r="E972" t="str">
            <v xml:space="preserve">A  </v>
          </cell>
          <cell r="F972" t="str">
            <v>CELULAR</v>
          </cell>
          <cell r="G972" t="str">
            <v>Felipe Romero Machuca</v>
          </cell>
          <cell r="H972" t="str">
            <v>Santa Rosalia 53 Mazatlan/Casa redonda CP 82059</v>
          </cell>
          <cell r="I972">
            <v>6692121711</v>
          </cell>
          <cell r="J972" t="str">
            <v>HISENSE</v>
          </cell>
          <cell r="K972" t="str">
            <v>C20</v>
          </cell>
          <cell r="L972" t="str">
            <v>1MH75A91MX10D0H1BH200C3</v>
          </cell>
          <cell r="M972">
            <v>3491810</v>
          </cell>
          <cell r="N972">
            <v>4499</v>
          </cell>
          <cell r="O972">
            <v>42520</v>
          </cell>
          <cell r="P972">
            <v>42769</v>
          </cell>
          <cell r="Q972">
            <v>201709</v>
          </cell>
          <cell r="R972" t="str">
            <v>CF POR FALTA DE REFACCION PARTE T1019758 PCB LOGIC, OC. 1008352</v>
          </cell>
          <cell r="S972" t="str">
            <v xml:space="preserve">EQUIPO RAYADO CON PORTA SIM </v>
          </cell>
          <cell r="T972" t="str">
            <v xml:space="preserve">JUAN FRANCISCO ALVIZAR            </v>
          </cell>
          <cell r="U972" t="str">
            <v>2017-04-20</v>
          </cell>
          <cell r="V972" t="str">
            <v>CELULARES</v>
          </cell>
          <cell r="W972" t="str">
            <v>COMPLETADO</v>
          </cell>
          <cell r="X972" t="str">
            <v>TALLER</v>
          </cell>
          <cell r="Y972">
            <v>42796</v>
          </cell>
          <cell r="Z972">
            <v>249</v>
          </cell>
          <cell r="AA972" t="str">
            <v>M010</v>
          </cell>
          <cell r="AD972" t="str">
            <v>Mazatlan/Casa redonda</v>
          </cell>
          <cell r="AE972" t="str">
            <v>SIN</v>
          </cell>
          <cell r="AF972" t="str">
            <v>MX</v>
          </cell>
          <cell r="AG972" t="str">
            <v>10412291</v>
          </cell>
          <cell r="AH972" t="str">
            <v>FELIPE ROMERO MACHUCA</v>
          </cell>
          <cell r="AI972" t="str">
            <v>53 Santa Rosalia</v>
          </cell>
          <cell r="AJ972" t="str">
            <v>6692121711</v>
          </cell>
          <cell r="AK972">
            <v>0</v>
          </cell>
          <cell r="AL972" t="str">
            <v>82059</v>
          </cell>
          <cell r="AM972"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72" t="str">
            <v>1MH75AL1MX1Z30</v>
          </cell>
          <cell r="AO972" t="e">
            <v>#N/A</v>
          </cell>
          <cell r="AP972" t="e">
            <v>#N/A</v>
          </cell>
          <cell r="AQ972" t="e">
            <v>#N/A</v>
          </cell>
          <cell r="AR972" t="e">
            <v>#N/A</v>
          </cell>
          <cell r="AS972" t="str">
            <v>GMS001NJD013S405686M010</v>
          </cell>
          <cell r="AT972">
            <v>2</v>
          </cell>
          <cell r="AU972" t="str">
            <v>C1</v>
          </cell>
          <cell r="AV972" t="str">
            <v>GMS001NJD013</v>
          </cell>
          <cell r="AW972" t="str">
            <v>S405686</v>
          </cell>
          <cell r="AX972" t="str">
            <v>M010</v>
          </cell>
          <cell r="AY972">
            <v>74012265</v>
          </cell>
          <cell r="AZ972">
            <v>51013193</v>
          </cell>
          <cell r="BA972">
            <v>80141922</v>
          </cell>
        </row>
        <row r="973">
          <cell r="D973">
            <v>60313299</v>
          </cell>
          <cell r="E973" t="str">
            <v xml:space="preserve">A  </v>
          </cell>
          <cell r="F973" t="str">
            <v>CELULAR</v>
          </cell>
          <cell r="G973" t="str">
            <v>Irma Martinez Martinez</v>
          </cell>
          <cell r="H973" t="str">
            <v>Juventino rosas num 3006 dep 406 Coatzacoalcos/Playa sol CP 96518</v>
          </cell>
          <cell r="I973">
            <v>9212020843</v>
          </cell>
          <cell r="J973" t="str">
            <v>HISENSE</v>
          </cell>
          <cell r="K973" t="str">
            <v>C1</v>
          </cell>
          <cell r="L973" t="str">
            <v>1MH75AL1MX1Z300H68Z40068</v>
          </cell>
          <cell r="M973" t="str">
            <v>00A000175098</v>
          </cell>
          <cell r="N973">
            <v>6131.85</v>
          </cell>
          <cell r="O973">
            <v>42741</v>
          </cell>
          <cell r="P973">
            <v>42800</v>
          </cell>
          <cell r="Q973">
            <v>201709</v>
          </cell>
          <cell r="R973" t="str">
            <v xml:space="preserve">CF POR FALTA DE REFACCION PCB LOGIC T1022328.OC-  1008733
</v>
          </cell>
          <cell r="S973" t="str">
            <v xml:space="preserve">EQUIPO RAYADO CON PORTA SIM </v>
          </cell>
          <cell r="T973" t="str">
            <v xml:space="preserve">JUAN FRANCISCO ALVIZAR            </v>
          </cell>
          <cell r="U973" t="str">
            <v>2017-04-20</v>
          </cell>
          <cell r="V973" t="str">
            <v>CELULARES</v>
          </cell>
          <cell r="W973" t="str">
            <v>COMPLETADO</v>
          </cell>
          <cell r="X973" t="str">
            <v>TALLER</v>
          </cell>
          <cell r="Y973">
            <v>42800</v>
          </cell>
          <cell r="Z973">
            <v>59</v>
          </cell>
          <cell r="AA973" t="str">
            <v>M010</v>
          </cell>
          <cell r="AD973" t="str">
            <v>Coatzacoalcos/Playa sol</v>
          </cell>
          <cell r="AE973" t="str">
            <v>VER</v>
          </cell>
          <cell r="AF973" t="str">
            <v>MX</v>
          </cell>
          <cell r="AG973" t="str">
            <v>10413190</v>
          </cell>
          <cell r="AH973" t="str">
            <v>IRMA MARTINEZ MARTINEZ</v>
          </cell>
          <cell r="AI973" t="str">
            <v>Juventino rosas num 3006 dep 406</v>
          </cell>
          <cell r="AJ973" t="str">
            <v>9212020843</v>
          </cell>
          <cell r="AK973">
            <v>0</v>
          </cell>
          <cell r="AL973" t="str">
            <v>96518</v>
          </cell>
          <cell r="AM973"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73" t="e">
            <v>#N/A</v>
          </cell>
          <cell r="AO973" t="e">
            <v>#N/A</v>
          </cell>
          <cell r="AP973" t="e">
            <v>#N/A</v>
          </cell>
          <cell r="AQ973" t="e">
            <v>#N/A</v>
          </cell>
          <cell r="AR973" t="e">
            <v>#N/A</v>
          </cell>
          <cell r="AS973" t="str">
            <v>GMS001NJD013S405686M010</v>
          </cell>
          <cell r="AT973">
            <v>2</v>
          </cell>
          <cell r="AU973" t="str">
            <v>C1</v>
          </cell>
          <cell r="AV973" t="str">
            <v>GMS001NJD013</v>
          </cell>
          <cell r="AW973" t="str">
            <v>S405686</v>
          </cell>
          <cell r="AX973" t="str">
            <v>M010</v>
          </cell>
          <cell r="AY973">
            <v>74012133</v>
          </cell>
          <cell r="AZ973">
            <v>51013056</v>
          </cell>
          <cell r="BA973">
            <v>80143863</v>
          </cell>
        </row>
        <row r="974">
          <cell r="D974">
            <v>60313476</v>
          </cell>
          <cell r="E974" t="str">
            <v xml:space="preserve">A  </v>
          </cell>
          <cell r="F974" t="str">
            <v>CELULAR</v>
          </cell>
          <cell r="G974" t="str">
            <v>Octavio Reyes Mejia</v>
          </cell>
          <cell r="H974" t="str">
            <v>Miguel Hidalgo No. 404 Jesus carranza/Centro CP 96950</v>
          </cell>
          <cell r="I974" t="str">
            <v xml:space="preserve">924-132-58-81 </v>
          </cell>
          <cell r="J974" t="str">
            <v>HISENSE</v>
          </cell>
          <cell r="K974" t="str">
            <v>C20</v>
          </cell>
          <cell r="L974" t="str">
            <v>1MH75A91MX10D0H1BH2060F</v>
          </cell>
          <cell r="M974" t="str">
            <v>0978020843</v>
          </cell>
          <cell r="N974">
            <v>4999</v>
          </cell>
          <cell r="O974">
            <v>42585</v>
          </cell>
          <cell r="P974">
            <v>42800</v>
          </cell>
          <cell r="Q974">
            <v>201709</v>
          </cell>
          <cell r="R974" t="str">
            <v xml:space="preserve">CF POR FALTA DE REFACCION PCB LOGIC T1019758.   1008352
</v>
          </cell>
          <cell r="S974" t="str">
            <v xml:space="preserve">EQUIPO RAYADO CON PORTA SIM, CARGADOR Y </v>
          </cell>
          <cell r="T974" t="str">
            <v xml:space="preserve">JUAN FRANCISCO ALIVIZAR           </v>
          </cell>
          <cell r="U974" t="str">
            <v>2017-04-20</v>
          </cell>
          <cell r="V974" t="str">
            <v>CELULARES</v>
          </cell>
          <cell r="W974" t="str">
            <v>COMPLETADO</v>
          </cell>
          <cell r="X974" t="str">
            <v>TALLER</v>
          </cell>
          <cell r="Y974">
            <v>42801</v>
          </cell>
          <cell r="Z974">
            <v>215</v>
          </cell>
          <cell r="AA974" t="str">
            <v>M010</v>
          </cell>
          <cell r="AD974" t="str">
            <v>Jesus carranza/Centro</v>
          </cell>
          <cell r="AE974" t="str">
            <v>VER</v>
          </cell>
          <cell r="AF974" t="str">
            <v>MX</v>
          </cell>
          <cell r="AG974" t="str">
            <v>10411380</v>
          </cell>
          <cell r="AH974" t="str">
            <v>OCTAVIO REYES MEJIA</v>
          </cell>
          <cell r="AI974" t="str">
            <v>Miguel Hidalgo No. 404</v>
          </cell>
          <cell r="AJ974" t="str">
            <v>924-132-58-81</v>
          </cell>
          <cell r="AK974">
            <v>0</v>
          </cell>
          <cell r="AL974" t="str">
            <v>96950</v>
          </cell>
          <cell r="AM974"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74" t="str">
            <v>1MH75AL1MX1Z30</v>
          </cell>
          <cell r="AO974" t="e">
            <v>#N/A</v>
          </cell>
          <cell r="AP974" t="e">
            <v>#N/A</v>
          </cell>
          <cell r="AQ974" t="e">
            <v>#N/A</v>
          </cell>
          <cell r="AR974" t="e">
            <v>#N/A</v>
          </cell>
          <cell r="AS974" t="str">
            <v>GMS001NJD013S405686M010</v>
          </cell>
          <cell r="AT974">
            <v>2</v>
          </cell>
          <cell r="AU974" t="str">
            <v>C1</v>
          </cell>
          <cell r="AV974" t="str">
            <v>GMS001NJD013</v>
          </cell>
          <cell r="AW974" t="str">
            <v>S405686</v>
          </cell>
          <cell r="AX974" t="str">
            <v>M010</v>
          </cell>
          <cell r="AY974">
            <v>74012266</v>
          </cell>
          <cell r="AZ974">
            <v>51013194</v>
          </cell>
          <cell r="BA974">
            <v>80141924</v>
          </cell>
        </row>
        <row r="975">
          <cell r="D975">
            <v>60313512</v>
          </cell>
          <cell r="E975" t="str">
            <v xml:space="preserve">A  </v>
          </cell>
          <cell r="F975" t="str">
            <v>CELULAR</v>
          </cell>
          <cell r="G975" t="str">
            <v>Fernando De la Rosa Vera</v>
          </cell>
          <cell r="H975" t="str">
            <v>Ulla 60 Arenales Tapatios/Zapopan CP 45066</v>
          </cell>
          <cell r="I975">
            <v>3315692145</v>
          </cell>
          <cell r="J975" t="str">
            <v>HISENSE</v>
          </cell>
          <cell r="K975" t="str">
            <v>C20</v>
          </cell>
          <cell r="L975" t="str">
            <v>1MW769559MX1W00JBUH</v>
          </cell>
          <cell r="M975">
            <v>2356</v>
          </cell>
          <cell r="N975">
            <v>4499</v>
          </cell>
          <cell r="O975">
            <v>42713</v>
          </cell>
          <cell r="P975">
            <v>42802</v>
          </cell>
          <cell r="Q975">
            <v>201709</v>
          </cell>
          <cell r="R975" t="str">
            <v xml:space="preserve">CF POR FALTA DE REFACCION PCB LOGIC T1019758.  1008466
</v>
          </cell>
          <cell r="S975" t="str">
            <v>EQUIPO RAYADO CON PORTA SIM</v>
          </cell>
          <cell r="T975" t="str">
            <v xml:space="preserve">JUAN FRANCISCO ALVIZAR            </v>
          </cell>
          <cell r="U975" t="str">
            <v>2017-04-20</v>
          </cell>
          <cell r="V975" t="str">
            <v>CELULARES</v>
          </cell>
          <cell r="W975" t="str">
            <v>COMPLETADO</v>
          </cell>
          <cell r="X975" t="str">
            <v>TALLER</v>
          </cell>
          <cell r="Y975">
            <v>42802</v>
          </cell>
          <cell r="Z975">
            <v>89</v>
          </cell>
          <cell r="AA975" t="str">
            <v>M010</v>
          </cell>
          <cell r="AD975" t="str">
            <v>Arenales Tapatios/Zapopan</v>
          </cell>
          <cell r="AE975" t="str">
            <v>JAL</v>
          </cell>
          <cell r="AF975" t="str">
            <v>MX</v>
          </cell>
          <cell r="AG975" t="str">
            <v>10411434</v>
          </cell>
          <cell r="AH975" t="str">
            <v>FERNANDO DE LA ROSA VERA</v>
          </cell>
          <cell r="AI975" t="str">
            <v>60 Ulla</v>
          </cell>
          <cell r="AJ975" t="str">
            <v>3315692145</v>
          </cell>
          <cell r="AK975">
            <v>0</v>
          </cell>
          <cell r="AL975" t="str">
            <v>45066</v>
          </cell>
          <cell r="AM975"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75" t="str">
            <v>1MH75AL1MX1Z30</v>
          </cell>
          <cell r="AO975" t="e">
            <v>#N/A</v>
          </cell>
          <cell r="AP975" t="e">
            <v>#N/A</v>
          </cell>
          <cell r="AQ975" t="e">
            <v>#N/A</v>
          </cell>
          <cell r="AR975" t="e">
            <v>#N/A</v>
          </cell>
          <cell r="AS975" t="str">
            <v>GMS001NJD013S405686M010</v>
          </cell>
          <cell r="AT975">
            <v>2</v>
          </cell>
          <cell r="AU975" t="str">
            <v>C1</v>
          </cell>
          <cell r="AV975" t="str">
            <v>GMS001NJD013</v>
          </cell>
          <cell r="AW975" t="str">
            <v>S405686</v>
          </cell>
          <cell r="AX975" t="str">
            <v>M010</v>
          </cell>
          <cell r="AY975">
            <v>74012370</v>
          </cell>
          <cell r="AZ975">
            <v>51013294</v>
          </cell>
          <cell r="BA975">
            <v>80144411</v>
          </cell>
        </row>
        <row r="976">
          <cell r="D976">
            <v>60313520</v>
          </cell>
          <cell r="E976" t="str">
            <v xml:space="preserve">A  </v>
          </cell>
          <cell r="F976" t="str">
            <v>CELULAR</v>
          </cell>
          <cell r="G976" t="str">
            <v>Beatriz Garcia</v>
          </cell>
          <cell r="H976" t="str">
            <v>ignacio zaragoza int28 i52 iztacalco/col pantitlan</v>
          </cell>
          <cell r="I976">
            <v>5528010822</v>
          </cell>
          <cell r="J976" t="str">
            <v>HISENSE</v>
          </cell>
          <cell r="K976" t="str">
            <v>U972</v>
          </cell>
          <cell r="L976" t="str">
            <v>1MS75CE9MX10D0H5QD1089B</v>
          </cell>
          <cell r="M976" t="str">
            <v>CARTA DE ACEPTACION</v>
          </cell>
          <cell r="N976">
            <v>42760</v>
          </cell>
          <cell r="P976">
            <v>42802</v>
          </cell>
          <cell r="Q976">
            <v>201709</v>
          </cell>
          <cell r="R976" t="str">
            <v>CF POR FALTA DE REFACCION PCB LOGIC T1023978.  OC- 1008466</v>
          </cell>
          <cell r="S976" t="str">
            <v xml:space="preserve">EQUIPO RAYADO CON BATERIA </v>
          </cell>
          <cell r="T976" t="str">
            <v xml:space="preserve">JUAN FRANCISCO ALVIZAR            </v>
          </cell>
          <cell r="U976" t="str">
            <v>2017-04-20</v>
          </cell>
          <cell r="V976" t="str">
            <v>CELULARES</v>
          </cell>
          <cell r="W976" t="str">
            <v>COMPLETADO</v>
          </cell>
          <cell r="X976" t="str">
            <v>TALLER</v>
          </cell>
          <cell r="Y976">
            <v>42802</v>
          </cell>
          <cell r="Z976">
            <v>40803</v>
          </cell>
          <cell r="AA976" t="str">
            <v>M012</v>
          </cell>
          <cell r="AD976" t="str">
            <v>iztacalco/col pantitlan</v>
          </cell>
          <cell r="AE976" t="str">
            <v>DF</v>
          </cell>
          <cell r="AF976" t="str">
            <v>MX</v>
          </cell>
          <cell r="AG976" t="str">
            <v>10413351</v>
          </cell>
          <cell r="AH976" t="str">
            <v>BEATRIZ GARCIA</v>
          </cell>
          <cell r="AI976" t="str">
            <v>i52 ignacio zaragoza int28</v>
          </cell>
          <cell r="AJ976" t="str">
            <v>5528010822</v>
          </cell>
          <cell r="AK976">
            <v>0</v>
          </cell>
          <cell r="AL976" t="str">
            <v>08100</v>
          </cell>
          <cell r="AM976"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74012148</v>
          </cell>
          <cell r="AZ976">
            <v>51013071</v>
          </cell>
          <cell r="BA976">
            <v>80143878</v>
          </cell>
        </row>
        <row r="977">
          <cell r="D977">
            <v>60313523</v>
          </cell>
          <cell r="E977" t="str">
            <v xml:space="preserve">A  </v>
          </cell>
          <cell r="F977" t="str">
            <v>CELULAR</v>
          </cell>
          <cell r="G977" t="str">
            <v>Alma Nelly Garcia Garcia</v>
          </cell>
          <cell r="H977" t="str">
            <v>av 2 no 113 tomatlan/col centro CP 94170</v>
          </cell>
          <cell r="I977">
            <v>2711533268</v>
          </cell>
          <cell r="J977" t="str">
            <v>HISENSE</v>
          </cell>
          <cell r="K977" t="str">
            <v>U972</v>
          </cell>
          <cell r="L977" t="str">
            <v>1MS75CE9MX10D0H5QD113CB</v>
          </cell>
          <cell r="M977" t="str">
            <v>0115</v>
          </cell>
          <cell r="N977">
            <v>2199</v>
          </cell>
          <cell r="O977">
            <v>42768</v>
          </cell>
          <cell r="P977">
            <v>42802</v>
          </cell>
          <cell r="Q977">
            <v>201709</v>
          </cell>
          <cell r="R977" t="str">
            <v xml:space="preserve">CF POR FALTA DE REFACCION DISPLAY T1021644.  1008594
</v>
          </cell>
          <cell r="S977" t="str">
            <v xml:space="preserve">EQUIPO RAYADO CON TAPA Y BATERIA </v>
          </cell>
          <cell r="T977" t="str">
            <v xml:space="preserve">JUAN FRANCISCO ALVIZAR            </v>
          </cell>
          <cell r="U977" t="str">
            <v>2017-04-20</v>
          </cell>
          <cell r="V977" t="str">
            <v>CELULARES</v>
          </cell>
          <cell r="W977" t="str">
            <v>COMPLETADO</v>
          </cell>
          <cell r="X977" t="str">
            <v>TALLER</v>
          </cell>
          <cell r="Y977">
            <v>42802</v>
          </cell>
          <cell r="Z977">
            <v>34</v>
          </cell>
          <cell r="AA977" t="str">
            <v>M010</v>
          </cell>
          <cell r="AD977" t="str">
            <v>tomatlan/col centro</v>
          </cell>
          <cell r="AE977" t="str">
            <v>VER</v>
          </cell>
          <cell r="AF977" t="str">
            <v>MX</v>
          </cell>
          <cell r="AG977" t="str">
            <v>10411641</v>
          </cell>
          <cell r="AH977" t="str">
            <v>ALMA NELLY GARCIA GARCIA</v>
          </cell>
          <cell r="AI977" t="str">
            <v>av 2 no 113</v>
          </cell>
          <cell r="AJ977" t="str">
            <v>2711533268</v>
          </cell>
          <cell r="AK977">
            <v>0</v>
          </cell>
          <cell r="AL977" t="str">
            <v>94170</v>
          </cell>
          <cell r="AM977"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77" t="e">
            <v>#N/A</v>
          </cell>
          <cell r="AO977" t="e">
            <v>#N/A</v>
          </cell>
          <cell r="AP977" t="e">
            <v>#N/A</v>
          </cell>
          <cell r="AQ977" t="e">
            <v>#N/A</v>
          </cell>
          <cell r="AR977" t="e">
            <v>#N/A</v>
          </cell>
          <cell r="AS977" t="str">
            <v>1MS75CE9MX10D0C163007M010</v>
          </cell>
          <cell r="AT977">
            <v>9</v>
          </cell>
          <cell r="AU977" t="str">
            <v>HISENSE U972</v>
          </cell>
          <cell r="AV977" t="str">
            <v>1MS75CE9MX10D0</v>
          </cell>
          <cell r="AW977" t="str">
            <v>C163007</v>
          </cell>
          <cell r="AX977" t="str">
            <v>M010</v>
          </cell>
          <cell r="AY977">
            <v>74012149</v>
          </cell>
          <cell r="AZ977">
            <v>51013072</v>
          </cell>
          <cell r="BA977">
            <v>80143879</v>
          </cell>
        </row>
        <row r="978">
          <cell r="D978">
            <v>60313614</v>
          </cell>
          <cell r="E978" t="str">
            <v xml:space="preserve">A  </v>
          </cell>
          <cell r="F978" t="str">
            <v>CELULAR</v>
          </cell>
          <cell r="G978" t="str">
            <v>Francisco Jose Gonzalez Gonzalez</v>
          </cell>
          <cell r="H978" t="str">
            <v>Chuin No. 353 San Jose Iturbide/Fracc. Buenavistilla CP 37981</v>
          </cell>
          <cell r="I978">
            <v>4422797330</v>
          </cell>
          <cell r="J978" t="str">
            <v>HISENSE</v>
          </cell>
          <cell r="K978" t="str">
            <v xml:space="preserve">C1 </v>
          </cell>
          <cell r="L978" t="str">
            <v>1MH75AL1MX1Z30H1VH2038F</v>
          </cell>
          <cell r="M978">
            <v>3558965</v>
          </cell>
          <cell r="N978">
            <v>5599</v>
          </cell>
          <cell r="O978">
            <v>42646</v>
          </cell>
          <cell r="P978">
            <v>42802</v>
          </cell>
          <cell r="Q978">
            <v>201709</v>
          </cell>
          <cell r="R978" t="str">
            <v>CF POR FALTA DE REFACCION CAMARA T10199121. POR CORREO</v>
          </cell>
          <cell r="S978" t="str">
            <v xml:space="preserve">EQUIPO RAYADO PORTA SIM </v>
          </cell>
          <cell r="T978" t="str">
            <v xml:space="preserve">JUAN FRANCISCO ALVIZAR            </v>
          </cell>
          <cell r="U978" t="str">
            <v>2017-04-20</v>
          </cell>
          <cell r="V978" t="str">
            <v>CELULARES</v>
          </cell>
          <cell r="W978" t="str">
            <v>COMPLETADO</v>
          </cell>
          <cell r="X978" t="str">
            <v>TALLER</v>
          </cell>
          <cell r="Y978">
            <v>42802</v>
          </cell>
          <cell r="Z978">
            <v>156</v>
          </cell>
          <cell r="AA978" t="str">
            <v>M010</v>
          </cell>
          <cell r="AD978" t="str">
            <v>San Jose Iturbide/Fracc. Buenavistilla</v>
          </cell>
          <cell r="AE978" t="str">
            <v>GTO</v>
          </cell>
          <cell r="AF978" t="str">
            <v>MX</v>
          </cell>
          <cell r="AG978" t="str">
            <v>10411462</v>
          </cell>
          <cell r="AH978" t="str">
            <v>FRANCISCO JOSE GONZALEZ GONZALEZ</v>
          </cell>
          <cell r="AI978" t="str">
            <v>Chuin No. 353</v>
          </cell>
          <cell r="AJ978" t="str">
            <v>4422797330</v>
          </cell>
          <cell r="AK978">
            <v>0</v>
          </cell>
          <cell r="AL978" t="str">
            <v>37981</v>
          </cell>
          <cell r="AM978"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78" t="e">
            <v>#N/A</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74012135</v>
          </cell>
          <cell r="AZ978">
            <v>51013058</v>
          </cell>
          <cell r="BA978">
            <v>80143864</v>
          </cell>
        </row>
        <row r="979">
          <cell r="D979">
            <v>60313730</v>
          </cell>
          <cell r="E979" t="str">
            <v xml:space="preserve">A  </v>
          </cell>
          <cell r="F979" t="str">
            <v>CELULAR</v>
          </cell>
          <cell r="G979" t="str">
            <v>Salvador Rodriguez Muñoz</v>
          </cell>
          <cell r="H979" t="str">
            <v>Plan de Guadalupe No. 2238 Norte Monterrey/Venustiano Carranza, NL CP 64560</v>
          </cell>
          <cell r="I979" t="str">
            <v xml:space="preserve">811-571-63-60 </v>
          </cell>
          <cell r="J979" t="str">
            <v>HISENSE</v>
          </cell>
          <cell r="K979" t="str">
            <v>U972</v>
          </cell>
          <cell r="L979" t="str">
            <v>1MS75CE9MX10D0H1BD10E11</v>
          </cell>
          <cell r="M979">
            <v>5097</v>
          </cell>
          <cell r="N979">
            <v>2199</v>
          </cell>
          <cell r="O979">
            <v>42622</v>
          </cell>
          <cell r="P979">
            <v>42803</v>
          </cell>
          <cell r="Q979">
            <v>201709</v>
          </cell>
          <cell r="R979" t="str">
            <v xml:space="preserve">CF POR FALTA DE REFACCION DISPLAY T1021644.  1008466
</v>
          </cell>
          <cell r="S979" t="str">
            <v xml:space="preserve">EQUIPO RAYADO CON BATERIA Y TAPA </v>
          </cell>
          <cell r="T979" t="str">
            <v xml:space="preserve"> JUAN FRANCISCO ALVIZAR           </v>
          </cell>
          <cell r="U979" t="str">
            <v>2017-04-20</v>
          </cell>
          <cell r="V979" t="str">
            <v>CELULARES</v>
          </cell>
          <cell r="W979" t="str">
            <v>COMPLETADO</v>
          </cell>
          <cell r="X979" t="str">
            <v>TALLER</v>
          </cell>
          <cell r="Y979">
            <v>42803</v>
          </cell>
          <cell r="Z979">
            <v>181</v>
          </cell>
          <cell r="AA979" t="str">
            <v>M010</v>
          </cell>
          <cell r="AD979" t="str">
            <v>Monterrey/Venustiano Carranza</v>
          </cell>
          <cell r="AE979" t="str">
            <v>NL</v>
          </cell>
          <cell r="AF979" t="str">
            <v>MX</v>
          </cell>
          <cell r="AG979" t="str">
            <v>10403223</v>
          </cell>
          <cell r="AH979" t="str">
            <v>SALVADOR RODRIGUEZ MUÑOZ</v>
          </cell>
          <cell r="AI979" t="str">
            <v>Plan de Guadalupe No. 2238 Norte</v>
          </cell>
          <cell r="AJ979" t="str">
            <v>811-571-63-60</v>
          </cell>
          <cell r="AK979">
            <v>0</v>
          </cell>
          <cell r="AL979" t="str">
            <v>64560</v>
          </cell>
          <cell r="AM979"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74012150</v>
          </cell>
          <cell r="AZ979">
            <v>51013073</v>
          </cell>
          <cell r="BA979">
            <v>80143880</v>
          </cell>
        </row>
        <row r="980">
          <cell r="D980">
            <v>60313737</v>
          </cell>
          <cell r="E980" t="str">
            <v>B</v>
          </cell>
          <cell r="F980" t="str">
            <v>CELULAR</v>
          </cell>
          <cell r="G980" t="str">
            <v>Sandra Paulina Andrew Madrid</v>
          </cell>
          <cell r="H980" t="str">
            <v>Retorno basquetbal 1618 col mexico 68/Puebla CP 72300</v>
          </cell>
          <cell r="I980">
            <v>2341144</v>
          </cell>
          <cell r="J980" t="str">
            <v>HISENSE</v>
          </cell>
          <cell r="K980" t="str">
            <v>E2281</v>
          </cell>
          <cell r="L980" t="str">
            <v>E2281MXBJ2KA10290</v>
          </cell>
          <cell r="M980">
            <v>2.3499180811857501E+17</v>
          </cell>
          <cell r="N980">
            <v>1199.01</v>
          </cell>
          <cell r="O980">
            <v>42428</v>
          </cell>
          <cell r="P980">
            <v>42803</v>
          </cell>
          <cell r="Q980">
            <v>201709</v>
          </cell>
          <cell r="R980" t="str">
            <v xml:space="preserve">CF OTORGADO POR SOPORTE TECNICO (IRREPARABILIDAD) </v>
          </cell>
          <cell r="S980" t="str">
            <v xml:space="preserve">EQUIPO RAYADO </v>
          </cell>
          <cell r="T980" t="str">
            <v xml:space="preserve"> JUAN FRANCISCO ALVIZAR           </v>
          </cell>
          <cell r="U980" t="str">
            <v>2017-04-20</v>
          </cell>
          <cell r="V980" t="str">
            <v>CELULARES</v>
          </cell>
          <cell r="W980" t="str">
            <v>COMPLETADO</v>
          </cell>
          <cell r="X980" t="str">
            <v>TALLER</v>
          </cell>
          <cell r="Y980">
            <v>42803</v>
          </cell>
          <cell r="Z980">
            <v>375</v>
          </cell>
          <cell r="AA980" t="str">
            <v>M012</v>
          </cell>
          <cell r="AD980" t="str">
            <v>col mexico 68/Puebla</v>
          </cell>
          <cell r="AE980">
            <v>0</v>
          </cell>
          <cell r="AF980" t="str">
            <v>MX</v>
          </cell>
          <cell r="AG980" t="str">
            <v>10406982</v>
          </cell>
          <cell r="AH980" t="str">
            <v>SANDRA PAULINA ANDREW MADRID</v>
          </cell>
          <cell r="AI980" t="str">
            <v>1618 Retorno basquetbal</v>
          </cell>
          <cell r="AJ980" t="str">
            <v>2341144</v>
          </cell>
          <cell r="AK980">
            <v>0</v>
          </cell>
          <cell r="AL980" t="str">
            <v>72300</v>
          </cell>
          <cell r="AM980"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80" t="str">
            <v>1MS75CM9MX1H70</v>
          </cell>
          <cell r="AO980" t="e">
            <v>#N/A</v>
          </cell>
          <cell r="AP980" t="e">
            <v>#N/A</v>
          </cell>
          <cell r="AQ980" t="e">
            <v>#N/A</v>
          </cell>
          <cell r="AR980" t="e">
            <v>#N/A</v>
          </cell>
          <cell r="AS980" t="str">
            <v>GMS688NKB014CRMM012</v>
          </cell>
          <cell r="AT980" t="e">
            <v>#N/A</v>
          </cell>
          <cell r="AU980" t="str">
            <v>U688</v>
          </cell>
          <cell r="AV980" t="str">
            <v>GMS688NKB014</v>
          </cell>
          <cell r="AW980" t="str">
            <v>CRM</v>
          </cell>
          <cell r="AX980" t="str">
            <v>M012</v>
          </cell>
          <cell r="AY980">
            <v>74012285</v>
          </cell>
          <cell r="AZ980">
            <v>51012288</v>
          </cell>
          <cell r="BA980">
            <v>80138566</v>
          </cell>
        </row>
        <row r="981">
          <cell r="D981">
            <v>60313742</v>
          </cell>
          <cell r="E981" t="str">
            <v xml:space="preserve">A  </v>
          </cell>
          <cell r="F981" t="str">
            <v>CELULAR</v>
          </cell>
          <cell r="G981" t="str">
            <v>Mrco Aurelio Ramirez</v>
          </cell>
          <cell r="H981" t="str">
            <v>2 sur tehuacan/col centro CP 75700</v>
          </cell>
          <cell r="I981">
            <v>2381191874</v>
          </cell>
          <cell r="J981" t="str">
            <v>HISENSE</v>
          </cell>
          <cell r="K981" t="str">
            <v>C20</v>
          </cell>
          <cell r="L981" t="str">
            <v>1MH75A91MX10D0H2AH20296</v>
          </cell>
          <cell r="M981" t="str">
            <v>TEH/000136341</v>
          </cell>
          <cell r="N981">
            <v>5998.52</v>
          </cell>
          <cell r="O981">
            <v>42604</v>
          </cell>
          <cell r="P981">
            <v>42803</v>
          </cell>
          <cell r="Q981">
            <v>201709</v>
          </cell>
          <cell r="R981" t="str">
            <v xml:space="preserve">CF POR FALTA DE REFACCION PCB LOGIC T1019758.  1008466
</v>
          </cell>
          <cell r="S981" t="str">
            <v xml:space="preserve">EQUIPO RAYADO CON PORTA SIM </v>
          </cell>
          <cell r="T981" t="str">
            <v xml:space="preserve">JUAN FRANCISCO ALVIZAR            </v>
          </cell>
          <cell r="U981" t="str">
            <v>2017-04-20</v>
          </cell>
          <cell r="V981" t="str">
            <v>CELULARES</v>
          </cell>
          <cell r="W981" t="str">
            <v>COMPLETADO</v>
          </cell>
          <cell r="X981" t="str">
            <v>TALLER</v>
          </cell>
          <cell r="Y981">
            <v>42803</v>
          </cell>
          <cell r="Z981">
            <v>199</v>
          </cell>
          <cell r="AA981" t="str">
            <v>M010</v>
          </cell>
          <cell r="AD981" t="str">
            <v>tehuacan/col centro</v>
          </cell>
          <cell r="AE981" t="str">
            <v>PUE</v>
          </cell>
          <cell r="AF981" t="str">
            <v>MX</v>
          </cell>
          <cell r="AG981" t="str">
            <v>10408219</v>
          </cell>
          <cell r="AH981" t="str">
            <v>MRCO AURELIO RAMIREZ</v>
          </cell>
          <cell r="AI981" t="str">
            <v>101a 2 sur</v>
          </cell>
          <cell r="AJ981" t="str">
            <v>2381191874</v>
          </cell>
          <cell r="AK981">
            <v>0</v>
          </cell>
          <cell r="AL981" t="str">
            <v>75700</v>
          </cell>
          <cell r="AM981"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81" t="str">
            <v>1MH75AL1MX1Z30</v>
          </cell>
          <cell r="AO981" t="e">
            <v>#N/A</v>
          </cell>
          <cell r="AP981" t="e">
            <v>#N/A</v>
          </cell>
          <cell r="AQ981" t="e">
            <v>#N/A</v>
          </cell>
          <cell r="AR981" t="e">
            <v>#N/A</v>
          </cell>
          <cell r="AS981" t="str">
            <v>GMS001NJD013S405686M010</v>
          </cell>
          <cell r="AT981">
            <v>2</v>
          </cell>
          <cell r="AU981" t="str">
            <v>C1</v>
          </cell>
          <cell r="AV981" t="str">
            <v>GMS001NJD013</v>
          </cell>
          <cell r="AW981" t="str">
            <v>S405686</v>
          </cell>
          <cell r="AX981" t="str">
            <v>M010</v>
          </cell>
          <cell r="AY981">
            <v>74012267</v>
          </cell>
          <cell r="AZ981">
            <v>51013195</v>
          </cell>
          <cell r="BA981">
            <v>80141933</v>
          </cell>
        </row>
        <row r="982">
          <cell r="D982">
            <v>60313910</v>
          </cell>
          <cell r="E982" t="str">
            <v xml:space="preserve">A  </v>
          </cell>
          <cell r="F982" t="str">
            <v>CELULAR</v>
          </cell>
          <cell r="G982" t="str">
            <v>Rufina Tlaxca</v>
          </cell>
          <cell r="H982" t="str">
            <v>rio bravo 22 tijuana/camino verde CP 22190</v>
          </cell>
          <cell r="I982" t="str">
            <v xml:space="preserve">044-6641882381 </v>
          </cell>
          <cell r="J982" t="str">
            <v>HISENSE</v>
          </cell>
          <cell r="K982" t="str">
            <v>U989</v>
          </cell>
          <cell r="L982" t="str">
            <v>1MS75CM9MX1H70H5DD101F2</v>
          </cell>
          <cell r="M982" t="str">
            <v>CAR/000052943</v>
          </cell>
          <cell r="N982">
            <v>3331</v>
          </cell>
          <cell r="O982">
            <v>42727</v>
          </cell>
          <cell r="P982">
            <v>42804</v>
          </cell>
          <cell r="Q982">
            <v>201709</v>
          </cell>
          <cell r="R982" t="str">
            <v xml:space="preserve">CF POR FALTA DE REFACCION PCB LOGIC T1047617.  1008733
</v>
          </cell>
          <cell r="S982" t="str">
            <v xml:space="preserve">EQUIPO RAYADO CON BATERIA Y TAPA </v>
          </cell>
          <cell r="T982" t="str">
            <v xml:space="preserve">JUAN FRANCISCO ALVIZAR            </v>
          </cell>
          <cell r="U982" t="str">
            <v>2017-04-20</v>
          </cell>
          <cell r="V982" t="str">
            <v>CELULARES</v>
          </cell>
          <cell r="W982" t="str">
            <v>COMPLETADO</v>
          </cell>
          <cell r="X982" t="str">
            <v>TALLER</v>
          </cell>
          <cell r="Y982">
            <v>42804</v>
          </cell>
          <cell r="Z982">
            <v>77</v>
          </cell>
          <cell r="AA982" t="str">
            <v>M010</v>
          </cell>
          <cell r="AD982" t="str">
            <v>tijuana/camino verde</v>
          </cell>
          <cell r="AE982" t="str">
            <v>BC</v>
          </cell>
          <cell r="AF982" t="str">
            <v>MX</v>
          </cell>
          <cell r="AG982" t="str">
            <v>10411744</v>
          </cell>
          <cell r="AH982" t="str">
            <v>RUFINA TLAXCA</v>
          </cell>
          <cell r="AI982" t="str">
            <v>rio bravo 22</v>
          </cell>
          <cell r="AJ982" t="str">
            <v>044-6641882381</v>
          </cell>
          <cell r="AK982">
            <v>0</v>
          </cell>
          <cell r="AL982" t="str">
            <v>22190</v>
          </cell>
          <cell r="AM982"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82" t="str">
            <v>1MS75CM9MX1H70</v>
          </cell>
          <cell r="AO982" t="e">
            <v>#N/A</v>
          </cell>
          <cell r="AP982" t="e">
            <v>#N/A</v>
          </cell>
          <cell r="AQ982" t="e">
            <v>#N/A</v>
          </cell>
          <cell r="AR982" t="e">
            <v>#N/A</v>
          </cell>
          <cell r="AS982" t="str">
            <v/>
          </cell>
          <cell r="AT982" t="e">
            <v>#N/A</v>
          </cell>
          <cell r="AY982">
            <v>74012318</v>
          </cell>
          <cell r="AZ982">
            <v>51013240</v>
          </cell>
          <cell r="BA982">
            <v>80147917</v>
          </cell>
        </row>
        <row r="983">
          <cell r="D983">
            <v>60313911</v>
          </cell>
          <cell r="E983" t="str">
            <v xml:space="preserve">A  </v>
          </cell>
          <cell r="F983" t="str">
            <v>CELULAR</v>
          </cell>
          <cell r="G983" t="str">
            <v>Aaron Rivera Rodriguez</v>
          </cell>
          <cell r="H983" t="str">
            <v xml:space="preserve">almendros 12 Poza Rica/arboledas CP  93308 </v>
          </cell>
          <cell r="I983">
            <v>7828215305</v>
          </cell>
          <cell r="J983" t="str">
            <v>HISENSE</v>
          </cell>
          <cell r="K983" t="str">
            <v>U989</v>
          </cell>
          <cell r="L983" t="str">
            <v>1MS75CM9MX1H70H5PD107B9</v>
          </cell>
          <cell r="M983" t="str">
            <v>POZ/000206874</v>
          </cell>
          <cell r="N983">
            <v>3331.8</v>
          </cell>
          <cell r="O983">
            <v>42723</v>
          </cell>
          <cell r="P983">
            <v>42804</v>
          </cell>
          <cell r="Q983">
            <v>201709</v>
          </cell>
          <cell r="R983" t="str">
            <v xml:space="preserve">CF POR FALTA DE REFACCION DISPLAY T1047733.      1008687
</v>
          </cell>
          <cell r="S983" t="str">
            <v xml:space="preserve">EQUIPO RAYADO CON BATERIA Y TAPA </v>
          </cell>
          <cell r="T983" t="str">
            <v xml:space="preserve">JUAN FRANCISCO ALVIZAR            </v>
          </cell>
          <cell r="U983" t="str">
            <v>2017-04-20</v>
          </cell>
          <cell r="V983" t="str">
            <v>CELULARES</v>
          </cell>
          <cell r="W983" t="str">
            <v>COMPLETADO</v>
          </cell>
          <cell r="X983" t="str">
            <v>TALLER</v>
          </cell>
          <cell r="Y983">
            <v>42804</v>
          </cell>
          <cell r="Z983">
            <v>81</v>
          </cell>
          <cell r="AA983" t="str">
            <v>M010</v>
          </cell>
          <cell r="AD983" t="str">
            <v>Poza Rica/arboledas</v>
          </cell>
          <cell r="AE983" t="str">
            <v>VER</v>
          </cell>
          <cell r="AF983" t="str">
            <v>MX</v>
          </cell>
          <cell r="AG983" t="str">
            <v>10408543</v>
          </cell>
          <cell r="AH983" t="str">
            <v>AARON RIVERA RODRIGUEZ</v>
          </cell>
          <cell r="AI983" t="str">
            <v>172 almendros</v>
          </cell>
          <cell r="AJ983" t="str">
            <v>7828215305</v>
          </cell>
          <cell r="AK983" t="str">
            <v>7821405392</v>
          </cell>
          <cell r="AL983" t="str">
            <v>93308</v>
          </cell>
          <cell r="AM983"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83" t="str">
            <v>1MS75CM9MX1H70</v>
          </cell>
          <cell r="AO983" t="e">
            <v>#N/A</v>
          </cell>
          <cell r="AP983" t="e">
            <v>#N/A</v>
          </cell>
          <cell r="AQ983" t="e">
            <v>#N/A</v>
          </cell>
          <cell r="AR983" t="e">
            <v>#N/A</v>
          </cell>
          <cell r="AS983" t="str">
            <v/>
          </cell>
          <cell r="AT983" t="e">
            <v>#N/A</v>
          </cell>
          <cell r="AY983">
            <v>74012319</v>
          </cell>
          <cell r="AZ983">
            <v>51013241</v>
          </cell>
          <cell r="BA983">
            <v>80147918</v>
          </cell>
        </row>
        <row r="984">
          <cell r="D984">
            <v>60313930</v>
          </cell>
          <cell r="E984" t="str">
            <v xml:space="preserve">A  </v>
          </cell>
          <cell r="F984" t="str">
            <v>CELULAR</v>
          </cell>
          <cell r="G984" t="str">
            <v>Roberto Gonzalez Medina</v>
          </cell>
          <cell r="H984" t="str">
            <v>10 de noviembre num 227  Coatzacoalcos /San Silverio</v>
          </cell>
          <cell r="I984">
            <v>9212183751</v>
          </cell>
          <cell r="J984" t="str">
            <v>HISENSE</v>
          </cell>
          <cell r="K984" t="str">
            <v>C1</v>
          </cell>
          <cell r="L984" t="str">
            <v>1MH75AL1MXZ30HAJH201CA</v>
          </cell>
          <cell r="M984" t="str">
            <v>000172583</v>
          </cell>
          <cell r="N984">
            <v>7465.2</v>
          </cell>
          <cell r="O984">
            <v>42628</v>
          </cell>
          <cell r="P984">
            <v>42803</v>
          </cell>
          <cell r="Q984">
            <v>201709</v>
          </cell>
          <cell r="R984" t="str">
            <v>CF POR FALTA DE PCB LOGIC T1022328.  1008733</v>
          </cell>
          <cell r="S984" t="str">
            <v>EQUIPO RAYADO Y MEMORIA</v>
          </cell>
          <cell r="T984" t="str">
            <v xml:space="preserve">JUAN FRANCISCO ALVIZAR            </v>
          </cell>
          <cell r="U984" t="str">
            <v>2017-04-20</v>
          </cell>
          <cell r="V984" t="str">
            <v>CELULARES</v>
          </cell>
          <cell r="W984" t="str">
            <v>COMPLETADO</v>
          </cell>
          <cell r="X984" t="str">
            <v>TALLER</v>
          </cell>
          <cell r="Y984">
            <v>42804</v>
          </cell>
          <cell r="Z984">
            <v>175</v>
          </cell>
          <cell r="AA984" t="str">
            <v>M010</v>
          </cell>
          <cell r="AD984" t="str">
            <v>Coatzacoalcos /San Silverio</v>
          </cell>
          <cell r="AE984" t="str">
            <v>VER</v>
          </cell>
          <cell r="AF984" t="str">
            <v>MX</v>
          </cell>
          <cell r="AG984" t="str">
            <v>10413700</v>
          </cell>
          <cell r="AH984" t="str">
            <v>ROBERTO GONZALEZ MEDINA</v>
          </cell>
          <cell r="AI984" t="str">
            <v>10 de noviembre num 227</v>
          </cell>
          <cell r="AJ984" t="str">
            <v>9212183751</v>
          </cell>
          <cell r="AK984">
            <v>0</v>
          </cell>
          <cell r="AL984" t="str">
            <v>96536</v>
          </cell>
          <cell r="AM984"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84" t="e">
            <v>#N/A</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74012136</v>
          </cell>
          <cell r="AZ984">
            <v>51013059</v>
          </cell>
          <cell r="BA984">
            <v>80143865</v>
          </cell>
        </row>
        <row r="985">
          <cell r="D985">
            <v>60313932</v>
          </cell>
          <cell r="E985" t="str">
            <v xml:space="preserve">A  </v>
          </cell>
          <cell r="F985" t="str">
            <v>CELULAR</v>
          </cell>
          <cell r="G985" t="str">
            <v>Elizabeth Castro</v>
          </cell>
          <cell r="H985" t="str">
            <v>moneda 268  nezahualcoytotl/col poerfirio diaz</v>
          </cell>
          <cell r="I985">
            <v>5522323489</v>
          </cell>
          <cell r="J985" t="str">
            <v>HISENSE</v>
          </cell>
          <cell r="K985" t="str">
            <v>U972</v>
          </cell>
          <cell r="L985" t="str">
            <v>1MS75CE9MX10D0H5QD1160B</v>
          </cell>
          <cell r="M985">
            <v>4845</v>
          </cell>
          <cell r="N985">
            <v>2099</v>
          </cell>
          <cell r="O985">
            <v>42730</v>
          </cell>
          <cell r="P985">
            <v>42804</v>
          </cell>
          <cell r="Q985">
            <v>201709</v>
          </cell>
          <cell r="R985" t="str">
            <v>CF POR FALTA DE BATERIA T1023978.  OC- 1008733</v>
          </cell>
          <cell r="S985" t="str">
            <v xml:space="preserve">EQUIPO RAYADO </v>
          </cell>
          <cell r="T985" t="str">
            <v xml:space="preserve"> JUAN FRANCISCO ALVIZAR           </v>
          </cell>
          <cell r="U985" t="str">
            <v>2017-04-20</v>
          </cell>
          <cell r="V985" t="str">
            <v>CELULARES</v>
          </cell>
          <cell r="W985" t="str">
            <v>COMPLETADO</v>
          </cell>
          <cell r="X985" t="str">
            <v>TALLER</v>
          </cell>
          <cell r="Y985">
            <v>42804</v>
          </cell>
          <cell r="Z985">
            <v>74</v>
          </cell>
          <cell r="AA985" t="str">
            <v>M010</v>
          </cell>
          <cell r="AD985" t="str">
            <v>nezahualcoytotl/col poerfirio diaz</v>
          </cell>
          <cell r="AE985" t="str">
            <v>MEX</v>
          </cell>
          <cell r="AF985" t="str">
            <v>MX</v>
          </cell>
          <cell r="AG985" t="str">
            <v>10412532</v>
          </cell>
          <cell r="AH985" t="str">
            <v>ELIZABETH CASTRO</v>
          </cell>
          <cell r="AI985" t="str">
            <v>268 moneda</v>
          </cell>
          <cell r="AJ985" t="str">
            <v>5522323489</v>
          </cell>
          <cell r="AK985">
            <v>0</v>
          </cell>
          <cell r="AL985" t="str">
            <v>57520</v>
          </cell>
          <cell r="AM985"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85" t="e">
            <v>#N/A</v>
          </cell>
          <cell r="AO985" t="e">
            <v>#N/A</v>
          </cell>
          <cell r="AP985" t="e">
            <v>#N/A</v>
          </cell>
          <cell r="AQ985" t="e">
            <v>#N/A</v>
          </cell>
          <cell r="AR985" t="e">
            <v>#N/A</v>
          </cell>
          <cell r="AS985" t="str">
            <v>1MS75CE9MX10D0C163007M010</v>
          </cell>
          <cell r="AT985">
            <v>9</v>
          </cell>
          <cell r="AU985" t="str">
            <v>HISENSE U972</v>
          </cell>
          <cell r="AV985" t="str">
            <v>1MS75CE9MX10D0</v>
          </cell>
          <cell r="AW985" t="str">
            <v>C163007</v>
          </cell>
          <cell r="AX985" t="str">
            <v>M010</v>
          </cell>
          <cell r="AY985">
            <v>74012151</v>
          </cell>
          <cell r="AZ985">
            <v>51013074</v>
          </cell>
          <cell r="BA985">
            <v>80143888</v>
          </cell>
        </row>
        <row r="986">
          <cell r="D986">
            <v>60313936</v>
          </cell>
          <cell r="E986" t="str">
            <v>B</v>
          </cell>
          <cell r="F986" t="str">
            <v>CELULAR</v>
          </cell>
          <cell r="G986" t="str">
            <v>Oscar Gomez Villanueva</v>
          </cell>
          <cell r="H986" t="str">
            <v xml:space="preserve">Boulevar Pto aereo Venustiano Carranza/Federal CP 15700
 </v>
          </cell>
          <cell r="I986">
            <v>5518468790</v>
          </cell>
          <cell r="J986" t="str">
            <v>HISENSE</v>
          </cell>
          <cell r="K986" t="str">
            <v>C20</v>
          </cell>
          <cell r="L986" t="str">
            <v>1MH75A91MX10D0HE7Z500D0</v>
          </cell>
          <cell r="M986">
            <v>3638639</v>
          </cell>
          <cell r="N986">
            <v>4449</v>
          </cell>
          <cell r="O986">
            <v>42775</v>
          </cell>
          <cell r="P986">
            <v>42804</v>
          </cell>
          <cell r="Q986">
            <v>201709</v>
          </cell>
          <cell r="R986" t="str">
            <v xml:space="preserve">CF OTORGADO POR SOPORTE TECNICO (IRREPARABILIDAD) </v>
          </cell>
          <cell r="S986" t="str">
            <v xml:space="preserve">EQUIPO RAYADO CON PORTA SIM </v>
          </cell>
          <cell r="T986" t="str">
            <v xml:space="preserve"> JUAN FRANCISCO ALVIZAR           </v>
          </cell>
          <cell r="U986" t="str">
            <v>2017-04-20</v>
          </cell>
          <cell r="V986" t="str">
            <v>CELULARES</v>
          </cell>
          <cell r="W986" t="str">
            <v>COMPLETADO</v>
          </cell>
          <cell r="X986" t="str">
            <v>TALLER</v>
          </cell>
          <cell r="Y986">
            <v>42804</v>
          </cell>
          <cell r="Z986">
            <v>29</v>
          </cell>
          <cell r="AA986" t="str">
            <v>M010</v>
          </cell>
          <cell r="AD986" t="str">
            <v>Venustiano Carranza/Federal</v>
          </cell>
          <cell r="AE986" t="str">
            <v>DF</v>
          </cell>
          <cell r="AF986" t="str">
            <v>MX</v>
          </cell>
          <cell r="AG986" t="str">
            <v>10413283</v>
          </cell>
          <cell r="AH986" t="str">
            <v>OSCAR GOMEZ VILLANUEVA</v>
          </cell>
          <cell r="AI986" t="str">
            <v>107 Boulevar Pto aereo</v>
          </cell>
          <cell r="AJ986" t="str">
            <v>5518468790</v>
          </cell>
          <cell r="AK986">
            <v>0</v>
          </cell>
          <cell r="AL986" t="str">
            <v>15700</v>
          </cell>
          <cell r="AM986"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86" t="str">
            <v>1MH75AL1MX1Z30</v>
          </cell>
          <cell r="AO986" t="e">
            <v>#N/A</v>
          </cell>
          <cell r="AP986" t="e">
            <v>#N/A</v>
          </cell>
          <cell r="AQ986" t="e">
            <v>#N/A</v>
          </cell>
          <cell r="AR986" t="e">
            <v>#N/A</v>
          </cell>
          <cell r="AS986" t="str">
            <v>GMS001NJD013S405686M010</v>
          </cell>
          <cell r="AT986">
            <v>2</v>
          </cell>
          <cell r="AU986" t="str">
            <v>C1</v>
          </cell>
          <cell r="AV986" t="str">
            <v>GMS001NJD013</v>
          </cell>
          <cell r="AW986" t="str">
            <v>S405686</v>
          </cell>
          <cell r="AX986" t="str">
            <v>M010</v>
          </cell>
          <cell r="AY986">
            <v>74012268</v>
          </cell>
          <cell r="AZ986">
            <v>51013196</v>
          </cell>
          <cell r="BA986">
            <v>80141934</v>
          </cell>
        </row>
        <row r="987">
          <cell r="D987">
            <v>60314049</v>
          </cell>
          <cell r="E987" t="str">
            <v xml:space="preserve">A  </v>
          </cell>
          <cell r="F987" t="str">
            <v>CELULAR</v>
          </cell>
          <cell r="G987" t="str">
            <v>Cirilo Bravo</v>
          </cell>
          <cell r="H987" t="str">
            <v>Andador Acasia Depto 2 47 Lazaro Cardenas /Infonavit Soliraridad CP 60954</v>
          </cell>
          <cell r="I987">
            <v>7535313309</v>
          </cell>
          <cell r="J987" t="str">
            <v>HISENSE</v>
          </cell>
          <cell r="K987" t="str">
            <v>U972</v>
          </cell>
          <cell r="L987" t="str">
            <v>1MS75CE9MX10D0H2HD10049</v>
          </cell>
          <cell r="M987" t="str">
            <v>000074335</v>
          </cell>
          <cell r="N987">
            <v>2640.08</v>
          </cell>
          <cell r="O987">
            <v>42524</v>
          </cell>
          <cell r="P987">
            <v>42807</v>
          </cell>
          <cell r="Q987">
            <v>201709</v>
          </cell>
          <cell r="R987" t="str">
            <v>CF POR FALTA DE REFACCION PCB LOGIC 1008772. T1023967</v>
          </cell>
          <cell r="S987" t="str">
            <v xml:space="preserve">EQUIPO RAYADO, BATERIA Y TAPA </v>
          </cell>
          <cell r="T987" t="str">
            <v xml:space="preserve">JUAN FRANCISCO ALVIZAR            </v>
          </cell>
          <cell r="U987" t="str">
            <v>2017-04-19</v>
          </cell>
          <cell r="V987" t="str">
            <v>CELULARES</v>
          </cell>
          <cell r="W987" t="str">
            <v>COMPLETADO</v>
          </cell>
          <cell r="X987" t="str">
            <v>TALLER</v>
          </cell>
          <cell r="Y987">
            <v>42807</v>
          </cell>
          <cell r="Z987">
            <v>283</v>
          </cell>
          <cell r="AA987" t="str">
            <v>M010</v>
          </cell>
          <cell r="AD987" t="str">
            <v>Lazaro Cardenas /Infonavit Soliraridad</v>
          </cell>
          <cell r="AE987" t="str">
            <v>MCH</v>
          </cell>
          <cell r="AF987" t="str">
            <v>MX</v>
          </cell>
          <cell r="AG987" t="str">
            <v>10411157</v>
          </cell>
          <cell r="AH987" t="str">
            <v>CIRILO BRAVO</v>
          </cell>
          <cell r="AI987" t="str">
            <v>47 Andador Acasia Depto 2</v>
          </cell>
          <cell r="AJ987" t="str">
            <v>7535313309</v>
          </cell>
          <cell r="AK987" t="str">
            <v>7531559729</v>
          </cell>
          <cell r="AL987" t="str">
            <v>60954</v>
          </cell>
          <cell r="AM987"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87" t="e">
            <v>#N/A</v>
          </cell>
          <cell r="AO987" t="e">
            <v>#N/A</v>
          </cell>
          <cell r="AP987" t="e">
            <v>#N/A</v>
          </cell>
          <cell r="AQ987" t="e">
            <v>#N/A</v>
          </cell>
          <cell r="AR987" t="e">
            <v>#N/A</v>
          </cell>
          <cell r="AS987" t="str">
            <v>1MS75CE9MX10D0C163007M010</v>
          </cell>
          <cell r="AT987">
            <v>9</v>
          </cell>
          <cell r="AU987" t="str">
            <v>HISENSE U972</v>
          </cell>
          <cell r="AV987" t="str">
            <v>1MS75CE9MX10D0</v>
          </cell>
          <cell r="AW987" t="str">
            <v>C163007</v>
          </cell>
          <cell r="AX987" t="str">
            <v>M010</v>
          </cell>
          <cell r="AY987">
            <v>74012147</v>
          </cell>
          <cell r="AZ987">
            <v>51013070</v>
          </cell>
          <cell r="BA987">
            <v>80143881</v>
          </cell>
        </row>
        <row r="988">
          <cell r="D988">
            <v>60314050</v>
          </cell>
          <cell r="E988" t="str">
            <v xml:space="preserve">A  </v>
          </cell>
          <cell r="F988" t="str">
            <v>CELULAR</v>
          </cell>
          <cell r="G988" t="str">
            <v>Nately Medina Lopez</v>
          </cell>
          <cell r="H988" t="str">
            <v>Sinaloa 53 Cosamaloapan de Ca /Jose lopez portillo</v>
          </cell>
          <cell r="I988">
            <v>2881011925</v>
          </cell>
          <cell r="J988" t="str">
            <v>HISENSE</v>
          </cell>
          <cell r="K988" t="str">
            <v>U989</v>
          </cell>
          <cell r="L988" t="str">
            <v>1MS75CM9MX1H70H5PD10B3A</v>
          </cell>
          <cell r="M988" t="str">
            <v xml:space="preserve">CARTA DE ACEPTACION </v>
          </cell>
          <cell r="N988">
            <v>2499</v>
          </cell>
          <cell r="O988">
            <v>42765</v>
          </cell>
          <cell r="P988">
            <v>42807</v>
          </cell>
          <cell r="Q988">
            <v>201709</v>
          </cell>
          <cell r="R988" t="str">
            <v>CF POR FALTA DE PCB LOGIC T1047733.    1008687</v>
          </cell>
          <cell r="S988" t="str">
            <v>EQUIPO RAYADO, TAPA Y BATERIA</v>
          </cell>
          <cell r="T988" t="str">
            <v xml:space="preserve">JUAN FRANCISCO ALVIZAR            </v>
          </cell>
          <cell r="U988" t="str">
            <v>2017-04-20</v>
          </cell>
          <cell r="V988" t="str">
            <v>CELULARES</v>
          </cell>
          <cell r="W988" t="str">
            <v>COMPLETADO</v>
          </cell>
          <cell r="X988" t="str">
            <v>TALLER</v>
          </cell>
          <cell r="Y988">
            <v>42807</v>
          </cell>
          <cell r="Z988">
            <v>42</v>
          </cell>
          <cell r="AA988" t="str">
            <v>M010</v>
          </cell>
          <cell r="AD988" t="str">
            <v>Cosamaloapan de Ca /Jose lopez portillo0</v>
          </cell>
          <cell r="AE988" t="str">
            <v>VER</v>
          </cell>
          <cell r="AF988" t="str">
            <v>MX</v>
          </cell>
          <cell r="AG988" t="str">
            <v>10412593</v>
          </cell>
          <cell r="AH988" t="str">
            <v>NATELY MEDINA LOPEZ</v>
          </cell>
          <cell r="AI988" t="str">
            <v>53 sINALOA</v>
          </cell>
          <cell r="AJ988" t="str">
            <v>2881011925</v>
          </cell>
          <cell r="AK988">
            <v>0</v>
          </cell>
          <cell r="AL988" t="str">
            <v>95340</v>
          </cell>
          <cell r="AM988"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88" t="str">
            <v>1MS75CM9MX1H70</v>
          </cell>
          <cell r="AO988" t="e">
            <v>#N/A</v>
          </cell>
          <cell r="AP988" t="e">
            <v>#N/A</v>
          </cell>
          <cell r="AQ988" t="e">
            <v>#N/A</v>
          </cell>
          <cell r="AR988" t="e">
            <v>#N/A</v>
          </cell>
          <cell r="AS988" t="str">
            <v/>
          </cell>
          <cell r="AT988" t="e">
            <v>#N/A</v>
          </cell>
          <cell r="AY988">
            <v>74012320</v>
          </cell>
          <cell r="AZ988">
            <v>51013242</v>
          </cell>
          <cell r="BA988">
            <v>80147919</v>
          </cell>
        </row>
        <row r="989">
          <cell r="D989">
            <v>60314053</v>
          </cell>
          <cell r="E989" t="str">
            <v xml:space="preserve">A  </v>
          </cell>
          <cell r="F989" t="str">
            <v>CELULAR</v>
          </cell>
          <cell r="G989" t="str">
            <v>Ma Araceli Lara</v>
          </cell>
          <cell r="H989" t="str">
            <v xml:space="preserve">And chabacano num 194  Lago de moreno/Cuesta blanca CP 47420
</v>
          </cell>
          <cell r="I989">
            <v>4741160565</v>
          </cell>
          <cell r="J989" t="str">
            <v>HISENSE</v>
          </cell>
          <cell r="K989" t="str">
            <v>U972</v>
          </cell>
          <cell r="L989" t="str">
            <v>1MS75CE9MX10D0H5QD111C2</v>
          </cell>
          <cell r="M989" t="str">
            <v>LDM/0000064018</v>
          </cell>
          <cell r="N989">
            <v>2664.9</v>
          </cell>
          <cell r="O989">
            <v>42692</v>
          </cell>
          <cell r="P989">
            <v>42807</v>
          </cell>
          <cell r="Q989">
            <v>201709</v>
          </cell>
          <cell r="R989" t="str">
            <v xml:space="preserve">CF POR FALTA DE REFACCION CAMARA T1022410, VIA CORREO
</v>
          </cell>
          <cell r="S989" t="str">
            <v xml:space="preserve">EQUIPO RAYADO, TAPA </v>
          </cell>
          <cell r="T989" t="str">
            <v xml:space="preserve">JUAN FRANCISCO ALVIZAR            </v>
          </cell>
          <cell r="U989" t="str">
            <v>2017-04-20</v>
          </cell>
          <cell r="V989" t="str">
            <v>CELULARES</v>
          </cell>
          <cell r="W989" t="str">
            <v>COMPLETADO</v>
          </cell>
          <cell r="X989" t="str">
            <v>TALLER</v>
          </cell>
          <cell r="Y989">
            <v>42807</v>
          </cell>
          <cell r="Z989">
            <v>115</v>
          </cell>
          <cell r="AA989" t="str">
            <v>M010</v>
          </cell>
          <cell r="AD989" t="str">
            <v>Lago de moreno/Cuesta blanca</v>
          </cell>
          <cell r="AE989" t="str">
            <v>JAL</v>
          </cell>
          <cell r="AF989" t="str">
            <v>MX</v>
          </cell>
          <cell r="AG989" t="str">
            <v>10412673</v>
          </cell>
          <cell r="AH989" t="str">
            <v>MA ARACELI LARA</v>
          </cell>
          <cell r="AI989" t="str">
            <v>And chabacano num 194</v>
          </cell>
          <cell r="AJ989" t="str">
            <v>4741160565</v>
          </cell>
          <cell r="AK989">
            <v>0</v>
          </cell>
          <cell r="AL989" t="str">
            <v>47420</v>
          </cell>
          <cell r="AM989"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89" t="e">
            <v>#N/A</v>
          </cell>
          <cell r="AO989" t="e">
            <v>#N/A</v>
          </cell>
          <cell r="AP989" t="e">
            <v>#N/A</v>
          </cell>
          <cell r="AQ989" t="e">
            <v>#N/A</v>
          </cell>
          <cell r="AR989" t="e">
            <v>#N/A</v>
          </cell>
          <cell r="AS989" t="str">
            <v>1MS75CE9MX10D0C163007M010</v>
          </cell>
          <cell r="AT989">
            <v>9</v>
          </cell>
          <cell r="AU989" t="str">
            <v>HISENSE U972</v>
          </cell>
          <cell r="AV989" t="str">
            <v>1MS75CE9MX10D0</v>
          </cell>
          <cell r="AW989" t="str">
            <v>C163007</v>
          </cell>
          <cell r="AX989" t="str">
            <v>M010</v>
          </cell>
          <cell r="AY989">
            <v>74012146</v>
          </cell>
          <cell r="AZ989">
            <v>51013069</v>
          </cell>
          <cell r="BA989">
            <v>80143883</v>
          </cell>
        </row>
        <row r="990">
          <cell r="D990">
            <v>60312911</v>
          </cell>
          <cell r="E990" t="str">
            <v xml:space="preserve">A  </v>
          </cell>
          <cell r="F990" t="str">
            <v>CELULAR</v>
          </cell>
          <cell r="G990" t="str">
            <v xml:space="preserve">lizethe Salgado Gutierre
</v>
          </cell>
          <cell r="H990" t="str">
            <v>Calle cerrada d Allende s/n, col centro/Petatlan CP. 40850</v>
          </cell>
          <cell r="I990">
            <v>7551181805</v>
          </cell>
          <cell r="J990" t="str">
            <v>HISENSE</v>
          </cell>
          <cell r="K990" t="str">
            <v>U989</v>
          </cell>
          <cell r="L990" t="str">
            <v>1MS75CM9MX1H70H5PD11308</v>
          </cell>
          <cell r="M990">
            <v>27662876</v>
          </cell>
          <cell r="N990">
            <v>3331.8</v>
          </cell>
          <cell r="O990">
            <v>42741</v>
          </cell>
          <cell r="P990">
            <v>42794</v>
          </cell>
          <cell r="Q990">
            <v>201709</v>
          </cell>
          <cell r="R990" t="str">
            <v xml:space="preserve">15/03/2017 05 : 51  JORGE.VAZ : NP5
04/03/2017 07 : 34 201709 : P1. T1047617.  1008182
</v>
          </cell>
          <cell r="S990" t="str">
            <v xml:space="preserve"> EQUIPO MALTRATADO CON TAPA Y BATERIA</v>
          </cell>
          <cell r="T990" t="str">
            <v xml:space="preserve"> Juan Francisco Alvizar           </v>
          </cell>
          <cell r="U990" t="str">
            <v>2017-04-18</v>
          </cell>
          <cell r="V990" t="str">
            <v>CELULARES</v>
          </cell>
          <cell r="W990" t="str">
            <v>COMPLETADO</v>
          </cell>
          <cell r="X990" t="str">
            <v>TALLER</v>
          </cell>
          <cell r="Y990">
            <v>42793</v>
          </cell>
          <cell r="Z990">
            <v>53</v>
          </cell>
          <cell r="AA990" t="str">
            <v>M010</v>
          </cell>
          <cell r="AD990" t="str">
            <v>col centro/Petatlan</v>
          </cell>
          <cell r="AE990" t="str">
            <v>GRO</v>
          </cell>
          <cell r="AF990" t="str">
            <v>MX</v>
          </cell>
          <cell r="AG990" t="str">
            <v>10411853</v>
          </cell>
          <cell r="AH990" t="str">
            <v>LIZETHE SALGADO GUTIERRE</v>
          </cell>
          <cell r="AI990" t="str">
            <v>Calle cerrada d Allende s/n</v>
          </cell>
          <cell r="AJ990" t="str">
            <v>7551181805</v>
          </cell>
          <cell r="AK990">
            <v>0</v>
          </cell>
          <cell r="AL990" t="str">
            <v>40850</v>
          </cell>
          <cell r="AM990"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90" t="str">
            <v>1MS75CM9MX1H70</v>
          </cell>
          <cell r="AO990" t="e">
            <v>#N/A</v>
          </cell>
          <cell r="AP990" t="e">
            <v>#N/A</v>
          </cell>
          <cell r="AQ990" t="e">
            <v>#N/A</v>
          </cell>
          <cell r="AR990" t="e">
            <v>#N/A</v>
          </cell>
          <cell r="AS990" t="str">
            <v/>
          </cell>
          <cell r="AT990" t="e">
            <v>#N/A</v>
          </cell>
          <cell r="AY990">
            <v>74012321</v>
          </cell>
          <cell r="AZ990">
            <v>51013243</v>
          </cell>
          <cell r="BA990">
            <v>80147920</v>
          </cell>
        </row>
        <row r="991">
          <cell r="D991">
            <v>60312775</v>
          </cell>
          <cell r="E991" t="str">
            <v xml:space="preserve">A  </v>
          </cell>
          <cell r="F991" t="str">
            <v>CELULAR</v>
          </cell>
          <cell r="G991" t="str">
            <v xml:space="preserve">Francisco Carmona
</v>
          </cell>
          <cell r="H991" t="str">
            <v>Camino a nextengo nu 421-b, zcapotzalco/San miguel amantla CP. 02700</v>
          </cell>
          <cell r="I991">
            <v>9981257330</v>
          </cell>
          <cell r="J991" t="str">
            <v>HISENSE</v>
          </cell>
          <cell r="K991" t="str">
            <v>U972</v>
          </cell>
          <cell r="L991" t="str">
            <v>1MS75CE9MX10D0HTKT10808</v>
          </cell>
          <cell r="M991">
            <v>32914548</v>
          </cell>
          <cell r="N991">
            <v>2655.2</v>
          </cell>
          <cell r="O991">
            <v>42725</v>
          </cell>
          <cell r="P991">
            <v>42790</v>
          </cell>
          <cell r="Q991">
            <v>201709</v>
          </cell>
          <cell r="R991" t="str">
            <v xml:space="preserve">15/03/2017 05 : 49  JORGE.VAZ : NP5
04/03/2017 07 : 34 201709 : OMITIR COMENTARIO ANTERIOR, EQUIPO PENDIENTE POR PARTE ( DISPLAY )
04/03/2017 07 : 33 201709 : P1. T1021644.  1008182
</v>
          </cell>
          <cell r="S991" t="str">
            <v xml:space="preserve"> EQUIPO MALTRATADO CON BATERIA, TAPA Y M</v>
          </cell>
          <cell r="T991" t="str">
            <v xml:space="preserve"> Juan Francisco Alvizar           </v>
          </cell>
          <cell r="U991" t="str">
            <v>2017-04-18</v>
          </cell>
          <cell r="V991" t="str">
            <v>CELULARES</v>
          </cell>
          <cell r="W991" t="str">
            <v>COMPLETADO</v>
          </cell>
          <cell r="X991" t="str">
            <v>TALLER</v>
          </cell>
          <cell r="Y991">
            <v>42789</v>
          </cell>
          <cell r="Z991">
            <v>65</v>
          </cell>
          <cell r="AA991" t="str">
            <v>M010</v>
          </cell>
          <cell r="AD991" t="str">
            <v>zcapotzalco/San miguel amantla</v>
          </cell>
          <cell r="AE991" t="str">
            <v>DF</v>
          </cell>
          <cell r="AF991" t="str">
            <v>MX</v>
          </cell>
          <cell r="AG991" t="str">
            <v>10412511</v>
          </cell>
          <cell r="AH991" t="str">
            <v>FRANCISCO CARMONA</v>
          </cell>
          <cell r="AI991" t="str">
            <v>Camino a nextengo nu 421-b</v>
          </cell>
          <cell r="AJ991" t="str">
            <v>5532365165</v>
          </cell>
          <cell r="AK991" t="str">
            <v>5532365165</v>
          </cell>
          <cell r="AL991" t="str">
            <v>02700</v>
          </cell>
          <cell r="AM991"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91" t="e">
            <v>#N/A</v>
          </cell>
          <cell r="AO991" t="e">
            <v>#N/A</v>
          </cell>
          <cell r="AP991" t="e">
            <v>#N/A</v>
          </cell>
          <cell r="AQ991" t="e">
            <v>#N/A</v>
          </cell>
          <cell r="AR991" t="e">
            <v>#N/A</v>
          </cell>
          <cell r="AS991" t="str">
            <v>1MS75CE9MX10D0C163007M010</v>
          </cell>
          <cell r="AT991">
            <v>9</v>
          </cell>
          <cell r="AU991" t="str">
            <v>HISENSE U972</v>
          </cell>
          <cell r="AV991" t="str">
            <v>1MS75CE9MX10D0</v>
          </cell>
          <cell r="AW991" t="str">
            <v>C163007</v>
          </cell>
          <cell r="AX991" t="str">
            <v>M010</v>
          </cell>
          <cell r="AY991">
            <v>74012145</v>
          </cell>
          <cell r="AZ991">
            <v>51013068</v>
          </cell>
          <cell r="BA991">
            <v>80143884</v>
          </cell>
        </row>
        <row r="992">
          <cell r="D992">
            <v>60312772</v>
          </cell>
          <cell r="E992" t="str">
            <v>B</v>
          </cell>
          <cell r="F992" t="str">
            <v>CELULAR</v>
          </cell>
          <cell r="G992" t="str">
            <v xml:space="preserve">Alfredo Romero
</v>
          </cell>
          <cell r="H992" t="str">
            <v>Ernesto Domiguez 106 No2, Veracruz/Fracc Reforma CP. 91919</v>
          </cell>
          <cell r="I992">
            <v>2292138009</v>
          </cell>
          <cell r="J992" t="str">
            <v>HISENSE</v>
          </cell>
          <cell r="K992" t="str">
            <v>C20</v>
          </cell>
          <cell r="L992" t="str">
            <v>1MH75A91MX10D0H1BH20142</v>
          </cell>
          <cell r="M992" t="str">
            <v>POLIZA DE GARANTIA</v>
          </cell>
          <cell r="N992">
            <v>0</v>
          </cell>
          <cell r="O992">
            <v>42584</v>
          </cell>
          <cell r="P992">
            <v>42790</v>
          </cell>
          <cell r="Q992">
            <v>201709</v>
          </cell>
          <cell r="R992"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92" t="str">
            <v xml:space="preserve"> EQUIPO MALTRATADO CON PORTA SIM</v>
          </cell>
          <cell r="T992" t="str">
            <v xml:space="preserve"> Juan Francisco Alvizar           </v>
          </cell>
          <cell r="U992" t="str">
            <v>2017-04-18</v>
          </cell>
          <cell r="V992" t="str">
            <v>CELULARES</v>
          </cell>
          <cell r="W992" t="str">
            <v>COMPLETADO</v>
          </cell>
          <cell r="X992" t="str">
            <v>TALLER</v>
          </cell>
          <cell r="Y992">
            <v>42789</v>
          </cell>
          <cell r="Z992">
            <v>206</v>
          </cell>
          <cell r="AA992" t="str">
            <v>M010</v>
          </cell>
          <cell r="AD992" t="str">
            <v>Veracruz/Fracc Reforma</v>
          </cell>
          <cell r="AE992" t="str">
            <v>VER</v>
          </cell>
          <cell r="AF992" t="str">
            <v>MX</v>
          </cell>
          <cell r="AG992" t="str">
            <v>10410120</v>
          </cell>
          <cell r="AH992" t="str">
            <v>ALFREDO ROMERO</v>
          </cell>
          <cell r="AI992" t="str">
            <v>2 Ernesto Domiguez 106</v>
          </cell>
          <cell r="AJ992" t="str">
            <v>2292138009</v>
          </cell>
          <cell r="AK992">
            <v>0</v>
          </cell>
          <cell r="AL992" t="str">
            <v>91919</v>
          </cell>
          <cell r="AM992"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74012269</v>
          </cell>
          <cell r="AZ992">
            <v>51013197</v>
          </cell>
          <cell r="BA992">
            <v>80141935</v>
          </cell>
        </row>
        <row r="993">
          <cell r="D993">
            <v>60312770</v>
          </cell>
          <cell r="E993" t="str">
            <v xml:space="preserve">A  </v>
          </cell>
          <cell r="F993" t="str">
            <v>CELULAR</v>
          </cell>
          <cell r="G993" t="str">
            <v>Luis Fernnando Tec Ramirez</v>
          </cell>
          <cell r="H993" t="str">
            <v>calle 53 No 57, campeche/centro CP.24000</v>
          </cell>
          <cell r="I993">
            <v>9818116182</v>
          </cell>
          <cell r="J993" t="str">
            <v>HISENSE</v>
          </cell>
          <cell r="K993" t="str">
            <v>U989</v>
          </cell>
          <cell r="L993" t="str">
            <v>1MS75CM9NX1H70H</v>
          </cell>
          <cell r="M993" t="str">
            <v>TICKET DE COMPRA</v>
          </cell>
          <cell r="N993">
            <v>3331.8</v>
          </cell>
          <cell r="O993">
            <v>42731</v>
          </cell>
          <cell r="P993">
            <v>42791</v>
          </cell>
          <cell r="Q993">
            <v>201709</v>
          </cell>
          <cell r="R993" t="str">
            <v xml:space="preserve">17/03/2017 01 : 07  ERNESTO.HERN : NP5
04/03/2017 02 : 32 201709 : P1. T1047733.  1008161
</v>
          </cell>
          <cell r="S993" t="str">
            <v xml:space="preserve"> EQUIPO MALTRATADO CON BATERIA Y TAPA</v>
          </cell>
          <cell r="T993" t="str">
            <v xml:space="preserve"> Juan Francisco Alvizar           </v>
          </cell>
          <cell r="U993" t="str">
            <v>2017-04-18</v>
          </cell>
          <cell r="V993" t="str">
            <v>CELULARES</v>
          </cell>
          <cell r="W993" t="str">
            <v>COMPLETADO</v>
          </cell>
          <cell r="X993" t="str">
            <v>TALLER</v>
          </cell>
          <cell r="Y993">
            <v>42789</v>
          </cell>
          <cell r="Z993">
            <v>60</v>
          </cell>
          <cell r="AA993" t="str">
            <v>M010</v>
          </cell>
          <cell r="AD993" t="str">
            <v>campeche/centro</v>
          </cell>
          <cell r="AE993" t="str">
            <v>CMP</v>
          </cell>
          <cell r="AF993" t="str">
            <v>MX</v>
          </cell>
          <cell r="AG993" t="str">
            <v>10411427</v>
          </cell>
          <cell r="AH993" t="str">
            <v>LUIS FERNNANDO TEC RAMIREZ</v>
          </cell>
          <cell r="AI993" t="str">
            <v>num 57 calle 53</v>
          </cell>
          <cell r="AJ993" t="str">
            <v>9818116182</v>
          </cell>
          <cell r="AK993">
            <v>0</v>
          </cell>
          <cell r="AL993" t="str">
            <v>24000</v>
          </cell>
          <cell r="AM993"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93" t="str">
            <v>1MS75CM9MX1H70</v>
          </cell>
          <cell r="AO993" t="e">
            <v>#N/A</v>
          </cell>
          <cell r="AP993" t="e">
            <v>#N/A</v>
          </cell>
          <cell r="AQ993" t="e">
            <v>#N/A</v>
          </cell>
          <cell r="AR993" t="e">
            <v>#N/A</v>
          </cell>
          <cell r="AS993" t="str">
            <v/>
          </cell>
          <cell r="AT993" t="e">
            <v>#N/A</v>
          </cell>
          <cell r="AY993">
            <v>74012322</v>
          </cell>
          <cell r="AZ993">
            <v>51013244</v>
          </cell>
          <cell r="BA993">
            <v>80147921</v>
          </cell>
        </row>
        <row r="994">
          <cell r="D994">
            <v>60312769</v>
          </cell>
          <cell r="E994" t="str">
            <v xml:space="preserve">A  </v>
          </cell>
          <cell r="F994" t="str">
            <v>CELULAR</v>
          </cell>
          <cell r="G994" t="str">
            <v>Jesus Lara</v>
          </cell>
          <cell r="H994" t="str">
            <v>Valentin Gomez Farias mz 3 lt 8 SN, Iztapaluca /Alfredo del mazo CP. 56577</v>
          </cell>
          <cell r="I994">
            <v>5517099403</v>
          </cell>
          <cell r="J994" t="str">
            <v>HISENSE</v>
          </cell>
          <cell r="K994" t="str">
            <v>U989</v>
          </cell>
          <cell r="L994" t="str">
            <v>1MS75CM9MX1H70H5PD10E42</v>
          </cell>
          <cell r="M994">
            <v>41131587</v>
          </cell>
          <cell r="N994">
            <v>3331.8</v>
          </cell>
          <cell r="O994">
            <v>42720</v>
          </cell>
          <cell r="P994">
            <v>42791</v>
          </cell>
          <cell r="Q994">
            <v>201709</v>
          </cell>
          <cell r="R994" t="str">
            <v>15/03/2017 08 : 03  JORGE.VAZ : NP5
08/03/2017 06 : 13 201709 : P1. 1008296.  T1047617</v>
          </cell>
          <cell r="S994" t="str">
            <v>EQUIPO MALTRATDO CON BATERIA Y TAPA</v>
          </cell>
          <cell r="T994" t="str">
            <v xml:space="preserve"> Juan Francisco Alvizar           </v>
          </cell>
          <cell r="U994" t="str">
            <v>2017-04-18</v>
          </cell>
          <cell r="V994" t="str">
            <v>CELULARES</v>
          </cell>
          <cell r="W994" t="str">
            <v>COMPLETADO</v>
          </cell>
          <cell r="X994" t="str">
            <v>TALLER</v>
          </cell>
          <cell r="Y994">
            <v>42789</v>
          </cell>
          <cell r="Z994">
            <v>71</v>
          </cell>
          <cell r="AA994" t="str">
            <v>M010</v>
          </cell>
          <cell r="AD994" t="str">
            <v>Iztapaluca /Alfredo del mazo</v>
          </cell>
          <cell r="AE994" t="str">
            <v>MEX</v>
          </cell>
          <cell r="AF994" t="str">
            <v>MX</v>
          </cell>
          <cell r="AG994" t="str">
            <v>10412278</v>
          </cell>
          <cell r="AH994" t="str">
            <v>JESUS LARA</v>
          </cell>
          <cell r="AI994" t="str">
            <v>sn Valentin Gomez Farias mz 3 lt 8</v>
          </cell>
          <cell r="AJ994" t="str">
            <v>5517099403</v>
          </cell>
          <cell r="AK994" t="str">
            <v>0445554532227</v>
          </cell>
          <cell r="AL994" t="str">
            <v>56577</v>
          </cell>
          <cell r="AM994"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94" t="str">
            <v>1MS75CM9MX1H70</v>
          </cell>
          <cell r="AO994" t="e">
            <v>#N/A</v>
          </cell>
          <cell r="AP994" t="e">
            <v>#N/A</v>
          </cell>
          <cell r="AQ994" t="e">
            <v>#N/A</v>
          </cell>
          <cell r="AR994" t="e">
            <v>#N/A</v>
          </cell>
          <cell r="AS994" t="str">
            <v/>
          </cell>
          <cell r="AT994" t="e">
            <v>#N/A</v>
          </cell>
          <cell r="AY994">
            <v>74012323</v>
          </cell>
          <cell r="AZ994">
            <v>51013245</v>
          </cell>
          <cell r="BA994">
            <v>80147922</v>
          </cell>
        </row>
        <row r="995">
          <cell r="D995">
            <v>60312766</v>
          </cell>
          <cell r="E995" t="str">
            <v xml:space="preserve">A  </v>
          </cell>
          <cell r="F995" t="str">
            <v>CELULAR</v>
          </cell>
          <cell r="G995" t="str">
            <v>Manuel Gonzalez Cardenas</v>
          </cell>
          <cell r="H995" t="str">
            <v>Albino Espinoza  754 OTE, Monterrey/Centro CP.64000</v>
          </cell>
          <cell r="I995">
            <v>8183406363</v>
          </cell>
          <cell r="J995" t="str">
            <v>HISENSE</v>
          </cell>
          <cell r="K995" t="str">
            <v>C20</v>
          </cell>
          <cell r="L995" t="str">
            <v>1MH75A91MX10D0H1BH20091</v>
          </cell>
          <cell r="M995">
            <v>0</v>
          </cell>
          <cell r="N995">
            <v>4498.8900000000003</v>
          </cell>
          <cell r="O995">
            <v>42535</v>
          </cell>
          <cell r="P995">
            <v>42790</v>
          </cell>
          <cell r="Q995">
            <v>201709</v>
          </cell>
          <cell r="R995" t="str">
            <v xml:space="preserve">16/03/2017 23 : 36  ERNESTO.HERN : NP5
02/03/2017 07 : 35 201709 : P1. T1019758.  1008078
</v>
          </cell>
          <cell r="S995" t="str">
            <v>EQUIPO MALTRATDO CON PORTA SIM</v>
          </cell>
          <cell r="T995" t="str">
            <v xml:space="preserve"> Juan Francisco Alvizar           </v>
          </cell>
          <cell r="U995" t="str">
            <v>2017-04-17</v>
          </cell>
          <cell r="V995" t="str">
            <v>CELULARES</v>
          </cell>
          <cell r="W995" t="str">
            <v>COMPLETADO</v>
          </cell>
          <cell r="X995" t="str">
            <v>TALLER</v>
          </cell>
          <cell r="Y995">
            <v>42789</v>
          </cell>
          <cell r="Z995">
            <v>255</v>
          </cell>
          <cell r="AA995" t="str">
            <v>M010</v>
          </cell>
          <cell r="AD995" t="str">
            <v>Monterrey/Centro</v>
          </cell>
          <cell r="AE995" t="str">
            <v>NL</v>
          </cell>
          <cell r="AF995" t="str">
            <v>MX</v>
          </cell>
          <cell r="AG995" t="str">
            <v>10410819</v>
          </cell>
          <cell r="AH995" t="str">
            <v>MANUEL GONZALEZ CARDENAS</v>
          </cell>
          <cell r="AI995" t="str">
            <v>754 OTE Albino Espinoza</v>
          </cell>
          <cell r="AJ995" t="str">
            <v>8183406363</v>
          </cell>
          <cell r="AK995">
            <v>0</v>
          </cell>
          <cell r="AL995" t="str">
            <v>64000</v>
          </cell>
          <cell r="AM995"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74012270</v>
          </cell>
          <cell r="AZ995">
            <v>51013198</v>
          </cell>
          <cell r="BA995">
            <v>80141936</v>
          </cell>
        </row>
        <row r="996">
          <cell r="D996">
            <v>60312563</v>
          </cell>
          <cell r="E996" t="str">
            <v xml:space="preserve">A  </v>
          </cell>
          <cell r="F996" t="str">
            <v>CELULAR</v>
          </cell>
          <cell r="G996" t="str">
            <v>Cesar Augusto Mendez</v>
          </cell>
          <cell r="H996" t="str">
            <v>Andador Alfa de Centaruro No. 196  Infonavit Buenavista/Veracruz CP. 91850</v>
          </cell>
          <cell r="I996" t="str">
            <v>777-197-02-51</v>
          </cell>
          <cell r="J996" t="str">
            <v>HISENSE</v>
          </cell>
          <cell r="K996" t="str">
            <v>U989</v>
          </cell>
          <cell r="L996" t="str">
            <v>1MS75CM9MX1H70HSND10394</v>
          </cell>
          <cell r="M996">
            <v>46719779</v>
          </cell>
          <cell r="N996">
            <v>3331.8</v>
          </cell>
          <cell r="O996">
            <v>42765</v>
          </cell>
          <cell r="P996">
            <v>42789</v>
          </cell>
          <cell r="Q996">
            <v>201709</v>
          </cell>
          <cell r="R996" t="str">
            <v xml:space="preserve">16/03/2017 23 : 33  ERNESTO.HERN : NP5
02/03/2017 07 : 34 201709 : OMITIR COMENTARIO ANTERIOR, SE ENCUENTRA PENDIENTE POR LCD
02/03/2017 07 : 34 201709 : P1. T1047733.   1008078
</v>
          </cell>
          <cell r="S996" t="str">
            <v>EQUIPO MALTRATDO CON BATERIA Y TAPA</v>
          </cell>
          <cell r="T996" t="str">
            <v xml:space="preserve"> Juan Francisco Alvizar           </v>
          </cell>
          <cell r="U996" t="str">
            <v>2017-04-17</v>
          </cell>
          <cell r="V996" t="str">
            <v>CELULARES</v>
          </cell>
          <cell r="W996" t="str">
            <v>COMPLETADO</v>
          </cell>
          <cell r="X996" t="str">
            <v>TALLER</v>
          </cell>
          <cell r="Y996">
            <v>42788</v>
          </cell>
          <cell r="Z996">
            <v>24</v>
          </cell>
          <cell r="AA996" t="str">
            <v>M010</v>
          </cell>
          <cell r="AD996" t="str">
            <v>Infonavit Buenavista/Veracruz</v>
          </cell>
          <cell r="AE996" t="str">
            <v>VER</v>
          </cell>
          <cell r="AF996" t="str">
            <v>MX</v>
          </cell>
          <cell r="AG996" t="str">
            <v>10412273</v>
          </cell>
          <cell r="AH996" t="str">
            <v>CESAR AUGUSTO MENDEZ</v>
          </cell>
          <cell r="AI996" t="str">
            <v>196 Andador Alfa de Centaruro</v>
          </cell>
          <cell r="AJ996" t="str">
            <v>1669908</v>
          </cell>
          <cell r="AK996" t="str">
            <v>2291022383</v>
          </cell>
          <cell r="AL996" t="str">
            <v>91850</v>
          </cell>
          <cell r="AM996"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96" t="str">
            <v>1MS75CM9MX1H70</v>
          </cell>
          <cell r="AO996" t="e">
            <v>#N/A</v>
          </cell>
          <cell r="AP996" t="e">
            <v>#N/A</v>
          </cell>
          <cell r="AQ996" t="e">
            <v>#N/A</v>
          </cell>
          <cell r="AR996" t="e">
            <v>#N/A</v>
          </cell>
          <cell r="AS996" t="str">
            <v/>
          </cell>
          <cell r="AT996" t="e">
            <v>#N/A</v>
          </cell>
          <cell r="AY996">
            <v>74012324</v>
          </cell>
          <cell r="AZ996">
            <v>51013246</v>
          </cell>
          <cell r="BA996">
            <v>80147923</v>
          </cell>
        </row>
        <row r="997">
          <cell r="D997">
            <v>60311462</v>
          </cell>
          <cell r="E997" t="str">
            <v>B</v>
          </cell>
          <cell r="F997" t="str">
            <v>CELULAR</v>
          </cell>
          <cell r="G997" t="str">
            <v>Fabiola Kiabeth Cedillo Leon</v>
          </cell>
          <cell r="H997" t="str">
            <v>Av. Del Parque No. 92 Tonala/Villas de Oriente CP 45403</v>
          </cell>
          <cell r="I997" t="str">
            <v xml:space="preserve">33-34-56-32-21 </v>
          </cell>
          <cell r="J997" t="str">
            <v>HISENSE</v>
          </cell>
          <cell r="K997" t="str">
            <v>C20</v>
          </cell>
          <cell r="L997" t="str">
            <v>1MH75A91MX10D0HDYZ50106</v>
          </cell>
          <cell r="M997" t="str">
            <v>TICKET DE COMPRA</v>
          </cell>
          <cell r="N997">
            <v>3999.2</v>
          </cell>
          <cell r="O997">
            <v>42657</v>
          </cell>
          <cell r="P997">
            <v>42780</v>
          </cell>
          <cell r="Q997">
            <v>201709</v>
          </cell>
          <cell r="R997" t="str">
            <v xml:space="preserve">23/02/2017 02 : 31  SERGIO.FER : TCF1
23/02/2017 02 : 31  SERGIO.FER : TCFT - Irreparabilidad
</v>
          </cell>
          <cell r="S997" t="str">
            <v>EQUIPO RAYADO CON PORTA SIM</v>
          </cell>
          <cell r="T997" t="str">
            <v xml:space="preserve">JUAN FRANCISCO ALVIZAR            </v>
          </cell>
          <cell r="U997" t="str">
            <v>2017-04-13</v>
          </cell>
          <cell r="V997" t="str">
            <v>CELULARES</v>
          </cell>
          <cell r="W997" t="str">
            <v>COMPLETADO</v>
          </cell>
          <cell r="X997" t="str">
            <v>TALLER</v>
          </cell>
          <cell r="Y997">
            <v>42779</v>
          </cell>
          <cell r="Z997">
            <v>123</v>
          </cell>
          <cell r="AA997" t="str">
            <v>M010</v>
          </cell>
          <cell r="AD997" t="str">
            <v>Tonala/Villas de Oriente</v>
          </cell>
          <cell r="AE997" t="str">
            <v>JAL</v>
          </cell>
          <cell r="AF997" t="str">
            <v>MX</v>
          </cell>
          <cell r="AG997" t="str">
            <v>10411164</v>
          </cell>
          <cell r="AH997" t="str">
            <v>FABIOLA KIABETH CEDILLO LEON</v>
          </cell>
          <cell r="AI997" t="str">
            <v>Av. Del Parque No. 92</v>
          </cell>
          <cell r="AJ997" t="str">
            <v>33-34-56-32-21</v>
          </cell>
          <cell r="AK997">
            <v>0</v>
          </cell>
          <cell r="AL997" t="str">
            <v>45403</v>
          </cell>
          <cell r="AM997"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97" t="str">
            <v>1MH75AL1MX1Z30</v>
          </cell>
          <cell r="AO997" t="e">
            <v>#N/A</v>
          </cell>
          <cell r="AP997" t="e">
            <v>#N/A</v>
          </cell>
          <cell r="AQ997" t="e">
            <v>#N/A</v>
          </cell>
          <cell r="AR997" t="e">
            <v>#N/A</v>
          </cell>
          <cell r="AS997" t="str">
            <v>GMS001NJD013S405686M010</v>
          </cell>
          <cell r="AT997">
            <v>2</v>
          </cell>
          <cell r="AU997" t="str">
            <v>C1</v>
          </cell>
          <cell r="AV997" t="str">
            <v>GMS001NJD013</v>
          </cell>
          <cell r="AW997" t="str">
            <v>S405686</v>
          </cell>
          <cell r="AX997" t="str">
            <v>M010</v>
          </cell>
          <cell r="AY997">
            <v>74012271</v>
          </cell>
          <cell r="AZ997">
            <v>51013199</v>
          </cell>
          <cell r="BA997">
            <v>80141937</v>
          </cell>
        </row>
        <row r="998">
          <cell r="D998">
            <v>60311684</v>
          </cell>
          <cell r="E998" t="str">
            <v>B</v>
          </cell>
          <cell r="F998" t="str">
            <v>CELULAR</v>
          </cell>
          <cell r="G998" t="str">
            <v>Miguel Angel Felix</v>
          </cell>
          <cell r="H998" t="str">
            <v>Bulevard lazaro cardenas norte num 571  Sahuayo/Centro poniente CP 59000</v>
          </cell>
          <cell r="I998">
            <v>3539233263</v>
          </cell>
          <cell r="J998" t="str">
            <v>HISENSE</v>
          </cell>
          <cell r="K998" t="str">
            <v>C20</v>
          </cell>
          <cell r="L998" t="str">
            <v>1MH75A91MX10D0H1BH2079C</v>
          </cell>
          <cell r="M998" t="str">
            <v>TICKET DE COMPRA</v>
          </cell>
          <cell r="N998">
            <v>4249.1499999999996</v>
          </cell>
          <cell r="O998">
            <v>42524</v>
          </cell>
          <cell r="P998">
            <v>42782</v>
          </cell>
          <cell r="Q998">
            <v>201709</v>
          </cell>
          <cell r="R998" t="str">
            <v xml:space="preserve">23/02/2017 02 : 21  SERGIO.FER : TCF1
23/02/2017 02 : 21  SERGIO.FER : TCFT - Irreparabilidad
</v>
          </cell>
          <cell r="S998" t="str">
            <v xml:space="preserve">EQUIPO RAYADO CON PORTA SIM </v>
          </cell>
          <cell r="T998" t="str">
            <v xml:space="preserve"> JUAN FRANCISCO ALVIZAR           </v>
          </cell>
          <cell r="U998" t="str">
            <v>2017-04-13</v>
          </cell>
          <cell r="V998" t="str">
            <v>CELULARES</v>
          </cell>
          <cell r="W998" t="str">
            <v>COMPLETADO</v>
          </cell>
          <cell r="X998" t="str">
            <v>TALLER</v>
          </cell>
          <cell r="Y998">
            <v>42781</v>
          </cell>
          <cell r="Z998">
            <v>258</v>
          </cell>
          <cell r="AA998" t="str">
            <v>M010</v>
          </cell>
          <cell r="AD998" t="str">
            <v>Sahuayo/Centro poniente</v>
          </cell>
          <cell r="AE998" t="str">
            <v>MCH</v>
          </cell>
          <cell r="AF998" t="str">
            <v>MX</v>
          </cell>
          <cell r="AG998" t="str">
            <v>10411252</v>
          </cell>
          <cell r="AH998" t="str">
            <v>MIGUEL ANGEL FELIX</v>
          </cell>
          <cell r="AI998" t="str">
            <v>Bulevard lazaro cardenas norte num 571</v>
          </cell>
          <cell r="AJ998" t="str">
            <v>3539233263</v>
          </cell>
          <cell r="AK998">
            <v>0</v>
          </cell>
          <cell r="AL998" t="str">
            <v>59000</v>
          </cell>
          <cell r="AM998"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98" t="str">
            <v>1MH75AL1MX1Z30</v>
          </cell>
          <cell r="AO998" t="e">
            <v>#N/A</v>
          </cell>
          <cell r="AP998" t="e">
            <v>#N/A</v>
          </cell>
          <cell r="AQ998" t="e">
            <v>#N/A</v>
          </cell>
          <cell r="AR998" t="e">
            <v>#N/A</v>
          </cell>
          <cell r="AS998" t="str">
            <v>GMS001NJD013S405686M010</v>
          </cell>
          <cell r="AT998">
            <v>2</v>
          </cell>
          <cell r="AU998" t="str">
            <v>C1</v>
          </cell>
          <cell r="AV998" t="str">
            <v>GMS001NJD013</v>
          </cell>
          <cell r="AW998" t="str">
            <v>S405686</v>
          </cell>
          <cell r="AX998" t="str">
            <v>M010</v>
          </cell>
          <cell r="AY998">
            <v>74012371</v>
          </cell>
          <cell r="AZ998">
            <v>51013295</v>
          </cell>
          <cell r="BA998">
            <v>80144412</v>
          </cell>
        </row>
        <row r="999">
          <cell r="D999">
            <v>60311692</v>
          </cell>
          <cell r="E999" t="str">
            <v>B</v>
          </cell>
          <cell r="F999" t="str">
            <v>CELULAR</v>
          </cell>
          <cell r="G999" t="str">
            <v>Ramon Velazco Tirado</v>
          </cell>
          <cell r="H999" t="str">
            <v>mariano EScobedo no 427  Cd Guzman/centro CP 49000</v>
          </cell>
          <cell r="I999">
            <v>13411609260</v>
          </cell>
          <cell r="J999" t="str">
            <v>HISENSE</v>
          </cell>
          <cell r="K999" t="str">
            <v>C20</v>
          </cell>
          <cell r="L999" t="str">
            <v>1MH75A91MX10D0H2AH205A0</v>
          </cell>
          <cell r="M999" t="str">
            <v>TICKET DE COMPRA</v>
          </cell>
          <cell r="N999">
            <v>7839.84</v>
          </cell>
          <cell r="O999">
            <v>42650</v>
          </cell>
          <cell r="P999">
            <v>42782</v>
          </cell>
          <cell r="Q999">
            <v>201709</v>
          </cell>
          <cell r="R999" t="str">
            <v xml:space="preserve">23/02/2017 02 : 17  SERGIO.FER : TCF1
23/02/2017 02 : 17  SERGIO.FER : TCFT - Irreparabilidad
</v>
          </cell>
          <cell r="S999" t="str">
            <v xml:space="preserve">EQUIPO RAYADO CON PORTA SIM </v>
          </cell>
          <cell r="T999" t="str">
            <v xml:space="preserve">JUAN FRANCISCO ALVIZAR            </v>
          </cell>
          <cell r="U999" t="str">
            <v>2017-04-13</v>
          </cell>
          <cell r="V999" t="str">
            <v>CELULARES</v>
          </cell>
          <cell r="W999" t="str">
            <v>COMPLETADO</v>
          </cell>
          <cell r="X999" t="str">
            <v>TALLER</v>
          </cell>
          <cell r="Y999">
            <v>42781</v>
          </cell>
          <cell r="Z999">
            <v>132</v>
          </cell>
          <cell r="AA999" t="str">
            <v>M010</v>
          </cell>
          <cell r="AD999" t="str">
            <v>Cd Guzman/centro</v>
          </cell>
          <cell r="AE999" t="str">
            <v>JAL</v>
          </cell>
          <cell r="AF999" t="str">
            <v>MX</v>
          </cell>
          <cell r="AG999" t="str">
            <v>10409894</v>
          </cell>
          <cell r="AH999" t="str">
            <v>RAMON VELAZCO TIRADO</v>
          </cell>
          <cell r="AI999" t="str">
            <v>mariano EScobedo no 427</v>
          </cell>
          <cell r="AJ999" t="str">
            <v>013411609260</v>
          </cell>
          <cell r="AK999">
            <v>0</v>
          </cell>
          <cell r="AL999" t="str">
            <v>49000</v>
          </cell>
          <cell r="AM999"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99" t="str">
            <v>1MH75AL1MX1Z30</v>
          </cell>
          <cell r="AO999" t="e">
            <v>#N/A</v>
          </cell>
          <cell r="AP999" t="e">
            <v>#N/A</v>
          </cell>
          <cell r="AQ999" t="e">
            <v>#N/A</v>
          </cell>
          <cell r="AR999" t="e">
            <v>#N/A</v>
          </cell>
          <cell r="AS999" t="str">
            <v>GMS001NJD013S405686M010</v>
          </cell>
          <cell r="AT999">
            <v>2</v>
          </cell>
          <cell r="AU999" t="str">
            <v>C1</v>
          </cell>
          <cell r="AV999" t="str">
            <v>GMS001NJD013</v>
          </cell>
          <cell r="AW999" t="str">
            <v>S405686</v>
          </cell>
          <cell r="AX999" t="str">
            <v>M010</v>
          </cell>
          <cell r="AY999">
            <v>74012372</v>
          </cell>
          <cell r="AZ999">
            <v>51013296</v>
          </cell>
          <cell r="BA999">
            <v>80144413</v>
          </cell>
        </row>
        <row r="1000">
          <cell r="D1000">
            <v>60311695</v>
          </cell>
          <cell r="E1000" t="str">
            <v>A</v>
          </cell>
          <cell r="F1000" t="str">
            <v>CELULAR</v>
          </cell>
          <cell r="G1000" t="str">
            <v>Miguel Angel Barcenas</v>
          </cell>
          <cell r="H1000" t="str">
            <v>Juan aldama nu 54 Tlalnepantla/Independencia CP 54130</v>
          </cell>
          <cell r="I1000">
            <v>53175144</v>
          </cell>
          <cell r="J1000" t="str">
            <v>HISENSE</v>
          </cell>
          <cell r="K1000" t="str">
            <v>E2281</v>
          </cell>
          <cell r="L1000" t="str">
            <v>E2281MXBJ2LA11417</v>
          </cell>
          <cell r="M1000" t="str">
            <v>TICKET DE COMPRA</v>
          </cell>
          <cell r="N1000">
            <v>1199.01</v>
          </cell>
          <cell r="O1000">
            <v>42625</v>
          </cell>
          <cell r="P1000">
            <v>42782</v>
          </cell>
          <cell r="Q1000">
            <v>201709</v>
          </cell>
          <cell r="R1000" t="str">
            <v xml:space="preserve">24/02/2017 01 : 23  ERNESTO.HERN : TCF1
24/02/2017 01 : 23  ERNESTO.HERN : NP5
</v>
          </cell>
          <cell r="S1000" t="str">
            <v xml:space="preserve">EQUIPO RAYADO </v>
          </cell>
          <cell r="T1000" t="str">
            <v xml:space="preserve">JUAN FRANCISCO ALVIZAR            </v>
          </cell>
          <cell r="U1000" t="str">
            <v>2017-04-13</v>
          </cell>
          <cell r="V1000" t="str">
            <v>CELULARES</v>
          </cell>
          <cell r="W1000" t="str">
            <v>COMPLETADO</v>
          </cell>
          <cell r="X1000" t="str">
            <v>TALLER</v>
          </cell>
          <cell r="Y1000">
            <v>42781</v>
          </cell>
          <cell r="Z1000">
            <v>157</v>
          </cell>
          <cell r="AA1000" t="str">
            <v>M010</v>
          </cell>
          <cell r="AD1000" t="str">
            <v>Tlalnepantla/Independencia</v>
          </cell>
          <cell r="AE1000" t="str">
            <v>MEX</v>
          </cell>
          <cell r="AF1000" t="str">
            <v>MX</v>
          </cell>
          <cell r="AG1000" t="str">
            <v>10411769</v>
          </cell>
          <cell r="AH1000" t="str">
            <v>MIGUEL ANGEL BARCENAS</v>
          </cell>
          <cell r="AI1000" t="str">
            <v>Juan aldama nu 54</v>
          </cell>
          <cell r="AJ1000" t="str">
            <v>5513978055</v>
          </cell>
          <cell r="AK1000" t="str">
            <v>5513978055</v>
          </cell>
          <cell r="AL1000" t="str">
            <v>54130</v>
          </cell>
          <cell r="AM1000"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1000" t="str">
            <v>1MS75CM9MX1H70</v>
          </cell>
          <cell r="AO1000" t="e">
            <v>#N/A</v>
          </cell>
          <cell r="AP1000" t="e">
            <v>#N/A</v>
          </cell>
          <cell r="AQ1000" t="e">
            <v>#N/A</v>
          </cell>
          <cell r="AR1000" t="e">
            <v>#N/A</v>
          </cell>
          <cell r="AS1000" t="str">
            <v>GMS688NKB014CRMM012</v>
          </cell>
          <cell r="AT1000" t="e">
            <v>#N/A</v>
          </cell>
          <cell r="AU1000" t="str">
            <v>U688</v>
          </cell>
          <cell r="AV1000" t="str">
            <v>GMS688NKB014</v>
          </cell>
          <cell r="AW1000" t="str">
            <v>CRM</v>
          </cell>
          <cell r="AX1000" t="str">
            <v>M012</v>
          </cell>
          <cell r="AY1000">
            <v>74012286</v>
          </cell>
          <cell r="AZ1000">
            <v>51012291</v>
          </cell>
          <cell r="BA1000">
            <v>80138565</v>
          </cell>
        </row>
        <row r="1001">
          <cell r="D1001">
            <v>60311698</v>
          </cell>
          <cell r="E1001" t="str">
            <v>B</v>
          </cell>
          <cell r="F1001" t="str">
            <v>CELULAR</v>
          </cell>
          <cell r="G1001" t="str">
            <v>Martin Ivan Olguin Rios</v>
          </cell>
          <cell r="H1001" t="str">
            <v>Ejercito Mexicano 306 sur  Cd Madero/Esfuerzo Nal</v>
          </cell>
          <cell r="I1001">
            <v>8333067925</v>
          </cell>
          <cell r="J1001" t="str">
            <v>HISENSE</v>
          </cell>
          <cell r="K1001" t="str">
            <v xml:space="preserve">C20 </v>
          </cell>
          <cell r="L1001" t="str">
            <v>1MH75A91MX10D0H20063</v>
          </cell>
          <cell r="M1001" t="str">
            <v>TICKET DE COMPRA</v>
          </cell>
          <cell r="N1001">
            <v>5749</v>
          </cell>
          <cell r="O1001">
            <v>42722</v>
          </cell>
          <cell r="P1001" t="str">
            <v>02/16/2017</v>
          </cell>
          <cell r="Q1001">
            <v>201709</v>
          </cell>
          <cell r="R1001" t="str">
            <v xml:space="preserve">23/02/2017 00 : 36  SERGIO.FER : TCF1
23/02/2017 00 : 35  SERGIO.FER : TCFT - Irreparabilidad
</v>
          </cell>
          <cell r="S1001" t="str">
            <v xml:space="preserve">EQUIPO RAYADO CON PORTA SIM </v>
          </cell>
          <cell r="T1001" t="str">
            <v xml:space="preserve">JUAN FRANCISCO ALVIZAR            </v>
          </cell>
          <cell r="U1001" t="str">
            <v>2017-04-13</v>
          </cell>
          <cell r="V1001" t="str">
            <v>CELULARES</v>
          </cell>
          <cell r="W1001" t="str">
            <v>COMPLETADO</v>
          </cell>
          <cell r="X1001" t="str">
            <v>TALLER</v>
          </cell>
          <cell r="Y1001">
            <v>42781</v>
          </cell>
          <cell r="AA1001" t="str">
            <v>M010</v>
          </cell>
          <cell r="AD1001" t="str">
            <v>Cd Madero/Esfuerzo Nal</v>
          </cell>
          <cell r="AE1001" t="str">
            <v>TMS</v>
          </cell>
          <cell r="AF1001" t="str">
            <v>MX</v>
          </cell>
          <cell r="AG1001" t="str">
            <v>10409537</v>
          </cell>
          <cell r="AH1001" t="str">
            <v>MARTIN IVAN OLGUIN RIOS</v>
          </cell>
          <cell r="AI1001" t="str">
            <v>306 sur Ejercito Mexicano</v>
          </cell>
          <cell r="AJ1001" t="str">
            <v>8333067926</v>
          </cell>
          <cell r="AK1001" t="str">
            <v>8333067926</v>
          </cell>
          <cell r="AL1001" t="str">
            <v>89470</v>
          </cell>
          <cell r="AM1001"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1001" t="str">
            <v>1MH75AL1MX1Z30</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74012273</v>
          </cell>
          <cell r="AZ1001">
            <v>51013201</v>
          </cell>
          <cell r="BA1001">
            <v>80141939</v>
          </cell>
        </row>
        <row r="1002">
          <cell r="D1002">
            <v>60311747</v>
          </cell>
          <cell r="E1002" t="str">
            <v>A</v>
          </cell>
          <cell r="F1002" t="str">
            <v>CELULAR</v>
          </cell>
          <cell r="G1002" t="str">
            <v>Maria del Zocorro Carransa Luicio</v>
          </cell>
          <cell r="H1002" t="str">
            <v>Felie ramos 342 Ramoariste /Blanca estela CP 25904</v>
          </cell>
          <cell r="I1002">
            <v>8444881424</v>
          </cell>
          <cell r="J1002" t="str">
            <v>HISENSE</v>
          </cell>
          <cell r="K1002" t="str">
            <v>U972</v>
          </cell>
          <cell r="L1002" t="str">
            <v>1MS75CE9MX10DOH5UD10B58</v>
          </cell>
          <cell r="M1002" t="str">
            <v xml:space="preserve">TICKET DE COMPRA </v>
          </cell>
          <cell r="N1002">
            <v>2665.08</v>
          </cell>
          <cell r="O1002">
            <v>42698</v>
          </cell>
          <cell r="P1002">
            <v>42783</v>
          </cell>
          <cell r="Q1002">
            <v>201709</v>
          </cell>
          <cell r="R1002" t="str">
            <v xml:space="preserve">08/03/2017 01 : 10  ERNESTO.HERN : TCF1
08/03/2017 01 : 10  ERNESTO.HERN : NP5
</v>
          </cell>
          <cell r="S1002" t="str">
            <v/>
          </cell>
          <cell r="T1002" t="str">
            <v xml:space="preserve"> JUAN FRANCISCO ALVIZAR           </v>
          </cell>
          <cell r="U1002" t="str">
            <v>2017-04-13</v>
          </cell>
          <cell r="V1002" t="str">
            <v>CELULARES</v>
          </cell>
          <cell r="W1002" t="str">
            <v>COMPLETADO</v>
          </cell>
          <cell r="X1002" t="str">
            <v>TALLER</v>
          </cell>
          <cell r="Y1002">
            <v>42782</v>
          </cell>
          <cell r="Z1002">
            <v>85</v>
          </cell>
          <cell r="AA1002" t="str">
            <v>M010</v>
          </cell>
          <cell r="AD1002" t="str">
            <v>Ramoariste /Blanca estela</v>
          </cell>
          <cell r="AE1002" t="str">
            <v>COA</v>
          </cell>
          <cell r="AF1002" t="str">
            <v>MX</v>
          </cell>
          <cell r="AG1002" t="str">
            <v>10408413</v>
          </cell>
          <cell r="AH1002" t="str">
            <v>MARIA DEL ZOCORRO CARRANSA LUICIO</v>
          </cell>
          <cell r="AI1002" t="str">
            <v>342 Felie ramos</v>
          </cell>
          <cell r="AJ1002" t="str">
            <v>8444881424</v>
          </cell>
          <cell r="AK1002" t="str">
            <v>844242021725</v>
          </cell>
          <cell r="AL1002" t="str">
            <v>25904</v>
          </cell>
          <cell r="AM1002"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1002" t="e">
            <v>#N/A</v>
          </cell>
          <cell r="AO1002" t="e">
            <v>#N/A</v>
          </cell>
          <cell r="AP1002" t="e">
            <v>#N/A</v>
          </cell>
          <cell r="AQ1002" t="e">
            <v>#N/A</v>
          </cell>
          <cell r="AR1002" t="e">
            <v>#N/A</v>
          </cell>
          <cell r="AS1002" t="str">
            <v>1MS75CE9MX10D0C163007M010</v>
          </cell>
          <cell r="AT1002">
            <v>9</v>
          </cell>
          <cell r="AU1002" t="str">
            <v>HISENSE U972</v>
          </cell>
          <cell r="AV1002" t="str">
            <v>1MS75CE9MX10D0</v>
          </cell>
          <cell r="AW1002" t="str">
            <v>C163007</v>
          </cell>
          <cell r="AX1002" t="str">
            <v>M010</v>
          </cell>
          <cell r="AY1002">
            <v>74012144</v>
          </cell>
          <cell r="AZ1002">
            <v>51013067</v>
          </cell>
          <cell r="BA1002">
            <v>80143885</v>
          </cell>
        </row>
        <row r="1003">
          <cell r="D1003">
            <v>60312176</v>
          </cell>
          <cell r="E1003" t="str">
            <v>A</v>
          </cell>
          <cell r="F1003" t="str">
            <v>CELULAR</v>
          </cell>
          <cell r="G1003" t="str">
            <v>Francisco Raul Hernandez Garcia</v>
          </cell>
          <cell r="H1003" t="str">
            <v>calle rivapalacio 1 temascaltepec de G./centro, CP.51300</v>
          </cell>
          <cell r="I1003">
            <v>447225674151</v>
          </cell>
          <cell r="J1003" t="str">
            <v>HISENSE</v>
          </cell>
          <cell r="K1003" t="str">
            <v>C20</v>
          </cell>
          <cell r="L1003" t="str">
            <v>1MH75A91MX10D0HEKZ50136</v>
          </cell>
          <cell r="M1003">
            <v>0</v>
          </cell>
          <cell r="N1003">
            <v>4999</v>
          </cell>
          <cell r="O1003">
            <v>42788</v>
          </cell>
          <cell r="P1003">
            <v>42787</v>
          </cell>
          <cell r="Q1003">
            <v>201709</v>
          </cell>
          <cell r="R1003" t="str">
            <v>15/03/2017 05 : 52  ARANTXA.MON : TCF1
15/03/2017 05 : 52  ARANTXA.MON : NP5</v>
          </cell>
          <cell r="S1003" t="str">
            <v>EQUIPO MALTRATDO CON PORTA SIM</v>
          </cell>
          <cell r="T1003" t="str">
            <v xml:space="preserve"> Juan Francisco Alvizar           </v>
          </cell>
          <cell r="U1003" t="str">
            <v>2017-04-17</v>
          </cell>
          <cell r="V1003" t="str">
            <v>CELULARES</v>
          </cell>
          <cell r="W1003" t="str">
            <v>COMPLETADO</v>
          </cell>
          <cell r="X1003" t="str">
            <v>TALLER</v>
          </cell>
          <cell r="Y1003">
            <v>42787</v>
          </cell>
          <cell r="Z1003">
            <v>1</v>
          </cell>
          <cell r="AA1003" t="str">
            <v>M010</v>
          </cell>
          <cell r="AD1003" t="str">
            <v>temascaltepec de G./centro</v>
          </cell>
          <cell r="AE1003" t="str">
            <v>MEX</v>
          </cell>
          <cell r="AF1003" t="str">
            <v>MX</v>
          </cell>
          <cell r="AG1003" t="str">
            <v>10412042</v>
          </cell>
          <cell r="AH1003" t="str">
            <v>FRANCISCO RAUL HERNANDEZ GARCIA</v>
          </cell>
          <cell r="AI1003" t="str">
            <v>calle rivapalacio 1</v>
          </cell>
          <cell r="AJ1003" t="str">
            <v>0447225674151</v>
          </cell>
          <cell r="AK1003">
            <v>0</v>
          </cell>
          <cell r="AL1003" t="str">
            <v>51300</v>
          </cell>
          <cell r="AM1003"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1003" t="str">
            <v>1MH75AL1MX1Z30</v>
          </cell>
          <cell r="AO1003" t="e">
            <v>#N/A</v>
          </cell>
          <cell r="AP1003" t="e">
            <v>#N/A</v>
          </cell>
          <cell r="AQ1003" t="e">
            <v>#N/A</v>
          </cell>
          <cell r="AR1003" t="e">
            <v>#N/A</v>
          </cell>
          <cell r="AS1003" t="str">
            <v>GMS001NJD013S405686M010</v>
          </cell>
          <cell r="AT1003">
            <v>2</v>
          </cell>
          <cell r="AU1003" t="str">
            <v>C1</v>
          </cell>
          <cell r="AV1003" t="str">
            <v>GMS001NJD013</v>
          </cell>
          <cell r="AW1003" t="str">
            <v>S405686</v>
          </cell>
          <cell r="AX1003" t="str">
            <v>M010</v>
          </cell>
          <cell r="AY1003">
            <v>74012274</v>
          </cell>
          <cell r="AZ1003">
            <v>51013202</v>
          </cell>
          <cell r="BA1003">
            <v>80141940</v>
          </cell>
        </row>
        <row r="1004">
          <cell r="D1004">
            <v>60311807</v>
          </cell>
          <cell r="E1004" t="str">
            <v>A</v>
          </cell>
          <cell r="F1004" t="str">
            <v>TV</v>
          </cell>
          <cell r="G1004" t="str">
            <v>PABLO MENDEZ ORTEGA</v>
          </cell>
          <cell r="H1004" t="str">
            <v>MELCHOR OCAMPO # 503 CD. MENDOZA CP 94740</v>
          </cell>
          <cell r="I1004" t="str">
            <v>2727276051  2721438025</v>
          </cell>
          <cell r="J1004" t="str">
            <v>HISENSE</v>
          </cell>
          <cell r="K1004" t="str">
            <v>50K20DW</v>
          </cell>
          <cell r="L1004" t="str">
            <v>50G143291H19158</v>
          </cell>
          <cell r="M1004" t="str">
            <v>TIKET/000151510</v>
          </cell>
          <cell r="N1004" t="str">
            <v>$ 13,310,88</v>
          </cell>
          <cell r="O1004">
            <v>42023</v>
          </cell>
          <cell r="P1004">
            <v>42794</v>
          </cell>
          <cell r="Q1004">
            <v>201472</v>
          </cell>
          <cell r="R1004" t="str">
            <v xml:space="preserve"> DISPLAY LED DAÑADOS T173331S</v>
          </cell>
          <cell r="S1004" t="str">
            <v>FAVOR DE VERIFICAR DESDE QUE TIEMPO SE A</v>
          </cell>
          <cell r="T1004" t="str">
            <v xml:space="preserve"> LETICIA ROMERO O.     Fecha de Ap</v>
          </cell>
          <cell r="U1004" t="str">
            <v>2017-04-21</v>
          </cell>
          <cell r="V1004" t="str">
            <v>SUR</v>
          </cell>
          <cell r="W1004" t="str">
            <v>COMPLETADO</v>
          </cell>
          <cell r="X1004" t="str">
            <v>TALLER</v>
          </cell>
          <cell r="Y1004">
            <v>42782</v>
          </cell>
          <cell r="Z1004">
            <v>759</v>
          </cell>
          <cell r="AA1004" t="str">
            <v>M012</v>
          </cell>
          <cell r="AD1004" t="str">
            <v>Cd Mendoza/Hogar</v>
          </cell>
          <cell r="AE1004" t="str">
            <v>VER</v>
          </cell>
          <cell r="AF1004" t="str">
            <v>MX</v>
          </cell>
          <cell r="AG1004" t="str">
            <v>10412300</v>
          </cell>
          <cell r="AH1004" t="str">
            <v>PABLO MENDEZ ORTEGA</v>
          </cell>
          <cell r="AI1004" t="str">
            <v>503 Melcho Ocampo</v>
          </cell>
          <cell r="AJ1004" t="str">
            <v>2721438025</v>
          </cell>
          <cell r="AK1004" t="str">
            <v>2721438025</v>
          </cell>
          <cell r="AL1004" t="str">
            <v>94740</v>
          </cell>
          <cell r="AM1004"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1004" t="str">
            <v>1TE50B8NUSCB</v>
          </cell>
          <cell r="AO1004" t="str">
            <v>Smart</v>
          </cell>
          <cell r="AP1004" t="str">
            <v>Hisense</v>
          </cell>
          <cell r="AQ1004" t="str">
            <v>Opera</v>
          </cell>
          <cell r="AR1004" t="str">
            <v>FHD 1920 x 1080</v>
          </cell>
          <cell r="AS1004" t="str">
            <v>3TE55G161437G161437M010</v>
          </cell>
          <cell r="AT1004">
            <v>7</v>
          </cell>
          <cell r="AU1004" t="str">
            <v>55H5C</v>
          </cell>
          <cell r="AV1004" t="str">
            <v>3TE55G161437</v>
          </cell>
          <cell r="AW1004" t="str">
            <v>G161437</v>
          </cell>
          <cell r="AX1004" t="str">
            <v>M010</v>
          </cell>
          <cell r="AY1004">
            <v>74012090</v>
          </cell>
          <cell r="AZ1004">
            <v>51013014</v>
          </cell>
          <cell r="BA1004">
            <v>80140508</v>
          </cell>
        </row>
        <row r="1005">
          <cell r="D1005">
            <v>60312399</v>
          </cell>
          <cell r="E1005" t="str">
            <v>A</v>
          </cell>
          <cell r="F1005" t="str">
            <v>TV</v>
          </cell>
          <cell r="G1005" t="str">
            <v>JORGE ANTONIO HERNANDEZ FLORES</v>
          </cell>
          <cell r="H1005" t="str">
            <v>GENERAL AGUSTIN DE ITURBIDE S/N COSCOMATEPEC CENTRO CP94140</v>
          </cell>
          <cell r="I1005">
            <v>2711506831</v>
          </cell>
          <cell r="J1005" t="str">
            <v>HISENSE</v>
          </cell>
          <cell r="K1005" t="str">
            <v>50K20DW</v>
          </cell>
          <cell r="L1005" t="str">
            <v>50G144287H00013</v>
          </cell>
          <cell r="M1005" t="str">
            <v>TICKET/000167561</v>
          </cell>
          <cell r="N1005">
            <v>0</v>
          </cell>
          <cell r="O1005" t="str">
            <v>03/19/2015</v>
          </cell>
          <cell r="P1005">
            <v>42798</v>
          </cell>
          <cell r="Q1005">
            <v>201472</v>
          </cell>
          <cell r="R1005" t="str">
            <v xml:space="preserve"> DISPLAY  Y TARJETA POWER T 173331 Y T171496  OC-1008230 OC-1008331</v>
          </cell>
          <cell r="S1005" t="str">
            <v xml:space="preserve"> EL TIKET ES POCO VISIBLE ASI LO ACEPTO </v>
          </cell>
          <cell r="T1005" t="str">
            <v xml:space="preserve"> LETICIA ROMERO O     Fecha de Apl</v>
          </cell>
          <cell r="U1005" t="str">
            <v>2017-04-21</v>
          </cell>
          <cell r="V1005" t="str">
            <v>SUR</v>
          </cell>
          <cell r="W1005" t="str">
            <v>COMPLETADO</v>
          </cell>
          <cell r="X1005" t="str">
            <v>TALLER</v>
          </cell>
          <cell r="Y1005">
            <v>42788</v>
          </cell>
          <cell r="Z1005" t="e">
            <v>#VALUE!</v>
          </cell>
          <cell r="AA1005" t="str">
            <v>M010</v>
          </cell>
          <cell r="AD1005" t="str">
            <v>Coscomatepec/Centrol</v>
          </cell>
          <cell r="AE1005" t="str">
            <v>VER</v>
          </cell>
          <cell r="AF1005" t="str">
            <v>MX</v>
          </cell>
          <cell r="AG1005" t="str">
            <v>10412480</v>
          </cell>
          <cell r="AH1005" t="str">
            <v>JORGE ANTONIO HERNANDEZ FLORES</v>
          </cell>
          <cell r="AI1005" t="str">
            <v>S/N General Agustin de Iturbide</v>
          </cell>
          <cell r="AJ1005" t="str">
            <v>2711506831</v>
          </cell>
          <cell r="AK1005">
            <v>0</v>
          </cell>
          <cell r="AL1005" t="str">
            <v>94140</v>
          </cell>
          <cell r="AM1005"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1005" t="str">
            <v>1TE50B8NUSCB</v>
          </cell>
          <cell r="AO1005" t="str">
            <v>Smart</v>
          </cell>
          <cell r="AP1005" t="str">
            <v>Hisense</v>
          </cell>
          <cell r="AQ1005" t="str">
            <v>Opera</v>
          </cell>
          <cell r="AR1005" t="str">
            <v>FHD 1920 x 1080</v>
          </cell>
          <cell r="AS1005" t="str">
            <v>3TE55G161437G161437M010</v>
          </cell>
          <cell r="AT1005">
            <v>7</v>
          </cell>
          <cell r="AU1005" t="str">
            <v>55H5C</v>
          </cell>
          <cell r="AV1005" t="str">
            <v>3TE55G161437</v>
          </cell>
          <cell r="AW1005" t="str">
            <v>G161437</v>
          </cell>
          <cell r="AX1005" t="str">
            <v>M010</v>
          </cell>
          <cell r="AY1005">
            <v>74012114</v>
          </cell>
          <cell r="AZ1005">
            <v>51013038</v>
          </cell>
          <cell r="BA1005">
            <v>80143856</v>
          </cell>
        </row>
        <row r="1006">
          <cell r="D1006">
            <v>60309087</v>
          </cell>
          <cell r="E1006" t="str">
            <v>A</v>
          </cell>
          <cell r="F1006" t="str">
            <v>TV</v>
          </cell>
          <cell r="G1006" t="str">
            <v>SERGIO ANTONIO MARTINEZ ALVIZO</v>
          </cell>
          <cell r="H1006" t="str">
            <v>DOMBELLA No. 1629 PIEDRAS NEGRAS ACOROS 1er. SECT. CP 26080</v>
          </cell>
          <cell r="I1006">
            <v>87879578436</v>
          </cell>
          <cell r="J1006" t="str">
            <v>HISENSE</v>
          </cell>
          <cell r="K1006" t="str">
            <v>32K20DW</v>
          </cell>
          <cell r="L1006" t="str">
            <v>32J134806H02809</v>
          </cell>
          <cell r="M1006" t="str">
            <v>S/N</v>
          </cell>
          <cell r="N1006">
            <v>3740.77</v>
          </cell>
          <cell r="O1006">
            <v>42834</v>
          </cell>
          <cell r="P1006">
            <v>42780</v>
          </cell>
          <cell r="Q1006">
            <v>201676</v>
          </cell>
          <cell r="R1006" t="str">
            <v>16/02/2017 00 : 31  ERNESTO.HERN : NP5
15/02/2017 07 : 22 201676 : OC-1007368
14/02/2017 07 : 00 201676 : SE SOLICITA REFACCION OC-171937</v>
          </cell>
          <cell r="S1006" t="str">
            <v>SE TRAMITA CAMBIO FISICO POR FALTA DE PA</v>
          </cell>
          <cell r="T1006" t="str">
            <v xml:space="preserve"> DANIELA DE HOYOS                 </v>
          </cell>
          <cell r="U1006" t="str">
            <v>2017-04-21</v>
          </cell>
          <cell r="V1006" t="str">
            <v>Norte</v>
          </cell>
          <cell r="W1006" t="str">
            <v>COMPLETADO</v>
          </cell>
          <cell r="X1006" t="str">
            <v>TALLER</v>
          </cell>
          <cell r="Y1006">
            <v>42751</v>
          </cell>
          <cell r="Z1006">
            <v>-83</v>
          </cell>
          <cell r="AA1006" t="str">
            <v>M010</v>
          </cell>
          <cell r="AD1006" t="str">
            <v>Piedtras Negras /Acoros 1er sect</v>
          </cell>
          <cell r="AE1006" t="str">
            <v>COA</v>
          </cell>
          <cell r="AF1006" t="str">
            <v>MX</v>
          </cell>
          <cell r="AG1006" t="str">
            <v>10409833</v>
          </cell>
          <cell r="AH1006" t="str">
            <v>SERGIO ANTONIO MARTINEZ ALVIZO</v>
          </cell>
          <cell r="AI1006" t="str">
            <v>Dombella num 1629</v>
          </cell>
          <cell r="AJ1006" t="str">
            <v>8787957843</v>
          </cell>
          <cell r="AK1006">
            <v>0</v>
          </cell>
          <cell r="AL1006" t="str">
            <v>26080</v>
          </cell>
          <cell r="AM1006"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1006" t="str">
            <v>3TE32G143053</v>
          </cell>
          <cell r="AO1006" t="str">
            <v>Smart</v>
          </cell>
          <cell r="AP1006" t="str">
            <v>Hisense</v>
          </cell>
          <cell r="AQ1006" t="str">
            <v>Opera</v>
          </cell>
          <cell r="AR1006" t="str">
            <v>HD 1366 X 768</v>
          </cell>
          <cell r="AS1006" t="str">
            <v>3TE32G163827G163827M010</v>
          </cell>
          <cell r="AT1006">
            <v>7</v>
          </cell>
          <cell r="AU1006" t="str">
            <v>32H5B2</v>
          </cell>
          <cell r="AV1006" t="str">
            <v>3TE32G163827</v>
          </cell>
          <cell r="AW1006" t="str">
            <v>G163827</v>
          </cell>
          <cell r="AX1006" t="str">
            <v>M010</v>
          </cell>
          <cell r="AY1006">
            <v>74012383</v>
          </cell>
          <cell r="AZ1006">
            <v>51013307</v>
          </cell>
          <cell r="BA1006">
            <v>80144477</v>
          </cell>
        </row>
        <row r="1007">
          <cell r="D1007">
            <v>60312647</v>
          </cell>
          <cell r="E1007" t="str">
            <v>A</v>
          </cell>
          <cell r="F1007" t="str">
            <v>TV</v>
          </cell>
          <cell r="G1007" t="str">
            <v>ANABEL ALCANTAR</v>
          </cell>
          <cell r="H1007" t="str">
            <v>SANTA TERESA # 615, SANTO NIÑO</v>
          </cell>
          <cell r="I1007" t="str">
            <v>686 5828955</v>
          </cell>
          <cell r="J1007" t="str">
            <v>HISENSE</v>
          </cell>
          <cell r="K1007" t="str">
            <v>32K20DW</v>
          </cell>
          <cell r="L1007" t="str">
            <v>32J134806H02181</v>
          </cell>
          <cell r="M1007">
            <v>29096</v>
          </cell>
          <cell r="N1007">
            <v>0</v>
          </cell>
          <cell r="O1007">
            <v>41702</v>
          </cell>
          <cell r="P1007">
            <v>42790</v>
          </cell>
          <cell r="Q1007">
            <v>201000</v>
          </cell>
          <cell r="R1007" t="str">
            <v>15/3/2017: JORGE VAZ: TCF1. 15/03/2017: JORGE VAZ: NP5. 07/03/2017 10 : 45 201000 : 07/03/2017 : SE SOLICITO EL PANEL. T171937</v>
          </cell>
          <cell r="S1007" t="str">
            <v/>
          </cell>
          <cell r="T1007" t="str">
            <v xml:space="preserve">    MONICA ARREDONDO              </v>
          </cell>
          <cell r="U1007" t="str">
            <v>2017/04/20</v>
          </cell>
          <cell r="V1007" t="str">
            <v>Norte</v>
          </cell>
          <cell r="W1007" t="str">
            <v>COMPLETADO</v>
          </cell>
          <cell r="X1007" t="str">
            <v>TALLER</v>
          </cell>
          <cell r="Y1007">
            <v>42788</v>
          </cell>
          <cell r="Z1007">
            <v>1086</v>
          </cell>
          <cell r="AA1007" t="str">
            <v>M012</v>
          </cell>
          <cell r="AD1007" t="str">
            <v>Mexicali/Santo niño</v>
          </cell>
          <cell r="AE1007" t="str">
            <v>BC</v>
          </cell>
          <cell r="AF1007" t="str">
            <v>MX</v>
          </cell>
          <cell r="AG1007" t="str">
            <v>10413059</v>
          </cell>
          <cell r="AH1007" t="str">
            <v>ANABEL ALCANTAR</v>
          </cell>
          <cell r="AI1007" t="str">
            <v>Sta teresa num 615</v>
          </cell>
          <cell r="AJ1007" t="str">
            <v>6865828955</v>
          </cell>
          <cell r="AK1007">
            <v>0</v>
          </cell>
          <cell r="AL1007" t="str">
            <v>21190</v>
          </cell>
          <cell r="AM1007"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1007" t="str">
            <v>3TE32G143053</v>
          </cell>
          <cell r="AO1007" t="str">
            <v>Smart</v>
          </cell>
          <cell r="AP1007" t="str">
            <v>Hisense</v>
          </cell>
          <cell r="AQ1007" t="str">
            <v>Opera</v>
          </cell>
          <cell r="AR1007" t="str">
            <v>HD 1366 X 768</v>
          </cell>
          <cell r="AS1007" t="str">
            <v>3TE32G163827G163827M010</v>
          </cell>
          <cell r="AT1007">
            <v>7</v>
          </cell>
          <cell r="AU1007" t="str">
            <v>32H5B2</v>
          </cell>
          <cell r="AV1007" t="str">
            <v>3TE32G163827</v>
          </cell>
          <cell r="AW1007" t="str">
            <v>G163827</v>
          </cell>
          <cell r="AX1007" t="str">
            <v>M010</v>
          </cell>
          <cell r="AY1007">
            <v>74012384</v>
          </cell>
          <cell r="AZ1007">
            <v>51013308</v>
          </cell>
          <cell r="BA1007">
            <v>80144474</v>
          </cell>
        </row>
        <row r="1008">
          <cell r="D1008">
            <v>60312825</v>
          </cell>
          <cell r="E1008" t="str">
            <v>A</v>
          </cell>
          <cell r="F1008" t="str">
            <v>TV</v>
          </cell>
          <cell r="G1008" t="str">
            <v>JUAN MANUEL DIAZ ALMADA</v>
          </cell>
          <cell r="H1008" t="str">
            <v>AV. AGUASCALIENTES # 1512, COL. PUEBLO NUEVO</v>
          </cell>
          <cell r="I1008" t="str">
            <v>686 5522269</v>
          </cell>
          <cell r="J1008" t="str">
            <v>HISENSE</v>
          </cell>
          <cell r="K1008" t="str">
            <v>32K20DW</v>
          </cell>
          <cell r="L1008" t="str">
            <v>32J134806H01124</v>
          </cell>
          <cell r="M1008" t="str">
            <v>O16520825</v>
          </cell>
          <cell r="N1008">
            <v>0</v>
          </cell>
          <cell r="O1008">
            <v>41737</v>
          </cell>
          <cell r="P1008">
            <v>42790</v>
          </cell>
          <cell r="Q1008">
            <v>201000</v>
          </cell>
          <cell r="R1008" t="str">
            <v>28/03/2017: ERNESTO HERN : TCF1. 28/03/2017: ERNESTO HERN: NP5. 07/03/2017 10 : 47 201000 : 07/03/2017- SE SOLICITO EL PANEL. T171937</v>
          </cell>
          <cell r="S1008" t="str">
            <v/>
          </cell>
          <cell r="T1008" t="str">
            <v xml:space="preserve">    MONICA ARREDONDO              </v>
          </cell>
          <cell r="U1008" t="str">
            <v>2017/04/20</v>
          </cell>
          <cell r="V1008" t="str">
            <v>Norte</v>
          </cell>
          <cell r="W1008" t="str">
            <v>COMPLETADO</v>
          </cell>
          <cell r="X1008" t="str">
            <v>TALLER</v>
          </cell>
          <cell r="Y1008">
            <v>42790</v>
          </cell>
          <cell r="Z1008">
            <v>1053</v>
          </cell>
          <cell r="AA1008" t="str">
            <v>M012</v>
          </cell>
          <cell r="AD1008" t="str">
            <v>MEXICAL/PUEBLO NUEVO</v>
          </cell>
          <cell r="AE1008" t="str">
            <v>BC</v>
          </cell>
          <cell r="AF1008" t="str">
            <v>MX</v>
          </cell>
          <cell r="AG1008" t="str">
            <v>10413181</v>
          </cell>
          <cell r="AH1008" t="str">
            <v>JUAN MANUEL DIAZ ALMADA</v>
          </cell>
          <cell r="AI1008" t="str">
            <v>AV. AGUASCALIENTES # 1512</v>
          </cell>
          <cell r="AJ1008" t="str">
            <v>686-552-22-69</v>
          </cell>
          <cell r="AK1008">
            <v>0</v>
          </cell>
          <cell r="AL1008" t="str">
            <v>25097</v>
          </cell>
          <cell r="AM1008"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1008" t="str">
            <v>3TE32G143053</v>
          </cell>
          <cell r="AO1008" t="str">
            <v>Smart</v>
          </cell>
          <cell r="AP1008" t="str">
            <v>Hisense</v>
          </cell>
          <cell r="AQ1008" t="str">
            <v>Opera</v>
          </cell>
          <cell r="AR1008" t="str">
            <v>HD 1366 X 768</v>
          </cell>
          <cell r="AS1008" t="str">
            <v>3TE32G163827G163827M010</v>
          </cell>
          <cell r="AT1008">
            <v>7</v>
          </cell>
          <cell r="AU1008" t="str">
            <v>32H5B2</v>
          </cell>
          <cell r="AV1008" t="str">
            <v>3TE32G163827</v>
          </cell>
          <cell r="AW1008" t="str">
            <v>G163827</v>
          </cell>
          <cell r="AX1008" t="str">
            <v>M010</v>
          </cell>
          <cell r="AY1008">
            <v>74012385</v>
          </cell>
          <cell r="AZ1008">
            <v>51013309</v>
          </cell>
          <cell r="BA1008">
            <v>80144470</v>
          </cell>
        </row>
        <row r="1009">
          <cell r="D1009">
            <v>60315401</v>
          </cell>
          <cell r="E1009" t="str">
            <v xml:space="preserve">A </v>
          </cell>
          <cell r="F1009" t="str">
            <v>TV</v>
          </cell>
          <cell r="G1009" t="str">
            <v>MARIA ELENA TORAN</v>
          </cell>
          <cell r="H1009" t="str">
            <v>ALLENDE # 1,SAN FRANCISCO TENOPALCO,MELCHOR OCAMPO</v>
          </cell>
          <cell r="I1009">
            <v>5533054137</v>
          </cell>
          <cell r="J1009" t="str">
            <v>HISENSE</v>
          </cell>
          <cell r="K1009" t="str">
            <v>50K20D</v>
          </cell>
          <cell r="L1009" t="str">
            <v>50G144843H00917</v>
          </cell>
          <cell r="M1009" t="str">
            <v>POLIZA</v>
          </cell>
          <cell r="N1009">
            <v>0</v>
          </cell>
          <cell r="O1009">
            <v>42178</v>
          </cell>
          <cell r="P1009">
            <v>42832</v>
          </cell>
          <cell r="Q1009">
            <v>201679</v>
          </cell>
          <cell r="R1009" t="str">
            <v>PANEL T173331 OC 1009491</v>
          </cell>
          <cell r="S1009" t="str">
            <v>EQUIPO EN CASA DE CLIENTE,PENDIENTE DE R</v>
          </cell>
          <cell r="T1009" t="str">
            <v xml:space="preserve">GUADALUPE GIRON                   </v>
          </cell>
          <cell r="U1009" t="str">
            <v>2017-04-21</v>
          </cell>
          <cell r="V1009" t="str">
            <v>CENTRO</v>
          </cell>
          <cell r="W1009" t="str">
            <v>COMPLETADO</v>
          </cell>
          <cell r="X1009" t="str">
            <v>CLIENTE</v>
          </cell>
          <cell r="Y1009">
            <v>42829</v>
          </cell>
          <cell r="Z1009">
            <v>651</v>
          </cell>
          <cell r="AA1009" t="str">
            <v>M012</v>
          </cell>
          <cell r="AD1009" t="str">
            <v>Melchor Ocampo/San Fco. Tenopalco</v>
          </cell>
          <cell r="AE1009" t="str">
            <v>MEX</v>
          </cell>
          <cell r="AF1009" t="str">
            <v>MX</v>
          </cell>
          <cell r="AG1009" t="str">
            <v>10414971</v>
          </cell>
          <cell r="AH1009" t="str">
            <v>MARIA ELENA TORAN</v>
          </cell>
          <cell r="AI1009" t="str">
            <v>Allende No. 1</v>
          </cell>
          <cell r="AJ1009" t="str">
            <v>55-33-05-41-37</v>
          </cell>
          <cell r="AK1009">
            <v>0</v>
          </cell>
          <cell r="AL1009" t="str">
            <v>58890</v>
          </cell>
          <cell r="AM1009"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1009" t="str">
            <v>3TE50G132311</v>
          </cell>
          <cell r="AO1009" t="str">
            <v>Básica</v>
          </cell>
          <cell r="AP1009" t="str">
            <v>Hisense</v>
          </cell>
          <cell r="AQ1009" t="str">
            <v>Opera</v>
          </cell>
          <cell r="AR1009" t="str">
            <v>FHD 1920 x 1080</v>
          </cell>
          <cell r="AS1009" t="str">
            <v>3TE50G1644B3G1644B3M010</v>
          </cell>
          <cell r="AT1009">
            <v>3</v>
          </cell>
          <cell r="AU1009" t="str">
            <v>50H7GB</v>
          </cell>
          <cell r="AV1009" t="str">
            <v>3TE50G1644B3</v>
          </cell>
          <cell r="AW1009" t="str">
            <v>G1644B3</v>
          </cell>
          <cell r="AX1009" t="str">
            <v>M010</v>
          </cell>
          <cell r="AY1009">
            <v>74012386</v>
          </cell>
          <cell r="AZ1009">
            <v>51013310</v>
          </cell>
          <cell r="BA1009">
            <v>80144494</v>
          </cell>
        </row>
        <row r="1010">
          <cell r="D1010">
            <v>60314600</v>
          </cell>
          <cell r="E1010" t="str">
            <v xml:space="preserve">A </v>
          </cell>
          <cell r="F1010" t="str">
            <v>TV</v>
          </cell>
          <cell r="G1010" t="str">
            <v>FELIPE MORA</v>
          </cell>
          <cell r="H1010" t="str">
            <v>SIERRA DE LA BREÑA MZ 28 LT 8,GEOVILLAS DE TERRANOVA,ACOLMAN</v>
          </cell>
          <cell r="I1010">
            <v>29345223</v>
          </cell>
          <cell r="J1010" t="str">
            <v>HISENSE</v>
          </cell>
          <cell r="K1010" t="str">
            <v>50H3</v>
          </cell>
          <cell r="L1010" t="str">
            <v>50J141308H03086</v>
          </cell>
          <cell r="M1010" t="str">
            <v>TICKET</v>
          </cell>
          <cell r="N1010">
            <v>10401.1</v>
          </cell>
          <cell r="O1010">
            <v>42048</v>
          </cell>
          <cell r="P1010">
            <v>42817</v>
          </cell>
          <cell r="Q1010">
            <v>201679</v>
          </cell>
          <cell r="R1010" t="str">
            <v>PANEL T186903 OC 1009233</v>
          </cell>
          <cell r="S1010" t="str">
            <v>EQUIPO EN CASA DE CLIENTE,PENDIENTE DE R</v>
          </cell>
          <cell r="T1010" t="str">
            <v xml:space="preserve"> GUADALUPE GIRON                  </v>
          </cell>
          <cell r="U1010" t="str">
            <v>2017-04-22</v>
          </cell>
          <cell r="V1010" t="str">
            <v>CENTRO</v>
          </cell>
          <cell r="W1010" t="str">
            <v>COMPLETADO</v>
          </cell>
          <cell r="X1010" t="str">
            <v>CLIENTE</v>
          </cell>
          <cell r="Y1010">
            <v>42816</v>
          </cell>
          <cell r="Z1010">
            <v>768</v>
          </cell>
          <cell r="AA1010" t="str">
            <v>M010</v>
          </cell>
          <cell r="AD1010" t="str">
            <v>Geovilla de terraova / Acolman</v>
          </cell>
          <cell r="AE1010" t="str">
            <v>MEX</v>
          </cell>
          <cell r="AF1010" t="str">
            <v>MX</v>
          </cell>
          <cell r="AG1010" t="str">
            <v>10414801</v>
          </cell>
          <cell r="AH1010" t="str">
            <v>FELIPE MORA</v>
          </cell>
          <cell r="AI1010" t="str">
            <v>38 SIERA DE LA BREÑA MZA 28 LOT 8</v>
          </cell>
          <cell r="AJ1010" t="str">
            <v>29345223</v>
          </cell>
          <cell r="AK1010">
            <v>0</v>
          </cell>
          <cell r="AL1010" t="str">
            <v>55883</v>
          </cell>
          <cell r="AM1010"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1010" t="str">
            <v>3TE50J141202</v>
          </cell>
          <cell r="AO1010" t="e">
            <v>#N/A</v>
          </cell>
          <cell r="AP1010" t="e">
            <v>#N/A</v>
          </cell>
          <cell r="AQ1010" t="e">
            <v>#N/A</v>
          </cell>
          <cell r="AR1010" t="e">
            <v>#N/A</v>
          </cell>
          <cell r="AS1010" t="str">
            <v>3TE50G165140G165140M010</v>
          </cell>
          <cell r="AT1010">
            <v>164</v>
          </cell>
          <cell r="AU1010" t="str">
            <v>50H7GB</v>
          </cell>
          <cell r="AV1010" t="str">
            <v>3TE50G165140</v>
          </cell>
          <cell r="AW1010" t="str">
            <v>G165140</v>
          </cell>
          <cell r="AX1010" t="str">
            <v>M010</v>
          </cell>
          <cell r="AY1010">
            <v>74012454</v>
          </cell>
          <cell r="AZ1010">
            <v>51013380</v>
          </cell>
          <cell r="BA1010">
            <v>80147856</v>
          </cell>
        </row>
        <row r="1011">
          <cell r="D1011">
            <v>60315815</v>
          </cell>
          <cell r="E1011" t="str">
            <v xml:space="preserve">A </v>
          </cell>
          <cell r="F1011" t="str">
            <v>TV</v>
          </cell>
          <cell r="G1011" t="str">
            <v>Lorenzo Rafael Morales</v>
          </cell>
          <cell r="H1011" t="str">
            <v>FELIPE CARRILLO PUERTO #514 DPTO. A2, COL. CON ENCI, DEL. MUGUEL HIDALGO, C.P. 11430</v>
          </cell>
          <cell r="I1011" t="str">
            <v>5537111599 / 50825875</v>
          </cell>
          <cell r="J1011" t="str">
            <v>HISENSE</v>
          </cell>
          <cell r="K1011" t="str">
            <v>50K20D</v>
          </cell>
          <cell r="L1011" t="str">
            <v>50J140472H05144</v>
          </cell>
          <cell r="M1011" t="str">
            <v>POLIZA</v>
          </cell>
          <cell r="N1011">
            <v>0</v>
          </cell>
          <cell r="O1011">
            <v>41902</v>
          </cell>
          <cell r="P1011">
            <v>42845</v>
          </cell>
          <cell r="Q1011">
            <v>201767</v>
          </cell>
          <cell r="R1011" t="str">
            <v>21/04/2017 03 : 44  ARANTXA.MON : NP5 / P1A: 173064 PANEL   20-04-2017   OC-1009788</v>
          </cell>
          <cell r="S1011" t="str">
            <v>EQUIPO DAÑADO EN DOMICILIO DE CLIENTE</v>
          </cell>
          <cell r="T1011" t="str">
            <v xml:space="preserve">   RENE ARIAS                     </v>
          </cell>
          <cell r="U1011" t="str">
            <v>2017-04-24</v>
          </cell>
          <cell r="V1011" t="str">
            <v>CENTRO</v>
          </cell>
          <cell r="W1011" t="str">
            <v>COMPLETADO</v>
          </cell>
          <cell r="X1011" t="str">
            <v>CLIENTE</v>
          </cell>
          <cell r="Y1011">
            <v>42836</v>
          </cell>
          <cell r="Z1011">
            <v>934</v>
          </cell>
          <cell r="AA1011" t="str">
            <v>M012</v>
          </cell>
          <cell r="AD1011" t="str">
            <v>con enci/Miguel Hidalgo</v>
          </cell>
          <cell r="AE1011" t="str">
            <v>DF</v>
          </cell>
          <cell r="AF1011" t="str">
            <v>MX</v>
          </cell>
          <cell r="AG1011" t="str">
            <v>10415779</v>
          </cell>
          <cell r="AH1011" t="str">
            <v>LORENZO RAFAEL MORALES</v>
          </cell>
          <cell r="AI1011" t="str">
            <v>Felipe Carrillo puerto num 514 dto a2</v>
          </cell>
          <cell r="AJ1011" t="str">
            <v>0445537111599</v>
          </cell>
          <cell r="AK1011" t="str">
            <v>0445537111599</v>
          </cell>
          <cell r="AL1011" t="str">
            <v>11430</v>
          </cell>
          <cell r="AM1011"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1011" t="str">
            <v>3TE50G132311</v>
          </cell>
          <cell r="AO1011" t="str">
            <v>Básica</v>
          </cell>
          <cell r="AP1011" t="str">
            <v>Hisense</v>
          </cell>
          <cell r="AQ1011" t="str">
            <v>Opera</v>
          </cell>
          <cell r="AR1011" t="str">
            <v>FHD 1920 x 1080</v>
          </cell>
          <cell r="AS1011" t="str">
            <v>3TE50G1644B3G1644B3M010</v>
          </cell>
          <cell r="AT1011">
            <v>3</v>
          </cell>
          <cell r="AU1011" t="str">
            <v>50H7GB</v>
          </cell>
          <cell r="AV1011" t="str">
            <v>3TE50G1644B3</v>
          </cell>
          <cell r="AW1011" t="str">
            <v>G1644B3</v>
          </cell>
          <cell r="AX1011" t="str">
            <v>M010</v>
          </cell>
          <cell r="AY1011">
            <v>74012388</v>
          </cell>
          <cell r="AZ1011">
            <v>51013312</v>
          </cell>
          <cell r="BA1011">
            <v>80144498</v>
          </cell>
        </row>
        <row r="1012">
          <cell r="D1012">
            <v>60314294</v>
          </cell>
          <cell r="E1012" t="str">
            <v>E</v>
          </cell>
          <cell r="F1012" t="str">
            <v>TV</v>
          </cell>
          <cell r="G1012" t="str">
            <v>CARLOS SANCHEZ</v>
          </cell>
          <cell r="H1012" t="str">
            <v>AV.UNIVERSIDAD1953 EDIF.25 DEPTO.404,COL.COPILCO,COYOACAN</v>
          </cell>
          <cell r="I1012" t="str">
            <v>5616 8210</v>
          </cell>
          <cell r="J1012" t="str">
            <v>HISENSE</v>
          </cell>
          <cell r="K1012" t="str">
            <v>50K20D</v>
          </cell>
          <cell r="L1012" t="str">
            <v>65G154828H00058</v>
          </cell>
          <cell r="M1012" t="str">
            <v>TIQUET</v>
          </cell>
          <cell r="N1012">
            <v>0</v>
          </cell>
          <cell r="O1012">
            <v>41812</v>
          </cell>
          <cell r="P1012">
            <v>42775</v>
          </cell>
          <cell r="Q1012">
            <v>201057</v>
          </cell>
          <cell r="R1012">
            <v>0</v>
          </cell>
          <cell r="S1012" t="str">
            <v xml:space="preserve"> EQUIPO EN CSA</v>
          </cell>
          <cell r="T1012" t="str">
            <v xml:space="preserve"> MARIBEL SASTRE HERNANDEZ         </v>
          </cell>
          <cell r="U1012" t="str">
            <v>2017-04-24</v>
          </cell>
          <cell r="V1012" t="str">
            <v>CENTRO</v>
          </cell>
          <cell r="W1012" t="str">
            <v>COMPLETADO</v>
          </cell>
          <cell r="X1012" t="str">
            <v>CLIENTE</v>
          </cell>
          <cell r="Y1012">
            <v>42810</v>
          </cell>
          <cell r="Z1012">
            <v>998</v>
          </cell>
          <cell r="AA1012" t="str">
            <v>M012</v>
          </cell>
          <cell r="AD1012" t="str">
            <v>copilco/coyoacan</v>
          </cell>
          <cell r="AE1012" t="str">
            <v>DF</v>
          </cell>
          <cell r="AF1012" t="str">
            <v>MX</v>
          </cell>
          <cell r="AG1012" t="str">
            <v>10411548</v>
          </cell>
          <cell r="AH1012" t="str">
            <v>CARLOS SANCHEZ</v>
          </cell>
          <cell r="AI1012" t="str">
            <v>av universidad 1953 edif 25 dto 404</v>
          </cell>
          <cell r="AJ1012" t="str">
            <v>56168210</v>
          </cell>
          <cell r="AK1012">
            <v>0</v>
          </cell>
          <cell r="AL1012" t="str">
            <v>04360</v>
          </cell>
          <cell r="AM1012" t="str">
            <v>16/03/2017 23 : 27 ANA.LAURA : TCFER
CLIENTE NO ACEPTA CF DE LA ORDEN 60310992</v>
          </cell>
          <cell r="AN1012" t="str">
            <v>3TE50G132311</v>
          </cell>
          <cell r="AO1012" t="str">
            <v>Básica</v>
          </cell>
          <cell r="AP1012" t="str">
            <v>Hisense</v>
          </cell>
          <cell r="AQ1012" t="str">
            <v>Opera</v>
          </cell>
          <cell r="AR1012" t="str">
            <v>FHD 1920 x 1080</v>
          </cell>
          <cell r="AS1012" t="str">
            <v>3TE50G1644B1G1644B1M010</v>
          </cell>
          <cell r="AT1012">
            <v>6</v>
          </cell>
          <cell r="AU1012" t="str">
            <v>50H7GB</v>
          </cell>
          <cell r="AV1012" t="str">
            <v>3TE50G1644B1</v>
          </cell>
          <cell r="AW1012" t="str">
            <v>G1644B1</v>
          </cell>
          <cell r="AX1012" t="str">
            <v>M010</v>
          </cell>
          <cell r="AY1012">
            <v>74012389</v>
          </cell>
          <cell r="AZ1012">
            <v>51013313</v>
          </cell>
          <cell r="BA1012">
            <v>80144506</v>
          </cell>
        </row>
        <row r="1013">
          <cell r="D1013">
            <v>60315636</v>
          </cell>
          <cell r="E1013" t="str">
            <v xml:space="preserve">A </v>
          </cell>
          <cell r="F1013" t="str">
            <v>TV</v>
          </cell>
          <cell r="G1013" t="str">
            <v>GERARDO ORDOÑEZ QUIROZ</v>
          </cell>
          <cell r="H1013" t="str">
            <v xml:space="preserve">EMPERADORES NO.41 BIS,COL.PORTALES ORIENTE,BENITO JUAREZ </v>
          </cell>
          <cell r="I1013" t="str">
            <v>5674 4656 / 55 2086 7816</v>
          </cell>
          <cell r="J1013" t="str">
            <v>HISENSE</v>
          </cell>
          <cell r="K1013" t="str">
            <v>50K20D</v>
          </cell>
          <cell r="L1013" t="str">
            <v>50J140472H07064</v>
          </cell>
          <cell r="M1013">
            <v>158</v>
          </cell>
          <cell r="N1013">
            <v>0</v>
          </cell>
          <cell r="O1013">
            <v>42914</v>
          </cell>
          <cell r="P1013">
            <v>42835</v>
          </cell>
          <cell r="Q1013">
            <v>201057</v>
          </cell>
          <cell r="R1013" t="str">
            <v>12/04/2017 03 : 21  ARANTXA.MON : NP5</v>
          </cell>
          <cell r="S1013" t="str">
            <v xml:space="preserve"> EQUIPO EN CSA</v>
          </cell>
          <cell r="T1013" t="str">
            <v xml:space="preserve"> MARIBEL SASTRE HERNANDEZ         </v>
          </cell>
          <cell r="U1013" t="str">
            <v>2017-04-24</v>
          </cell>
          <cell r="V1013" t="str">
            <v>CENTRO</v>
          </cell>
          <cell r="W1013" t="str">
            <v>COMPLETADO</v>
          </cell>
          <cell r="X1013" t="str">
            <v>CLIENTE</v>
          </cell>
          <cell r="Y1013">
            <v>42832</v>
          </cell>
          <cell r="Z1013">
            <v>-82</v>
          </cell>
          <cell r="AA1013" t="str">
            <v>M010</v>
          </cell>
          <cell r="AD1013" t="str">
            <v>Benito Juarez/Portales Oriente</v>
          </cell>
          <cell r="AE1013" t="str">
            <v>DF</v>
          </cell>
          <cell r="AF1013" t="str">
            <v>MX</v>
          </cell>
          <cell r="AG1013" t="str">
            <v>10384843</v>
          </cell>
          <cell r="AH1013" t="str">
            <v>GERARDO ORDOÑEZ QUIROZ</v>
          </cell>
          <cell r="AI1013" t="str">
            <v>Emperadores No. 41 Bis</v>
          </cell>
          <cell r="AJ1013" t="str">
            <v>044-55-20-86-78-16</v>
          </cell>
          <cell r="AK1013" t="str">
            <v>044-55-20-86-78-16</v>
          </cell>
          <cell r="AL1013" t="str">
            <v>03570</v>
          </cell>
          <cell r="AM1013"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1013" t="str">
            <v>3TE50G132311</v>
          </cell>
          <cell r="AO1013" t="str">
            <v>Básica</v>
          </cell>
          <cell r="AP1013" t="str">
            <v>Hisense</v>
          </cell>
          <cell r="AQ1013" t="str">
            <v>Opera</v>
          </cell>
          <cell r="AR1013" t="str">
            <v>FHD 1920 x 1080</v>
          </cell>
          <cell r="AS1013" t="str">
            <v>3TE50G1644B3G1644B3M010</v>
          </cell>
          <cell r="AT1013">
            <v>3</v>
          </cell>
          <cell r="AU1013" t="str">
            <v>50H7GB</v>
          </cell>
          <cell r="AV1013" t="str">
            <v>3TE50G1644B3</v>
          </cell>
          <cell r="AW1013" t="str">
            <v>G1644B3</v>
          </cell>
          <cell r="AX1013" t="str">
            <v>M010</v>
          </cell>
          <cell r="AY1013">
            <v>74012390</v>
          </cell>
          <cell r="AZ1013">
            <v>51013314</v>
          </cell>
          <cell r="BA1013">
            <v>80144501</v>
          </cell>
        </row>
        <row r="1014">
          <cell r="D1014">
            <v>60315706</v>
          </cell>
          <cell r="E1014" t="str">
            <v xml:space="preserve">A </v>
          </cell>
          <cell r="F1014" t="str">
            <v>TV</v>
          </cell>
          <cell r="G1014" t="str">
            <v>MARICELA CORREA HERNANDEZ</v>
          </cell>
          <cell r="H1014" t="str">
            <v xml:space="preserve">ORIENTE 9 MZ.61 LT.8,COL. CUCHILLA DEL TESORO,GUSTAVO A MADERO </v>
          </cell>
          <cell r="I1014" t="str">
            <v>5796 3701</v>
          </cell>
          <cell r="J1014" t="str">
            <v>HISENSE</v>
          </cell>
          <cell r="K1014" t="str">
            <v>50K20D</v>
          </cell>
          <cell r="L1014" t="str">
            <v>50J140472H06090</v>
          </cell>
          <cell r="M1014" t="str">
            <v>TIQUET</v>
          </cell>
          <cell r="N1014">
            <v>5800</v>
          </cell>
          <cell r="O1014">
            <v>41902</v>
          </cell>
          <cell r="P1014">
            <v>42837</v>
          </cell>
          <cell r="Q1014">
            <v>201057</v>
          </cell>
          <cell r="R1014" t="str">
            <v>18/04/2017 06 : 10  ARANTXA.MON : TCF1
18/04/2017 06 : 10  ARANTXA.MON : NP5
15/04/2017 22 : 39 201057 : ODS CON 3 DIAS DE SOLICITUD DE REFACCION, NO HAN SURTIDO AUN
13/04/2017 01 : 48 201057 : P1A: SE SOLICITA #T173064, PANEL,OC-1009616,</v>
          </cell>
          <cell r="S1014" t="str">
            <v xml:space="preserve"> EQUIPO EN CSA</v>
          </cell>
          <cell r="T1014" t="str">
            <v xml:space="preserve"> MARIBEL SASTRE HERNANDEZ         </v>
          </cell>
          <cell r="U1014" t="str">
            <v>2017-04-24</v>
          </cell>
          <cell r="V1014" t="str">
            <v>CENTRO</v>
          </cell>
          <cell r="W1014" t="str">
            <v>COMPLETADO</v>
          </cell>
          <cell r="X1014" t="str">
            <v>CLIENTE</v>
          </cell>
          <cell r="Y1014">
            <v>42835</v>
          </cell>
          <cell r="Z1014">
            <v>933</v>
          </cell>
          <cell r="AA1014" t="str">
            <v>M012</v>
          </cell>
          <cell r="AD1014" t="str">
            <v>Gustavo A Madero / Cuchilla del tesoro</v>
          </cell>
          <cell r="AE1014" t="str">
            <v>DF</v>
          </cell>
          <cell r="AF1014" t="str">
            <v>MX</v>
          </cell>
          <cell r="AG1014" t="str">
            <v>10394594</v>
          </cell>
          <cell r="AH1014" t="str">
            <v>MARICELA CORREA HERNANDEZ</v>
          </cell>
          <cell r="AI1014" t="str">
            <v>Oriente 9 MZ 61 LT 8</v>
          </cell>
          <cell r="AJ1014" t="str">
            <v>57963701</v>
          </cell>
          <cell r="AK1014">
            <v>0</v>
          </cell>
          <cell r="AL1014" t="str">
            <v>07900</v>
          </cell>
          <cell r="AM1014"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1014" t="str">
            <v>3TE50G132311</v>
          </cell>
          <cell r="AO1014" t="str">
            <v>Básica</v>
          </cell>
          <cell r="AP1014" t="str">
            <v>Hisense</v>
          </cell>
          <cell r="AQ1014" t="str">
            <v>Opera</v>
          </cell>
          <cell r="AR1014" t="str">
            <v>FHD 1920 x 1080</v>
          </cell>
          <cell r="AS1014" t="str">
            <v>3TE50G1644B3G1644B3M010</v>
          </cell>
          <cell r="AT1014">
            <v>3</v>
          </cell>
          <cell r="AU1014" t="str">
            <v>50H7GB</v>
          </cell>
          <cell r="AV1014" t="str">
            <v>3TE50G1644B3</v>
          </cell>
          <cell r="AW1014" t="str">
            <v>G1644B3</v>
          </cell>
          <cell r="AX1014" t="str">
            <v>M010</v>
          </cell>
          <cell r="AY1014">
            <v>74012391</v>
          </cell>
          <cell r="AZ1014">
            <v>51013315</v>
          </cell>
          <cell r="BA1014">
            <v>80144499</v>
          </cell>
        </row>
        <row r="1015">
          <cell r="D1015">
            <v>60316059</v>
          </cell>
          <cell r="E1015" t="str">
            <v xml:space="preserve">A </v>
          </cell>
          <cell r="F1015" t="str">
            <v>TV</v>
          </cell>
          <cell r="G1015" t="str">
            <v>GUADALUPE ESQUIVEL</v>
          </cell>
          <cell r="H1015" t="str">
            <v>1RA CDA DE AGRICULTURA 29 INT.5,COL.AGRICULTURA,MIGUEL HIDALGO TEL 5396 2521</v>
          </cell>
          <cell r="I1015" t="str">
            <v>5396 2521</v>
          </cell>
          <cell r="J1015" t="str">
            <v>HISENSE</v>
          </cell>
          <cell r="K1015" t="str">
            <v>32K20DW</v>
          </cell>
          <cell r="L1015" t="str">
            <v>32G144281H02168</v>
          </cell>
          <cell r="M1015" t="str">
            <v>POLIZA SELLADA</v>
          </cell>
          <cell r="N1015">
            <v>0</v>
          </cell>
          <cell r="O1015">
            <v>42097</v>
          </cell>
          <cell r="P1015">
            <v>42842</v>
          </cell>
          <cell r="Q1015">
            <v>201057</v>
          </cell>
          <cell r="R1015" t="str">
            <v>21/04/2017 01 : 59  ARANTXA.MON : TCF1
21/04/2017 01 : 58  ARANTXA.MON : NP5
20/04/2017 07 : 04 201057 : P1A: SE SOLICITA REFACCION #T179250,PANEL,OC-1009765,</v>
          </cell>
          <cell r="S1015" t="str">
            <v xml:space="preserve"> EQUIPO EN CSA</v>
          </cell>
          <cell r="T1015" t="str">
            <v xml:space="preserve"> MARIBEL SASTRE HERNANDEZ         </v>
          </cell>
          <cell r="U1015" t="str">
            <v>2017-04-24</v>
          </cell>
          <cell r="V1015" t="str">
            <v>CENTRO</v>
          </cell>
          <cell r="W1015" t="str">
            <v>COMPLETADO</v>
          </cell>
          <cell r="X1015" t="str">
            <v>CLIENTE</v>
          </cell>
          <cell r="Y1015">
            <v>42842</v>
          </cell>
          <cell r="Z1015">
            <v>745</v>
          </cell>
          <cell r="AA1015" t="str">
            <v>M012</v>
          </cell>
          <cell r="AD1015" t="str">
            <v>Agicultura/Miguel Hidalgo</v>
          </cell>
          <cell r="AE1015" t="str">
            <v>DF</v>
          </cell>
          <cell r="AF1015" t="str">
            <v>MX</v>
          </cell>
          <cell r="AG1015" t="str">
            <v>10413248</v>
          </cell>
          <cell r="AH1015" t="str">
            <v>GUADALUPE ESQUIVEL</v>
          </cell>
          <cell r="AI1015" t="str">
            <v>29 int 5 1ra cda deAgricultura</v>
          </cell>
          <cell r="AJ1015" t="str">
            <v>53962521</v>
          </cell>
          <cell r="AK1015">
            <v>0</v>
          </cell>
          <cell r="AL1015" t="str">
            <v>11360</v>
          </cell>
          <cell r="AM1015"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1015" t="str">
            <v>3TE32G143053</v>
          </cell>
          <cell r="AO1015" t="str">
            <v>Smart</v>
          </cell>
          <cell r="AP1015" t="str">
            <v>Hisense</v>
          </cell>
          <cell r="AQ1015" t="str">
            <v>Opera</v>
          </cell>
          <cell r="AR1015" t="str">
            <v>HD 1366 X 768</v>
          </cell>
          <cell r="AS1015" t="str">
            <v>3TE32G163827G163827M010</v>
          </cell>
          <cell r="AT1015">
            <v>7</v>
          </cell>
          <cell r="AU1015" t="str">
            <v>32H5B2</v>
          </cell>
          <cell r="AV1015" t="str">
            <v>3TE32G163827</v>
          </cell>
          <cell r="AW1015" t="str">
            <v>G163827</v>
          </cell>
          <cell r="AX1015" t="str">
            <v>M010</v>
          </cell>
          <cell r="AY1015">
            <v>74012343</v>
          </cell>
          <cell r="AZ1015">
            <v>51013267</v>
          </cell>
          <cell r="BA1015">
            <v>80143839</v>
          </cell>
        </row>
        <row r="1016">
          <cell r="D1016">
            <v>60314282</v>
          </cell>
          <cell r="E1016" t="str">
            <v>B</v>
          </cell>
          <cell r="F1016" t="str">
            <v>CELULAR</v>
          </cell>
          <cell r="G1016" t="str">
            <v>Gonzalo Alberto Montiel Esvala</v>
          </cell>
          <cell r="H1016" t="str">
            <v>Luis Felipe Madrigal
No. 4 Huimanguillio/Pueblo Nuevo
C.P 86400</v>
          </cell>
          <cell r="I1016">
            <v>9176750</v>
          </cell>
          <cell r="J1016" t="str">
            <v>HISENSE</v>
          </cell>
          <cell r="K1016" t="str">
            <v>C20</v>
          </cell>
          <cell r="L1016" t="str">
            <v>1M9H75A91MX10D0HE7Z50183</v>
          </cell>
          <cell r="M1016">
            <v>0</v>
          </cell>
          <cell r="N1016">
            <v>4499</v>
          </cell>
          <cell r="O1016">
            <v>42703</v>
          </cell>
          <cell r="P1016">
            <v>42809</v>
          </cell>
          <cell r="Q1016">
            <v>201709</v>
          </cell>
          <cell r="R1016" t="str">
            <v xml:space="preserve"> ROGER.R : TCF1
29/03/2017 23 : 04  ROGER.R : TCFT - Irreparabilidad.</v>
          </cell>
          <cell r="S1016" t="str">
            <v xml:space="preserve"> EQUIPO RAYADO, PORTA SIM</v>
          </cell>
          <cell r="T1016" t="str">
            <v xml:space="preserve"> JUAN FRANCISCO ALVIZAR           </v>
          </cell>
          <cell r="U1016" t="str">
            <v>2017-04-19</v>
          </cell>
          <cell r="V1016" t="str">
            <v>CELULARES</v>
          </cell>
          <cell r="W1016" t="str">
            <v>COMPLETADO</v>
          </cell>
          <cell r="X1016" t="str">
            <v>TALLER</v>
          </cell>
          <cell r="Y1016">
            <v>42809</v>
          </cell>
          <cell r="Z1016">
            <v>106</v>
          </cell>
          <cell r="AA1016" t="str">
            <v>M010</v>
          </cell>
          <cell r="AD1016" t="str">
            <v>Huimanguillio/Pueblo Nuevo</v>
          </cell>
          <cell r="AE1016" t="str">
            <v>TAB</v>
          </cell>
          <cell r="AF1016" t="str">
            <v>MX</v>
          </cell>
          <cell r="AG1016" t="str">
            <v>10413845</v>
          </cell>
          <cell r="AH1016" t="str">
            <v>GONZALO ALBERTO MONTIEL ESVALA</v>
          </cell>
          <cell r="AI1016" t="str">
            <v>4 Luis Felipe Madrigal</v>
          </cell>
          <cell r="AJ1016" t="str">
            <v>9171035820</v>
          </cell>
          <cell r="AK1016" t="str">
            <v>9171035820</v>
          </cell>
          <cell r="AL1016" t="str">
            <v>86400</v>
          </cell>
          <cell r="AM1016"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1016" t="str">
            <v>1MH75A91MX10D0</v>
          </cell>
          <cell r="AO1016" t="e">
            <v>#N/A</v>
          </cell>
          <cell r="AP1016" t="e">
            <v>#N/A</v>
          </cell>
          <cell r="AQ1016" t="e">
            <v>#N/A</v>
          </cell>
          <cell r="AR1016" t="e">
            <v>#N/A</v>
          </cell>
          <cell r="AS1016" t="str">
            <v/>
          </cell>
          <cell r="AT1016" t="e">
            <v>#N/A</v>
          </cell>
          <cell r="AY1016">
            <v>74012408</v>
          </cell>
          <cell r="AZ1016">
            <v>51013333</v>
          </cell>
          <cell r="BA1016">
            <v>80148525</v>
          </cell>
        </row>
        <row r="1017">
          <cell r="D1017">
            <v>60314281</v>
          </cell>
          <cell r="E1017" t="str">
            <v xml:space="preserve">A </v>
          </cell>
          <cell r="F1017" t="str">
            <v>CELULAR</v>
          </cell>
          <cell r="G1017" t="str">
            <v>ERIKA ORTEGA</v>
          </cell>
          <cell r="H1017" t="str">
            <v>AV JUPITER
No. 173 STA ISABEL/MEXICALLI
C.P 21139</v>
          </cell>
          <cell r="I1017">
            <v>6865638390</v>
          </cell>
          <cell r="J1017" t="str">
            <v>HISENSE</v>
          </cell>
          <cell r="K1017" t="str">
            <v>U972</v>
          </cell>
          <cell r="L1017" t="str">
            <v>1MS75CE9MX10D0H2HD11138</v>
          </cell>
          <cell r="M1017">
            <v>0</v>
          </cell>
          <cell r="N1017">
            <v>2640.13</v>
          </cell>
          <cell r="O1017">
            <v>42661</v>
          </cell>
          <cell r="P1017">
            <v>42810</v>
          </cell>
          <cell r="Q1017">
            <v>201709</v>
          </cell>
          <cell r="R1017" t="str">
            <v xml:space="preserve"> P1. T1021644.   1008846 ARANTXA.MON : TCF1
05/04/2017 11 : 36  ARANTXA.MON : NP5
</v>
          </cell>
          <cell r="S1017" t="str">
            <v xml:space="preserve"> EQUIPO RAYADO, BATERIA</v>
          </cell>
          <cell r="T1017" t="str">
            <v xml:space="preserve"> JUAN FRANCISCO ALVIZAR           </v>
          </cell>
          <cell r="U1017" t="str">
            <v>2017-04-19</v>
          </cell>
          <cell r="V1017" t="str">
            <v>CELULARES</v>
          </cell>
          <cell r="W1017" t="str">
            <v>COMPLETADO</v>
          </cell>
          <cell r="X1017" t="str">
            <v>TALLER</v>
          </cell>
          <cell r="Y1017">
            <v>42809</v>
          </cell>
          <cell r="Z1017">
            <v>148</v>
          </cell>
          <cell r="AA1017" t="str">
            <v>M010</v>
          </cell>
          <cell r="AD1017" t="str">
            <v>STA ISABEL/MEXICALLI</v>
          </cell>
          <cell r="AE1017" t="str">
            <v>BC</v>
          </cell>
          <cell r="AF1017" t="str">
            <v>MX</v>
          </cell>
          <cell r="AG1017" t="str">
            <v>10411093</v>
          </cell>
          <cell r="AH1017" t="str">
            <v>ERIKA ORTEGA</v>
          </cell>
          <cell r="AI1017" t="str">
            <v>173 AV JUPITER</v>
          </cell>
          <cell r="AJ1017" t="str">
            <v>6865638390</v>
          </cell>
          <cell r="AK1017">
            <v>0</v>
          </cell>
          <cell r="AL1017" t="str">
            <v>21139</v>
          </cell>
          <cell r="AM1017"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1017" t="e">
            <v>#N/A</v>
          </cell>
          <cell r="AO1017" t="e">
            <v>#N/A</v>
          </cell>
          <cell r="AP1017" t="e">
            <v>#N/A</v>
          </cell>
          <cell r="AQ1017" t="e">
            <v>#N/A</v>
          </cell>
          <cell r="AR1017" t="e">
            <v>#N/A</v>
          </cell>
          <cell r="AS1017" t="str">
            <v>1MS75CE9MX10D0C163007M010</v>
          </cell>
          <cell r="AT1017">
            <v>9</v>
          </cell>
          <cell r="AU1017" t="str">
            <v>HISENSE U972</v>
          </cell>
          <cell r="AV1017" t="str">
            <v>1MS75CE9MX10D0</v>
          </cell>
          <cell r="AW1017" t="str">
            <v>C163007</v>
          </cell>
          <cell r="AX1017" t="str">
            <v>M010</v>
          </cell>
          <cell r="AY1017">
            <v>74012143</v>
          </cell>
          <cell r="AZ1017">
            <v>51013066</v>
          </cell>
          <cell r="BA1017">
            <v>80144938</v>
          </cell>
        </row>
        <row r="1018">
          <cell r="D1018">
            <v>60314285</v>
          </cell>
          <cell r="E1018" t="str">
            <v xml:space="preserve">A </v>
          </cell>
          <cell r="F1018" t="str">
            <v>CELULAR</v>
          </cell>
          <cell r="G1018" t="str">
            <v>Hector Alejendro Hernandez Mendez</v>
          </cell>
          <cell r="H1018" t="str">
            <v>general coronado
No. 649 guadlajara/villa señor
C.P 44600</v>
          </cell>
          <cell r="I1018">
            <v>36145420</v>
          </cell>
          <cell r="J1018" t="str">
            <v>HISENSE</v>
          </cell>
          <cell r="K1018" t="str">
            <v>C1</v>
          </cell>
          <cell r="L1018" t="str">
            <v>1MH76AL1MX1Z30HDJH20553</v>
          </cell>
          <cell r="M1018">
            <v>0</v>
          </cell>
          <cell r="N1018">
            <v>6132</v>
          </cell>
          <cell r="O1018">
            <v>42671</v>
          </cell>
          <cell r="P1018">
            <v>42809</v>
          </cell>
          <cell r="Q1018">
            <v>201709</v>
          </cell>
          <cell r="R1018" t="str">
            <v>CF. POR FALTA DE PARTE 22/03/2017 04 : 22 201709 : P1. T1017672    1008846
EQUIPO PENDIENTE POR PARTE ( DISPLAY )05/04/2017 11 : 41  ARANTXA.MON : TCF1 11/04/2017 23 : 25  MARCO.DIAZ : TCFINV, TCFCN por falta de producto . TCFDEV. dmc</v>
          </cell>
          <cell r="S1018" t="str">
            <v>RAYADO, PORTA SIM</v>
          </cell>
          <cell r="T1018" t="str">
            <v xml:space="preserve">                                  </v>
          </cell>
          <cell r="U1018" t="str">
            <v>2017-04-19</v>
          </cell>
          <cell r="V1018" t="str">
            <v>CELULARES</v>
          </cell>
          <cell r="W1018" t="str">
            <v>COMPLETADO</v>
          </cell>
          <cell r="X1018" t="str">
            <v>TALLER</v>
          </cell>
          <cell r="Y1018">
            <v>42809</v>
          </cell>
          <cell r="Z1018">
            <v>138</v>
          </cell>
          <cell r="AA1018" t="str">
            <v>M010</v>
          </cell>
          <cell r="AD1018" t="str">
            <v>guadlajara/villa señor</v>
          </cell>
          <cell r="AE1018" t="str">
            <v>JAL</v>
          </cell>
          <cell r="AF1018" t="str">
            <v>MX</v>
          </cell>
          <cell r="AG1018" t="str">
            <v>10413860</v>
          </cell>
          <cell r="AH1018" t="str">
            <v>HECTOR ALEJENDRO HERNANDEZ MENDEZ</v>
          </cell>
          <cell r="AI1018" t="str">
            <v>649 general coronado</v>
          </cell>
          <cell r="AJ1018" t="str">
            <v>36145420</v>
          </cell>
          <cell r="AK1018" t="str">
            <v>3333778727</v>
          </cell>
          <cell r="AL1018" t="str">
            <v>44600</v>
          </cell>
          <cell r="AM1018"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1018" t="e">
            <v>#N/A</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74012137</v>
          </cell>
          <cell r="AZ1018">
            <v>51013060</v>
          </cell>
          <cell r="BA1018">
            <v>80143866</v>
          </cell>
        </row>
        <row r="1019">
          <cell r="D1019">
            <v>60314283</v>
          </cell>
          <cell r="E1019" t="str">
            <v>B</v>
          </cell>
          <cell r="F1019" t="str">
            <v>CELULAR</v>
          </cell>
          <cell r="G1019" t="str">
            <v>Guadalupe Rafael Jara Hernandez</v>
          </cell>
          <cell r="H1019" t="str">
            <v>Av Peñon No. 610 Ixtapaluca/Fracc Geovillas Santa Barbara
C.P 56535</v>
          </cell>
          <cell r="I1019">
            <v>19450117</v>
          </cell>
          <cell r="J1019" t="str">
            <v>HISENSE</v>
          </cell>
          <cell r="K1019" t="str">
            <v>C20</v>
          </cell>
          <cell r="L1019" t="str">
            <v>1MH75A91MX10D0HT7Z50328</v>
          </cell>
          <cell r="M1019">
            <v>0</v>
          </cell>
          <cell r="N1019">
            <v>5998</v>
          </cell>
          <cell r="O1019">
            <v>42695</v>
          </cell>
          <cell r="P1019">
            <v>42444</v>
          </cell>
          <cell r="Q1019">
            <v>201709</v>
          </cell>
          <cell r="R1019" t="str">
            <v>29/03/2017 23 : 07  ROGER.R : TCFT - Irreparabilidad 11/04/2017 23 : 23  MARCO.DIAZ : TCFINV, TCFCN por falta de producto. TCFDEV dmc
aceptan el C1</v>
          </cell>
          <cell r="S1019" t="str">
            <v xml:space="preserve"> EQUIPO RAYADO, PORTA SIM</v>
          </cell>
          <cell r="T1019" t="str">
            <v xml:space="preserve"> JUAN FRANCISCO ALVIZAR           </v>
          </cell>
          <cell r="U1019" t="str">
            <v>2017-04-19</v>
          </cell>
          <cell r="V1019" t="str">
            <v>CELULARES</v>
          </cell>
          <cell r="W1019" t="str">
            <v>COMPLETADO</v>
          </cell>
          <cell r="X1019" t="str">
            <v>TALLER</v>
          </cell>
          <cell r="Y1019">
            <v>42809</v>
          </cell>
          <cell r="Z1019">
            <v>114</v>
          </cell>
          <cell r="AA1019" t="str">
            <v>M010</v>
          </cell>
          <cell r="AD1019" t="str">
            <v>Ixtapaluca/Fracc Geovillas Santa Barbara</v>
          </cell>
          <cell r="AE1019" t="str">
            <v>MEX</v>
          </cell>
          <cell r="AF1019" t="str">
            <v>MX</v>
          </cell>
          <cell r="AG1019" t="str">
            <v>10412240</v>
          </cell>
          <cell r="AH1019" t="str">
            <v>GUADALUPE RAFAEL JARA HERNANDEZ</v>
          </cell>
          <cell r="AI1019" t="str">
            <v>610 Av Peñon</v>
          </cell>
          <cell r="AJ1019" t="str">
            <v>19450117</v>
          </cell>
          <cell r="AK1019" t="str">
            <v>5521320553</v>
          </cell>
          <cell r="AL1019" t="str">
            <v>56535</v>
          </cell>
          <cell r="AM1019"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74012373</v>
          </cell>
          <cell r="AZ1019">
            <v>51013297</v>
          </cell>
          <cell r="BA1019">
            <v>80144414</v>
          </cell>
        </row>
        <row r="1020">
          <cell r="D1020">
            <v>60314284</v>
          </cell>
          <cell r="E1020" t="str">
            <v xml:space="preserve">A </v>
          </cell>
          <cell r="F1020" t="str">
            <v>CELULAR</v>
          </cell>
          <cell r="G1020" t="str">
            <v>Jorleth Jazmin Montesinos Castillejos</v>
          </cell>
          <cell r="H1020" t="str">
            <v>6TA PONIENTE SUR
No. 447 Centro/tuxtla Gutierrez Chiapa
C.P 29000</v>
          </cell>
          <cell r="I1020">
            <v>60210765</v>
          </cell>
          <cell r="J1020" t="str">
            <v>HISENSE</v>
          </cell>
          <cell r="K1020" t="str">
            <v>U972</v>
          </cell>
          <cell r="L1020">
            <v>869174020515253</v>
          </cell>
          <cell r="M1020">
            <v>0</v>
          </cell>
          <cell r="N1020">
            <v>1980</v>
          </cell>
          <cell r="O1020">
            <v>42566</v>
          </cell>
          <cell r="P1020">
            <v>42809</v>
          </cell>
          <cell r="Q1020">
            <v>201709</v>
          </cell>
          <cell r="R1020" t="str">
            <v>CF. POR FALTA DE PARTE 22/03/2017 04 : 20 201709 : P1. T1023978.   1008846
EQUIPO PENDIENTE POR PARTE ( BATERIA ) 05/04/2017 11 : 46  ARANTXA.MON : NP5</v>
          </cell>
          <cell r="S1020" t="str">
            <v xml:space="preserve"> EQUIPO RAYADO, BATERIA</v>
          </cell>
          <cell r="T1020" t="str">
            <v xml:space="preserve"> JUAN FRANCISCO ALVIZAR           </v>
          </cell>
          <cell r="U1020" t="str">
            <v>2017-04-19</v>
          </cell>
          <cell r="V1020" t="str">
            <v>CELULARES</v>
          </cell>
          <cell r="W1020" t="str">
            <v>COMPLETADO</v>
          </cell>
          <cell r="X1020" t="str">
            <v>TALLER</v>
          </cell>
          <cell r="Y1020">
            <v>42809</v>
          </cell>
          <cell r="Z1020">
            <v>243</v>
          </cell>
          <cell r="AA1020" t="str">
            <v>M010</v>
          </cell>
          <cell r="AD1020" t="str">
            <v>Centro/tuxtla Gutierrez Chiapa</v>
          </cell>
          <cell r="AE1020" t="str">
            <v>CHS</v>
          </cell>
          <cell r="AF1020" t="str">
            <v>MX</v>
          </cell>
          <cell r="AG1020" t="str">
            <v>10410856</v>
          </cell>
          <cell r="AH1020" t="str">
            <v>JORLETH JAZMIN MONTESINOS CASTILLEJ</v>
          </cell>
          <cell r="AI1020" t="str">
            <v>447 6TA PONIENTE SUR</v>
          </cell>
          <cell r="AJ1020" t="str">
            <v>60210765</v>
          </cell>
          <cell r="AK1020" t="str">
            <v>0459611684007</v>
          </cell>
          <cell r="AL1020" t="str">
            <v>29000</v>
          </cell>
          <cell r="AM1020"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1020" t="e">
            <v>#N/A</v>
          </cell>
          <cell r="AO1020" t="e">
            <v>#N/A</v>
          </cell>
          <cell r="AP1020" t="e">
            <v>#N/A</v>
          </cell>
          <cell r="AQ1020" t="e">
            <v>#N/A</v>
          </cell>
          <cell r="AR1020" t="e">
            <v>#N/A</v>
          </cell>
          <cell r="AS1020" t="str">
            <v>1MS75CE9MX10D0C163007M010</v>
          </cell>
          <cell r="AT1020">
            <v>9</v>
          </cell>
          <cell r="AU1020" t="str">
            <v>HISENSE U972</v>
          </cell>
          <cell r="AV1020" t="str">
            <v>1MS75CE9MX10D0</v>
          </cell>
          <cell r="AW1020" t="str">
            <v>C163007</v>
          </cell>
          <cell r="AX1020" t="str">
            <v>M010</v>
          </cell>
          <cell r="AY1020">
            <v>74012142</v>
          </cell>
          <cell r="AZ1020">
            <v>51013065</v>
          </cell>
          <cell r="BA1020">
            <v>80144939</v>
          </cell>
        </row>
        <row r="1021">
          <cell r="D1021">
            <v>60314420</v>
          </cell>
          <cell r="E1021" t="str">
            <v xml:space="preserve">A </v>
          </cell>
          <cell r="F1021" t="str">
            <v>CELULAR</v>
          </cell>
          <cell r="G1021" t="str">
            <v>Maria trinidad Flores</v>
          </cell>
          <cell r="H1021" t="str">
            <v>Atropologia No.16 Azcaposalco / El rosario, CP. 02100</v>
          </cell>
          <cell r="I1021">
            <v>53821867</v>
          </cell>
          <cell r="J1021" t="str">
            <v>HISENSE</v>
          </cell>
          <cell r="K1021" t="str">
            <v>C20</v>
          </cell>
          <cell r="L1021" t="str">
            <v>1MH75A91MX10DOH51Z5025A</v>
          </cell>
          <cell r="M1021">
            <v>39798303</v>
          </cell>
          <cell r="N1021">
            <v>5998.5</v>
          </cell>
          <cell r="O1021">
            <v>42672</v>
          </cell>
          <cell r="P1021">
            <v>42810</v>
          </cell>
          <cell r="Q1021">
            <v>201709</v>
          </cell>
          <cell r="R1021" t="str">
            <v>25/03/2017 03 : 02  ROGER.R : TCFT - Irreparabilidad 11/04/2017 23 : 26  MARCO.DIAZ : TCFINV, TCFCN por falta de producto TCFDEV. dmc</v>
          </cell>
          <cell r="S1021" t="str">
            <v>EQUIPO MALTRADO CON PORTA SIM</v>
          </cell>
          <cell r="T1021" t="str">
            <v xml:space="preserve"> JUAN FRANCISCO ALZIVAR           </v>
          </cell>
          <cell r="U1021" t="str">
            <v>2017-04-20</v>
          </cell>
          <cell r="V1021" t="str">
            <v>CELULARES</v>
          </cell>
          <cell r="W1021" t="str">
            <v>COMPLETADO</v>
          </cell>
          <cell r="X1021" t="str">
            <v>TALLER</v>
          </cell>
          <cell r="Y1021">
            <v>42811</v>
          </cell>
          <cell r="Z1021">
            <v>139</v>
          </cell>
          <cell r="AA1021" t="str">
            <v>M010</v>
          </cell>
          <cell r="AD1021" t="str">
            <v>Azcaposalco / El rosario</v>
          </cell>
          <cell r="AE1021" t="str">
            <v>DF</v>
          </cell>
          <cell r="AF1021" t="str">
            <v>MX</v>
          </cell>
          <cell r="AG1021" t="str">
            <v>10413846</v>
          </cell>
          <cell r="AH1021" t="str">
            <v>MARIA TRINIDAD FLORES</v>
          </cell>
          <cell r="AI1021" t="str">
            <v>16 Atropologia</v>
          </cell>
          <cell r="AJ1021" t="str">
            <v>53821867</v>
          </cell>
          <cell r="AK1021" t="str">
            <v>5521747273</v>
          </cell>
          <cell r="AL1021" t="str">
            <v>02100</v>
          </cell>
          <cell r="AM1021"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74012276</v>
          </cell>
          <cell r="AZ1021">
            <v>51013204</v>
          </cell>
          <cell r="BA1021">
            <v>80141942</v>
          </cell>
        </row>
        <row r="1022">
          <cell r="D1022">
            <v>60314427</v>
          </cell>
          <cell r="E1022" t="str">
            <v xml:space="preserve">A </v>
          </cell>
          <cell r="F1022" t="str">
            <v>CELULAR</v>
          </cell>
          <cell r="G1022" t="str">
            <v>Gabriela Guerra</v>
          </cell>
          <cell r="H1022" t="str">
            <v>vicente guerrero poniente No. 200, zinacantepec/pueblo CP 51350</v>
          </cell>
          <cell r="I1022">
            <v>7222183244</v>
          </cell>
          <cell r="J1022" t="str">
            <v>HISENSE</v>
          </cell>
          <cell r="K1022" t="str">
            <v>U989</v>
          </cell>
          <cell r="L1022" t="str">
            <v>1M145756M9MX1H70H50D10788</v>
          </cell>
          <cell r="M1022">
            <v>42096522</v>
          </cell>
          <cell r="N1022">
            <v>2499</v>
          </cell>
          <cell r="O1022">
            <v>42766</v>
          </cell>
          <cell r="P1022">
            <v>42811</v>
          </cell>
          <cell r="Q1022">
            <v>201709</v>
          </cell>
          <cell r="R1022" t="str">
            <v>CF. POR FALTA DE PARTE DISPLAY 23/03/2017 03 : 47 201709 : P1. T1047733.   1008905 06/04/2017 00 : 33  ARANTXA.MON : NP5</v>
          </cell>
          <cell r="S1022" t="str">
            <v>EQUIPO MALTRADO CON TAPA Y BATERIA</v>
          </cell>
          <cell r="T1022" t="str">
            <v xml:space="preserve"> JUAN FRANCISCO ALZIVAR           </v>
          </cell>
          <cell r="U1022" t="str">
            <v>2017-04-20</v>
          </cell>
          <cell r="V1022" t="str">
            <v>CELULARES</v>
          </cell>
          <cell r="W1022" t="str">
            <v>COMPLETADO</v>
          </cell>
          <cell r="X1022" t="str">
            <v>TALLER</v>
          </cell>
          <cell r="Y1022">
            <v>42811</v>
          </cell>
          <cell r="Z1022">
            <v>45</v>
          </cell>
          <cell r="AA1022" t="str">
            <v>M010</v>
          </cell>
          <cell r="AD1022" t="str">
            <v>zinacantepec/pueblo</v>
          </cell>
          <cell r="AE1022" t="str">
            <v>MEX</v>
          </cell>
          <cell r="AF1022" t="str">
            <v>MX</v>
          </cell>
          <cell r="AG1022" t="str">
            <v>10413784</v>
          </cell>
          <cell r="AH1022" t="str">
            <v>GABRIELA GUERRA</v>
          </cell>
          <cell r="AI1022" t="str">
            <v>200 vicente guerrero poniente</v>
          </cell>
          <cell r="AJ1022" t="str">
            <v>7222183244</v>
          </cell>
          <cell r="AK1022" t="str">
            <v>7227535910</v>
          </cell>
          <cell r="AL1022" t="str">
            <v>51350</v>
          </cell>
          <cell r="AM1022"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1022" t="str">
            <v>1MS75CM9MX1H70</v>
          </cell>
          <cell r="AO1022" t="e">
            <v>#N/A</v>
          </cell>
          <cell r="AP1022" t="e">
            <v>#N/A</v>
          </cell>
          <cell r="AQ1022" t="e">
            <v>#N/A</v>
          </cell>
          <cell r="AR1022" t="e">
            <v>#N/A</v>
          </cell>
          <cell r="AS1022" t="str">
            <v/>
          </cell>
          <cell r="AT1022" t="e">
            <v>#N/A</v>
          </cell>
          <cell r="AY1022">
            <v>74012325</v>
          </cell>
          <cell r="AZ1022">
            <v>51013247</v>
          </cell>
          <cell r="BA1022">
            <v>80147925</v>
          </cell>
        </row>
        <row r="1023">
          <cell r="D1023">
            <v>60314431</v>
          </cell>
          <cell r="E1023" t="str">
            <v>B</v>
          </cell>
          <cell r="F1023" t="str">
            <v>CELULAR</v>
          </cell>
          <cell r="G1023" t="str">
            <v>Jesus Romero Jordan</v>
          </cell>
          <cell r="H1023" t="str">
            <v>calle aguajitos num 397, arcos del sol/los cabos CP. 23474</v>
          </cell>
          <cell r="I1023">
            <v>6241734004</v>
          </cell>
          <cell r="J1023" t="str">
            <v>HISENSE</v>
          </cell>
          <cell r="K1023" t="str">
            <v>C20</v>
          </cell>
          <cell r="L1023" t="str">
            <v>1MHE5A91MX10D0H2AH2074A</v>
          </cell>
          <cell r="M1023">
            <v>3555958</v>
          </cell>
          <cell r="N1023">
            <v>4499</v>
          </cell>
          <cell r="O1023">
            <v>42643</v>
          </cell>
          <cell r="P1023">
            <v>42811</v>
          </cell>
          <cell r="Q1023">
            <v>201709</v>
          </cell>
          <cell r="R1023" t="str">
            <v>25/03/2017 02 : 58  ROGER.R : TCFT - Irreparabilidad. 11/04/2017 23 : 27  MARCO.DIAZ :  TCFINV, TCFCN se pasa a devolucion por falta de producto TCFDEV. dmc</v>
          </cell>
          <cell r="S1023" t="str">
            <v>EQUIPO MALTRADO CON PORTA SIM</v>
          </cell>
          <cell r="T1023" t="str">
            <v xml:space="preserve"> JUAN FRANCISCO ALZIVAR           </v>
          </cell>
          <cell r="U1023" t="str">
            <v>2017-04-20</v>
          </cell>
          <cell r="V1023" t="str">
            <v>CELULARES</v>
          </cell>
          <cell r="W1023" t="str">
            <v>COMPLETADO</v>
          </cell>
          <cell r="X1023" t="str">
            <v>TALLER</v>
          </cell>
          <cell r="Y1023">
            <v>42811</v>
          </cell>
          <cell r="Z1023">
            <v>168</v>
          </cell>
          <cell r="AA1023" t="str">
            <v>M010</v>
          </cell>
          <cell r="AD1023" t="str">
            <v>arcos del sol/los cabos</v>
          </cell>
          <cell r="AE1023" t="str">
            <v>BCS</v>
          </cell>
          <cell r="AF1023" t="str">
            <v>MX</v>
          </cell>
          <cell r="AG1023" t="str">
            <v>10412067</v>
          </cell>
          <cell r="AH1023" t="str">
            <v>JESUS ROMERO JORDAN</v>
          </cell>
          <cell r="AI1023" t="str">
            <v>calle aguajitos num 397</v>
          </cell>
          <cell r="AJ1023" t="str">
            <v>6241773790</v>
          </cell>
          <cell r="AK1023" t="str">
            <v>6241773790</v>
          </cell>
          <cell r="AL1023" t="str">
            <v>23474</v>
          </cell>
          <cell r="AM1023"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1023" t="str">
            <v>1MH75AL1MX1Z30</v>
          </cell>
          <cell r="AO1023" t="e">
            <v>#N/A</v>
          </cell>
          <cell r="AP1023" t="e">
            <v>#N/A</v>
          </cell>
          <cell r="AQ1023" t="e">
            <v>#N/A</v>
          </cell>
          <cell r="AR1023" t="e">
            <v>#N/A</v>
          </cell>
          <cell r="AS1023" t="str">
            <v>GMS001NJD013S405686M010</v>
          </cell>
          <cell r="AT1023">
            <v>2</v>
          </cell>
          <cell r="AU1023" t="str">
            <v>C1</v>
          </cell>
          <cell r="AV1023" t="str">
            <v>GMS001NJD013</v>
          </cell>
          <cell r="AW1023" t="str">
            <v>S405686</v>
          </cell>
          <cell r="AX1023" t="str">
            <v>M010</v>
          </cell>
          <cell r="AY1023">
            <v>74012277</v>
          </cell>
          <cell r="AZ1023">
            <v>51013205</v>
          </cell>
          <cell r="BA1023">
            <v>80141943</v>
          </cell>
        </row>
        <row r="1024">
          <cell r="D1024">
            <v>60314286</v>
          </cell>
          <cell r="E1024" t="str">
            <v xml:space="preserve">A </v>
          </cell>
          <cell r="F1024" t="str">
            <v>CELULAR</v>
          </cell>
          <cell r="G1024" t="str">
            <v>MARTHA CAÑADA</v>
          </cell>
          <cell r="H1024" t="str">
            <v>Emeteria valencia
No. 106 celaya /col 15 de mayo
C.P 38016</v>
          </cell>
          <cell r="I1024">
            <v>412160291</v>
          </cell>
          <cell r="J1024" t="str">
            <v>HISENSE</v>
          </cell>
          <cell r="K1024" t="str">
            <v>U989</v>
          </cell>
          <cell r="L1024" t="str">
            <v>1MS75CM9MX1H70HFND10C96</v>
          </cell>
          <cell r="M1024">
            <v>0</v>
          </cell>
          <cell r="N1024">
            <v>0</v>
          </cell>
          <cell r="O1024">
            <v>42779</v>
          </cell>
          <cell r="P1024">
            <v>42809</v>
          </cell>
          <cell r="Q1024">
            <v>201709</v>
          </cell>
          <cell r="R1024" t="str">
            <v>22/03/2017 04 : 22 201709 : P1.  T1047733.   1008846
EQUIPO PENDIENTE POR PARTE ( DISPLAY ) 07/04/2017 23 : 45  ARANTXA.MON : NP5</v>
          </cell>
          <cell r="S1024" t="str">
            <v>EQUIPO RAYADO, BATERIA</v>
          </cell>
          <cell r="T1024" t="str">
            <v xml:space="preserve"> JUAN FRANCISCO ALZIVAR           </v>
          </cell>
          <cell r="U1024" t="str">
            <v>2017-04-19</v>
          </cell>
          <cell r="V1024" t="str">
            <v>CELULARES</v>
          </cell>
          <cell r="W1024" t="str">
            <v>COMPLETADO</v>
          </cell>
          <cell r="X1024" t="str">
            <v>TALLER</v>
          </cell>
          <cell r="Y1024">
            <v>42809</v>
          </cell>
          <cell r="Z1024">
            <v>30</v>
          </cell>
          <cell r="AA1024" t="str">
            <v>M010</v>
          </cell>
          <cell r="AD1024" t="str">
            <v>celaya /col 15 de mayo</v>
          </cell>
          <cell r="AE1024" t="str">
            <v>GTO</v>
          </cell>
          <cell r="AF1024" t="str">
            <v>MX</v>
          </cell>
          <cell r="AG1024" t="str">
            <v>10412662</v>
          </cell>
          <cell r="AH1024" t="str">
            <v>MARTHA CAÑADA</v>
          </cell>
          <cell r="AI1024" t="str">
            <v>106 Emeteria valencia</v>
          </cell>
          <cell r="AJ1024" t="str">
            <v>412160291</v>
          </cell>
          <cell r="AK1024" t="str">
            <v>4611899417</v>
          </cell>
          <cell r="AL1024" t="str">
            <v>38016</v>
          </cell>
          <cell r="AM1024"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1024" t="str">
            <v>1MS75CM9MX1H70</v>
          </cell>
          <cell r="AO1024" t="e">
            <v>#N/A</v>
          </cell>
          <cell r="AP1024" t="e">
            <v>#N/A</v>
          </cell>
          <cell r="AQ1024" t="e">
            <v>#N/A</v>
          </cell>
          <cell r="AR1024" t="e">
            <v>#N/A</v>
          </cell>
          <cell r="AS1024" t="str">
            <v/>
          </cell>
          <cell r="AT1024" t="e">
            <v>#N/A</v>
          </cell>
          <cell r="AY1024">
            <v>74012326</v>
          </cell>
          <cell r="AZ1024">
            <v>51013248</v>
          </cell>
          <cell r="BA1024">
            <v>80147926</v>
          </cell>
        </row>
        <row r="1025">
          <cell r="D1025">
            <v>60314619</v>
          </cell>
          <cell r="E1025" t="str">
            <v>B</v>
          </cell>
          <cell r="F1025" t="str">
            <v>CELULAR</v>
          </cell>
          <cell r="G1025" t="str">
            <v>Sergio Vega Palacios</v>
          </cell>
          <cell r="H1025" t="str">
            <v>antonio brava 402 b, chapala/Centro CP. 45900</v>
          </cell>
          <cell r="I1025" t="str">
            <v xml:space="preserve">044-3312513039 </v>
          </cell>
          <cell r="J1025" t="str">
            <v>HISENSE</v>
          </cell>
          <cell r="K1025" t="str">
            <v>C20</v>
          </cell>
          <cell r="L1025" t="str">
            <v>1MH75A91MX10D0H1BH203E1</v>
          </cell>
          <cell r="M1025" t="str">
            <v>ABQC7151</v>
          </cell>
          <cell r="N1025">
            <v>8579</v>
          </cell>
          <cell r="O1025">
            <v>42545</v>
          </cell>
          <cell r="P1025">
            <v>42817</v>
          </cell>
          <cell r="Q1025">
            <v>201709</v>
          </cell>
          <cell r="R1025" t="str">
            <v>28/03/2017 02 : 47  ROGER.R : TCFT - Irreparabilidad. 11/04/2017 23 : 30  MARCO.DIAZ : TCFINV, TCFCN se pasa a devolucion por falta de producto TCFDEV. dmc
24/03/2017 23 : 46 201709 : P1. T1019758.   1009011
PENDIENTE POR PARTE ( PCB LOGIC )</v>
          </cell>
          <cell r="S1025" t="str">
            <v>EQUIPO MALTRADO CON PORTA SIM</v>
          </cell>
          <cell r="T1025" t="str">
            <v xml:space="preserve"> JUAN FRANCISCO ALZIVAR           </v>
          </cell>
          <cell r="U1025" t="str">
            <v>2017-04-20</v>
          </cell>
          <cell r="V1025" t="str">
            <v>CELULARES</v>
          </cell>
          <cell r="W1025" t="str">
            <v>COMPLETADO</v>
          </cell>
          <cell r="X1025" t="str">
            <v>TALLER</v>
          </cell>
          <cell r="Y1025">
            <v>42816</v>
          </cell>
          <cell r="Z1025">
            <v>271</v>
          </cell>
          <cell r="AA1025" t="str">
            <v>M010</v>
          </cell>
          <cell r="AD1025" t="str">
            <v>chapala/Centro</v>
          </cell>
          <cell r="AE1025" t="str">
            <v>JAL</v>
          </cell>
          <cell r="AF1025" t="str">
            <v>MX</v>
          </cell>
          <cell r="AG1025" t="str">
            <v>10405439</v>
          </cell>
          <cell r="AH1025" t="str">
            <v>SERGIO VEGA PALACIOS</v>
          </cell>
          <cell r="AI1025" t="str">
            <v>antonio brava 402 b</v>
          </cell>
          <cell r="AJ1025" t="str">
            <v>044-3312513039</v>
          </cell>
          <cell r="AK1025">
            <v>0</v>
          </cell>
          <cell r="AL1025" t="str">
            <v>45900</v>
          </cell>
          <cell r="AM1025"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1025" t="str">
            <v>1MH75AL1MX1Z30</v>
          </cell>
          <cell r="AO1025" t="e">
            <v>#N/A</v>
          </cell>
          <cell r="AP1025" t="e">
            <v>#N/A</v>
          </cell>
          <cell r="AQ1025" t="e">
            <v>#N/A</v>
          </cell>
          <cell r="AR1025" t="e">
            <v>#N/A</v>
          </cell>
          <cell r="AS1025" t="str">
            <v>GMS001NJD013S405686M010</v>
          </cell>
          <cell r="AT1025">
            <v>2</v>
          </cell>
          <cell r="AU1025" t="str">
            <v>C1</v>
          </cell>
          <cell r="AV1025" t="str">
            <v>GMS001NJD013</v>
          </cell>
          <cell r="AW1025" t="str">
            <v>S405686</v>
          </cell>
          <cell r="AX1025" t="str">
            <v>M010</v>
          </cell>
          <cell r="AY1025">
            <v>74012278</v>
          </cell>
          <cell r="AZ1025">
            <v>51013206</v>
          </cell>
          <cell r="BA1025">
            <v>80141945</v>
          </cell>
        </row>
        <row r="1026">
          <cell r="D1026">
            <v>60314857</v>
          </cell>
          <cell r="E1026" t="str">
            <v xml:space="preserve">A </v>
          </cell>
          <cell r="F1026" t="str">
            <v>CELULAR</v>
          </cell>
          <cell r="G1026" t="str">
            <v>Nancy Soledad Pacheco</v>
          </cell>
          <cell r="H1026" t="str">
            <v>callejon 5 de mayo num 2, dn rafael chamapa/naucalpan CP. 53660</v>
          </cell>
          <cell r="I1026">
            <v>5530612631</v>
          </cell>
          <cell r="J1026" t="str">
            <v>HISENSE</v>
          </cell>
          <cell r="K1026" t="str">
            <v>U989</v>
          </cell>
          <cell r="L1026" t="str">
            <v>1MS75CM9MX1H70H5PD1120D</v>
          </cell>
          <cell r="M1026" t="str">
            <v>SN</v>
          </cell>
          <cell r="N1026">
            <v>2499</v>
          </cell>
          <cell r="O1026">
            <v>42734</v>
          </cell>
          <cell r="P1026">
            <v>42818</v>
          </cell>
          <cell r="Q1026">
            <v>201709</v>
          </cell>
          <cell r="R1026" t="str">
            <v>30/03/2017 02 : 45  ERNESTO.HERN : NP5
27/03/2017 23 : 19 201709 : P1. T1047733.  1009092
EQUIPO PENDIENTE POR PARTE ( LCD )</v>
          </cell>
          <cell r="S1026" t="str">
            <v>EQUIPO MALTRADO CON TAPA Y BATERIA</v>
          </cell>
          <cell r="T1026" t="str">
            <v xml:space="preserve"> JUAN FRANCISCO ALZIVAR           </v>
          </cell>
          <cell r="U1026" t="str">
            <v>2017-04-20</v>
          </cell>
          <cell r="V1026" t="str">
            <v>CELULARES</v>
          </cell>
          <cell r="W1026" t="str">
            <v>COMPLETADO</v>
          </cell>
          <cell r="X1026" t="str">
            <v>TALLER</v>
          </cell>
          <cell r="Y1026">
            <v>42817</v>
          </cell>
          <cell r="Z1026">
            <v>83</v>
          </cell>
          <cell r="AA1026" t="str">
            <v>M010</v>
          </cell>
          <cell r="AD1026" t="str">
            <v>dn rafael chamapa/naucalpan</v>
          </cell>
          <cell r="AE1026" t="str">
            <v>MEX</v>
          </cell>
          <cell r="AF1026" t="str">
            <v>MX</v>
          </cell>
          <cell r="AG1026" t="str">
            <v>10414003</v>
          </cell>
          <cell r="AH1026" t="str">
            <v>NANCY SOLEDAD PACHECO</v>
          </cell>
          <cell r="AI1026" t="str">
            <v>callejon 5 de mayo num 2</v>
          </cell>
          <cell r="AJ1026" t="str">
            <v>5530612631</v>
          </cell>
          <cell r="AK1026">
            <v>0</v>
          </cell>
          <cell r="AL1026" t="str">
            <v>53660</v>
          </cell>
          <cell r="AM1026"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1026" t="str">
            <v>1MS75CM9MX1H70</v>
          </cell>
          <cell r="AO1026" t="e">
            <v>#N/A</v>
          </cell>
          <cell r="AP1026" t="e">
            <v>#N/A</v>
          </cell>
          <cell r="AQ1026" t="e">
            <v>#N/A</v>
          </cell>
          <cell r="AR1026" t="e">
            <v>#N/A</v>
          </cell>
          <cell r="AS1026" t="str">
            <v/>
          </cell>
          <cell r="AT1026" t="e">
            <v>#N/A</v>
          </cell>
          <cell r="AY1026">
            <v>74012327</v>
          </cell>
          <cell r="AZ1026">
            <v>51013249</v>
          </cell>
          <cell r="BA1026">
            <v>80147927</v>
          </cell>
        </row>
        <row r="1027">
          <cell r="D1027">
            <v>60314859</v>
          </cell>
          <cell r="E1027" t="str">
            <v xml:space="preserve">A </v>
          </cell>
          <cell r="F1027" t="str">
            <v>CELULAR</v>
          </cell>
          <cell r="G1027" t="str">
            <v>Salvador Jaime Gonzalez Gonzalez</v>
          </cell>
          <cell r="H1027" t="str">
            <v>Jardin del campo No 243 Apodaca/Jardines de Monterrey l CP. 66613</v>
          </cell>
          <cell r="I1027">
            <v>8183850179</v>
          </cell>
          <cell r="J1027" t="str">
            <v>HISENSE</v>
          </cell>
          <cell r="K1027" t="str">
            <v>U972</v>
          </cell>
          <cell r="L1027" t="str">
            <v>1MS75CE9MX10D0H2HD109C0</v>
          </cell>
          <cell r="M1027" t="str">
            <v>SN</v>
          </cell>
          <cell r="N1027">
            <v>0</v>
          </cell>
          <cell r="O1027">
            <v>42507</v>
          </cell>
          <cell r="P1027">
            <v>42818</v>
          </cell>
          <cell r="Q1027">
            <v>201709</v>
          </cell>
          <cell r="R1027" t="str">
            <v>30/03/2017 04 : 09  ERNESTO.HERN : NP5
28/03/2017 08 : 03 201709 : P1. T1022410.  CORREO
EL EQUIPO SE ENCUENTRA PENDIENTE POR PARTE ( CAMARA )</v>
          </cell>
          <cell r="S1027" t="str">
            <v>EQUIPO MALTRADO CON TAPA Y BATERIA</v>
          </cell>
          <cell r="T1027" t="str">
            <v xml:space="preserve"> JUAN FRANCISCO ALZIVAR           </v>
          </cell>
          <cell r="U1027" t="str">
            <v>2017-04-20</v>
          </cell>
          <cell r="V1027" t="str">
            <v>CELULARES</v>
          </cell>
          <cell r="W1027" t="str">
            <v>COMPLETADO</v>
          </cell>
          <cell r="X1027" t="str">
            <v>TALLER</v>
          </cell>
          <cell r="Y1027">
            <v>42817</v>
          </cell>
          <cell r="Z1027">
            <v>310</v>
          </cell>
          <cell r="AA1027" t="str">
            <v>M010</v>
          </cell>
          <cell r="AD1027" t="str">
            <v>Apodaca/Jardines de Monterrey l</v>
          </cell>
          <cell r="AE1027" t="str">
            <v>NL</v>
          </cell>
          <cell r="AF1027" t="str">
            <v>MX</v>
          </cell>
          <cell r="AG1027" t="str">
            <v>10414406</v>
          </cell>
          <cell r="AH1027" t="str">
            <v>SALVADOR JAIME GONZALEZ GONZALEZ</v>
          </cell>
          <cell r="AI1027" t="str">
            <v>243 Jardin del campo</v>
          </cell>
          <cell r="AJ1027" t="str">
            <v>8110379741</v>
          </cell>
          <cell r="AK1027" t="str">
            <v>8110379741</v>
          </cell>
          <cell r="AL1027" t="str">
            <v>66613</v>
          </cell>
          <cell r="AM1027"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1027" t="str">
            <v>1MS75CE9MX10D0</v>
          </cell>
          <cell r="AO1027" t="e">
            <v>#N/A</v>
          </cell>
          <cell r="AP1027" t="e">
            <v>#N/A</v>
          </cell>
          <cell r="AQ1027" t="e">
            <v>#N/A</v>
          </cell>
          <cell r="AR1027" t="e">
            <v>#N/A</v>
          </cell>
          <cell r="AS1027" t="str">
            <v/>
          </cell>
          <cell r="AT1027" t="e">
            <v>#N/A</v>
          </cell>
          <cell r="AY1027">
            <v>74012302</v>
          </cell>
          <cell r="AZ1027">
            <v>51013224</v>
          </cell>
          <cell r="BA1027">
            <v>80144940</v>
          </cell>
        </row>
        <row r="1028">
          <cell r="D1028">
            <v>60314651</v>
          </cell>
          <cell r="E1028" t="str">
            <v xml:space="preserve">A </v>
          </cell>
          <cell r="F1028" t="str">
            <v>CELULAR</v>
          </cell>
          <cell r="G1028" t="str">
            <v>Brenda Hernandez Calvillo</v>
          </cell>
          <cell r="H1028" t="str">
            <v>futbol num 4, col olimpica xaxalpa/ecatepec CP. 55090</v>
          </cell>
          <cell r="I1028">
            <v>57873842</v>
          </cell>
          <cell r="J1028" t="str">
            <v>HISENSE</v>
          </cell>
          <cell r="K1028" t="str">
            <v>U989</v>
          </cell>
          <cell r="L1028" t="str">
            <v>1MS75CM9MX1H70H5PD10C82</v>
          </cell>
          <cell r="M1028">
            <v>777820</v>
          </cell>
          <cell r="N1028">
            <v>0</v>
          </cell>
          <cell r="O1028">
            <v>42772</v>
          </cell>
          <cell r="P1028">
            <v>42817</v>
          </cell>
          <cell r="Q1028">
            <v>201709</v>
          </cell>
          <cell r="R1028" t="str">
            <v>30/03/2017 02 : 50  ERNESTO.HERN : NP5 11/04/2017 05 : 58 Ricardo Espinosa : TCFINV, TCFCN POR SER  SVC  ELEKTRA
TCFDEV, POR SER SVC ELEKTRA  BRENDA MED
27/03/2017 23 : 18 201709 : P1. T1047617.    1009092
EQUIPO PENDIENTE POR PARTE ( PCB LOGIC )</v>
          </cell>
          <cell r="S1028" t="str">
            <v>EQUIPO MALTRADO CON TAPA Y BATERIA</v>
          </cell>
          <cell r="T1028" t="str">
            <v xml:space="preserve"> JUAN FRANCISCO ALZIVAR           </v>
          </cell>
          <cell r="U1028" t="str">
            <v>2017-04-20</v>
          </cell>
          <cell r="V1028" t="str">
            <v>CELULARES</v>
          </cell>
          <cell r="W1028" t="str">
            <v>COMPLETADO</v>
          </cell>
          <cell r="X1028" t="str">
            <v>TALLER</v>
          </cell>
          <cell r="Y1028">
            <v>42816</v>
          </cell>
          <cell r="Z1028">
            <v>44</v>
          </cell>
          <cell r="AA1028" t="str">
            <v>M010</v>
          </cell>
          <cell r="AD1028" t="str">
            <v>col olimpica xaxalpa/ecatepec</v>
          </cell>
          <cell r="AE1028" t="str">
            <v>MEX</v>
          </cell>
          <cell r="AF1028" t="str">
            <v>MX</v>
          </cell>
          <cell r="AG1028" t="str">
            <v>10413753</v>
          </cell>
          <cell r="AH1028" t="str">
            <v>BRENDA HERNANDEZ CALVILLO</v>
          </cell>
          <cell r="AI1028" t="str">
            <v>futbol num 4</v>
          </cell>
          <cell r="AJ1028" t="str">
            <v>57873842</v>
          </cell>
          <cell r="AK1028" t="str">
            <v>5561312353</v>
          </cell>
          <cell r="AL1028" t="str">
            <v>55090</v>
          </cell>
          <cell r="AM1028"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1028" t="str">
            <v>1MS75CM9MX1H70</v>
          </cell>
          <cell r="AO1028" t="e">
            <v>#N/A</v>
          </cell>
          <cell r="AP1028" t="e">
            <v>#N/A</v>
          </cell>
          <cell r="AQ1028" t="e">
            <v>#N/A</v>
          </cell>
          <cell r="AR1028" t="e">
            <v>#N/A</v>
          </cell>
          <cell r="AS1028" t="str">
            <v/>
          </cell>
          <cell r="AT1028" t="e">
            <v>#N/A</v>
          </cell>
          <cell r="AY1028">
            <v>74012328</v>
          </cell>
          <cell r="AZ1028">
            <v>51013250</v>
          </cell>
          <cell r="BA1028">
            <v>80147931</v>
          </cell>
        </row>
        <row r="1029">
          <cell r="D1029">
            <v>60314612</v>
          </cell>
          <cell r="E1029" t="str">
            <v xml:space="preserve">A </v>
          </cell>
          <cell r="F1029" t="str">
            <v>CELULAR</v>
          </cell>
          <cell r="G1029" t="str">
            <v>Gloria Ojeda</v>
          </cell>
          <cell r="H1029" t="str">
            <v>Av 511 No 109, GAM/U Sn Juan de Aragon 1ra Seccion CP. 07969</v>
          </cell>
          <cell r="I1029">
            <v>555339033498</v>
          </cell>
          <cell r="J1029" t="str">
            <v>HISENSE</v>
          </cell>
          <cell r="K1029" t="str">
            <v>C20</v>
          </cell>
          <cell r="L1029" t="str">
            <v>1MH75A91MX10D0H1BH20761</v>
          </cell>
          <cell r="M1029">
            <v>27821034</v>
          </cell>
          <cell r="N1029">
            <v>3879.47</v>
          </cell>
          <cell r="O1029">
            <v>42567</v>
          </cell>
          <cell r="P1029">
            <v>42817</v>
          </cell>
          <cell r="Q1029">
            <v>201709</v>
          </cell>
          <cell r="R1029" t="str">
            <v>28/03/2017 02 : 34  ROGER.R : TCFT - Irreparabilidad.
24/03/2017 23 : 45 201709 : P1.. T1019758   1009011
PENDIENTE POR PARTE ( PCB LOGIC ) 11/04/2017 23 : 28  MARCO.DIAZ : TCFINV, TCFCN se pasa a deoluvion por falta de producto TCFDEV. Dmc</v>
          </cell>
          <cell r="S1029" t="str">
            <v>EQUIPO MALTRADO CON PORTA SIM</v>
          </cell>
          <cell r="T1029" t="str">
            <v xml:space="preserve"> JUAN FRANCISCO ALZIVAR           </v>
          </cell>
          <cell r="U1029" t="str">
            <v>2017-04-20</v>
          </cell>
          <cell r="V1029" t="str">
            <v>CELULARES</v>
          </cell>
          <cell r="W1029" t="str">
            <v>COMPLETADO</v>
          </cell>
          <cell r="X1029" t="str">
            <v>TALLER</v>
          </cell>
          <cell r="Y1029">
            <v>42816</v>
          </cell>
          <cell r="Z1029">
            <v>249</v>
          </cell>
          <cell r="AA1029" t="str">
            <v>M010</v>
          </cell>
          <cell r="AD1029" t="str">
            <v>GAM/U Sn Juan de Aragon 1ra Seccion</v>
          </cell>
          <cell r="AE1029" t="str">
            <v>DF</v>
          </cell>
          <cell r="AF1029" t="str">
            <v>MX</v>
          </cell>
          <cell r="AG1029" t="str">
            <v>10411646</v>
          </cell>
          <cell r="AH1029" t="str">
            <v>GLORIA OJEDA</v>
          </cell>
          <cell r="AI1029" t="str">
            <v>109 Av 511</v>
          </cell>
          <cell r="AJ1029" t="str">
            <v>555339033498</v>
          </cell>
          <cell r="AK1029">
            <v>0</v>
          </cell>
          <cell r="AL1029" t="str">
            <v>07969</v>
          </cell>
          <cell r="AM1029"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1029" t="str">
            <v>1MH75AL1MX1Z30</v>
          </cell>
          <cell r="AO1029" t="e">
            <v>#N/A</v>
          </cell>
          <cell r="AP1029" t="e">
            <v>#N/A</v>
          </cell>
          <cell r="AQ1029" t="e">
            <v>#N/A</v>
          </cell>
          <cell r="AR1029" t="e">
            <v>#N/A</v>
          </cell>
          <cell r="AS1029" t="str">
            <v>GMS001NJD013S405686M010</v>
          </cell>
          <cell r="AT1029">
            <v>2</v>
          </cell>
          <cell r="AU1029" t="str">
            <v>C1</v>
          </cell>
          <cell r="AV1029" t="str">
            <v>GMS001NJD013</v>
          </cell>
          <cell r="AW1029" t="str">
            <v>S405686</v>
          </cell>
          <cell r="AX1029" t="str">
            <v>M010</v>
          </cell>
          <cell r="AY1029">
            <v>74012374</v>
          </cell>
          <cell r="AZ1029">
            <v>51013298</v>
          </cell>
          <cell r="BA1029">
            <v>80144416</v>
          </cell>
        </row>
        <row r="1030">
          <cell r="D1030">
            <v>60314613</v>
          </cell>
          <cell r="E1030" t="str">
            <v xml:space="preserve">A </v>
          </cell>
          <cell r="F1030" t="str">
            <v>CELULAR</v>
          </cell>
          <cell r="G1030" t="str">
            <v>Armando Navarro Osorio</v>
          </cell>
          <cell r="H1030" t="str">
            <v>And Geminis de las garzas No. 52 Manzanillo/ del sol CP. 28219</v>
          </cell>
          <cell r="I1030">
            <v>3143355442</v>
          </cell>
          <cell r="J1030" t="str">
            <v>HISENSE</v>
          </cell>
          <cell r="K1030" t="str">
            <v>U972</v>
          </cell>
          <cell r="L1030" t="str">
            <v>1MS75CE9MX10D0H5QD110B7</v>
          </cell>
          <cell r="M1030">
            <v>48458050</v>
          </cell>
          <cell r="N1030">
            <v>3168</v>
          </cell>
          <cell r="O1030">
            <v>42753</v>
          </cell>
          <cell r="P1030">
            <v>42817</v>
          </cell>
          <cell r="Q1030">
            <v>201709</v>
          </cell>
          <cell r="R1030" t="str">
            <v>30/03/2017 04 : 10  ERNESTO.HERN : NP5
27/03/2017 23 : 16 201709 : P1. T1022410.   CORREO
EQUIPO PENDIENTE POR PARTE ( CAMARA )</v>
          </cell>
          <cell r="S1030" t="str">
            <v>EQUIPO MALTRADO CON TAPA Y BATERIA</v>
          </cell>
          <cell r="T1030" t="str">
            <v xml:space="preserve"> JUAN FRANCISCO ALZIVAR           </v>
          </cell>
          <cell r="U1030" t="str">
            <v>2017-04-20</v>
          </cell>
          <cell r="V1030" t="str">
            <v>CELULARES</v>
          </cell>
          <cell r="W1030" t="str">
            <v>COMPLETADO</v>
          </cell>
          <cell r="X1030" t="str">
            <v>TALLER</v>
          </cell>
          <cell r="Y1030">
            <v>42816</v>
          </cell>
          <cell r="Z1030">
            <v>63</v>
          </cell>
          <cell r="AA1030" t="str">
            <v>M010</v>
          </cell>
          <cell r="AD1030" t="str">
            <v>Manzanillo/ del sol</v>
          </cell>
          <cell r="AE1030" t="str">
            <v>COL</v>
          </cell>
          <cell r="AF1030" t="str">
            <v>MX</v>
          </cell>
          <cell r="AG1030" t="str">
            <v>10412103</v>
          </cell>
          <cell r="AH1030" t="str">
            <v>ARMANDO NAVARRO OSORIO</v>
          </cell>
          <cell r="AI1030" t="str">
            <v>52 And Geminis de las garzas</v>
          </cell>
          <cell r="AJ1030" t="str">
            <v>3141081610</v>
          </cell>
          <cell r="AK1030" t="str">
            <v>3141081610</v>
          </cell>
          <cell r="AL1030" t="str">
            <v>28219</v>
          </cell>
          <cell r="AM1030"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1030" t="str">
            <v>1MS75CE9MX10D0</v>
          </cell>
          <cell r="AO1030" t="e">
            <v>#N/A</v>
          </cell>
          <cell r="AP1030" t="e">
            <v>#N/A</v>
          </cell>
          <cell r="AQ1030" t="e">
            <v>#N/A</v>
          </cell>
          <cell r="AR1030" t="e">
            <v>#N/A</v>
          </cell>
          <cell r="AS1030" t="str">
            <v/>
          </cell>
          <cell r="AT1030" t="e">
            <v>#N/A</v>
          </cell>
          <cell r="AY1030">
            <v>74012304</v>
          </cell>
          <cell r="AZ1030">
            <v>51013226</v>
          </cell>
          <cell r="BA1030">
            <v>80144941</v>
          </cell>
        </row>
        <row r="1031">
          <cell r="D1031">
            <v>60314550</v>
          </cell>
          <cell r="E1031" t="str">
            <v xml:space="preserve">A </v>
          </cell>
          <cell r="F1031" t="str">
            <v>CELULAR</v>
          </cell>
          <cell r="G1031" t="str">
            <v>Luis Gomez</v>
          </cell>
          <cell r="H1031" t="str">
            <v>Francisco I madero No. 6 Centro Cd Altamirano/Pungarabato CP. 40660</v>
          </cell>
          <cell r="I1031">
            <v>7676721311</v>
          </cell>
          <cell r="J1031" t="str">
            <v>HISENSE</v>
          </cell>
          <cell r="K1031" t="str">
            <v>U989</v>
          </cell>
          <cell r="L1031" t="str">
            <v>1MS75CM9MX1H70HFND101AD</v>
          </cell>
          <cell r="M1031">
            <v>27821034</v>
          </cell>
          <cell r="N1031">
            <v>3936</v>
          </cell>
          <cell r="O1031">
            <v>42790</v>
          </cell>
          <cell r="P1031">
            <v>42815</v>
          </cell>
          <cell r="Q1031">
            <v>201709</v>
          </cell>
          <cell r="R1031" t="str">
            <v>30/03/2017 01 : 54  ARANTXA.MON : NP5
23/03/2017 22 : 21 201709 : P1. T1043204. CORREO
SEGUNDA PARTE PENDIENTE ( USB )
23/03/2017 22 : 21 201709 : P1. T1043166.</v>
          </cell>
          <cell r="S1031" t="str">
            <v xml:space="preserve">EQUIPO MALTRADO CON TAPA Y BATERIA </v>
          </cell>
          <cell r="T1031" t="str">
            <v xml:space="preserve"> JUAN FRANCISCO ALZIVAR           </v>
          </cell>
          <cell r="U1031" t="str">
            <v>2017-04-20</v>
          </cell>
          <cell r="V1031" t="str">
            <v>CELULARES</v>
          </cell>
          <cell r="W1031" t="str">
            <v>COMPLETADO</v>
          </cell>
          <cell r="X1031" t="str">
            <v>TALLER</v>
          </cell>
          <cell r="Y1031">
            <v>42815</v>
          </cell>
          <cell r="Z1031">
            <v>25</v>
          </cell>
          <cell r="AA1031" t="str">
            <v>M010</v>
          </cell>
          <cell r="AD1031" t="str">
            <v>Centro Cd Altamirano/Pungarabato</v>
          </cell>
          <cell r="AE1031" t="str">
            <v>GRO</v>
          </cell>
          <cell r="AF1031" t="str">
            <v>MX</v>
          </cell>
          <cell r="AG1031" t="str">
            <v>10414096</v>
          </cell>
          <cell r="AH1031" t="str">
            <v>LUIS GOMEZ</v>
          </cell>
          <cell r="AI1031" t="str">
            <v>6 Francisco I madero</v>
          </cell>
          <cell r="AJ1031" t="str">
            <v>7676721311</v>
          </cell>
          <cell r="AK1031">
            <v>0</v>
          </cell>
          <cell r="AL1031" t="str">
            <v>40660</v>
          </cell>
          <cell r="AM1031"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1031" t="str">
            <v>1MS75CM9MX1H70</v>
          </cell>
          <cell r="AO1031" t="e">
            <v>#N/A</v>
          </cell>
          <cell r="AP1031" t="e">
            <v>#N/A</v>
          </cell>
          <cell r="AQ1031" t="e">
            <v>#N/A</v>
          </cell>
          <cell r="AR1031" t="e">
            <v>#N/A</v>
          </cell>
          <cell r="AS1031" t="str">
            <v/>
          </cell>
          <cell r="AT1031" t="e">
            <v>#N/A</v>
          </cell>
          <cell r="AY1031">
            <v>74012329</v>
          </cell>
          <cell r="AZ1031">
            <v>51013251</v>
          </cell>
          <cell r="BA1031">
            <v>80147932</v>
          </cell>
        </row>
        <row r="1032">
          <cell r="D1032">
            <v>60309725</v>
          </cell>
          <cell r="E1032" t="str">
            <v>B</v>
          </cell>
          <cell r="F1032" t="str">
            <v>CELULAR</v>
          </cell>
          <cell r="G1032" t="str">
            <v>Lisbeth Guadalupe Ibarra Moreno</v>
          </cell>
          <cell r="H1032" t="str">
            <v>Heriberto Ja 1525-a  LIBERTAD/CULIACAN CP 80180</v>
          </cell>
          <cell r="I1032">
            <v>6677613431</v>
          </cell>
          <cell r="J1032" t="str">
            <v>HISENSE</v>
          </cell>
          <cell r="K1032" t="str">
            <v>C20</v>
          </cell>
          <cell r="L1032" t="str">
            <v>1MH75A91MX10D0H1BH20324</v>
          </cell>
          <cell r="M1032">
            <v>5911788</v>
          </cell>
          <cell r="N1032">
            <v>4999</v>
          </cell>
          <cell r="O1032">
            <v>42615</v>
          </cell>
          <cell r="P1032">
            <v>42831</v>
          </cell>
          <cell r="Q1032">
            <v>201709</v>
          </cell>
          <cell r="R1032" t="str">
            <v>27/01/2017 00 : 30  SERGIO.FER : TCFT - Irreparabilidad 10/02/2017 02 : 40  MARCO.DIAZ : TCFCN SE ENVIA DEVOLUCION POR FALTA DE INVENTARIO
TCFINV
TCFDEV</v>
          </cell>
          <cell r="S1032" t="str">
            <v xml:space="preserve">EQUIPO MALTRADO </v>
          </cell>
          <cell r="T1032" t="str">
            <v xml:space="preserve"> JUAN FRANCISCO ALZIVAR           </v>
          </cell>
          <cell r="U1032" t="str">
            <v>2017-04-21</v>
          </cell>
          <cell r="V1032" t="str">
            <v>CELULARES</v>
          </cell>
          <cell r="W1032" t="str">
            <v>COMPLETADO</v>
          </cell>
          <cell r="X1032" t="str">
            <v>TALLER</v>
          </cell>
          <cell r="Y1032">
            <v>42758</v>
          </cell>
          <cell r="Z1032">
            <v>143</v>
          </cell>
          <cell r="AA1032" t="str">
            <v>M010</v>
          </cell>
          <cell r="AD1032" t="str">
            <v>LIBERTAD/CULIACAN</v>
          </cell>
          <cell r="AE1032" t="str">
            <v>SIN</v>
          </cell>
          <cell r="AF1032" t="str">
            <v>MX</v>
          </cell>
          <cell r="AG1032" t="str">
            <v>10408936</v>
          </cell>
          <cell r="AH1032" t="str">
            <v>LISBETH GUADALUPE IBARRA MORENO</v>
          </cell>
          <cell r="AI1032" t="str">
            <v>1525-a Heriberto Jara</v>
          </cell>
          <cell r="AJ1032" t="str">
            <v>6677613431</v>
          </cell>
          <cell r="AK1032">
            <v>0</v>
          </cell>
          <cell r="AL1032" t="str">
            <v>80180</v>
          </cell>
          <cell r="AM1032"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1032" t="str">
            <v>1MH75AL1MX1Z30</v>
          </cell>
          <cell r="AO1032" t="e">
            <v>#N/A</v>
          </cell>
          <cell r="AP1032" t="e">
            <v>#N/A</v>
          </cell>
          <cell r="AQ1032" t="e">
            <v>#N/A</v>
          </cell>
          <cell r="AR1032" t="e">
            <v>#N/A</v>
          </cell>
          <cell r="AS1032" t="str">
            <v>GMS001NJD013S405686M010</v>
          </cell>
          <cell r="AT1032">
            <v>2</v>
          </cell>
          <cell r="AU1032" t="str">
            <v>C1</v>
          </cell>
          <cell r="AV1032" t="str">
            <v>GMS001NJD013</v>
          </cell>
          <cell r="AW1032" t="str">
            <v>S405686</v>
          </cell>
          <cell r="AX1032" t="str">
            <v>M010</v>
          </cell>
          <cell r="AY1032">
            <v>74012375</v>
          </cell>
          <cell r="AZ1032">
            <v>51013299</v>
          </cell>
          <cell r="BA1032">
            <v>80144423</v>
          </cell>
        </row>
        <row r="1033">
          <cell r="D1033">
            <v>60315113</v>
          </cell>
          <cell r="E1033" t="str">
            <v>B</v>
          </cell>
          <cell r="F1033" t="str">
            <v>CELULAR</v>
          </cell>
          <cell r="G1033" t="str">
            <v>Jorge Coria Alvarado</v>
          </cell>
          <cell r="H1033" t="str">
            <v>Plaza Juarez No 5, Iztapalapa/Sn Juanico nextipac CP. 09400</v>
          </cell>
          <cell r="I1033">
            <v>5543274574</v>
          </cell>
          <cell r="J1033" t="str">
            <v>HISENSE</v>
          </cell>
          <cell r="K1033" t="str">
            <v>C20</v>
          </cell>
          <cell r="L1033" t="str">
            <v>1MH75A91MX10D0H1BH20317</v>
          </cell>
          <cell r="M1033">
            <v>7.2001501300604101E+19</v>
          </cell>
          <cell r="N1033">
            <v>3879.47</v>
          </cell>
          <cell r="O1033">
            <v>42525</v>
          </cell>
          <cell r="P1033">
            <v>42823</v>
          </cell>
          <cell r="Q1033">
            <v>201709</v>
          </cell>
          <cell r="R1033" t="str">
            <v>04/04/2017 00 : 50  ROGER.R : TCF1
04/04/2017 00 : 49  ROGER.R : TCFT - Irreparabilidad. 11/04/2017 23 : 49  MARCO.DIAZ : TCFINV, TCFCN se pasa a devolucion por falta de producto TCFDEV. Dmc</v>
          </cell>
          <cell r="S1033" t="str">
            <v>EQUIPO MALTRADO CON PORTA SIM</v>
          </cell>
          <cell r="T1033" t="str">
            <v xml:space="preserve"> JUAN FRANCISCO ALZIVAR           </v>
          </cell>
          <cell r="U1033" t="str">
            <v>2017-04-20</v>
          </cell>
          <cell r="V1033" t="str">
            <v>CELULARES</v>
          </cell>
          <cell r="W1033" t="str">
            <v>COMPLETADO</v>
          </cell>
          <cell r="X1033" t="str">
            <v>TALLER</v>
          </cell>
          <cell r="Y1033">
            <v>42822</v>
          </cell>
          <cell r="Z1033">
            <v>297</v>
          </cell>
          <cell r="AA1033" t="str">
            <v>M010</v>
          </cell>
          <cell r="AD1033" t="str">
            <v>Iztapalapa/Sn Juanico nextipac</v>
          </cell>
          <cell r="AE1033" t="str">
            <v>DF</v>
          </cell>
          <cell r="AF1033" t="str">
            <v>MX</v>
          </cell>
          <cell r="AG1033" t="str">
            <v>10414692</v>
          </cell>
          <cell r="AH1033" t="str">
            <v>JORGE CORIA ALVARADO</v>
          </cell>
          <cell r="AI1033" t="str">
            <v>5 Plaza Juarez</v>
          </cell>
          <cell r="AJ1033" t="str">
            <v>5523135927</v>
          </cell>
          <cell r="AK1033" t="str">
            <v>5523135927</v>
          </cell>
          <cell r="AL1033" t="str">
            <v>09400</v>
          </cell>
          <cell r="AM1033"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1033" t="str">
            <v>1MH75AL1MX1Z30</v>
          </cell>
          <cell r="AO1033" t="e">
            <v>#N/A</v>
          </cell>
          <cell r="AP1033" t="e">
            <v>#N/A</v>
          </cell>
          <cell r="AQ1033" t="e">
            <v>#N/A</v>
          </cell>
          <cell r="AR1033" t="e">
            <v>#N/A</v>
          </cell>
          <cell r="AS1033" t="str">
            <v>GMS001NJD013S405686M010</v>
          </cell>
          <cell r="AT1033">
            <v>2</v>
          </cell>
          <cell r="AU1033" t="str">
            <v>C1</v>
          </cell>
          <cell r="AV1033" t="str">
            <v>GMS001NJD013</v>
          </cell>
          <cell r="AW1033" t="str">
            <v>S405686</v>
          </cell>
          <cell r="AX1033" t="str">
            <v>M010</v>
          </cell>
          <cell r="AY1033">
            <v>74012377</v>
          </cell>
          <cell r="AZ1033">
            <v>51013301</v>
          </cell>
          <cell r="BA1033">
            <v>80148526</v>
          </cell>
        </row>
        <row r="1034">
          <cell r="D1034">
            <v>60315197</v>
          </cell>
          <cell r="E1034" t="str">
            <v xml:space="preserve">A </v>
          </cell>
          <cell r="F1034" t="str">
            <v>CELULAR</v>
          </cell>
          <cell r="G1034" t="str">
            <v>Guadalupe Gonzalez Bustamante</v>
          </cell>
          <cell r="H1034" t="str">
            <v>Paseo de la Bocana int 7No 13, Playas del conchal/Alvarado CP. 95264</v>
          </cell>
          <cell r="I1034">
            <v>9931641520</v>
          </cell>
          <cell r="J1034" t="str">
            <v>HISENSE</v>
          </cell>
          <cell r="K1034" t="str">
            <v>U989</v>
          </cell>
          <cell r="L1034" t="str">
            <v>1MS75CM9MX1H70H5PD10BBA</v>
          </cell>
          <cell r="M1034" t="str">
            <v>SN</v>
          </cell>
          <cell r="N1034">
            <v>2499</v>
          </cell>
          <cell r="O1034">
            <v>42714</v>
          </cell>
          <cell r="P1034">
            <v>42825</v>
          </cell>
          <cell r="Q1034">
            <v>201709</v>
          </cell>
          <cell r="R1034" t="str">
            <v>31/03/2017 08 : 04 201709 : P1.  T10129699    1009245
EQUIPO PENDIENTE POR PARTE ( BOCINA ) 06/04/2017 23 : 54  ERNESTO.HERN : NP5</v>
          </cell>
          <cell r="S1034" t="str">
            <v>EQUIPO MALTRADO CON TAPA Y BATERIA</v>
          </cell>
          <cell r="T1034" t="str">
            <v xml:space="preserve"> JUAN FRANCISCO ALZIVAR           </v>
          </cell>
          <cell r="U1034" t="str">
            <v>2017-04-20</v>
          </cell>
          <cell r="V1034" t="str">
            <v>CELULARES</v>
          </cell>
          <cell r="W1034" t="str">
            <v>COMPLETADO</v>
          </cell>
          <cell r="X1034" t="str">
            <v>TALLER</v>
          </cell>
          <cell r="Y1034">
            <v>42824</v>
          </cell>
          <cell r="Z1034">
            <v>110</v>
          </cell>
          <cell r="AA1034" t="str">
            <v>M010</v>
          </cell>
          <cell r="AD1034" t="str">
            <v>Playas del conchal/Alvarado</v>
          </cell>
          <cell r="AE1034" t="str">
            <v>VER</v>
          </cell>
          <cell r="AF1034" t="str">
            <v>MX</v>
          </cell>
          <cell r="AG1034" t="str">
            <v>10414435</v>
          </cell>
          <cell r="AH1034" t="str">
            <v>GUADALUPE GONZALEZ BUSTAMANTE</v>
          </cell>
          <cell r="AI1034" t="str">
            <v>13 Paseo de la Bocana int 7</v>
          </cell>
          <cell r="AJ1034" t="str">
            <v>9931641520</v>
          </cell>
          <cell r="AK1034">
            <v>0</v>
          </cell>
          <cell r="AL1034" t="str">
            <v>95264</v>
          </cell>
          <cell r="AM1034"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1034" t="str">
            <v>1MS75CM9MX1H70</v>
          </cell>
          <cell r="AO1034" t="e">
            <v>#N/A</v>
          </cell>
          <cell r="AP1034" t="e">
            <v>#N/A</v>
          </cell>
          <cell r="AQ1034" t="e">
            <v>#N/A</v>
          </cell>
          <cell r="AR1034" t="e">
            <v>#N/A</v>
          </cell>
          <cell r="AS1034" t="str">
            <v/>
          </cell>
          <cell r="AT1034" t="e">
            <v>#N/A</v>
          </cell>
          <cell r="AY1034">
            <v>74012330</v>
          </cell>
          <cell r="AZ1034">
            <v>51013252</v>
          </cell>
          <cell r="BA1034">
            <v>80147933</v>
          </cell>
        </row>
        <row r="1035">
          <cell r="D1035">
            <v>60315351</v>
          </cell>
          <cell r="E1035" t="str">
            <v xml:space="preserve">A </v>
          </cell>
          <cell r="F1035" t="str">
            <v>CELULAR</v>
          </cell>
          <cell r="G1035" t="str">
            <v>Sandra Esteban Ceron</v>
          </cell>
          <cell r="H1035" t="str">
            <v>calzada samuel leon brindis No 1170, tuxtla Gtz./caminera CP. 29090</v>
          </cell>
          <cell r="I1035" t="str">
            <v xml:space="preserve">044-9616198322 </v>
          </cell>
          <cell r="J1035" t="str">
            <v>HISENSE</v>
          </cell>
          <cell r="K1035" t="str">
            <v>U989</v>
          </cell>
          <cell r="L1035" t="str">
            <v>1MS75CM9MX1H70HFND10511</v>
          </cell>
          <cell r="M1035">
            <v>10235647</v>
          </cell>
          <cell r="N1035">
            <v>2499</v>
          </cell>
          <cell r="O1035">
            <v>42806</v>
          </cell>
          <cell r="P1035">
            <v>42829</v>
          </cell>
          <cell r="Q1035">
            <v>201709</v>
          </cell>
          <cell r="R1035" t="str">
            <v>07/04/2017 06 : 56 201709 : P1. T1047733.   1009451
EQUIPO PENDIENTE POR PARTE ( ASSEMBLY(INCLUDING TP+LCD) 12/04/2017 01 : 21  ARANTXA.MON : NP5</v>
          </cell>
          <cell r="S1035" t="str">
            <v>EQUIPO MALTRADO CON TAPA Y BATERIA</v>
          </cell>
          <cell r="T1035" t="str">
            <v xml:space="preserve"> JUAN FRANCISCO ALZIVAR           </v>
          </cell>
          <cell r="U1035" t="str">
            <v>2017-04-21</v>
          </cell>
          <cell r="V1035" t="str">
            <v>CELULARES</v>
          </cell>
          <cell r="W1035" t="str">
            <v>COMPLETADO</v>
          </cell>
          <cell r="X1035" t="str">
            <v>TALLER</v>
          </cell>
          <cell r="Y1035">
            <v>42828</v>
          </cell>
          <cell r="Z1035">
            <v>22</v>
          </cell>
          <cell r="AA1035" t="str">
            <v>M010</v>
          </cell>
          <cell r="AD1035" t="str">
            <v>tuxtla Gtz./caminera</v>
          </cell>
          <cell r="AE1035" t="str">
            <v>CHS</v>
          </cell>
          <cell r="AF1035" t="str">
            <v>MX</v>
          </cell>
          <cell r="AG1035" t="str">
            <v>10415038</v>
          </cell>
          <cell r="AH1035" t="str">
            <v>SANDRA ESTEBAN CERON</v>
          </cell>
          <cell r="AI1035" t="str">
            <v>1170 calzada samuel leon brindis</v>
          </cell>
          <cell r="AJ1035" t="str">
            <v>044-9616198322</v>
          </cell>
          <cell r="AK1035">
            <v>0</v>
          </cell>
          <cell r="AL1035" t="str">
            <v>29090</v>
          </cell>
          <cell r="AM1035"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1035" t="str">
            <v>1MS75CM9MX1H70</v>
          </cell>
          <cell r="AO1035" t="e">
            <v>#N/A</v>
          </cell>
          <cell r="AP1035" t="e">
            <v>#N/A</v>
          </cell>
          <cell r="AQ1035" t="e">
            <v>#N/A</v>
          </cell>
          <cell r="AR1035" t="e">
            <v>#N/A</v>
          </cell>
          <cell r="AS1035" t="str">
            <v/>
          </cell>
          <cell r="AT1035" t="e">
            <v>#N/A</v>
          </cell>
          <cell r="AY1035">
            <v>74012331</v>
          </cell>
          <cell r="AZ1035">
            <v>51013253</v>
          </cell>
          <cell r="BA1035">
            <v>80147934</v>
          </cell>
        </row>
        <row r="1036">
          <cell r="D1036">
            <v>60315352</v>
          </cell>
          <cell r="E1036" t="str">
            <v>B</v>
          </cell>
          <cell r="F1036" t="str">
            <v>CELULAR</v>
          </cell>
          <cell r="G1036" t="str">
            <v>Mario Alberto Angeles Piñon</v>
          </cell>
          <cell r="H1036" t="str">
            <v>Av. Santa Lucia No. 810 Int. Sendero Plan de Ayala Mz. O Lote 2, Alvaro Obregon/Olivar del Conde CP. 01400</v>
          </cell>
          <cell r="I1036" t="str">
            <v>55-34-88-45-01</v>
          </cell>
          <cell r="J1036" t="str">
            <v>HISENSE</v>
          </cell>
          <cell r="K1036" t="str">
            <v>C20</v>
          </cell>
          <cell r="L1036" t="str">
            <v>1MH75A91MX10100H51Z5031F</v>
          </cell>
          <cell r="M1036">
            <v>10955888</v>
          </cell>
          <cell r="N1036">
            <v>4049.1</v>
          </cell>
          <cell r="O1036">
            <v>42694</v>
          </cell>
          <cell r="P1036">
            <v>42829</v>
          </cell>
          <cell r="Q1036">
            <v>201709</v>
          </cell>
          <cell r="R1036" t="str">
            <v>05/04/2017 22 : 23  ROGER.R : TCFT - Irreparabilidad. 11/04/2017 23 : 53  MARCO.DIAZ : TCFINV, TCFCN se pasa a devolucion por falta de producto TCFDEV. Dmc</v>
          </cell>
          <cell r="S1036" t="str">
            <v>EQUIPO MALTRADO CON PORTA SIM</v>
          </cell>
          <cell r="T1036" t="str">
            <v xml:space="preserve"> JUAN FRANCISCO ALZIVAR           </v>
          </cell>
          <cell r="U1036" t="str">
            <v>2017-04-21</v>
          </cell>
          <cell r="V1036" t="str">
            <v>CELULARES</v>
          </cell>
          <cell r="W1036" t="str">
            <v>COMPLETADO</v>
          </cell>
          <cell r="X1036" t="str">
            <v>TALLER</v>
          </cell>
          <cell r="Y1036">
            <v>42828</v>
          </cell>
          <cell r="Z1036">
            <v>134</v>
          </cell>
          <cell r="AA1036" t="str">
            <v>M010</v>
          </cell>
          <cell r="AD1036" t="str">
            <v>Alvaro Obregon/Olivar del Conde</v>
          </cell>
          <cell r="AE1036" t="str">
            <v>DF</v>
          </cell>
          <cell r="AF1036" t="str">
            <v>MX</v>
          </cell>
          <cell r="AG1036" t="str">
            <v>10415160</v>
          </cell>
          <cell r="AH1036" t="str">
            <v>MARIO ALBERTO ANGELES PIÑON</v>
          </cell>
          <cell r="AI1036" t="str">
            <v>Lote 2 Av. Santa Lucia No. 810 Int. Sendero Plan de Ayala Mz. O</v>
          </cell>
          <cell r="AJ1036" t="str">
            <v>55-34-88-45-01</v>
          </cell>
          <cell r="AK1036">
            <v>0</v>
          </cell>
          <cell r="AL1036" t="str">
            <v>01400</v>
          </cell>
          <cell r="AM1036"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1036" t="str">
            <v>1MH75AL1MX1Z30</v>
          </cell>
          <cell r="AO1036" t="e">
            <v>#N/A</v>
          </cell>
          <cell r="AP1036" t="e">
            <v>#N/A</v>
          </cell>
          <cell r="AQ1036" t="e">
            <v>#N/A</v>
          </cell>
          <cell r="AR1036" t="e">
            <v>#N/A</v>
          </cell>
          <cell r="AS1036" t="str">
            <v>GMS001NJD013S405686M010</v>
          </cell>
          <cell r="AT1036">
            <v>2</v>
          </cell>
          <cell r="AU1036" t="str">
            <v>C1</v>
          </cell>
          <cell r="AV1036" t="str">
            <v>GMS001NJD013</v>
          </cell>
          <cell r="AW1036" t="str">
            <v>S405686</v>
          </cell>
          <cell r="AX1036" t="str">
            <v>M010</v>
          </cell>
          <cell r="AY1036">
            <v>74012279</v>
          </cell>
          <cell r="AZ1036">
            <v>51013207</v>
          </cell>
          <cell r="BA1036">
            <v>80141947</v>
          </cell>
        </row>
        <row r="1037">
          <cell r="D1037">
            <v>60315380</v>
          </cell>
          <cell r="E1037" t="str">
            <v xml:space="preserve">A </v>
          </cell>
          <cell r="F1037" t="str">
            <v>CELULAR</v>
          </cell>
          <cell r="G1037" t="str">
            <v>Yolanda Paulibna Gabriela Garcia Partida</v>
          </cell>
          <cell r="H1037" t="str">
            <v>cerrada de francisco sarcos No. 8, Tlanepantla / Leandro valle CP. 54040</v>
          </cell>
          <cell r="I1037">
            <v>5564062513</v>
          </cell>
          <cell r="J1037" t="str">
            <v>HISENSE</v>
          </cell>
          <cell r="K1037" t="str">
            <v>U972</v>
          </cell>
          <cell r="L1037" t="str">
            <v>1MS75CE9MX10D0HDKD1083F</v>
          </cell>
          <cell r="M1037" t="str">
            <v>SN</v>
          </cell>
          <cell r="N1037">
            <v>2640.06</v>
          </cell>
          <cell r="O1037">
            <v>42664</v>
          </cell>
          <cell r="P1037">
            <v>42829</v>
          </cell>
          <cell r="Q1037">
            <v>201709</v>
          </cell>
          <cell r="R1037" t="str">
            <v>12/04/2017 01 : 39  ARANTXA.MON : NP5
12/04/2017 00 : 31  EVELYN.ZEPE : SEG: EN ESPERA DE CAMBIO DE ESTATUS NP5.
08/04/2017 06 : 46 201709 : P1. T1021644   1009474
EQUIPO PENDIENTE POR PARTE ( LCD )</v>
          </cell>
          <cell r="S1037" t="str">
            <v>EQUIPO MALTRADO CON TAPA Y BATERIA</v>
          </cell>
          <cell r="T1037" t="str">
            <v xml:space="preserve"> JUAN FRANCISCO ALZIVAR           </v>
          </cell>
          <cell r="U1037" t="str">
            <v>2017-04-21</v>
          </cell>
          <cell r="V1037" t="str">
            <v>CELULARES</v>
          </cell>
          <cell r="W1037" t="str">
            <v>COMPLETADO</v>
          </cell>
          <cell r="X1037" t="str">
            <v>TALLER</v>
          </cell>
          <cell r="Y1037">
            <v>42828</v>
          </cell>
          <cell r="Z1037">
            <v>164</v>
          </cell>
          <cell r="AA1037" t="str">
            <v>M010</v>
          </cell>
          <cell r="AD1037" t="str">
            <v>Tlanepantla / Leandro valle</v>
          </cell>
          <cell r="AE1037" t="str">
            <v>MEX</v>
          </cell>
          <cell r="AF1037" t="str">
            <v>MX</v>
          </cell>
          <cell r="AG1037" t="str">
            <v>10414782</v>
          </cell>
          <cell r="AH1037" t="str">
            <v>YOLANDA PAULIBNA GABRIELA GARCIA PA</v>
          </cell>
          <cell r="AI1037" t="str">
            <v>8 cerrada de francisco sarcos</v>
          </cell>
          <cell r="AJ1037" t="str">
            <v>5564062513</v>
          </cell>
          <cell r="AK1037" t="str">
            <v>5511063606</v>
          </cell>
          <cell r="AL1037" t="str">
            <v>54040</v>
          </cell>
          <cell r="AM1037"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1037" t="str">
            <v>1MS75CE9MX10D0</v>
          </cell>
          <cell r="AO1037" t="e">
            <v>#N/A</v>
          </cell>
          <cell r="AP1037" t="e">
            <v>#N/A</v>
          </cell>
          <cell r="AQ1037" t="e">
            <v>#N/A</v>
          </cell>
          <cell r="AR1037" t="e">
            <v>#N/A</v>
          </cell>
          <cell r="AS1037" t="str">
            <v/>
          </cell>
          <cell r="AT1037" t="e">
            <v>#N/A</v>
          </cell>
          <cell r="AY1037">
            <v>74012305</v>
          </cell>
          <cell r="AZ1037">
            <v>51013227</v>
          </cell>
          <cell r="BA1037">
            <v>80144944</v>
          </cell>
        </row>
        <row r="1038">
          <cell r="D1038">
            <v>60315383</v>
          </cell>
          <cell r="E1038" t="str">
            <v xml:space="preserve">A </v>
          </cell>
          <cell r="F1038" t="str">
            <v>CELULAR</v>
          </cell>
          <cell r="G1038" t="str">
            <v>Angel Segundo</v>
          </cell>
          <cell r="H1038" t="str">
            <v>Los Rosales No. 1, Taxco/Zacazontla CP. 40273</v>
          </cell>
          <cell r="I1038">
            <v>7622599328</v>
          </cell>
          <cell r="J1038" t="str">
            <v>HISENSE</v>
          </cell>
          <cell r="K1038" t="str">
            <v>U972</v>
          </cell>
          <cell r="L1038" t="str">
            <v>1MS75CE9X10D0HDSD1073D</v>
          </cell>
          <cell r="M1038">
            <v>27785996</v>
          </cell>
          <cell r="N1038">
            <v>3359.88</v>
          </cell>
          <cell r="O1038">
            <v>42780</v>
          </cell>
          <cell r="P1038">
            <v>42829</v>
          </cell>
          <cell r="Q1038">
            <v>201709</v>
          </cell>
          <cell r="R1038" t="str">
            <v>12/04/2017 03 : 45  ARANTXA.MON : NP5
11/04/2017 07 : 01 201709 : P1. T1021644.  1009531
EQUIPO PENDIENTE POR PARTE ( LCD )</v>
          </cell>
          <cell r="S1038" t="str">
            <v>EQUIPO MALTRADO CON TAPA Y BATERIA</v>
          </cell>
          <cell r="T1038" t="str">
            <v xml:space="preserve"> JUAN FRANCISCO ALZIVAR           </v>
          </cell>
          <cell r="U1038" t="str">
            <v>2017-04-21</v>
          </cell>
          <cell r="V1038" t="str">
            <v>CELULARES</v>
          </cell>
          <cell r="W1038" t="str">
            <v>COMPLETADO</v>
          </cell>
          <cell r="X1038" t="str">
            <v>TALLER</v>
          </cell>
          <cell r="Y1038">
            <v>42828</v>
          </cell>
          <cell r="Z1038">
            <v>48</v>
          </cell>
          <cell r="AA1038" t="str">
            <v>M010</v>
          </cell>
          <cell r="AD1038" t="str">
            <v>Taxco/Zacazontla</v>
          </cell>
          <cell r="AE1038" t="str">
            <v>GRO</v>
          </cell>
          <cell r="AF1038" t="str">
            <v>MX</v>
          </cell>
          <cell r="AG1038" t="str">
            <v>10415334</v>
          </cell>
          <cell r="AH1038" t="str">
            <v>ANGEL SEGUNDO</v>
          </cell>
          <cell r="AI1038" t="str">
            <v>1 Los Rosales</v>
          </cell>
          <cell r="AJ1038" t="str">
            <v>7622599328</v>
          </cell>
          <cell r="AK1038">
            <v>0</v>
          </cell>
          <cell r="AL1038" t="str">
            <v>40273</v>
          </cell>
          <cell r="AM1038"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1038" t="str">
            <v>1MS75CE9MX10D0</v>
          </cell>
          <cell r="AO1038" t="e">
            <v>#N/A</v>
          </cell>
          <cell r="AP1038" t="e">
            <v>#N/A</v>
          </cell>
          <cell r="AQ1038" t="e">
            <v>#N/A</v>
          </cell>
          <cell r="AR1038" t="e">
            <v>#N/A</v>
          </cell>
          <cell r="AS1038" t="str">
            <v/>
          </cell>
          <cell r="AT1038" t="e">
            <v>#N/A</v>
          </cell>
          <cell r="AY1038">
            <v>74012306</v>
          </cell>
          <cell r="AZ1038">
            <v>51013228</v>
          </cell>
          <cell r="BA1038">
            <v>80144950</v>
          </cell>
        </row>
        <row r="1039">
          <cell r="D1039">
            <v>60315386</v>
          </cell>
          <cell r="E1039" t="str">
            <v xml:space="preserve">A </v>
          </cell>
          <cell r="F1039" t="str">
            <v>CELULAR</v>
          </cell>
          <cell r="G1039" t="str">
            <v>David Miguel Torres Muñoz</v>
          </cell>
          <cell r="H1039" t="str">
            <v>mayordomo 9, sta cruz xoxocotlan/fracc. vista real CP. 71233</v>
          </cell>
          <cell r="I1039">
            <v>9511524160</v>
          </cell>
          <cell r="J1039" t="str">
            <v>HISENSE</v>
          </cell>
          <cell r="K1039" t="str">
            <v>U972</v>
          </cell>
          <cell r="L1039" t="str">
            <v>1MS75CE9MX10D0H5UD11208</v>
          </cell>
          <cell r="M1039">
            <v>33375638</v>
          </cell>
          <cell r="N1039">
            <v>2665.2</v>
          </cell>
          <cell r="O1039">
            <v>42811</v>
          </cell>
          <cell r="P1039">
            <v>42829</v>
          </cell>
          <cell r="Q1039">
            <v>201709</v>
          </cell>
          <cell r="R1039" t="str">
            <v>08/04/2017 00 : 07  ARANTXA.MON : NP5
07/04/2017 01 : 31 201709 : P1. T1023978.  1009414
EQUIPO PENDIENTE POR PARTE ( BATERIA )</v>
          </cell>
          <cell r="S1039" t="str">
            <v>EQUIPO MALTRADO CON TAPA Y BATERIA</v>
          </cell>
          <cell r="T1039" t="str">
            <v xml:space="preserve"> JUAN FRANCISCO ALZIVAR           </v>
          </cell>
          <cell r="U1039" t="str">
            <v>2017-04-21</v>
          </cell>
          <cell r="V1039" t="str">
            <v>CELULARES</v>
          </cell>
          <cell r="W1039" t="str">
            <v>COMPLETADO</v>
          </cell>
          <cell r="X1039" t="str">
            <v>TALLER</v>
          </cell>
          <cell r="Y1039">
            <v>42828</v>
          </cell>
          <cell r="Z1039">
            <v>17</v>
          </cell>
          <cell r="AA1039" t="str">
            <v>M010</v>
          </cell>
          <cell r="AD1039" t="str">
            <v>sta cruz xoxocotlan/fracc. vista real</v>
          </cell>
          <cell r="AE1039" t="str">
            <v>OAX</v>
          </cell>
          <cell r="AF1039" t="str">
            <v>MX</v>
          </cell>
          <cell r="AG1039" t="str">
            <v>10415342</v>
          </cell>
          <cell r="AH1039" t="str">
            <v>DAVID MIGUEL TORRES MUÑOZ</v>
          </cell>
          <cell r="AI1039" t="str">
            <v>mayordomo 9</v>
          </cell>
          <cell r="AJ1039" t="str">
            <v>9711053827</v>
          </cell>
          <cell r="AK1039" t="str">
            <v>9711053827</v>
          </cell>
          <cell r="AL1039" t="str">
            <v>71233</v>
          </cell>
          <cell r="AM1039"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1039" t="str">
            <v>1MS75CE9MX10D0</v>
          </cell>
          <cell r="AO1039" t="e">
            <v>#N/A</v>
          </cell>
          <cell r="AP1039" t="e">
            <v>#N/A</v>
          </cell>
          <cell r="AQ1039" t="e">
            <v>#N/A</v>
          </cell>
          <cell r="AR1039" t="e">
            <v>#N/A</v>
          </cell>
          <cell r="AS1039" t="str">
            <v/>
          </cell>
          <cell r="AT1039" t="e">
            <v>#N/A</v>
          </cell>
          <cell r="AY1039">
            <v>74012307</v>
          </cell>
          <cell r="AZ1039">
            <v>51013229</v>
          </cell>
          <cell r="BA1039">
            <v>80144960</v>
          </cell>
        </row>
        <row r="1040">
          <cell r="D1040">
            <v>60315476</v>
          </cell>
          <cell r="E1040" t="str">
            <v xml:space="preserve">A </v>
          </cell>
          <cell r="F1040" t="str">
            <v>CELULAR</v>
          </cell>
          <cell r="G1040" t="str">
            <v>Monserrat Lopez Esteva</v>
          </cell>
          <cell r="H1040" t="str">
            <v>Martires de tacubaya No. 107 sta Lucia del camino/ixcotel CP. 71228</v>
          </cell>
          <cell r="I1040">
            <v>9515139090</v>
          </cell>
          <cell r="J1040" t="str">
            <v>HISENSE</v>
          </cell>
          <cell r="K1040" t="str">
            <v>U972</v>
          </cell>
          <cell r="L1040" t="str">
            <v>1MS5CE9MX10D0H2HD10994</v>
          </cell>
          <cell r="M1040" t="str">
            <v>SN</v>
          </cell>
          <cell r="N1040">
            <v>0</v>
          </cell>
          <cell r="O1040">
            <v>42808</v>
          </cell>
          <cell r="P1040">
            <v>42830</v>
          </cell>
          <cell r="Q1040">
            <v>201709</v>
          </cell>
          <cell r="R1040" t="str">
            <v>13/04/2017 06 : 28  ERNESTO.HERN : TCF1
13/04/2017 06 : 28  ERNESTO.HERN : NP5
12/04/2017 22 : 06 201709 : P1. T1023978.   1009601
EL EQUIPO SE ENCUENTRA PENDIENTE POR PARTE ( BATERIA )</v>
          </cell>
          <cell r="S1040" t="str">
            <v>EQUIPO MALTRADO CON TAPA Y BATERIA</v>
          </cell>
          <cell r="T1040" t="str">
            <v xml:space="preserve"> JUAN FRANCISCO ALZIVAR           </v>
          </cell>
          <cell r="U1040" t="str">
            <v>2017-04-21</v>
          </cell>
          <cell r="V1040" t="str">
            <v>CELULARES</v>
          </cell>
          <cell r="W1040" t="str">
            <v>COMPLETADO</v>
          </cell>
          <cell r="X1040" t="str">
            <v>TALLER</v>
          </cell>
          <cell r="Y1040">
            <v>42829</v>
          </cell>
          <cell r="Z1040">
            <v>21</v>
          </cell>
          <cell r="AA1040" t="str">
            <v>M010</v>
          </cell>
          <cell r="AD1040" t="str">
            <v>sta Lucia del camino/ixcotel</v>
          </cell>
          <cell r="AE1040" t="str">
            <v>OAX</v>
          </cell>
          <cell r="AF1040" t="str">
            <v>MX</v>
          </cell>
          <cell r="AG1040" t="str">
            <v>10414426</v>
          </cell>
          <cell r="AH1040" t="str">
            <v>MONSERRAT LOPEZ ESTEVA</v>
          </cell>
          <cell r="AI1040" t="str">
            <v>107 Martires de tacubaya</v>
          </cell>
          <cell r="AJ1040" t="str">
            <v>9512299650</v>
          </cell>
          <cell r="AK1040" t="str">
            <v>9512299650</v>
          </cell>
          <cell r="AL1040" t="str">
            <v>71228</v>
          </cell>
          <cell r="AM1040"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1040" t="str">
            <v>1MS75CE9MX10D0</v>
          </cell>
          <cell r="AO1040" t="e">
            <v>#N/A</v>
          </cell>
          <cell r="AP1040" t="e">
            <v>#N/A</v>
          </cell>
          <cell r="AQ1040" t="e">
            <v>#N/A</v>
          </cell>
          <cell r="AR1040" t="e">
            <v>#N/A</v>
          </cell>
          <cell r="AS1040" t="str">
            <v/>
          </cell>
          <cell r="AT1040" t="e">
            <v>#N/A</v>
          </cell>
          <cell r="AY1040">
            <v>74012308</v>
          </cell>
          <cell r="AZ1040">
            <v>51013230</v>
          </cell>
          <cell r="BA1040">
            <v>80144963</v>
          </cell>
        </row>
        <row r="1041">
          <cell r="D1041">
            <v>60315492</v>
          </cell>
          <cell r="E1041" t="str">
            <v xml:space="preserve">A </v>
          </cell>
          <cell r="F1041" t="str">
            <v>CELULAR</v>
          </cell>
          <cell r="G1041" t="str">
            <v>Jorge Luis Rubiños Garcia</v>
          </cell>
          <cell r="H1041" t="str">
            <v>Porfirio diaz num 51-A,  Cosomoalapan/Centro CP. 95400</v>
          </cell>
          <cell r="I1041">
            <v>2881252930</v>
          </cell>
          <cell r="J1041" t="str">
            <v>HISENSE</v>
          </cell>
          <cell r="K1041" t="str">
            <v>U972</v>
          </cell>
          <cell r="L1041" t="str">
            <v>1MS75CE9MX10D0H5U311652</v>
          </cell>
          <cell r="M1041">
            <v>465384783</v>
          </cell>
          <cell r="N1041">
            <v>1199</v>
          </cell>
          <cell r="O1041">
            <v>42713</v>
          </cell>
          <cell r="P1041">
            <v>42831</v>
          </cell>
          <cell r="Q1041">
            <v>201709</v>
          </cell>
          <cell r="R1041" t="str">
            <v>13/04/2017 07 : 02 201709 : P1. T1021644     1009625
EQUIPO PENDIENTE POR PARTE ( TP+LCD SHELL BLACK ) 18/04/2017 07 : 21  ARANTXA.MON : NP5</v>
          </cell>
          <cell r="S1041" t="str">
            <v>EQUIPO MALTRADO CON TAPA</v>
          </cell>
          <cell r="T1041" t="str">
            <v xml:space="preserve"> JUAN FRANCISCO ALZIVAR           </v>
          </cell>
          <cell r="U1041" t="str">
            <v>2017-04-21</v>
          </cell>
          <cell r="V1041" t="str">
            <v>CELULARES</v>
          </cell>
          <cell r="W1041" t="str">
            <v>COMPLETADO</v>
          </cell>
          <cell r="X1041" t="str">
            <v>TALLER</v>
          </cell>
          <cell r="Y1041">
            <v>42830</v>
          </cell>
          <cell r="Z1041">
            <v>117</v>
          </cell>
          <cell r="AA1041" t="str">
            <v>M010</v>
          </cell>
          <cell r="AD1041" t="str">
            <v>Cosomoalapan/Centro</v>
          </cell>
          <cell r="AE1041" t="str">
            <v>VER</v>
          </cell>
          <cell r="AF1041" t="str">
            <v>MX</v>
          </cell>
          <cell r="AG1041" t="str">
            <v>10413385</v>
          </cell>
          <cell r="AH1041" t="str">
            <v>JORGE LUIS RUBIÑOS GARCI</v>
          </cell>
          <cell r="AI1041" t="str">
            <v>Porfirio diaz num 51-A</v>
          </cell>
          <cell r="AJ1041" t="str">
            <v>2881252930</v>
          </cell>
          <cell r="AK1041">
            <v>0</v>
          </cell>
          <cell r="AL1041" t="str">
            <v>95400</v>
          </cell>
          <cell r="AM1041"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41" t="str">
            <v>1MS75CM9MX1H70</v>
          </cell>
          <cell r="AO1041" t="e">
            <v>#N/A</v>
          </cell>
          <cell r="AP1041" t="e">
            <v>#N/A</v>
          </cell>
          <cell r="AQ1041" t="e">
            <v>#N/A</v>
          </cell>
          <cell r="AR1041" t="e">
            <v>#N/A</v>
          </cell>
          <cell r="AS1041" t="str">
            <v/>
          </cell>
          <cell r="AT1041" t="e">
            <v>#N/A</v>
          </cell>
          <cell r="AY1041">
            <v>74012289</v>
          </cell>
          <cell r="AZ1041">
            <v>51013216</v>
          </cell>
          <cell r="BA1041">
            <v>80144964</v>
          </cell>
        </row>
        <row r="1042">
          <cell r="D1042">
            <v>60315520</v>
          </cell>
          <cell r="E1042" t="str">
            <v xml:space="preserve">A </v>
          </cell>
          <cell r="F1042" t="str">
            <v>CELULAR</v>
          </cell>
          <cell r="G1042" t="str">
            <v>Maria Dolores Almodoba Hernandez</v>
          </cell>
          <cell r="H1042" t="str">
            <v>Roberto fierro num 36-A, Magdalena/Santuario CP. 46474</v>
          </cell>
          <cell r="I1042">
            <v>3861122396</v>
          </cell>
          <cell r="J1042" t="str">
            <v>HISENSE</v>
          </cell>
          <cell r="K1042" t="str">
            <v>C1</v>
          </cell>
          <cell r="L1042" t="str">
            <v>1MH75AL1MX1Z30HEQZC03B3</v>
          </cell>
          <cell r="M1042" t="str">
            <v>SN</v>
          </cell>
          <cell r="N1042">
            <v>5900</v>
          </cell>
          <cell r="O1042">
            <v>42798</v>
          </cell>
          <cell r="P1042">
            <v>42831</v>
          </cell>
          <cell r="Q1042">
            <v>201709</v>
          </cell>
          <cell r="R1042" t="str">
            <v>18/04/2017 05 : 44  ARANTXA.MON : NP5
13/04/2017 07 : 03 201709 : P1. T1017672.    1009625
EQUIPO PENDIENTE POR PARTE ( TP+LCD ASSEMBLY GOLDEN )</v>
          </cell>
          <cell r="S1042" t="str">
            <v>EQUIPO MALTRADO CON PORTA SIM</v>
          </cell>
          <cell r="T1042" t="str">
            <v xml:space="preserve"> JUAN FRANCISCO ALZIVAR           </v>
          </cell>
          <cell r="U1042" t="str">
            <v>2017-04-21</v>
          </cell>
          <cell r="V1042" t="str">
            <v>CELULARES</v>
          </cell>
          <cell r="W1042" t="str">
            <v>COMPLETADO</v>
          </cell>
          <cell r="X1042" t="str">
            <v>TALLER</v>
          </cell>
          <cell r="Y1042">
            <v>42830</v>
          </cell>
          <cell r="Z1042">
            <v>32</v>
          </cell>
          <cell r="AA1042" t="str">
            <v>M010</v>
          </cell>
          <cell r="AD1042" t="str">
            <v>Magdalena/Santuario</v>
          </cell>
          <cell r="AE1042" t="str">
            <v>JAL</v>
          </cell>
          <cell r="AF1042" t="str">
            <v>MX</v>
          </cell>
          <cell r="AG1042" t="str">
            <v>10414785</v>
          </cell>
          <cell r="AH1042" t="str">
            <v>MARIA DOLORES ALMODOBA HERNANDEZ</v>
          </cell>
          <cell r="AI1042" t="str">
            <v>Roberto fierro num 36-A</v>
          </cell>
          <cell r="AJ1042" t="str">
            <v>3861122396</v>
          </cell>
          <cell r="AK1042">
            <v>0</v>
          </cell>
          <cell r="AL1042" t="str">
            <v>46474</v>
          </cell>
          <cell r="AM1042"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42" t="e">
            <v>#N/A</v>
          </cell>
          <cell r="AO1042" t="e">
            <v>#N/A</v>
          </cell>
          <cell r="AP1042" t="e">
            <v>#N/A</v>
          </cell>
          <cell r="AQ1042" t="e">
            <v>#N/A</v>
          </cell>
          <cell r="AR1042" t="e">
            <v>#N/A</v>
          </cell>
          <cell r="AS1042" t="str">
            <v>GMS001NJD013S405686M010</v>
          </cell>
          <cell r="AT1042">
            <v>2</v>
          </cell>
          <cell r="AU1042" t="str">
            <v>C1</v>
          </cell>
          <cell r="AV1042" t="str">
            <v>GMS001NJD013</v>
          </cell>
          <cell r="AW1042" t="str">
            <v>S405686</v>
          </cell>
          <cell r="AX1042" t="str">
            <v>M010</v>
          </cell>
          <cell r="AY1042">
            <v>74012138</v>
          </cell>
          <cell r="AZ1042">
            <v>51013061</v>
          </cell>
          <cell r="BA1042">
            <v>80143868</v>
          </cell>
        </row>
        <row r="1043">
          <cell r="D1043">
            <v>60315528</v>
          </cell>
          <cell r="E1043" t="str">
            <v xml:space="preserve">A </v>
          </cell>
          <cell r="F1043" t="str">
            <v>CELULAR</v>
          </cell>
          <cell r="G1043" t="str">
            <v>Angela Escorza Chiapas</v>
          </cell>
          <cell r="H1043" t="str">
            <v>Nardo No. 84 Nezahuacoyotl/Tamaulipas secc El palmar CP. 57310</v>
          </cell>
          <cell r="I1043">
            <v>5557363521</v>
          </cell>
          <cell r="J1043" t="str">
            <v>HISENSE</v>
          </cell>
          <cell r="K1043" t="str">
            <v>U989</v>
          </cell>
          <cell r="L1043" t="str">
            <v>1MS75CM9MX1H70HFND10B66</v>
          </cell>
          <cell r="M1043">
            <v>42189806</v>
          </cell>
          <cell r="N1043">
            <v>3331.8</v>
          </cell>
          <cell r="O1043">
            <v>42771</v>
          </cell>
          <cell r="P1043">
            <v>42831</v>
          </cell>
          <cell r="Q1043">
            <v>201709</v>
          </cell>
          <cell r="R1043" t="str">
            <v>12/04/2017 03 : 42  ARANTXA.MON : NP5
11/04/2017 07 : 03 201709 : P. T1047733.   1009531
EQUIPO PENDIENTE POR PARTE  ( LCD )</v>
          </cell>
          <cell r="S1043" t="str">
            <v>EQUIPO MALTRADO CON BATERIA Y TAPA</v>
          </cell>
          <cell r="T1043" t="str">
            <v xml:space="preserve"> JUAN FRANCISCO ALZIVAR           </v>
          </cell>
          <cell r="U1043" t="str">
            <v>2017-04-21</v>
          </cell>
          <cell r="V1043" t="str">
            <v>CELULARES</v>
          </cell>
          <cell r="W1043" t="str">
            <v>COMPLETADO</v>
          </cell>
          <cell r="X1043" t="str">
            <v>TALLER</v>
          </cell>
          <cell r="Y1043">
            <v>42830</v>
          </cell>
          <cell r="Z1043">
            <v>59</v>
          </cell>
          <cell r="AA1043" t="str">
            <v>M010</v>
          </cell>
          <cell r="AD1043" t="str">
            <v>Nezahuacoyotl/Tamaulipas secc El palmar</v>
          </cell>
          <cell r="AE1043" t="str">
            <v>MEX</v>
          </cell>
          <cell r="AF1043" t="str">
            <v>MX</v>
          </cell>
          <cell r="AG1043" t="str">
            <v>10415225</v>
          </cell>
          <cell r="AH1043" t="str">
            <v>ANGELA ESCORZA CHIAPAS</v>
          </cell>
          <cell r="AI1043" t="str">
            <v>84 Nardo</v>
          </cell>
          <cell r="AJ1043" t="str">
            <v>5557363521</v>
          </cell>
          <cell r="AK1043">
            <v>0</v>
          </cell>
          <cell r="AL1043" t="str">
            <v>57310</v>
          </cell>
          <cell r="AM1043"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43" t="str">
            <v>1MS75CM9MX1H70</v>
          </cell>
          <cell r="AO1043" t="e">
            <v>#N/A</v>
          </cell>
          <cell r="AP1043" t="e">
            <v>#N/A</v>
          </cell>
          <cell r="AQ1043" t="e">
            <v>#N/A</v>
          </cell>
          <cell r="AR1043" t="e">
            <v>#N/A</v>
          </cell>
          <cell r="AS1043" t="str">
            <v/>
          </cell>
          <cell r="AT1043" t="e">
            <v>#N/A</v>
          </cell>
          <cell r="AY1043">
            <v>74012332</v>
          </cell>
          <cell r="AZ1043">
            <v>51013254</v>
          </cell>
          <cell r="BA1043">
            <v>80147936</v>
          </cell>
        </row>
        <row r="1044">
          <cell r="D1044">
            <v>60315525</v>
          </cell>
          <cell r="E1044" t="str">
            <v xml:space="preserve">A </v>
          </cell>
          <cell r="F1044" t="str">
            <v>CELULAR</v>
          </cell>
          <cell r="G1044" t="str">
            <v>Guadalupe Leticia Papayanopulos</v>
          </cell>
          <cell r="H1044" t="str">
            <v>Cofre de perote num 215-C, Veracruz/Los volcanes, CP. 91727</v>
          </cell>
          <cell r="I1044">
            <v>2299721776</v>
          </cell>
          <cell r="J1044" t="str">
            <v>HISENSE</v>
          </cell>
          <cell r="K1044" t="str">
            <v>U972</v>
          </cell>
          <cell r="L1044" t="str">
            <v>1MF75C9MX10DOH5QD1033D</v>
          </cell>
          <cell r="M1044">
            <v>46032761</v>
          </cell>
          <cell r="N1044">
            <v>2665.08</v>
          </cell>
          <cell r="O1044">
            <v>42694</v>
          </cell>
          <cell r="P1044">
            <v>42831</v>
          </cell>
          <cell r="Q1044">
            <v>201709</v>
          </cell>
          <cell r="R1044" t="str">
            <v>11/04/2017 07 : 02 201709 : P1. T1022410.   1009531
EQUIPO PENDIENTE POR PARTE ( CAMARA) 12/04/2017 03 : 44  ARANTXA.MON : NP5</v>
          </cell>
          <cell r="S1044" t="str">
            <v>EQUIPO MALTRADO CON BATERIA Y TAPA</v>
          </cell>
          <cell r="T1044" t="str">
            <v xml:space="preserve"> JUAN FRANCISCO ALZIVAR           </v>
          </cell>
          <cell r="U1044" t="str">
            <v>2017-04-21</v>
          </cell>
          <cell r="V1044" t="str">
            <v>CELULARES</v>
          </cell>
          <cell r="W1044" t="str">
            <v>COMPLETADO</v>
          </cell>
          <cell r="X1044" t="str">
            <v>TALLER</v>
          </cell>
          <cell r="Y1044">
            <v>42830</v>
          </cell>
          <cell r="Z1044">
            <v>136</v>
          </cell>
          <cell r="AA1044" t="str">
            <v>M010</v>
          </cell>
          <cell r="AD1044" t="str">
            <v>Veracruz/Los volcanes</v>
          </cell>
          <cell r="AE1044" t="str">
            <v>VER</v>
          </cell>
          <cell r="AF1044" t="str">
            <v>MX</v>
          </cell>
          <cell r="AG1044" t="str">
            <v>10414625</v>
          </cell>
          <cell r="AH1044" t="str">
            <v>GUADALUPE LETICIA PAPAYANOPULOS</v>
          </cell>
          <cell r="AI1044" t="str">
            <v>Cofre de perote num 215-C</v>
          </cell>
          <cell r="AJ1044" t="str">
            <v>2292380213</v>
          </cell>
          <cell r="AK1044" t="str">
            <v>2292380213</v>
          </cell>
          <cell r="AL1044" t="str">
            <v>91727</v>
          </cell>
          <cell r="AM1044"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44" t="str">
            <v>1MS75CE9MX10D0</v>
          </cell>
          <cell r="AO1044" t="e">
            <v>#N/A</v>
          </cell>
          <cell r="AP1044" t="e">
            <v>#N/A</v>
          </cell>
          <cell r="AQ1044" t="e">
            <v>#N/A</v>
          </cell>
          <cell r="AR1044" t="e">
            <v>#N/A</v>
          </cell>
          <cell r="AS1044" t="str">
            <v/>
          </cell>
          <cell r="AT1044" t="e">
            <v>#N/A</v>
          </cell>
          <cell r="AY1044">
            <v>74012309</v>
          </cell>
          <cell r="AZ1044">
            <v>51013231</v>
          </cell>
          <cell r="BA1044">
            <v>80144965</v>
          </cell>
        </row>
        <row r="1045">
          <cell r="D1045">
            <v>60315742</v>
          </cell>
          <cell r="E1045" t="str">
            <v xml:space="preserve">A </v>
          </cell>
          <cell r="F1045" t="str">
            <v>CELULAR</v>
          </cell>
          <cell r="G1045" t="str">
            <v>Claudia Barajas</v>
          </cell>
          <cell r="H1045" t="str">
            <v xml:space="preserve">malacate 127 AGS/Ojo caliente 2 CP 20190 </v>
          </cell>
          <cell r="I1045">
            <v>4499089495</v>
          </cell>
          <cell r="J1045" t="str">
            <v>HISENSE</v>
          </cell>
          <cell r="K1045" t="str">
            <v>U972</v>
          </cell>
          <cell r="L1045" t="str">
            <v>1MS75CE9MX10D0H1BD1016C</v>
          </cell>
          <cell r="M1045">
            <v>46397465</v>
          </cell>
          <cell r="N1045">
            <v>2640.08</v>
          </cell>
          <cell r="O1045">
            <v>42555</v>
          </cell>
          <cell r="P1045">
            <v>42836</v>
          </cell>
          <cell r="Q1045">
            <v>201709</v>
          </cell>
          <cell r="R1045" t="str">
            <v>18/04/2017 05 : 49  ARANTXA.MON : NP5
14/04/2017 06 : 09 201709 : P1 : T1021644 1009648 EQUIPO SE ENCUENTRA PENDIENTE POR PARTE (TP+LCD SHELL BLACK )</v>
          </cell>
          <cell r="S1045" t="str">
            <v xml:space="preserve">EQUIPO MALTRADO CON TAPA </v>
          </cell>
          <cell r="T1045" t="str">
            <v xml:space="preserve"> JUAN FRANCISCO ALZIVAR           </v>
          </cell>
          <cell r="U1045" t="str">
            <v>2017-04-21</v>
          </cell>
          <cell r="V1045" t="str">
            <v>CELULARES</v>
          </cell>
          <cell r="W1045" t="str">
            <v>COMPLETADO</v>
          </cell>
          <cell r="X1045" t="str">
            <v>TALLER</v>
          </cell>
          <cell r="Y1045">
            <v>42835</v>
          </cell>
          <cell r="Z1045">
            <v>280</v>
          </cell>
          <cell r="AA1045" t="str">
            <v>M010</v>
          </cell>
          <cell r="AD1045" t="str">
            <v>AGS/Ojo caliente 2</v>
          </cell>
          <cell r="AE1045" t="str">
            <v>AGS</v>
          </cell>
          <cell r="AF1045" t="str">
            <v>MX</v>
          </cell>
          <cell r="AG1045" t="str">
            <v>10395387</v>
          </cell>
          <cell r="AH1045" t="str">
            <v>CLAUDIA BARAJAS</v>
          </cell>
          <cell r="AI1045" t="str">
            <v>127 malacate</v>
          </cell>
          <cell r="AJ1045" t="str">
            <v>4499089495</v>
          </cell>
          <cell r="AK1045">
            <v>0</v>
          </cell>
          <cell r="AL1045" t="str">
            <v>20190</v>
          </cell>
          <cell r="AM1045"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45" t="str">
            <v>1MS75CE9MX10D0</v>
          </cell>
          <cell r="AO1045" t="e">
            <v>#N/A</v>
          </cell>
          <cell r="AP1045" t="e">
            <v>#N/A</v>
          </cell>
          <cell r="AQ1045" t="e">
            <v>#N/A</v>
          </cell>
          <cell r="AR1045" t="e">
            <v>#N/A</v>
          </cell>
          <cell r="AS1045" t="str">
            <v>1MS75CE9MX10D0C163007M010</v>
          </cell>
          <cell r="AT1045">
            <v>9</v>
          </cell>
          <cell r="AU1045" t="str">
            <v>HISENSE U972</v>
          </cell>
          <cell r="AV1045" t="str">
            <v>1MS75CE9MX10D0</v>
          </cell>
          <cell r="AW1045" t="str">
            <v>C163007</v>
          </cell>
          <cell r="AX1045" t="str">
            <v>M010</v>
          </cell>
          <cell r="AY1045">
            <v>74012293</v>
          </cell>
          <cell r="AZ1045">
            <v>51013219</v>
          </cell>
          <cell r="BA1045">
            <v>80141956</v>
          </cell>
        </row>
        <row r="1046">
          <cell r="D1046">
            <v>60315744</v>
          </cell>
          <cell r="E1046" t="str">
            <v xml:space="preserve">A </v>
          </cell>
          <cell r="F1046" t="str">
            <v>CELULAR</v>
          </cell>
          <cell r="G1046" t="str">
            <v>Elizabeth Palacios</v>
          </cell>
          <cell r="H1046" t="str">
            <v>Campera 33B Zapopan/Frac Hacienda del tepeyac CP 45053</v>
          </cell>
          <cell r="I1046">
            <v>443319181766</v>
          </cell>
          <cell r="J1046" t="str">
            <v>HISENSE</v>
          </cell>
          <cell r="K1046" t="str">
            <v>U972</v>
          </cell>
          <cell r="L1046" t="str">
            <v>1MS75CE9MX10D0HQD11744</v>
          </cell>
          <cell r="M1046" t="str">
            <v>S/N</v>
          </cell>
          <cell r="N1046">
            <v>2099</v>
          </cell>
          <cell r="O1046">
            <v>42694</v>
          </cell>
          <cell r="P1046">
            <v>42836</v>
          </cell>
          <cell r="Q1046">
            <v>201709</v>
          </cell>
          <cell r="R1046" t="str">
            <v>18/04/2017 05 : 51  ARANTXA.MON : NP5
14/04/2017 06 : 10 201709 : P1: T1021644 1009648 EQUIPO SE ENCUENTRA PENDIENTE POR PARTE (TP+LCD SHELL BLACK )</v>
          </cell>
          <cell r="S1046" t="str">
            <v>EQUIPO MALTRADO CON TAPA, BATERIA</v>
          </cell>
          <cell r="T1046" t="str">
            <v xml:space="preserve"> JUAN FRANCISCO ALZIVAR           </v>
          </cell>
          <cell r="U1046" t="str">
            <v>2017-04-21</v>
          </cell>
          <cell r="V1046" t="str">
            <v>CELULARES</v>
          </cell>
          <cell r="W1046" t="str">
            <v>COMPLETADO</v>
          </cell>
          <cell r="X1046" t="str">
            <v>TALLER</v>
          </cell>
          <cell r="Y1046">
            <v>42835</v>
          </cell>
          <cell r="Z1046">
            <v>141</v>
          </cell>
          <cell r="AA1046" t="str">
            <v>M010</v>
          </cell>
          <cell r="AD1046" t="str">
            <v>Zapopan/Frac Hacienda del tepeyac</v>
          </cell>
          <cell r="AE1046" t="str">
            <v>JAL</v>
          </cell>
          <cell r="AF1046" t="str">
            <v>MX</v>
          </cell>
          <cell r="AG1046" t="str">
            <v>10415306</v>
          </cell>
          <cell r="AH1046" t="str">
            <v>ELIZABETH PALACIOS</v>
          </cell>
          <cell r="AI1046" t="str">
            <v>33B Campera</v>
          </cell>
          <cell r="AJ1046" t="str">
            <v>0443319181766</v>
          </cell>
          <cell r="AK1046">
            <v>0</v>
          </cell>
          <cell r="AL1046" t="str">
            <v>45053</v>
          </cell>
          <cell r="AM1046"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46" t="str">
            <v>1MS75CM9MX1H70</v>
          </cell>
          <cell r="AO1046" t="e">
            <v>#N/A</v>
          </cell>
          <cell r="AP1046" t="e">
            <v>#N/A</v>
          </cell>
          <cell r="AQ1046" t="e">
            <v>#N/A</v>
          </cell>
          <cell r="AR1046" t="e">
            <v>#N/A</v>
          </cell>
          <cell r="AS1046" t="str">
            <v/>
          </cell>
          <cell r="AT1046" t="e">
            <v>#N/A</v>
          </cell>
          <cell r="AY1046">
            <v>74012290</v>
          </cell>
          <cell r="AZ1046">
            <v>51013217</v>
          </cell>
          <cell r="BA1046">
            <v>80144967</v>
          </cell>
        </row>
        <row r="1047">
          <cell r="D1047">
            <v>60315746</v>
          </cell>
          <cell r="E1047" t="str">
            <v xml:space="preserve">A </v>
          </cell>
          <cell r="F1047" t="str">
            <v>CELULAR</v>
          </cell>
          <cell r="G1047" t="str">
            <v>Reyna Hernandez</v>
          </cell>
          <cell r="H1047" t="str">
            <v>Alfredo del Mazo Velez Toluca/Santa Cruz Azcapotzaltongo CP 50290</v>
          </cell>
          <cell r="I1047">
            <v>7222374553</v>
          </cell>
          <cell r="J1047" t="str">
            <v>HISENSE</v>
          </cell>
          <cell r="K1047" t="str">
            <v>U972</v>
          </cell>
          <cell r="L1047" t="str">
            <v>MS75CE9MX1000H1BD111269</v>
          </cell>
          <cell r="M1047" t="str">
            <v>397DZ54178</v>
          </cell>
          <cell r="N1047">
            <v>4345.54</v>
          </cell>
          <cell r="O1047">
            <v>42612</v>
          </cell>
          <cell r="P1047">
            <v>42836</v>
          </cell>
          <cell r="Q1047">
            <v>201709</v>
          </cell>
          <cell r="R1047" t="str">
            <v>18/04/2017 05 : 48  ARANTXA.MON : NP5
14/04/2017 06 : 08 201709 : P1 : T1021644 1009648 EQUIPO SE ENCUENTRA PENDIENTE POR PARTE  (TP+LCD SHELL BLACK )</v>
          </cell>
          <cell r="S1047" t="str">
            <v>EQUIPO MALTRADO CON BATERIA, CARGADOR, C</v>
          </cell>
          <cell r="T1047" t="str">
            <v xml:space="preserve"> JUAN FRANCISCO ALZIVAR           </v>
          </cell>
          <cell r="U1047" t="str">
            <v>2017-04-21</v>
          </cell>
          <cell r="V1047" t="str">
            <v>CELULARES</v>
          </cell>
          <cell r="W1047" t="str">
            <v>COMPLETADO</v>
          </cell>
          <cell r="X1047" t="str">
            <v>TALLER</v>
          </cell>
          <cell r="Y1047">
            <v>42835</v>
          </cell>
          <cell r="Z1047">
            <v>223</v>
          </cell>
          <cell r="AA1047" t="str">
            <v>M010</v>
          </cell>
          <cell r="AD1047" t="str">
            <v>Toluca/Santa Cruz Azcapotzaltongo</v>
          </cell>
          <cell r="AE1047" t="str">
            <v>MEX</v>
          </cell>
          <cell r="AF1047" t="str">
            <v>MX</v>
          </cell>
          <cell r="AG1047" t="str">
            <v>10411616</v>
          </cell>
          <cell r="AH1047" t="str">
            <v>REYNA HERNANDEZ</v>
          </cell>
          <cell r="AI1047" t="str">
            <v>1120 Alfredo del Mazo Velez</v>
          </cell>
          <cell r="AJ1047" t="str">
            <v>7222374553</v>
          </cell>
          <cell r="AK1047">
            <v>0</v>
          </cell>
          <cell r="AL1047" t="str">
            <v>50290</v>
          </cell>
          <cell r="AM1047"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47" t="str">
            <v>1MS75CE9MX10D0</v>
          </cell>
          <cell r="AO1047" t="e">
            <v>#N/A</v>
          </cell>
          <cell r="AP1047" t="e">
            <v>#N/A</v>
          </cell>
          <cell r="AQ1047" t="e">
            <v>#N/A</v>
          </cell>
          <cell r="AR1047" t="e">
            <v>#N/A</v>
          </cell>
          <cell r="AS1047" t="str">
            <v>1MS75CE9MX10D0C163007M010</v>
          </cell>
          <cell r="AT1047">
            <v>9</v>
          </cell>
          <cell r="AU1047" t="str">
            <v>HISENSE U972</v>
          </cell>
          <cell r="AV1047" t="str">
            <v>1MS75CE9MX10D0</v>
          </cell>
          <cell r="AW1047" t="str">
            <v>C163007</v>
          </cell>
          <cell r="AX1047" t="str">
            <v>M010</v>
          </cell>
          <cell r="AY1047">
            <v>74012294</v>
          </cell>
          <cell r="AZ1047">
            <v>51013220</v>
          </cell>
          <cell r="BA1047">
            <v>80141957</v>
          </cell>
        </row>
        <row r="1048">
          <cell r="D1048">
            <v>60315763</v>
          </cell>
          <cell r="E1048" t="str">
            <v>B</v>
          </cell>
          <cell r="F1048" t="str">
            <v>CELULAR</v>
          </cell>
          <cell r="G1048" t="str">
            <v>Mario Bautista Talledos</v>
          </cell>
          <cell r="H1048" t="str">
            <v>Priv. Tierra y llibertad No 4 Soledad Etla/Col. Matadamos CP. 68250</v>
          </cell>
          <cell r="I1048">
            <v>9515214984</v>
          </cell>
          <cell r="J1048" t="str">
            <v>HISENSE</v>
          </cell>
          <cell r="K1048" t="str">
            <v>C20</v>
          </cell>
          <cell r="L1048" t="str">
            <v>1MH75A91MX10D0HE7Z5009C</v>
          </cell>
          <cell r="M1048">
            <v>32879943</v>
          </cell>
          <cell r="N1048">
            <v>4499</v>
          </cell>
          <cell r="O1048">
            <v>42719</v>
          </cell>
          <cell r="P1048">
            <v>42836</v>
          </cell>
          <cell r="Q1048">
            <v>201709</v>
          </cell>
          <cell r="R1048" t="str">
            <v>19/04/2017 23 : 40  ROGER.R : TCF1
19/04/2017 23 : 39  ROGER.R : TCFT - Irreparabilidad.</v>
          </cell>
          <cell r="S1048" t="str">
            <v>EQUIPO MALTRADO CON PORTA SIM</v>
          </cell>
          <cell r="T1048" t="str">
            <v xml:space="preserve"> JUAN FRANCISCO ALZIVAR           </v>
          </cell>
          <cell r="U1048" t="str">
            <v>2017-04-21</v>
          </cell>
          <cell r="V1048" t="str">
            <v>CELULARES</v>
          </cell>
          <cell r="W1048" t="str">
            <v>COMPLETADO</v>
          </cell>
          <cell r="X1048" t="str">
            <v>TALLER</v>
          </cell>
          <cell r="Y1048">
            <v>42835</v>
          </cell>
          <cell r="Z1048">
            <v>116</v>
          </cell>
          <cell r="AA1048" t="str">
            <v>M010</v>
          </cell>
          <cell r="AD1048" t="str">
            <v>Soledad Etla/Col. Matadamos</v>
          </cell>
          <cell r="AE1048" t="str">
            <v>OAX</v>
          </cell>
          <cell r="AF1048" t="str">
            <v>MX</v>
          </cell>
          <cell r="AG1048" t="str">
            <v>10415654</v>
          </cell>
          <cell r="AH1048" t="str">
            <v>MARIO BAUTISTA TALLEDOS</v>
          </cell>
          <cell r="AI1048" t="str">
            <v>4 Priv. Tierra y llibertad</v>
          </cell>
          <cell r="AJ1048" t="str">
            <v>9511723169</v>
          </cell>
          <cell r="AK1048" t="str">
            <v>9511723169</v>
          </cell>
          <cell r="AL1048" t="str">
            <v>68250</v>
          </cell>
          <cell r="AM1048"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48" t="str">
            <v>1MH75AL1MX1Z30</v>
          </cell>
          <cell r="AO1048" t="e">
            <v>#N/A</v>
          </cell>
          <cell r="AP1048" t="e">
            <v>#N/A</v>
          </cell>
          <cell r="AQ1048" t="e">
            <v>#N/A</v>
          </cell>
          <cell r="AR1048" t="e">
            <v>#N/A</v>
          </cell>
          <cell r="AS1048" t="str">
            <v>GMS001NJD013S405686M010</v>
          </cell>
          <cell r="AT1048">
            <v>2</v>
          </cell>
          <cell r="AU1048" t="str">
            <v>C1</v>
          </cell>
          <cell r="AV1048" t="str">
            <v>GMS001NJD013</v>
          </cell>
          <cell r="AW1048" t="str">
            <v>S405686</v>
          </cell>
          <cell r="AX1048" t="str">
            <v>M010</v>
          </cell>
          <cell r="AY1048">
            <v>74012378</v>
          </cell>
          <cell r="AZ1048">
            <v>51013302</v>
          </cell>
          <cell r="BA1048">
            <v>80148528</v>
          </cell>
        </row>
        <row r="1049">
          <cell r="D1049">
            <v>60315534</v>
          </cell>
          <cell r="E1049" t="str">
            <v xml:space="preserve">A </v>
          </cell>
          <cell r="F1049" t="str">
            <v>CELULAR</v>
          </cell>
          <cell r="G1049" t="str">
            <v>MARIA DE LOURDES CAMARILLO CHAVEZ</v>
          </cell>
          <cell r="H1049" t="str">
            <v>VALLE DE AMECA 10 INT 2 VALLE DE ARAGON / NEZAHUALCOYOTL CP 57100</v>
          </cell>
          <cell r="I1049">
            <v>65452705</v>
          </cell>
          <cell r="J1049" t="str">
            <v>HISENSE</v>
          </cell>
          <cell r="K1049" t="str">
            <v>C1</v>
          </cell>
          <cell r="L1049" t="str">
            <v>1MH75AL1MX1Z30HEUZCO39C</v>
          </cell>
          <cell r="M1049">
            <v>41428048</v>
          </cell>
          <cell r="N1049">
            <v>6131.85</v>
          </cell>
          <cell r="O1049">
            <v>42734</v>
          </cell>
          <cell r="P1049">
            <v>42831</v>
          </cell>
          <cell r="Q1049">
            <v>201709</v>
          </cell>
          <cell r="R1049" t="str">
            <v>11/04/2017 07 : 03 201709 : P1. T1017672.  1009531
EQUIPO PENDIENTE POR PARTE ( LCD ) 13/04/2017 06 : 49  ERNESTO.HERN : NP5  MODOR: C1</v>
          </cell>
          <cell r="S1049" t="str">
            <v xml:space="preserve">EQUIPO MALTRADO CON PORTA SIM </v>
          </cell>
          <cell r="T1049" t="str">
            <v xml:space="preserve"> JUAN FRANCISCO ALZIVAR           </v>
          </cell>
          <cell r="U1049" t="str">
            <v>2017-04-21</v>
          </cell>
          <cell r="V1049" t="str">
            <v>CELULARES</v>
          </cell>
          <cell r="W1049" t="str">
            <v>COMPLETADO</v>
          </cell>
          <cell r="X1049" t="str">
            <v>TALLER</v>
          </cell>
          <cell r="Y1049">
            <v>42830</v>
          </cell>
          <cell r="Z1049">
            <v>96</v>
          </cell>
          <cell r="AA1049" t="str">
            <v>M010</v>
          </cell>
          <cell r="AD1049" t="str">
            <v>VALLE DE ARAGON / NEZAHUALCOYOTL</v>
          </cell>
          <cell r="AE1049" t="str">
            <v>MEX</v>
          </cell>
          <cell r="AF1049" t="str">
            <v>MX</v>
          </cell>
          <cell r="AG1049" t="str">
            <v>10415441</v>
          </cell>
          <cell r="AH1049" t="str">
            <v>MARIA DE LOURDES CAMARILLO CHAVEZ</v>
          </cell>
          <cell r="AI1049" t="str">
            <v>10 INT 2 VALLE DE AMECA</v>
          </cell>
          <cell r="AJ1049" t="str">
            <v>65452705</v>
          </cell>
          <cell r="AK1049">
            <v>0</v>
          </cell>
          <cell r="AL1049" t="str">
            <v>57100</v>
          </cell>
          <cell r="AM1049"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49" t="e">
            <v>#N/A</v>
          </cell>
          <cell r="AO1049" t="e">
            <v>#N/A</v>
          </cell>
          <cell r="AP1049" t="e">
            <v>#N/A</v>
          </cell>
          <cell r="AQ1049" t="e">
            <v>#N/A</v>
          </cell>
          <cell r="AR1049" t="e">
            <v>#N/A</v>
          </cell>
          <cell r="AS1049" t="str">
            <v>GMS001NJD013S405686M010</v>
          </cell>
          <cell r="AT1049">
            <v>2</v>
          </cell>
          <cell r="AU1049" t="str">
            <v>C1</v>
          </cell>
          <cell r="AV1049" t="str">
            <v>GMS001NJD013</v>
          </cell>
          <cell r="AW1049" t="str">
            <v>S405686</v>
          </cell>
          <cell r="AX1049" t="str">
            <v>M010</v>
          </cell>
          <cell r="AY1049">
            <v>74012139</v>
          </cell>
          <cell r="AZ1049">
            <v>51013062</v>
          </cell>
          <cell r="BA1049">
            <v>80143869</v>
          </cell>
        </row>
        <row r="1050">
          <cell r="D1050">
            <v>60316036</v>
          </cell>
          <cell r="E1050" t="str">
            <v xml:space="preserve">A </v>
          </cell>
          <cell r="F1050" t="str">
            <v>CELULAR</v>
          </cell>
          <cell r="G1050" t="str">
            <v>Jose Armando Lopez Guerrero</v>
          </cell>
          <cell r="H1050" t="str">
            <v>Av san geronimo Alvaro O / La otra banda CP 01090</v>
          </cell>
          <cell r="I1050">
            <v>5550166134</v>
          </cell>
          <cell r="J1050" t="str">
            <v>HISENSE</v>
          </cell>
          <cell r="K1050" t="str">
            <v>U972</v>
          </cell>
          <cell r="L1050" t="str">
            <v>1MS75CE9MX10DOOHDFD10AE8</v>
          </cell>
          <cell r="M1050">
            <v>38381473</v>
          </cell>
          <cell r="N1050">
            <v>2640.06</v>
          </cell>
          <cell r="O1050">
            <v>42630</v>
          </cell>
          <cell r="P1050">
            <v>42838</v>
          </cell>
          <cell r="Q1050">
            <v>201709</v>
          </cell>
          <cell r="R1050" t="str">
            <v>19/04/2017 01 : 47  ARANTXA.MON : NP5
18/04/2017 01 : 14 201709 : P1. T1023978.   1009663
EQUIPO PENDIENTE POR PARTE ( BATERIA )</v>
          </cell>
          <cell r="S1050" t="str">
            <v>EQUIPO MALTRADO CON BATERIA Y TAPA</v>
          </cell>
          <cell r="T1050" t="str">
            <v xml:space="preserve"> JUAN FRANCISCO ALZIVAR           </v>
          </cell>
          <cell r="U1050" t="str">
            <v>2017-04-21</v>
          </cell>
          <cell r="V1050" t="str">
            <v>CELULARES</v>
          </cell>
          <cell r="W1050" t="str">
            <v>COMPLETADO</v>
          </cell>
          <cell r="X1050" t="str">
            <v>TALLER</v>
          </cell>
          <cell r="Y1050">
            <v>42838</v>
          </cell>
          <cell r="Z1050">
            <v>208</v>
          </cell>
          <cell r="AA1050" t="str">
            <v>M010</v>
          </cell>
          <cell r="AD1050" t="str">
            <v>/Magdalena contreras / gavillero</v>
          </cell>
          <cell r="AE1050" t="str">
            <v>DF</v>
          </cell>
          <cell r="AF1050" t="str">
            <v>MX</v>
          </cell>
          <cell r="AG1050" t="str">
            <v>10392063</v>
          </cell>
          <cell r="AH1050" t="str">
            <v>JOSE ARMANDO LOPEZ GUERRERO</v>
          </cell>
          <cell r="AI1050" t="str">
            <v>3 3era cerrada de tecutlalpan</v>
          </cell>
          <cell r="AJ1050" t="str">
            <v>5550166134</v>
          </cell>
          <cell r="AK1050" t="str">
            <v>10392063</v>
          </cell>
          <cell r="AL1050" t="str">
            <v>10900</v>
          </cell>
          <cell r="AM1050"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50" t="str">
            <v>1MS75CE9MX10D0</v>
          </cell>
          <cell r="AO1050" t="e">
            <v>#N/A</v>
          </cell>
          <cell r="AP1050" t="e">
            <v>#N/A</v>
          </cell>
          <cell r="AQ1050" t="e">
            <v>#N/A</v>
          </cell>
          <cell r="AR1050" t="e">
            <v>#N/A</v>
          </cell>
          <cell r="AS1050" t="str">
            <v>1MS75CE9MX10D0C163007M010</v>
          </cell>
          <cell r="AT1050">
            <v>9</v>
          </cell>
          <cell r="AU1050" t="str">
            <v>HISENSE U972</v>
          </cell>
          <cell r="AV1050" t="str">
            <v>1MS75CE9MX10D0</v>
          </cell>
          <cell r="AW1050" t="str">
            <v>C163007</v>
          </cell>
          <cell r="AX1050" t="str">
            <v>M010</v>
          </cell>
          <cell r="AY1050">
            <v>74012295</v>
          </cell>
          <cell r="AZ1050">
            <v>51013221</v>
          </cell>
          <cell r="BA1050">
            <v>80141958</v>
          </cell>
        </row>
        <row r="1051">
          <cell r="D1051">
            <v>60316037</v>
          </cell>
          <cell r="E1051" t="str">
            <v xml:space="preserve">A </v>
          </cell>
          <cell r="F1051" t="str">
            <v>CELULAR</v>
          </cell>
          <cell r="G1051" t="str">
            <v>Rosalino Del Angel Perez</v>
          </cell>
          <cell r="H1051" t="str">
            <v>Priv. inquilinos 2 xalapa/union Veracruz c.p. 91157</v>
          </cell>
          <cell r="I1051">
            <v>228343607</v>
          </cell>
          <cell r="J1051" t="str">
            <v>HISENSE</v>
          </cell>
          <cell r="K1051" t="str">
            <v>U989</v>
          </cell>
          <cell r="L1051" t="str">
            <v>1MS75CM9MX1H70H5PD10452</v>
          </cell>
          <cell r="M1051">
            <v>135543</v>
          </cell>
          <cell r="N1051">
            <v>4505.42</v>
          </cell>
          <cell r="O1051">
            <v>42786</v>
          </cell>
          <cell r="P1051">
            <v>42838</v>
          </cell>
          <cell r="Q1051">
            <v>201709</v>
          </cell>
          <cell r="R1051" t="str">
            <v>21/04/2017 07 : 16  ARANTXA.MON : TCF1
21/04/2017 07 : 16  ARANTXA.MON : NP5
21/04/2017 06 : 42 201709 : P1. T1047617     1009832
EQUIPO PENDIENTE POR PARTE ( PCB LOGIC )</v>
          </cell>
          <cell r="S1051" t="str">
            <v xml:space="preserve">EQUIPO RAYADO, PORTA SIM </v>
          </cell>
          <cell r="T1051" t="str">
            <v xml:space="preserve"> RUBI GONZALEZ                    </v>
          </cell>
          <cell r="U1051" t="str">
            <v>2017-04-21</v>
          </cell>
          <cell r="V1051" t="str">
            <v>CELULARES</v>
          </cell>
          <cell r="W1051" t="str">
            <v>COMPLETADO</v>
          </cell>
          <cell r="X1051" t="str">
            <v>TALLER</v>
          </cell>
          <cell r="Y1051">
            <v>42838</v>
          </cell>
          <cell r="Z1051">
            <v>52</v>
          </cell>
          <cell r="AA1051" t="str">
            <v>M010</v>
          </cell>
          <cell r="AD1051" t="str">
            <v>xalapa/union</v>
          </cell>
          <cell r="AE1051" t="str">
            <v>VER</v>
          </cell>
          <cell r="AF1051" t="str">
            <v>MX</v>
          </cell>
          <cell r="AG1051" t="str">
            <v>10413384</v>
          </cell>
          <cell r="AH1051" t="str">
            <v>ROSALINO DEL ANGEL PEREZ</v>
          </cell>
          <cell r="AI1051" t="str">
            <v>Priv. inquilinos 2</v>
          </cell>
          <cell r="AJ1051" t="str">
            <v>044-2281394760</v>
          </cell>
          <cell r="AK1051" t="str">
            <v>01-228343607</v>
          </cell>
          <cell r="AL1051" t="str">
            <v>91157</v>
          </cell>
          <cell r="AM1051"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51" t="str">
            <v>1MS75CM9MX1H70</v>
          </cell>
          <cell r="AO1051" t="e">
            <v>#N/A</v>
          </cell>
          <cell r="AP1051" t="e">
            <v>#N/A</v>
          </cell>
          <cell r="AQ1051" t="e">
            <v>#N/A</v>
          </cell>
          <cell r="AR1051" t="e">
            <v>#N/A</v>
          </cell>
          <cell r="AS1051" t="str">
            <v/>
          </cell>
          <cell r="AT1051" t="e">
            <v>#N/A</v>
          </cell>
          <cell r="AY1051">
            <v>74012334</v>
          </cell>
          <cell r="AZ1051">
            <v>51013256</v>
          </cell>
          <cell r="BA1051">
            <v>80147938</v>
          </cell>
        </row>
        <row r="1052">
          <cell r="D1052">
            <v>60316349</v>
          </cell>
          <cell r="E1052" t="str">
            <v xml:space="preserve">A </v>
          </cell>
          <cell r="F1052" t="str">
            <v>CELULAR</v>
          </cell>
          <cell r="G1052" t="str">
            <v>Concepcion Aguiñiga Orozco</v>
          </cell>
          <cell r="H1052" t="str">
            <v>narvarte 338 ol amplacion vicente villada/nezahualcot Mexico c.p 57710</v>
          </cell>
          <cell r="I1052">
            <v>5519271720</v>
          </cell>
          <cell r="J1052" t="str">
            <v>HISENSE</v>
          </cell>
          <cell r="K1052" t="str">
            <v>U989</v>
          </cell>
          <cell r="L1052" t="str">
            <v>1MS75CM9MX1H70HND10587</v>
          </cell>
          <cell r="M1052" t="str">
            <v>POLIZA</v>
          </cell>
          <cell r="N1052">
            <v>0</v>
          </cell>
          <cell r="O1052">
            <v>42773</v>
          </cell>
          <cell r="P1052">
            <v>42844</v>
          </cell>
          <cell r="Q1052">
            <v>201709</v>
          </cell>
          <cell r="R1052" t="str">
            <v>21/04/2017 07 : 14  ARANTXA.MON : TCF1
21/04/2017 07 : 14  ARANTXA.MON : NP5
21/04/2017 06 : 56 201709 : P1. T1047617.   1009832
EQUIPO PENDIENTE POR PARTE ( PCB LOGIC )</v>
          </cell>
          <cell r="S1052" t="str">
            <v xml:space="preserve">EQUIPO RAYADO, PORTA SIM </v>
          </cell>
          <cell r="T1052" t="str">
            <v xml:space="preserve"> RUBI GONZALEZ                    </v>
          </cell>
          <cell r="U1052" t="str">
            <v>2017-04-21</v>
          </cell>
          <cell r="V1052" t="str">
            <v>CELULARES</v>
          </cell>
          <cell r="W1052" t="str">
            <v>COMPLETADO</v>
          </cell>
          <cell r="X1052" t="str">
            <v>TALLER</v>
          </cell>
          <cell r="Y1052">
            <v>42844</v>
          </cell>
          <cell r="Z1052">
            <v>71</v>
          </cell>
          <cell r="AA1052" t="str">
            <v>M010</v>
          </cell>
          <cell r="AD1052" t="str">
            <v>ol amplacion vicente villada/nezahualcot</v>
          </cell>
          <cell r="AE1052" t="str">
            <v>MEX</v>
          </cell>
          <cell r="AF1052" t="str">
            <v>MX</v>
          </cell>
          <cell r="AG1052" t="str">
            <v>10415578</v>
          </cell>
          <cell r="AH1052" t="str">
            <v>CONCEPCION AGUIÑIGA OROZCO</v>
          </cell>
          <cell r="AI1052" t="str">
            <v>narvarte 338</v>
          </cell>
          <cell r="AJ1052" t="str">
            <v>5519271720</v>
          </cell>
          <cell r="AK1052" t="str">
            <v>5519271720</v>
          </cell>
          <cell r="AL1052" t="str">
            <v>57710</v>
          </cell>
          <cell r="AM1052"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52" t="str">
            <v>1MS75CM9MX1H70</v>
          </cell>
          <cell r="AO1052" t="e">
            <v>#N/A</v>
          </cell>
          <cell r="AP1052" t="e">
            <v>#N/A</v>
          </cell>
          <cell r="AQ1052" t="e">
            <v>#N/A</v>
          </cell>
          <cell r="AR1052" t="e">
            <v>#N/A</v>
          </cell>
          <cell r="AS1052" t="str">
            <v/>
          </cell>
          <cell r="AT1052" t="e">
            <v>#N/A</v>
          </cell>
          <cell r="AY1052">
            <v>74012335</v>
          </cell>
          <cell r="AZ1052">
            <v>51013257</v>
          </cell>
          <cell r="BA1052">
            <v>80148507</v>
          </cell>
        </row>
        <row r="1053">
          <cell r="D1053">
            <v>60316350</v>
          </cell>
          <cell r="E1053" t="str">
            <v xml:space="preserve">A </v>
          </cell>
          <cell r="F1053" t="str">
            <v>CELULAR</v>
          </cell>
          <cell r="G1053" t="str">
            <v>Yadira Prial Hernandez</v>
          </cell>
          <cell r="H1053" t="str">
            <v>Av la turba mz 1 edif 1 e depto 101 595 Tlahuac/ U Villa CentroAmerica Caribe c.p. 13278</v>
          </cell>
          <cell r="I1053">
            <v>5518493276</v>
          </cell>
          <cell r="J1053" t="str">
            <v>HISENSE</v>
          </cell>
          <cell r="K1053" t="str">
            <v>U989</v>
          </cell>
          <cell r="L1053" t="str">
            <v>1MS75CM9MX1H70HSND108EB</v>
          </cell>
          <cell r="M1053" t="str">
            <v>TICKET</v>
          </cell>
          <cell r="N1053">
            <v>2499</v>
          </cell>
          <cell r="O1053">
            <v>42814</v>
          </cell>
          <cell r="P1053">
            <v>42844</v>
          </cell>
          <cell r="Q1053">
            <v>201709</v>
          </cell>
          <cell r="R1053" t="str">
            <v>21/04/2017 07 : 12  ARANTXA.MON : TCF1
21/04/2017 07 : 12  ARANTXA.MON : NP5
21/04/2017 06 : 53 201709 : P1. T1047617.   1009832
EQUIPO PENDIENTE POR PARTE ( PCB LOGIC )</v>
          </cell>
          <cell r="S1053" t="str">
            <v xml:space="preserve">EQUIPO RAYADO, PORTA SIM </v>
          </cell>
          <cell r="T1053" t="str">
            <v xml:space="preserve"> RUBI GONZALEZ                    </v>
          </cell>
          <cell r="U1053" t="str">
            <v>2017-04-21</v>
          </cell>
          <cell r="V1053" t="str">
            <v>CELULARES</v>
          </cell>
          <cell r="W1053" t="str">
            <v>COMPLETADO</v>
          </cell>
          <cell r="X1053" t="str">
            <v>TALLER</v>
          </cell>
          <cell r="Y1053">
            <v>42844</v>
          </cell>
          <cell r="Z1053">
            <v>30</v>
          </cell>
          <cell r="AA1053" t="str">
            <v>M010</v>
          </cell>
          <cell r="AD1053" t="str">
            <v>Tlahuac/ U Villa CentroAmerica Caribe</v>
          </cell>
          <cell r="AE1053" t="str">
            <v>DF</v>
          </cell>
          <cell r="AF1053" t="str">
            <v>MX</v>
          </cell>
          <cell r="AG1053" t="str">
            <v>10415539</v>
          </cell>
          <cell r="AH1053" t="str">
            <v>YADIRA PRIAL HERNANDEZ</v>
          </cell>
          <cell r="AI1053" t="str">
            <v>595 Av la turba mz 1 edif 1 e depto 101</v>
          </cell>
          <cell r="AJ1053" t="str">
            <v>5518493276</v>
          </cell>
          <cell r="AK1053" t="str">
            <v>5518493276</v>
          </cell>
          <cell r="AL1053" t="str">
            <v>13278</v>
          </cell>
          <cell r="AM1053"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53" t="str">
            <v>1MS75CM9MX1H70</v>
          </cell>
          <cell r="AO1053" t="e">
            <v>#N/A</v>
          </cell>
          <cell r="AP1053" t="e">
            <v>#N/A</v>
          </cell>
          <cell r="AQ1053" t="e">
            <v>#N/A</v>
          </cell>
          <cell r="AR1053" t="e">
            <v>#N/A</v>
          </cell>
          <cell r="AS1053" t="str">
            <v/>
          </cell>
          <cell r="AT1053" t="e">
            <v>#N/A</v>
          </cell>
          <cell r="AY1053">
            <v>74012336</v>
          </cell>
          <cell r="AZ1053">
            <v>51013258</v>
          </cell>
          <cell r="BA1053">
            <v>80148508</v>
          </cell>
        </row>
        <row r="1054">
          <cell r="D1054">
            <v>60314863</v>
          </cell>
          <cell r="E1054" t="str">
            <v xml:space="preserve">A </v>
          </cell>
          <cell r="F1054" t="str">
            <v>CELULAR</v>
          </cell>
          <cell r="G1054" t="str">
            <v>Ruben Flores Solano</v>
          </cell>
          <cell r="H1054" t="str">
            <v>gnacio Allende No 3, Cuernavaca/Acatanzingo CP. 62440</v>
          </cell>
          <cell r="I1054">
            <v>7773106099</v>
          </cell>
          <cell r="J1054" t="str">
            <v>HISENSE</v>
          </cell>
          <cell r="K1054" t="str">
            <v>U972</v>
          </cell>
          <cell r="L1054" t="str">
            <v>1MS75CE9MX10D0H5QD19C8</v>
          </cell>
          <cell r="M1054">
            <v>27483235</v>
          </cell>
          <cell r="N1054">
            <v>2665.08</v>
          </cell>
          <cell r="O1054">
            <v>42692</v>
          </cell>
          <cell r="P1054">
            <v>42818</v>
          </cell>
          <cell r="Q1054">
            <v>201709</v>
          </cell>
          <cell r="R1054" t="str">
            <v>30/03/2017 04 : 08  ERNESTO.HERN : TCF1
30/03/2017 04 : 08  ERNESTO.HERN : NP5
28/03/2017 08 : 01 201709 : P1. T1022410.  CORREO
EL EQUIPO SE ENCUENTRA PENDIENTE POR PARTE ( CAMARA)</v>
          </cell>
          <cell r="S1054" t="str">
            <v>EQUIPO MALTRADO CON BATERIA Y TAPA</v>
          </cell>
          <cell r="T1054" t="str">
            <v xml:space="preserve"> JUAN FRANCISCO ALZIVAR           </v>
          </cell>
          <cell r="U1054" t="str">
            <v>2017-04-20</v>
          </cell>
          <cell r="V1054" t="str">
            <v>CELULARES</v>
          </cell>
          <cell r="W1054" t="str">
            <v>COMPLETADO</v>
          </cell>
          <cell r="X1054" t="str">
            <v>TALLER</v>
          </cell>
          <cell r="Y1054">
            <v>42817</v>
          </cell>
          <cell r="Z1054">
            <v>125</v>
          </cell>
          <cell r="AA1054" t="str">
            <v>M010</v>
          </cell>
          <cell r="AD1054" t="str">
            <v>Cuernavaca/Acatanzingo</v>
          </cell>
          <cell r="AE1054" t="str">
            <v>MOR</v>
          </cell>
          <cell r="AF1054" t="str">
            <v>MX</v>
          </cell>
          <cell r="AG1054" t="str">
            <v>10414684</v>
          </cell>
          <cell r="AH1054" t="str">
            <v>RUBEN FLORES SOLANO</v>
          </cell>
          <cell r="AI1054" t="str">
            <v>3 Ignacio Allende</v>
          </cell>
          <cell r="AJ1054" t="str">
            <v>7772122946</v>
          </cell>
          <cell r="AK1054" t="str">
            <v>7772122946</v>
          </cell>
          <cell r="AL1054" t="str">
            <v>62440</v>
          </cell>
          <cell r="AM1054"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54" t="str">
            <v>1MS75CE9MX10D0</v>
          </cell>
          <cell r="AO1054" t="e">
            <v>#N/A</v>
          </cell>
          <cell r="AP1054" t="e">
            <v>#N/A</v>
          </cell>
          <cell r="AQ1054" t="e">
            <v>#N/A</v>
          </cell>
          <cell r="AR1054" t="e">
            <v>#N/A</v>
          </cell>
          <cell r="AS1054" t="str">
            <v/>
          </cell>
          <cell r="AT1054" t="e">
            <v>#N/A</v>
          </cell>
          <cell r="AY1054">
            <v>74012311</v>
          </cell>
          <cell r="AZ1054">
            <v>51013233</v>
          </cell>
          <cell r="BA1054">
            <v>80144968</v>
          </cell>
        </row>
        <row r="1055">
          <cell r="D1055">
            <v>60315104</v>
          </cell>
          <cell r="E1055" t="str">
            <v xml:space="preserve">A </v>
          </cell>
          <cell r="F1055" t="str">
            <v>CELULAR</v>
          </cell>
          <cell r="G1055" t="str">
            <v>Denis Nava Valenzuela</v>
          </cell>
          <cell r="H1055" t="str">
            <v>Ingenieros 568, Jardines de Guadalupe/Zapopan 45030</v>
          </cell>
          <cell r="I1055">
            <v>3315038497</v>
          </cell>
          <cell r="J1055" t="str">
            <v>HISENSE</v>
          </cell>
          <cell r="K1055" t="str">
            <v>U989</v>
          </cell>
          <cell r="L1055" t="str">
            <v>1MS75CM9MX1H70HFND10287</v>
          </cell>
          <cell r="M1055">
            <v>10329035</v>
          </cell>
          <cell r="N1055">
            <v>2499</v>
          </cell>
          <cell r="O1055">
            <v>42772</v>
          </cell>
          <cell r="P1055">
            <v>42823</v>
          </cell>
          <cell r="Q1055">
            <v>201709</v>
          </cell>
          <cell r="R1055" t="str">
            <v>31/03/2017 07 : 59 201709 : P1. T10129699.  1009245
EQUIPO PENDIENTE POR PARTE ( BOCINA ) 06/04/2017 23 : 46  ERNESTO.HERN : NP5</v>
          </cell>
          <cell r="S1055" t="str">
            <v>EQUIPO MALTRADO CON TAPA Y BATERIA</v>
          </cell>
          <cell r="T1055" t="str">
            <v xml:space="preserve"> JUAN FRANCISCO ALZIVAR           </v>
          </cell>
          <cell r="U1055" t="str">
            <v>2017-04-20</v>
          </cell>
          <cell r="V1055" t="str">
            <v>CELULARES</v>
          </cell>
          <cell r="W1055" t="str">
            <v>COMPLETADO</v>
          </cell>
          <cell r="X1055" t="str">
            <v>TALLER</v>
          </cell>
          <cell r="Y1055">
            <v>42822</v>
          </cell>
          <cell r="Z1055">
            <v>50</v>
          </cell>
          <cell r="AA1055" t="str">
            <v>M010</v>
          </cell>
          <cell r="AD1055" t="str">
            <v>Zapopan/colli ejidal</v>
          </cell>
          <cell r="AE1055" t="str">
            <v>JAL</v>
          </cell>
          <cell r="AF1055" t="str">
            <v>MX</v>
          </cell>
          <cell r="AG1055" t="str">
            <v>10413864</v>
          </cell>
          <cell r="AH1055" t="str">
            <v>DENIS NAVA VALENZUELA</v>
          </cell>
          <cell r="AI1055" t="str">
            <v>34 Republica</v>
          </cell>
          <cell r="AJ1055" t="str">
            <v>3315038497</v>
          </cell>
          <cell r="AK1055">
            <v>0</v>
          </cell>
          <cell r="AL1055" t="str">
            <v>45070</v>
          </cell>
          <cell r="AM1055"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55" t="str">
            <v>1MS75CM9MX1H70</v>
          </cell>
          <cell r="AO1055" t="e">
            <v>#N/A</v>
          </cell>
          <cell r="AP1055" t="e">
            <v>#N/A</v>
          </cell>
          <cell r="AQ1055" t="e">
            <v>#N/A</v>
          </cell>
          <cell r="AR1055" t="e">
            <v>#N/A</v>
          </cell>
          <cell r="AS1055" t="str">
            <v/>
          </cell>
          <cell r="AT1055" t="e">
            <v>#N/A</v>
          </cell>
          <cell r="AY1055">
            <v>74012337</v>
          </cell>
          <cell r="AZ1055">
            <v>51013259</v>
          </cell>
          <cell r="BA1055">
            <v>80148510</v>
          </cell>
        </row>
        <row r="1056">
          <cell r="D1056">
            <v>60314278</v>
          </cell>
          <cell r="E1056" t="str">
            <v xml:space="preserve">A </v>
          </cell>
          <cell r="F1056" t="str">
            <v>CELULAR</v>
          </cell>
          <cell r="G1056" t="str">
            <v>ROSA ISELA HERNANDEZ BAUTISTA</v>
          </cell>
          <cell r="H1056" t="str">
            <v>DEMETRIO RUIZ MALERVA NO. 63 TUXPAN/ZAPOTE GORDO C.P 92860</v>
          </cell>
          <cell r="I1056">
            <v>7831023767</v>
          </cell>
          <cell r="J1056" t="str">
            <v>HISENSE</v>
          </cell>
          <cell r="K1056" t="str">
            <v>U972</v>
          </cell>
          <cell r="L1056" t="str">
            <v>1MS75CE9MX10D0H5QD115F9</v>
          </cell>
          <cell r="M1056" t="str">
            <v>TICKET</v>
          </cell>
          <cell r="N1056">
            <v>2099</v>
          </cell>
          <cell r="O1056">
            <v>42742</v>
          </cell>
          <cell r="P1056">
            <v>42810</v>
          </cell>
          <cell r="Q1056">
            <v>201709</v>
          </cell>
          <cell r="R1056" t="str">
            <v>30/03/2017 01: 52 ARANTXA. MON: NP5 23/032017 03: 44 201709: P1 T1022410. CORREO</v>
          </cell>
          <cell r="S1056" t="str">
            <v>EQUIPO RAYADO, BATERIA</v>
          </cell>
          <cell r="T1056" t="str">
            <v xml:space="preserve">JUAN FRANCISCO ALVIZAR            </v>
          </cell>
          <cell r="U1056">
            <v>42844</v>
          </cell>
          <cell r="V1056" t="str">
            <v>CELULARES</v>
          </cell>
          <cell r="W1056" t="str">
            <v>COMPLETADO</v>
          </cell>
          <cell r="X1056" t="str">
            <v>TALLER</v>
          </cell>
          <cell r="Y1056">
            <v>42809</v>
          </cell>
          <cell r="Z1056">
            <v>67</v>
          </cell>
          <cell r="AA1056" t="str">
            <v>M010</v>
          </cell>
          <cell r="AD1056" t="str">
            <v>tuxpan/zapote gordo</v>
          </cell>
          <cell r="AE1056" t="str">
            <v>VER</v>
          </cell>
          <cell r="AF1056" t="str">
            <v>MX</v>
          </cell>
          <cell r="AG1056" t="str">
            <v>10413135</v>
          </cell>
          <cell r="AH1056" t="str">
            <v>ROSA ISELA HERNANDEZ BAUTISTA</v>
          </cell>
          <cell r="AI1056" t="str">
            <v>63 demtrio ruiz malerva</v>
          </cell>
          <cell r="AJ1056" t="str">
            <v>7831023767</v>
          </cell>
          <cell r="AK1056" t="str">
            <v>7835816999</v>
          </cell>
          <cell r="AL1056" t="str">
            <v>92860</v>
          </cell>
          <cell r="AM1056"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56" t="str">
            <v>1MS75CE9MX10D0</v>
          </cell>
          <cell r="AO1056" t="e">
            <v>#N/A</v>
          </cell>
          <cell r="AP1056" t="e">
            <v>#N/A</v>
          </cell>
          <cell r="AQ1056" t="e">
            <v>#N/A</v>
          </cell>
          <cell r="AR1056" t="e">
            <v>#N/A</v>
          </cell>
          <cell r="AS1056" t="str">
            <v/>
          </cell>
          <cell r="AT1056" t="e">
            <v>#N/A</v>
          </cell>
          <cell r="AY1056">
            <v>74012312</v>
          </cell>
          <cell r="AZ1056">
            <v>51013234</v>
          </cell>
          <cell r="BA1056">
            <v>80144969</v>
          </cell>
        </row>
        <row r="1057">
          <cell r="D1057">
            <v>60314139</v>
          </cell>
          <cell r="E1057" t="str">
            <v>B</v>
          </cell>
          <cell r="F1057" t="str">
            <v>CELULAR</v>
          </cell>
          <cell r="G1057" t="str">
            <v>ANGEL EMILIO CARBALLO</v>
          </cell>
          <cell r="H1057" t="str">
            <v>SIMON DE LA GARZA MZ 43 LT 24 IZTACALCO/ CAMPAMENTO 2 DE OCTUBRE C.P 08930</v>
          </cell>
          <cell r="I1057">
            <v>552220845</v>
          </cell>
          <cell r="J1057" t="str">
            <v>HISENSE</v>
          </cell>
          <cell r="K1057" t="str">
            <v>C20</v>
          </cell>
          <cell r="L1057" t="str">
            <v>1MH75A91MX10D0H2AH2082A</v>
          </cell>
          <cell r="M1057" t="str">
            <v>TICKET</v>
          </cell>
          <cell r="N1057">
            <v>5098.01</v>
          </cell>
          <cell r="O1057">
            <v>42639</v>
          </cell>
          <cell r="P1057">
            <v>42809</v>
          </cell>
          <cell r="Q1057">
            <v>201709</v>
          </cell>
          <cell r="R1057" t="str">
            <v>23/03/2017 05 : 02  ROGER.R : TCFT - Irreparabilidad.</v>
          </cell>
          <cell r="S1057" t="str">
            <v xml:space="preserve">EQUIPO RAYADO, PORTA SIM </v>
          </cell>
          <cell r="T1057" t="str">
            <v xml:space="preserve">JUAN FRANCISCO ALVIZAR            </v>
          </cell>
          <cell r="U1057">
            <v>42844</v>
          </cell>
          <cell r="V1057" t="str">
            <v>CELULARES</v>
          </cell>
          <cell r="W1057" t="str">
            <v>COMPLETADO</v>
          </cell>
          <cell r="X1057" t="str">
            <v>TALLER</v>
          </cell>
          <cell r="Y1057">
            <v>42808</v>
          </cell>
          <cell r="Z1057">
            <v>169</v>
          </cell>
          <cell r="AA1057" t="str">
            <v>M010</v>
          </cell>
          <cell r="AD1057" t="str">
            <v>Iztacalco/Campamento 2de Octubre</v>
          </cell>
          <cell r="AE1057" t="str">
            <v>DF</v>
          </cell>
          <cell r="AF1057" t="str">
            <v>MX</v>
          </cell>
          <cell r="AG1057" t="str">
            <v>10411167</v>
          </cell>
          <cell r="AH1057" t="str">
            <v>ANGEL EMILO CARBALLO</v>
          </cell>
          <cell r="AI1057" t="str">
            <v>Simon de la Garza mz 43 lt 24</v>
          </cell>
          <cell r="AJ1057" t="str">
            <v>552220845</v>
          </cell>
          <cell r="AK1057" t="str">
            <v>5561012716</v>
          </cell>
          <cell r="AL1057" t="str">
            <v>08930</v>
          </cell>
          <cell r="AM1057"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57" t="str">
            <v>1MH75AL1MX1Z30</v>
          </cell>
          <cell r="AO1057" t="e">
            <v>#N/A</v>
          </cell>
          <cell r="AP1057" t="e">
            <v>#N/A</v>
          </cell>
          <cell r="AQ1057" t="e">
            <v>#N/A</v>
          </cell>
          <cell r="AR1057" t="e">
            <v>#N/A</v>
          </cell>
          <cell r="AS1057" t="str">
            <v>GMS001NJD013S405686M010</v>
          </cell>
          <cell r="AT1057">
            <v>2</v>
          </cell>
          <cell r="AU1057" t="str">
            <v>C1</v>
          </cell>
          <cell r="AV1057" t="str">
            <v>GMS001NJD013</v>
          </cell>
          <cell r="AW1057" t="str">
            <v>S405686</v>
          </cell>
          <cell r="AX1057" t="str">
            <v>M010</v>
          </cell>
          <cell r="AY1057">
            <v>74012379</v>
          </cell>
          <cell r="AZ1057">
            <v>51013303</v>
          </cell>
          <cell r="BA1057">
            <v>80148530</v>
          </cell>
        </row>
        <row r="1058">
          <cell r="D1058">
            <v>60314145</v>
          </cell>
          <cell r="E1058" t="str">
            <v xml:space="preserve">A </v>
          </cell>
          <cell r="F1058" t="str">
            <v>CELULAR</v>
          </cell>
          <cell r="G1058" t="str">
            <v>AMADA MANCIO</v>
          </cell>
          <cell r="H1058" t="str">
            <v>CDA CHIPAHUAPAN INT 7 58 COYOACAN/PEDREGAL DE STO DOMINGO D.F</v>
          </cell>
          <cell r="I1058">
            <v>5556185875</v>
          </cell>
          <cell r="J1058" t="str">
            <v>HISENSE</v>
          </cell>
          <cell r="K1058" t="str">
            <v>C1</v>
          </cell>
          <cell r="L1058" t="str">
            <v>1MH75AL1MX1Z30H68Z40212</v>
          </cell>
          <cell r="M1058" t="str">
            <v>TICKET</v>
          </cell>
          <cell r="N1058">
            <v>6131.85</v>
          </cell>
          <cell r="O1058">
            <v>42732</v>
          </cell>
          <cell r="P1058">
            <v>42809</v>
          </cell>
          <cell r="Q1058">
            <v>201709</v>
          </cell>
          <cell r="R1058" t="str">
            <v>11/04/2017 23 : 18  MARCO.DIAZ :  TCFINV, TCFCN por falta de producto TCFDEV. dmc
30/03/2017 01 : 46  ARANTXA.MON : TCF1  SE AUTORIZA EL CAMBIO FISICO AUNQUE LA ODS ESTA MAL CAPTURADA YA QUE REFIERE QUE ES UN C20
30/03/2017 01 : 45  ARANTXA.MON : NP5</v>
          </cell>
          <cell r="S1058" t="str">
            <v xml:space="preserve">EQUIPO RAYADO, PORTA SIM </v>
          </cell>
          <cell r="T1058" t="str">
            <v xml:space="preserve">JUAN FRANCISCO ALVIZAR            </v>
          </cell>
          <cell r="U1058">
            <v>42844</v>
          </cell>
          <cell r="V1058" t="str">
            <v>CELULARES</v>
          </cell>
          <cell r="W1058" t="str">
            <v>COMPLETADO</v>
          </cell>
          <cell r="X1058" t="str">
            <v>TALLER</v>
          </cell>
          <cell r="Y1058">
            <v>42808</v>
          </cell>
          <cell r="Z1058">
            <v>76</v>
          </cell>
          <cell r="AA1058" t="str">
            <v>M010</v>
          </cell>
          <cell r="AD1058" t="str">
            <v>COYOACAN/PEDREGAL DE STO DOMINGO</v>
          </cell>
          <cell r="AE1058" t="str">
            <v>DF</v>
          </cell>
          <cell r="AF1058" t="str">
            <v>MX</v>
          </cell>
          <cell r="AG1058" t="str">
            <v>10409664</v>
          </cell>
          <cell r="AH1058" t="str">
            <v>AMADA MANCIO</v>
          </cell>
          <cell r="AI1058" t="str">
            <v>58 CDA CHIPAHUAPAN INT 7</v>
          </cell>
          <cell r="AJ1058" t="str">
            <v>5556185875</v>
          </cell>
          <cell r="AK1058" t="str">
            <v>5549273908</v>
          </cell>
          <cell r="AL1058" t="str">
            <v>04369</v>
          </cell>
          <cell r="AM1058"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58" t="e">
            <v>#N/A</v>
          </cell>
          <cell r="AO1058" t="e">
            <v>#N/A</v>
          </cell>
          <cell r="AP1058" t="e">
            <v>#N/A</v>
          </cell>
          <cell r="AQ1058" t="e">
            <v>#N/A</v>
          </cell>
          <cell r="AR1058" t="e">
            <v>#N/A</v>
          </cell>
          <cell r="AS1058" t="str">
            <v>GMS001NJD013S405686M010</v>
          </cell>
          <cell r="AT1058">
            <v>2</v>
          </cell>
          <cell r="AU1058" t="str">
            <v>C1</v>
          </cell>
          <cell r="AV1058" t="str">
            <v>GMS001NJD013</v>
          </cell>
          <cell r="AW1058" t="str">
            <v>S405686</v>
          </cell>
          <cell r="AX1058" t="str">
            <v>M010</v>
          </cell>
          <cell r="AY1058">
            <v>74012140</v>
          </cell>
          <cell r="AZ1058">
            <v>51013063</v>
          </cell>
          <cell r="BA1058">
            <v>80143870</v>
          </cell>
        </row>
        <row r="1059">
          <cell r="D1059">
            <v>60314062</v>
          </cell>
          <cell r="E1059" t="str">
            <v>B</v>
          </cell>
          <cell r="F1059" t="str">
            <v>CELULAR</v>
          </cell>
          <cell r="G1059" t="str">
            <v>Manuel Anibal Alcerreca</v>
          </cell>
          <cell r="H1059" t="str">
            <v>Blvd. Solidaridad 563, hermosillo/col fuentes del mezquital sonora</v>
          </cell>
          <cell r="I1059">
            <v>6622446878</v>
          </cell>
          <cell r="J1059" t="str">
            <v>HISENSE</v>
          </cell>
          <cell r="K1059" t="str">
            <v>C20</v>
          </cell>
          <cell r="L1059" t="str">
            <v>1MH75A91MX10D0HB1H201B0</v>
          </cell>
          <cell r="M1059" t="str">
            <v>TICKET</v>
          </cell>
          <cell r="N1059">
            <v>5998.5</v>
          </cell>
          <cell r="O1059">
            <v>42609</v>
          </cell>
          <cell r="P1059">
            <v>42808</v>
          </cell>
          <cell r="Q1059">
            <v>201709</v>
          </cell>
          <cell r="R1059" t="str">
            <v>29/03/2017 23 : 00  ROGER.R : TCFT - Irreparabilidad.</v>
          </cell>
          <cell r="S1059" t="str">
            <v>EQUIPO RAYADO CON PORTA SIM</v>
          </cell>
          <cell r="T1059" t="str">
            <v xml:space="preserve">JUAN FRANCISCO ALVIZAR            </v>
          </cell>
          <cell r="U1059">
            <v>42844</v>
          </cell>
          <cell r="V1059" t="str">
            <v>CELULARES</v>
          </cell>
          <cell r="W1059" t="str">
            <v>COMPLETADO</v>
          </cell>
          <cell r="X1059" t="str">
            <v>TALLER</v>
          </cell>
          <cell r="Y1059">
            <v>42807</v>
          </cell>
          <cell r="Z1059">
            <v>198</v>
          </cell>
          <cell r="AA1059" t="str">
            <v>M010</v>
          </cell>
          <cell r="AD1059" t="str">
            <v>hermosillo/col fuentes del mezquital</v>
          </cell>
          <cell r="AE1059" t="str">
            <v>SON</v>
          </cell>
          <cell r="AF1059" t="str">
            <v>MX</v>
          </cell>
          <cell r="AG1059" t="str">
            <v>10413921</v>
          </cell>
          <cell r="AH1059" t="str">
            <v>MANUEL ANIBAL ALCERRECA</v>
          </cell>
          <cell r="AI1059" t="str">
            <v>563 Blvd. Solidaridad</v>
          </cell>
          <cell r="AJ1059" t="str">
            <v>6622446878</v>
          </cell>
          <cell r="AK1059">
            <v>0</v>
          </cell>
          <cell r="AL1059" t="str">
            <v>83240</v>
          </cell>
          <cell r="AM1059"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59" t="str">
            <v>1MH75AL1MX1Z30</v>
          </cell>
          <cell r="AO1059" t="e">
            <v>#N/A</v>
          </cell>
          <cell r="AP1059" t="e">
            <v>#N/A</v>
          </cell>
          <cell r="AQ1059" t="e">
            <v>#N/A</v>
          </cell>
          <cell r="AR1059" t="e">
            <v>#N/A</v>
          </cell>
          <cell r="AS1059" t="str">
            <v>GMS001NJD013S405686M010</v>
          </cell>
          <cell r="AT1059">
            <v>2</v>
          </cell>
          <cell r="AU1059" t="str">
            <v>C1</v>
          </cell>
          <cell r="AV1059" t="str">
            <v>GMS001NJD013</v>
          </cell>
          <cell r="AW1059" t="str">
            <v>S405686</v>
          </cell>
          <cell r="AX1059" t="str">
            <v>M010</v>
          </cell>
          <cell r="AY1059">
            <v>74012380</v>
          </cell>
          <cell r="AZ1059">
            <v>51013304</v>
          </cell>
          <cell r="BA1059">
            <v>80148532</v>
          </cell>
        </row>
        <row r="1060">
          <cell r="D1060">
            <v>60314280</v>
          </cell>
          <cell r="E1060" t="str">
            <v>B</v>
          </cell>
          <cell r="F1060" t="str">
            <v>CELULAR</v>
          </cell>
          <cell r="G1060" t="str">
            <v>Claudia Isela Mendez Ortiz</v>
          </cell>
          <cell r="H1060" t="str">
            <v>Av Pablo Guinther No. 101 Camargo Col/ Arbol Grande  c.p 33739</v>
          </cell>
          <cell r="I1060">
            <v>446481019250</v>
          </cell>
          <cell r="J1060" t="str">
            <v>HISENSE</v>
          </cell>
          <cell r="K1060" t="str">
            <v>C20</v>
          </cell>
          <cell r="L1060">
            <v>867532022017481</v>
          </cell>
          <cell r="M1060" t="str">
            <v>TICKET</v>
          </cell>
          <cell r="N1060">
            <v>4498</v>
          </cell>
          <cell r="O1060">
            <v>42741</v>
          </cell>
          <cell r="P1060">
            <v>42809</v>
          </cell>
          <cell r="Q1060">
            <v>201709</v>
          </cell>
          <cell r="R1060" t="str">
            <v>18/03/2017 04 : 21  ROGER.R : TCFT - Irreparabilidad</v>
          </cell>
          <cell r="S1060" t="str">
            <v xml:space="preserve">EQUIPO RAYADO, PORTA SIM </v>
          </cell>
          <cell r="T1060" t="str">
            <v xml:space="preserve">JUAN FRANCISCO ALVIZAR            </v>
          </cell>
          <cell r="U1060">
            <v>42844</v>
          </cell>
          <cell r="V1060" t="str">
            <v>CELULARES</v>
          </cell>
          <cell r="W1060" t="str">
            <v>COMPLETADO</v>
          </cell>
          <cell r="X1060" t="str">
            <v>TALLER</v>
          </cell>
          <cell r="Y1060">
            <v>42809</v>
          </cell>
          <cell r="Z1060">
            <v>68</v>
          </cell>
          <cell r="AA1060" t="str">
            <v>M010</v>
          </cell>
          <cell r="AD1060" t="str">
            <v>Camargo, Col./ Arbol Grande</v>
          </cell>
          <cell r="AE1060" t="str">
            <v>CHI</v>
          </cell>
          <cell r="AF1060" t="str">
            <v>MX</v>
          </cell>
          <cell r="AG1060" t="str">
            <v>10411290</v>
          </cell>
          <cell r="AH1060" t="str">
            <v>CLAUDIA ISELA MENDEZ ORTIZ</v>
          </cell>
          <cell r="AI1060" t="str">
            <v>101 aV. pablo Guinther 101</v>
          </cell>
          <cell r="AJ1060" t="str">
            <v>044-648-101-9250</v>
          </cell>
          <cell r="AK1060">
            <v>0</v>
          </cell>
          <cell r="AL1060" t="str">
            <v>33739</v>
          </cell>
          <cell r="AM1060"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60" t="str">
            <v>1MH75AL1MX1Z30</v>
          </cell>
          <cell r="AO1060" t="e">
            <v>#N/A</v>
          </cell>
          <cell r="AP1060" t="e">
            <v>#N/A</v>
          </cell>
          <cell r="AQ1060" t="e">
            <v>#N/A</v>
          </cell>
          <cell r="AR1060" t="e">
            <v>#N/A</v>
          </cell>
          <cell r="AS1060" t="str">
            <v>GMS001NJD013S405686M010</v>
          </cell>
          <cell r="AT1060">
            <v>2</v>
          </cell>
          <cell r="AU1060" t="str">
            <v>C1</v>
          </cell>
          <cell r="AV1060" t="str">
            <v>GMS001NJD013</v>
          </cell>
          <cell r="AW1060" t="str">
            <v>S405686</v>
          </cell>
          <cell r="AX1060" t="str">
            <v>M010</v>
          </cell>
          <cell r="AY1060">
            <v>74012381</v>
          </cell>
          <cell r="AZ1060">
            <v>51013305</v>
          </cell>
          <cell r="BA1060">
            <v>80148533</v>
          </cell>
        </row>
        <row r="1061">
          <cell r="D1061">
            <v>60314649</v>
          </cell>
          <cell r="E1061" t="str">
            <v>B</v>
          </cell>
          <cell r="F1061" t="str">
            <v>CELULAR</v>
          </cell>
          <cell r="G1061" t="str">
            <v>Ana Isabel Sanchez</v>
          </cell>
          <cell r="H1061" t="str">
            <v>Sta Clara 117 pachuca/Guadalupe 1 ra seccion  C.P. 42079</v>
          </cell>
          <cell r="I1061">
            <v>77712935070</v>
          </cell>
          <cell r="J1061" t="str">
            <v>HISENSE</v>
          </cell>
          <cell r="K1061" t="str">
            <v>C20</v>
          </cell>
          <cell r="L1061" t="str">
            <v>1MH75A91MX1010D0HE7Z501D1</v>
          </cell>
          <cell r="M1061">
            <v>467445528</v>
          </cell>
          <cell r="N1061">
            <v>7415.82</v>
          </cell>
          <cell r="O1061">
            <v>42768</v>
          </cell>
          <cell r="P1061">
            <v>42817</v>
          </cell>
          <cell r="Q1061">
            <v>201709</v>
          </cell>
          <cell r="R1061" t="str">
            <v xml:space="preserve">
28/03/2017 02 : 58  ROGER.R : TCFT - Irreparabilidad. 11/04/2017 23 : 32  MARCO.DIAZ :  TCFINV, TCFCN se pasa a devolucion por falta de producto TCFDEV. Dmc</v>
          </cell>
          <cell r="S1061" t="str">
            <v xml:space="preserve">EQUIPO RAYADO, PORTA SIM </v>
          </cell>
          <cell r="T1061" t="str">
            <v xml:space="preserve">JUAN FRANCISCO ALVIZAR            </v>
          </cell>
          <cell r="U1061">
            <v>42844</v>
          </cell>
          <cell r="V1061" t="str">
            <v>CELULARES</v>
          </cell>
          <cell r="W1061" t="str">
            <v>COMPLETADO</v>
          </cell>
          <cell r="X1061" t="str">
            <v>TALLER</v>
          </cell>
          <cell r="Y1061">
            <v>42816</v>
          </cell>
          <cell r="Z1061">
            <v>48</v>
          </cell>
          <cell r="AA1061" t="str">
            <v>M010</v>
          </cell>
          <cell r="AD1061" t="str">
            <v>Pachuca/Guadalupe 1ra seccion</v>
          </cell>
          <cell r="AE1061" t="str">
            <v>HGO</v>
          </cell>
          <cell r="AF1061" t="str">
            <v>MX</v>
          </cell>
          <cell r="AG1061" t="str">
            <v>10414250</v>
          </cell>
          <cell r="AH1061" t="str">
            <v>ANA ISABEL SANCHEZ</v>
          </cell>
          <cell r="AI1061" t="str">
            <v>Sta clara num 117</v>
          </cell>
          <cell r="AJ1061" t="str">
            <v>77712935070</v>
          </cell>
          <cell r="AK1061">
            <v>0</v>
          </cell>
          <cell r="AL1061" t="str">
            <v>42079</v>
          </cell>
          <cell r="AM1061"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61" t="str">
            <v>1MH75AL1MX1Z30</v>
          </cell>
          <cell r="AO1061" t="e">
            <v>#N/A</v>
          </cell>
          <cell r="AP1061" t="e">
            <v>#N/A</v>
          </cell>
          <cell r="AQ1061" t="e">
            <v>#N/A</v>
          </cell>
          <cell r="AR1061" t="e">
            <v>#N/A</v>
          </cell>
          <cell r="AS1061" t="str">
            <v>GMS001NJD013S405686M010</v>
          </cell>
          <cell r="AT1061">
            <v>2</v>
          </cell>
          <cell r="AU1061" t="str">
            <v>C1</v>
          </cell>
          <cell r="AV1061" t="str">
            <v>GMS001NJD013</v>
          </cell>
          <cell r="AW1061" t="str">
            <v>S405686</v>
          </cell>
          <cell r="AX1061" t="str">
            <v>M010</v>
          </cell>
          <cell r="AY1061">
            <v>74012313</v>
          </cell>
          <cell r="AZ1061">
            <v>51013235</v>
          </cell>
          <cell r="BA1061">
            <v>80148535</v>
          </cell>
        </row>
        <row r="1062">
          <cell r="D1062">
            <v>60314061</v>
          </cell>
          <cell r="E1062" t="str">
            <v>B</v>
          </cell>
          <cell r="F1062" t="str">
            <v>CELULAR</v>
          </cell>
          <cell r="G1062" t="str">
            <v>Omar Valencia</v>
          </cell>
          <cell r="H1062" t="str">
            <v>Cto Plaza Buenavista 95 iztapalapa DR Alfonso Ortiz Tirado C.P 09020</v>
          </cell>
          <cell r="I1062">
            <v>51151022</v>
          </cell>
          <cell r="J1062" t="str">
            <v>HISENSE</v>
          </cell>
          <cell r="K1062" t="str">
            <v>C20</v>
          </cell>
          <cell r="L1062" t="str">
            <v>1MH75A91MX10D0H2AH2032B</v>
          </cell>
          <cell r="M1062" t="str">
            <v>TICKET</v>
          </cell>
          <cell r="N1062">
            <v>5998.68</v>
          </cell>
          <cell r="O1062">
            <v>42650</v>
          </cell>
          <cell r="P1062">
            <v>42808</v>
          </cell>
          <cell r="Q1062">
            <v>201709</v>
          </cell>
          <cell r="R1062" t="str">
            <v>27/03/2017 23 : 45  ROGER.R : TCFT - Irreparabilidad.</v>
          </cell>
          <cell r="S1062" t="str">
            <v xml:space="preserve">EQUIPO RAYADO, PORTA SIM </v>
          </cell>
          <cell r="U1062">
            <v>42845</v>
          </cell>
          <cell r="V1062" t="str">
            <v>CELULARES</v>
          </cell>
          <cell r="W1062" t="str">
            <v>COMPLETADO</v>
          </cell>
          <cell r="X1062" t="str">
            <v>TALLER</v>
          </cell>
          <cell r="Y1062">
            <v>42807</v>
          </cell>
          <cell r="Z1062">
            <v>157</v>
          </cell>
          <cell r="AA1062" t="str">
            <v>M010</v>
          </cell>
          <cell r="AD1062" t="str">
            <v>Iztapala/Dr Alfonso Ortiz Tirado</v>
          </cell>
          <cell r="AE1062" t="str">
            <v>DF</v>
          </cell>
          <cell r="AF1062" t="str">
            <v>MX</v>
          </cell>
          <cell r="AG1062" t="str">
            <v>10413776</v>
          </cell>
          <cell r="AH1062" t="str">
            <v>OMAR VALENCIA</v>
          </cell>
          <cell r="AI1062" t="str">
            <v>95 Cto Plaza Buenavista</v>
          </cell>
          <cell r="AJ1062" t="str">
            <v>0445545962176</v>
          </cell>
          <cell r="AK1062" t="str">
            <v>0445545962176</v>
          </cell>
          <cell r="AL1062" t="str">
            <v>09020</v>
          </cell>
          <cell r="AM1062"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62" t="str">
            <v>1MH75AL1MX1Z30</v>
          </cell>
          <cell r="AO1062" t="e">
            <v>#N/A</v>
          </cell>
          <cell r="AP1062" t="e">
            <v>#N/A</v>
          </cell>
          <cell r="AQ1062" t="e">
            <v>#N/A</v>
          </cell>
          <cell r="AR1062" t="e">
            <v>#N/A</v>
          </cell>
          <cell r="AS1062" t="str">
            <v>GMS001NJD013S405686M010</v>
          </cell>
          <cell r="AT1062">
            <v>2</v>
          </cell>
          <cell r="AU1062" t="str">
            <v>C1</v>
          </cell>
          <cell r="AV1062" t="str">
            <v>GMS001NJD013</v>
          </cell>
          <cell r="AW1062" t="str">
            <v>S405686</v>
          </cell>
          <cell r="AX1062" t="str">
            <v>M010</v>
          </cell>
          <cell r="AY1062">
            <v>74012382</v>
          </cell>
          <cell r="AZ1062">
            <v>51013306</v>
          </cell>
          <cell r="BA1062">
            <v>80148538</v>
          </cell>
        </row>
        <row r="1063">
          <cell r="D1063">
            <v>60315666</v>
          </cell>
          <cell r="E1063" t="str">
            <v xml:space="preserve">A </v>
          </cell>
          <cell r="F1063" t="str">
            <v>TV</v>
          </cell>
          <cell r="G1063" t="str">
            <v>ROSARIO PETRIZ</v>
          </cell>
          <cell r="H1063" t="str">
            <v>AV MIGUEL HIDALGO 97 MINATITLAN, CENTRO</v>
          </cell>
          <cell r="I1063">
            <v>2288418100</v>
          </cell>
          <cell r="J1063" t="str">
            <v>HISENSE</v>
          </cell>
          <cell r="K1063" t="str">
            <v>32H5B</v>
          </cell>
          <cell r="L1063" t="str">
            <v>32G154774H00239</v>
          </cell>
          <cell r="M1063" t="str">
            <v>EQUIPO PISO</v>
          </cell>
          <cell r="N1063">
            <v>3894</v>
          </cell>
          <cell r="O1063">
            <v>42803</v>
          </cell>
          <cell r="P1063">
            <v>42835</v>
          </cell>
          <cell r="Q1063">
            <v>201054</v>
          </cell>
          <cell r="R1063" t="str">
            <v>PANEL OC-1009514</v>
          </cell>
          <cell r="S1063" t="str">
            <v/>
          </cell>
          <cell r="T1063" t="str">
            <v xml:space="preserve">  Jesus Leon Puig       Fecha de A</v>
          </cell>
          <cell r="U1063" t="str">
            <v>2017/04/24</v>
          </cell>
          <cell r="V1063" t="str">
            <v>SUR</v>
          </cell>
          <cell r="W1063" t="str">
            <v>COMPLETADO</v>
          </cell>
          <cell r="X1063" t="str">
            <v>TALLER</v>
          </cell>
          <cell r="Y1063">
            <v>42832</v>
          </cell>
          <cell r="Z1063">
            <v>29</v>
          </cell>
          <cell r="AA1063" t="str">
            <v>M010</v>
          </cell>
          <cell r="AD1063" t="str">
            <v>Minatitlan/Centro</v>
          </cell>
          <cell r="AE1063" t="str">
            <v>VER</v>
          </cell>
          <cell r="AF1063" t="str">
            <v>MX</v>
          </cell>
          <cell r="AG1063" t="str">
            <v>10415656</v>
          </cell>
          <cell r="AH1063" t="str">
            <v>ROSARIO PETRIZ</v>
          </cell>
          <cell r="AI1063" t="str">
            <v>97 Av Miguel hidalgo</v>
          </cell>
          <cell r="AJ1063" t="str">
            <v>2288418100</v>
          </cell>
          <cell r="AK1063">
            <v>0</v>
          </cell>
          <cell r="AL1063" t="str">
            <v>96700</v>
          </cell>
          <cell r="AM1063"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63" t="str">
            <v>3TE32A150815</v>
          </cell>
          <cell r="AO1063" t="str">
            <v>Smart</v>
          </cell>
          <cell r="AP1063" t="str">
            <v>Hisense</v>
          </cell>
          <cell r="AQ1063" t="str">
            <v>Opera</v>
          </cell>
          <cell r="AR1063" t="str">
            <v>HD 1366 X 768</v>
          </cell>
          <cell r="AS1063" t="str">
            <v>3TE32G163827G163827M010</v>
          </cell>
          <cell r="AT1063">
            <v>7</v>
          </cell>
          <cell r="AU1063" t="str">
            <v>32H5B2</v>
          </cell>
          <cell r="AV1063" t="str">
            <v>3TE32G163827</v>
          </cell>
          <cell r="AW1063" t="str">
            <v>G163827</v>
          </cell>
          <cell r="AX1063" t="str">
            <v>M010</v>
          </cell>
          <cell r="AY1063">
            <v>74012342</v>
          </cell>
          <cell r="AZ1063">
            <v>51013266</v>
          </cell>
          <cell r="BA1063">
            <v>80143837</v>
          </cell>
        </row>
        <row r="1064">
          <cell r="D1064">
            <v>60310148</v>
          </cell>
          <cell r="E1064" t="str">
            <v xml:space="preserve">A </v>
          </cell>
          <cell r="F1064" t="str">
            <v>FRIGOBAR</v>
          </cell>
          <cell r="G1064" t="str">
            <v>MARIANO PEREZ PEREZ</v>
          </cell>
          <cell r="H1064" t="str">
            <v>BODEGA AURRERA</v>
          </cell>
          <cell r="I1064">
            <v>9612444560</v>
          </cell>
          <cell r="J1064" t="str">
            <v>HISENSE</v>
          </cell>
          <cell r="K1064" t="str">
            <v>RR63D6WGX</v>
          </cell>
          <cell r="L1064" t="str">
            <v>1B0176700014BH009F60609</v>
          </cell>
          <cell r="M1064">
            <v>9759</v>
          </cell>
          <cell r="N1064">
            <v>3510</v>
          </cell>
          <cell r="O1064">
            <v>43099</v>
          </cell>
          <cell r="P1064">
            <v>42762</v>
          </cell>
          <cell r="Q1064">
            <v>200996</v>
          </cell>
          <cell r="R1064" t="str">
            <v>refrigerante R600</v>
          </cell>
          <cell r="S1064" t="str">
            <v/>
          </cell>
          <cell r="T1064" t="str">
            <v xml:space="preserve">   MARITE DE CABALERO     Fecha de</v>
          </cell>
          <cell r="U1064" t="str">
            <v>2017/04/24</v>
          </cell>
          <cell r="V1064" t="str">
            <v>SUR</v>
          </cell>
          <cell r="W1064" t="str">
            <v>COMPLETADO</v>
          </cell>
          <cell r="X1064" t="str">
            <v>TALLER</v>
          </cell>
          <cell r="Y1064">
            <v>42761</v>
          </cell>
          <cell r="Z1064">
            <v>-338</v>
          </cell>
          <cell r="AA1064" t="str">
            <v>M010</v>
          </cell>
          <cell r="AD1064" t="str">
            <v>col maldonado/tuxtla gtrrez</v>
          </cell>
          <cell r="AE1064" t="str">
            <v>CHS</v>
          </cell>
          <cell r="AF1064" t="str">
            <v>MX</v>
          </cell>
          <cell r="AG1064" t="str">
            <v>10409785</v>
          </cell>
          <cell r="AH1064" t="str">
            <v>MARIANO PEREZ PEREZ</v>
          </cell>
          <cell r="AI1064" t="str">
            <v>12 sur y 12 oriente num 1268</v>
          </cell>
          <cell r="AJ1064" t="str">
            <v>9612444560</v>
          </cell>
          <cell r="AK1064">
            <v>0</v>
          </cell>
          <cell r="AL1064" t="str">
            <v>29080</v>
          </cell>
          <cell r="AM1064"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64" t="str">
            <v>1B0176Z00014</v>
          </cell>
          <cell r="AO1064" t="e">
            <v>#N/A</v>
          </cell>
          <cell r="AP1064" t="e">
            <v>#N/A</v>
          </cell>
          <cell r="AQ1064" t="e">
            <v>#N/A</v>
          </cell>
          <cell r="AR1064" t="e">
            <v>#N/A</v>
          </cell>
          <cell r="AS1064" t="str">
            <v>1B0176Z00014BHBDCM010</v>
          </cell>
          <cell r="AT1064">
            <v>2</v>
          </cell>
          <cell r="AU1064" t="str">
            <v>RR63D6WGX</v>
          </cell>
          <cell r="AV1064" t="str">
            <v>1B0176Z00014</v>
          </cell>
          <cell r="AW1064" t="str">
            <v>BHBDC</v>
          </cell>
          <cell r="AX1064" t="str">
            <v>M010</v>
          </cell>
          <cell r="AY1064">
            <v>74012359</v>
          </cell>
          <cell r="AZ1064">
            <v>51013283</v>
          </cell>
          <cell r="BA1064">
            <v>80143822</v>
          </cell>
        </row>
        <row r="1065">
          <cell r="D1065">
            <v>60314337</v>
          </cell>
          <cell r="E1065" t="str">
            <v xml:space="preserve">A </v>
          </cell>
          <cell r="F1065" t="str">
            <v>TV</v>
          </cell>
          <cell r="G1065" t="str">
            <v>RUBEN VELASCO</v>
          </cell>
          <cell r="H1065" t="str">
            <v>WALMART</v>
          </cell>
          <cell r="I1065">
            <v>9631724583</v>
          </cell>
          <cell r="J1065" t="str">
            <v>HISENSE</v>
          </cell>
          <cell r="K1065" t="str">
            <v>32D33</v>
          </cell>
          <cell r="L1065" t="str">
            <v>32M141229H04163</v>
          </cell>
          <cell r="M1065">
            <v>7286</v>
          </cell>
          <cell r="N1065">
            <v>2999</v>
          </cell>
          <cell r="O1065">
            <v>41784</v>
          </cell>
          <cell r="P1065">
            <v>42811</v>
          </cell>
          <cell r="Q1065">
            <v>200996</v>
          </cell>
          <cell r="R1065" t="str">
            <v xml:space="preserve"> PANEL OC-1008850</v>
          </cell>
          <cell r="S1065" t="str">
            <v/>
          </cell>
          <cell r="T1065" t="str">
            <v xml:space="preserve">    MARITE DE CABALERO      Fecha </v>
          </cell>
          <cell r="U1065" t="str">
            <v>2017/04/24</v>
          </cell>
          <cell r="V1065" t="str">
            <v>SUR</v>
          </cell>
          <cell r="W1065" t="str">
            <v>COMPLETADO</v>
          </cell>
          <cell r="X1065" t="str">
            <v>TALLER</v>
          </cell>
          <cell r="Y1065">
            <v>42810</v>
          </cell>
          <cell r="Z1065">
            <v>1026</v>
          </cell>
          <cell r="AA1065" t="str">
            <v>M012</v>
          </cell>
          <cell r="AD1065" t="str">
            <v>comitan/barrio de guadalupe</v>
          </cell>
          <cell r="AE1065" t="str">
            <v>CHS</v>
          </cell>
          <cell r="AF1065" t="str">
            <v>MX</v>
          </cell>
          <cell r="AG1065" t="str">
            <v>10414089</v>
          </cell>
          <cell r="AH1065" t="str">
            <v>RUBEN VELAZCO</v>
          </cell>
          <cell r="AI1065" t="str">
            <v>cuarta calle norte poniente nu 48</v>
          </cell>
          <cell r="AJ1065" t="str">
            <v>9631724583</v>
          </cell>
          <cell r="AK1065">
            <v>0</v>
          </cell>
          <cell r="AL1065" t="str">
            <v>30020</v>
          </cell>
          <cell r="AM1065"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65" t="str">
            <v>3TE32M134512</v>
          </cell>
          <cell r="AO1065" t="str">
            <v>Básica</v>
          </cell>
          <cell r="AP1065" t="str">
            <v>Hisense</v>
          </cell>
          <cell r="AQ1065" t="str">
            <v>Opera</v>
          </cell>
          <cell r="AR1065" t="str">
            <v>HD 1366 X 768</v>
          </cell>
          <cell r="AS1065" t="str">
            <v>3TE32G1633F1G1633F1M010</v>
          </cell>
          <cell r="AT1065">
            <v>2</v>
          </cell>
          <cell r="AU1065" t="str">
            <v>32H3B2</v>
          </cell>
          <cell r="AV1065" t="str">
            <v>3TE32G1633F1</v>
          </cell>
          <cell r="AW1065" t="str">
            <v>G1633F1</v>
          </cell>
          <cell r="AX1065" t="str">
            <v>M010</v>
          </cell>
          <cell r="AY1065">
            <v>74012339</v>
          </cell>
          <cell r="AZ1065">
            <v>51013263</v>
          </cell>
          <cell r="BA1065">
            <v>80143821</v>
          </cell>
        </row>
        <row r="1066">
          <cell r="D1066">
            <v>60315776</v>
          </cell>
          <cell r="E1066" t="str">
            <v xml:space="preserve">A </v>
          </cell>
          <cell r="F1066" t="str">
            <v>TV</v>
          </cell>
          <cell r="G1066" t="str">
            <v xml:space="preserve">ROCIO OCAMPO </v>
          </cell>
          <cell r="H1066" t="str">
            <v xml:space="preserve">latroje lote 11 fracc asturias </v>
          </cell>
          <cell r="I1066">
            <v>9981303979</v>
          </cell>
          <cell r="J1066" t="str">
            <v>HISENSE</v>
          </cell>
          <cell r="K1066" t="str">
            <v>50K20DW</v>
          </cell>
          <cell r="L1066" t="str">
            <v>50J143291H01441</v>
          </cell>
          <cell r="M1066" t="str">
            <v>KAB  000158603</v>
          </cell>
          <cell r="N1066">
            <v>11998.37</v>
          </cell>
          <cell r="O1066">
            <v>43040</v>
          </cell>
          <cell r="P1066">
            <v>42839</v>
          </cell>
          <cell r="Q1066">
            <v>201033</v>
          </cell>
          <cell r="R1066" t="str">
            <v xml:space="preserve">PANEL  OC-1009643
</v>
          </cell>
          <cell r="S1066" t="str">
            <v xml:space="preserve"> EQUIPO EN REGUARDO DEL CSA CON TODOS SU</v>
          </cell>
          <cell r="T1066" t="str">
            <v xml:space="preserve">  JUAN OSWALDO URIBE PERAZA     Fe</v>
          </cell>
          <cell r="U1066" t="str">
            <v>2017/04/24</v>
          </cell>
          <cell r="V1066" t="str">
            <v>SUR</v>
          </cell>
          <cell r="W1066" t="str">
            <v>COMPLETADO</v>
          </cell>
          <cell r="X1066" t="str">
            <v>TALLER</v>
          </cell>
          <cell r="Y1066">
            <v>42836</v>
          </cell>
          <cell r="Z1066">
            <v>-204</v>
          </cell>
          <cell r="AA1066" t="str">
            <v>M010</v>
          </cell>
          <cell r="AD1066" t="str">
            <v>fracc asturias /cancun</v>
          </cell>
          <cell r="AE1066" t="str">
            <v>QR</v>
          </cell>
          <cell r="AF1066" t="str">
            <v>MX</v>
          </cell>
          <cell r="AG1066" t="str">
            <v>10402419</v>
          </cell>
          <cell r="AH1066" t="str">
            <v>ROCIO OCAMPO</v>
          </cell>
          <cell r="AI1066" t="str">
            <v>latroje lt 11</v>
          </cell>
          <cell r="AJ1066" t="str">
            <v>9981303979</v>
          </cell>
          <cell r="AK1066">
            <v>0</v>
          </cell>
          <cell r="AL1066" t="str">
            <v>77536</v>
          </cell>
          <cell r="AM1066"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66" t="str">
            <v>1TE50B8NUSCB</v>
          </cell>
          <cell r="AO1066" t="str">
            <v>Smart</v>
          </cell>
          <cell r="AP1066" t="str">
            <v>Hisense</v>
          </cell>
          <cell r="AQ1066" t="str">
            <v>Opera</v>
          </cell>
          <cell r="AR1066" t="str">
            <v>FHD 1920 x 1080</v>
          </cell>
          <cell r="AS1066" t="str">
            <v>3TE50G165140G165140M010</v>
          </cell>
          <cell r="AT1066">
            <v>164</v>
          </cell>
          <cell r="AU1066" t="str">
            <v>50H7GB</v>
          </cell>
          <cell r="AV1066" t="str">
            <v>3TE50G165140</v>
          </cell>
          <cell r="AW1066" t="str">
            <v>G165140</v>
          </cell>
          <cell r="AX1066" t="str">
            <v>M010</v>
          </cell>
          <cell r="AY1066">
            <v>74012362</v>
          </cell>
          <cell r="AZ1066">
            <v>51013286</v>
          </cell>
          <cell r="BA1066">
            <v>80147857</v>
          </cell>
        </row>
        <row r="1067">
          <cell r="D1067">
            <v>60315830</v>
          </cell>
          <cell r="E1067" t="str">
            <v xml:space="preserve">A </v>
          </cell>
          <cell r="F1067" t="str">
            <v>TV</v>
          </cell>
          <cell r="G1067" t="str">
            <v xml:space="preserve">NELSI ADRIAN JAURIAS </v>
          </cell>
          <cell r="H1067" t="str">
            <v xml:space="preserve">10 COSTA RICA MZ-9 LOTE 1 MUNDO HABITAD </v>
          </cell>
          <cell r="I1067">
            <v>9841443574</v>
          </cell>
          <cell r="J1067" t="str">
            <v>HISENSE</v>
          </cell>
          <cell r="K1067" t="str">
            <v>50H3</v>
          </cell>
          <cell r="L1067" t="str">
            <v xml:space="preserve">50J141202H02082 </v>
          </cell>
          <cell r="M1067" t="str">
            <v>PYR 000052661</v>
          </cell>
          <cell r="N1067">
            <v>10733.36</v>
          </cell>
          <cell r="O1067">
            <v>41996</v>
          </cell>
          <cell r="P1067">
            <v>43043</v>
          </cell>
          <cell r="Q1067">
            <v>201033</v>
          </cell>
          <cell r="R1067" t="str">
            <v>PANEL OC-1009698</v>
          </cell>
          <cell r="S1067" t="str">
            <v xml:space="preserve"> EQUIPO EN REGUARDO DEL CSA CON TODOS SU</v>
          </cell>
          <cell r="T1067" t="str">
            <v xml:space="preserve">    JUAN OSWALDO URIBE PERAZA    F</v>
          </cell>
          <cell r="U1067" t="str">
            <v>2017/04/24</v>
          </cell>
          <cell r="V1067" t="str">
            <v>SUR</v>
          </cell>
          <cell r="W1067" t="str">
            <v>COMPLETADO</v>
          </cell>
          <cell r="X1067" t="str">
            <v>TALLER</v>
          </cell>
          <cell r="Y1067">
            <v>42836</v>
          </cell>
          <cell r="Z1067">
            <v>840</v>
          </cell>
          <cell r="AA1067" t="str">
            <v>M012</v>
          </cell>
          <cell r="AD1067" t="str">
            <v>playa del carmen /col mundo habitad</v>
          </cell>
          <cell r="AE1067" t="str">
            <v>QR</v>
          </cell>
          <cell r="AF1067" t="str">
            <v>MX</v>
          </cell>
          <cell r="AG1067" t="str">
            <v>10398996</v>
          </cell>
          <cell r="AH1067" t="str">
            <v>NELSI ADRIAN JAURIGAS</v>
          </cell>
          <cell r="AI1067" t="str">
            <v>10 costa rica mnz 9 lt 1</v>
          </cell>
          <cell r="AJ1067" t="str">
            <v>9841443574</v>
          </cell>
          <cell r="AK1067">
            <v>0</v>
          </cell>
          <cell r="AL1067" t="str">
            <v>77710</v>
          </cell>
          <cell r="AM1067"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67" t="str">
            <v>3TE50J141202</v>
          </cell>
          <cell r="AO1067" t="e">
            <v>#N/A</v>
          </cell>
          <cell r="AP1067" t="e">
            <v>#N/A</v>
          </cell>
          <cell r="AQ1067" t="e">
            <v>#N/A</v>
          </cell>
          <cell r="AR1067" t="e">
            <v>#N/A</v>
          </cell>
          <cell r="AS1067" t="str">
            <v>3TE50G1644B3G1644B3M010</v>
          </cell>
          <cell r="AT1067">
            <v>3</v>
          </cell>
          <cell r="AU1067" t="str">
            <v>50H7GB</v>
          </cell>
          <cell r="AV1067" t="str">
            <v>3TE50G1644B3</v>
          </cell>
          <cell r="AW1067" t="str">
            <v>G1644B3</v>
          </cell>
          <cell r="AX1067" t="str">
            <v>M010</v>
          </cell>
          <cell r="AY1067">
            <v>74012392</v>
          </cell>
          <cell r="AZ1067">
            <v>51013316</v>
          </cell>
          <cell r="BA1067">
            <v>80144504</v>
          </cell>
        </row>
        <row r="1068">
          <cell r="D1068">
            <v>60309347</v>
          </cell>
          <cell r="E1068" t="str">
            <v xml:space="preserve">A </v>
          </cell>
          <cell r="F1068" t="str">
            <v>TV</v>
          </cell>
          <cell r="G1068" t="str">
            <v>Linda Veronica Perez</v>
          </cell>
          <cell r="H1068" t="str">
            <v>Agustin Olachea num. 85 entre Veracruz y Cozumel, Col. 1 Legislatura, CP.77099</v>
          </cell>
          <cell r="I1068">
            <v>9831333573</v>
          </cell>
          <cell r="J1068" t="str">
            <v>HISENSE</v>
          </cell>
          <cell r="K1068" t="str">
            <v>32D33</v>
          </cell>
          <cell r="L1068" t="str">
            <v>32M150518H09044</v>
          </cell>
          <cell r="M1068" t="str">
            <v>2015120100409022000005366POSA9</v>
          </cell>
          <cell r="N1068">
            <v>3999</v>
          </cell>
          <cell r="O1068">
            <v>42339</v>
          </cell>
          <cell r="P1068">
            <v>42754</v>
          </cell>
          <cell r="Q1068">
            <v>201154</v>
          </cell>
          <cell r="R1068" t="str">
            <v>CF por Falta de partes,  imagen Azul se determina panel dañado, (NP:T171862)</v>
          </cell>
          <cell r="S1068" t="str">
            <v/>
          </cell>
          <cell r="T1068" t="str">
            <v xml:space="preserve"> ADRIANA BEATRIZ BALAM HERNANDEZ  </v>
          </cell>
          <cell r="U1068" t="str">
            <v>2017/04/24</v>
          </cell>
          <cell r="V1068" t="str">
            <v>SUR</v>
          </cell>
          <cell r="W1068" t="str">
            <v>COMPLETADO</v>
          </cell>
          <cell r="X1068" t="str">
            <v>TALLER</v>
          </cell>
          <cell r="Y1068">
            <v>42753</v>
          </cell>
          <cell r="Z1068">
            <v>414</v>
          </cell>
          <cell r="AA1068" t="str">
            <v>M012</v>
          </cell>
          <cell r="AD1068" t="str">
            <v>Othon p. blamnco /Legislatura</v>
          </cell>
          <cell r="AE1068" t="str">
            <v>QR</v>
          </cell>
          <cell r="AF1068" t="str">
            <v>MX</v>
          </cell>
          <cell r="AG1068" t="str">
            <v>10409676</v>
          </cell>
          <cell r="AH1068" t="str">
            <v>LINDA VERONICA PEREZ</v>
          </cell>
          <cell r="AI1068" t="str">
            <v>85 Agustin</v>
          </cell>
          <cell r="AJ1068" t="str">
            <v>9831333573</v>
          </cell>
          <cell r="AK1068" t="str">
            <v>9831070125</v>
          </cell>
          <cell r="AL1068" t="str">
            <v>77099</v>
          </cell>
          <cell r="AM1068"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68" t="str">
            <v>3TE32M134512</v>
          </cell>
          <cell r="AO1068" t="str">
            <v>Básica</v>
          </cell>
          <cell r="AP1068" t="str">
            <v>Hisense</v>
          </cell>
          <cell r="AQ1068" t="str">
            <v>Opera</v>
          </cell>
          <cell r="AR1068" t="str">
            <v>HD 1366 X 768</v>
          </cell>
          <cell r="AS1068" t="str">
            <v>3TE32G155365CRMM012</v>
          </cell>
          <cell r="AT1068">
            <v>11</v>
          </cell>
          <cell r="AU1068" t="str">
            <v>32H3B2</v>
          </cell>
          <cell r="AV1068" t="str">
            <v>3TE32G155365</v>
          </cell>
          <cell r="AW1068" t="str">
            <v>CRM</v>
          </cell>
          <cell r="AX1068" t="str">
            <v>M012</v>
          </cell>
          <cell r="AY1068">
            <v>74012340</v>
          </cell>
          <cell r="AZ1068">
            <v>51013264</v>
          </cell>
          <cell r="BA1068">
            <v>80147206</v>
          </cell>
        </row>
        <row r="1069">
          <cell r="D1069">
            <v>60311129</v>
          </cell>
          <cell r="E1069" t="str">
            <v xml:space="preserve">A </v>
          </cell>
          <cell r="F1069" t="str">
            <v>TV</v>
          </cell>
          <cell r="G1069" t="str">
            <v>MARIA ELENA HUERTA REYES</v>
          </cell>
          <cell r="H1069" t="str">
            <v>TELMEX</v>
          </cell>
          <cell r="I1069">
            <v>9656558229</v>
          </cell>
          <cell r="J1069" t="str">
            <v>HISENSE</v>
          </cell>
          <cell r="K1069" t="str">
            <v>50H3</v>
          </cell>
          <cell r="L1069" t="str">
            <v>50J141308H00953</v>
          </cell>
          <cell r="M1069" t="str">
            <v>SIN NUMERO TELMEX</v>
          </cell>
          <cell r="N1069">
            <v>10401</v>
          </cell>
          <cell r="O1069" t="str">
            <v>26 DE MARZO 2015</v>
          </cell>
          <cell r="P1069" t="str">
            <v>11 DE FEBRERO 2017</v>
          </cell>
          <cell r="Q1069">
            <v>200996</v>
          </cell>
          <cell r="R1069" t="str">
            <v>OC-1007344</v>
          </cell>
          <cell r="S1069" t="str">
            <v/>
          </cell>
          <cell r="T1069" t="str">
            <v xml:space="preserve">      MARITE DE CABALERO  Fecha de</v>
          </cell>
          <cell r="U1069" t="str">
            <v>2017/04/24</v>
          </cell>
          <cell r="V1069" t="str">
            <v>SUR</v>
          </cell>
          <cell r="W1069" t="str">
            <v>COMPLETADO</v>
          </cell>
          <cell r="X1069" t="str">
            <v>TALLER</v>
          </cell>
          <cell r="Y1069">
            <v>42775</v>
          </cell>
          <cell r="Z1069" t="e">
            <v>#VALUE!</v>
          </cell>
          <cell r="AA1069" t="str">
            <v>M010</v>
          </cell>
          <cell r="AD1069" t="str">
            <v>Villa Flores/Sta Catarina</v>
          </cell>
          <cell r="AE1069" t="str">
            <v>CHS</v>
          </cell>
          <cell r="AF1069" t="str">
            <v>MX</v>
          </cell>
          <cell r="AG1069" t="str">
            <v>10411357</v>
          </cell>
          <cell r="AH1069" t="str">
            <v>MARIA ELENA HUERTA REYES</v>
          </cell>
          <cell r="AI1069" t="str">
            <v>3ra NTE</v>
          </cell>
          <cell r="AJ1069" t="str">
            <v>9656558229</v>
          </cell>
          <cell r="AK1069">
            <v>0</v>
          </cell>
          <cell r="AL1069" t="str">
            <v>30476</v>
          </cell>
          <cell r="AM1069"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69" t="str">
            <v>3TE50J141202</v>
          </cell>
          <cell r="AO1069" t="e">
            <v>#N/A</v>
          </cell>
          <cell r="AP1069" t="e">
            <v>#N/A</v>
          </cell>
          <cell r="AQ1069" t="e">
            <v>#N/A</v>
          </cell>
          <cell r="AR1069" t="e">
            <v>#N/A</v>
          </cell>
          <cell r="AS1069" t="str">
            <v>3TE50G165140G165140M010</v>
          </cell>
          <cell r="AT1069">
            <v>164</v>
          </cell>
          <cell r="AU1069" t="str">
            <v>50H7GB</v>
          </cell>
          <cell r="AV1069" t="str">
            <v>3TE50G165140</v>
          </cell>
          <cell r="AW1069" t="str">
            <v>G165140</v>
          </cell>
          <cell r="AX1069" t="str">
            <v>M010</v>
          </cell>
          <cell r="AY1069">
            <v>74012393</v>
          </cell>
          <cell r="AZ1069">
            <v>51013317</v>
          </cell>
          <cell r="BA1069">
            <v>80147858</v>
          </cell>
        </row>
        <row r="1070">
          <cell r="D1070">
            <v>60311665</v>
          </cell>
          <cell r="E1070" t="str">
            <v>A</v>
          </cell>
          <cell r="F1070" t="str">
            <v>TV</v>
          </cell>
          <cell r="G1070" t="str">
            <v>ROSA MARIA MARTINEZ CASTILLO</v>
          </cell>
          <cell r="H1070" t="str">
            <v>CDA DE ACANTO MZ 16 LT 14B,SANTA TERESA 1,HUEHUETOCA</v>
          </cell>
          <cell r="I1070">
            <v>15936110103</v>
          </cell>
          <cell r="J1070" t="str">
            <v>HISENSE</v>
          </cell>
          <cell r="K1070" t="str">
            <v>32K21DW</v>
          </cell>
          <cell r="L1070" t="str">
            <v>32J141022H00600</v>
          </cell>
          <cell r="M1070" t="str">
            <v>TICKET</v>
          </cell>
          <cell r="N1070">
            <v>4999</v>
          </cell>
          <cell r="O1070">
            <v>41965</v>
          </cell>
          <cell r="P1070">
            <v>42786</v>
          </cell>
          <cell r="Q1070">
            <v>201679</v>
          </cell>
          <cell r="R1070" t="str">
            <v xml:space="preserve">PANEL T167118 SE SOLICITO POR CORREO </v>
          </cell>
          <cell r="S1070" t="str">
            <v>EQUIPO EN CASA DE CLIENTE,PENDIENTE DE R</v>
          </cell>
          <cell r="T1070" t="str">
            <v xml:space="preserve"> GUADALUPE GIRON                  </v>
          </cell>
          <cell r="U1070" t="str">
            <v>2017-04-25</v>
          </cell>
          <cell r="V1070" t="str">
            <v>CENTRO</v>
          </cell>
          <cell r="W1070" t="str">
            <v>COMPLETADO</v>
          </cell>
          <cell r="X1070" t="str">
            <v>CLIENTE</v>
          </cell>
          <cell r="Y1070">
            <v>42781</v>
          </cell>
          <cell r="Z1070">
            <v>816</v>
          </cell>
          <cell r="AA1070" t="str">
            <v>M012</v>
          </cell>
          <cell r="AD1070" t="str">
            <v>sta teresa 1/huhuetoca</v>
          </cell>
          <cell r="AE1070" t="str">
            <v>MEX</v>
          </cell>
          <cell r="AF1070" t="str">
            <v>MX</v>
          </cell>
          <cell r="AG1070" t="str">
            <v>10412058</v>
          </cell>
          <cell r="AH1070" t="str">
            <v>ROSA MARIA MARTINEZ CASTILLO</v>
          </cell>
          <cell r="AI1070" t="str">
            <v>cda de acanto mz 16 lt 14b</v>
          </cell>
          <cell r="AJ1070" t="str">
            <v>5520323195</v>
          </cell>
          <cell r="AK1070">
            <v>0</v>
          </cell>
          <cell r="AL1070" t="str">
            <v>54680</v>
          </cell>
          <cell r="AM1070"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70" t="str">
            <v>3TE32J140475</v>
          </cell>
          <cell r="AO1070" t="str">
            <v>Smart</v>
          </cell>
          <cell r="AP1070" t="str">
            <v>Hisense</v>
          </cell>
          <cell r="AQ1070" t="str">
            <v>Opera</v>
          </cell>
          <cell r="AR1070" t="str">
            <v>HD 1366 X 768</v>
          </cell>
          <cell r="AS1070" t="str">
            <v>3TE32G163827G163827M010</v>
          </cell>
          <cell r="AT1070">
            <v>7</v>
          </cell>
          <cell r="AU1070" t="str">
            <v>32H5B2</v>
          </cell>
          <cell r="AV1070" t="str">
            <v>3TE32G163827</v>
          </cell>
          <cell r="AW1070" t="str">
            <v>G163827</v>
          </cell>
          <cell r="AX1070" t="str">
            <v>M010</v>
          </cell>
          <cell r="AY1070">
            <v>74012394</v>
          </cell>
          <cell r="AZ1070">
            <v>51013318</v>
          </cell>
          <cell r="BA1070">
            <v>80144482</v>
          </cell>
        </row>
        <row r="1071">
          <cell r="D1071">
            <v>60316441</v>
          </cell>
          <cell r="E1071" t="str">
            <v>A</v>
          </cell>
          <cell r="F1071" t="str">
            <v>TV</v>
          </cell>
          <cell r="G1071" t="str">
            <v>NORMA ANGELICA ROMERO MUÑOZ</v>
          </cell>
          <cell r="H1071" t="str">
            <v>SEXTO Y OCTAVO ANDADOR ACANTILADO EDIF 70 DEPTO 104,ALBORADA JALTENCO,JALTENCO</v>
          </cell>
          <cell r="I1071">
            <v>5591629516</v>
          </cell>
          <cell r="J1071" t="str">
            <v>HISENSE</v>
          </cell>
          <cell r="K1071" t="str">
            <v>50K20DW</v>
          </cell>
          <cell r="L1071" t="str">
            <v>50J140464H02731</v>
          </cell>
          <cell r="M1071" t="str">
            <v>TICKET</v>
          </cell>
          <cell r="N1071">
            <v>8499</v>
          </cell>
          <cell r="O1071">
            <v>41917</v>
          </cell>
          <cell r="P1071">
            <v>42849</v>
          </cell>
          <cell r="Q1071">
            <v>201679</v>
          </cell>
          <cell r="R1071" t="str">
            <v>PANEL T173331 OC 1009963</v>
          </cell>
          <cell r="S1071" t="str">
            <v>EQUIPO EN CENTRO DE SERVICIO CON ACCESOR</v>
          </cell>
          <cell r="T1071" t="str">
            <v xml:space="preserve"> GUADALUPE GIRON                  </v>
          </cell>
          <cell r="U1071" t="str">
            <v>2017-04-25</v>
          </cell>
          <cell r="V1071" t="str">
            <v>CENTRO</v>
          </cell>
          <cell r="W1071" t="str">
            <v>COMPLETADO</v>
          </cell>
          <cell r="X1071" t="str">
            <v>CLIENTE</v>
          </cell>
          <cell r="Y1071">
            <v>42845</v>
          </cell>
          <cell r="Z1071">
            <v>928</v>
          </cell>
          <cell r="AA1071" t="str">
            <v>M012</v>
          </cell>
          <cell r="AD1071" t="str">
            <v>Jaltenco/Alborada Jaltenco</v>
          </cell>
          <cell r="AE1071" t="str">
            <v>MEX</v>
          </cell>
          <cell r="AF1071" t="str">
            <v>MX</v>
          </cell>
          <cell r="AG1071" t="str">
            <v>10415546</v>
          </cell>
          <cell r="AH1071" t="str">
            <v>NORMA ANGELICA ROMERO MUÑOZ</v>
          </cell>
          <cell r="AI1071" t="str">
            <v>Entre sexto y octavo andador acantilado Edf. 70 Depto 104</v>
          </cell>
          <cell r="AJ1071" t="str">
            <v>044-55-91-62-95-16</v>
          </cell>
          <cell r="AK1071">
            <v>0</v>
          </cell>
          <cell r="AL1071" t="str">
            <v>55780</v>
          </cell>
          <cell r="AM1071"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71" t="str">
            <v>1TE50B8NUSCB</v>
          </cell>
          <cell r="AO1071" t="str">
            <v>Smart</v>
          </cell>
          <cell r="AP1071" t="str">
            <v>Hisense</v>
          </cell>
          <cell r="AQ1071" t="str">
            <v>Opera</v>
          </cell>
          <cell r="AR1071" t="str">
            <v>FHD 1920 x 1080</v>
          </cell>
          <cell r="AS1071" t="str">
            <v>3TE55G161437G161437M010</v>
          </cell>
          <cell r="AT1071">
            <v>7</v>
          </cell>
          <cell r="AU1071" t="str">
            <v>55H5C</v>
          </cell>
          <cell r="AV1071" t="str">
            <v>3TE55G161437</v>
          </cell>
          <cell r="AW1071" t="str">
            <v>G161437</v>
          </cell>
          <cell r="AX1071" t="str">
            <v>M010</v>
          </cell>
          <cell r="AY1071">
            <v>74012353</v>
          </cell>
          <cell r="AZ1071">
            <v>51013277</v>
          </cell>
          <cell r="BA1071">
            <v>80143860</v>
          </cell>
        </row>
        <row r="1072">
          <cell r="D1072">
            <v>60316924</v>
          </cell>
          <cell r="E1072" t="str">
            <v>A</v>
          </cell>
          <cell r="F1072" t="str">
            <v>TV</v>
          </cell>
          <cell r="G1072" t="str">
            <v>MARTÍN BARRAGAN MENDOZA</v>
          </cell>
          <cell r="H1072" t="str">
            <v xml:space="preserve">AV. 1° DE MAYO #200 NAUCALPAN SAN ANDRES ATOTO </v>
          </cell>
          <cell r="I1072" t="str">
            <v>5388-1020</v>
          </cell>
          <cell r="J1072" t="str">
            <v>HISENSE</v>
          </cell>
          <cell r="K1072" t="str">
            <v>65K680GW</v>
          </cell>
          <cell r="L1072" t="str">
            <v>65G143463I00151</v>
          </cell>
          <cell r="M1072" t="str">
            <v>TICKET</v>
          </cell>
          <cell r="N1072">
            <v>19999</v>
          </cell>
          <cell r="O1072">
            <v>42633</v>
          </cell>
          <cell r="P1072">
            <v>42850</v>
          </cell>
          <cell r="Q1072">
            <v>201010</v>
          </cell>
          <cell r="R1072" t="str">
            <v>26/04/2017 04 : 33  ARANTXA.MON : TCF1
26/04/2017 04 : 33  ARANTXA.MON : NP5
26/04/2017 01 : 31 201010 : P1: T1121655 /PANEL/ OC-1009965 25/04/2017</v>
          </cell>
          <cell r="S1072" t="str">
            <v xml:space="preserve"> SOLO BASE</v>
          </cell>
          <cell r="T1072" t="str">
            <v xml:space="preserve">  DIGITAL SERVICE                 </v>
          </cell>
          <cell r="U1072" t="str">
            <v>2017-04-26</v>
          </cell>
          <cell r="V1072" t="str">
            <v>CENTRO</v>
          </cell>
          <cell r="W1072" t="str">
            <v>COMPLETADO</v>
          </cell>
          <cell r="X1072" t="str">
            <v>CLIENTE</v>
          </cell>
          <cell r="Y1072">
            <v>42850</v>
          </cell>
          <cell r="Z1072">
            <v>217</v>
          </cell>
          <cell r="AA1072" t="str">
            <v>M010</v>
          </cell>
          <cell r="AD1072" t="str">
            <v>NAUCALPAN / SAN ADRÉS ATOTO</v>
          </cell>
          <cell r="AE1072" t="str">
            <v>MEX</v>
          </cell>
          <cell r="AF1072" t="str">
            <v>MX</v>
          </cell>
          <cell r="AG1072" t="str">
            <v>10416836</v>
          </cell>
          <cell r="AH1072" t="str">
            <v>MARTÍN BARRAGÁN MENDOZA</v>
          </cell>
          <cell r="AI1072" t="str">
            <v>200 AV. 1° DE MAYO</v>
          </cell>
          <cell r="AJ1072" t="str">
            <v>55-23-44-79-60</v>
          </cell>
          <cell r="AK1072" t="str">
            <v>55-23-44-79-60</v>
          </cell>
          <cell r="AL1072" t="str">
            <v>53500</v>
          </cell>
          <cell r="AM1072"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72" t="str">
            <v>3TE65G142920</v>
          </cell>
          <cell r="AO1072" t="str">
            <v>Smart</v>
          </cell>
          <cell r="AP1072" t="str">
            <v>Hisense</v>
          </cell>
          <cell r="AQ1072" t="str">
            <v>Opera</v>
          </cell>
          <cell r="AR1072" t="str">
            <v>UHD 3840 X 2160</v>
          </cell>
          <cell r="AS1072" t="str">
            <v>3TE65G154826G154826M010</v>
          </cell>
          <cell r="AT1072" t="e">
            <v>#N/A</v>
          </cell>
          <cell r="AU1072" t="str">
            <v>65H7B</v>
          </cell>
          <cell r="AV1072" t="str">
            <v>3TE65G154826</v>
          </cell>
          <cell r="AW1072" t="str">
            <v>G154826</v>
          </cell>
          <cell r="AX1072" t="str">
            <v>M010</v>
          </cell>
          <cell r="AY1072">
            <v>74012355</v>
          </cell>
          <cell r="AZ1072">
            <v>51013279</v>
          </cell>
          <cell r="BA1072">
            <v>80143823</v>
          </cell>
        </row>
        <row r="1073">
          <cell r="D1073">
            <v>60314154</v>
          </cell>
          <cell r="E1073" t="str">
            <v>D</v>
          </cell>
          <cell r="F1073" t="str">
            <v>CELULAR</v>
          </cell>
          <cell r="G1073" t="str">
            <v>Saul Avendaño</v>
          </cell>
          <cell r="H1073" t="str">
            <v>Aguacates No.23 Col. Frac. los laureles, C.P. 30780, Tapachula, Chiapas</v>
          </cell>
          <cell r="I1073">
            <v>9621251331</v>
          </cell>
          <cell r="J1073" t="str">
            <v>HISENSE</v>
          </cell>
          <cell r="K1073" t="str">
            <v>E2281</v>
          </cell>
          <cell r="L1073" t="str">
            <v>E2281MX8J2LA10640</v>
          </cell>
          <cell r="M1073" t="str">
            <v>S/N</v>
          </cell>
          <cell r="N1073">
            <v>1199.03</v>
          </cell>
          <cell r="O1073">
            <v>42280</v>
          </cell>
          <cell r="P1073" t="str">
            <v>S/N</v>
          </cell>
          <cell r="Q1073">
            <v>201678</v>
          </cell>
          <cell r="R1073" t="str">
            <v>15/03/2017 05 : 18  ANA.LAURA : TCFL</v>
          </cell>
          <cell r="S1073" t="str">
            <v xml:space="preserve">Se le autoriza cambio fisico, ya que la </v>
          </cell>
          <cell r="T1073" t="str">
            <v xml:space="preserve"> Ana Lemus Moreno                 </v>
          </cell>
          <cell r="U1073" t="str">
            <v>2017-04-21</v>
          </cell>
          <cell r="V1073" t="str">
            <v>CENTRO</v>
          </cell>
          <cell r="W1073" t="str">
            <v>COMPLETADO</v>
          </cell>
          <cell r="X1073" t="str">
            <v>CLIENTE</v>
          </cell>
          <cell r="Y1073">
            <v>42808</v>
          </cell>
          <cell r="Z1073">
            <v>528</v>
          </cell>
          <cell r="AA1073" t="str">
            <v>M012</v>
          </cell>
          <cell r="AD1073" t="str">
            <v>frac. los laureles/tapachula</v>
          </cell>
          <cell r="AE1073" t="str">
            <v>CHS</v>
          </cell>
          <cell r="AF1073" t="str">
            <v>MX</v>
          </cell>
          <cell r="AG1073" t="str">
            <v>10357465</v>
          </cell>
          <cell r="AH1073" t="str">
            <v>SAUL AVENDAÑO</v>
          </cell>
          <cell r="AI1073" t="str">
            <v>23 aguacates</v>
          </cell>
          <cell r="AJ1073" t="str">
            <v>9621293600</v>
          </cell>
          <cell r="AK1073" t="str">
            <v>9621293600</v>
          </cell>
          <cell r="AL1073" t="str">
            <v>30780</v>
          </cell>
          <cell r="AM1073" t="str">
            <v>15/03/2017 05 : 20 ANA.LAURA : TCF1PU:Cliente15/03/2017 05 : 18 ANA.LAURA : TCFL15/03/2017 05 : 17 ANA.LAURA : LEGAL1:PFC.TAP.B.3/000320-2016SE AUTORIZA CAMBIO FÍSICO, CLIENTE INSATISFECHO CON EQ DE CAMBIO FISICO</v>
          </cell>
          <cell r="AN1073" t="str">
            <v>GFC008WKA000</v>
          </cell>
          <cell r="AO1073" t="e">
            <v>#N/A</v>
          </cell>
          <cell r="AP1073" t="e">
            <v>#N/A</v>
          </cell>
          <cell r="AQ1073" t="e">
            <v>#N/A</v>
          </cell>
          <cell r="AR1073" t="e">
            <v>#N/A</v>
          </cell>
          <cell r="AS1073" t="str">
            <v>GMS688NKB014CRMM012</v>
          </cell>
          <cell r="AT1073" t="e">
            <v>#N/A</v>
          </cell>
          <cell r="AU1073" t="str">
            <v>U688</v>
          </cell>
          <cell r="AV1073" t="str">
            <v>GMS688NKB014</v>
          </cell>
          <cell r="AW1073" t="str">
            <v>CRM</v>
          </cell>
          <cell r="AX1073" t="str">
            <v>M012</v>
          </cell>
          <cell r="AY1073">
            <v>74011390</v>
          </cell>
          <cell r="AZ1073">
            <v>51012289</v>
          </cell>
          <cell r="BA1073">
            <v>80138567</v>
          </cell>
        </row>
        <row r="1074">
          <cell r="D1074">
            <v>60315907</v>
          </cell>
          <cell r="E1074" t="str">
            <v>A</v>
          </cell>
          <cell r="F1074" t="str">
            <v>TV</v>
          </cell>
          <cell r="G1074" t="str">
            <v>BRISIA FLORES GARCIA</v>
          </cell>
          <cell r="H1074" t="str">
            <v>1RA CDA DE VICENTE GUERRERO MZ A LT 18,MIGUEL HIDALGO,ECATEPEC</v>
          </cell>
          <cell r="I1074">
            <v>57885784</v>
          </cell>
          <cell r="J1074" t="str">
            <v>HISENSE</v>
          </cell>
          <cell r="K1074" t="str">
            <v>50K20DW</v>
          </cell>
          <cell r="L1074" t="str">
            <v>50G143291H08518</v>
          </cell>
          <cell r="M1074" t="str">
            <v>TICKET</v>
          </cell>
          <cell r="N1074">
            <v>10120.879999999999</v>
          </cell>
          <cell r="O1074">
            <v>42081</v>
          </cell>
          <cell r="P1074">
            <v>42846</v>
          </cell>
          <cell r="Q1074">
            <v>201679</v>
          </cell>
          <cell r="R1074" t="str">
            <v>PANEL T173331 OC 1009893</v>
          </cell>
          <cell r="S1074" t="str">
            <v>EQUIPO EN CENTRO DE SERVICIO CON ACCESOR</v>
          </cell>
          <cell r="T1074" t="str">
            <v xml:space="preserve">GUADALUPE GIRON                   </v>
          </cell>
          <cell r="U1074" t="str">
            <v>2017-04-26</v>
          </cell>
          <cell r="V1074" t="str">
            <v>CENTRO</v>
          </cell>
          <cell r="W1074" t="str">
            <v>COMPLETADO</v>
          </cell>
          <cell r="X1074" t="str">
            <v>TALLER</v>
          </cell>
          <cell r="Y1074">
            <v>42837</v>
          </cell>
          <cell r="Z1074">
            <v>756</v>
          </cell>
          <cell r="AA1074" t="str">
            <v>M012</v>
          </cell>
          <cell r="AD1074" t="str">
            <v>MIGUEL HIDALGO / ECATEPEC</v>
          </cell>
          <cell r="AE1074" t="str">
            <v>MEX</v>
          </cell>
          <cell r="AF1074" t="str">
            <v>MX</v>
          </cell>
          <cell r="AG1074" t="str">
            <v>10415948</v>
          </cell>
          <cell r="AH1074" t="str">
            <v>BRISIA FLORES GARCIA</v>
          </cell>
          <cell r="AI1074" t="str">
            <v>LOT 7 1ERA CERRADA DE VICENTE GUERRERO MZA 18</v>
          </cell>
          <cell r="AJ1074" t="str">
            <v>57885784</v>
          </cell>
          <cell r="AK1074">
            <v>0</v>
          </cell>
          <cell r="AL1074" t="str">
            <v>55490</v>
          </cell>
          <cell r="AM1074"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74" t="str">
            <v>1TE50B8NUSCB</v>
          </cell>
          <cell r="AO1074" t="str">
            <v>Smart</v>
          </cell>
          <cell r="AP1074" t="str">
            <v>Hisense</v>
          </cell>
          <cell r="AQ1074" t="str">
            <v>Opera</v>
          </cell>
          <cell r="AR1074" t="str">
            <v>FHD 1920 x 1080</v>
          </cell>
          <cell r="AS1074" t="str">
            <v>3TE50G1644B3G1644B3M010</v>
          </cell>
          <cell r="AT1074">
            <v>3</v>
          </cell>
          <cell r="AU1074" t="str">
            <v>50H7GB</v>
          </cell>
          <cell r="AV1074" t="str">
            <v>3TE50G1644B3</v>
          </cell>
          <cell r="AW1074" t="str">
            <v>G1644B3</v>
          </cell>
          <cell r="AX1074" t="str">
            <v>M010</v>
          </cell>
          <cell r="AY1074">
            <v>74012395</v>
          </cell>
          <cell r="AZ1074">
            <v>51013319</v>
          </cell>
          <cell r="BA1074">
            <v>80144490</v>
          </cell>
        </row>
        <row r="1075">
          <cell r="D1075">
            <v>60316457</v>
          </cell>
          <cell r="E1075" t="str">
            <v xml:space="preserve">B   </v>
          </cell>
          <cell r="F1075" t="str">
            <v>TV</v>
          </cell>
          <cell r="G1075" t="str">
            <v>MARIO ALBERTO MONROY RODRIGUEZ</v>
          </cell>
          <cell r="H1075" t="str">
            <v xml:space="preserve">FERROCARRIL NACIONAL # 191,COL.TACUBA,MIGUEL HIDALGO </v>
          </cell>
          <cell r="I1075" t="str">
            <v>55 2220 8862</v>
          </cell>
          <cell r="J1075" t="str">
            <v>SHARP</v>
          </cell>
          <cell r="K1075" t="str">
            <v>LC-40N5000U</v>
          </cell>
          <cell r="L1075" t="str">
            <v>40G161784H01519</v>
          </cell>
          <cell r="M1075">
            <v>2672</v>
          </cell>
          <cell r="N1075">
            <v>8799</v>
          </cell>
          <cell r="O1075">
            <v>42789</v>
          </cell>
          <cell r="P1075">
            <v>42828</v>
          </cell>
          <cell r="Q1075">
            <v>201057</v>
          </cell>
          <cell r="R1075" t="str">
            <v>21/04/2017 23 : 37  ROGER.R : TCF1</v>
          </cell>
          <cell r="S1075" t="str">
            <v xml:space="preserve"> EQUIPO EN CSA DE CLIENTE</v>
          </cell>
          <cell r="T1075" t="str">
            <v xml:space="preserve"> MARIBEL SASTRE HERNANDEZ         </v>
          </cell>
          <cell r="U1075" t="str">
            <v>2017-04-26</v>
          </cell>
          <cell r="V1075" t="str">
            <v>CENTRO</v>
          </cell>
          <cell r="W1075" t="str">
            <v>COMPLETADO</v>
          </cell>
          <cell r="X1075" t="str">
            <v>CLIENTE</v>
          </cell>
          <cell r="Y1075">
            <v>42845</v>
          </cell>
          <cell r="Z1075">
            <v>56</v>
          </cell>
          <cell r="AA1075" t="str">
            <v>M010</v>
          </cell>
          <cell r="AD1075" t="str">
            <v>TACUBA / MIGUEL HIDALGO</v>
          </cell>
          <cell r="AE1075" t="str">
            <v>DF</v>
          </cell>
          <cell r="AF1075" t="str">
            <v>MX</v>
          </cell>
          <cell r="AG1075" t="str">
            <v>10415205</v>
          </cell>
          <cell r="AH1075" t="str">
            <v>MARIO ALBERTO MONRROY RODRIGUEZ</v>
          </cell>
          <cell r="AI1075" t="str">
            <v>191 FERROCARRIL NACIONAL</v>
          </cell>
          <cell r="AJ1075" t="str">
            <v>5522208862</v>
          </cell>
          <cell r="AK1075">
            <v>0</v>
          </cell>
          <cell r="AL1075" t="str">
            <v>11410</v>
          </cell>
          <cell r="AM1075"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75" t="str">
            <v>3TE40G155275</v>
          </cell>
          <cell r="AO1075" t="str">
            <v>Smart</v>
          </cell>
          <cell r="AP1075" t="str">
            <v>Sharp</v>
          </cell>
          <cell r="AQ1075" t="str">
            <v>Opera</v>
          </cell>
          <cell r="AR1075" t="str">
            <v>FHD 1920 x 1080</v>
          </cell>
          <cell r="AS1075" t="str">
            <v>3TE40G163212G163212M010</v>
          </cell>
          <cell r="AT1075">
            <v>3</v>
          </cell>
          <cell r="AU1075" t="str">
            <v>LC-40N5000U</v>
          </cell>
          <cell r="AV1075" t="str">
            <v>3TE40G163212</v>
          </cell>
          <cell r="AW1075" t="str">
            <v>G163212</v>
          </cell>
          <cell r="AX1075" t="str">
            <v>M010</v>
          </cell>
          <cell r="AY1075">
            <v>74012356</v>
          </cell>
          <cell r="AZ1075">
            <v>51013280</v>
          </cell>
          <cell r="BA1075">
            <v>80143838</v>
          </cell>
        </row>
        <row r="1076">
          <cell r="D1076">
            <v>60316498</v>
          </cell>
          <cell r="E1076" t="str">
            <v>A</v>
          </cell>
          <cell r="F1076" t="str">
            <v>TV</v>
          </cell>
          <cell r="G1076" t="str">
            <v>BEATRIZ MOTA</v>
          </cell>
          <cell r="H1076" t="str">
            <v>C.MIGUEL ANGEL PERALTA #324.  COL. 1 DE SEPTIEMBRE</v>
          </cell>
          <cell r="I1076" t="str">
            <v>6566310830 / 6565292324</v>
          </cell>
          <cell r="J1076" t="str">
            <v>HISENSE</v>
          </cell>
          <cell r="K1076" t="str">
            <v>50K20DW</v>
          </cell>
          <cell r="L1076" t="str">
            <v>50G143291H09315</v>
          </cell>
          <cell r="M1076" t="str">
            <v>CARTA DE ACPETACION</v>
          </cell>
          <cell r="N1076">
            <v>0</v>
          </cell>
          <cell r="O1076">
            <v>42051</v>
          </cell>
          <cell r="P1076">
            <v>42846</v>
          </cell>
          <cell r="Q1076">
            <v>202246</v>
          </cell>
          <cell r="R1076" t="str">
            <v>24/04/2017 23 : 25  ARANTXA.MON : TCF1 22/04/2017 02 : 20 202246 : P1- T173331  SE HACE PEDIDO DE REFACCION OC-1009854 
24/04/2017 23 : 25  ARANTXA.MON : NP5</v>
          </cell>
          <cell r="S1076" t="str">
            <v/>
          </cell>
          <cell r="T1076" t="str">
            <v xml:space="preserve">  IDALIA LOZA 202246              </v>
          </cell>
          <cell r="U1076" t="str">
            <v>2017-04-27</v>
          </cell>
          <cell r="V1076" t="str">
            <v>Norte</v>
          </cell>
          <cell r="W1076" t="str">
            <v>FIRMA</v>
          </cell>
          <cell r="X1076" t="str">
            <v>TALLER</v>
          </cell>
          <cell r="Y1076">
            <v>42845</v>
          </cell>
          <cell r="Z1076">
            <v>794</v>
          </cell>
          <cell r="AA1076" t="str">
            <v>M012</v>
          </cell>
          <cell r="AD1076" t="str">
            <v>CD JUarez / Primera de sep</v>
          </cell>
          <cell r="AE1076" t="str">
            <v>CHI</v>
          </cell>
          <cell r="AF1076" t="str">
            <v>MX</v>
          </cell>
          <cell r="AG1076" t="str">
            <v>10415587</v>
          </cell>
          <cell r="AH1076" t="str">
            <v>BEATRIZ MOTA</v>
          </cell>
          <cell r="AI1076" t="str">
            <v>324 Miguel angel peralta</v>
          </cell>
          <cell r="AJ1076" t="str">
            <v>6566310830</v>
          </cell>
          <cell r="AK1076" t="str">
            <v>6565292324</v>
          </cell>
          <cell r="AL1076" t="str">
            <v>32676</v>
          </cell>
          <cell r="AM1076"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76" t="str">
            <v>1TE50B8NUSCB</v>
          </cell>
          <cell r="AO1076" t="str">
            <v>Smart</v>
          </cell>
          <cell r="AP1076" t="str">
            <v>Hisense</v>
          </cell>
          <cell r="AQ1076" t="str">
            <v>Opera</v>
          </cell>
          <cell r="AR1076" t="str">
            <v>FHD 1920 x 1080</v>
          </cell>
          <cell r="AS1076" t="str">
            <v>3TE55G161437G161437M010</v>
          </cell>
          <cell r="AT1076">
            <v>7</v>
          </cell>
          <cell r="AU1076" t="str">
            <v>55H5C</v>
          </cell>
          <cell r="AV1076" t="str">
            <v>3TE55G161437</v>
          </cell>
          <cell r="AW1076" t="str">
            <v>G161437</v>
          </cell>
          <cell r="AX1076" t="str">
            <v>M010</v>
          </cell>
          <cell r="AY1076">
            <v>74012346</v>
          </cell>
          <cell r="AZ1076">
            <v>51013270</v>
          </cell>
          <cell r="BA1076">
            <v>80143871</v>
          </cell>
        </row>
        <row r="1077">
          <cell r="D1077">
            <v>60316181</v>
          </cell>
          <cell r="E1077" t="str">
            <v>A</v>
          </cell>
          <cell r="F1077" t="str">
            <v>TV</v>
          </cell>
          <cell r="G1077" t="str">
            <v xml:space="preserve">MARTHA ELVA ALVARADO </v>
          </cell>
          <cell r="H1077" t="str">
            <v>PEATONAL ARAMBERRI 516, CONSTITUYENTES DE QUERETARO 6TO SECTOR, SAN NICOLAS</v>
          </cell>
          <cell r="I1077" t="str">
            <v>83795672, 8117010255</v>
          </cell>
          <cell r="J1077" t="str">
            <v>HISENSE</v>
          </cell>
          <cell r="K1077" t="str">
            <v>50K20DW</v>
          </cell>
          <cell r="L1077" t="str">
            <v>50G143064H00482</v>
          </cell>
          <cell r="M1077" t="str">
            <v>TIKET</v>
          </cell>
          <cell r="N1077">
            <v>8499</v>
          </cell>
          <cell r="O1077" t="str">
            <v>11/15/2014</v>
          </cell>
          <cell r="P1077">
            <v>42845</v>
          </cell>
          <cell r="Q1077">
            <v>201024</v>
          </cell>
          <cell r="R1077" t="str">
            <v>04/25/17 03:07 ARANTXA MON NP5 P1A: OC 1009867 PANEL 173331</v>
          </cell>
          <cell r="S1077" t="str">
            <v/>
          </cell>
          <cell r="T1077" t="str">
            <v xml:space="preserve">    SOFIA VAZQUEZ                 </v>
          </cell>
          <cell r="U1077" t="str">
            <v>2017-04-26</v>
          </cell>
          <cell r="V1077" t="str">
            <v>Norte</v>
          </cell>
          <cell r="W1077" t="str">
            <v>FIRMA</v>
          </cell>
          <cell r="X1077" t="str">
            <v>TALLER</v>
          </cell>
          <cell r="Y1077">
            <v>42843</v>
          </cell>
          <cell r="Z1077" t="e">
            <v>#VALUE!</v>
          </cell>
          <cell r="AA1077" t="str">
            <v>M010</v>
          </cell>
          <cell r="AD1077" t="str">
            <v>Monterrey / constituyentes queretaro</v>
          </cell>
          <cell r="AE1077" t="str">
            <v>NL</v>
          </cell>
          <cell r="AF1077" t="str">
            <v>MX</v>
          </cell>
          <cell r="AG1077" t="str">
            <v>10415828</v>
          </cell>
          <cell r="AH1077" t="str">
            <v>MARTHA ELVA ALVARADO</v>
          </cell>
          <cell r="AI1077" t="str">
            <v>516 Plantonal</v>
          </cell>
          <cell r="AJ1077" t="str">
            <v>83795672</v>
          </cell>
          <cell r="AK1077" t="str">
            <v>8117010255</v>
          </cell>
          <cell r="AL1077" t="str">
            <v>66490</v>
          </cell>
          <cell r="AM1077"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77" t="str">
            <v>1TE50B8NUSCB</v>
          </cell>
          <cell r="AO1077" t="str">
            <v>Smart</v>
          </cell>
          <cell r="AP1077" t="str">
            <v>Hisense</v>
          </cell>
          <cell r="AQ1077" t="str">
            <v>Opera</v>
          </cell>
          <cell r="AR1077" t="str">
            <v>FHD 1920 x 1080</v>
          </cell>
          <cell r="AS1077" t="str">
            <v>3TE50G1644B3G1644B3M010</v>
          </cell>
          <cell r="AT1077">
            <v>3</v>
          </cell>
          <cell r="AU1077" t="str">
            <v>50H7GB</v>
          </cell>
          <cell r="AV1077" t="str">
            <v>3TE50G1644B3</v>
          </cell>
          <cell r="AW1077" t="str">
            <v>G1644B3</v>
          </cell>
          <cell r="AX1077" t="str">
            <v>M010</v>
          </cell>
          <cell r="AY1077">
            <v>74012396</v>
          </cell>
          <cell r="AZ1077">
            <v>51013320</v>
          </cell>
          <cell r="BA1077">
            <v>80144483</v>
          </cell>
        </row>
        <row r="1078">
          <cell r="D1078">
            <v>60316121</v>
          </cell>
          <cell r="E1078" t="str">
            <v>A</v>
          </cell>
          <cell r="F1078" t="str">
            <v>TV</v>
          </cell>
          <cell r="G1078" t="str">
            <v>MAYELA NAVARRETE</v>
          </cell>
          <cell r="H1078" t="str">
            <v xml:space="preserve">AZORES 870 DEPTO 9, VISTA HERMOSA, MONTERREY </v>
          </cell>
          <cell r="I1078">
            <v>8115009636</v>
          </cell>
          <cell r="J1078" t="str">
            <v>HISENSE</v>
          </cell>
          <cell r="K1078" t="str">
            <v>50K20DW</v>
          </cell>
          <cell r="L1078" t="str">
            <v>50G143064H03104</v>
          </cell>
          <cell r="M1078" t="str">
            <v>TIKET</v>
          </cell>
          <cell r="N1078">
            <v>8499.15</v>
          </cell>
          <cell r="O1078" t="str">
            <v xml:space="preserve">07/21/2015 </v>
          </cell>
          <cell r="P1078">
            <v>42845</v>
          </cell>
          <cell r="Q1078">
            <v>201024</v>
          </cell>
          <cell r="R1078" t="str">
            <v>04/15/17 03:05 ARANTXA NP5 P1A OC 1009874 PANEL 173331</v>
          </cell>
          <cell r="S1078" t="str">
            <v/>
          </cell>
          <cell r="T1078" t="str">
            <v xml:space="preserve">    SOFIA VAZQUEZ                 </v>
          </cell>
          <cell r="U1078" t="str">
            <v>2017-04-26</v>
          </cell>
          <cell r="V1078" t="str">
            <v>Norte</v>
          </cell>
          <cell r="W1078" t="str">
            <v>FIRMA</v>
          </cell>
          <cell r="X1078" t="str">
            <v>TALLER</v>
          </cell>
          <cell r="Y1078">
            <v>42843</v>
          </cell>
          <cell r="Z1078" t="e">
            <v>#VALUE!</v>
          </cell>
          <cell r="AA1078" t="str">
            <v>M010</v>
          </cell>
          <cell r="AD1078" t="str">
            <v>Monterrey/Vista Hermosa</v>
          </cell>
          <cell r="AE1078" t="str">
            <v>NL</v>
          </cell>
          <cell r="AF1078" t="str">
            <v>MX</v>
          </cell>
          <cell r="AG1078" t="str">
            <v>10416105</v>
          </cell>
          <cell r="AH1078" t="str">
            <v>MAYELA NAVARRETE</v>
          </cell>
          <cell r="AI1078" t="str">
            <v>870 Azores Depto 9</v>
          </cell>
          <cell r="AJ1078" t="str">
            <v>8115009636</v>
          </cell>
          <cell r="AK1078">
            <v>0</v>
          </cell>
          <cell r="AL1078" t="str">
            <v>64620</v>
          </cell>
          <cell r="AM1078"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78" t="str">
            <v>1TE50B8NUSCB</v>
          </cell>
          <cell r="AO1078" t="str">
            <v>Smart</v>
          </cell>
          <cell r="AP1078" t="str">
            <v>Hisense</v>
          </cell>
          <cell r="AQ1078" t="str">
            <v>Opera</v>
          </cell>
          <cell r="AR1078" t="str">
            <v>FHD 1920 x 1080</v>
          </cell>
          <cell r="AS1078" t="str">
            <v>3TE50G1644B3G1644B3M010</v>
          </cell>
          <cell r="AT1078">
            <v>3</v>
          </cell>
          <cell r="AU1078" t="str">
            <v>50H7GB</v>
          </cell>
          <cell r="AV1078" t="str">
            <v>3TE50G1644B3</v>
          </cell>
          <cell r="AW1078" t="str">
            <v>G1644B3</v>
          </cell>
          <cell r="AX1078" t="str">
            <v>M010</v>
          </cell>
          <cell r="AY1078">
            <v>74012397</v>
          </cell>
          <cell r="AZ1078">
            <v>51013321</v>
          </cell>
          <cell r="BA1078">
            <v>80144485</v>
          </cell>
        </row>
        <row r="1079">
          <cell r="D1079">
            <v>60316023</v>
          </cell>
          <cell r="E1079" t="str">
            <v>A</v>
          </cell>
          <cell r="F1079" t="str">
            <v>TV</v>
          </cell>
          <cell r="G1079" t="str">
            <v>ABRAHAM FAZ PEREZ</v>
          </cell>
          <cell r="H1079" t="str">
            <v>JUAREZ 320, ALFONSO MARTINEZ DOMINGUEZ, SANTA CATARINA</v>
          </cell>
          <cell r="I1079">
            <v>8118542580</v>
          </cell>
          <cell r="J1079" t="str">
            <v>HISENSE</v>
          </cell>
          <cell r="K1079" t="str">
            <v>50K20DW</v>
          </cell>
          <cell r="L1079" t="str">
            <v>50G143291H07567</v>
          </cell>
          <cell r="M1079" t="str">
            <v>238198-6</v>
          </cell>
          <cell r="N1079">
            <v>8690</v>
          </cell>
          <cell r="O1079">
            <v>42157</v>
          </cell>
          <cell r="P1079">
            <v>42842</v>
          </cell>
          <cell r="Q1079">
            <v>201024</v>
          </cell>
          <cell r="R1079" t="str">
            <v>04/20/17 02:15 ARANTXA PIA OC 1009703 PANEL 173331</v>
          </cell>
          <cell r="S1079" t="str">
            <v/>
          </cell>
          <cell r="T1079" t="str">
            <v xml:space="preserve">    SOFIA VAZQUEZ                 </v>
          </cell>
          <cell r="U1079" t="str">
            <v>2017-04-26</v>
          </cell>
          <cell r="V1079" t="str">
            <v>Norte</v>
          </cell>
          <cell r="W1079" t="str">
            <v>FIRMA</v>
          </cell>
          <cell r="X1079" t="str">
            <v>TALLER</v>
          </cell>
          <cell r="Y1079">
            <v>42837</v>
          </cell>
          <cell r="Z1079">
            <v>680</v>
          </cell>
          <cell r="AA1079" t="str">
            <v>M012</v>
          </cell>
          <cell r="AD1079" t="str">
            <v>Sta CATARIANA/Alfonso Martinez</v>
          </cell>
          <cell r="AE1079" t="str">
            <v>NL</v>
          </cell>
          <cell r="AF1079" t="str">
            <v>MX</v>
          </cell>
          <cell r="AG1079" t="str">
            <v>10415576</v>
          </cell>
          <cell r="AH1079" t="str">
            <v>ABRAHAM FAZ PEREZ</v>
          </cell>
          <cell r="AI1079" t="str">
            <v>320 Juarez</v>
          </cell>
          <cell r="AJ1079" t="str">
            <v>8118542580</v>
          </cell>
          <cell r="AK1079">
            <v>0</v>
          </cell>
          <cell r="AL1079" t="str">
            <v>66350</v>
          </cell>
          <cell r="AM1079"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79" t="str">
            <v>1TE50B8NUSCB</v>
          </cell>
          <cell r="AO1079" t="str">
            <v>Smart</v>
          </cell>
          <cell r="AP1079" t="str">
            <v>Hisense</v>
          </cell>
          <cell r="AQ1079" t="str">
            <v>Opera</v>
          </cell>
          <cell r="AR1079" t="str">
            <v>FHD 1920 x 1080</v>
          </cell>
          <cell r="AS1079" t="str">
            <v>3TE50G1644B3G1644B3M010</v>
          </cell>
          <cell r="AT1079">
            <v>3</v>
          </cell>
          <cell r="AU1079" t="str">
            <v>50H7GB</v>
          </cell>
          <cell r="AV1079" t="str">
            <v>3TE50G1644B3</v>
          </cell>
          <cell r="AW1079" t="str">
            <v>G1644B3</v>
          </cell>
          <cell r="AX1079" t="str">
            <v>M010</v>
          </cell>
          <cell r="AY1079">
            <v>74012398</v>
          </cell>
          <cell r="AZ1079">
            <v>51013322</v>
          </cell>
          <cell r="BA1079">
            <v>80144489</v>
          </cell>
        </row>
        <row r="1080">
          <cell r="D1080">
            <v>60316148</v>
          </cell>
          <cell r="E1080" t="str">
            <v>A</v>
          </cell>
          <cell r="F1080" t="str">
            <v>TV</v>
          </cell>
          <cell r="G1080" t="str">
            <v>IMELDA CORONADO</v>
          </cell>
          <cell r="H1080" t="str">
            <v>BENITO JUAREZ 102, EX HACIENDA EL CANADA, ESCOBEDO</v>
          </cell>
          <cell r="I1080" t="str">
            <v>8118787597, 8124683733</v>
          </cell>
          <cell r="J1080" t="str">
            <v>HISENSE</v>
          </cell>
          <cell r="K1080" t="str">
            <v>50K20DW</v>
          </cell>
          <cell r="L1080" t="str">
            <v>50G143292H04745</v>
          </cell>
          <cell r="M1080">
            <v>3386667</v>
          </cell>
          <cell r="N1080">
            <v>8999</v>
          </cell>
          <cell r="O1080">
            <v>42318</v>
          </cell>
          <cell r="P1080">
            <v>42844</v>
          </cell>
          <cell r="Q1080">
            <v>201024</v>
          </cell>
          <cell r="R1080" t="str">
            <v>04/24/17 22:55 ARANTXA NP5 P1A OC 1009835 PANEL 173331</v>
          </cell>
          <cell r="S1080" t="str">
            <v/>
          </cell>
          <cell r="T1080" t="str">
            <v xml:space="preserve">    SOFIA VAZQUEZ                 </v>
          </cell>
          <cell r="U1080" t="str">
            <v>2017-04-26</v>
          </cell>
          <cell r="V1080" t="str">
            <v>Norte</v>
          </cell>
          <cell r="W1080" t="str">
            <v>FIRMA</v>
          </cell>
          <cell r="X1080" t="str">
            <v>TALLER</v>
          </cell>
          <cell r="Y1080">
            <v>42843</v>
          </cell>
          <cell r="Z1080">
            <v>525</v>
          </cell>
          <cell r="AA1080" t="str">
            <v>M012</v>
          </cell>
          <cell r="AD1080" t="str">
            <v>Gnal. Escobedo/Ex hacienda el canada</v>
          </cell>
          <cell r="AE1080" t="str">
            <v>NL</v>
          </cell>
          <cell r="AF1080" t="str">
            <v>MX</v>
          </cell>
          <cell r="AG1080" t="str">
            <v>10416147</v>
          </cell>
          <cell r="AH1080" t="str">
            <v>IMELDA CORONADO</v>
          </cell>
          <cell r="AI1080" t="str">
            <v>102 Benito Juarez</v>
          </cell>
          <cell r="AJ1080" t="str">
            <v>8124683733</v>
          </cell>
          <cell r="AK1080" t="str">
            <v>8124683733</v>
          </cell>
          <cell r="AL1080" t="str">
            <v>66054</v>
          </cell>
          <cell r="AM1080"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80" t="str">
            <v>1TE50B8NUSCB</v>
          </cell>
          <cell r="AO1080" t="str">
            <v>Smart</v>
          </cell>
          <cell r="AP1080" t="str">
            <v>Hisense</v>
          </cell>
          <cell r="AQ1080" t="str">
            <v>Opera</v>
          </cell>
          <cell r="AR1080" t="str">
            <v>FHD 1920 x 1080</v>
          </cell>
          <cell r="AS1080" t="str">
            <v>3TE55G161437G161437M010</v>
          </cell>
          <cell r="AT1080">
            <v>7</v>
          </cell>
          <cell r="AU1080" t="str">
            <v>55H5C</v>
          </cell>
          <cell r="AV1080" t="str">
            <v>3TE55G161437</v>
          </cell>
          <cell r="AW1080" t="str">
            <v>G161437</v>
          </cell>
          <cell r="AX1080" t="str">
            <v>M010</v>
          </cell>
          <cell r="AY1080">
            <v>74012349</v>
          </cell>
          <cell r="AZ1080">
            <v>51013273</v>
          </cell>
          <cell r="BA1080">
            <v>80143833</v>
          </cell>
        </row>
        <row r="1081">
          <cell r="D1081">
            <v>60316080</v>
          </cell>
          <cell r="E1081" t="str">
            <v>A</v>
          </cell>
          <cell r="F1081" t="str">
            <v>TV</v>
          </cell>
          <cell r="G1081" t="str">
            <v>ALFREDO LIMON SUSTAITA</v>
          </cell>
          <cell r="H1081" t="str">
            <v xml:space="preserve">ASCENCION 301, EVOLUCION, GUADALUPE </v>
          </cell>
          <cell r="I1081">
            <v>8122384859</v>
          </cell>
          <cell r="J1081" t="str">
            <v>HISENSE</v>
          </cell>
          <cell r="K1081" t="str">
            <v>32H5B</v>
          </cell>
          <cell r="L1081" t="str">
            <v>32G151950H00578</v>
          </cell>
          <cell r="M1081" t="str">
            <v>FACTURA</v>
          </cell>
          <cell r="N1081">
            <v>4799.2</v>
          </cell>
          <cell r="O1081">
            <v>42335</v>
          </cell>
          <cell r="P1081">
            <v>42844</v>
          </cell>
          <cell r="Q1081">
            <v>201024</v>
          </cell>
          <cell r="R1081" t="str">
            <v>04/23/17 13:09 ARANTXA NP5 P1A OC 1009819 MAIN BOARD 185606</v>
          </cell>
          <cell r="S1081" t="str">
            <v/>
          </cell>
          <cell r="T1081" t="str">
            <v xml:space="preserve">    SOFIA VAZQUEZ                 </v>
          </cell>
          <cell r="U1081" t="str">
            <v>2017-04-26</v>
          </cell>
          <cell r="V1081" t="str">
            <v>Norte</v>
          </cell>
          <cell r="W1081" t="str">
            <v>FIRMA</v>
          </cell>
          <cell r="X1081" t="str">
            <v>TALLER</v>
          </cell>
          <cell r="Y1081">
            <v>42842</v>
          </cell>
          <cell r="Z1081">
            <v>507</v>
          </cell>
          <cell r="AA1081" t="str">
            <v>M012</v>
          </cell>
          <cell r="AD1081" t="str">
            <v>Guadalupe/Evolucion</v>
          </cell>
          <cell r="AE1081" t="str">
            <v>NL</v>
          </cell>
          <cell r="AF1081" t="str">
            <v>MX</v>
          </cell>
          <cell r="AG1081" t="str">
            <v>10415880</v>
          </cell>
          <cell r="AH1081" t="str">
            <v>ALFREDO LIMON</v>
          </cell>
          <cell r="AI1081" t="str">
            <v>301 Ascencion</v>
          </cell>
          <cell r="AJ1081" t="str">
            <v>8122384859</v>
          </cell>
          <cell r="AK1081">
            <v>0</v>
          </cell>
          <cell r="AL1081" t="str">
            <v>67190</v>
          </cell>
          <cell r="AM1081"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81" t="str">
            <v>3TE32A150815</v>
          </cell>
          <cell r="AO1081" t="str">
            <v>Smart</v>
          </cell>
          <cell r="AP1081" t="str">
            <v>Hisense</v>
          </cell>
          <cell r="AQ1081" t="str">
            <v>Opera</v>
          </cell>
          <cell r="AR1081" t="str">
            <v>HD 1366 X 768</v>
          </cell>
          <cell r="AS1081" t="str">
            <v>3TE32G163827G163827M010</v>
          </cell>
          <cell r="AT1081">
            <v>7</v>
          </cell>
          <cell r="AU1081" t="str">
            <v>32H5B2</v>
          </cell>
          <cell r="AV1081" t="str">
            <v>3TE32G163827</v>
          </cell>
          <cell r="AW1081" t="str">
            <v>G163827</v>
          </cell>
          <cell r="AX1081" t="str">
            <v>M010</v>
          </cell>
          <cell r="AY1081">
            <v>74012341</v>
          </cell>
          <cell r="AZ1081">
            <v>51013265</v>
          </cell>
          <cell r="BA1081">
            <v>80143834</v>
          </cell>
        </row>
        <row r="1082">
          <cell r="D1082">
            <v>60316142</v>
          </cell>
          <cell r="E1082" t="str">
            <v>A</v>
          </cell>
          <cell r="F1082" t="str">
            <v>TV</v>
          </cell>
          <cell r="G1082" t="str">
            <v>LETICIA ZAVALA OVIEDO</v>
          </cell>
          <cell r="H1082" t="str">
            <v xml:space="preserve">AV. CABEZADA 110627, BARRIO LA ALAMEDA, MONTERREY </v>
          </cell>
          <cell r="I1082">
            <v>8110795479</v>
          </cell>
          <cell r="J1082" t="str">
            <v>HISENSE</v>
          </cell>
          <cell r="K1082" t="str">
            <v>55H7G</v>
          </cell>
          <cell r="L1082" t="str">
            <v>55J141309H01152</v>
          </cell>
          <cell r="M1082" t="str">
            <v>FACTURA</v>
          </cell>
          <cell r="N1082">
            <v>14399.2</v>
          </cell>
          <cell r="O1082">
            <v>42272</v>
          </cell>
          <cell r="P1082">
            <v>42844</v>
          </cell>
          <cell r="Q1082">
            <v>201024</v>
          </cell>
          <cell r="R1082" t="str">
            <v>04/24/17 22:50 ARANTXA NP5 P1A OC 1009828 PANEL 174138</v>
          </cell>
          <cell r="S1082" t="str">
            <v/>
          </cell>
          <cell r="T1082" t="str">
            <v xml:space="preserve">    SOFIA VAZQUEZ                 </v>
          </cell>
          <cell r="U1082" t="str">
            <v>2017-04-26</v>
          </cell>
          <cell r="V1082" t="str">
            <v>Norte</v>
          </cell>
          <cell r="W1082" t="str">
            <v>FIRMA</v>
          </cell>
          <cell r="X1082" t="str">
            <v>TALLER</v>
          </cell>
          <cell r="Y1082">
            <v>42843</v>
          </cell>
          <cell r="Z1082">
            <v>571</v>
          </cell>
          <cell r="AA1082" t="str">
            <v>M010</v>
          </cell>
          <cell r="AD1082" t="str">
            <v>Monterrey/Bario la Alameda</v>
          </cell>
          <cell r="AE1082" t="str">
            <v>NL</v>
          </cell>
          <cell r="AF1082" t="str">
            <v>MX</v>
          </cell>
          <cell r="AG1082" t="str">
            <v>10416133</v>
          </cell>
          <cell r="AH1082" t="str">
            <v>LETICIA ZAVALA OVIEDO</v>
          </cell>
          <cell r="AI1082" t="str">
            <v>110627 Av Cabezada</v>
          </cell>
          <cell r="AJ1082" t="str">
            <v>8110795479</v>
          </cell>
          <cell r="AK1082">
            <v>0</v>
          </cell>
          <cell r="AL1082" t="str">
            <v>64102</v>
          </cell>
          <cell r="AM1082"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82" t="str">
            <v>3TE55J141036</v>
          </cell>
          <cell r="AO1082" t="e">
            <v>#N/A</v>
          </cell>
          <cell r="AP1082" t="e">
            <v>#N/A</v>
          </cell>
          <cell r="AQ1082" t="e">
            <v>#N/A</v>
          </cell>
          <cell r="AR1082" t="e">
            <v>#N/A</v>
          </cell>
          <cell r="AS1082" t="str">
            <v>3TE55G164499G164499M010</v>
          </cell>
          <cell r="AT1082">
            <v>8</v>
          </cell>
          <cell r="AU1082" t="str">
            <v>55H7B</v>
          </cell>
          <cell r="AV1082" t="str">
            <v>3TE55G164499</v>
          </cell>
          <cell r="AW1082" t="str">
            <v>G164499</v>
          </cell>
          <cell r="AX1082" t="str">
            <v>M010</v>
          </cell>
          <cell r="AY1082">
            <v>74012414</v>
          </cell>
          <cell r="AZ1082">
            <v>51013340</v>
          </cell>
          <cell r="BA1082">
            <v>80146583</v>
          </cell>
        </row>
        <row r="1083">
          <cell r="D1083">
            <v>60309497</v>
          </cell>
          <cell r="E1083" t="str">
            <v>A</v>
          </cell>
          <cell r="F1083" t="str">
            <v>TV</v>
          </cell>
          <cell r="G1083" t="str">
            <v>ANGEL DEL ROBLE RUBIO</v>
          </cell>
          <cell r="H1083" t="str">
            <v xml:space="preserve">JACINTOS 517, INDUSTRIAS DEL VIDRIO, SAN NICOLAS </v>
          </cell>
          <cell r="I1083">
            <v>83778005</v>
          </cell>
          <cell r="J1083" t="str">
            <v>HISENSE</v>
          </cell>
          <cell r="K1083" t="str">
            <v>50K20D</v>
          </cell>
          <cell r="L1083" t="str">
            <v>50J140472H01343</v>
          </cell>
          <cell r="M1083" t="str">
            <v>TIKET</v>
          </cell>
          <cell r="N1083">
            <v>8098</v>
          </cell>
          <cell r="O1083">
            <v>41858</v>
          </cell>
          <cell r="P1083">
            <v>42755</v>
          </cell>
          <cell r="Q1083">
            <v>201024</v>
          </cell>
          <cell r="R1083" t="str">
            <v>01/24/17 04:19 ERNESTO HDZ NP5 P1A OC 1006410 PANEL 173064</v>
          </cell>
          <cell r="S1083" t="str">
            <v/>
          </cell>
          <cell r="T1083" t="str">
            <v xml:space="preserve">    SOFIA VAZQUEZ                 </v>
          </cell>
          <cell r="U1083" t="str">
            <v>2017-04-26</v>
          </cell>
          <cell r="V1083" t="str">
            <v>Norte</v>
          </cell>
          <cell r="W1083" t="str">
            <v>FIRMA</v>
          </cell>
          <cell r="X1083" t="str">
            <v>TALLER</v>
          </cell>
          <cell r="Y1083">
            <v>42754</v>
          </cell>
          <cell r="Z1083">
            <v>896</v>
          </cell>
          <cell r="AA1083" t="str">
            <v>M012</v>
          </cell>
          <cell r="AD1083" t="str">
            <v>SAN NICOLAS DE LOS GARZA/INDRUSTRIA DEL</v>
          </cell>
          <cell r="AE1083" t="str">
            <v>NL</v>
          </cell>
          <cell r="AF1083" t="str">
            <v>MX</v>
          </cell>
          <cell r="AG1083" t="str">
            <v>10409441</v>
          </cell>
          <cell r="AH1083" t="str">
            <v>ANGEL DEL ROBLE RUBIO CORONADO</v>
          </cell>
          <cell r="AI1083" t="str">
            <v>517 JACINTOS</v>
          </cell>
          <cell r="AJ1083" t="str">
            <v>83778005</v>
          </cell>
          <cell r="AK1083">
            <v>0</v>
          </cell>
          <cell r="AL1083" t="str">
            <v>66496</v>
          </cell>
          <cell r="AM1083"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83" t="str">
            <v>3TE50G132311</v>
          </cell>
          <cell r="AO1083" t="str">
            <v>Básica</v>
          </cell>
          <cell r="AP1083" t="str">
            <v>Hisense</v>
          </cell>
          <cell r="AQ1083" t="str">
            <v>Opera</v>
          </cell>
          <cell r="AR1083" t="str">
            <v>FHD 1920 x 1080</v>
          </cell>
          <cell r="AS1083" t="str">
            <v>3TE50G1644B3G1644B3M010</v>
          </cell>
          <cell r="AT1083">
            <v>3</v>
          </cell>
          <cell r="AU1083" t="str">
            <v>50H7GB</v>
          </cell>
          <cell r="AV1083" t="str">
            <v>3TE50G1644B3</v>
          </cell>
          <cell r="AW1083" t="str">
            <v>G1644B3</v>
          </cell>
          <cell r="AX1083" t="str">
            <v>M010</v>
          </cell>
          <cell r="AY1083">
            <v>74010414</v>
          </cell>
          <cell r="AZ1083">
            <v>51013323</v>
          </cell>
          <cell r="BA1083">
            <v>80144496</v>
          </cell>
        </row>
        <row r="1084">
          <cell r="D1084">
            <v>60309989</v>
          </cell>
          <cell r="E1084" t="str">
            <v>A</v>
          </cell>
          <cell r="F1084" t="str">
            <v>TV</v>
          </cell>
          <cell r="G1084" t="str">
            <v xml:space="preserve">JULIAN NAVARRO </v>
          </cell>
          <cell r="H1084" t="str">
            <v xml:space="preserve">RIO NAZAS 770, JARDINES DEL CANADA 3ER SECTOR, ESCOBEDO </v>
          </cell>
          <cell r="I1084">
            <v>8119296575</v>
          </cell>
          <cell r="J1084" t="str">
            <v>HISENSE</v>
          </cell>
          <cell r="K1084" t="str">
            <v>50K20D</v>
          </cell>
          <cell r="L1084" t="str">
            <v>50J140472H03241</v>
          </cell>
          <cell r="M1084" t="str">
            <v xml:space="preserve">TIKET </v>
          </cell>
          <cell r="N1084">
            <v>8236</v>
          </cell>
          <cell r="O1084">
            <v>41846</v>
          </cell>
          <cell r="P1084">
            <v>42761</v>
          </cell>
          <cell r="Q1084">
            <v>201024</v>
          </cell>
          <cell r="R1084" t="str">
            <v>01/28/17 02:18 ERNESTO HDZ NP5 P1A OC 1006676 PANEL 173064</v>
          </cell>
          <cell r="S1084" t="str">
            <v/>
          </cell>
          <cell r="T1084" t="str">
            <v xml:space="preserve">    SOFIA VAZQUEZ                 </v>
          </cell>
          <cell r="U1084" t="str">
            <v>2017-04-26</v>
          </cell>
          <cell r="V1084" t="str">
            <v>Norte</v>
          </cell>
          <cell r="W1084" t="str">
            <v>FIRMA</v>
          </cell>
          <cell r="X1084" t="str">
            <v>TALLER</v>
          </cell>
          <cell r="Y1084">
            <v>42759</v>
          </cell>
          <cell r="Z1084">
            <v>913</v>
          </cell>
          <cell r="AA1084" t="str">
            <v>M012</v>
          </cell>
          <cell r="AD1084" t="str">
            <v>Escobedo/jardines de la cañada</v>
          </cell>
          <cell r="AE1084" t="str">
            <v>NL</v>
          </cell>
          <cell r="AF1084" t="str">
            <v>MX</v>
          </cell>
          <cell r="AG1084" t="str">
            <v>10410319</v>
          </cell>
          <cell r="AH1084" t="str">
            <v>JULIAN NAVARRO</v>
          </cell>
          <cell r="AI1084" t="str">
            <v>770 Rio Nazas</v>
          </cell>
          <cell r="AJ1084" t="str">
            <v>8119296575</v>
          </cell>
          <cell r="AK1084">
            <v>0</v>
          </cell>
          <cell r="AL1084" t="str">
            <v>66050</v>
          </cell>
          <cell r="AM1084"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84" t="str">
            <v>3TE50G132311</v>
          </cell>
          <cell r="AO1084" t="str">
            <v>Básica</v>
          </cell>
          <cell r="AP1084" t="str">
            <v>Hisense</v>
          </cell>
          <cell r="AQ1084" t="str">
            <v>Opera</v>
          </cell>
          <cell r="AR1084" t="str">
            <v>FHD 1920 x 1080</v>
          </cell>
          <cell r="AS1084" t="str">
            <v>3TE50G1644B3G1644B3M010</v>
          </cell>
          <cell r="AT1084">
            <v>3</v>
          </cell>
          <cell r="AU1084" t="str">
            <v>50H7GB</v>
          </cell>
          <cell r="AV1084" t="str">
            <v>3TE50G1644B3</v>
          </cell>
          <cell r="AW1084" t="str">
            <v>G1644B3</v>
          </cell>
          <cell r="AX1084" t="str">
            <v>M010</v>
          </cell>
          <cell r="AY1084">
            <v>74011050</v>
          </cell>
          <cell r="AZ1084">
            <v>51011663</v>
          </cell>
          <cell r="BA1084">
            <v>80144497</v>
          </cell>
        </row>
        <row r="1085">
          <cell r="D1085">
            <v>60313788</v>
          </cell>
          <cell r="E1085" t="str">
            <v>A</v>
          </cell>
          <cell r="F1085" t="str">
            <v>TV</v>
          </cell>
          <cell r="G1085" t="str">
            <v>MARIA DE LOURDES CERVANTES HERNANDEZ</v>
          </cell>
          <cell r="H1085" t="str">
            <v>AV. DE LAS FLORES NO. 711 COL AMPLIACION CUCHUMA TECATE B.C.</v>
          </cell>
          <cell r="I1085" t="str">
            <v>6656548203 6651015110</v>
          </cell>
          <cell r="J1085" t="str">
            <v xml:space="preserve">HISENSE </v>
          </cell>
          <cell r="K1085" t="str">
            <v>32K20DW</v>
          </cell>
          <cell r="L1085" t="str">
            <v>32J134806H01417</v>
          </cell>
          <cell r="M1085" t="str">
            <v>TICKET =TKT/000024124</v>
          </cell>
          <cell r="N1085">
            <v>99</v>
          </cell>
          <cell r="O1085">
            <v>41733</v>
          </cell>
          <cell r="P1085">
            <v>42805</v>
          </cell>
          <cell r="Q1085">
            <v>201015</v>
          </cell>
          <cell r="R1085" t="str">
            <v xml:space="preserve">16/03/2017 06 : 15  JORGE.VAZ : TCF1
16/03/2017 06 : 15  JORGE.VAZ : NP5
 OC - 1008497
12/03/2017 05 : 39 201015 : P1 / PANEL , T171937 / OC - 1008580 </v>
          </cell>
          <cell r="S1085" t="str">
            <v>SE PIDIO PANEL Y NO LO SURTIERON</v>
          </cell>
          <cell r="T1085" t="str">
            <v xml:space="preserve">  Ricardo Sanchez Paniagua        </v>
          </cell>
          <cell r="U1085" t="str">
            <v>2017-04-26</v>
          </cell>
          <cell r="V1085" t="str">
            <v>Norte</v>
          </cell>
          <cell r="W1085" t="str">
            <v>FIRMA</v>
          </cell>
          <cell r="X1085" t="str">
            <v>TALLER</v>
          </cell>
          <cell r="Y1085">
            <v>42803</v>
          </cell>
          <cell r="Z1085">
            <v>1070</v>
          </cell>
          <cell r="AA1085" t="str">
            <v>M012</v>
          </cell>
          <cell r="AD1085" t="str">
            <v>tecate/ampl. cuchumar</v>
          </cell>
          <cell r="AE1085" t="str">
            <v>BC</v>
          </cell>
          <cell r="AF1085" t="str">
            <v>MX</v>
          </cell>
          <cell r="AG1085" t="str">
            <v>10406377</v>
          </cell>
          <cell r="AH1085" t="str">
            <v>MARIA DE LOURDES CERVANTES HERNANDE</v>
          </cell>
          <cell r="AI1085" t="str">
            <v>711 Av. de las flores</v>
          </cell>
          <cell r="AJ1085" t="str">
            <v>6656548203</v>
          </cell>
          <cell r="AK1085" t="str">
            <v>6651015110</v>
          </cell>
          <cell r="AL1085" t="str">
            <v>21449</v>
          </cell>
          <cell r="AM1085"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85" t="str">
            <v>3TE32G143053</v>
          </cell>
          <cell r="AO1085" t="str">
            <v>Smart</v>
          </cell>
          <cell r="AP1085" t="str">
            <v>Hisense</v>
          </cell>
          <cell r="AQ1085" t="str">
            <v>Opera</v>
          </cell>
          <cell r="AR1085" t="str">
            <v>HD 1366 X 768</v>
          </cell>
          <cell r="AS1085" t="str">
            <v>3TE32G163827G163827M010</v>
          </cell>
          <cell r="AT1085">
            <v>7</v>
          </cell>
          <cell r="AU1085" t="str">
            <v>32H5B2</v>
          </cell>
          <cell r="AV1085" t="str">
            <v>3TE32G163827</v>
          </cell>
          <cell r="AW1085" t="str">
            <v>G163827</v>
          </cell>
          <cell r="AX1085" t="str">
            <v>M010</v>
          </cell>
          <cell r="AY1085">
            <v>74012399</v>
          </cell>
          <cell r="AZ1085">
            <v>51013324</v>
          </cell>
          <cell r="BA1085">
            <v>80144472</v>
          </cell>
        </row>
        <row r="1086">
          <cell r="D1086">
            <v>60311505</v>
          </cell>
          <cell r="E1086" t="str">
            <v>A</v>
          </cell>
          <cell r="F1086" t="str">
            <v>TV</v>
          </cell>
          <cell r="G1086" t="str">
            <v>ALEJANDRO ZUÑIGA BOTELLO</v>
          </cell>
          <cell r="H1086" t="str">
            <v>CTO. LOS ENEBROS NO. 10B FRACC EL REFUGIO QUINTAS CAMPESTRE</v>
          </cell>
          <cell r="I1086">
            <v>6642798590</v>
          </cell>
          <cell r="J1086" t="str">
            <v xml:space="preserve">HISENSE </v>
          </cell>
          <cell r="K1086" t="str">
            <v>50K20DW</v>
          </cell>
          <cell r="L1086" t="str">
            <v>50G143064H01530</v>
          </cell>
          <cell r="M1086" t="str">
            <v>TICKET 798808567971670949991677</v>
          </cell>
          <cell r="N1086">
            <v>7641</v>
          </cell>
          <cell r="O1086">
            <v>41958</v>
          </cell>
          <cell r="P1086">
            <v>42851</v>
          </cell>
          <cell r="Q1086">
            <v>201015</v>
          </cell>
          <cell r="R1086" t="str">
            <v xml:space="preserve">22/02/2017 07 : 26  ERNESTO.HERN : TCF1
22/02/2017 07 : 26  ERNESTO.HERN : NP5
18/02/2017 01 : 27 201015 : P1 / PANEL T173331 / OC-1007583 </v>
          </cell>
          <cell r="S1086" t="str">
            <v>SE PIDIO PANEL Y NO LO SURTIERON</v>
          </cell>
          <cell r="T1086" t="str">
            <v xml:space="preserve">  Ricardo Sanchez Paniagua        </v>
          </cell>
          <cell r="U1086" t="str">
            <v>2017-04-26</v>
          </cell>
          <cell r="V1086" t="str">
            <v>Norte</v>
          </cell>
          <cell r="W1086" t="str">
            <v>FIRMA</v>
          </cell>
          <cell r="X1086" t="str">
            <v>TALLER</v>
          </cell>
          <cell r="Y1086">
            <v>42780</v>
          </cell>
          <cell r="Z1086">
            <v>822</v>
          </cell>
          <cell r="AA1086" t="str">
            <v>M010</v>
          </cell>
          <cell r="AD1086" t="str">
            <v>TIJUANA/REFUGIO QUINTAS CAMPESTRE</v>
          </cell>
          <cell r="AE1086" t="str">
            <v>BC</v>
          </cell>
          <cell r="AF1086" t="str">
            <v>MX</v>
          </cell>
          <cell r="AG1086" t="str">
            <v>10411749</v>
          </cell>
          <cell r="AH1086" t="str">
            <v>ALEJANDRO ZUÑOGA BOTELLO</v>
          </cell>
          <cell r="AI1086" t="str">
            <v>10B CIRCUITO DE LOS ENEBROS</v>
          </cell>
          <cell r="AJ1086" t="str">
            <v>6642798590</v>
          </cell>
          <cell r="AK1086">
            <v>0</v>
          </cell>
          <cell r="AL1086" t="str">
            <v>22253</v>
          </cell>
          <cell r="AM1086"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86" t="str">
            <v>1TE50B8NUSCB</v>
          </cell>
          <cell r="AO1086" t="str">
            <v>Smart</v>
          </cell>
          <cell r="AP1086" t="str">
            <v>Hisense</v>
          </cell>
          <cell r="AQ1086" t="str">
            <v>Opera</v>
          </cell>
          <cell r="AR1086" t="str">
            <v>FHD 1920 x 1080</v>
          </cell>
          <cell r="AS1086" t="str">
            <v>3TE50G165140G165140M010</v>
          </cell>
          <cell r="AT1086">
            <v>164</v>
          </cell>
          <cell r="AU1086" t="str">
            <v>50H7GB</v>
          </cell>
          <cell r="AV1086" t="str">
            <v>3TE50G165140</v>
          </cell>
          <cell r="AW1086" t="str">
            <v>G165140</v>
          </cell>
          <cell r="AX1086" t="str">
            <v>M010</v>
          </cell>
          <cell r="AY1086">
            <v>74012400</v>
          </cell>
          <cell r="AZ1086">
            <v>51013325</v>
          </cell>
          <cell r="BA1086">
            <v>80148527</v>
          </cell>
        </row>
        <row r="1087">
          <cell r="D1087">
            <v>60314395</v>
          </cell>
          <cell r="E1087" t="str">
            <v>A</v>
          </cell>
          <cell r="F1087" t="str">
            <v>TV</v>
          </cell>
          <cell r="G1087" t="str">
            <v xml:space="preserve">NORMA ALICIA CHAVEZ AVILA </v>
          </cell>
          <cell r="H1087" t="str">
            <v>AV. LA RIVIERA NO. 4308 FRACC COLINAS DEL MEDITERRANEO , TIJUANA B.C.</v>
          </cell>
          <cell r="I1087">
            <v>6646285927</v>
          </cell>
          <cell r="J1087" t="str">
            <v xml:space="preserve">HISENSE </v>
          </cell>
          <cell r="K1087" t="str">
            <v>50K20DW</v>
          </cell>
          <cell r="L1087" t="str">
            <v>50J140464H02340</v>
          </cell>
          <cell r="M1087" t="str">
            <v>FOLIO DE CUENTA : 16757041</v>
          </cell>
          <cell r="N1087">
            <v>8999</v>
          </cell>
          <cell r="O1087">
            <v>41734</v>
          </cell>
          <cell r="P1087">
            <v>42852</v>
          </cell>
          <cell r="Q1087">
            <v>201015</v>
          </cell>
          <cell r="R1087" t="str">
            <v xml:space="preserve">05/04/2017 11 : 15  ARANTXA.MON : TCF1
05/04/2017 11 : 15  ARANTXA.MON : NP5
19/03/2017 05 : 36 201015 : P1 / PANEL , T173331 / OC - 1008836 </v>
          </cell>
          <cell r="S1087" t="str">
            <v>SE PIDIO PANEL Y NO LO SURTIERON</v>
          </cell>
          <cell r="T1087" t="str">
            <v xml:space="preserve">    Ricardo Sanchez Paniagua      </v>
          </cell>
          <cell r="U1087" t="str">
            <v>2017-04-27</v>
          </cell>
          <cell r="V1087" t="str">
            <v>Norte</v>
          </cell>
          <cell r="W1087" t="str">
            <v>FIRMA</v>
          </cell>
          <cell r="X1087" t="str">
            <v>TALLER</v>
          </cell>
          <cell r="Y1087">
            <v>42811</v>
          </cell>
          <cell r="Z1087">
            <v>1077</v>
          </cell>
          <cell r="AA1087" t="str">
            <v>M012</v>
          </cell>
          <cell r="AD1087" t="str">
            <v>Tijuana/Colina del Mediterraneo</v>
          </cell>
          <cell r="AE1087" t="str">
            <v>BC</v>
          </cell>
          <cell r="AF1087" t="str">
            <v>MX</v>
          </cell>
          <cell r="AG1087" t="str">
            <v>10414509</v>
          </cell>
          <cell r="AH1087" t="str">
            <v>NORMA ALICIA CHAVEZ AVILA</v>
          </cell>
          <cell r="AI1087" t="str">
            <v>4308 Ave. La Riviera</v>
          </cell>
          <cell r="AJ1087" t="str">
            <v>6646285927</v>
          </cell>
          <cell r="AK1087">
            <v>0</v>
          </cell>
          <cell r="AL1087" t="str">
            <v>22530</v>
          </cell>
          <cell r="AM1087"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87" t="str">
            <v>1TE50B8NUSCB</v>
          </cell>
          <cell r="AO1087" t="str">
            <v>Smart</v>
          </cell>
          <cell r="AP1087" t="str">
            <v>Hisense</v>
          </cell>
          <cell r="AQ1087" t="str">
            <v>Opera</v>
          </cell>
          <cell r="AR1087" t="str">
            <v>FHD 1920 x 1080</v>
          </cell>
          <cell r="AS1087" t="str">
            <v>3TE55G161437G161437M010</v>
          </cell>
          <cell r="AT1087">
            <v>7</v>
          </cell>
          <cell r="AU1087" t="str">
            <v>55H5C</v>
          </cell>
          <cell r="AV1087" t="str">
            <v>3TE55G161437</v>
          </cell>
          <cell r="AW1087" t="str">
            <v>G161437</v>
          </cell>
          <cell r="AX1087" t="str">
            <v>M010</v>
          </cell>
          <cell r="AY1087">
            <v>74012351</v>
          </cell>
          <cell r="AZ1087">
            <v>51013275</v>
          </cell>
          <cell r="BA1087">
            <v>80143828</v>
          </cell>
        </row>
        <row r="1088">
          <cell r="D1088">
            <v>60313079</v>
          </cell>
          <cell r="E1088" t="str">
            <v>A</v>
          </cell>
          <cell r="F1088" t="str">
            <v>TV</v>
          </cell>
          <cell r="G1088" t="str">
            <v>RICARDO ALAVEZ ROJAS</v>
          </cell>
          <cell r="H1088" t="str">
            <v>REAL DE LA LOMA NO. 11C FRACC REAL DE SAN FRANCISCO TIJUANA B.C.</v>
          </cell>
          <cell r="I1088">
            <v>6642117222</v>
          </cell>
          <cell r="J1088" t="str">
            <v xml:space="preserve">HISENSE </v>
          </cell>
          <cell r="K1088" t="str">
            <v>32K20DW</v>
          </cell>
          <cell r="L1088" t="str">
            <v>32J134806H02813</v>
          </cell>
          <cell r="M1088" t="str">
            <v>CARTA ACEPTACION FOLIO 016513961</v>
          </cell>
          <cell r="N1088">
            <v>3740</v>
          </cell>
          <cell r="O1088">
            <v>41734</v>
          </cell>
          <cell r="P1088">
            <v>42851</v>
          </cell>
          <cell r="Q1088">
            <v>201015</v>
          </cell>
          <cell r="R1088" t="str">
            <v xml:space="preserve">15/03/2017 06 : 46  JORGE.VAZ : NP5
05/03/2017 05 : 15 201015 : P1/ PANEL , T171937 , OC - 1008229 </v>
          </cell>
          <cell r="S1088" t="str">
            <v>SE PIDIO PANEL Y NO LO SURTIERON</v>
          </cell>
          <cell r="T1088" t="str">
            <v xml:space="preserve">  Ricardo Sanchez Paniagua        </v>
          </cell>
          <cell r="U1088" t="str">
            <v>2017-04-27</v>
          </cell>
          <cell r="V1088" t="str">
            <v>Norte</v>
          </cell>
          <cell r="W1088" t="str">
            <v>FIRMA</v>
          </cell>
          <cell r="X1088" t="str">
            <v>TALLER</v>
          </cell>
          <cell r="Y1088">
            <v>42795</v>
          </cell>
          <cell r="Z1088">
            <v>1061</v>
          </cell>
          <cell r="AA1088" t="str">
            <v>M012</v>
          </cell>
          <cell r="AD1088" t="str">
            <v>Tijuana/ Real de Sn Francisco</v>
          </cell>
          <cell r="AE1088" t="str">
            <v>BC</v>
          </cell>
          <cell r="AF1088" t="str">
            <v>MX</v>
          </cell>
          <cell r="AG1088" t="str">
            <v>10413396</v>
          </cell>
          <cell r="AH1088" t="str">
            <v>RICARDO ALAVEZ</v>
          </cell>
          <cell r="AI1088" t="str">
            <v>7301 Av Real de la Lomas Int 11C</v>
          </cell>
          <cell r="AJ1088" t="str">
            <v>6642117222</v>
          </cell>
          <cell r="AK1088">
            <v>0</v>
          </cell>
          <cell r="AL1088" t="str">
            <v>22236</v>
          </cell>
          <cell r="AM1088"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88" t="str">
            <v>3TE32G143053</v>
          </cell>
          <cell r="AO1088" t="str">
            <v>Smart</v>
          </cell>
          <cell r="AP1088" t="str">
            <v>Hisense</v>
          </cell>
          <cell r="AQ1088" t="str">
            <v>Opera</v>
          </cell>
          <cell r="AR1088" t="str">
            <v>HD 1366 X 768</v>
          </cell>
          <cell r="AS1088" t="str">
            <v>3TE32G163827G163827M010</v>
          </cell>
          <cell r="AT1088">
            <v>7</v>
          </cell>
          <cell r="AU1088" t="str">
            <v>32H5B2</v>
          </cell>
          <cell r="AV1088" t="str">
            <v>3TE32G163827</v>
          </cell>
          <cell r="AW1088" t="str">
            <v>G163827</v>
          </cell>
          <cell r="AX1088" t="str">
            <v>M010</v>
          </cell>
          <cell r="AY1088">
            <v>74012401</v>
          </cell>
          <cell r="AZ1088">
            <v>51013326</v>
          </cell>
          <cell r="BA1088">
            <v>80144479</v>
          </cell>
        </row>
        <row r="1089">
          <cell r="D1089">
            <v>60316616</v>
          </cell>
          <cell r="E1089" t="str">
            <v>A</v>
          </cell>
          <cell r="F1089" t="str">
            <v>TV</v>
          </cell>
          <cell r="G1089" t="str">
            <v>LUIS EDUARDO GUTIERREZ PONCE</v>
          </cell>
          <cell r="H1089" t="str">
            <v>BENITO JUAREZ NO. 114, COL. CENTRO</v>
          </cell>
          <cell r="I1089" t="str">
            <v>323 1129532</v>
          </cell>
          <cell r="J1089" t="str">
            <v>HISENSE</v>
          </cell>
          <cell r="K1089" t="str">
            <v>50K20DW</v>
          </cell>
          <cell r="L1089" t="str">
            <v>50G143292H00448</v>
          </cell>
          <cell r="M1089" t="str">
            <v>CARTA FACTURA</v>
          </cell>
          <cell r="N1089">
            <v>0</v>
          </cell>
          <cell r="O1089">
            <v>42884</v>
          </cell>
          <cell r="P1089">
            <v>42802</v>
          </cell>
          <cell r="Q1089">
            <v>201023</v>
          </cell>
          <cell r="R1089" t="str">
            <v>SE SOLICITO PANEL-173331 Y MAIN POWER BOARD-171496, CON EL OC1009855</v>
          </cell>
          <cell r="S1089" t="str">
            <v>FALLA: NO TIENE IMAGEN, SOLO AUDIO, SE S</v>
          </cell>
          <cell r="T1089" t="str">
            <v xml:space="preserve">    GABRIELA RIVAS DELGADO        </v>
          </cell>
          <cell r="U1089" t="str">
            <v>2017-04-25</v>
          </cell>
          <cell r="V1089" t="str">
            <v>Norte</v>
          </cell>
          <cell r="W1089" t="str">
            <v>FIRMA</v>
          </cell>
          <cell r="X1089" t="str">
            <v>TALLER</v>
          </cell>
          <cell r="Y1089">
            <v>42846</v>
          </cell>
          <cell r="AA1089" t="str">
            <v>M010</v>
          </cell>
          <cell r="AD1089" t="str">
            <v>SAN BLAS/CENTRO</v>
          </cell>
          <cell r="AE1089" t="str">
            <v>NAY</v>
          </cell>
          <cell r="AF1089" t="str">
            <v>MX</v>
          </cell>
          <cell r="AG1089" t="str">
            <v>10416552</v>
          </cell>
          <cell r="AH1089" t="str">
            <v>LUIS EDUARDO GUTIERREZ PONCE</v>
          </cell>
          <cell r="AI1089" t="str">
            <v>NO. 114 BENITO JUAREZ</v>
          </cell>
          <cell r="AJ1089" t="str">
            <v>323 1129532</v>
          </cell>
          <cell r="AK1089">
            <v>0</v>
          </cell>
          <cell r="AL1089" t="str">
            <v>63740</v>
          </cell>
          <cell r="AM1089" t="str">
            <v>26/04/2017 05 : 00 MARIA.EUGENI : SEG: OC-1009855SEG: T171496/Tarjeta de suministro eléctrico - Power25/04/2017 01 : 47 ARANTXA.MON : TCF125/04/2017 01 : 47 ARANTXA.MON : NP522/04/2017 01 : 23 GABRIELA.B : ODSWTP22/04/2017 01 : 22 GABRIELA.B : RD % TELMEX</v>
          </cell>
          <cell r="AN1089" t="str">
            <v>1TE50B8NUSCB</v>
          </cell>
          <cell r="AO1089" t="str">
            <v>Smart</v>
          </cell>
          <cell r="AP1089" t="str">
            <v>Hisense</v>
          </cell>
          <cell r="AQ1089" t="str">
            <v>Opera</v>
          </cell>
          <cell r="AR1089" t="str">
            <v>FHD 1920 x 1080</v>
          </cell>
          <cell r="AS1089" t="str">
            <v>3TE55G161437G161437M010</v>
          </cell>
          <cell r="AT1089">
            <v>7</v>
          </cell>
          <cell r="AU1089" t="str">
            <v>55H5C</v>
          </cell>
          <cell r="AV1089" t="str">
            <v>3TE55G161437</v>
          </cell>
          <cell r="AW1089" t="str">
            <v>G161437</v>
          </cell>
          <cell r="AX1089" t="str">
            <v>M010</v>
          </cell>
          <cell r="AY1089">
            <v>74012347</v>
          </cell>
          <cell r="AZ1089">
            <v>51013271</v>
          </cell>
          <cell r="BA1089">
            <v>80143891</v>
          </cell>
        </row>
        <row r="1090">
          <cell r="D1090">
            <v>60316643</v>
          </cell>
          <cell r="E1090" t="str">
            <v>A</v>
          </cell>
          <cell r="F1090" t="str">
            <v>TV</v>
          </cell>
          <cell r="G1090" t="str">
            <v>IVAN BAÑUELOS ORTEGA</v>
          </cell>
          <cell r="H1090" t="str">
            <v>PRIV. COUNTRY CLUB NO. 14 COL. VERSALLES, TEPIC, NAY</v>
          </cell>
          <cell r="I1090">
            <v>2140449</v>
          </cell>
          <cell r="J1090" t="str">
            <v>HISENSE</v>
          </cell>
          <cell r="K1090" t="str">
            <v>43H7C</v>
          </cell>
          <cell r="L1090" t="str">
            <v>43G1632G4H00405</v>
          </cell>
          <cell r="M1090" t="str">
            <v>LWBQ35121</v>
          </cell>
          <cell r="N1090">
            <v>0</v>
          </cell>
          <cell r="O1090">
            <v>42106</v>
          </cell>
          <cell r="P1090">
            <v>42829</v>
          </cell>
          <cell r="Q1090">
            <v>201023</v>
          </cell>
          <cell r="R1090">
            <v>0</v>
          </cell>
          <cell r="S1090" t="str">
            <v>FALLA: RAYA EN PARTE BAJA DE PANEL, SE R</v>
          </cell>
          <cell r="T1090" t="str">
            <v xml:space="preserve">    GABRIELA RIVAS DELGADO        </v>
          </cell>
          <cell r="U1090" t="str">
            <v>2017-04-25</v>
          </cell>
          <cell r="V1090" t="str">
            <v>Norte</v>
          </cell>
          <cell r="W1090" t="str">
            <v>FIRMA</v>
          </cell>
          <cell r="X1090" t="str">
            <v>TALLER</v>
          </cell>
          <cell r="Y1090">
            <v>42846</v>
          </cell>
          <cell r="Z1090">
            <v>740</v>
          </cell>
          <cell r="AA1090" t="str">
            <v>M012</v>
          </cell>
          <cell r="AD1090" t="str">
            <v>VERSALLES/TEPIC</v>
          </cell>
          <cell r="AE1090" t="str">
            <v>NAY</v>
          </cell>
          <cell r="AF1090" t="str">
            <v>MX</v>
          </cell>
          <cell r="AG1090" t="str">
            <v>10416580</v>
          </cell>
          <cell r="AH1090" t="str">
            <v>IVAN BAÑUELOS ORTEGA</v>
          </cell>
          <cell r="AI1090" t="str">
            <v>NO. 14 PRIVADA COUNTRY CLUB</v>
          </cell>
          <cell r="AJ1090" t="str">
            <v>2140449</v>
          </cell>
          <cell r="AK1090">
            <v>0</v>
          </cell>
          <cell r="AL1090" t="str">
            <v>63139</v>
          </cell>
          <cell r="AM1090" t="str">
            <v>25/04/2017 01 : 51 ARANTXA.MON : TCF125/04/2017 01 : 51 ARANTXA.MON : NP522/04/2017 07 : 16 201023 : P1-197917-LCD-OC100985622/04/2017 01 : 56 GABRIELA.B : ODSWTP22/04/2017 01 : 55 GABRIELA.B : RD % LIVERPOOL</v>
          </cell>
          <cell r="AN1090" t="str">
            <v>3TE43G154905</v>
          </cell>
          <cell r="AO1090" t="str">
            <v>Smart</v>
          </cell>
          <cell r="AP1090" t="str">
            <v>Hisense</v>
          </cell>
          <cell r="AQ1090" t="str">
            <v>Opera</v>
          </cell>
          <cell r="AR1090" t="str">
            <v>UHD 3840 X 2160</v>
          </cell>
          <cell r="AS1090" t="str">
            <v>3TE43G1627B1G1627B1M010</v>
          </cell>
          <cell r="AT1090" t="e">
            <v>#N/A</v>
          </cell>
          <cell r="AU1090" t="str">
            <v>43H7C</v>
          </cell>
          <cell r="AV1090" t="str">
            <v>3TE43G1627B1</v>
          </cell>
          <cell r="AW1090" t="str">
            <v>G1627B1</v>
          </cell>
          <cell r="AX1090" t="str">
            <v>M010</v>
          </cell>
          <cell r="AY1090">
            <v>74012344</v>
          </cell>
          <cell r="AZ1090">
            <v>51013268</v>
          </cell>
          <cell r="BA1090">
            <v>80143830</v>
          </cell>
        </row>
        <row r="1091">
          <cell r="D1091">
            <v>60311511</v>
          </cell>
          <cell r="E1091" t="str">
            <v>A</v>
          </cell>
          <cell r="F1091" t="str">
            <v>TV</v>
          </cell>
          <cell r="G1091" t="str">
            <v>Juventino Guzman Arcos</v>
          </cell>
          <cell r="H1091" t="str">
            <v>ENCINO NO. 28 CONGREGACION ANAHUAC , PUEBLOVIEJO, VERACUZ</v>
          </cell>
          <cell r="I1091" t="str">
            <v>833 340 9447</v>
          </cell>
          <cell r="J1091" t="str">
            <v>HISENSE</v>
          </cell>
          <cell r="K1091" t="str">
            <v>50K20D</v>
          </cell>
          <cell r="L1091" t="str">
            <v>50J140472H06894</v>
          </cell>
          <cell r="M1091">
            <v>935813</v>
          </cell>
          <cell r="N1091">
            <v>6999</v>
          </cell>
          <cell r="O1091">
            <v>41811</v>
          </cell>
          <cell r="P1091">
            <v>42780</v>
          </cell>
          <cell r="Q1091">
            <v>202255</v>
          </cell>
          <cell r="R1091" t="str">
            <v xml:space="preserve">23/02/2017 00 : 07  ERNESTO.HERN : NP5
21/02/2017 01 : 24 202255 : P1: SE SOLITA TARJETA PRINCIPAL CON NUMERO OC-1007668 </v>
          </cell>
          <cell r="S1091" t="str">
            <v/>
          </cell>
          <cell r="T1091" t="str">
            <v xml:space="preserve">   ROBERTO IZQUIERDO DE ANDA      </v>
          </cell>
          <cell r="U1091" t="str">
            <v>2017-04-24</v>
          </cell>
          <cell r="V1091" t="str">
            <v>Norte</v>
          </cell>
          <cell r="W1091" t="str">
            <v>FIRMA</v>
          </cell>
          <cell r="X1091" t="str">
            <v>TALLER</v>
          </cell>
          <cell r="Y1091">
            <v>42780</v>
          </cell>
          <cell r="Z1091">
            <v>969</v>
          </cell>
          <cell r="AA1091" t="str">
            <v>M010</v>
          </cell>
          <cell r="AD1091" t="str">
            <v>veracruz /congregacion anahuac</v>
          </cell>
          <cell r="AE1091" t="str">
            <v>VER</v>
          </cell>
          <cell r="AF1091" t="str">
            <v>MX</v>
          </cell>
          <cell r="AG1091" t="str">
            <v>10361754</v>
          </cell>
          <cell r="AH1091" t="str">
            <v>JUVENTIONO GUZMAN ARCOS</v>
          </cell>
          <cell r="AI1091" t="str">
            <v>calle encino num 28</v>
          </cell>
          <cell r="AJ1091" t="str">
            <v>833409447</v>
          </cell>
          <cell r="AK1091">
            <v>0</v>
          </cell>
          <cell r="AL1091" t="str">
            <v>92035</v>
          </cell>
          <cell r="AM1091"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91" t="str">
            <v>3TE50G132311</v>
          </cell>
          <cell r="AO1091" t="str">
            <v>Básica</v>
          </cell>
          <cell r="AP1091" t="str">
            <v>Hisense</v>
          </cell>
          <cell r="AQ1091" t="str">
            <v>Opera</v>
          </cell>
          <cell r="AR1091" t="str">
            <v>FHD 1920 x 1080</v>
          </cell>
          <cell r="AS1091" t="str">
            <v>3TE50G165140G165140M010</v>
          </cell>
          <cell r="AT1091">
            <v>164</v>
          </cell>
          <cell r="AU1091" t="str">
            <v>50H7GB</v>
          </cell>
          <cell r="AV1091" t="str">
            <v>3TE50G165140</v>
          </cell>
          <cell r="AW1091" t="str">
            <v>G165140</v>
          </cell>
          <cell r="AX1091" t="str">
            <v>M010</v>
          </cell>
          <cell r="AY1091">
            <v>74012402</v>
          </cell>
          <cell r="AZ1091">
            <v>51013327</v>
          </cell>
          <cell r="BA1091">
            <v>80148529</v>
          </cell>
        </row>
        <row r="1092">
          <cell r="D1092">
            <v>60316069</v>
          </cell>
          <cell r="E1092" t="str">
            <v>A</v>
          </cell>
          <cell r="F1092" t="str">
            <v>TV</v>
          </cell>
          <cell r="G1092" t="str">
            <v>YOLLITZIN CASTAÑEDA</v>
          </cell>
          <cell r="H1092" t="str">
            <v>GUAYABO NO. 223 FRACC LOMAS DEL VALLE , ENSENADA B.C.</v>
          </cell>
          <cell r="I1092">
            <v>6461117987</v>
          </cell>
          <cell r="J1092" t="str">
            <v xml:space="preserve">HISENSE </v>
          </cell>
          <cell r="K1092" t="str">
            <v>50K20DW</v>
          </cell>
          <cell r="L1092" t="str">
            <v>50G143292H01721</v>
          </cell>
          <cell r="M1092" t="str">
            <v>CARTA TELNOR</v>
          </cell>
          <cell r="N1092">
            <v>14409</v>
          </cell>
          <cell r="O1092">
            <v>42167</v>
          </cell>
          <cell r="P1092">
            <v>42112</v>
          </cell>
          <cell r="Q1092">
            <v>201015</v>
          </cell>
          <cell r="R1092" t="str">
            <v xml:space="preserve">19/04/2017 03 : 02  ARANTXA.MON : NP5
18/04/2017 06 : 20 201015 : P1 / PANEL , T173331 / OC - 1009680 </v>
          </cell>
          <cell r="S1092" t="str">
            <v>SE PIDIO PANEL Y NO LO SURTIERON</v>
          </cell>
          <cell r="T1092" t="str">
            <v xml:space="preserve">  Ricardo Sanchez Paniagua        </v>
          </cell>
          <cell r="U1092" t="str">
            <v>2017-04-24</v>
          </cell>
          <cell r="V1092" t="str">
            <v>Norte</v>
          </cell>
          <cell r="W1092" t="str">
            <v>FIRMA</v>
          </cell>
          <cell r="X1092" t="str">
            <v>TALLER</v>
          </cell>
          <cell r="Y1092">
            <v>42842</v>
          </cell>
          <cell r="Z1092">
            <v>675</v>
          </cell>
          <cell r="AA1092" t="str">
            <v>M012</v>
          </cell>
          <cell r="AD1092" t="str">
            <v>Ensenada/Lisos</v>
          </cell>
          <cell r="AE1092" t="str">
            <v>BC</v>
          </cell>
          <cell r="AF1092" t="str">
            <v>MX</v>
          </cell>
          <cell r="AG1092" t="str">
            <v>10276084</v>
          </cell>
          <cell r="AH1092" t="str">
            <v>YOLLITZIN CASTAÑEDA</v>
          </cell>
          <cell r="AI1092" t="str">
            <v>223 Guayabo</v>
          </cell>
          <cell r="AJ1092" t="str">
            <v>6461117987</v>
          </cell>
          <cell r="AK1092">
            <v>0</v>
          </cell>
          <cell r="AL1092" t="str">
            <v>22830</v>
          </cell>
          <cell r="AM1092"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92" t="str">
            <v>1TE50B8NUSCB</v>
          </cell>
          <cell r="AO1092" t="str">
            <v>Smart</v>
          </cell>
          <cell r="AP1092" t="str">
            <v>Hisense</v>
          </cell>
          <cell r="AQ1092" t="str">
            <v>Opera</v>
          </cell>
          <cell r="AR1092" t="str">
            <v>FHD 1920 x 1080</v>
          </cell>
          <cell r="AS1092" t="str">
            <v>3TE55G161437G161437M010</v>
          </cell>
          <cell r="AT1092">
            <v>7</v>
          </cell>
          <cell r="AU1092" t="str">
            <v>55H5C</v>
          </cell>
          <cell r="AV1092" t="str">
            <v>3TE55G161437</v>
          </cell>
          <cell r="AW1092" t="str">
            <v>G161437</v>
          </cell>
          <cell r="AX1092" t="str">
            <v>M010</v>
          </cell>
          <cell r="AY1092">
            <v>74012348</v>
          </cell>
          <cell r="AZ1092">
            <v>51013272</v>
          </cell>
          <cell r="BA1092">
            <v>80143827</v>
          </cell>
        </row>
        <row r="1093">
          <cell r="D1093">
            <v>60314025</v>
          </cell>
          <cell r="E1093" t="str">
            <v>A</v>
          </cell>
          <cell r="F1093" t="str">
            <v>TV</v>
          </cell>
          <cell r="G1093" t="str">
            <v>RICARDO MARTINEZ</v>
          </cell>
          <cell r="H1093" t="str">
            <v xml:space="preserve">RIO SALTON 120-A, VILLA DE ALCALA, CIENEGA DE FLORES </v>
          </cell>
          <cell r="I1093">
            <v>8180295494</v>
          </cell>
          <cell r="J1093" t="str">
            <v>HISENSE</v>
          </cell>
          <cell r="K1093" t="str">
            <v>LC54N7000U</v>
          </cell>
          <cell r="L1093" t="str">
            <v>65G1614E7H00051</v>
          </cell>
          <cell r="M1093" t="str">
            <v>FACTURA</v>
          </cell>
          <cell r="N1093">
            <v>5291.38</v>
          </cell>
          <cell r="O1093">
            <v>46344</v>
          </cell>
          <cell r="P1093">
            <v>42817</v>
          </cell>
          <cell r="Q1093">
            <v>201024</v>
          </cell>
          <cell r="R1093" t="str">
            <v xml:space="preserve">04/04/17 04:30 SERGIO FERRER </v>
          </cell>
          <cell r="S1093" t="str">
            <v/>
          </cell>
          <cell r="T1093" t="str">
            <v xml:space="preserve">    SOFIA VAZQUEZ                 </v>
          </cell>
          <cell r="U1093" t="str">
            <v>2017-04-19</v>
          </cell>
          <cell r="V1093" t="str">
            <v>Norte</v>
          </cell>
          <cell r="W1093" t="str">
            <v>FIRMA</v>
          </cell>
          <cell r="X1093" t="str">
            <v>TALLER</v>
          </cell>
          <cell r="Y1093">
            <v>42807</v>
          </cell>
          <cell r="Z1093">
            <v>-3537</v>
          </cell>
          <cell r="AA1093" t="str">
            <v>M010</v>
          </cell>
          <cell r="AD1093" t="str">
            <v>residencial dinastia/monterrey</v>
          </cell>
          <cell r="AE1093" t="str">
            <v>NL</v>
          </cell>
          <cell r="AF1093" t="str">
            <v>MX</v>
          </cell>
          <cell r="AG1093" t="str">
            <v>10408530</v>
          </cell>
          <cell r="AH1093" t="str">
            <v>RICARDO MARTINEZ</v>
          </cell>
          <cell r="AI1093" t="str">
            <v>prolongacion puerto del sol num 205 torre 2 dpto 1002</v>
          </cell>
          <cell r="AJ1093" t="str">
            <v>8180295494</v>
          </cell>
          <cell r="AK1093">
            <v>0</v>
          </cell>
          <cell r="AL1093" t="str">
            <v>64637</v>
          </cell>
          <cell r="AM1093"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93" t="str">
            <v>3TE65G155267</v>
          </cell>
          <cell r="AO1093" t="e">
            <v>#N/A</v>
          </cell>
          <cell r="AP1093" t="e">
            <v>#N/A</v>
          </cell>
          <cell r="AQ1093" t="e">
            <v>#N/A</v>
          </cell>
          <cell r="AR1093" t="e">
            <v>#N/A</v>
          </cell>
          <cell r="AS1093" t="str">
            <v>3TE65G1635D7G1635D7M010</v>
          </cell>
          <cell r="AT1093">
            <v>1</v>
          </cell>
          <cell r="AU1093" t="str">
            <v>LC-65N7000U</v>
          </cell>
          <cell r="AV1093" t="str">
            <v>3TE65G1635D7</v>
          </cell>
          <cell r="AW1093" t="str">
            <v>G1635D7</v>
          </cell>
          <cell r="AX1093" t="str">
            <v>M010</v>
          </cell>
          <cell r="AY1093">
            <v>74012358</v>
          </cell>
          <cell r="AZ1093">
            <v>51013282</v>
          </cell>
          <cell r="BA1093">
            <v>80143835</v>
          </cell>
        </row>
        <row r="1094">
          <cell r="D1094">
            <v>60316340</v>
          </cell>
          <cell r="E1094" t="str">
            <v>A</v>
          </cell>
          <cell r="F1094" t="str">
            <v>TV</v>
          </cell>
          <cell r="G1094" t="str">
            <v>VICTOR BARUCH MARTINEZ ACEVEDO</v>
          </cell>
          <cell r="H1094" t="str">
            <v>MOLINO DEL REY # 17 FRACC. COLINAS DE QRO</v>
          </cell>
          <cell r="I1094">
            <v>4421696200</v>
          </cell>
          <cell r="J1094" t="str">
            <v xml:space="preserve">HISENSE </v>
          </cell>
          <cell r="K1094" t="str">
            <v>55K680GWN</v>
          </cell>
          <cell r="L1094" t="str">
            <v>55J141321H00189</v>
          </cell>
          <cell r="M1094">
            <v>1646</v>
          </cell>
          <cell r="N1094">
            <v>16000</v>
          </cell>
          <cell r="O1094">
            <v>42165</v>
          </cell>
          <cell r="P1094">
            <v>42846</v>
          </cell>
          <cell r="Q1094">
            <v>201608</v>
          </cell>
          <cell r="R1094" t="str">
            <v>22/04/2017 P1A: PANEL # 175955 O.C. 1009876</v>
          </cell>
          <cell r="S1094" t="str">
            <v>EQUIPO EN CENTRO DE SERVICIO, SIN CAJA S</v>
          </cell>
          <cell r="T1094" t="str">
            <v xml:space="preserve">CAROLINA PEREA                    </v>
          </cell>
          <cell r="U1094" t="str">
            <v>2017-04-27</v>
          </cell>
          <cell r="V1094" t="str">
            <v>CENTRO</v>
          </cell>
          <cell r="W1094" t="str">
            <v>FIRMA</v>
          </cell>
          <cell r="X1094" t="str">
            <v>TALLER</v>
          </cell>
          <cell r="Y1094">
            <v>42844</v>
          </cell>
          <cell r="Z1094">
            <v>679</v>
          </cell>
          <cell r="AA1094" t="str">
            <v>M010</v>
          </cell>
          <cell r="AD1094" t="str">
            <v>Santiago de Queretaro/Fracc Colinas del</v>
          </cell>
          <cell r="AE1094" t="str">
            <v>QRO</v>
          </cell>
          <cell r="AF1094" t="str">
            <v>MX</v>
          </cell>
          <cell r="AG1094" t="str">
            <v>10415774</v>
          </cell>
          <cell r="AH1094" t="str">
            <v>VICTOR BARUCH MARTINEZ ACEVEDO</v>
          </cell>
          <cell r="AI1094" t="str">
            <v>17 Mlino del Rey</v>
          </cell>
          <cell r="AJ1094" t="str">
            <v>4421696200</v>
          </cell>
          <cell r="AK1094" t="str">
            <v>4421696200</v>
          </cell>
          <cell r="AL1094" t="str">
            <v>73140</v>
          </cell>
          <cell r="AM1094"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94" t="str">
            <v>3TE55G142919</v>
          </cell>
          <cell r="AO1094" t="str">
            <v>Smart</v>
          </cell>
          <cell r="AP1094" t="str">
            <v>Hisense</v>
          </cell>
          <cell r="AQ1094" t="str">
            <v>Opera</v>
          </cell>
          <cell r="AR1094" t="str">
            <v>UHD 3840 X 2160</v>
          </cell>
          <cell r="AS1094" t="str">
            <v>3TE55G1623K3G1623K3M010</v>
          </cell>
          <cell r="AT1094">
            <v>24</v>
          </cell>
          <cell r="AU1094" t="str">
            <v>55H7B</v>
          </cell>
          <cell r="AV1094" t="str">
            <v>3TE55G1623K3</v>
          </cell>
          <cell r="AW1094" t="str">
            <v>G1623K3</v>
          </cell>
          <cell r="AX1094" t="str">
            <v>M010</v>
          </cell>
          <cell r="AY1094">
            <v>74012354</v>
          </cell>
          <cell r="AZ1094">
            <v>51013278</v>
          </cell>
          <cell r="BA1094">
            <v>80147859</v>
          </cell>
        </row>
        <row r="1095">
          <cell r="D1095">
            <v>60316589</v>
          </cell>
          <cell r="E1095" t="str">
            <v>A</v>
          </cell>
          <cell r="F1095" t="str">
            <v>TV</v>
          </cell>
          <cell r="G1095" t="str">
            <v xml:space="preserve">ALCIA ABOYTES </v>
          </cell>
          <cell r="H1095" t="str">
            <v>PUENTE # 23</v>
          </cell>
          <cell r="I1095">
            <v>4421350292</v>
          </cell>
          <cell r="J1095" t="str">
            <v>SHARP</v>
          </cell>
          <cell r="K1095" t="str">
            <v>LC-55N6000U</v>
          </cell>
          <cell r="L1095" t="str">
            <v>55G1623O4H00118</v>
          </cell>
          <cell r="M1095">
            <v>2939</v>
          </cell>
          <cell r="N1095">
            <v>15999</v>
          </cell>
          <cell r="O1095">
            <v>42783</v>
          </cell>
          <cell r="P1095">
            <v>42849</v>
          </cell>
          <cell r="Q1095">
            <v>201608</v>
          </cell>
          <cell r="R1095" t="str">
            <v>26/04/2017 P1A: PANEL # 203653 O.C. 1009979</v>
          </cell>
          <cell r="S1095" t="str">
            <v>EQUIPO EN CENTRO DE SERVICIO, EN CAJA CO</v>
          </cell>
          <cell r="T1095" t="str">
            <v xml:space="preserve">CAROLINA PEREA                    </v>
          </cell>
          <cell r="U1095" t="str">
            <v>2017-04-27</v>
          </cell>
          <cell r="V1095" t="str">
            <v>CENTRO</v>
          </cell>
          <cell r="W1095" t="str">
            <v>FIRMA</v>
          </cell>
          <cell r="X1095" t="str">
            <v>TALLER</v>
          </cell>
          <cell r="Y1095">
            <v>42846</v>
          </cell>
          <cell r="Z1095">
            <v>63</v>
          </cell>
          <cell r="AA1095" t="str">
            <v>M010</v>
          </cell>
          <cell r="AD1095" t="str">
            <v>Corregidora/Col. El Fortin</v>
          </cell>
          <cell r="AE1095" t="str">
            <v>QRO</v>
          </cell>
          <cell r="AF1095" t="str">
            <v>MX</v>
          </cell>
          <cell r="AG1095" t="str">
            <v>10415577</v>
          </cell>
          <cell r="AH1095" t="str">
            <v>MA. ALICIA</v>
          </cell>
          <cell r="AI1095" t="str">
            <v>23 Puente</v>
          </cell>
          <cell r="AJ1095" t="str">
            <v>4424380742</v>
          </cell>
          <cell r="AK1095" t="str">
            <v>4424380742</v>
          </cell>
          <cell r="AL1095" t="str">
            <v>76902</v>
          </cell>
          <cell r="AM1095"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95" t="str">
            <v>3TE55G154930M</v>
          </cell>
          <cell r="AO1095" t="str">
            <v>Smart</v>
          </cell>
          <cell r="AP1095" t="str">
            <v>Sharp</v>
          </cell>
          <cell r="AQ1095" t="str">
            <v>Opera</v>
          </cell>
          <cell r="AR1095" t="str">
            <v>UHD 3840 X 2160</v>
          </cell>
          <cell r="AS1095" t="str">
            <v>3TE55G164364G164364M010</v>
          </cell>
          <cell r="AT1095">
            <v>2</v>
          </cell>
          <cell r="AU1095" t="str">
            <v>LC-55N6000U</v>
          </cell>
          <cell r="AV1095" t="str">
            <v>3TE55G164364</v>
          </cell>
          <cell r="AW1095" t="str">
            <v>G164364</v>
          </cell>
          <cell r="AX1095" t="str">
            <v>M010</v>
          </cell>
          <cell r="AY1095">
            <v>74012357</v>
          </cell>
          <cell r="AZ1095">
            <v>51013281</v>
          </cell>
          <cell r="BA1095">
            <v>80147860</v>
          </cell>
        </row>
        <row r="1096">
          <cell r="D1096">
            <v>60308994</v>
          </cell>
          <cell r="E1096" t="str">
            <v xml:space="preserve">D </v>
          </cell>
          <cell r="F1096" t="str">
            <v>TV</v>
          </cell>
          <cell r="G1096" t="str">
            <v>Oscar Guerrero Gomez</v>
          </cell>
          <cell r="H1096" t="str">
            <v>AV trabajo 76, Col. Centro, C.P. 56400, Reyes la paz, Ed. De Mex.</v>
          </cell>
          <cell r="I1096">
            <v>5558555731</v>
          </cell>
          <cell r="J1096" t="str">
            <v>HISENSE</v>
          </cell>
          <cell r="K1096" t="str">
            <v>50K20DW</v>
          </cell>
          <cell r="L1096" t="str">
            <v>50J140464H03010</v>
          </cell>
          <cell r="M1096">
            <v>143132</v>
          </cell>
          <cell r="N1096">
            <v>10121</v>
          </cell>
          <cell r="O1096">
            <v>41862</v>
          </cell>
          <cell r="P1096">
            <v>42754</v>
          </cell>
          <cell r="Q1096">
            <v>201767</v>
          </cell>
          <cell r="R1096" t="str">
            <v>25/01/2017 01 : 42  ERNESTO.HERN : NP5</v>
          </cell>
          <cell r="S1096" t="str">
            <v>Se le autoriza cambio fisico, dedido a l</v>
          </cell>
          <cell r="T1096" t="str">
            <v xml:space="preserve"> Ana Lemus Moreno                 </v>
          </cell>
          <cell r="U1096" t="str">
            <v>2017-04-27</v>
          </cell>
          <cell r="V1096" t="str">
            <v>CENTRO</v>
          </cell>
          <cell r="W1096" t="str">
            <v>FIRMA</v>
          </cell>
          <cell r="X1096" t="str">
            <v>CLIENTE</v>
          </cell>
          <cell r="Y1096">
            <v>42748</v>
          </cell>
          <cell r="Z1096">
            <v>886</v>
          </cell>
          <cell r="AA1096" t="str">
            <v>M012</v>
          </cell>
          <cell r="AD1096" t="str">
            <v>reyes la paz /centro</v>
          </cell>
          <cell r="AE1096" t="str">
            <v>MEX</v>
          </cell>
          <cell r="AF1096" t="str">
            <v>MX</v>
          </cell>
          <cell r="AG1096" t="str">
            <v>10409294</v>
          </cell>
          <cell r="AH1096" t="str">
            <v>OSCAR GUERRERO GOMEZ</v>
          </cell>
          <cell r="AI1096" t="str">
            <v>76 AV trabajo</v>
          </cell>
          <cell r="AJ1096" t="str">
            <v>5558555731</v>
          </cell>
          <cell r="AK1096">
            <v>0</v>
          </cell>
          <cell r="AL1096" t="str">
            <v>56400</v>
          </cell>
          <cell r="AM1096"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96" t="str">
            <v>1TE50B8NUSCB</v>
          </cell>
          <cell r="AO1096" t="str">
            <v>Smart</v>
          </cell>
          <cell r="AP1096" t="str">
            <v>Hisense</v>
          </cell>
          <cell r="AQ1096" t="str">
            <v>Opera</v>
          </cell>
          <cell r="AR1096" t="str">
            <v>FHD 1920 x 1080</v>
          </cell>
          <cell r="AS1096" t="str">
            <v>3TE55G161437G161437M010</v>
          </cell>
          <cell r="AT1096">
            <v>7</v>
          </cell>
          <cell r="AU1096" t="str">
            <v>55H5C</v>
          </cell>
          <cell r="AV1096" t="str">
            <v>3TE55G161437</v>
          </cell>
          <cell r="AW1096" t="str">
            <v>G161437</v>
          </cell>
          <cell r="AX1096" t="str">
            <v>M010</v>
          </cell>
          <cell r="AY1096">
            <v>74010627</v>
          </cell>
          <cell r="AZ1096">
            <v>51011471</v>
          </cell>
          <cell r="BA1096">
            <v>80143861</v>
          </cell>
        </row>
        <row r="1097">
          <cell r="D1097">
            <v>60309704</v>
          </cell>
          <cell r="E1097" t="str">
            <v>A</v>
          </cell>
          <cell r="F1097" t="str">
            <v>LAVADORA</v>
          </cell>
          <cell r="G1097" t="str">
            <v xml:space="preserve">EVA MARIA ISLAS </v>
          </cell>
          <cell r="H1097" t="str">
            <v>EUSEMIO ZAPATA 113 COL. PLAN DE AYALA C.P.43690</v>
          </cell>
          <cell r="I1097">
            <v>7751122341</v>
          </cell>
          <cell r="J1097" t="str">
            <v>HISENSE</v>
          </cell>
          <cell r="K1097" t="str">
            <v>WSA1401P</v>
          </cell>
          <cell r="L1097" t="str">
            <v>1WC1403BMX0WSHBZD143079</v>
          </cell>
          <cell r="M1097">
            <v>0</v>
          </cell>
          <cell r="N1097">
            <v>0</v>
          </cell>
          <cell r="O1097">
            <v>42179</v>
          </cell>
          <cell r="P1097">
            <v>42759</v>
          </cell>
          <cell r="Q1097">
            <v>200995</v>
          </cell>
          <cell r="R1097"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97" t="str">
            <v xml:space="preserve"> (LA LAVADORA LA TIENE EL CLIENTE)SE HA </v>
          </cell>
          <cell r="T1097" t="str">
            <v xml:space="preserve"> ALMA RAMIREZ                     </v>
          </cell>
          <cell r="U1097" t="str">
            <v>2017-04-27</v>
          </cell>
          <cell r="V1097" t="str">
            <v>CENTRO</v>
          </cell>
          <cell r="W1097" t="str">
            <v>FIRMA</v>
          </cell>
          <cell r="X1097" t="str">
            <v>CLIENTE</v>
          </cell>
          <cell r="Y1097">
            <v>42758</v>
          </cell>
          <cell r="Z1097">
            <v>579</v>
          </cell>
          <cell r="AA1097" t="str">
            <v>M010</v>
          </cell>
          <cell r="AD1097" t="str">
            <v>Tulancingo/Plan de ayala</v>
          </cell>
          <cell r="AE1097" t="str">
            <v>HGO</v>
          </cell>
          <cell r="AF1097" t="str">
            <v>MX</v>
          </cell>
          <cell r="AG1097" t="str">
            <v>10410465</v>
          </cell>
          <cell r="AH1097" t="str">
            <v>EVA MARIA ISLAS ABAD</v>
          </cell>
          <cell r="AI1097" t="str">
            <v>Eusemio Zapata 113</v>
          </cell>
          <cell r="AJ1097" t="str">
            <v>7751122341</v>
          </cell>
          <cell r="AK1097">
            <v>0</v>
          </cell>
          <cell r="AL1097" t="str">
            <v>43690</v>
          </cell>
          <cell r="AM1097"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97" t="str">
            <v>GWE014WJB003</v>
          </cell>
          <cell r="AO1097" t="e">
            <v>#N/A</v>
          </cell>
          <cell r="AP1097" t="e">
            <v>#N/A</v>
          </cell>
          <cell r="AQ1097" t="e">
            <v>#N/A</v>
          </cell>
          <cell r="AR1097" t="e">
            <v>#N/A</v>
          </cell>
          <cell r="AS1097" t="str">
            <v>GWE016WJB001W-JDZCM010</v>
          </cell>
          <cell r="AT1097">
            <v>2</v>
          </cell>
          <cell r="AU1097" t="str">
            <v>WSA1601PS</v>
          </cell>
          <cell r="AV1097" t="str">
            <v>GWE016WJB001</v>
          </cell>
          <cell r="AW1097" t="str">
            <v>W-JDZC</v>
          </cell>
          <cell r="AX1097" t="str">
            <v>M010</v>
          </cell>
          <cell r="AY1097">
            <v>74012361</v>
          </cell>
          <cell r="AZ1097">
            <v>51013285</v>
          </cell>
          <cell r="BA1097">
            <v>80148540</v>
          </cell>
        </row>
        <row r="1098">
          <cell r="D1098">
            <v>60314809</v>
          </cell>
          <cell r="E1098" t="str">
            <v>A</v>
          </cell>
          <cell r="F1098" t="str">
            <v>TV</v>
          </cell>
          <cell r="G1098" t="str">
            <v>VICTOR MANUEL SANCHEZ</v>
          </cell>
          <cell r="H1098" t="str">
            <v>BUGAMBILIA #18, COL. EL PARAISO TULANCINGO, HGO. C.P. 43680</v>
          </cell>
          <cell r="I1098">
            <v>7751142153</v>
          </cell>
          <cell r="J1098" t="str">
            <v>HISENSE</v>
          </cell>
          <cell r="K1098" t="str">
            <v>50K20DW</v>
          </cell>
          <cell r="L1098" t="str">
            <v>50G14329H07867</v>
          </cell>
          <cell r="M1098">
            <v>0</v>
          </cell>
          <cell r="N1098">
            <v>0</v>
          </cell>
          <cell r="O1098">
            <v>42447</v>
          </cell>
          <cell r="P1098">
            <v>42766</v>
          </cell>
          <cell r="Q1098">
            <v>200995</v>
          </cell>
          <cell r="R1098" t="str">
            <v xml:space="preserve"> T193331 PANEL Y T171496 POWER  OC-1009024  24/03/2017   NP5 30/03/2017 ERNESTO HERN.</v>
          </cell>
          <cell r="S1098" t="str">
            <v>PANTALLA EN TALLER</v>
          </cell>
          <cell r="T1098" t="str">
            <v xml:space="preserve"> ALMA RAMIREZ                     </v>
          </cell>
          <cell r="U1098" t="str">
            <v>2017-04-27</v>
          </cell>
          <cell r="V1098" t="str">
            <v>CENTRO</v>
          </cell>
          <cell r="W1098" t="str">
            <v>FIRMA</v>
          </cell>
          <cell r="X1098" t="str">
            <v>TALLER</v>
          </cell>
          <cell r="Y1098">
            <v>42817</v>
          </cell>
          <cell r="Z1098">
            <v>370</v>
          </cell>
          <cell r="AA1098" t="str">
            <v>M012</v>
          </cell>
          <cell r="AD1098" t="str">
            <v>el paraiso/tulancingo</v>
          </cell>
          <cell r="AE1098" t="str">
            <v>HGO</v>
          </cell>
          <cell r="AF1098" t="str">
            <v>MX</v>
          </cell>
          <cell r="AG1098" t="str">
            <v>10414802</v>
          </cell>
          <cell r="AH1098" t="str">
            <v>VICTOR MANUEL SANCHEZ CORTEZ</v>
          </cell>
          <cell r="AI1098" t="str">
            <v>bugambilia num 18</v>
          </cell>
          <cell r="AJ1098" t="str">
            <v>7751142153</v>
          </cell>
          <cell r="AK1098">
            <v>0</v>
          </cell>
          <cell r="AL1098" t="str">
            <v>43680</v>
          </cell>
          <cell r="AM1098"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98" t="str">
            <v>1TE50B8NUSCB</v>
          </cell>
          <cell r="AO1098" t="str">
            <v>Smart</v>
          </cell>
          <cell r="AP1098" t="str">
            <v>Hisense</v>
          </cell>
          <cell r="AQ1098" t="str">
            <v>Opera</v>
          </cell>
          <cell r="AR1098" t="str">
            <v>FHD 1920 x 1080</v>
          </cell>
          <cell r="AS1098" t="str">
            <v>3TE50G165140G165140M010</v>
          </cell>
          <cell r="AT1098">
            <v>164</v>
          </cell>
          <cell r="AU1098" t="str">
            <v>50H7GB</v>
          </cell>
          <cell r="AV1098" t="str">
            <v>3TE50G165140</v>
          </cell>
          <cell r="AW1098" t="str">
            <v>G165140</v>
          </cell>
          <cell r="AX1098" t="str">
            <v>M010</v>
          </cell>
          <cell r="AY1098">
            <v>74012411</v>
          </cell>
          <cell r="AZ1098">
            <v>51013337</v>
          </cell>
          <cell r="BA1098">
            <v>80148541</v>
          </cell>
        </row>
        <row r="1099">
          <cell r="D1099">
            <v>60316203</v>
          </cell>
          <cell r="E1099" t="str">
            <v>A</v>
          </cell>
          <cell r="F1099" t="str">
            <v>TV</v>
          </cell>
          <cell r="G1099" t="str">
            <v>MA. DOLORES RUIZ ORTIZ</v>
          </cell>
          <cell r="H1099" t="str">
            <v>AV. DEL TRABAJO 309                      COL. FRANCISCO I. MADERO             C.P 43650</v>
          </cell>
          <cell r="I1099">
            <v>7751266921</v>
          </cell>
          <cell r="J1099" t="str">
            <v>HISENSE</v>
          </cell>
          <cell r="K1099" t="str">
            <v>50K20D</v>
          </cell>
          <cell r="L1099" t="str">
            <v>50J140916H00748</v>
          </cell>
          <cell r="M1099">
            <v>0</v>
          </cell>
          <cell r="N1099">
            <v>0</v>
          </cell>
          <cell r="O1099">
            <v>41858</v>
          </cell>
          <cell r="P1099">
            <v>42849</v>
          </cell>
          <cell r="Q1099">
            <v>200995</v>
          </cell>
          <cell r="R1099" t="str">
            <v>25/04/2017 03 : 54  ARANTXA.MON : TCF1
25/04/2017 03 : 54  ARANTXA.MON : NP5
24/04/2017 22 : 47 200995 : V1  24/04/2017
P1  24/04/2017  T166794 POWER Y T173064 PANEL PEDIDO OC-1009922</v>
          </cell>
          <cell r="S1099" t="str">
            <v/>
          </cell>
          <cell r="T1099" t="str">
            <v xml:space="preserve"> ALMA RAMIREZ                     </v>
          </cell>
          <cell r="U1099" t="str">
            <v>2017-04-27</v>
          </cell>
          <cell r="V1099" t="str">
            <v>CENTRO</v>
          </cell>
          <cell r="W1099" t="str">
            <v>FIRMA</v>
          </cell>
          <cell r="X1099" t="str">
            <v>TALLER</v>
          </cell>
          <cell r="Y1099">
            <v>42843</v>
          </cell>
          <cell r="Z1099">
            <v>985</v>
          </cell>
          <cell r="AA1099" t="str">
            <v>M010</v>
          </cell>
          <cell r="AD1099" t="str">
            <v>Tulancingo/Col. Francisco I. Madero</v>
          </cell>
          <cell r="AE1099" t="str">
            <v>HGO</v>
          </cell>
          <cell r="AF1099" t="str">
            <v>MX</v>
          </cell>
          <cell r="AG1099" t="str">
            <v>10416118</v>
          </cell>
          <cell r="AH1099" t="str">
            <v>MA. DOLORES RIOS ORTIZ</v>
          </cell>
          <cell r="AI1099" t="str">
            <v>309 Ave. del trabajo</v>
          </cell>
          <cell r="AJ1099" t="str">
            <v>7751266921</v>
          </cell>
          <cell r="AK1099" t="str">
            <v>7751266921</v>
          </cell>
          <cell r="AL1099" t="str">
            <v>43650</v>
          </cell>
          <cell r="AM1099" t="str">
            <v>25/04/2017 03 : 54 ARANTXA.MON : TCF125/04/2017 03 : 54 ARANTXA.MON : NP524/04/2017 22 : 47 200995 : V1 24/04/2017P1 24/04/2017 T166794 POWER Y T173064 PANEL PEDIDO OC-100992218/04/2017 23 : 29 GERARDO.GRA : ODSWTP ELABORADA POR EMC*RD% MARTIRES DE RIO BLANCO Y 16 DE SEPTIEMBRE</v>
          </cell>
          <cell r="AN1099" t="str">
            <v>3TE50G132311</v>
          </cell>
          <cell r="AO1099" t="str">
            <v>Básica</v>
          </cell>
          <cell r="AP1099" t="str">
            <v>Hisense</v>
          </cell>
          <cell r="AQ1099" t="str">
            <v>Opera</v>
          </cell>
          <cell r="AR1099" t="str">
            <v>FHD 1920 x 1080</v>
          </cell>
          <cell r="AS1099" t="str">
            <v>3TE50G165140G165140M010</v>
          </cell>
          <cell r="AT1099">
            <v>164</v>
          </cell>
          <cell r="AU1099" t="str">
            <v>50H7GB</v>
          </cell>
          <cell r="AV1099" t="str">
            <v>3TE50G165140</v>
          </cell>
          <cell r="AW1099" t="str">
            <v>G165140</v>
          </cell>
          <cell r="AX1099" t="str">
            <v>M010</v>
          </cell>
          <cell r="AY1099">
            <v>74012404</v>
          </cell>
          <cell r="AZ1099">
            <v>51013330</v>
          </cell>
          <cell r="BA1099">
            <v>80148542</v>
          </cell>
        </row>
        <row r="1100">
          <cell r="D1100">
            <v>60316214</v>
          </cell>
          <cell r="E1100" t="str">
            <v>B</v>
          </cell>
          <cell r="F1100" t="str">
            <v>FRIGOBAR</v>
          </cell>
          <cell r="G1100" t="str">
            <v>Salvador Gomez</v>
          </cell>
          <cell r="H1100" t="str">
            <v>INGENIEROS TOPOGRAFOS #5, COL. SANTA MARTHA ACATITLA, DEL. IZTAPALAPA, C.P. 09510</v>
          </cell>
          <cell r="I1100" t="str">
            <v>57458410 / 5510148709</v>
          </cell>
          <cell r="J1100" t="str">
            <v>HISENSE</v>
          </cell>
          <cell r="K1100" t="str">
            <v>RR63D6WGX</v>
          </cell>
          <cell r="L1100" t="str">
            <v>1B0176Z00014JH007E6085</v>
          </cell>
          <cell r="M1100" t="str">
            <v>TC # 1832 1527 3922 4494 7431 47 TICKET DE COMPRA TIENDA BODEGA AURRERA</v>
          </cell>
          <cell r="N1100">
            <v>3850</v>
          </cell>
          <cell r="O1100">
            <v>42512</v>
          </cell>
          <cell r="P1100">
            <v>42847</v>
          </cell>
          <cell r="Q1100">
            <v>201767</v>
          </cell>
          <cell r="R1100" t="str">
            <v>25/04/2017 02 : 55  ROGER.R : TCFT - Intervención línea de refrigeranteR600 / 22/04/2017 07 : 06 201767 : ST1: SE ADJUNTA EVIDENCIA DE QUE ELCOMPRESOR FALLA Y SE ENVIA CORREO ELECTRONICO CON VIDEO</v>
          </cell>
          <cell r="S1100" t="str">
            <v>EQUIPO DAÑADO EN DOMICILIO DE CLIENTE</v>
          </cell>
          <cell r="T1100" t="str">
            <v xml:space="preserve">   RENE ARIAS                     </v>
          </cell>
          <cell r="U1100" t="str">
            <v>2017-05-02</v>
          </cell>
          <cell r="V1100" t="str">
            <v>CENTRO</v>
          </cell>
          <cell r="W1100" t="str">
            <v>COMPLETADO</v>
          </cell>
          <cell r="X1100" t="str">
            <v>CLIENTE</v>
          </cell>
          <cell r="Y1100">
            <v>42843</v>
          </cell>
          <cell r="Z1100">
            <v>331</v>
          </cell>
          <cell r="AA1100" t="str">
            <v>M010</v>
          </cell>
          <cell r="AD1100" t="str">
            <v>Santa Martha Acatitla/[Iztapalapa</v>
          </cell>
          <cell r="AE1100" t="str">
            <v>DF</v>
          </cell>
          <cell r="AF1100" t="str">
            <v>MX</v>
          </cell>
          <cell r="AG1100" t="str">
            <v>10416111</v>
          </cell>
          <cell r="AH1100" t="str">
            <v>SALVADOR GOMEZ</v>
          </cell>
          <cell r="AI1100" t="str">
            <v>5 Ingenieros topografos</v>
          </cell>
          <cell r="AJ1100" t="str">
            <v>5510148709</v>
          </cell>
          <cell r="AK1100" t="str">
            <v>5510148709</v>
          </cell>
          <cell r="AL1100" t="str">
            <v>09510</v>
          </cell>
          <cell r="AM1100"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100" t="str">
            <v>1B0176Z00014</v>
          </cell>
          <cell r="AO1100" t="e">
            <v>#N/A</v>
          </cell>
          <cell r="AP1100" t="e">
            <v>#N/A</v>
          </cell>
          <cell r="AQ1100" t="e">
            <v>#N/A</v>
          </cell>
          <cell r="AR1100" t="e">
            <v>#N/A</v>
          </cell>
          <cell r="AS1100" t="str">
            <v>1B0176Z00014BHBDCM010</v>
          </cell>
          <cell r="AT1100">
            <v>2</v>
          </cell>
          <cell r="AU1100" t="str">
            <v>RR63D6WGX</v>
          </cell>
          <cell r="AV1100" t="str">
            <v>1B0176Z00014</v>
          </cell>
          <cell r="AW1100" t="str">
            <v>BHBDC</v>
          </cell>
          <cell r="AX1100" t="str">
            <v>M010</v>
          </cell>
          <cell r="AY1100">
            <v>74012468</v>
          </cell>
          <cell r="AZ1100">
            <v>51013394</v>
          </cell>
          <cell r="BA1100">
            <v>80147899</v>
          </cell>
        </row>
        <row r="1101">
          <cell r="D1101">
            <v>60316299</v>
          </cell>
          <cell r="E1101" t="str">
            <v>A</v>
          </cell>
          <cell r="F1101" t="str">
            <v>TV</v>
          </cell>
          <cell r="G1101" t="str">
            <v>Carlos Gonzalez Diaz</v>
          </cell>
          <cell r="H1101" t="str">
            <v>3A. CDA. DE HEROES DE NACOZARI #12, COL. 7 DE JULIO, DEL. VENUSTIANO CARRANZA, C.P. 15390</v>
          </cell>
          <cell r="I1101">
            <v>5515925683</v>
          </cell>
          <cell r="J1101" t="str">
            <v>HISENSE</v>
          </cell>
          <cell r="K1101" t="str">
            <v>50K20DW</v>
          </cell>
          <cell r="L1101" t="str">
            <v>50G143292H06525</v>
          </cell>
          <cell r="M1101" t="str">
            <v>ML / 000141196 TICKET DE COMPRA TIENDA TELMEX S.A. DE C.V.</v>
          </cell>
          <cell r="N1101">
            <v>11998.37</v>
          </cell>
          <cell r="O1101">
            <v>42221</v>
          </cell>
          <cell r="P1101">
            <v>42850</v>
          </cell>
          <cell r="Q1101">
            <v>201767</v>
          </cell>
          <cell r="R1101" t="str">
            <v>27/04/2017 08 : 53  ARANTXA.MON : Se autoriza NP5; numero de serie yticket TELMEX correcto /  P1A: 173331 PANEL      171496 POWER   25-04-2017   OC-1010004</v>
          </cell>
          <cell r="S1101" t="str">
            <v>EQUIPO DAÑADO EN DOMICILIO DE CLIENTE</v>
          </cell>
          <cell r="T1101" t="str">
            <v xml:space="preserve">   RENE ARIAS                     </v>
          </cell>
          <cell r="U1101" t="str">
            <v>2017-05-02</v>
          </cell>
          <cell r="V1101" t="str">
            <v>CENTRO</v>
          </cell>
          <cell r="W1101" t="str">
            <v>COMPLETADO</v>
          </cell>
          <cell r="X1101" t="str">
            <v>CLIENTE</v>
          </cell>
          <cell r="Y1101">
            <v>42844</v>
          </cell>
          <cell r="Z1101">
            <v>623</v>
          </cell>
          <cell r="AA1101" t="str">
            <v>M010</v>
          </cell>
          <cell r="AD1101" t="str">
            <v>Venustiano Carranza/7 de Julio</v>
          </cell>
          <cell r="AE1101" t="str">
            <v>DF</v>
          </cell>
          <cell r="AF1101" t="str">
            <v>MX</v>
          </cell>
          <cell r="AG1101" t="str">
            <v>10416024</v>
          </cell>
          <cell r="AH1101" t="str">
            <v>CARLOS GONZALEZ DIAZ</v>
          </cell>
          <cell r="AI1101" t="str">
            <v>12 3ra Cda de Heroes de Nacozari</v>
          </cell>
          <cell r="AJ1101" t="str">
            <v>0445515925683</v>
          </cell>
          <cell r="AK1101">
            <v>0</v>
          </cell>
          <cell r="AL1101" t="str">
            <v>15390</v>
          </cell>
          <cell r="AM1101"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101" t="str">
            <v>1TE50B8NUSCB</v>
          </cell>
          <cell r="AO1101" t="str">
            <v>Smart</v>
          </cell>
          <cell r="AP1101" t="str">
            <v>Hisense</v>
          </cell>
          <cell r="AQ1101" t="str">
            <v>Opera</v>
          </cell>
          <cell r="AR1101" t="str">
            <v>FHD 1920 x 1080</v>
          </cell>
          <cell r="AS1101" t="str">
            <v>3TE50G1644B3G1644B3M010</v>
          </cell>
          <cell r="AT1101">
            <v>3</v>
          </cell>
          <cell r="AU1101" t="str">
            <v>50H7GB</v>
          </cell>
          <cell r="AV1101" t="str">
            <v>3TE50G1644B3</v>
          </cell>
          <cell r="AW1101" t="str">
            <v>G1644B3</v>
          </cell>
          <cell r="AX1101" t="str">
            <v>M010</v>
          </cell>
          <cell r="AY1101">
            <v>74012469</v>
          </cell>
          <cell r="AZ1101">
            <v>51013395</v>
          </cell>
          <cell r="BA1101">
            <v>80147900</v>
          </cell>
        </row>
        <row r="1102">
          <cell r="D1102">
            <v>60316310</v>
          </cell>
          <cell r="E1102" t="str">
            <v>A</v>
          </cell>
          <cell r="F1102" t="str">
            <v>TV</v>
          </cell>
          <cell r="G1102" t="str">
            <v>Victor Cortes Cordero</v>
          </cell>
          <cell r="H1102" t="str">
            <v>PUERTO MANZANILLO #123, COL. CASAS ALEMAN, DEL. GUSTAVO A. MADERO, C.P. 07580</v>
          </cell>
          <cell r="I1102" t="str">
            <v>27341214 / 5545157442</v>
          </cell>
          <cell r="J1102" t="str">
            <v>HISENSE</v>
          </cell>
          <cell r="K1102" t="str">
            <v>50K20DW</v>
          </cell>
          <cell r="L1102" t="str">
            <v>50J143291H18438</v>
          </cell>
          <cell r="M1102" t="str">
            <v>AG / 000194990 TICKET DE COMPRA TIENDA TELMEX S.A. DE C.V</v>
          </cell>
          <cell r="N1102">
            <v>10120.879999999999</v>
          </cell>
          <cell r="O1102">
            <v>42090</v>
          </cell>
          <cell r="P1102">
            <v>42850</v>
          </cell>
          <cell r="Q1102">
            <v>201767</v>
          </cell>
          <cell r="R1102" t="str">
            <v>27/04/2017 08 : 51  ARANTXA.MON : Se autoriza NP5; numero de serie yticket TELMEX correcto / P1A: 173331 PANEL    25-04-2017   OC-1010002</v>
          </cell>
          <cell r="S1102" t="str">
            <v>EQUIPO DAÑADO EN DOMICILIO DE CLIENTE</v>
          </cell>
          <cell r="T1102" t="str">
            <v xml:space="preserve">   RENE ARIAS                     </v>
          </cell>
          <cell r="U1102" t="str">
            <v>2017-05-02</v>
          </cell>
          <cell r="V1102" t="str">
            <v>CENTRO</v>
          </cell>
          <cell r="W1102" t="str">
            <v>COMPLETADO</v>
          </cell>
          <cell r="X1102" t="str">
            <v>CLIENTE</v>
          </cell>
          <cell r="Y1102">
            <v>42844</v>
          </cell>
          <cell r="Z1102">
            <v>754</v>
          </cell>
          <cell r="AA1102" t="str">
            <v>M010</v>
          </cell>
          <cell r="AD1102" t="str">
            <v>casas aleman/gustavo amadero</v>
          </cell>
          <cell r="AE1102" t="str">
            <v>DF</v>
          </cell>
          <cell r="AF1102" t="str">
            <v>MX</v>
          </cell>
          <cell r="AG1102" t="str">
            <v>10322343</v>
          </cell>
          <cell r="AH1102" t="str">
            <v>VICTOR CORTES CORDERO</v>
          </cell>
          <cell r="AI1102" t="str">
            <v>123 puerto manzanillo</v>
          </cell>
          <cell r="AJ1102" t="str">
            <v>5545157442</v>
          </cell>
          <cell r="AK1102" t="str">
            <v>5545157442</v>
          </cell>
          <cell r="AL1102" t="str">
            <v>07580</v>
          </cell>
          <cell r="AM1102"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102" t="str">
            <v>1TE50B8NUSCB</v>
          </cell>
          <cell r="AO1102" t="str">
            <v>Smart</v>
          </cell>
          <cell r="AP1102" t="str">
            <v>Hisense</v>
          </cell>
          <cell r="AQ1102" t="str">
            <v>Opera</v>
          </cell>
          <cell r="AR1102" t="str">
            <v>FHD 1920 x 1080</v>
          </cell>
          <cell r="AS1102" t="str">
            <v>3TE50G1644B3G1644B3M010</v>
          </cell>
          <cell r="AT1102">
            <v>3</v>
          </cell>
          <cell r="AU1102" t="str">
            <v>50H7GB</v>
          </cell>
          <cell r="AV1102" t="str">
            <v>3TE50G1644B3</v>
          </cell>
          <cell r="AW1102" t="str">
            <v>G1644B3</v>
          </cell>
          <cell r="AX1102" t="str">
            <v>M010</v>
          </cell>
          <cell r="AY1102">
            <v>74012470</v>
          </cell>
          <cell r="AZ1102">
            <v>51013396</v>
          </cell>
          <cell r="BA1102">
            <v>80147901</v>
          </cell>
        </row>
        <row r="1103">
          <cell r="D1103">
            <v>60316347</v>
          </cell>
          <cell r="E1103" t="str">
            <v>A</v>
          </cell>
          <cell r="F1103" t="str">
            <v>TV</v>
          </cell>
          <cell r="G1103" t="str">
            <v>PAULO CESAR ESPINOZA CRUZ</v>
          </cell>
          <cell r="H1103" t="str">
            <v>LILA MZ. 22 LT. 12, COL. JARDINES DE CHALCO, CHALCO, C.P. 56607</v>
          </cell>
          <cell r="I1103" t="str">
            <v>17372846 / 5540462726</v>
          </cell>
          <cell r="J1103" t="str">
            <v>HISENSE</v>
          </cell>
          <cell r="K1103" t="str">
            <v>50K20DW</v>
          </cell>
          <cell r="L1103" t="str">
            <v>50G143291H10661</v>
          </cell>
          <cell r="M1103" t="str">
            <v>POLIZA</v>
          </cell>
          <cell r="N1103" t="str">
            <v>POLIZA</v>
          </cell>
          <cell r="O1103">
            <v>41637</v>
          </cell>
          <cell r="P1103">
            <v>42847</v>
          </cell>
          <cell r="Q1103">
            <v>201767</v>
          </cell>
          <cell r="R1103" t="str">
            <v>25/04/2017 03 : 48  ARANTXA.MON : NP5 / P1A: 173331 PANEL   22-04-2017   OC-1009917</v>
          </cell>
          <cell r="S1103" t="str">
            <v>EQUIPO DAÑADO EN DOMICILIO DE CLIENTE</v>
          </cell>
          <cell r="T1103" t="str">
            <v xml:space="preserve">   RENE ARIAS                     </v>
          </cell>
          <cell r="U1103" t="str">
            <v>2017-05-02</v>
          </cell>
          <cell r="V1103" t="str">
            <v>CENTRO</v>
          </cell>
          <cell r="W1103" t="str">
            <v>COMPLETADO</v>
          </cell>
          <cell r="X1103" t="str">
            <v>CLIENTE</v>
          </cell>
          <cell r="Y1103">
            <v>42844</v>
          </cell>
          <cell r="Z1103">
            <v>1207</v>
          </cell>
          <cell r="AA1103" t="str">
            <v>M010</v>
          </cell>
          <cell r="AD1103" t="str">
            <v>CHALCO/COL JARDINES DE CHALCO</v>
          </cell>
          <cell r="AE1103" t="str">
            <v>MEX</v>
          </cell>
          <cell r="AF1103" t="str">
            <v>MX</v>
          </cell>
          <cell r="AG1103" t="str">
            <v>10214335</v>
          </cell>
          <cell r="AH1103" t="str">
            <v>PAULO CESAR ESPINOZA CRUZ</v>
          </cell>
          <cell r="AI1103" t="str">
            <v>LT12 LILA MNZ 22</v>
          </cell>
          <cell r="AJ1103" t="str">
            <v>17372846</v>
          </cell>
          <cell r="AK1103">
            <v>0</v>
          </cell>
          <cell r="AL1103" t="str">
            <v>56607</v>
          </cell>
          <cell r="AM1103"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103" t="str">
            <v>1TE50B8NUSCB</v>
          </cell>
          <cell r="AO1103" t="str">
            <v>Smart</v>
          </cell>
          <cell r="AP1103" t="str">
            <v>Hisense</v>
          </cell>
          <cell r="AQ1103" t="str">
            <v>Opera</v>
          </cell>
          <cell r="AR1103" t="str">
            <v>FHD 1920 x 1080</v>
          </cell>
          <cell r="AS1103" t="str">
            <v>3TE50G1644B3G1644B3M010</v>
          </cell>
          <cell r="AT1103">
            <v>3</v>
          </cell>
          <cell r="AU1103" t="str">
            <v>50H7GB</v>
          </cell>
          <cell r="AV1103" t="str">
            <v>3TE50G1644B3</v>
          </cell>
          <cell r="AW1103" t="str">
            <v>G1644B3</v>
          </cell>
          <cell r="AX1103" t="str">
            <v>M010</v>
          </cell>
          <cell r="AY1103">
            <v>74012471</v>
          </cell>
          <cell r="AZ1103">
            <v>51013397</v>
          </cell>
          <cell r="BA1103">
            <v>80147902</v>
          </cell>
        </row>
        <row r="1104">
          <cell r="D1104">
            <v>60316371</v>
          </cell>
          <cell r="E1104" t="str">
            <v>A</v>
          </cell>
          <cell r="F1104" t="str">
            <v>TV</v>
          </cell>
          <cell r="G1104" t="str">
            <v>Anayeli Mercado</v>
          </cell>
          <cell r="H1104" t="str">
            <v>MACORINA #464, COL. BENITO JUAREZ, NEZAHUALCOYOTL, C.P. 57000</v>
          </cell>
          <cell r="I1104" t="str">
            <v>22890094 / 5522656561</v>
          </cell>
          <cell r="J1104" t="str">
            <v>HISENSE</v>
          </cell>
          <cell r="K1104" t="str">
            <v>50K20DW</v>
          </cell>
          <cell r="L1104" t="str">
            <v>50G143291H15722</v>
          </cell>
          <cell r="M1104" t="str">
            <v>NUMERO DE PEDIDO 3378459 TICKET DE COMPRA TIENDA EN LINEA  TELMEX</v>
          </cell>
          <cell r="N1104">
            <v>8999</v>
          </cell>
          <cell r="O1104">
            <v>42300</v>
          </cell>
          <cell r="P1104">
            <v>42850</v>
          </cell>
          <cell r="Q1104">
            <v>201767</v>
          </cell>
          <cell r="R1104" t="str">
            <v>27/04/2017 08 : 57  ARANTXA.MON : Se autoriza NP5; numero de serie yticket correcto / P1A: 173331 PANEL   25-04-2017   OC-1010007</v>
          </cell>
          <cell r="S1104" t="str">
            <v>EQUIPO DAÑADO EN DOMICILIO DE CLIENTE</v>
          </cell>
          <cell r="T1104" t="str">
            <v xml:space="preserve">   RENE ARIAS                     </v>
          </cell>
          <cell r="U1104" t="str">
            <v>2017-05-02</v>
          </cell>
          <cell r="V1104" t="str">
            <v>CENTRO</v>
          </cell>
          <cell r="W1104" t="str">
            <v>COMPLETADO</v>
          </cell>
          <cell r="X1104" t="str">
            <v>CLIENTE</v>
          </cell>
          <cell r="Y1104">
            <v>42844</v>
          </cell>
          <cell r="Z1104">
            <v>544</v>
          </cell>
          <cell r="AA1104" t="str">
            <v>M010</v>
          </cell>
          <cell r="AD1104" t="str">
            <v>Nezahualcoyotl/Benito Juarez</v>
          </cell>
          <cell r="AE1104" t="str">
            <v>MEX</v>
          </cell>
          <cell r="AF1104" t="str">
            <v>MX</v>
          </cell>
          <cell r="AG1104" t="str">
            <v>10416152</v>
          </cell>
          <cell r="AH1104" t="str">
            <v>ANAYELI MERCADO</v>
          </cell>
          <cell r="AI1104" t="str">
            <v>464 Macorina</v>
          </cell>
          <cell r="AJ1104" t="str">
            <v>5522656561</v>
          </cell>
          <cell r="AK1104" t="str">
            <v>5522656561</v>
          </cell>
          <cell r="AL1104" t="str">
            <v>57000</v>
          </cell>
          <cell r="AM1104"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104" t="str">
            <v>1TE50B8NUSCB</v>
          </cell>
          <cell r="AO1104" t="str">
            <v>Smart</v>
          </cell>
          <cell r="AP1104" t="str">
            <v>Hisense</v>
          </cell>
          <cell r="AQ1104" t="str">
            <v>Opera</v>
          </cell>
          <cell r="AR1104" t="str">
            <v>FHD 1920 x 1080</v>
          </cell>
          <cell r="AS1104" t="str">
            <v>3TE50G1644B3G1644B3M010</v>
          </cell>
          <cell r="AT1104">
            <v>3</v>
          </cell>
          <cell r="AU1104" t="str">
            <v>50H7GB</v>
          </cell>
          <cell r="AV1104" t="str">
            <v>3TE50G1644B3</v>
          </cell>
          <cell r="AW1104" t="str">
            <v>G1644B3</v>
          </cell>
          <cell r="AX1104" t="str">
            <v>M010</v>
          </cell>
          <cell r="AY1104">
            <v>74012472</v>
          </cell>
          <cell r="AZ1104">
            <v>51013399</v>
          </cell>
          <cell r="BA1104">
            <v>80147903</v>
          </cell>
        </row>
        <row r="1105">
          <cell r="D1105">
            <v>60316399</v>
          </cell>
          <cell r="E1105" t="str">
            <v>A</v>
          </cell>
          <cell r="F1105" t="str">
            <v>TV</v>
          </cell>
          <cell r="G1105" t="str">
            <v>FAUSTINO ESPARZA RAMOS</v>
          </cell>
          <cell r="H1105" t="str">
            <v>2DO.ANDADOR DE FLORENCIO VILLAREAL, COL. LOS REYES IZTACALCO, DEL. IZTACALCO, C.P. 08620</v>
          </cell>
          <cell r="I1105" t="str">
            <v xml:space="preserve"> 5556334986 / 5536674770</v>
          </cell>
          <cell r="J1105" t="str">
            <v>HISENSE</v>
          </cell>
          <cell r="K1105" t="str">
            <v>50K20DW</v>
          </cell>
          <cell r="L1105" t="str">
            <v>50G144843H01245</v>
          </cell>
          <cell r="M1105" t="str">
            <v>FOLIO 792202055818 CARTA DE ACEPTACION TIENDA TELMEX</v>
          </cell>
          <cell r="N1105" t="str">
            <v>CARTA DE ACEPTACION</v>
          </cell>
          <cell r="O1105">
            <v>41862</v>
          </cell>
          <cell r="P1105">
            <v>42850</v>
          </cell>
          <cell r="Q1105">
            <v>201767</v>
          </cell>
          <cell r="R1105" t="str">
            <v>27/04/2017 08 : 54  ARANTXA.MON : Se autoriza NP5; numero de serie yticket correcto / P1A: 173064 PANEL    166794 POWER   25-04-2017   OC-1010005</v>
          </cell>
          <cell r="S1105" t="str">
            <v>EQUIPO DAÑADO EN DOMICILIO DE CLIENTE</v>
          </cell>
          <cell r="T1105" t="str">
            <v xml:space="preserve">   RENE ARIAS                     </v>
          </cell>
          <cell r="U1105" t="str">
            <v>2017-05-02</v>
          </cell>
          <cell r="V1105" t="str">
            <v>CENTRO</v>
          </cell>
          <cell r="W1105" t="str">
            <v>COMPLETADO</v>
          </cell>
          <cell r="X1105" t="str">
            <v>CLIENTE</v>
          </cell>
          <cell r="Y1105">
            <v>42844</v>
          </cell>
          <cell r="Z1105">
            <v>982</v>
          </cell>
          <cell r="AA1105" t="str">
            <v>M010</v>
          </cell>
          <cell r="AD1105" t="str">
            <v>IZTACALCO/LOS REYES IZTACALCO</v>
          </cell>
          <cell r="AE1105" t="str">
            <v>DF</v>
          </cell>
          <cell r="AF1105" t="str">
            <v>MX</v>
          </cell>
          <cell r="AG1105" t="str">
            <v>10260227</v>
          </cell>
          <cell r="AH1105" t="str">
            <v>FAUSTINO ESPARZA RAMOS</v>
          </cell>
          <cell r="AI1105" t="str">
            <v>2DO.ANDADOR DE FLORENCIO VILLAREAL NO.8</v>
          </cell>
          <cell r="AJ1105" t="str">
            <v>044-5536674770</v>
          </cell>
          <cell r="AK1105" t="str">
            <v>044-5536674770</v>
          </cell>
          <cell r="AL1105" t="str">
            <v>08620</v>
          </cell>
          <cell r="AM1105"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105" t="str">
            <v>1TE50B8NUSCB</v>
          </cell>
          <cell r="AO1105" t="str">
            <v>Smart</v>
          </cell>
          <cell r="AP1105" t="str">
            <v>Hisense</v>
          </cell>
          <cell r="AQ1105" t="str">
            <v>Opera</v>
          </cell>
          <cell r="AR1105" t="str">
            <v>FHD 1920 x 1080</v>
          </cell>
          <cell r="AS1105" t="str">
            <v>3TE50G1644B3G1644B3M010</v>
          </cell>
          <cell r="AT1105">
            <v>3</v>
          </cell>
          <cell r="AU1105" t="str">
            <v>50H7GB</v>
          </cell>
          <cell r="AV1105" t="str">
            <v>3TE50G1644B3</v>
          </cell>
          <cell r="AW1105" t="str">
            <v>G1644B3</v>
          </cell>
          <cell r="AX1105" t="str">
            <v>M010</v>
          </cell>
          <cell r="AY1105">
            <v>74012474</v>
          </cell>
          <cell r="AZ1105">
            <v>51013400</v>
          </cell>
          <cell r="BA1105">
            <v>80147904</v>
          </cell>
        </row>
        <row r="1106">
          <cell r="D1106">
            <v>60316459</v>
          </cell>
          <cell r="E1106" t="str">
            <v>A</v>
          </cell>
          <cell r="F1106" t="str">
            <v>TV</v>
          </cell>
          <cell r="G1106" t="str">
            <v>MARIA DE LOURDES GOMEZ NASHIKI</v>
          </cell>
          <cell r="H1106" t="str">
            <v>AV. SANTIAGO 2505 INT. 10, COL. IZTLAZIHUATL, DEL. BENITO JUAREZ, C.P. 03520</v>
          </cell>
          <cell r="I1106" t="str">
            <v xml:space="preserve">91301899 / 5544855087 </v>
          </cell>
          <cell r="J1106" t="str">
            <v>HISENSE</v>
          </cell>
          <cell r="K1106" t="str">
            <v>50K20DW</v>
          </cell>
          <cell r="L1106" t="str">
            <v>50G143292H02352</v>
          </cell>
          <cell r="M1106" t="str">
            <v>ART / 000145531 TICKET DE COMPRA TIENDA TELMEX S.A DE C.V</v>
          </cell>
          <cell r="N1106">
            <v>11998.37</v>
          </cell>
          <cell r="O1106">
            <v>42182</v>
          </cell>
          <cell r="P1106">
            <v>42847</v>
          </cell>
          <cell r="Q1106">
            <v>201767</v>
          </cell>
          <cell r="R1106" t="str">
            <v>25/04/2017 03 : 42  ARANTXA.MON : NP5 / P1A: 173331 PANEL   22-04-2017  OC-1009914</v>
          </cell>
          <cell r="S1106" t="str">
            <v>EQUIPO DAÑADO EN DOMICILIO DE CLIENTE</v>
          </cell>
          <cell r="T1106" t="str">
            <v xml:space="preserve">   RENE ARIAS                     </v>
          </cell>
          <cell r="U1106" t="str">
            <v>2017-05-02</v>
          </cell>
          <cell r="V1106" t="str">
            <v>CENTRO</v>
          </cell>
          <cell r="W1106" t="str">
            <v>COMPLETADO</v>
          </cell>
          <cell r="X1106" t="str">
            <v>CLIENTE</v>
          </cell>
          <cell r="Y1106">
            <v>42845</v>
          </cell>
          <cell r="Z1106">
            <v>663</v>
          </cell>
          <cell r="AA1106" t="str">
            <v>M010</v>
          </cell>
          <cell r="AD1106" t="str">
            <v>IZTLAZIHUATL / BENITO JUAREZ</v>
          </cell>
          <cell r="AE1106" t="str">
            <v>DF</v>
          </cell>
          <cell r="AF1106" t="str">
            <v>MX</v>
          </cell>
          <cell r="AG1106" t="str">
            <v>10416395</v>
          </cell>
          <cell r="AH1106" t="str">
            <v>MARIA DE LOURDES GOMEZ NASHIKI</v>
          </cell>
          <cell r="AI1106" t="str">
            <v>2505 INT10 AV SANTIAGO</v>
          </cell>
          <cell r="AJ1106" t="str">
            <v>91301899</v>
          </cell>
          <cell r="AK1106" t="str">
            <v>0445544855087</v>
          </cell>
          <cell r="AL1106" t="str">
            <v>03520</v>
          </cell>
          <cell r="AM1106"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106" t="str">
            <v>1TE50B8NUSCB</v>
          </cell>
          <cell r="AO1106" t="str">
            <v>Smart</v>
          </cell>
          <cell r="AP1106" t="str">
            <v>Hisense</v>
          </cell>
          <cell r="AQ1106" t="str">
            <v>Opera</v>
          </cell>
          <cell r="AR1106" t="str">
            <v>FHD 1920 x 1080</v>
          </cell>
          <cell r="AS1106" t="str">
            <v>3TE50G165138G165138M010</v>
          </cell>
          <cell r="AT1106">
            <v>5</v>
          </cell>
          <cell r="AU1106" t="str">
            <v>50H7GB</v>
          </cell>
          <cell r="AV1106" t="str">
            <v>3TE50G165138</v>
          </cell>
          <cell r="AW1106" t="str">
            <v>G165138</v>
          </cell>
          <cell r="AX1106" t="str">
            <v>M010</v>
          </cell>
          <cell r="AY1106">
            <v>74012476</v>
          </cell>
          <cell r="AZ1106">
            <v>51013402</v>
          </cell>
          <cell r="BA1106">
            <v>80147915</v>
          </cell>
        </row>
        <row r="1107">
          <cell r="D1107">
            <v>60315786</v>
          </cell>
          <cell r="E1107" t="str">
            <v>A</v>
          </cell>
          <cell r="F1107" t="str">
            <v>TV</v>
          </cell>
          <cell r="G1107" t="str">
            <v xml:space="preserve">PAOLA MEJIA HIGAREDA </v>
          </cell>
          <cell r="H1107" t="str">
            <v>ASESORES 5533 ZAPOPAN/ARCOS DE GUADALUPE</v>
          </cell>
          <cell r="I1107">
            <v>3312782027</v>
          </cell>
          <cell r="J1107" t="str">
            <v>HISENSE</v>
          </cell>
          <cell r="K1107" t="str">
            <v>50K20DW</v>
          </cell>
          <cell r="L1107" t="str">
            <v>50J140464H00043</v>
          </cell>
          <cell r="M1107" t="str">
            <v xml:space="preserve">TICKET DE COMPRA </v>
          </cell>
          <cell r="N1107">
            <v>8499</v>
          </cell>
          <cell r="O1107">
            <v>41739</v>
          </cell>
          <cell r="P1107">
            <v>42849</v>
          </cell>
          <cell r="Q1107">
            <v>201109</v>
          </cell>
          <cell r="R1107" t="str">
            <v>FALTA DE REFACCIONES 173331 OC-1009606</v>
          </cell>
          <cell r="S1107" t="str">
            <v>CLIENTE ENTREGA EQUIPO SIN ACCESORIOS, U</v>
          </cell>
          <cell r="T1107" t="str">
            <v>YURIANA HERNANDEZ HERRERA</v>
          </cell>
          <cell r="U1107" t="str">
            <v>2017-ABRIL</v>
          </cell>
          <cell r="V1107" t="str">
            <v>SUR</v>
          </cell>
          <cell r="W1107" t="str">
            <v>COMPLETADO</v>
          </cell>
          <cell r="X1107" t="str">
            <v>TALLER</v>
          </cell>
          <cell r="Y1107">
            <v>42836</v>
          </cell>
          <cell r="Z1107">
            <v>1097</v>
          </cell>
          <cell r="AA1107" t="str">
            <v>M010</v>
          </cell>
          <cell r="AD1107" t="str">
            <v>Zapopan/Arcos de Guadalupe</v>
          </cell>
          <cell r="AE1107" t="str">
            <v>JAL</v>
          </cell>
          <cell r="AF1107" t="str">
            <v>MX</v>
          </cell>
          <cell r="AG1107" t="str">
            <v>10415721</v>
          </cell>
          <cell r="AH1107" t="str">
            <v>PAOLA MEJIA HIGAREDA</v>
          </cell>
          <cell r="AI1107" t="str">
            <v>5533 Asesores</v>
          </cell>
          <cell r="AJ1107" t="str">
            <v>3312782027</v>
          </cell>
          <cell r="AK1107">
            <v>0</v>
          </cell>
          <cell r="AL1107" t="str">
            <v>45037</v>
          </cell>
          <cell r="AM1107"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107" t="str">
            <v>1TE50B8NUSCB</v>
          </cell>
          <cell r="AO1107" t="str">
            <v>Smart</v>
          </cell>
          <cell r="AP1107" t="str">
            <v>Hisense</v>
          </cell>
          <cell r="AQ1107" t="str">
            <v>Opera</v>
          </cell>
          <cell r="AR1107" t="str">
            <v>FHD 1920 x 1080</v>
          </cell>
          <cell r="AS1107" t="str">
            <v>3TE50G165138G165138M010</v>
          </cell>
          <cell r="AT1107">
            <v>5</v>
          </cell>
          <cell r="AU1107" t="str">
            <v>50H7GB</v>
          </cell>
          <cell r="AV1107" t="str">
            <v>3TE50G165138</v>
          </cell>
          <cell r="AW1107" t="str">
            <v>G165138</v>
          </cell>
          <cell r="AX1107" t="str">
            <v>M010</v>
          </cell>
          <cell r="AY1107">
            <v>74012477</v>
          </cell>
          <cell r="AZ1107">
            <v>51013403</v>
          </cell>
          <cell r="BA1107">
            <v>80147928</v>
          </cell>
        </row>
        <row r="1108">
          <cell r="D1108">
            <v>60314100</v>
          </cell>
          <cell r="E1108" t="str">
            <v>A</v>
          </cell>
          <cell r="F1108" t="str">
            <v>TV</v>
          </cell>
          <cell r="G1108" t="str">
            <v>ELVIRA SOLIS CORTEZ</v>
          </cell>
          <cell r="H1108" t="str">
            <v>SAN JOSE 34 AUTLAN DE NAVARRO/ARQUIPOS</v>
          </cell>
          <cell r="I1108">
            <v>3171057751</v>
          </cell>
          <cell r="J1108" t="str">
            <v>HISENSE</v>
          </cell>
          <cell r="K1108" t="str">
            <v>50K20DW</v>
          </cell>
          <cell r="L1108" t="str">
            <v>50G143291H71715</v>
          </cell>
          <cell r="M1108" t="str">
            <v>TICKET DE COMPRA</v>
          </cell>
          <cell r="N1108">
            <v>11998</v>
          </cell>
          <cell r="O1108">
            <v>42151</v>
          </cell>
          <cell r="P1108">
            <v>42809</v>
          </cell>
          <cell r="Q1108">
            <v>201109</v>
          </cell>
          <cell r="R1108" t="str">
            <v>FALTA DE REFACCIONES</v>
          </cell>
          <cell r="S1108" t="str">
            <v/>
          </cell>
          <cell r="T1108" t="str">
            <v>YURIANA HERNANDEZ HERRERA</v>
          </cell>
          <cell r="U1108" t="str">
            <v>2017-ABRIL</v>
          </cell>
          <cell r="V1108" t="str">
            <v>SUR</v>
          </cell>
          <cell r="W1108" t="str">
            <v>COMPLETADO</v>
          </cell>
          <cell r="X1108" t="str">
            <v>TALLER</v>
          </cell>
          <cell r="Y1108">
            <v>42808</v>
          </cell>
          <cell r="Z1108">
            <v>657</v>
          </cell>
          <cell r="AA1108" t="str">
            <v>M010</v>
          </cell>
          <cell r="AD1108" t="str">
            <v>Autlan de Navarro/Arquipos</v>
          </cell>
          <cell r="AE1108" t="str">
            <v>JAL</v>
          </cell>
          <cell r="AF1108" t="str">
            <v>MX</v>
          </cell>
          <cell r="AG1108" t="str">
            <v>10413565</v>
          </cell>
          <cell r="AH1108" t="str">
            <v>ELVIRA SOLIS CORTEZ</v>
          </cell>
          <cell r="AI1108" t="str">
            <v>San jose num 34</v>
          </cell>
          <cell r="AJ1108" t="str">
            <v>3171057751</v>
          </cell>
          <cell r="AK1108">
            <v>0</v>
          </cell>
          <cell r="AL1108" t="str">
            <v>48900</v>
          </cell>
          <cell r="AM1108"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108" t="str">
            <v>1TE50B8NUSCB</v>
          </cell>
          <cell r="AO1108" t="str">
            <v>Smart</v>
          </cell>
          <cell r="AP1108" t="str">
            <v>Hisense</v>
          </cell>
          <cell r="AQ1108" t="str">
            <v>Opera</v>
          </cell>
          <cell r="AR1108" t="str">
            <v>FHD 1920 x 1080</v>
          </cell>
          <cell r="AS1108" t="str">
            <v>3TE50G165138G165138M010</v>
          </cell>
          <cell r="AT1108">
            <v>5</v>
          </cell>
          <cell r="AU1108" t="str">
            <v>50H7GB</v>
          </cell>
          <cell r="AV1108" t="str">
            <v>3TE50G165138</v>
          </cell>
          <cell r="AW1108" t="str">
            <v>G165138</v>
          </cell>
          <cell r="AX1108" t="str">
            <v>M010</v>
          </cell>
          <cell r="AY1108">
            <v>74012478</v>
          </cell>
          <cell r="AZ1108">
            <v>51013404</v>
          </cell>
          <cell r="BA1108">
            <v>80147930</v>
          </cell>
        </row>
        <row r="1109">
          <cell r="D1109">
            <v>60311489</v>
          </cell>
          <cell r="E1109" t="str">
            <v>A</v>
          </cell>
          <cell r="F1109" t="str">
            <v>TV</v>
          </cell>
          <cell r="G1109" t="str">
            <v>JOSE FLORES</v>
          </cell>
          <cell r="H1109" t="str">
            <v>BODEGA AURRERA</v>
          </cell>
          <cell r="I1109">
            <v>9616020288</v>
          </cell>
          <cell r="J1109" t="str">
            <v>HISENSE</v>
          </cell>
          <cell r="K1109" t="str">
            <v>50K20DW</v>
          </cell>
          <cell r="L1109" t="str">
            <v>50G143064H02410</v>
          </cell>
          <cell r="M1109">
            <v>143</v>
          </cell>
          <cell r="N1109">
            <v>8390</v>
          </cell>
          <cell r="O1109">
            <v>41987</v>
          </cell>
          <cell r="P1109" t="str">
            <v>02/14/2017</v>
          </cell>
          <cell r="Q1109">
            <v>200996</v>
          </cell>
          <cell r="R1109" t="str">
            <v>PANEL OC-1007615</v>
          </cell>
          <cell r="S1109" t="str">
            <v>to de la refacción</v>
          </cell>
          <cell r="T1109" t="str">
            <v xml:space="preserve">   MARITE DE CABALERO      fecha d</v>
          </cell>
          <cell r="U1109" t="str">
            <v>2017-04-19</v>
          </cell>
          <cell r="V1109" t="str">
            <v>SUR</v>
          </cell>
          <cell r="W1109" t="str">
            <v>COMPLETADO</v>
          </cell>
          <cell r="X1109" t="str">
            <v>TALLER</v>
          </cell>
          <cell r="Y1109">
            <v>42780</v>
          </cell>
          <cell r="Z1109">
            <v>793</v>
          </cell>
          <cell r="AA1109" t="str">
            <v>M010</v>
          </cell>
          <cell r="AD1109" t="str">
            <v>Tuxtla gutierreFracc.rincon de los lagos</v>
          </cell>
          <cell r="AE1109" t="str">
            <v>CHS</v>
          </cell>
          <cell r="AF1109" t="str">
            <v>MX</v>
          </cell>
          <cell r="AG1109" t="str">
            <v>10411954</v>
          </cell>
          <cell r="AH1109" t="str">
            <v>JOSE FLORES</v>
          </cell>
          <cell r="AI1109" t="str">
            <v>tziscao nu 136</v>
          </cell>
          <cell r="AJ1109" t="str">
            <v>9612339549</v>
          </cell>
          <cell r="AK1109" t="str">
            <v>9612339549</v>
          </cell>
          <cell r="AL1109" t="str">
            <v>29020</v>
          </cell>
          <cell r="AM1109"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109" t="str">
            <v>1TE50B8NUSCB</v>
          </cell>
          <cell r="AO1109" t="str">
            <v>Smart</v>
          </cell>
          <cell r="AP1109" t="str">
            <v>Hisense</v>
          </cell>
          <cell r="AQ1109" t="str">
            <v>Opera</v>
          </cell>
          <cell r="AR1109" t="str">
            <v>FHD 1920 x 1080</v>
          </cell>
          <cell r="AS1109" t="str">
            <v>3TE50G165138G165138M010</v>
          </cell>
          <cell r="AT1109">
            <v>5</v>
          </cell>
          <cell r="AU1109" t="str">
            <v>50H7GB</v>
          </cell>
          <cell r="AV1109" t="str">
            <v>3TE50G165138</v>
          </cell>
          <cell r="AW1109" t="str">
            <v>G165138</v>
          </cell>
          <cell r="AX1109" t="str">
            <v>M010</v>
          </cell>
          <cell r="AY1109">
            <v>74012479</v>
          </cell>
          <cell r="AZ1109">
            <v>51013405</v>
          </cell>
          <cell r="BA1109">
            <v>80147971</v>
          </cell>
        </row>
        <row r="1110">
          <cell r="D1110">
            <v>60310751</v>
          </cell>
          <cell r="E1110" t="str">
            <v>A</v>
          </cell>
          <cell r="F1110" t="str">
            <v>TV</v>
          </cell>
          <cell r="G1110" t="str">
            <v>ALDO LIBERATO DE JACOBIS BULL</v>
          </cell>
          <cell r="H1110" t="str">
            <v>JUAREZ 614 COL CENTRO: CIUDAD DE COATZACOALCOSM VER</v>
          </cell>
          <cell r="I1110">
            <v>9212127341</v>
          </cell>
          <cell r="J1110" t="str">
            <v>HISENSE</v>
          </cell>
          <cell r="K1110" t="str">
            <v>50K20DW</v>
          </cell>
          <cell r="L1110" t="str">
            <v>50J140464H00584</v>
          </cell>
          <cell r="M1110">
            <v>8426215</v>
          </cell>
          <cell r="N1110">
            <v>10120.950000000001</v>
          </cell>
          <cell r="O1110">
            <v>41891</v>
          </cell>
          <cell r="P1110">
            <v>42780</v>
          </cell>
          <cell r="Q1110">
            <v>201054</v>
          </cell>
          <cell r="R1110" t="str">
            <v>OC-1007365</v>
          </cell>
          <cell r="S1110" t="str">
            <v/>
          </cell>
          <cell r="T1110" t="str">
            <v xml:space="preserve"> JESUS LEON PUIG        Fecha de A</v>
          </cell>
          <cell r="U1110" t="str">
            <v>2017-04-12</v>
          </cell>
          <cell r="V1110" t="str">
            <v>SUR</v>
          </cell>
          <cell r="W1110" t="str">
            <v>COMPLETADO</v>
          </cell>
          <cell r="X1110" t="str">
            <v>TALLER</v>
          </cell>
          <cell r="Y1110">
            <v>42769</v>
          </cell>
          <cell r="Z1110">
            <v>878</v>
          </cell>
          <cell r="AA1110" t="str">
            <v>M010</v>
          </cell>
          <cell r="AD1110" t="str">
            <v>Coatzacoalcos/Centro</v>
          </cell>
          <cell r="AE1110" t="str">
            <v>VER</v>
          </cell>
          <cell r="AF1110" t="str">
            <v>MX</v>
          </cell>
          <cell r="AG1110" t="str">
            <v>10411355</v>
          </cell>
          <cell r="AH1110" t="str">
            <v>ALDO LIBERATO DE JACOBIS BUIL</v>
          </cell>
          <cell r="AI1110" t="str">
            <v>614 Av juarez</v>
          </cell>
          <cell r="AJ1110" t="str">
            <v>9211321933</v>
          </cell>
          <cell r="AK1110" t="str">
            <v>9211321933</v>
          </cell>
          <cell r="AL1110" t="str">
            <v>96400</v>
          </cell>
          <cell r="AM1110"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110" t="str">
            <v>1TE50B8NUSCB</v>
          </cell>
          <cell r="AO1110" t="str">
            <v>Smart</v>
          </cell>
          <cell r="AP1110" t="str">
            <v>Hisense</v>
          </cell>
          <cell r="AQ1110" t="str">
            <v>Opera</v>
          </cell>
          <cell r="AR1110" t="str">
            <v>FHD 1920 x 1080</v>
          </cell>
          <cell r="AS1110" t="str">
            <v>3TE50G165140G165140M010</v>
          </cell>
          <cell r="AT1110">
            <v>164</v>
          </cell>
          <cell r="AU1110" t="str">
            <v>50H7GB</v>
          </cell>
          <cell r="AV1110" t="str">
            <v>3TE50G165140</v>
          </cell>
          <cell r="AW1110" t="str">
            <v>G165140</v>
          </cell>
          <cell r="AX1110" t="str">
            <v>M010</v>
          </cell>
          <cell r="AY1110">
            <v>74011381</v>
          </cell>
          <cell r="AZ1110">
            <v>51008705</v>
          </cell>
          <cell r="BA1110">
            <v>80147862</v>
          </cell>
        </row>
        <row r="1111">
          <cell r="D1111">
            <v>60309303</v>
          </cell>
          <cell r="E1111" t="str">
            <v>A</v>
          </cell>
          <cell r="F1111" t="str">
            <v>TV</v>
          </cell>
          <cell r="G1111" t="str">
            <v>REBECA FUENTE MARIN</v>
          </cell>
          <cell r="H1111" t="str">
            <v>RAFAEL FLORES 89</v>
          </cell>
          <cell r="I1111">
            <v>9221023635</v>
          </cell>
          <cell r="J1111" t="str">
            <v>HISENSE</v>
          </cell>
          <cell r="K1111" t="str">
            <v>50H5C</v>
          </cell>
          <cell r="L1111" t="str">
            <v>50G1622I6H00220</v>
          </cell>
          <cell r="M1111">
            <v>0</v>
          </cell>
          <cell r="N1111">
            <v>10663.2</v>
          </cell>
          <cell r="O1111">
            <v>42745</v>
          </cell>
          <cell r="P1111">
            <v>42752</v>
          </cell>
          <cell r="Q1111">
            <v>201054</v>
          </cell>
          <cell r="R1111" t="str">
            <v xml:space="preserve">OC-1007009 </v>
          </cell>
          <cell r="S1111" t="str">
            <v/>
          </cell>
          <cell r="T1111" t="str">
            <v xml:space="preserve"> JESUS LEON PUIG                 F</v>
          </cell>
          <cell r="U1111" t="str">
            <v>2017-04-12</v>
          </cell>
          <cell r="V1111" t="str">
            <v>SUR</v>
          </cell>
          <cell r="W1111" t="str">
            <v>COMPLETADO</v>
          </cell>
          <cell r="X1111" t="str">
            <v>TALLER</v>
          </cell>
          <cell r="Y1111">
            <v>42752</v>
          </cell>
          <cell r="Z1111">
            <v>7</v>
          </cell>
          <cell r="AA1111" t="str">
            <v>M010</v>
          </cell>
          <cell r="AD1111" t="str">
            <v>col eduardo soto/minatitlan</v>
          </cell>
          <cell r="AE1111" t="str">
            <v>VER</v>
          </cell>
          <cell r="AF1111" t="str">
            <v>MX</v>
          </cell>
          <cell r="AG1111" t="str">
            <v>10409306</v>
          </cell>
          <cell r="AH1111" t="str">
            <v>REBECA FUENTES MARIN</v>
          </cell>
          <cell r="AI1111" t="str">
            <v>rafael flores num 89</v>
          </cell>
          <cell r="AJ1111" t="str">
            <v>9221023635</v>
          </cell>
          <cell r="AK1111">
            <v>0</v>
          </cell>
          <cell r="AL1111" t="str">
            <v>96879</v>
          </cell>
          <cell r="AM1111"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111" t="str">
            <v>3TE50G1618N2</v>
          </cell>
          <cell r="AO1111" t="e">
            <v>#N/A</v>
          </cell>
          <cell r="AP1111" t="e">
            <v>#N/A</v>
          </cell>
          <cell r="AQ1111" t="e">
            <v>#N/A</v>
          </cell>
          <cell r="AR1111" t="e">
            <v>#N/A</v>
          </cell>
          <cell r="AS1111" t="str">
            <v>3TE50G165140G165140M010</v>
          </cell>
          <cell r="AT1111">
            <v>164</v>
          </cell>
          <cell r="AU1111" t="str">
            <v>50H7GB</v>
          </cell>
          <cell r="AV1111" t="str">
            <v>3TE50G165140</v>
          </cell>
          <cell r="AW1111" t="str">
            <v>G165140</v>
          </cell>
          <cell r="AX1111" t="str">
            <v>M010</v>
          </cell>
          <cell r="AY1111">
            <v>74012480</v>
          </cell>
          <cell r="AZ1111">
            <v>51013406</v>
          </cell>
          <cell r="BA1111">
            <v>80147972</v>
          </cell>
        </row>
        <row r="1112">
          <cell r="D1112">
            <v>60317343</v>
          </cell>
          <cell r="E1112" t="str">
            <v>A</v>
          </cell>
          <cell r="F1112" t="str">
            <v>TV</v>
          </cell>
          <cell r="G1112" t="str">
            <v>JOSE MANUEL PEREZ VELASCO</v>
          </cell>
          <cell r="H1112" t="str">
            <v>16 DE SEPTIEMBRE # 412, COL. FERNANDO GOMEZ SANDOVAL</v>
          </cell>
          <cell r="I1112">
            <v>9515113912</v>
          </cell>
          <cell r="J1112" t="str">
            <v>HISENSE</v>
          </cell>
          <cell r="K1112" t="str">
            <v>50K20DW</v>
          </cell>
          <cell r="L1112" t="str">
            <v>50G144844H00439</v>
          </cell>
          <cell r="M1112">
            <v>40610</v>
          </cell>
          <cell r="N1112">
            <v>8587</v>
          </cell>
          <cell r="O1112" t="str">
            <v>10-10-16 DE PISO</v>
          </cell>
          <cell r="P1112">
            <v>42852</v>
          </cell>
          <cell r="Q1112">
            <v>201022</v>
          </cell>
          <cell r="R1112" t="str">
            <v xml:space="preserve"> T173331, PEDIDO # OC-1010185</v>
          </cell>
          <cell r="S1112" t="str">
            <v>EQUIPO EN TALLER, SOLO PANTALLA SIN ACCE</v>
          </cell>
          <cell r="T1112" t="str">
            <v xml:space="preserve">  MAURICIO ILESCAS OLIVERA       F</v>
          </cell>
          <cell r="U1112" t="str">
            <v>2017-04-29</v>
          </cell>
          <cell r="V1112" t="str">
            <v>SUR</v>
          </cell>
          <cell r="W1112" t="str">
            <v>COMPLETADO</v>
          </cell>
          <cell r="X1112" t="str">
            <v>TALLER</v>
          </cell>
          <cell r="Y1112">
            <v>42853</v>
          </cell>
          <cell r="Z1112" t="e">
            <v>#VALUE!</v>
          </cell>
          <cell r="AA1112" t="str">
            <v>M010</v>
          </cell>
          <cell r="AD1112" t="str">
            <v>Oaxaca/Fernando Gomez</v>
          </cell>
          <cell r="AE1112" t="str">
            <v>OAX</v>
          </cell>
          <cell r="AF1112" t="str">
            <v>MX</v>
          </cell>
          <cell r="AG1112" t="str">
            <v>10417075</v>
          </cell>
          <cell r="AH1112" t="str">
            <v>JOSE MANUEL PEREZ VELASCO</v>
          </cell>
          <cell r="AI1112" t="str">
            <v>412 16 de Septiembre</v>
          </cell>
          <cell r="AJ1112" t="str">
            <v>9515113912</v>
          </cell>
          <cell r="AK1112">
            <v>0</v>
          </cell>
          <cell r="AL1112" t="str">
            <v>68129</v>
          </cell>
          <cell r="AM1112"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112" t="str">
            <v>1TE50B8NUSCB</v>
          </cell>
          <cell r="AO1112" t="str">
            <v>Smart</v>
          </cell>
          <cell r="AP1112" t="str">
            <v>Hisense</v>
          </cell>
          <cell r="AQ1112" t="str">
            <v>Opera</v>
          </cell>
          <cell r="AR1112" t="str">
            <v>FHD 1920 x 1080</v>
          </cell>
          <cell r="AS1112" t="str">
            <v>3TE50G165140G165140M010</v>
          </cell>
          <cell r="AT1112">
            <v>164</v>
          </cell>
          <cell r="AU1112" t="str">
            <v>50H7GB</v>
          </cell>
          <cell r="AV1112" t="str">
            <v>3TE50G165140</v>
          </cell>
          <cell r="AW1112" t="str">
            <v>G165140</v>
          </cell>
          <cell r="AX1112" t="str">
            <v>M010</v>
          </cell>
          <cell r="AY1112">
            <v>74012482</v>
          </cell>
          <cell r="AZ1112">
            <v>51013408</v>
          </cell>
          <cell r="BA1112">
            <v>80148547</v>
          </cell>
        </row>
        <row r="1113">
          <cell r="D1113">
            <v>60315016</v>
          </cell>
          <cell r="E1113" t="str">
            <v>A</v>
          </cell>
          <cell r="F1113" t="str">
            <v>TV</v>
          </cell>
          <cell r="G1113" t="str">
            <v>RENE HERRERA</v>
          </cell>
          <cell r="H1113" t="str">
            <v>C. 129 # 211 X 46-A Y 46-B            SERAPIO RENDON                     MERIDA, YUCATAN</v>
          </cell>
          <cell r="I1113">
            <v>9999324019</v>
          </cell>
          <cell r="J1113" t="str">
            <v>HISENSE</v>
          </cell>
          <cell r="K1113" t="str">
            <v>50K20DW</v>
          </cell>
          <cell r="L1113" t="str">
            <v>50J140464H00053</v>
          </cell>
          <cell r="M1113" t="str">
            <v xml:space="preserve">CARTA FACTURA </v>
          </cell>
          <cell r="N1113">
            <v>8599</v>
          </cell>
          <cell r="O1113">
            <v>41979</v>
          </cell>
          <cell r="P1113">
            <v>42822</v>
          </cell>
          <cell r="Q1113">
            <v>201470</v>
          </cell>
          <cell r="R1113" t="str">
            <v xml:space="preserve">FALTA DE REFACCIONES T173331/PANEL OC-1009191   CF:06/04/2017 09 : 54  ARANTXA.MON : NP5                     </v>
          </cell>
          <cell r="S1113" t="str">
            <v>AJA, UNICEL (FALTA 1 LATERAL), CONTROL R</v>
          </cell>
          <cell r="T1113" t="str">
            <v xml:space="preserve">       Martha I. López Martín     </v>
          </cell>
          <cell r="U1113" t="str">
            <v>2017-04-20</v>
          </cell>
          <cell r="V1113" t="str">
            <v>SUR</v>
          </cell>
          <cell r="W1113" t="str">
            <v>COMPLETADO</v>
          </cell>
          <cell r="X1113" t="str">
            <v>TALLER</v>
          </cell>
          <cell r="Y1113">
            <v>42821</v>
          </cell>
          <cell r="AA1113" t="str">
            <v>M010</v>
          </cell>
          <cell r="AD1113" t="str">
            <v>merida/ col serapio redon</v>
          </cell>
          <cell r="AE1113" t="str">
            <v>YUC</v>
          </cell>
          <cell r="AF1113" t="str">
            <v>MX</v>
          </cell>
          <cell r="AG1113" t="str">
            <v>10414537</v>
          </cell>
          <cell r="AH1113" t="str">
            <v>RENE HERRERA</v>
          </cell>
          <cell r="AI1113" t="str">
            <v>211 calle 129 a</v>
          </cell>
          <cell r="AJ1113" t="str">
            <v>9999324019</v>
          </cell>
          <cell r="AK1113">
            <v>0</v>
          </cell>
          <cell r="AL1113" t="str">
            <v>97285</v>
          </cell>
          <cell r="AM1113"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113" t="str">
            <v>1TE50B8NUSCB</v>
          </cell>
          <cell r="AO1113" t="str">
            <v>Smart</v>
          </cell>
          <cell r="AP1113" t="str">
            <v>Hisense</v>
          </cell>
          <cell r="AQ1113" t="str">
            <v>Opera</v>
          </cell>
          <cell r="AR1113" t="str">
            <v>FHD 1920 x 1080</v>
          </cell>
          <cell r="AS1113" t="str">
            <v>3TE50G165140G165140M010</v>
          </cell>
          <cell r="AT1113">
            <v>164</v>
          </cell>
          <cell r="AU1113" t="str">
            <v>50H7GB</v>
          </cell>
          <cell r="AV1113" t="str">
            <v>3TE50G165140</v>
          </cell>
          <cell r="AW1113" t="str">
            <v>G165140</v>
          </cell>
          <cell r="AX1113" t="str">
            <v>M010</v>
          </cell>
          <cell r="AY1113">
            <v>74012483</v>
          </cell>
          <cell r="AZ1113">
            <v>51013409</v>
          </cell>
          <cell r="BA1113">
            <v>80147975</v>
          </cell>
        </row>
        <row r="1114">
          <cell r="D1114">
            <v>60315509</v>
          </cell>
          <cell r="E1114" t="str">
            <v>A</v>
          </cell>
          <cell r="F1114" t="str">
            <v>TV</v>
          </cell>
          <cell r="G1114" t="str">
            <v>ANYUL ANABEL OSORIO IRIGOYI</v>
          </cell>
          <cell r="H1114" t="str">
            <v>C. 54 # 515 X 51 Y 53                          FRAC. GRANJAS                              MERIDA, YUCATAN</v>
          </cell>
          <cell r="I1114">
            <v>9991315208</v>
          </cell>
          <cell r="J1114" t="str">
            <v>HISENSE</v>
          </cell>
          <cell r="K1114" t="str">
            <v>43H7C</v>
          </cell>
          <cell r="L1114" t="str">
            <v>43G160588H04005</v>
          </cell>
          <cell r="M1114" t="str">
            <v>TICKET</v>
          </cell>
          <cell r="N1114">
            <v>14999</v>
          </cell>
          <cell r="O1114">
            <v>42629</v>
          </cell>
          <cell r="P1114">
            <v>42831</v>
          </cell>
          <cell r="Q1114">
            <v>201470</v>
          </cell>
          <cell r="R1114" t="str">
            <v xml:space="preserve">FALTA DE REFACCIONES T197917/PANEL OC-1009459   CF:12/04/2017 01 : 27  ARANTXA.MON : NP5                     </v>
          </cell>
          <cell r="S1114" t="str">
            <v xml:space="preserve">IN CAJA, AMBAS PATITAS, CONTROL REMOTO, </v>
          </cell>
          <cell r="T1114" t="str">
            <v xml:space="preserve">       Martha I. López Martín     </v>
          </cell>
          <cell r="U1114" t="str">
            <v>2017-04-20</v>
          </cell>
          <cell r="V1114" t="str">
            <v>SUR</v>
          </cell>
          <cell r="W1114" t="str">
            <v>COMPLETADO</v>
          </cell>
          <cell r="X1114" t="str">
            <v>TALLER</v>
          </cell>
          <cell r="Y1114">
            <v>42830</v>
          </cell>
          <cell r="Z1114">
            <v>201</v>
          </cell>
          <cell r="AA1114" t="str">
            <v>M010</v>
          </cell>
          <cell r="AD1114" t="str">
            <v>Merida/fracc granjas</v>
          </cell>
          <cell r="AE1114" t="str">
            <v>YUC</v>
          </cell>
          <cell r="AF1114" t="str">
            <v>MX</v>
          </cell>
          <cell r="AG1114" t="str">
            <v>10415523</v>
          </cell>
          <cell r="AH1114" t="str">
            <v>ANYUL ANABEL OSORIO IRIGOYI</v>
          </cell>
          <cell r="AI1114" t="str">
            <v>515 calle 54</v>
          </cell>
          <cell r="AJ1114" t="str">
            <v>9991315208</v>
          </cell>
          <cell r="AK1114" t="str">
            <v>9993381475</v>
          </cell>
          <cell r="AL1114" t="str">
            <v>97198</v>
          </cell>
          <cell r="AM1114"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114" t="str">
            <v>3TE43G154905</v>
          </cell>
          <cell r="AO1114" t="str">
            <v>Smart</v>
          </cell>
          <cell r="AP1114" t="str">
            <v>Hisense</v>
          </cell>
          <cell r="AQ1114" t="str">
            <v>Opera</v>
          </cell>
          <cell r="AR1114" t="str">
            <v>UHD 3840 X 2160</v>
          </cell>
          <cell r="AS1114" t="str">
            <v>3TE43G1618P0MG1618P0MM010</v>
          </cell>
          <cell r="AT1114">
            <v>10</v>
          </cell>
          <cell r="AU1114" t="str">
            <v>43H7C</v>
          </cell>
          <cell r="AV1114" t="str">
            <v>3TE43G1618P0M</v>
          </cell>
          <cell r="AW1114" t="str">
            <v>G1618P0M</v>
          </cell>
          <cell r="AX1114" t="str">
            <v>M010</v>
          </cell>
          <cell r="AY1114">
            <v>74012485</v>
          </cell>
          <cell r="AZ1114">
            <v>51013411</v>
          </cell>
          <cell r="BA1114">
            <v>80147978</v>
          </cell>
        </row>
        <row r="1115">
          <cell r="D1115">
            <v>60316495</v>
          </cell>
          <cell r="E1115" t="str">
            <v>A</v>
          </cell>
          <cell r="F1115" t="str">
            <v>TV</v>
          </cell>
          <cell r="G1115" t="str">
            <v>Maria Gloria Fuentes Castellanos</v>
          </cell>
          <cell r="H1115" t="str">
            <v xml:space="preserve">Prolongacion Plutarco Elias Calles Num 27 Edif J, COL. EJERCITO CONSTITUCIONALISTA, DEL. IZTAPALAPA, C.P. 09208
</v>
          </cell>
          <cell r="I1115" t="str">
            <v>57458948 / 57459200</v>
          </cell>
          <cell r="J1115" t="str">
            <v>HISENSE</v>
          </cell>
          <cell r="K1115" t="str">
            <v>50K20DW</v>
          </cell>
          <cell r="L1115" t="str">
            <v>50G143291H13234</v>
          </cell>
          <cell r="M1115" t="str">
            <v>POLIZA</v>
          </cell>
          <cell r="N1115" t="str">
            <v>POLIZA</v>
          </cell>
          <cell r="O1115">
            <v>42121</v>
          </cell>
          <cell r="P1115">
            <v>42850</v>
          </cell>
          <cell r="Q1115">
            <v>201767</v>
          </cell>
          <cell r="R1115" t="str">
            <v>27/04/2017 08 : 49  ARANTXA.MON : Se autoriza NP5; numero de serie yticket correcto /  P1A: 173331 PANEL   25-04-2017   OC-1010000</v>
          </cell>
          <cell r="S1115" t="str">
            <v>EQUIPO DAÑADO EN DOMICILIO DE CLIENTE</v>
          </cell>
          <cell r="T1115" t="str">
            <v xml:space="preserve">   RENE ARIAS                     </v>
          </cell>
          <cell r="U1115" t="str">
            <v>2017-05-02</v>
          </cell>
          <cell r="V1115" t="str">
            <v>CENTRO</v>
          </cell>
          <cell r="W1115" t="str">
            <v>COMPLETADO</v>
          </cell>
          <cell r="X1115" t="str">
            <v>CLIENTE</v>
          </cell>
          <cell r="Y1115">
            <v>42845</v>
          </cell>
          <cell r="Z1115">
            <v>724</v>
          </cell>
          <cell r="AA1115" t="str">
            <v>M010</v>
          </cell>
          <cell r="AD1115" t="str">
            <v>ejercito constitucionalista/iztapalapa</v>
          </cell>
          <cell r="AE1115" t="str">
            <v>DF</v>
          </cell>
          <cell r="AF1115" t="str">
            <v>MX</v>
          </cell>
          <cell r="AG1115" t="str">
            <v>10416376</v>
          </cell>
          <cell r="AH1115" t="str">
            <v>MARIA GLORIA FUENTES CASTELLANOS</v>
          </cell>
          <cell r="AI1115" t="str">
            <v>prolongacion plutarco elias calles num 27 edif j dto 304</v>
          </cell>
          <cell r="AJ1115" t="str">
            <v>57459200</v>
          </cell>
          <cell r="AK1115" t="str">
            <v>57459200</v>
          </cell>
          <cell r="AL1115" t="str">
            <v>09208</v>
          </cell>
          <cell r="AM1115"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115" t="str">
            <v>1TE50B8NUSCB</v>
          </cell>
          <cell r="AO1115" t="str">
            <v>Smart</v>
          </cell>
          <cell r="AP1115" t="str">
            <v>Hisense</v>
          </cell>
          <cell r="AQ1115" t="str">
            <v>Opera</v>
          </cell>
          <cell r="AR1115" t="str">
            <v>FHD 1920 x 1080</v>
          </cell>
          <cell r="AS1115" t="str">
            <v>3TE50G165138G165138M010</v>
          </cell>
          <cell r="AT1115">
            <v>5</v>
          </cell>
          <cell r="AU1115" t="str">
            <v>50H7GB</v>
          </cell>
          <cell r="AV1115" t="str">
            <v>3TE50G165138</v>
          </cell>
          <cell r="AW1115" t="str">
            <v>G165138</v>
          </cell>
          <cell r="AX1115" t="str">
            <v>M010</v>
          </cell>
          <cell r="AY1115">
            <v>74012416</v>
          </cell>
          <cell r="AZ1115">
            <v>51013342</v>
          </cell>
          <cell r="BA1115">
            <v>80146585</v>
          </cell>
        </row>
        <row r="1116">
          <cell r="D1116">
            <v>60294026</v>
          </cell>
          <cell r="E1116" t="str">
            <v>A</v>
          </cell>
          <cell r="F1116" t="str">
            <v>TV</v>
          </cell>
          <cell r="G1116" t="str">
            <v>IRMA COBOS RODRIGUEZ</v>
          </cell>
          <cell r="H1116" t="str">
            <v>DERECHO DE HUELGA 1449, CROC, MONTERREY</v>
          </cell>
          <cell r="I1116" t="str">
            <v>8122635146, 8119208995</v>
          </cell>
          <cell r="J1116" t="str">
            <v>HISENSE</v>
          </cell>
          <cell r="K1116" t="str">
            <v>48K20D</v>
          </cell>
          <cell r="L1116" t="str">
            <v>48G151187H01488</v>
          </cell>
          <cell r="M1116" t="str">
            <v>POLIZA</v>
          </cell>
          <cell r="N1116">
            <v>0</v>
          </cell>
          <cell r="O1116">
            <v>42251</v>
          </cell>
          <cell r="P1116">
            <v>42650</v>
          </cell>
          <cell r="Q1116">
            <v>201024</v>
          </cell>
          <cell r="R1116" t="str">
            <v>10/13/2016 ERNESTO HDZ NP5 P1A: OC. 1002350, PANEL, 179326</v>
          </cell>
          <cell r="S1116" t="str">
            <v/>
          </cell>
          <cell r="T1116" t="str">
            <v xml:space="preserve">    SOFIA VAZQUEZ                 </v>
          </cell>
          <cell r="U1116" t="str">
            <v>2017-05-03</v>
          </cell>
          <cell r="V1116" t="str">
            <v>Norte</v>
          </cell>
          <cell r="W1116" t="str">
            <v>COMPLETADO</v>
          </cell>
          <cell r="X1116" t="str">
            <v>TALLER</v>
          </cell>
          <cell r="Y1116">
            <v>42640</v>
          </cell>
          <cell r="Z1116">
            <v>389</v>
          </cell>
          <cell r="AA1116" t="str">
            <v>M010</v>
          </cell>
          <cell r="AD1116" t="str">
            <v>Monterrey / Croc</v>
          </cell>
          <cell r="AE1116" t="str">
            <v>NL</v>
          </cell>
          <cell r="AF1116" t="str">
            <v>MX</v>
          </cell>
          <cell r="AG1116" t="e">
            <v>#N/A</v>
          </cell>
          <cell r="AH1116" t="str">
            <v>Irma Cobos Rodriguez</v>
          </cell>
          <cell r="AI1116" t="str">
            <v>derecho de huelga num 1449</v>
          </cell>
          <cell r="AJ1116" t="e">
            <v>#N/A</v>
          </cell>
          <cell r="AK1116" t="e">
            <v>#N/A</v>
          </cell>
          <cell r="AL1116">
            <v>64200</v>
          </cell>
          <cell r="AM1116" t="e">
            <v>#N/A</v>
          </cell>
          <cell r="AN1116" t="str">
            <v>3TE48G144581</v>
          </cell>
          <cell r="AO1116" t="str">
            <v>Básica</v>
          </cell>
          <cell r="AP1116" t="str">
            <v>Hisense</v>
          </cell>
          <cell r="AQ1116" t="str">
            <v>Opera</v>
          </cell>
          <cell r="AR1116" t="str">
            <v>FHD 1920 x 1080</v>
          </cell>
          <cell r="AS1116" t="str">
            <v>3TE50G165140G165140M010</v>
          </cell>
          <cell r="AT1116">
            <v>164</v>
          </cell>
          <cell r="AU1116" t="str">
            <v>50H7GB</v>
          </cell>
          <cell r="AV1116" t="str">
            <v>3TE50G165140</v>
          </cell>
          <cell r="AW1116" t="str">
            <v>G165140</v>
          </cell>
          <cell r="AX1116" t="str">
            <v>M010</v>
          </cell>
          <cell r="AY1116">
            <v>74012455</v>
          </cell>
          <cell r="AZ1116">
            <v>51013381</v>
          </cell>
          <cell r="BA1116">
            <v>80148544</v>
          </cell>
        </row>
        <row r="1117">
          <cell r="D1117">
            <v>60295945</v>
          </cell>
          <cell r="E1117" t="str">
            <v>E</v>
          </cell>
          <cell r="F1117" t="str">
            <v>TV</v>
          </cell>
          <cell r="G1117" t="str">
            <v>ANGELICA CASTILLO OCHOA</v>
          </cell>
          <cell r="H1117" t="str">
            <v>HACIENDA DEL JAZMIN #20 ZAPOPAN/HDAS DEL VALLE</v>
          </cell>
          <cell r="I1117">
            <v>33648283</v>
          </cell>
          <cell r="J1117" t="str">
            <v>HISENSE</v>
          </cell>
          <cell r="K1117" t="str">
            <v>50K20DW</v>
          </cell>
          <cell r="L1117" t="str">
            <v>50J140464H03219</v>
          </cell>
          <cell r="M1117" t="str">
            <v xml:space="preserve">CARTA DE ASEPTACION </v>
          </cell>
          <cell r="N1117">
            <v>11998.37</v>
          </cell>
          <cell r="O1117">
            <v>42191</v>
          </cell>
          <cell r="P1117">
            <v>42665</v>
          </cell>
          <cell r="Q1117">
            <v>201109</v>
          </cell>
          <cell r="R1117" t="str">
            <v>SE LE ENTREGO CF EN MAL ESTADO</v>
          </cell>
          <cell r="S1117" t="str">
            <v xml:space="preserve">CLIENTE NO RECIBE SU CF PORQUE VENIA EN </v>
          </cell>
          <cell r="T1117" t="str">
            <v>YURIANA HERNANDEZ HERRERA</v>
          </cell>
          <cell r="U1117" t="str">
            <v>2017-ABRIL</v>
          </cell>
          <cell r="V1117" t="str">
            <v>SUR</v>
          </cell>
          <cell r="W1117" t="str">
            <v>COMPLETADO</v>
          </cell>
          <cell r="X1117" t="str">
            <v>TALLER</v>
          </cell>
          <cell r="Y1117">
            <v>43013</v>
          </cell>
          <cell r="Z1117">
            <v>822</v>
          </cell>
          <cell r="AA1117" t="str">
            <v>M010</v>
          </cell>
          <cell r="AD1117" t="str">
            <v>ZAPOPAN/HDAS DEL VALLE</v>
          </cell>
          <cell r="AE1117" t="str">
            <v>JAL</v>
          </cell>
          <cell r="AF1117" t="str">
            <v>MX</v>
          </cell>
          <cell r="AG1117" t="e">
            <v>#N/A</v>
          </cell>
          <cell r="AH1117" t="str">
            <v>ANGELICA CASTILLO OCHOA</v>
          </cell>
          <cell r="AI1117" t="str">
            <v>HACIENDA DEL JAZMIN 20</v>
          </cell>
          <cell r="AJ1117" t="e">
            <v>#N/A</v>
          </cell>
          <cell r="AK1117" t="e">
            <v>#N/A</v>
          </cell>
          <cell r="AL1117">
            <v>45180</v>
          </cell>
          <cell r="AM1117" t="e">
            <v>#N/A</v>
          </cell>
          <cell r="AN1117" t="str">
            <v>1TE50B8NUSCB</v>
          </cell>
          <cell r="AO1117" t="str">
            <v>Smart</v>
          </cell>
          <cell r="AP1117" t="str">
            <v>Hisense</v>
          </cell>
          <cell r="AQ1117" t="str">
            <v>Opera</v>
          </cell>
          <cell r="AR1117" t="str">
            <v>FHD 1920 x 1080</v>
          </cell>
          <cell r="AS1117" t="str">
            <v>3TE50G165138G165138M010</v>
          </cell>
          <cell r="AT1117">
            <v>5</v>
          </cell>
          <cell r="AU1117" t="str">
            <v>50H7GB</v>
          </cell>
          <cell r="AV1117" t="str">
            <v>3TE50G165138</v>
          </cell>
          <cell r="AW1117" t="str">
            <v>G165138</v>
          </cell>
          <cell r="AX1117" t="str">
            <v>M010</v>
          </cell>
          <cell r="AY1117">
            <v>74008193</v>
          </cell>
          <cell r="AZ1117">
            <v>51013382</v>
          </cell>
          <cell r="BA1117">
            <v>80147863</v>
          </cell>
        </row>
        <row r="1118">
          <cell r="D1118">
            <v>60315559</v>
          </cell>
          <cell r="E1118" t="str">
            <v>A</v>
          </cell>
          <cell r="F1118" t="str">
            <v>TV</v>
          </cell>
          <cell r="G1118" t="str">
            <v>CLAUDIA MARISOL CAUICH</v>
          </cell>
          <cell r="H1118" t="str">
            <v>C. 46 # 822-14 X 46 Y 48                           VILLA MAGNA SUR                              MERIDA, YUCATAN</v>
          </cell>
          <cell r="I1118">
            <v>9999491058</v>
          </cell>
          <cell r="J1118" t="str">
            <v>HISENSE</v>
          </cell>
          <cell r="K1118" t="str">
            <v>50H5GB</v>
          </cell>
          <cell r="L1118" t="str">
            <v>50G145315H01705</v>
          </cell>
          <cell r="M1118" t="str">
            <v>PLA / 000205470</v>
          </cell>
          <cell r="N1118">
            <v>15998.27</v>
          </cell>
          <cell r="O1118">
            <v>42380</v>
          </cell>
          <cell r="P1118">
            <v>42831</v>
          </cell>
          <cell r="Q1118">
            <v>201470</v>
          </cell>
          <cell r="R1118" t="str">
            <v>FALTA DE REFACCIONES T182406/PANEL OC-1009465   CF:19/04/2017 03 : 05  ARANTXA.MON : NP5</v>
          </cell>
          <cell r="S1118" t="str">
            <v>AJA, CABLE CORRIENTE</v>
          </cell>
          <cell r="T1118" t="str">
            <v xml:space="preserve">       Martha I. López Martín     </v>
          </cell>
          <cell r="U1118" t="str">
            <v>2017-04-21</v>
          </cell>
          <cell r="V1118" t="str">
            <v>SUR</v>
          </cell>
          <cell r="W1118" t="str">
            <v>COMPLETADO</v>
          </cell>
          <cell r="X1118" t="str">
            <v>TALLER</v>
          </cell>
          <cell r="Y1118">
            <v>42831</v>
          </cell>
          <cell r="Z1118">
            <v>451</v>
          </cell>
          <cell r="AA1118" t="str">
            <v>M010</v>
          </cell>
          <cell r="AD1118" t="str">
            <v>Merida/Dia magna del sur</v>
          </cell>
          <cell r="AE1118" t="str">
            <v>YUC</v>
          </cell>
          <cell r="AF1118" t="str">
            <v>MX</v>
          </cell>
          <cell r="AG1118" t="str">
            <v>10410445</v>
          </cell>
          <cell r="AH1118" t="str">
            <v>CLAUDIA MARISOL CAUICH</v>
          </cell>
          <cell r="AI1118" t="str">
            <v>Calle 46 numero 822 interior 14</v>
          </cell>
          <cell r="AJ1118" t="str">
            <v>9993439520</v>
          </cell>
          <cell r="AK1118">
            <v>0</v>
          </cell>
          <cell r="AL1118" t="str">
            <v>97285</v>
          </cell>
          <cell r="AM1118"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118" t="str">
            <v>3TE50A144537</v>
          </cell>
          <cell r="AO1118" t="str">
            <v>Smart</v>
          </cell>
          <cell r="AP1118" t="str">
            <v>Hisense</v>
          </cell>
          <cell r="AQ1118" t="str">
            <v>Opera</v>
          </cell>
          <cell r="AR1118" t="str">
            <v>FHD 1920 x 1080</v>
          </cell>
          <cell r="AS1118" t="str">
            <v>3TE50G165140G165140M010</v>
          </cell>
          <cell r="AT1118">
            <v>164</v>
          </cell>
          <cell r="AU1118" t="str">
            <v>50H7GB</v>
          </cell>
          <cell r="AV1118" t="str">
            <v>3TE50G165140</v>
          </cell>
          <cell r="AW1118" t="str">
            <v>G165140</v>
          </cell>
          <cell r="AX1118" t="str">
            <v>M010</v>
          </cell>
          <cell r="AY1118">
            <v>74012481</v>
          </cell>
          <cell r="AZ1118">
            <v>51013407</v>
          </cell>
          <cell r="BA1118">
            <v>80147935</v>
          </cell>
        </row>
        <row r="1119">
          <cell r="D1119">
            <v>60315708</v>
          </cell>
          <cell r="E1119" t="str">
            <v>A</v>
          </cell>
          <cell r="F1119" t="str">
            <v>TV</v>
          </cell>
          <cell r="G1119" t="str">
            <v xml:space="preserve">CARLOS SILVA FLORES </v>
          </cell>
          <cell r="H1119" t="str">
            <v>JOSE MARIA CASTILLO PORTUGAL 226 ZAPOPAN/RESIDENCIAL PONIENTE</v>
          </cell>
          <cell r="I1119" t="str">
            <v>3314233280-3312804466</v>
          </cell>
          <cell r="J1119" t="str">
            <v>HISENSE</v>
          </cell>
          <cell r="K1119" t="str">
            <v>50K20DW</v>
          </cell>
          <cell r="L1119" t="str">
            <v>50G143064H03367</v>
          </cell>
          <cell r="M1119" t="str">
            <v xml:space="preserve">TICKET DE COMPRA </v>
          </cell>
          <cell r="N1119">
            <v>5990</v>
          </cell>
          <cell r="O1119">
            <v>41918</v>
          </cell>
          <cell r="P1119">
            <v>42836</v>
          </cell>
          <cell r="Q1119">
            <v>201109</v>
          </cell>
          <cell r="R1119" t="str">
            <v>FALTA DE REFACCIONES 173331-OC-1009554</v>
          </cell>
          <cell r="S1119" t="str">
            <v>GA EQUIPO SIN ACCESORIOS, UNICAMENTE TV</v>
          </cell>
          <cell r="T1119" t="str">
            <v>YURIANA HERNANDEZ HERRERA</v>
          </cell>
          <cell r="U1119" t="str">
            <v>2017-ABRIL</v>
          </cell>
          <cell r="V1119" t="str">
            <v>SUR</v>
          </cell>
          <cell r="W1119" t="str">
            <v>COMPLETADO</v>
          </cell>
          <cell r="X1119" t="str">
            <v>TALLER</v>
          </cell>
          <cell r="Y1119">
            <v>42835</v>
          </cell>
          <cell r="Z1119">
            <v>917</v>
          </cell>
          <cell r="AA1119" t="str">
            <v>M010</v>
          </cell>
          <cell r="AD1119" t="str">
            <v>Zapopan / Recidencial poniente</v>
          </cell>
          <cell r="AE1119" t="str">
            <v>JAL</v>
          </cell>
          <cell r="AF1119" t="str">
            <v>MX</v>
          </cell>
          <cell r="AG1119" t="str">
            <v>10415377</v>
          </cell>
          <cell r="AH1119" t="str">
            <v>CARLOS SIVA FLORES</v>
          </cell>
          <cell r="AI1119" t="str">
            <v>226 Jose maria castillo portugañl</v>
          </cell>
          <cell r="AJ1119" t="str">
            <v>3314233280</v>
          </cell>
          <cell r="AK1119" t="str">
            <v>3312804466</v>
          </cell>
          <cell r="AL1119" t="str">
            <v>45136</v>
          </cell>
          <cell r="AM1119"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119" t="str">
            <v>1TE50B8NUSCB</v>
          </cell>
          <cell r="AO1119" t="str">
            <v>Smart</v>
          </cell>
          <cell r="AP1119" t="str">
            <v>Hisense</v>
          </cell>
          <cell r="AQ1119" t="str">
            <v>Opera</v>
          </cell>
          <cell r="AR1119" t="str">
            <v>FHD 1920 x 1080</v>
          </cell>
          <cell r="AS1119" t="str">
            <v>3TE50G165138G165138M010</v>
          </cell>
          <cell r="AT1119">
            <v>5</v>
          </cell>
          <cell r="AU1119" t="str">
            <v>50H7GB</v>
          </cell>
          <cell r="AV1119" t="str">
            <v>3TE50G165138</v>
          </cell>
          <cell r="AW1119" t="str">
            <v>G165138</v>
          </cell>
          <cell r="AX1119" t="str">
            <v>M010</v>
          </cell>
          <cell r="AY1119">
            <v>74012409</v>
          </cell>
          <cell r="AZ1119">
            <v>51013335</v>
          </cell>
          <cell r="BA1119">
            <v>80147864</v>
          </cell>
        </row>
        <row r="1120">
          <cell r="D1120">
            <v>60315562</v>
          </cell>
          <cell r="E1120" t="str">
            <v>A</v>
          </cell>
          <cell r="F1120" t="str">
            <v>TV</v>
          </cell>
          <cell r="G1120" t="str">
            <v xml:space="preserve">LUIS MANUEL VARGAS PADILLA </v>
          </cell>
          <cell r="H1120" t="str">
            <v>HADA LOS BELENES 1632 OBLATOS/GUADALAJARA</v>
          </cell>
          <cell r="I1120">
            <v>3336095315</v>
          </cell>
          <cell r="J1120" t="str">
            <v>HISENSE</v>
          </cell>
          <cell r="K1120" t="str">
            <v>50K20DW</v>
          </cell>
          <cell r="L1120" t="str">
            <v>50G142391H13190</v>
          </cell>
          <cell r="M1120" t="str">
            <v xml:space="preserve">TICKET DE COMPRA </v>
          </cell>
          <cell r="N1120">
            <v>119998.37</v>
          </cell>
          <cell r="O1120">
            <v>42842</v>
          </cell>
          <cell r="P1120">
            <v>42829</v>
          </cell>
          <cell r="Q1120">
            <v>201109</v>
          </cell>
          <cell r="R1120" t="str">
            <v>FALTA DE REFACCIONES 173331 OC-1009550</v>
          </cell>
          <cell r="S1120" t="str">
            <v>CLIENTE ENTREGA EQUIPO SIN ACCESORIOS, U</v>
          </cell>
          <cell r="T1120" t="str">
            <v>YURIANA HERNANDEZ HERRERA</v>
          </cell>
          <cell r="U1120" t="str">
            <v>2017-ABRIL</v>
          </cell>
          <cell r="V1120" t="str">
            <v>SUR</v>
          </cell>
          <cell r="W1120" t="str">
            <v>COMPLETADO</v>
          </cell>
          <cell r="X1120" t="str">
            <v>TALLER</v>
          </cell>
          <cell r="Y1120">
            <v>42831</v>
          </cell>
          <cell r="Z1120">
            <v>-11</v>
          </cell>
          <cell r="AA1120" t="str">
            <v>M010</v>
          </cell>
          <cell r="AD1120" t="str">
            <v>OBLATOS / GUADALAJARA</v>
          </cell>
          <cell r="AE1120" t="str">
            <v>JAL</v>
          </cell>
          <cell r="AF1120" t="str">
            <v>MX</v>
          </cell>
          <cell r="AG1120" t="str">
            <v>10415622</v>
          </cell>
          <cell r="AH1120" t="str">
            <v>LUIS MANUEL VARGAS PADILLA</v>
          </cell>
          <cell r="AI1120" t="str">
            <v>1632 HACIENDA LOS BELENES</v>
          </cell>
          <cell r="AJ1120" t="str">
            <v>013336095315</v>
          </cell>
          <cell r="AK1120">
            <v>0</v>
          </cell>
          <cell r="AL1120" t="str">
            <v>44700</v>
          </cell>
          <cell r="AM1120" t="str">
            <v>12/04/2017 04 : 00 ARANTXA.MON : TCF112/04/2017 04 : 00 ARANTXA.MON : NP511/04/2017 23 : 42 201109 : 173331 OC-100955010/04/2017 22 : 49 201109 : EQUIPO EN CSA06/04/2017 23 : 36 201109 : V1 07-04-1706/04/2017 23 : 24 RAUL.CALDER : ODSWTPRD% ENTRE CALLES MOCHITILTIC Y COFRADIA EL ROSARIO</v>
          </cell>
          <cell r="AN1120" t="str">
            <v>1TE50B8NUSCB</v>
          </cell>
          <cell r="AO1120" t="str">
            <v>Smart</v>
          </cell>
          <cell r="AP1120" t="str">
            <v>Hisense</v>
          </cell>
          <cell r="AQ1120" t="str">
            <v>Opera</v>
          </cell>
          <cell r="AR1120" t="str">
            <v>FHD 1920 x 1080</v>
          </cell>
          <cell r="AS1120" t="str">
            <v>3TE50G165138G165138M010</v>
          </cell>
          <cell r="AT1120">
            <v>5</v>
          </cell>
          <cell r="AU1120" t="str">
            <v>50H7GB</v>
          </cell>
          <cell r="AV1120" t="str">
            <v>3TE50G165138</v>
          </cell>
          <cell r="AW1120" t="str">
            <v>G165138</v>
          </cell>
          <cell r="AX1120" t="str">
            <v>M010</v>
          </cell>
          <cell r="AY1120">
            <v>74012417</v>
          </cell>
          <cell r="AZ1120">
            <v>51013343</v>
          </cell>
          <cell r="BA1120">
            <v>80146586</v>
          </cell>
        </row>
        <row r="1121">
          <cell r="D1121">
            <v>60315608</v>
          </cell>
          <cell r="E1121" t="str">
            <v>B</v>
          </cell>
          <cell r="F1121" t="str">
            <v>CELULAR</v>
          </cell>
          <cell r="G1121" t="str">
            <v>Antonio Velasco</v>
          </cell>
          <cell r="H1121" t="str">
            <v>Km 2.5 Carretera Chamapa Lecheria MCDS 11 C.IZCALLI/SAN MARTIN OBISPO MEXICO C.P. 54769</v>
          </cell>
          <cell r="I1121">
            <v>58618570</v>
          </cell>
          <cell r="J1121" t="str">
            <v>HISENSE</v>
          </cell>
          <cell r="K1121" t="str">
            <v>HS-C20</v>
          </cell>
          <cell r="L1121" t="str">
            <v>IMH75A91MX10D0HEKZ501B1</v>
          </cell>
          <cell r="M1121" t="str">
            <v>EMPLEADO HISENSE</v>
          </cell>
          <cell r="N1121">
            <v>0</v>
          </cell>
          <cell r="O1121">
            <v>0</v>
          </cell>
          <cell r="P1121">
            <v>42831</v>
          </cell>
          <cell r="Q1121">
            <v>201709</v>
          </cell>
          <cell r="R1121" t="str">
            <v>20/04/2017 22 : 18  ROGER.R : TCFT - Irreparabilidad.</v>
          </cell>
          <cell r="S1121" t="str">
            <v xml:space="preserve">EQUIPO RAYADO, PORTA SIM </v>
          </cell>
          <cell r="T1121" t="str">
            <v xml:space="preserve"> RUBI GONZALEZ                    </v>
          </cell>
          <cell r="U1121" t="str">
            <v>2017-04-21</v>
          </cell>
          <cell r="V1121" t="str">
            <v>CELULARES</v>
          </cell>
          <cell r="W1121" t="str">
            <v>Pendiente Firma</v>
          </cell>
          <cell r="X1121" t="str">
            <v>TALLER</v>
          </cell>
          <cell r="Y1121">
            <v>42831</v>
          </cell>
          <cell r="Z1121">
            <v>0</v>
          </cell>
          <cell r="AA1121" t="str">
            <v>M010</v>
          </cell>
          <cell r="AD1121" t="str">
            <v>C.IZCALLI/SAN MARTIN OBISPO</v>
          </cell>
          <cell r="AE1121" t="str">
            <v>MEX</v>
          </cell>
          <cell r="AF1121" t="str">
            <v>MX</v>
          </cell>
          <cell r="AG1121" t="str">
            <v>10415516</v>
          </cell>
          <cell r="AH1121" t="str">
            <v>ANTONIO VELASCO</v>
          </cell>
          <cell r="AI1121" t="str">
            <v>MCDS 11 Km 2.5 Carretera Chamapa Lecheria</v>
          </cell>
          <cell r="AJ1121" t="str">
            <v>58618570</v>
          </cell>
          <cell r="AK1121">
            <v>0</v>
          </cell>
          <cell r="AL1121" t="str">
            <v>54769</v>
          </cell>
          <cell r="AM1121"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121" t="str">
            <v>1MH75AL1MX1Z30</v>
          </cell>
          <cell r="AO1121" t="e">
            <v>#N/A</v>
          </cell>
          <cell r="AP1121" t="e">
            <v>#N/A</v>
          </cell>
          <cell r="AQ1121" t="e">
            <v>#N/A</v>
          </cell>
          <cell r="AR1121" t="e">
            <v>#N/A</v>
          </cell>
          <cell r="AS1121" t="str">
            <v>GMS001NJD013S405686M010</v>
          </cell>
          <cell r="AT1121">
            <v>2</v>
          </cell>
          <cell r="AU1121" t="str">
            <v>C1</v>
          </cell>
          <cell r="AV1121" t="str">
            <v>GMS001NJD013</v>
          </cell>
          <cell r="AW1121" t="str">
            <v>S405686</v>
          </cell>
          <cell r="AX1121" t="str">
            <v>M010</v>
          </cell>
          <cell r="AY1121">
            <v>74012338</v>
          </cell>
          <cell r="AZ1121">
            <v>51013262</v>
          </cell>
          <cell r="BA1121">
            <v>80142322</v>
          </cell>
        </row>
        <row r="1122">
          <cell r="D1122">
            <v>60292650</v>
          </cell>
          <cell r="E1122" t="str">
            <v>A</v>
          </cell>
          <cell r="F1122" t="str">
            <v>TV</v>
          </cell>
          <cell r="G1122" t="str">
            <v>DAVID HERNANDEZ</v>
          </cell>
          <cell r="H1122" t="str">
            <v xml:space="preserve">blvd andres cerra rojas / 29070 tuxtla/jose </v>
          </cell>
          <cell r="I1122">
            <v>9616144588</v>
          </cell>
          <cell r="J1122" t="str">
            <v>HISENSE</v>
          </cell>
          <cell r="K1122" t="str">
            <v>32H3B2</v>
          </cell>
          <cell r="L1122" t="str">
            <v>32G160582H04129</v>
          </cell>
          <cell r="M1122" t="str">
            <v>CARTA FACTURA</v>
          </cell>
          <cell r="N1122">
            <v>0</v>
          </cell>
          <cell r="O1122" t="str">
            <v>06 DE OCTUBRE 2016</v>
          </cell>
          <cell r="P1122" t="str">
            <v>23 DE SEPTIEMBRE 2016</v>
          </cell>
          <cell r="Q1122">
            <v>200996</v>
          </cell>
          <cell r="R1122" t="str">
            <v xml:space="preserve"> PANEL OC-1001919</v>
          </cell>
          <cell r="S1122" t="str">
            <v xml:space="preserve"> TIKET DE COMPRA SOLO CARTA FACTURA</v>
          </cell>
          <cell r="T1122" t="str">
            <v xml:space="preserve">    MARITE DE CABALLERO      Fecha</v>
          </cell>
          <cell r="U1122" t="str">
            <v>2017-04-18</v>
          </cell>
          <cell r="V1122" t="str">
            <v>SUR</v>
          </cell>
          <cell r="W1122" t="str">
            <v>COMPLETADO</v>
          </cell>
          <cell r="X1122" t="str">
            <v>TALLER</v>
          </cell>
          <cell r="Y1122">
            <v>42635</v>
          </cell>
          <cell r="AA1122" t="str">
            <v>M010</v>
          </cell>
          <cell r="AD1122" t="str">
            <v>tuxtla/jose castillo tielemans</v>
          </cell>
          <cell r="AE1122" t="str">
            <v>CHS</v>
          </cell>
          <cell r="AF1122" t="str">
            <v>MX</v>
          </cell>
          <cell r="AG1122" t="str">
            <v>10391120</v>
          </cell>
          <cell r="AH1122" t="str">
            <v>DAVID HERNADEZ</v>
          </cell>
          <cell r="AI1122" t="str">
            <v>blvd andres cerra rojas</v>
          </cell>
          <cell r="AJ1122" t="str">
            <v>9616144588</v>
          </cell>
          <cell r="AK1122" t="str">
            <v>9611315409</v>
          </cell>
          <cell r="AL1122" t="str">
            <v>29070</v>
          </cell>
          <cell r="AM1122"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122" t="str">
            <v>3TE32G155364</v>
          </cell>
          <cell r="AO1122" t="str">
            <v>Básica</v>
          </cell>
          <cell r="AP1122" t="str">
            <v>Hisense</v>
          </cell>
          <cell r="AQ1122" t="str">
            <v>Opera</v>
          </cell>
          <cell r="AR1122" t="str">
            <v>HD 1366 X 768</v>
          </cell>
          <cell r="AS1122" t="str">
            <v>M010</v>
          </cell>
          <cell r="AT1122" t="e">
            <v>#N/A</v>
          </cell>
          <cell r="AX1122" t="str">
            <v>M010</v>
          </cell>
          <cell r="AY1122">
            <v>74007646</v>
          </cell>
          <cell r="AZ1122">
            <v>51006955</v>
          </cell>
          <cell r="BA1122">
            <v>80080122</v>
          </cell>
        </row>
        <row r="1123">
          <cell r="D1123">
            <v>60315775</v>
          </cell>
          <cell r="E1123" t="str">
            <v>A</v>
          </cell>
          <cell r="F1123" t="str">
            <v>TV</v>
          </cell>
          <cell r="G1123" t="str">
            <v>CARLOS ENRIQUE SUAREZ BOLIO</v>
          </cell>
          <cell r="H1123" t="str">
            <v xml:space="preserve">Libramiento Sur oriente 600 / 29089 Tluxtla </v>
          </cell>
          <cell r="I1123">
            <v>9616187160</v>
          </cell>
          <cell r="J1123" t="str">
            <v>HISENSE</v>
          </cell>
          <cell r="K1123" t="str">
            <v>50K20D</v>
          </cell>
          <cell r="L1123" t="str">
            <v>50G144843H02908</v>
          </cell>
          <cell r="M1123" t="str">
            <v>OT428</v>
          </cell>
          <cell r="N1123">
            <v>7484.32</v>
          </cell>
          <cell r="O1123">
            <v>42395</v>
          </cell>
          <cell r="P1123">
            <v>42837</v>
          </cell>
          <cell r="Q1123">
            <v>200996</v>
          </cell>
          <cell r="R1123" t="str">
            <v xml:space="preserve">PANEL OC-1009611
</v>
          </cell>
          <cell r="S1123" t="str">
            <v/>
          </cell>
          <cell r="T1123" t="str">
            <v xml:space="preserve">   MARITE DE CABALERO     Fecha de</v>
          </cell>
          <cell r="U1123" t="str">
            <v>2017-04-19</v>
          </cell>
          <cell r="V1123" t="str">
            <v>SUR</v>
          </cell>
          <cell r="W1123" t="str">
            <v>COMPLETADO</v>
          </cell>
          <cell r="X1123" t="str">
            <v>TALLER</v>
          </cell>
          <cell r="Y1123">
            <v>42836</v>
          </cell>
          <cell r="Z1123">
            <v>441</v>
          </cell>
          <cell r="AA1123" t="str">
            <v>M012</v>
          </cell>
          <cell r="AD1123" t="str">
            <v>Tluxtla Gutierrez/Col. Joya del oriente</v>
          </cell>
          <cell r="AE1123" t="str">
            <v>CHS</v>
          </cell>
          <cell r="AF1123" t="str">
            <v>MX</v>
          </cell>
          <cell r="AG1123" t="str">
            <v>10415827</v>
          </cell>
          <cell r="AH1123" t="str">
            <v>CARLOS ENRIQUE SUAREZ BOLIO</v>
          </cell>
          <cell r="AI1123" t="str">
            <v>600 Libramiento Sur oriente</v>
          </cell>
          <cell r="AJ1123" t="str">
            <v>9611777041</v>
          </cell>
          <cell r="AK1123" t="str">
            <v>9611777041</v>
          </cell>
          <cell r="AL1123" t="str">
            <v>29089</v>
          </cell>
          <cell r="AM1123"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123" t="str">
            <v>3TE50G132311</v>
          </cell>
          <cell r="AO1123" t="str">
            <v>Básica</v>
          </cell>
          <cell r="AP1123" t="str">
            <v>Hisense</v>
          </cell>
          <cell r="AQ1123" t="str">
            <v>Opera</v>
          </cell>
          <cell r="AR1123" t="str">
            <v>FHD 1920 x 1080</v>
          </cell>
          <cell r="AS1123" t="str">
            <v>GTE50G151618CRMM012</v>
          </cell>
          <cell r="AT1123">
            <v>5</v>
          </cell>
          <cell r="AU1123" t="str">
            <v>50H5B</v>
          </cell>
          <cell r="AV1123" t="str">
            <v>GTE50G151618</v>
          </cell>
          <cell r="AW1123" t="str">
            <v>CRM</v>
          </cell>
          <cell r="AX1123" t="str">
            <v>M012</v>
          </cell>
          <cell r="AY1123">
            <v>74012460</v>
          </cell>
          <cell r="AZ1123">
            <v>51013386</v>
          </cell>
          <cell r="BA1123">
            <v>80147219</v>
          </cell>
        </row>
        <row r="1124">
          <cell r="D1124">
            <v>60316432</v>
          </cell>
          <cell r="E1124" t="str">
            <v>A</v>
          </cell>
          <cell r="F1124" t="str">
            <v>TV</v>
          </cell>
          <cell r="G1124" t="str">
            <v>ALEJANDRA CASTRO TOLEDO</v>
          </cell>
          <cell r="H1124" t="str">
            <v>INDEPENDENCIA 68,  COL. LA GUADALUPE, CARLOS A. CARRILLO, VERACRUZ.</v>
          </cell>
          <cell r="I1124" t="str">
            <v>01 2888827740</v>
          </cell>
          <cell r="J1124" t="str">
            <v>HISENSE</v>
          </cell>
          <cell r="K1124" t="str">
            <v>32H5B</v>
          </cell>
          <cell r="L1124" t="str">
            <v>32G154325H03557</v>
          </cell>
          <cell r="M1124" t="str">
            <v>CARTA FACTURA</v>
          </cell>
          <cell r="N1124">
            <v>11998.37</v>
          </cell>
          <cell r="O1124">
            <v>42538</v>
          </cell>
          <cell r="P1124">
            <v>0</v>
          </cell>
          <cell r="Q1124">
            <v>201711</v>
          </cell>
          <cell r="R1124" t="str">
            <v>PANEL T180674 EN OC-10010072</v>
          </cell>
          <cell r="S1124" t="str">
            <v/>
          </cell>
          <cell r="T1124" t="str">
            <v xml:space="preserve"> JOSE ANGEL SANTIAGO TOLEDO  Fecha</v>
          </cell>
          <cell r="U1124" t="str">
            <v>2017-05-04</v>
          </cell>
          <cell r="V1124" t="str">
            <v>SUR</v>
          </cell>
          <cell r="W1124" t="str">
            <v>COMPLETADO</v>
          </cell>
          <cell r="X1124" t="str">
            <v>TALLER</v>
          </cell>
          <cell r="Y1124">
            <v>42845</v>
          </cell>
          <cell r="Z1124">
            <v>307</v>
          </cell>
          <cell r="AA1124" t="str">
            <v>M010</v>
          </cell>
          <cell r="AD1124" t="str">
            <v>Carlos A Carrillo/Guadalupe</v>
          </cell>
          <cell r="AE1124" t="str">
            <v>VER</v>
          </cell>
          <cell r="AF1124" t="str">
            <v>MX</v>
          </cell>
          <cell r="AG1124" t="str">
            <v>10415697</v>
          </cell>
          <cell r="AH1124" t="str">
            <v>ALEJANDRA CASTRO TOLEDO</v>
          </cell>
          <cell r="AI1124" t="str">
            <v>68 Independencia</v>
          </cell>
          <cell r="AJ1124" t="str">
            <v>2888827740</v>
          </cell>
          <cell r="AK1124">
            <v>0</v>
          </cell>
          <cell r="AL1124" t="str">
            <v>95339</v>
          </cell>
          <cell r="AM1124"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124" t="str">
            <v>3TE32A150815</v>
          </cell>
          <cell r="AO1124" t="str">
            <v>Smart</v>
          </cell>
          <cell r="AP1124" t="str">
            <v>Hisense</v>
          </cell>
          <cell r="AQ1124" t="str">
            <v>Opera</v>
          </cell>
          <cell r="AR1124" t="str">
            <v>HD 1366 X 768</v>
          </cell>
          <cell r="AS1124" t="str">
            <v>3TE32G163827G163827M010</v>
          </cell>
          <cell r="AT1124">
            <v>7</v>
          </cell>
          <cell r="AU1124" t="str">
            <v>32H5B2</v>
          </cell>
          <cell r="AV1124" t="str">
            <v>3TE32G163827</v>
          </cell>
          <cell r="AW1124" t="str">
            <v>G163827</v>
          </cell>
          <cell r="AX1124" t="str">
            <v>M010</v>
          </cell>
          <cell r="AY1124">
            <v>74012418</v>
          </cell>
          <cell r="AZ1124">
            <v>51013344</v>
          </cell>
          <cell r="BA1124">
            <v>80146588</v>
          </cell>
        </row>
        <row r="1125">
          <cell r="D1125">
            <v>60310392</v>
          </cell>
          <cell r="E1125" t="str">
            <v>A</v>
          </cell>
          <cell r="F1125" t="str">
            <v>TV</v>
          </cell>
          <cell r="G1125" t="str">
            <v>MARTHA ELENA ACOPA FLORES</v>
          </cell>
          <cell r="H1125" t="str">
            <v>LERDO DE TEJADA S/N,COL CENTRO,REFORMA CHIAPAS</v>
          </cell>
          <cell r="I1125">
            <v>9173288649</v>
          </cell>
          <cell r="J1125" t="str">
            <v>HISENSE</v>
          </cell>
          <cell r="K1125" t="str">
            <v>50H3</v>
          </cell>
          <cell r="L1125" t="str">
            <v>50J141308H01113</v>
          </cell>
          <cell r="M1125">
            <v>137736</v>
          </cell>
          <cell r="N1125">
            <v>10401.1</v>
          </cell>
          <cell r="O1125">
            <v>42053</v>
          </cell>
          <cell r="P1125">
            <v>42774</v>
          </cell>
          <cell r="Q1125">
            <v>202419</v>
          </cell>
          <cell r="R1125" t="str">
            <v xml:space="preserve">OC-1007146.
</v>
          </cell>
          <cell r="S1125" t="str">
            <v/>
          </cell>
          <cell r="T1125" t="str">
            <v xml:space="preserve">    RUBEN JUAREZ LEON      Fecha d</v>
          </cell>
          <cell r="U1125" t="str">
            <v>2017</v>
          </cell>
          <cell r="V1125" t="str">
            <v>SUR</v>
          </cell>
          <cell r="W1125" t="str">
            <v>COMPLETADO</v>
          </cell>
          <cell r="X1125" t="str">
            <v>TALLER</v>
          </cell>
          <cell r="Y1125">
            <v>42765</v>
          </cell>
          <cell r="Z1125">
            <v>712</v>
          </cell>
          <cell r="AA1125" t="str">
            <v>M012</v>
          </cell>
          <cell r="AD1125" t="str">
            <v>reforma /carlo salinas de gortari.</v>
          </cell>
          <cell r="AE1125" t="str">
            <v>CHS</v>
          </cell>
          <cell r="AF1125" t="str">
            <v>MX</v>
          </cell>
          <cell r="AG1125" t="str">
            <v>10411085</v>
          </cell>
          <cell r="AH1125" t="str">
            <v>MARTHA ELENA ACOPA FLORES</v>
          </cell>
          <cell r="AI1125" t="str">
            <v>lerdo de tejada s/n zona 2</v>
          </cell>
          <cell r="AJ1125" t="str">
            <v>9171050694</v>
          </cell>
          <cell r="AK1125">
            <v>0</v>
          </cell>
          <cell r="AL1125" t="str">
            <v>29500</v>
          </cell>
          <cell r="AM1125"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125" t="str">
            <v>3TE50J141202</v>
          </cell>
          <cell r="AO1125" t="e">
            <v>#N/A</v>
          </cell>
          <cell r="AP1125" t="e">
            <v>#N/A</v>
          </cell>
          <cell r="AQ1125" t="e">
            <v>#N/A</v>
          </cell>
          <cell r="AR1125" t="e">
            <v>#N/A</v>
          </cell>
          <cell r="AS1125" t="str">
            <v>GTE50G151618CRMM012</v>
          </cell>
          <cell r="AT1125">
            <v>5</v>
          </cell>
          <cell r="AU1125" t="str">
            <v>50H5B</v>
          </cell>
          <cell r="AV1125" t="str">
            <v>GTE50G151618</v>
          </cell>
          <cell r="AW1125" t="str">
            <v>CRM</v>
          </cell>
          <cell r="AX1125" t="str">
            <v>M012</v>
          </cell>
          <cell r="AY1125">
            <v>74012461</v>
          </cell>
          <cell r="AZ1125">
            <v>51013387</v>
          </cell>
          <cell r="BA1125">
            <v>80147220</v>
          </cell>
        </row>
        <row r="1126">
          <cell r="D1126">
            <v>60311553</v>
          </cell>
          <cell r="E1126" t="str">
            <v>A</v>
          </cell>
          <cell r="F1126" t="str">
            <v>TV</v>
          </cell>
          <cell r="G1126" t="str">
            <v>DANIEL ALBERTO MENDEZ PEREZ</v>
          </cell>
          <cell r="H1126" t="str">
            <v>MZA 17,FRACC.LAS ROSAS..VHSA TAB</v>
          </cell>
          <cell r="I1126">
            <v>9933640128</v>
          </cell>
          <cell r="J1126" t="str">
            <v>HISENSE</v>
          </cell>
          <cell r="K1126" t="str">
            <v>40K20D</v>
          </cell>
          <cell r="L1126" t="str">
            <v>50G143460H11917</v>
          </cell>
          <cell r="M1126" t="str">
            <v>CARTA DE ACEPTACION</v>
          </cell>
          <cell r="N1126">
            <v>4320.63</v>
          </cell>
          <cell r="O1126">
            <v>41959</v>
          </cell>
          <cell r="P1126">
            <v>42784</v>
          </cell>
          <cell r="Q1126">
            <v>202419</v>
          </cell>
          <cell r="R1126" t="str">
            <v xml:space="preserve"> OC-1007643.
</v>
          </cell>
          <cell r="S1126" t="str">
            <v/>
          </cell>
          <cell r="T1126" t="str">
            <v xml:space="preserve">            RUBEN JUAREZ          </v>
          </cell>
          <cell r="U1126" t="str">
            <v>2017</v>
          </cell>
          <cell r="V1126" t="str">
            <v>SUR</v>
          </cell>
          <cell r="W1126" t="str">
            <v>COMPLETADO</v>
          </cell>
          <cell r="X1126" t="str">
            <v>TALLER</v>
          </cell>
          <cell r="Y1126">
            <v>42780</v>
          </cell>
          <cell r="AA1126" t="str">
            <v>M010</v>
          </cell>
          <cell r="AD1126" t="str">
            <v>Centro/Villahermosa</v>
          </cell>
          <cell r="AE1126" t="str">
            <v>TAB</v>
          </cell>
          <cell r="AF1126" t="str">
            <v>MX</v>
          </cell>
          <cell r="AG1126" t="str">
            <v>10411254</v>
          </cell>
          <cell r="AH1126" t="str">
            <v>DANIEL ALBERTO MENDEZ PEREZ</v>
          </cell>
          <cell r="AI1126" t="str">
            <v>Flor de Guayacan mz 17 lt 9 - 104</v>
          </cell>
          <cell r="AJ1126" t="str">
            <v>9933640128</v>
          </cell>
          <cell r="AK1126" t="str">
            <v>9933640128</v>
          </cell>
          <cell r="AL1126" t="str">
            <v>86270</v>
          </cell>
          <cell r="AM1126"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126" t="str">
            <v>3TE40G134207</v>
          </cell>
          <cell r="AO1126" t="str">
            <v>Básica</v>
          </cell>
          <cell r="AP1126" t="str">
            <v>Hisense</v>
          </cell>
          <cell r="AQ1126" t="str">
            <v>Opera</v>
          </cell>
          <cell r="AR1126" t="str">
            <v>FHD 1920 x 1080</v>
          </cell>
          <cell r="AS1126" t="str">
            <v/>
          </cell>
          <cell r="AT1126" t="e">
            <v>#N/A</v>
          </cell>
          <cell r="AY1126">
            <v>74012419</v>
          </cell>
          <cell r="AZ1126">
            <v>51013345</v>
          </cell>
          <cell r="BA1126">
            <v>80146589</v>
          </cell>
        </row>
        <row r="1127">
          <cell r="D1127">
            <v>60312692</v>
          </cell>
          <cell r="E1127" t="str">
            <v>A</v>
          </cell>
          <cell r="F1127" t="str">
            <v>TV</v>
          </cell>
          <cell r="G1127" t="str">
            <v>RAFAELA MARTINEZ BARRIENTOS</v>
          </cell>
          <cell r="H1127" t="str">
            <v>GAVIOTA SUR FORESTALES NO.314,VHSA TABASCO.</v>
          </cell>
          <cell r="I1127">
            <v>9934367984</v>
          </cell>
          <cell r="J1127" t="str">
            <v>HISENSE</v>
          </cell>
          <cell r="K1127" t="str">
            <v>32H5B</v>
          </cell>
          <cell r="L1127" t="str">
            <v>32G150869H00592</v>
          </cell>
          <cell r="M1127">
            <v>6</v>
          </cell>
          <cell r="N1127">
            <v>5800</v>
          </cell>
          <cell r="O1127">
            <v>42626</v>
          </cell>
          <cell r="P1127">
            <v>42790</v>
          </cell>
          <cell r="Q1127">
            <v>202419</v>
          </cell>
          <cell r="R1127" t="str">
            <v>OC-1007824</v>
          </cell>
          <cell r="S1127" t="str">
            <v/>
          </cell>
          <cell r="T1127" t="str">
            <v xml:space="preserve">  RUBEN JUAREZ        Fecha de Apl</v>
          </cell>
          <cell r="U1127" t="str">
            <v>2017</v>
          </cell>
          <cell r="V1127" t="str">
            <v>SUR</v>
          </cell>
          <cell r="W1127" t="str">
            <v>COMPLETADO</v>
          </cell>
          <cell r="X1127" t="str">
            <v>TALLER</v>
          </cell>
          <cell r="Y1127">
            <v>42789</v>
          </cell>
          <cell r="Z1127">
            <v>163</v>
          </cell>
          <cell r="AA1127" t="str">
            <v>M010</v>
          </cell>
          <cell r="AD1127" t="str">
            <v>COL. GAVIOTAS/villahermosa</v>
          </cell>
          <cell r="AE1127" t="str">
            <v>TAB</v>
          </cell>
          <cell r="AF1127" t="str">
            <v>MX</v>
          </cell>
          <cell r="AG1127" t="str">
            <v>10413088</v>
          </cell>
          <cell r="AH1127" t="str">
            <v>RAFAELA MARTINEZ BARRIENTOS</v>
          </cell>
          <cell r="AI1127" t="str">
            <v>FORESTALES 314</v>
          </cell>
          <cell r="AJ1127" t="str">
            <v>9933112881</v>
          </cell>
          <cell r="AK1127">
            <v>0</v>
          </cell>
          <cell r="AL1127" t="str">
            <v>86190</v>
          </cell>
          <cell r="AM1127"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127" t="str">
            <v>3TE32A150815</v>
          </cell>
          <cell r="AO1127" t="str">
            <v>Smart</v>
          </cell>
          <cell r="AP1127" t="str">
            <v>Hisense</v>
          </cell>
          <cell r="AQ1127" t="str">
            <v>Opera</v>
          </cell>
          <cell r="AR1127" t="str">
            <v>HD 1366 X 768</v>
          </cell>
          <cell r="AS1127" t="str">
            <v>3TE32G163827G163827M010</v>
          </cell>
          <cell r="AT1127">
            <v>7</v>
          </cell>
          <cell r="AU1127" t="str">
            <v>32H5B2</v>
          </cell>
          <cell r="AV1127" t="str">
            <v>3TE32G163827</v>
          </cell>
          <cell r="AW1127" t="str">
            <v>G163827</v>
          </cell>
          <cell r="AX1127" t="str">
            <v>M010</v>
          </cell>
          <cell r="AY1127">
            <v>74012420</v>
          </cell>
          <cell r="AZ1127">
            <v>51013346</v>
          </cell>
          <cell r="BA1127">
            <v>80146590</v>
          </cell>
        </row>
        <row r="1128">
          <cell r="D1128">
            <v>60312886</v>
          </cell>
          <cell r="E1128" t="str">
            <v>A</v>
          </cell>
          <cell r="F1128" t="str">
            <v>TV</v>
          </cell>
          <cell r="G1128" t="str">
            <v>RAUL MORENO DE LA FUENTE</v>
          </cell>
          <cell r="H1128" t="str">
            <v>ANDADOR LAS ROSAS 310.COL,NUEVAS PENSIONES,VHSA TAB</v>
          </cell>
          <cell r="I1128">
            <v>9932787093</v>
          </cell>
          <cell r="J1128" t="str">
            <v>HISENSE</v>
          </cell>
          <cell r="K1128" t="str">
            <v>50K20DW</v>
          </cell>
          <cell r="L1128" t="str">
            <v>50G143291H11159</v>
          </cell>
          <cell r="M1128" t="str">
            <v>POLIZA</v>
          </cell>
          <cell r="N1128" t="str">
            <v>POLIZA</v>
          </cell>
          <cell r="O1128">
            <v>42042</v>
          </cell>
          <cell r="P1128" t="str">
            <v>02/27/2017</v>
          </cell>
          <cell r="Q1128">
            <v>202419</v>
          </cell>
          <cell r="R1128" t="str">
            <v xml:space="preserve">OC-1008254.
</v>
          </cell>
          <cell r="S1128" t="str">
            <v/>
          </cell>
          <cell r="T1128" t="str">
            <v xml:space="preserve">  RUBEN JUAREZ        Fecha de Apl</v>
          </cell>
          <cell r="U1128" t="str">
            <v>2017</v>
          </cell>
          <cell r="V1128" t="str">
            <v>SUR</v>
          </cell>
          <cell r="W1128" t="str">
            <v>COMPLETADO</v>
          </cell>
          <cell r="X1128" t="str">
            <v>TALLER</v>
          </cell>
          <cell r="Y1128">
            <v>42793</v>
          </cell>
          <cell r="Z1128">
            <v>751</v>
          </cell>
          <cell r="AA1128" t="str">
            <v>M010</v>
          </cell>
          <cell r="AD1128" t="str">
            <v>Villa Hermosa/Nuevas Tenciones</v>
          </cell>
          <cell r="AE1128" t="str">
            <v>TAB</v>
          </cell>
          <cell r="AF1128" t="str">
            <v>MX</v>
          </cell>
          <cell r="AG1128" t="str">
            <v>10413208</v>
          </cell>
          <cell r="AH1128" t="str">
            <v>RAUL MORENO DE LA FUENTE</v>
          </cell>
          <cell r="AI1128" t="str">
            <v>Andador Las Rosas No. 310</v>
          </cell>
          <cell r="AJ1128" t="str">
            <v>993-278-70-93</v>
          </cell>
          <cell r="AK1128">
            <v>0</v>
          </cell>
          <cell r="AL1128" t="str">
            <v>86149</v>
          </cell>
          <cell r="AM1128"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128" t="str">
            <v>1TE50B8NUSCB</v>
          </cell>
          <cell r="AO1128" t="str">
            <v>Smart</v>
          </cell>
          <cell r="AP1128" t="str">
            <v>Hisense</v>
          </cell>
          <cell r="AQ1128" t="str">
            <v>Opera</v>
          </cell>
          <cell r="AR1128" t="str">
            <v>FHD 1920 x 1080</v>
          </cell>
          <cell r="AS1128" t="str">
            <v>3TE50G165138G165138M010</v>
          </cell>
          <cell r="AT1128">
            <v>5</v>
          </cell>
          <cell r="AU1128" t="str">
            <v>50H7GB</v>
          </cell>
          <cell r="AV1128" t="str">
            <v>3TE50G165138</v>
          </cell>
          <cell r="AW1128" t="str">
            <v>G165138</v>
          </cell>
          <cell r="AX1128" t="str">
            <v>M010</v>
          </cell>
          <cell r="AY1128">
            <v>74012421</v>
          </cell>
          <cell r="AZ1128">
            <v>51013347</v>
          </cell>
          <cell r="BA1128">
            <v>80146592</v>
          </cell>
        </row>
        <row r="1129">
          <cell r="D1129">
            <v>60313297</v>
          </cell>
          <cell r="E1129" t="str">
            <v>A</v>
          </cell>
          <cell r="F1129" t="str">
            <v>TV</v>
          </cell>
          <cell r="G1129" t="str">
            <v>MIGUEL ANGEL COLLADO</v>
          </cell>
          <cell r="H1129" t="str">
            <v>SINDICATO AGRARIO #116 COL.LOPEZ MATEO</v>
          </cell>
          <cell r="I1129">
            <v>9933613432</v>
          </cell>
          <cell r="J1129" t="str">
            <v>HISENSE</v>
          </cell>
          <cell r="K1129" t="str">
            <v>40H5B2</v>
          </cell>
          <cell r="L1129" t="str">
            <v>40G1618N4H01267</v>
          </cell>
          <cell r="M1129" t="str">
            <v>TICKET</v>
          </cell>
          <cell r="N1129">
            <v>129</v>
          </cell>
          <cell r="O1129">
            <v>42632</v>
          </cell>
          <cell r="P1129">
            <v>42805</v>
          </cell>
          <cell r="Q1129">
            <v>202419</v>
          </cell>
          <cell r="R1129" t="str">
            <v xml:space="preserve">OC-1008485.
</v>
          </cell>
          <cell r="S1129" t="str">
            <v/>
          </cell>
          <cell r="T1129" t="str">
            <v xml:space="preserve">      RUBEN JUAREZ LEON           </v>
          </cell>
          <cell r="U1129" t="str">
            <v>2017</v>
          </cell>
          <cell r="V1129" t="str">
            <v>SUR</v>
          </cell>
          <cell r="W1129" t="str">
            <v>COMPLETADO</v>
          </cell>
          <cell r="X1129" t="str">
            <v>TALLER</v>
          </cell>
          <cell r="Y1129">
            <v>42800</v>
          </cell>
          <cell r="Z1129">
            <v>168</v>
          </cell>
          <cell r="AA1129" t="str">
            <v>M010</v>
          </cell>
          <cell r="AD1129" t="str">
            <v>Villahermosa/Lopez Mateos</v>
          </cell>
          <cell r="AE1129" t="str">
            <v>TAB</v>
          </cell>
          <cell r="AF1129" t="str">
            <v>MX</v>
          </cell>
          <cell r="AG1129" t="str">
            <v>10413319</v>
          </cell>
          <cell r="AH1129" t="str">
            <v>MIGUEL ANGEL COLLADO</v>
          </cell>
          <cell r="AI1129" t="str">
            <v>Sindicato Agrario 16</v>
          </cell>
          <cell r="AJ1129" t="str">
            <v>9933613432</v>
          </cell>
          <cell r="AK1129">
            <v>0</v>
          </cell>
          <cell r="AL1129" t="str">
            <v>86000</v>
          </cell>
          <cell r="AM1129"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129" t="str">
            <v>3TE40G155372</v>
          </cell>
          <cell r="AO1129" t="str">
            <v>Smart</v>
          </cell>
          <cell r="AP1129" t="str">
            <v>Hisense</v>
          </cell>
          <cell r="AQ1129" t="str">
            <v>Opera</v>
          </cell>
          <cell r="AR1129" t="str">
            <v>FHD 1920 x 1080</v>
          </cell>
          <cell r="AS1129" t="str">
            <v>3TE40G154775G154775M010</v>
          </cell>
          <cell r="AT1129">
            <v>5</v>
          </cell>
          <cell r="AU1129" t="str">
            <v>40H5B</v>
          </cell>
          <cell r="AV1129" t="str">
            <v>3TE40G154775</v>
          </cell>
          <cell r="AW1129" t="str">
            <v>G154775</v>
          </cell>
          <cell r="AX1129" t="str">
            <v>M010</v>
          </cell>
          <cell r="AY1129">
            <v>74012422</v>
          </cell>
          <cell r="AZ1129">
            <v>51013348</v>
          </cell>
          <cell r="BA1129">
            <v>80146593</v>
          </cell>
        </row>
        <row r="1130">
          <cell r="D1130">
            <v>60314436</v>
          </cell>
          <cell r="E1130" t="str">
            <v>A</v>
          </cell>
          <cell r="F1130" t="str">
            <v>TV</v>
          </cell>
          <cell r="G1130" t="str">
            <v>GERARDO OSIEL RAMOS MORALES</v>
          </cell>
          <cell r="H1130" t="str">
            <v>FELIPE J SERRA #109 COL.ATASTA VHSA TAB.</v>
          </cell>
          <cell r="I1130">
            <v>9932879353</v>
          </cell>
          <cell r="J1130" t="str">
            <v>HISENSE</v>
          </cell>
          <cell r="K1130" t="str">
            <v>50K20D</v>
          </cell>
          <cell r="L1130" t="str">
            <v>50J140916H00815</v>
          </cell>
          <cell r="M1130" t="str">
            <v>POLIZA</v>
          </cell>
          <cell r="N1130" t="str">
            <v>POLIZA</v>
          </cell>
          <cell r="O1130">
            <v>41892</v>
          </cell>
          <cell r="P1130" t="str">
            <v>03/17/2017</v>
          </cell>
          <cell r="Q1130">
            <v>202419</v>
          </cell>
          <cell r="R1130" t="str">
            <v>OC-1009323</v>
          </cell>
          <cell r="S1130" t="str">
            <v/>
          </cell>
          <cell r="T1130" t="str">
            <v xml:space="preserve">   RUBEN JUAREZ LEON           Fec</v>
          </cell>
          <cell r="U1130" t="str">
            <v>2017</v>
          </cell>
          <cell r="V1130" t="str">
            <v>SUR</v>
          </cell>
          <cell r="W1130" t="str">
            <v>COMPLETADO</v>
          </cell>
          <cell r="X1130" t="str">
            <v>TALLER</v>
          </cell>
          <cell r="Y1130">
            <v>42811</v>
          </cell>
          <cell r="Z1130">
            <v>919</v>
          </cell>
          <cell r="AA1130" t="str">
            <v>M012</v>
          </cell>
          <cell r="AD1130" t="str">
            <v>Villahermosa centro/Ataxpa</v>
          </cell>
          <cell r="AE1130" t="str">
            <v>TAB</v>
          </cell>
          <cell r="AF1130" t="str">
            <v>MX</v>
          </cell>
          <cell r="AG1130" t="str">
            <v>10354515</v>
          </cell>
          <cell r="AH1130" t="str">
            <v>GERARDO OSIEL MORALES</v>
          </cell>
          <cell r="AI1130" t="str">
            <v>Felipe J Serra no 109</v>
          </cell>
          <cell r="AJ1130" t="str">
            <v>9932879353</v>
          </cell>
          <cell r="AK1130" t="str">
            <v>5568152808</v>
          </cell>
          <cell r="AL1130" t="str">
            <v>86100</v>
          </cell>
          <cell r="AM1130"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130" t="str">
            <v>3TE50G132311</v>
          </cell>
          <cell r="AO1130" t="str">
            <v>Básica</v>
          </cell>
          <cell r="AP1130" t="str">
            <v>Hisense</v>
          </cell>
          <cell r="AQ1130" t="str">
            <v>Opera</v>
          </cell>
          <cell r="AR1130" t="str">
            <v>FHD 1920 x 1080</v>
          </cell>
          <cell r="AS1130" t="str">
            <v>GTE50G151618CRMM012</v>
          </cell>
          <cell r="AT1130">
            <v>5</v>
          </cell>
          <cell r="AU1130" t="str">
            <v>50H5B</v>
          </cell>
          <cell r="AV1130" t="str">
            <v>GTE50G151618</v>
          </cell>
          <cell r="AW1130" t="str">
            <v>CRM</v>
          </cell>
          <cell r="AX1130" t="str">
            <v>M012</v>
          </cell>
          <cell r="AY1130">
            <v>74012462</v>
          </cell>
          <cell r="AZ1130">
            <v>51013388</v>
          </cell>
          <cell r="BA1130">
            <v>80147221</v>
          </cell>
        </row>
        <row r="1131">
          <cell r="D1131">
            <v>60314657</v>
          </cell>
          <cell r="E1131" t="str">
            <v>A</v>
          </cell>
          <cell r="F1131" t="str">
            <v>TV</v>
          </cell>
          <cell r="G1131" t="str">
            <v>PAOLA JUAREZ</v>
          </cell>
          <cell r="H1131" t="str">
            <v>AV.EL COUNTRY,VHSA TABASCO</v>
          </cell>
          <cell r="I1131">
            <v>9931763735</v>
          </cell>
          <cell r="J1131" t="str">
            <v>HISENSE</v>
          </cell>
          <cell r="K1131" t="str">
            <v>50K20DW</v>
          </cell>
          <cell r="L1131" t="str">
            <v>50J140464H04640</v>
          </cell>
          <cell r="M1131" t="str">
            <v>POLIZA</v>
          </cell>
          <cell r="N1131">
            <v>0</v>
          </cell>
          <cell r="O1131">
            <v>41889</v>
          </cell>
          <cell r="P1131" t="str">
            <v>03/22/2017</v>
          </cell>
          <cell r="Q1131">
            <v>202419</v>
          </cell>
          <cell r="R1131" t="str">
            <v xml:space="preserve"> OC-1009190</v>
          </cell>
          <cell r="S1131" t="str">
            <v/>
          </cell>
          <cell r="T1131" t="str">
            <v xml:space="preserve">   RUBEN JUAREZ LEON            Fe</v>
          </cell>
          <cell r="U1131" t="str">
            <v>2017</v>
          </cell>
          <cell r="V1131" t="str">
            <v>SUR</v>
          </cell>
          <cell r="W1131" t="str">
            <v>COMPLETADO</v>
          </cell>
          <cell r="X1131" t="str">
            <v>TALLER</v>
          </cell>
          <cell r="Y1131">
            <v>42816</v>
          </cell>
          <cell r="Z1131">
            <v>927</v>
          </cell>
          <cell r="AA1131" t="str">
            <v>M010</v>
          </cell>
          <cell r="AD1131" t="str">
            <v>villahermosa/centro</v>
          </cell>
          <cell r="AE1131" t="str">
            <v>TAB</v>
          </cell>
          <cell r="AF1131" t="str">
            <v>MX</v>
          </cell>
          <cell r="AG1131" t="str">
            <v>10414032</v>
          </cell>
          <cell r="AH1131" t="str">
            <v>PAOLA JUAREZ</v>
          </cell>
          <cell r="AI1131" t="str">
            <v>Av el contri s/n</v>
          </cell>
          <cell r="AJ1131" t="str">
            <v>9931763735</v>
          </cell>
          <cell r="AK1131">
            <v>0</v>
          </cell>
          <cell r="AL1131" t="str">
            <v>86000</v>
          </cell>
          <cell r="AM1131"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131" t="str">
            <v>1TE50B8NUSCB</v>
          </cell>
          <cell r="AO1131" t="str">
            <v>Smart</v>
          </cell>
          <cell r="AP1131" t="str">
            <v>Hisense</v>
          </cell>
          <cell r="AQ1131" t="str">
            <v>Opera</v>
          </cell>
          <cell r="AR1131" t="str">
            <v>FHD 1920 x 1080</v>
          </cell>
          <cell r="AS1131" t="str">
            <v>3TE50G165138G165138M010</v>
          </cell>
          <cell r="AT1131">
            <v>5</v>
          </cell>
          <cell r="AU1131" t="str">
            <v>50H7GB</v>
          </cell>
          <cell r="AV1131" t="str">
            <v>3TE50G165138</v>
          </cell>
          <cell r="AW1131" t="str">
            <v>G165138</v>
          </cell>
          <cell r="AX1131" t="str">
            <v>M010</v>
          </cell>
          <cell r="AY1131">
            <v>74012423</v>
          </cell>
          <cell r="AZ1131">
            <v>51013349</v>
          </cell>
          <cell r="BA1131">
            <v>80146595</v>
          </cell>
        </row>
        <row r="1132">
          <cell r="D1132">
            <v>60314841</v>
          </cell>
          <cell r="E1132" t="str">
            <v>A</v>
          </cell>
          <cell r="F1132" t="str">
            <v>TV</v>
          </cell>
          <cell r="G1132" t="str">
            <v>JAYDE GONZALES PEREZ</v>
          </cell>
          <cell r="H1132" t="str">
            <v>RAMON GALGUERA NOVEROLA#13 LOTE 26,VILLAHERMOSA TAB</v>
          </cell>
          <cell r="I1132">
            <v>9931520679</v>
          </cell>
          <cell r="J1132" t="str">
            <v>HISENSE</v>
          </cell>
          <cell r="K1132" t="str">
            <v>40H5B2</v>
          </cell>
          <cell r="L1132" t="str">
            <v>40G155372H04999</v>
          </cell>
          <cell r="M1132" t="str">
            <v>TICKET</v>
          </cell>
          <cell r="N1132">
            <v>5564.47</v>
          </cell>
          <cell r="O1132">
            <v>42531</v>
          </cell>
          <cell r="P1132" t="str">
            <v>03/23/2017</v>
          </cell>
          <cell r="Q1132">
            <v>202419</v>
          </cell>
          <cell r="R1132" t="str">
            <v>OC-1009007</v>
          </cell>
          <cell r="S1132" t="str">
            <v/>
          </cell>
          <cell r="T1132" t="str">
            <v xml:space="preserve">  RUBEN JUAREZ LEON      Fecha de </v>
          </cell>
          <cell r="U1132" t="str">
            <v>2017</v>
          </cell>
          <cell r="V1132" t="str">
            <v>SUR</v>
          </cell>
          <cell r="W1132" t="str">
            <v>COMPLETADO</v>
          </cell>
          <cell r="X1132" t="str">
            <v>TALLER</v>
          </cell>
          <cell r="Y1132">
            <v>42817</v>
          </cell>
          <cell r="Z1132">
            <v>286</v>
          </cell>
          <cell r="AA1132" t="str">
            <v>M010</v>
          </cell>
          <cell r="AD1132" t="str">
            <v>carlos camara/vilahermosa</v>
          </cell>
          <cell r="AE1132" t="str">
            <v>TAB</v>
          </cell>
          <cell r="AF1132" t="str">
            <v>MX</v>
          </cell>
          <cell r="AG1132" t="str">
            <v>10414815</v>
          </cell>
          <cell r="AH1132" t="str">
            <v>AYDEE GONZALEZ PEREZ</v>
          </cell>
          <cell r="AI1132" t="str">
            <v>ramon galguera noverola mz 13 lt26</v>
          </cell>
          <cell r="AJ1132" t="str">
            <v>9931520679</v>
          </cell>
          <cell r="AK1132">
            <v>0</v>
          </cell>
          <cell r="AL1132" t="str">
            <v>86270</v>
          </cell>
          <cell r="AM1132"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132" t="str">
            <v>3TE40G155372</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74012424</v>
          </cell>
          <cell r="AZ1132">
            <v>51013350</v>
          </cell>
          <cell r="BA1132">
            <v>80146597</v>
          </cell>
        </row>
        <row r="1133">
          <cell r="D1133">
            <v>60316123</v>
          </cell>
          <cell r="E1133" t="str">
            <v xml:space="preserve">A </v>
          </cell>
          <cell r="F1133" t="str">
            <v>TV</v>
          </cell>
          <cell r="G1133" t="str">
            <v xml:space="preserve"> Ana Maria Velazquez Rodriguez</v>
          </cell>
          <cell r="H1133" t="str">
            <v>COLINAS DE LOS ARCOS 1 MZ. 2 LT. 84 CASA "A", COL. SAN BUENAVENTURA, IXTAPALUCA, C.P. 56536</v>
          </cell>
          <cell r="I1133" t="str">
            <v xml:space="preserve">5536541513 / 5538250381 </v>
          </cell>
          <cell r="J1133" t="str">
            <v>HISENSE</v>
          </cell>
          <cell r="K1133" t="str">
            <v>50K20DW</v>
          </cell>
          <cell r="L1133" t="str">
            <v>50G143291H07325</v>
          </cell>
          <cell r="M1133" t="str">
            <v>AYO / 000158559 TICKET DE COMPRA TIENDA TELMEX S.A. DE C.V.</v>
          </cell>
          <cell r="N1133">
            <v>13310.88</v>
          </cell>
          <cell r="O1133">
            <v>42016</v>
          </cell>
          <cell r="P1133">
            <v>42847</v>
          </cell>
          <cell r="Q1133">
            <v>201767</v>
          </cell>
          <cell r="R1133" t="str">
            <v>25/04/2017 03 : 28  ARANTXA.MON : NP5 /  P1A: 173331 PANEL   22-04-2017  OC-1009909</v>
          </cell>
          <cell r="S1133" t="str">
            <v>EQUIPO DAÑADO EN DOMICILIO DE CLIENTE</v>
          </cell>
          <cell r="T1133" t="str">
            <v xml:space="preserve">   RENE ARIAS                     </v>
          </cell>
          <cell r="U1133" t="str">
            <v>2017-05-02</v>
          </cell>
          <cell r="V1133" t="str">
            <v>CENTRO</v>
          </cell>
          <cell r="W1133" t="str">
            <v>COMPLETADO</v>
          </cell>
          <cell r="X1133" t="str">
            <v>CLIENTE</v>
          </cell>
          <cell r="Y1133">
            <v>42843</v>
          </cell>
          <cell r="Z1133">
            <v>827</v>
          </cell>
          <cell r="AA1133" t="str">
            <v>M010</v>
          </cell>
          <cell r="AD1133" t="str">
            <v>ixtalapaluca/sn bueaaventura</v>
          </cell>
          <cell r="AE1133" t="str">
            <v>MEX</v>
          </cell>
          <cell r="AF1133" t="str">
            <v>MX</v>
          </cell>
          <cell r="AG1133" t="str">
            <v>10416051</v>
          </cell>
          <cell r="AH1133" t="str">
            <v>ANA MARIA VELAZQUEZ RODRIGUEZ</v>
          </cell>
          <cell r="AI1133" t="str">
            <v>colinas de los arcos 1 mz 2 lt 84 casa a</v>
          </cell>
          <cell r="AJ1133" t="str">
            <v>0445538250381</v>
          </cell>
          <cell r="AK1133" t="str">
            <v>0445538250381</v>
          </cell>
          <cell r="AL1133" t="str">
            <v>56536</v>
          </cell>
          <cell r="AM1133"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133" t="str">
            <v>1TE50B8NUSCB</v>
          </cell>
          <cell r="AO1133" t="str">
            <v>Smart</v>
          </cell>
          <cell r="AP1133" t="str">
            <v>Hisense</v>
          </cell>
          <cell r="AQ1133" t="str">
            <v>Opera</v>
          </cell>
          <cell r="AR1133" t="str">
            <v>FHD 1920 x 1080</v>
          </cell>
          <cell r="AS1133" t="str">
            <v>3TE50G1644B3G1644B3M010</v>
          </cell>
          <cell r="AT1133">
            <v>3</v>
          </cell>
          <cell r="AU1133" t="str">
            <v>50H7GB</v>
          </cell>
          <cell r="AV1133" t="str">
            <v>3TE50G1644B3</v>
          </cell>
          <cell r="AW1133" t="str">
            <v>G1644B3</v>
          </cell>
          <cell r="AX1133" t="str">
            <v>M010</v>
          </cell>
          <cell r="AY1133">
            <v>74012487</v>
          </cell>
          <cell r="AZ1133">
            <v>51013413</v>
          </cell>
          <cell r="BA1133">
            <v>80147987</v>
          </cell>
        </row>
        <row r="1134">
          <cell r="D1134">
            <v>60315627</v>
          </cell>
          <cell r="E1134" t="str">
            <v>A</v>
          </cell>
          <cell r="F1134" t="str">
            <v>TV</v>
          </cell>
          <cell r="G1134" t="str">
            <v xml:space="preserve">MARIA DEL REFUGIO NORIEGA DELGADO </v>
          </cell>
          <cell r="H1134" t="str">
            <v>LAS CRUCES 82 ZAPOPAN/VILLAS DE NVO MEXICO</v>
          </cell>
          <cell r="I1134">
            <v>3315121508</v>
          </cell>
          <cell r="J1134" t="str">
            <v>HISENSE</v>
          </cell>
          <cell r="K1134" t="str">
            <v>50K20DW</v>
          </cell>
          <cell r="L1134" t="str">
            <v>50G143291H02365</v>
          </cell>
          <cell r="M1134" t="str">
            <v xml:space="preserve">POLIZA DE GARANTIA </v>
          </cell>
          <cell r="N1134">
            <v>0</v>
          </cell>
          <cell r="O1134">
            <v>42185</v>
          </cell>
          <cell r="P1134">
            <v>42836</v>
          </cell>
          <cell r="Q1134">
            <v>201109</v>
          </cell>
          <cell r="R1134" t="str">
            <v>FALTA DE REFACCIONES 173331 OC-1009551</v>
          </cell>
          <cell r="S1134" t="str">
            <v>CLIENTE ENTREGA EQUIPO SIN ACCESORIOS UN</v>
          </cell>
          <cell r="T1134" t="str">
            <v>YURIANA HERNANDEZ HERRERA</v>
          </cell>
          <cell r="U1134" t="str">
            <v>2017-ABRIL</v>
          </cell>
          <cell r="V1134" t="str">
            <v>SUR</v>
          </cell>
          <cell r="W1134" t="str">
            <v>COMPLETADO</v>
          </cell>
          <cell r="X1134" t="str">
            <v>TALLER</v>
          </cell>
          <cell r="Y1134">
            <v>42832</v>
          </cell>
          <cell r="Z1134">
            <v>647</v>
          </cell>
          <cell r="AA1134" t="str">
            <v>M010</v>
          </cell>
          <cell r="AD1134" t="str">
            <v>Zapopan/Villas de Nvo Mexico</v>
          </cell>
          <cell r="AE1134" t="str">
            <v>JAL</v>
          </cell>
          <cell r="AF1134" t="str">
            <v>MX</v>
          </cell>
          <cell r="AG1134" t="str">
            <v>10415679</v>
          </cell>
          <cell r="AH1134" t="str">
            <v>MARIA DE REFIGIO NORIEGA DELGADO</v>
          </cell>
          <cell r="AI1134" t="str">
            <v>82 Las curces</v>
          </cell>
          <cell r="AJ1134" t="str">
            <v>3315121508</v>
          </cell>
          <cell r="AK1134">
            <v>0</v>
          </cell>
          <cell r="AL1134" t="str">
            <v>45203</v>
          </cell>
          <cell r="AM1134" t="str">
            <v>12/04/2017 04 : 01 ARANTXA.MON : TCF112/04/2017 04 : 01 ARANTXA.MON : NP511/04/2017 23 : 42 201109 : 173331 OC-100955110/04/2017 22 : 50 201109 : EQUIPO EN CSA07/04/2017 22 : 56 201109 : V1 10-04-1707/04/2017 22 : 45 SEMIRAMIS.M : ODSWTPRD/TELMEXENTRE AV GUADALAJARA Y PRECIADO</v>
          </cell>
          <cell r="AN1134" t="str">
            <v>1TE50B8NUSCB</v>
          </cell>
          <cell r="AO1134" t="str">
            <v>Smart</v>
          </cell>
          <cell r="AP1134" t="str">
            <v>Hisense</v>
          </cell>
          <cell r="AQ1134" t="str">
            <v>Opera</v>
          </cell>
          <cell r="AR1134" t="str">
            <v>FHD 1920 x 1080</v>
          </cell>
          <cell r="AS1134" t="str">
            <v>3TE55G161437CRMM012</v>
          </cell>
          <cell r="AT1134">
            <v>6</v>
          </cell>
          <cell r="AU1134" t="str">
            <v>55H5C</v>
          </cell>
          <cell r="AV1134" t="str">
            <v>3TE55G161437</v>
          </cell>
          <cell r="AW1134" t="str">
            <v>CRM</v>
          </cell>
          <cell r="AX1134" t="str">
            <v>M012</v>
          </cell>
          <cell r="AY1134">
            <v>74012502</v>
          </cell>
          <cell r="AZ1134">
            <v>51013428</v>
          </cell>
          <cell r="BA1134">
            <v>80149005</v>
          </cell>
        </row>
        <row r="1135">
          <cell r="D1135">
            <v>60317186</v>
          </cell>
          <cell r="E1135" t="str">
            <v>A</v>
          </cell>
          <cell r="F1135" t="str">
            <v>TV</v>
          </cell>
          <cell r="G1135" t="str">
            <v>MARCELA PAOLA ROSALES ESCAMILLA</v>
          </cell>
          <cell r="H1135" t="str">
            <v>VICTOR HUGO 68, VICTOR HUGO, 45190, ZAPOPAN, JALISCO</v>
          </cell>
          <cell r="I1135">
            <v>3331617503</v>
          </cell>
          <cell r="J1135" t="str">
            <v>HISENSE</v>
          </cell>
          <cell r="K1135" t="str">
            <v>32K20DW</v>
          </cell>
          <cell r="L1135" t="str">
            <v>32J134806H01466</v>
          </cell>
          <cell r="M1135">
            <v>4578</v>
          </cell>
          <cell r="N1135">
            <v>3999</v>
          </cell>
          <cell r="O1135">
            <v>41994</v>
          </cell>
          <cell r="P1135">
            <v>42852</v>
          </cell>
          <cell r="Q1135">
            <v>201076</v>
          </cell>
          <cell r="R1135" t="str">
            <v xml:space="preserve">T171937/PANEL/OC-1010201
</v>
          </cell>
          <cell r="S1135" t="str">
            <v xml:space="preserve"> </v>
          </cell>
          <cell r="T1135" t="str">
            <v xml:space="preserve"> Carlos Muñiz                     </v>
          </cell>
          <cell r="U1135" t="str">
            <v>2017-05-06</v>
          </cell>
          <cell r="V1135" t="str">
            <v>SUR</v>
          </cell>
          <cell r="W1135" t="str">
            <v>COMPLETADO</v>
          </cell>
          <cell r="X1135" t="str">
            <v>TALLER</v>
          </cell>
          <cell r="Y1135">
            <v>42852</v>
          </cell>
          <cell r="Z1135">
            <v>858</v>
          </cell>
          <cell r="AA1135" t="str">
            <v>M012</v>
          </cell>
          <cell r="AD1135" t="str">
            <v>Zapopan/Victor Hugo</v>
          </cell>
          <cell r="AE1135" t="str">
            <v>JAL</v>
          </cell>
          <cell r="AF1135" t="str">
            <v>MX</v>
          </cell>
          <cell r="AG1135" t="str">
            <v>10417036</v>
          </cell>
          <cell r="AH1135" t="str">
            <v>MARCELA PAOLA ROSALES ESCAMILLA</v>
          </cell>
          <cell r="AI1135" t="str">
            <v>68 Victor Hugo</v>
          </cell>
          <cell r="AJ1135" t="str">
            <v>3332074509</v>
          </cell>
          <cell r="AK1135" t="str">
            <v>3332074509</v>
          </cell>
          <cell r="AL1135" t="str">
            <v>45190</v>
          </cell>
          <cell r="AM1135"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135" t="str">
            <v>3TE32G143053</v>
          </cell>
          <cell r="AO1135" t="str">
            <v>Smart</v>
          </cell>
          <cell r="AP1135" t="str">
            <v>Hisense</v>
          </cell>
          <cell r="AQ1135" t="str">
            <v>Opera</v>
          </cell>
          <cell r="AR1135" t="str">
            <v>HD 1366 X 768</v>
          </cell>
          <cell r="AS1135" t="str">
            <v>GTE32G151950CRMM012</v>
          </cell>
          <cell r="AT1135">
            <v>17</v>
          </cell>
          <cell r="AU1135" t="str">
            <v>32H5B</v>
          </cell>
          <cell r="AV1135" t="str">
            <v>GTE32G151950</v>
          </cell>
          <cell r="AW1135" t="str">
            <v>CRM</v>
          </cell>
          <cell r="AX1135" t="str">
            <v>M012</v>
          </cell>
          <cell r="AY1135">
            <v>74012456</v>
          </cell>
          <cell r="AZ1135">
            <v>51013383</v>
          </cell>
          <cell r="BA1135">
            <v>80147209</v>
          </cell>
        </row>
        <row r="1136">
          <cell r="D1136">
            <v>60317141</v>
          </cell>
          <cell r="E1136" t="str">
            <v>A</v>
          </cell>
          <cell r="F1136" t="str">
            <v>TV</v>
          </cell>
          <cell r="G1136" t="str">
            <v xml:space="preserve">ANA LILIA PORTILLO SALAS </v>
          </cell>
          <cell r="H1136" t="str">
            <v>LA BARCA 50A TONALA 45412 TONALA JALISCO</v>
          </cell>
          <cell r="I1136">
            <v>3336074442</v>
          </cell>
          <cell r="J1136" t="str">
            <v>HISENSE</v>
          </cell>
          <cell r="K1136" t="str">
            <v>50H7GB</v>
          </cell>
          <cell r="L1136" t="str">
            <v>50G162156MH4061</v>
          </cell>
          <cell r="M1136">
            <v>247422</v>
          </cell>
          <cell r="N1136">
            <v>13331</v>
          </cell>
          <cell r="O1136">
            <v>42704</v>
          </cell>
          <cell r="P1136">
            <v>42851</v>
          </cell>
          <cell r="Q1136">
            <v>201076</v>
          </cell>
          <cell r="R1136" t="str">
            <v>T192673/TARJETA PRINCIPAL/OC-1010173</v>
          </cell>
          <cell r="S1136" t="str">
            <v xml:space="preserve"> </v>
          </cell>
          <cell r="T1136" t="str">
            <v xml:space="preserve"> Carlos Muñiz                     </v>
          </cell>
          <cell r="U1136" t="str">
            <v>2017-05-06</v>
          </cell>
          <cell r="V1136" t="str">
            <v>SUR</v>
          </cell>
          <cell r="W1136" t="str">
            <v>COMPLETADO</v>
          </cell>
          <cell r="X1136" t="str">
            <v>TALLER</v>
          </cell>
          <cell r="Y1136">
            <v>42851</v>
          </cell>
          <cell r="Z1136">
            <v>147</v>
          </cell>
          <cell r="AA1136" t="str">
            <v>M010</v>
          </cell>
          <cell r="AD1136" t="str">
            <v>JALISCO / TONALA</v>
          </cell>
          <cell r="AE1136" t="str">
            <v>JAL</v>
          </cell>
          <cell r="AF1136" t="str">
            <v>MX</v>
          </cell>
          <cell r="AG1136" t="str">
            <v>10417072</v>
          </cell>
          <cell r="AH1136" t="str">
            <v>ANA LILIA PORTILLO SALAS</v>
          </cell>
          <cell r="AI1136" t="str">
            <v>50A LA BARCA</v>
          </cell>
          <cell r="AJ1136" t="str">
            <v>013336074442</v>
          </cell>
          <cell r="AK1136">
            <v>0</v>
          </cell>
          <cell r="AL1136" t="str">
            <v>45412</v>
          </cell>
          <cell r="AM1136" t="str">
            <v>29/04/2017 07 : 50 ARANTXA.MON : TCF129/04/2017 07 : 50 ARANTXA.MON : NP529/04/2017 03 : 34 201076 : P1: T192673/TARJETA PRINCIPAL/OC-101017329/04/2017 03 : 33 201076 : T192673/TARJETA PRINCIPAL/OC-101017327/04/2017 06 : 50 RAUL.CALDER : ODSWTPRD% ENTRE ZAPOPAN Y TEPATITLAN</v>
          </cell>
          <cell r="AN1136" t="str">
            <v>3TE50G1523B0</v>
          </cell>
          <cell r="AO1136" t="str">
            <v>Smart</v>
          </cell>
          <cell r="AP1136" t="str">
            <v>Hisense</v>
          </cell>
          <cell r="AQ1136" t="str">
            <v>Android</v>
          </cell>
          <cell r="AR1136" t="str">
            <v>UHD 3840 X 2160</v>
          </cell>
          <cell r="AS1136" t="str">
            <v>3TE50G165140G165140M010</v>
          </cell>
          <cell r="AT1136">
            <v>164</v>
          </cell>
          <cell r="AU1136" t="str">
            <v>50H7GB</v>
          </cell>
          <cell r="AV1136" t="str">
            <v>3TE50G165140</v>
          </cell>
          <cell r="AW1136" t="str">
            <v>G165140</v>
          </cell>
          <cell r="AX1136" t="str">
            <v>M010</v>
          </cell>
          <cell r="AY1136">
            <v>74012425</v>
          </cell>
          <cell r="AZ1136">
            <v>51013351</v>
          </cell>
          <cell r="BA1136">
            <v>80146600</v>
          </cell>
        </row>
        <row r="1137">
          <cell r="D1137">
            <v>60316187</v>
          </cell>
          <cell r="E1137" t="str">
            <v>A</v>
          </cell>
          <cell r="F1137" t="str">
            <v>TV</v>
          </cell>
          <cell r="G1137" t="str">
            <v xml:space="preserve">CARLOS JAVIER AGUIRRE ARIAS </v>
          </cell>
          <cell r="H1137" t="str">
            <v xml:space="preserve">AV VENUSTIANO CARRANZA NUM 1201-40 COL VILLAS BELENES 45157 ZAPOPAN JAL                                      </v>
          </cell>
          <cell r="I1137">
            <v>3331495708</v>
          </cell>
          <cell r="J1137" t="str">
            <v>HISENSE</v>
          </cell>
          <cell r="K1137" t="str">
            <v>43H7C</v>
          </cell>
          <cell r="L1137" t="str">
            <v>43G1632G6H00054</v>
          </cell>
          <cell r="M1137" t="str">
            <v>Ticket</v>
          </cell>
          <cell r="N1137">
            <v>7499</v>
          </cell>
          <cell r="O1137">
            <v>42695</v>
          </cell>
          <cell r="P1137">
            <v>42844</v>
          </cell>
          <cell r="Q1137">
            <v>201076</v>
          </cell>
          <cell r="R1137" t="str">
            <v>T197917/PANEL/OC-1009853</v>
          </cell>
          <cell r="S1137" t="str">
            <v xml:space="preserve"> </v>
          </cell>
          <cell r="T1137" t="str">
            <v xml:space="preserve"> Carlos Muñiz                     </v>
          </cell>
          <cell r="U1137" t="str">
            <v>2017-05-06</v>
          </cell>
          <cell r="V1137" t="str">
            <v>SUR</v>
          </cell>
          <cell r="W1137" t="str">
            <v>COMPLETADO</v>
          </cell>
          <cell r="X1137" t="str">
            <v>TALLER</v>
          </cell>
          <cell r="Y1137">
            <v>42843</v>
          </cell>
          <cell r="Z1137">
            <v>148</v>
          </cell>
          <cell r="AA1137" t="str">
            <v>M010</v>
          </cell>
          <cell r="AD1137" t="str">
            <v>Zapopan/Villas Belenes</v>
          </cell>
          <cell r="AE1137" t="str">
            <v>JAL</v>
          </cell>
          <cell r="AF1137" t="str">
            <v>MX</v>
          </cell>
          <cell r="AG1137" t="str">
            <v>10416102</v>
          </cell>
          <cell r="AH1137" t="str">
            <v>CARLOS JAVIER AGUIRRE ARIAS</v>
          </cell>
          <cell r="AI1137" t="str">
            <v>Av venustiano carranza num 1201-40</v>
          </cell>
          <cell r="AJ1137" t="str">
            <v>3331495708</v>
          </cell>
          <cell r="AK1137">
            <v>0</v>
          </cell>
          <cell r="AL1137" t="str">
            <v>45157</v>
          </cell>
          <cell r="AM1137"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137" t="str">
            <v>3TE43G154905</v>
          </cell>
          <cell r="AO1137" t="str">
            <v>Smart</v>
          </cell>
          <cell r="AP1137" t="str">
            <v>Hisense</v>
          </cell>
          <cell r="AQ1137" t="str">
            <v>Opera</v>
          </cell>
          <cell r="AR1137" t="str">
            <v>UHD 3840 X 2160</v>
          </cell>
          <cell r="AS1137" t="str">
            <v>3TE43G1618P0MG1618P0MM010</v>
          </cell>
          <cell r="AT1137">
            <v>10</v>
          </cell>
          <cell r="AU1137" t="str">
            <v>43H7C</v>
          </cell>
          <cell r="AV1137" t="str">
            <v>3TE43G1618P0M</v>
          </cell>
          <cell r="AW1137" t="str">
            <v>G1618P0M</v>
          </cell>
          <cell r="AX1137" t="str">
            <v>M010</v>
          </cell>
          <cell r="AY1137">
            <v>74012426</v>
          </cell>
          <cell r="AZ1137">
            <v>51013352</v>
          </cell>
          <cell r="BA1137">
            <v>80146602</v>
          </cell>
        </row>
        <row r="1138">
          <cell r="D1138">
            <v>60316807</v>
          </cell>
          <cell r="E1138" t="str">
            <v>A</v>
          </cell>
          <cell r="F1138" t="str">
            <v>TV</v>
          </cell>
          <cell r="G1138" t="str">
            <v xml:space="preserve">MARIA MARTINA HERNANDEZ NIETO </v>
          </cell>
          <cell r="H1138" t="str">
            <v>ALBERTO MORA LOPEZ  5273  MESA COLORADA  ZAPOPAN JALISCO</v>
          </cell>
          <cell r="I1138">
            <v>3331617503</v>
          </cell>
          <cell r="J1138" t="str">
            <v>HISENSE</v>
          </cell>
          <cell r="K1138" t="str">
            <v>55H5C</v>
          </cell>
          <cell r="L1138" t="str">
            <v>55G1628D9H01141</v>
          </cell>
          <cell r="M1138" t="str">
            <v>Ticket</v>
          </cell>
          <cell r="N1138">
            <v>11998</v>
          </cell>
          <cell r="O1138">
            <v>42185</v>
          </cell>
          <cell r="P1138">
            <v>42847</v>
          </cell>
          <cell r="Q1138">
            <v>201076</v>
          </cell>
          <cell r="R1138" t="str">
            <v>No programa el canal 1.1</v>
          </cell>
          <cell r="S1138" t="str">
            <v xml:space="preserve"> Se anexa como comprobante el ticket del</v>
          </cell>
          <cell r="T1138" t="str">
            <v xml:space="preserve"> Carlos Muñiz                     </v>
          </cell>
          <cell r="U1138" t="str">
            <v>2017-05-06</v>
          </cell>
          <cell r="V1138" t="str">
            <v>SUR</v>
          </cell>
          <cell r="W1138" t="str">
            <v>COMPLETADO</v>
          </cell>
          <cell r="X1138" t="str">
            <v>TALLER</v>
          </cell>
          <cell r="Y1138">
            <v>42846</v>
          </cell>
          <cell r="Z1138">
            <v>661</v>
          </cell>
          <cell r="AA1138" t="str">
            <v>M010</v>
          </cell>
          <cell r="AD1138" t="str">
            <v>Zapopan/Mesa Colorada</v>
          </cell>
          <cell r="AE1138" t="str">
            <v>JAL</v>
          </cell>
          <cell r="AF1138" t="str">
            <v>MX</v>
          </cell>
          <cell r="AG1138" t="str">
            <v>10415111</v>
          </cell>
          <cell r="AH1138" t="str">
            <v>MARIA MARTINA HERNANDEZ NIETO</v>
          </cell>
          <cell r="AI1138" t="str">
            <v>Alberto Mora lopez No. 5273</v>
          </cell>
          <cell r="AJ1138" t="str">
            <v>33-11-83-84-25</v>
          </cell>
          <cell r="AK1138">
            <v>0</v>
          </cell>
          <cell r="AL1138" t="str">
            <v>45204</v>
          </cell>
          <cell r="AM1138"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138" t="str">
            <v>3TE55G160339</v>
          </cell>
          <cell r="AO1138" t="str">
            <v>Smart</v>
          </cell>
          <cell r="AP1138" t="str">
            <v>Hisense</v>
          </cell>
          <cell r="AQ1138" t="str">
            <v>Opera</v>
          </cell>
          <cell r="AR1138" t="str">
            <v>FHD 1920 x 1080</v>
          </cell>
          <cell r="AS1138" t="str">
            <v>3TE55G1628D9G1628D9M010</v>
          </cell>
          <cell r="AT1138">
            <v>1</v>
          </cell>
          <cell r="AU1138" t="str">
            <v>55H5C</v>
          </cell>
          <cell r="AV1138" t="str">
            <v>3TE55G1628D9</v>
          </cell>
          <cell r="AW1138" t="str">
            <v>G1628D9</v>
          </cell>
          <cell r="AX1138" t="str">
            <v>M010</v>
          </cell>
          <cell r="AY1138">
            <v>74012427</v>
          </cell>
          <cell r="AZ1138">
            <v>51013353</v>
          </cell>
          <cell r="BA1138">
            <v>80146603</v>
          </cell>
        </row>
        <row r="1139">
          <cell r="D1139">
            <v>60317137</v>
          </cell>
          <cell r="E1139" t="str">
            <v>A</v>
          </cell>
          <cell r="F1139" t="str">
            <v>TV</v>
          </cell>
          <cell r="G1139" t="str">
            <v>ANDRES VILLASEÑOR</v>
          </cell>
          <cell r="H1139" t="str">
            <v xml:space="preserve">CAGUAMA 2992, LOMA BONITA, 45086, ZAPOPAN JALISCO                                                        </v>
          </cell>
          <cell r="I1139">
            <v>3331008285</v>
          </cell>
          <cell r="J1139" t="str">
            <v>HISENSE</v>
          </cell>
          <cell r="K1139" t="str">
            <v>55K20DG</v>
          </cell>
          <cell r="L1139" t="str">
            <v>55G134402H00205</v>
          </cell>
          <cell r="M1139" t="str">
            <v>Ticket</v>
          </cell>
          <cell r="N1139">
            <v>8299</v>
          </cell>
          <cell r="O1139">
            <v>42123</v>
          </cell>
          <cell r="P1139">
            <v>42851</v>
          </cell>
          <cell r="Q1139">
            <v>201076</v>
          </cell>
          <cell r="R1139" t="str">
            <v>T167750/PANEL/OC-1010171</v>
          </cell>
          <cell r="S1139" t="str">
            <v xml:space="preserve"> </v>
          </cell>
          <cell r="T1139" t="str">
            <v xml:space="preserve"> Carlos Muñiz                     </v>
          </cell>
          <cell r="U1139" t="str">
            <v>2017-05-06</v>
          </cell>
          <cell r="V1139" t="str">
            <v>SUR</v>
          </cell>
          <cell r="W1139" t="str">
            <v>COMPLETADO</v>
          </cell>
          <cell r="X1139" t="str">
            <v>TALLER</v>
          </cell>
          <cell r="Y1139">
            <v>42851</v>
          </cell>
          <cell r="Z1139">
            <v>728</v>
          </cell>
          <cell r="AA1139" t="str">
            <v>M010</v>
          </cell>
          <cell r="AD1139" t="str">
            <v>Zapopan / Loma bonita</v>
          </cell>
          <cell r="AE1139" t="str">
            <v>JAL</v>
          </cell>
          <cell r="AF1139" t="str">
            <v>MX</v>
          </cell>
          <cell r="AG1139" t="str">
            <v>10415889</v>
          </cell>
          <cell r="AH1139" t="str">
            <v>ANDRES VIALLA SEÑOR</v>
          </cell>
          <cell r="AI1139" t="str">
            <v>2992 Caguama</v>
          </cell>
          <cell r="AJ1139" t="str">
            <v>3331008285</v>
          </cell>
          <cell r="AK1139">
            <v>0</v>
          </cell>
          <cell r="AL1139" t="str">
            <v>45086</v>
          </cell>
          <cell r="AM1139"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139" t="str">
            <v>3TE55G134402</v>
          </cell>
          <cell r="AO1139" t="e">
            <v>#N/A</v>
          </cell>
          <cell r="AP1139" t="e">
            <v>#N/A</v>
          </cell>
          <cell r="AQ1139" t="e">
            <v>#N/A</v>
          </cell>
          <cell r="AR1139" t="e">
            <v>#N/A</v>
          </cell>
          <cell r="AS1139" t="str">
            <v>3TE55G161437G161437M010</v>
          </cell>
          <cell r="AT1139">
            <v>7</v>
          </cell>
          <cell r="AU1139" t="str">
            <v>55H5C</v>
          </cell>
          <cell r="AV1139" t="str">
            <v>3TE55G161437</v>
          </cell>
          <cell r="AW1139" t="str">
            <v>G161437</v>
          </cell>
          <cell r="AX1139" t="str">
            <v>M010</v>
          </cell>
          <cell r="AY1139">
            <v>74012457</v>
          </cell>
          <cell r="AZ1139">
            <v>51013384</v>
          </cell>
          <cell r="BA1139">
            <v>80147865</v>
          </cell>
        </row>
        <row r="1140">
          <cell r="D1140">
            <v>60317222</v>
          </cell>
          <cell r="E1140" t="str">
            <v>A</v>
          </cell>
          <cell r="F1140" t="str">
            <v>TV</v>
          </cell>
          <cell r="G1140" t="str">
            <v xml:space="preserve">SANTIENGO MARTINEZ RAMIREZ   </v>
          </cell>
          <cell r="H1140" t="str">
            <v xml:space="preserve">GENERAL DE QUIROGA 117 BUENOS AIRES                                                  </v>
          </cell>
          <cell r="I1140">
            <v>3317244932</v>
          </cell>
          <cell r="J1140" t="str">
            <v>HISENSE</v>
          </cell>
          <cell r="K1140" t="str">
            <v>32H3B2</v>
          </cell>
          <cell r="L1140" t="str">
            <v xml:space="preserve">32G155365H00724 </v>
          </cell>
          <cell r="M1140">
            <v>208044</v>
          </cell>
          <cell r="N1140">
            <v>4665.22</v>
          </cell>
          <cell r="O1140">
            <v>42546</v>
          </cell>
          <cell r="P1140">
            <v>42852</v>
          </cell>
          <cell r="Q1140">
            <v>201076</v>
          </cell>
          <cell r="R1140" t="str">
            <v xml:space="preserve"> T187161/TARJETA IR/OC-1010203 Y T187160/TARJETA PRINCIPAL/OC-1010202
</v>
          </cell>
          <cell r="S1140" t="str">
            <v xml:space="preserve"> </v>
          </cell>
          <cell r="T1140" t="str">
            <v xml:space="preserve"> Carlos Muñiz                     </v>
          </cell>
          <cell r="U1140" t="str">
            <v>2017-05-06</v>
          </cell>
          <cell r="V1140" t="str">
            <v>SUR</v>
          </cell>
          <cell r="W1140" t="str">
            <v>COMPLETADO</v>
          </cell>
          <cell r="X1140" t="str">
            <v>TALLER</v>
          </cell>
          <cell r="Y1140">
            <v>42852</v>
          </cell>
          <cell r="Z1140">
            <v>306</v>
          </cell>
          <cell r="AA1140" t="str">
            <v>M010</v>
          </cell>
          <cell r="AD1140" t="str">
            <v>Guadalajara / Buenos aires</v>
          </cell>
          <cell r="AE1140" t="str">
            <v>JAL</v>
          </cell>
          <cell r="AF1140" t="str">
            <v>MX</v>
          </cell>
          <cell r="AG1140" t="str">
            <v>10417071</v>
          </cell>
          <cell r="AH1140" t="str">
            <v>SANTIENGO MARTINEZ RAMIREZ</v>
          </cell>
          <cell r="AI1140" t="str">
            <v>117 General de quinoga</v>
          </cell>
          <cell r="AJ1140" t="str">
            <v>0443319487641</v>
          </cell>
          <cell r="AK1140" t="str">
            <v>31447443</v>
          </cell>
          <cell r="AL1140" t="str">
            <v>00000</v>
          </cell>
          <cell r="AM1140"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140" t="str">
            <v>3TE32G155364</v>
          </cell>
          <cell r="AO1140" t="str">
            <v>Básica</v>
          </cell>
          <cell r="AP1140" t="str">
            <v>Hisense</v>
          </cell>
          <cell r="AQ1140" t="str">
            <v>Opera</v>
          </cell>
          <cell r="AR1140" t="str">
            <v>HD 1366 X 768</v>
          </cell>
          <cell r="AS1140" t="str">
            <v>3TE32G164478G164478M010</v>
          </cell>
          <cell r="AT1140">
            <v>7</v>
          </cell>
          <cell r="AU1140" t="str">
            <v>32H3B2</v>
          </cell>
          <cell r="AV1140" t="str">
            <v>3TE32G164478</v>
          </cell>
          <cell r="AW1140" t="str">
            <v>G164478</v>
          </cell>
          <cell r="AX1140" t="str">
            <v>M010</v>
          </cell>
          <cell r="AY1140">
            <v>74012428</v>
          </cell>
          <cell r="AZ1140">
            <v>51013354</v>
          </cell>
          <cell r="BA1140">
            <v>80146604</v>
          </cell>
        </row>
        <row r="1141">
          <cell r="D1141">
            <v>60317306</v>
          </cell>
          <cell r="E1141" t="str">
            <v>A</v>
          </cell>
          <cell r="F1141" t="str">
            <v>TV</v>
          </cell>
          <cell r="G1141" t="str">
            <v xml:space="preserve">HERIBERTO MARTINEZ ESCAMILLA  </v>
          </cell>
          <cell r="H1141" t="str">
            <v>AV. MARIANO OTERO 2517                                       EL FRESNO GDL JAL</v>
          </cell>
          <cell r="I1141">
            <v>3318872284</v>
          </cell>
          <cell r="J1141" t="str">
            <v>HISENSE</v>
          </cell>
          <cell r="K1141" t="str">
            <v>32K20DW</v>
          </cell>
          <cell r="L1141" t="str">
            <v xml:space="preserve">32J134806H01294 </v>
          </cell>
          <cell r="M1141" t="str">
            <v>Factura</v>
          </cell>
          <cell r="N1141">
            <v>3387</v>
          </cell>
          <cell r="O1141">
            <v>42230</v>
          </cell>
          <cell r="P1141">
            <v>42853</v>
          </cell>
          <cell r="Q1141">
            <v>201076</v>
          </cell>
          <cell r="R1141" t="str">
            <v>T171937/PANEL/OC-1010323</v>
          </cell>
          <cell r="S1141" t="str">
            <v xml:space="preserve"> </v>
          </cell>
          <cell r="T1141" t="str">
            <v xml:space="preserve"> Carlos Muñiz                     </v>
          </cell>
          <cell r="U1141" t="str">
            <v>2017-05-06</v>
          </cell>
          <cell r="V1141" t="str">
            <v>SUR</v>
          </cell>
          <cell r="W1141" t="str">
            <v>COMPLETADO</v>
          </cell>
          <cell r="X1141" t="str">
            <v>TALLER</v>
          </cell>
          <cell r="Y1141">
            <v>42853</v>
          </cell>
          <cell r="Z1141">
            <v>623</v>
          </cell>
          <cell r="AA1141" t="str">
            <v>M010</v>
          </cell>
          <cell r="AD1141" t="str">
            <v>Guadalajara/El Fresno</v>
          </cell>
          <cell r="AE1141" t="str">
            <v>JAL</v>
          </cell>
          <cell r="AF1141" t="str">
            <v>MX</v>
          </cell>
          <cell r="AG1141" t="str">
            <v>10417210</v>
          </cell>
          <cell r="AH1141" t="str">
            <v>HERIBERTO MARTINEZ ESCAMILLA</v>
          </cell>
          <cell r="AI1141" t="str">
            <v>Av. Mariano Otero No. 2517</v>
          </cell>
          <cell r="AJ1141" t="str">
            <v>3338116942</v>
          </cell>
          <cell r="AK1141" t="str">
            <v>3318872284</v>
          </cell>
          <cell r="AL1141" t="str">
            <v>44900</v>
          </cell>
          <cell r="AM1141"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41" t="str">
            <v>3TE32G143053</v>
          </cell>
          <cell r="AO1141" t="str">
            <v>Smart</v>
          </cell>
          <cell r="AP1141" t="str">
            <v>Hisense</v>
          </cell>
          <cell r="AQ1141" t="str">
            <v>Opera</v>
          </cell>
          <cell r="AR1141" t="str">
            <v>HD 1366 X 768</v>
          </cell>
          <cell r="AS1141" t="str">
            <v>3TE32G163827G163827M010</v>
          </cell>
          <cell r="AT1141">
            <v>7</v>
          </cell>
          <cell r="AU1141" t="str">
            <v>32H5B2</v>
          </cell>
          <cell r="AV1141" t="str">
            <v>3TE32G163827</v>
          </cell>
          <cell r="AW1141" t="str">
            <v>G163827</v>
          </cell>
          <cell r="AX1141" t="str">
            <v>M010</v>
          </cell>
          <cell r="AY1141">
            <v>74012429</v>
          </cell>
          <cell r="AZ1141">
            <v>51013355</v>
          </cell>
          <cell r="BA1141">
            <v>80146607</v>
          </cell>
        </row>
        <row r="1142">
          <cell r="D1142">
            <v>60317404</v>
          </cell>
          <cell r="E1142" t="str">
            <v>A</v>
          </cell>
          <cell r="F1142" t="str">
            <v>TV</v>
          </cell>
          <cell r="G1142" t="str">
            <v>MERIZA CHOY RAMOS</v>
          </cell>
          <cell r="H1142" t="str">
            <v xml:space="preserve">PROL MARIANO OTERO 3815 INT 25 FORTIN 45066 ZAPOPAN JAL                              </v>
          </cell>
          <cell r="I1142">
            <v>3336769408</v>
          </cell>
          <cell r="J1142" t="str">
            <v>HISENSE</v>
          </cell>
          <cell r="K1142" t="str">
            <v>65H7B</v>
          </cell>
          <cell r="L1142" t="str">
            <v xml:space="preserve">65G154826H00144  </v>
          </cell>
          <cell r="M1142" t="str">
            <v>Ticket</v>
          </cell>
          <cell r="N1142">
            <v>19999</v>
          </cell>
          <cell r="O1142">
            <v>42701</v>
          </cell>
          <cell r="P1142">
            <v>42854</v>
          </cell>
          <cell r="Q1142">
            <v>201076</v>
          </cell>
          <cell r="R1142" t="str">
            <v xml:space="preserve"> T189992/PANEL/OC-1010262
</v>
          </cell>
          <cell r="S1142" t="str">
            <v/>
          </cell>
          <cell r="T1142" t="str">
            <v xml:space="preserve"> Carlos Muñiz                     </v>
          </cell>
          <cell r="U1142" t="str">
            <v>2017-05-06</v>
          </cell>
          <cell r="V1142" t="str">
            <v>SUR</v>
          </cell>
          <cell r="W1142" t="str">
            <v>COMPLETADO</v>
          </cell>
          <cell r="X1142" t="str">
            <v>TALLER</v>
          </cell>
          <cell r="Y1142">
            <v>42853</v>
          </cell>
          <cell r="Z1142">
            <v>152</v>
          </cell>
          <cell r="AA1142" t="str">
            <v>M010</v>
          </cell>
          <cell r="AD1142" t="str">
            <v>Zapopan/Fortin</v>
          </cell>
          <cell r="AE1142" t="str">
            <v>JAL</v>
          </cell>
          <cell r="AF1142" t="str">
            <v>MX</v>
          </cell>
          <cell r="AG1142" t="str">
            <v>10417300</v>
          </cell>
          <cell r="AH1142" t="str">
            <v>MERIZA CHOY RAMOS</v>
          </cell>
          <cell r="AI1142" t="str">
            <v>3815 Prol Mariano Othero int 25</v>
          </cell>
          <cell r="AJ1142" t="str">
            <v>3336769408</v>
          </cell>
          <cell r="AK1142" t="str">
            <v>3336769408</v>
          </cell>
          <cell r="AL1142" t="str">
            <v>45066</v>
          </cell>
          <cell r="AM1142"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42" t="str">
            <v>3TE65G152018</v>
          </cell>
          <cell r="AO1142" t="str">
            <v>Smart</v>
          </cell>
          <cell r="AP1142" t="str">
            <v>Hisense</v>
          </cell>
          <cell r="AQ1142" t="str">
            <v>Opera</v>
          </cell>
          <cell r="AR1142" t="str">
            <v>UHD 3840 X 2160</v>
          </cell>
          <cell r="AS1142" t="str">
            <v>3TE65G1630A6G1630A6M010</v>
          </cell>
          <cell r="AT1142">
            <v>2</v>
          </cell>
          <cell r="AU1142" t="str">
            <v>65CU6200</v>
          </cell>
          <cell r="AV1142" t="str">
            <v>3TE65G1630A6</v>
          </cell>
          <cell r="AW1142" t="str">
            <v>G1630A6</v>
          </cell>
          <cell r="AX1142" t="str">
            <v>M010</v>
          </cell>
          <cell r="AY1142">
            <v>74012430</v>
          </cell>
          <cell r="AZ1142">
            <v>51013356</v>
          </cell>
          <cell r="BA1142">
            <v>80146608</v>
          </cell>
        </row>
        <row r="1143">
          <cell r="D1143">
            <v>60315374</v>
          </cell>
          <cell r="E1143" t="str">
            <v>A</v>
          </cell>
          <cell r="F1143" t="str">
            <v>TV</v>
          </cell>
          <cell r="G1143" t="str">
            <v>MARIN VICTOR GONZALEZ</v>
          </cell>
          <cell r="H1143" t="str">
            <v>VALENTIN GOMEZ FARIAS 512 INT1 GUADALAJARA/GENERAL REAL</v>
          </cell>
          <cell r="I1143">
            <v>3310752276</v>
          </cell>
          <cell r="J1143" t="str">
            <v>HISENSE</v>
          </cell>
          <cell r="K1143" t="str">
            <v>50H3</v>
          </cell>
          <cell r="L1143" t="str">
            <v>50J141308H01832</v>
          </cell>
          <cell r="M1143" t="str">
            <v>CARTA DE ACEPTACION</v>
          </cell>
          <cell r="N1143">
            <v>14435.52</v>
          </cell>
          <cell r="O1143">
            <v>42023</v>
          </cell>
          <cell r="P1143">
            <v>42835</v>
          </cell>
          <cell r="Q1143">
            <v>201109</v>
          </cell>
          <cell r="R1143" t="str">
            <v>FALTA DE REFACCIONES 186903 OC-1009415</v>
          </cell>
          <cell r="S1143" t="str">
            <v>CLIENTE ENTREGA UNICAMENTE TV SIN ACCESO</v>
          </cell>
          <cell r="T1143" t="str">
            <v>YURIANA HERNANDEZ HERRERA</v>
          </cell>
          <cell r="U1143" t="str">
            <v>2017-ABRIL</v>
          </cell>
          <cell r="V1143" t="str">
            <v>SUR</v>
          </cell>
          <cell r="W1143" t="str">
            <v>COMPLETADO</v>
          </cell>
          <cell r="X1143" t="str">
            <v>TALLER</v>
          </cell>
          <cell r="Y1143">
            <v>42828</v>
          </cell>
          <cell r="AA1143" t="str">
            <v>M010</v>
          </cell>
          <cell r="AD1143" t="str">
            <v>Guadalajara/General real</v>
          </cell>
          <cell r="AE1143" t="str">
            <v>NAY</v>
          </cell>
          <cell r="AF1143" t="str">
            <v>MX</v>
          </cell>
          <cell r="AG1143" t="str">
            <v>10415458</v>
          </cell>
          <cell r="AH1143" t="str">
            <v>MARTIN VICTOR GONZALEZ</v>
          </cell>
          <cell r="AI1143" t="str">
            <v>Valentin gomez farias num 512 int 1</v>
          </cell>
          <cell r="AJ1143" t="str">
            <v>3310752276</v>
          </cell>
          <cell r="AK1143">
            <v>0</v>
          </cell>
          <cell r="AL1143" t="str">
            <v>44400</v>
          </cell>
          <cell r="AM1143"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43" t="str">
            <v>3TE50J141202</v>
          </cell>
          <cell r="AO1143" t="e">
            <v>#N/A</v>
          </cell>
          <cell r="AP1143" t="e">
            <v>#N/A</v>
          </cell>
          <cell r="AQ1143" t="e">
            <v>#N/A</v>
          </cell>
          <cell r="AR1143" t="e">
            <v>#N/A</v>
          </cell>
          <cell r="AS1143" t="str">
            <v>3TE55G161437CRMM012</v>
          </cell>
          <cell r="AT1143">
            <v>6</v>
          </cell>
          <cell r="AU1143" t="str">
            <v>55H5C</v>
          </cell>
          <cell r="AV1143" t="str">
            <v>3TE55G161437</v>
          </cell>
          <cell r="AW1143" t="str">
            <v>CRM</v>
          </cell>
          <cell r="AX1143" t="str">
            <v>M012</v>
          </cell>
          <cell r="AY1143">
            <v>74012503</v>
          </cell>
          <cell r="AZ1143">
            <v>51013429</v>
          </cell>
          <cell r="BA1143">
            <v>80149006</v>
          </cell>
        </row>
        <row r="1144">
          <cell r="D1144">
            <v>60313513</v>
          </cell>
          <cell r="E1144" t="str">
            <v>A</v>
          </cell>
          <cell r="F1144" t="str">
            <v>TV</v>
          </cell>
          <cell r="G1144" t="str">
            <v>Juan Manuel Ancona</v>
          </cell>
          <cell r="H1144" t="str">
            <v>fracc. Caribe, calle martinica 353 entre Petcacab y Polyuc C-P 77086</v>
          </cell>
          <cell r="I1144">
            <v>9831054952</v>
          </cell>
          <cell r="J1144" t="str">
            <v>HISENSE</v>
          </cell>
          <cell r="K1144" t="str">
            <v>40K20DW</v>
          </cell>
          <cell r="L1144" t="str">
            <v>40G134207H22444</v>
          </cell>
          <cell r="M1144" t="str">
            <v>CARTA FACTURA</v>
          </cell>
          <cell r="N1144">
            <v>4999</v>
          </cell>
          <cell r="O1144">
            <v>41686</v>
          </cell>
          <cell r="P1144">
            <v>42803</v>
          </cell>
          <cell r="Q1144">
            <v>201154</v>
          </cell>
          <cell r="R1144" t="str">
            <v>CF por Falta de partes, panel LCD dañado, no hay imagen solo audio, los leds no encienden(NP:T172750)</v>
          </cell>
          <cell r="S1144" t="str">
            <v/>
          </cell>
          <cell r="T1144" t="str">
            <v xml:space="preserve"> ADRIANA BEATRIZ BALAM HERNANDEZ  </v>
          </cell>
          <cell r="U1144" t="str">
            <v>2017-04-12</v>
          </cell>
          <cell r="V1144" t="str">
            <v>SUR</v>
          </cell>
          <cell r="W1144" t="str">
            <v>COMPLETADO</v>
          </cell>
          <cell r="X1144" t="str">
            <v>TALLER</v>
          </cell>
          <cell r="Y1144">
            <v>42802</v>
          </cell>
          <cell r="AA1144" t="str">
            <v>M010</v>
          </cell>
          <cell r="AD1144" t="str">
            <v>oton p. blanco///fracc. caribe</v>
          </cell>
          <cell r="AE1144" t="str">
            <v>QR</v>
          </cell>
          <cell r="AF1144" t="str">
            <v>MX</v>
          </cell>
          <cell r="AG1144" t="str">
            <v>10413411</v>
          </cell>
          <cell r="AH1144" t="str">
            <v>JUAN MANUEL ANCONA</v>
          </cell>
          <cell r="AI1144" t="str">
            <v>martinica 353 %petcacab y polyuc</v>
          </cell>
          <cell r="AJ1144" t="str">
            <v>044-9831054952</v>
          </cell>
          <cell r="AK1144">
            <v>0</v>
          </cell>
          <cell r="AL1144" t="str">
            <v>77086</v>
          </cell>
          <cell r="AM1144"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44" t="str">
            <v>3TE40A144716</v>
          </cell>
          <cell r="AO1144" t="str">
            <v>Smart</v>
          </cell>
          <cell r="AP1144" t="str">
            <v>Hisense</v>
          </cell>
          <cell r="AQ1144" t="str">
            <v>Opera</v>
          </cell>
          <cell r="AR1144" t="str">
            <v>FHD 1920 x 1080</v>
          </cell>
          <cell r="AS1144" t="str">
            <v>3TE40G154775G154775M010</v>
          </cell>
          <cell r="AT1144">
            <v>5</v>
          </cell>
          <cell r="AU1144" t="str">
            <v>40H5B</v>
          </cell>
          <cell r="AV1144" t="str">
            <v>3TE40G154775</v>
          </cell>
          <cell r="AW1144" t="str">
            <v>G154775</v>
          </cell>
          <cell r="AX1144" t="str">
            <v>M010</v>
          </cell>
          <cell r="AY1144">
            <v>74012431</v>
          </cell>
          <cell r="AZ1144">
            <v>51013357</v>
          </cell>
          <cell r="BA1144">
            <v>80149053</v>
          </cell>
        </row>
        <row r="1145">
          <cell r="D1145">
            <v>60313305</v>
          </cell>
          <cell r="E1145" t="str">
            <v>A</v>
          </cell>
          <cell r="F1145" t="str">
            <v>TV</v>
          </cell>
          <cell r="G1145" t="str">
            <v>Luis Antonnio Hernandez Vergara</v>
          </cell>
          <cell r="H1145" t="str">
            <v>Benito Juarez 319, entre Justo Sierra y Bugambilias, Col. David Gustavo Gutierrez, c.p 77013</v>
          </cell>
          <cell r="I1145">
            <v>9838330978</v>
          </cell>
          <cell r="J1145" t="str">
            <v>HISENSE</v>
          </cell>
          <cell r="K1145" t="str">
            <v>WSA1102PB</v>
          </cell>
          <cell r="L1145" t="str">
            <v>1WG9001AFJ0WBA8BB142880</v>
          </cell>
          <cell r="M1145" t="str">
            <v>30</v>
          </cell>
          <cell r="N1145">
            <v>1984</v>
          </cell>
          <cell r="O1145">
            <v>42693</v>
          </cell>
          <cell r="P1145">
            <v>42802</v>
          </cell>
          <cell r="Q1145">
            <v>201154</v>
          </cell>
          <cell r="R1145" t="str">
            <v xml:space="preserve">OC-1008302 /7-03-2017
</v>
          </cell>
          <cell r="S1145" t="str">
            <v/>
          </cell>
          <cell r="T1145" t="str">
            <v xml:space="preserve"> ADRIANA BEATRIZ BALAM HERNANDEZ  </v>
          </cell>
          <cell r="U1145" t="str">
            <v>2017-04-12</v>
          </cell>
          <cell r="V1145" t="str">
            <v>SUR</v>
          </cell>
          <cell r="W1145" t="str">
            <v>COMPLETADO</v>
          </cell>
          <cell r="X1145" t="str">
            <v>TALLER</v>
          </cell>
          <cell r="Y1145">
            <v>42800</v>
          </cell>
          <cell r="Z1145">
            <v>107</v>
          </cell>
          <cell r="AA1145" t="str">
            <v>M010</v>
          </cell>
          <cell r="AD1145" t="str">
            <v>Othon P. Blanco/David Gustavo</v>
          </cell>
          <cell r="AE1145" t="str">
            <v>QR</v>
          </cell>
          <cell r="AF1145" t="str">
            <v>MX</v>
          </cell>
          <cell r="AG1145" t="str">
            <v>10413416</v>
          </cell>
          <cell r="AH1145" t="str">
            <v>LUIS ANTONIO HERNANDEZ VERGARA</v>
          </cell>
          <cell r="AI1145" t="str">
            <v>Benito Juarez No. 319 Int 10</v>
          </cell>
          <cell r="AJ1145" t="str">
            <v>983-833-09-78</v>
          </cell>
          <cell r="AK1145">
            <v>0</v>
          </cell>
          <cell r="AL1145" t="str">
            <v>77013</v>
          </cell>
          <cell r="AM1145"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45" t="str">
            <v>GWE011WJB005</v>
          </cell>
          <cell r="AO1145" t="e">
            <v>#N/A</v>
          </cell>
          <cell r="AP1145" t="e">
            <v>#N/A</v>
          </cell>
          <cell r="AQ1145" t="e">
            <v>#N/A</v>
          </cell>
          <cell r="AR1145" t="e">
            <v>#N/A</v>
          </cell>
          <cell r="AS1145" t="str">
            <v>GWE011WJB005WH0M9M010</v>
          </cell>
          <cell r="AT1145">
            <v>1</v>
          </cell>
          <cell r="AU1145" t="str">
            <v>WSA1102PB</v>
          </cell>
          <cell r="AV1145" t="str">
            <v>GWE011WJB005</v>
          </cell>
          <cell r="AW1145" t="str">
            <v>WH0M9</v>
          </cell>
          <cell r="AX1145" t="str">
            <v>M010</v>
          </cell>
          <cell r="AY1145">
            <v>74011387</v>
          </cell>
          <cell r="AZ1145">
            <v>51012286</v>
          </cell>
          <cell r="BA1145">
            <v>80149510</v>
          </cell>
        </row>
        <row r="1146">
          <cell r="D1146">
            <v>60314306</v>
          </cell>
          <cell r="E1146" t="str">
            <v>A</v>
          </cell>
          <cell r="F1146" t="str">
            <v>TV</v>
          </cell>
          <cell r="G1146" t="str">
            <v>EduardoJavier Lopez Leon</v>
          </cell>
          <cell r="H1146" t="str">
            <v>calle , mayat num. 162, entre constitucion y refoma, poblado subteniente López, C.P.77965</v>
          </cell>
          <cell r="I1146">
            <v>9831054952</v>
          </cell>
          <cell r="J1146" t="str">
            <v>HISENSE</v>
          </cell>
          <cell r="K1146" t="str">
            <v>50K20DW</v>
          </cell>
          <cell r="L1146" t="str">
            <v>50G143291H11593</v>
          </cell>
          <cell r="M1146" t="str">
            <v>110413</v>
          </cell>
          <cell r="N1146">
            <v>11998.37</v>
          </cell>
          <cell r="O1146">
            <v>42499</v>
          </cell>
          <cell r="P1146">
            <v>42811</v>
          </cell>
          <cell r="Q1146">
            <v>201154</v>
          </cell>
          <cell r="R1146" t="str">
            <v>173331/OC-1008818</v>
          </cell>
          <cell r="S1146" t="str">
            <v/>
          </cell>
          <cell r="T1146" t="str">
            <v xml:space="preserve"> ADRIANA BEATRIZ BALAM HERNANDEZ  </v>
          </cell>
          <cell r="U1146" t="str">
            <v>2017-04-12</v>
          </cell>
          <cell r="V1146" t="str">
            <v>SUR</v>
          </cell>
          <cell r="W1146" t="str">
            <v>COMPLETADO</v>
          </cell>
          <cell r="X1146" t="str">
            <v>TALLER</v>
          </cell>
          <cell r="Y1146">
            <v>42810</v>
          </cell>
          <cell r="Z1146">
            <v>311</v>
          </cell>
          <cell r="AA1146" t="str">
            <v>M010</v>
          </cell>
          <cell r="AD1146" t="str">
            <v>Chetumal/CENTRO</v>
          </cell>
          <cell r="AE1146" t="str">
            <v>QR</v>
          </cell>
          <cell r="AF1146" t="str">
            <v>MX</v>
          </cell>
          <cell r="AG1146" t="str">
            <v>10414304</v>
          </cell>
          <cell r="AH1146" t="str">
            <v>EDUARDO JAVIER LOPEZ LEON</v>
          </cell>
          <cell r="AI1146" t="str">
            <v>162 Mayat</v>
          </cell>
          <cell r="AJ1146" t="str">
            <v>9831370235</v>
          </cell>
          <cell r="AK1146">
            <v>0</v>
          </cell>
          <cell r="AL1146" t="str">
            <v>77900</v>
          </cell>
          <cell r="AM1146"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74012432</v>
          </cell>
          <cell r="AZ1146">
            <v>51013358</v>
          </cell>
          <cell r="BA1146">
            <v>80146610</v>
          </cell>
        </row>
        <row r="1147">
          <cell r="D1147">
            <v>60311960</v>
          </cell>
          <cell r="E1147" t="str">
            <v>A</v>
          </cell>
          <cell r="F1147" t="str">
            <v>TV</v>
          </cell>
          <cell r="G1147" t="str">
            <v>CARLOS MEDINA PICH</v>
          </cell>
          <cell r="H1147" t="str">
            <v>C. 111-A # 328 X 44-A                           CINCO COLONIAS                                                           MERIDA, YUCATAN</v>
          </cell>
          <cell r="I1147">
            <v>9999400299</v>
          </cell>
          <cell r="J1147" t="str">
            <v>HISENSE</v>
          </cell>
          <cell r="K1147" t="str">
            <v>50K20DW</v>
          </cell>
          <cell r="L1147" t="str">
            <v>50G143291H04499</v>
          </cell>
          <cell r="M1147" t="str">
            <v>POLIZA</v>
          </cell>
          <cell r="N1147">
            <v>8800</v>
          </cell>
          <cell r="O1147">
            <v>42095</v>
          </cell>
          <cell r="P1147">
            <v>42786</v>
          </cell>
          <cell r="Q1147">
            <v>201470</v>
          </cell>
          <cell r="R1147" t="str">
            <v xml:space="preserve">FALTA DE REFACCIONES T173331/PANEL OC-1007713   CF:24/02/2017 00 : 59  ERNESTO.HERN : NP5                     </v>
          </cell>
          <cell r="S1147" t="str">
            <v>IN CAJA, BASE, CONTROL REMOTO, CABLE COR</v>
          </cell>
          <cell r="T1147" t="str">
            <v xml:space="preserve">       Martha I. López Martín     </v>
          </cell>
          <cell r="U1147" t="str">
            <v>2017-04-21</v>
          </cell>
          <cell r="V1147" t="str">
            <v>SUR</v>
          </cell>
          <cell r="W1147" t="str">
            <v>COMPLETADO</v>
          </cell>
          <cell r="X1147" t="str">
            <v>TALLER</v>
          </cell>
          <cell r="Y1147">
            <v>42786</v>
          </cell>
          <cell r="Z1147">
            <v>691</v>
          </cell>
          <cell r="AA1147" t="str">
            <v>M010</v>
          </cell>
          <cell r="AD1147" t="str">
            <v>Merida/5 Colonias</v>
          </cell>
          <cell r="AE1147" t="str">
            <v>YUC</v>
          </cell>
          <cell r="AF1147" t="str">
            <v>MX</v>
          </cell>
          <cell r="AG1147" t="str">
            <v>10372250</v>
          </cell>
          <cell r="AH1147" t="str">
            <v>CARLOS HUMBERTO MEDINA PHICH</v>
          </cell>
          <cell r="AI1147" t="str">
            <v>Calle 111-A No. Predio 328</v>
          </cell>
          <cell r="AJ1147" t="str">
            <v>999-940-02-99</v>
          </cell>
          <cell r="AK1147">
            <v>0</v>
          </cell>
          <cell r="AL1147" t="str">
            <v>97280</v>
          </cell>
          <cell r="AM1147"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74012433</v>
          </cell>
          <cell r="AZ1147">
            <v>51013359</v>
          </cell>
          <cell r="BA1147">
            <v>80146612</v>
          </cell>
        </row>
        <row r="1148">
          <cell r="D1148">
            <v>60312639</v>
          </cell>
          <cell r="E1148" t="str">
            <v>A</v>
          </cell>
          <cell r="F1148" t="str">
            <v>TV</v>
          </cell>
          <cell r="G1148" t="str">
            <v>CARLOS SILVA LOPEZ</v>
          </cell>
          <cell r="H1148" t="str">
            <v>C. 46-2 # 802-5 X 131-A Y 131-B                           VILLA MAGNA SUR                              MERIDA, YUCATAN</v>
          </cell>
          <cell r="I1148">
            <v>999312639</v>
          </cell>
          <cell r="J1148" t="str">
            <v>HISENSE</v>
          </cell>
          <cell r="K1148" t="str">
            <v>50H5B</v>
          </cell>
          <cell r="L1148" t="str">
            <v>50G154817H00696</v>
          </cell>
          <cell r="M1148" t="str">
            <v>CARTA BIMBO</v>
          </cell>
          <cell r="N1148" t="str">
            <v>S/COSTO</v>
          </cell>
          <cell r="O1148">
            <v>42447</v>
          </cell>
          <cell r="P1148">
            <v>42789</v>
          </cell>
          <cell r="Q1148">
            <v>201470</v>
          </cell>
          <cell r="R1148" t="str">
            <v>FALTA DE REFACCIONES T196102/PANEL OC-1007899   CF:01/03/2017 02 : 39  ERNESTO.HERN : NP5</v>
          </cell>
          <cell r="S1148" t="str">
            <v xml:space="preserve">IN CAJA, AMBAS PATITAS, CONTROL REMOTO, </v>
          </cell>
          <cell r="T1148" t="str">
            <v xml:space="preserve">       Martha I. López Martín     </v>
          </cell>
          <cell r="U1148" t="str">
            <v>2017-04-21</v>
          </cell>
          <cell r="V1148" t="str">
            <v>SUR</v>
          </cell>
          <cell r="W1148" t="str">
            <v>COMPLETADO</v>
          </cell>
          <cell r="X1148" t="str">
            <v>TALLER</v>
          </cell>
          <cell r="Y1148">
            <v>42788</v>
          </cell>
          <cell r="Z1148">
            <v>341</v>
          </cell>
          <cell r="AA1148" t="str">
            <v>M010</v>
          </cell>
          <cell r="AD1148" t="str">
            <v>Merida/Fracc villa magna del sur</v>
          </cell>
          <cell r="AE1148" t="str">
            <v>YUC</v>
          </cell>
          <cell r="AF1148" t="str">
            <v>MX</v>
          </cell>
          <cell r="AG1148" t="str">
            <v>10412435</v>
          </cell>
          <cell r="AH1148" t="str">
            <v>CARLOS SILVA LOPEZ</v>
          </cell>
          <cell r="AI1148" t="str">
            <v>Calle 46-2</v>
          </cell>
          <cell r="AJ1148" t="str">
            <v>9993288301</v>
          </cell>
          <cell r="AK1148">
            <v>0</v>
          </cell>
          <cell r="AL1148" t="str">
            <v>97278</v>
          </cell>
          <cell r="AM1148" t="str">
            <v>14/03/2017 06 : 34 MARCO.DIAZ : TCF1PU CTE FINAL01/03/2017 02 : 39 ERNESTO.HERN : TCF101/03/2017 02 : 39 ERNESTO.HERN : NP525/02/2017 02 : 22 201470 : P1A: T196102/PANEL OC-1007899 SE SOLICITA ELDIA 24/02/2017 P240217L20P121/02/2017 01 : 08 ANA.ROSA : ODSWTPRDCALLE 131 Y 133-B</v>
          </cell>
          <cell r="AN1148" t="str">
            <v>3TE50G151618</v>
          </cell>
          <cell r="AO1148" t="str">
            <v>Smart</v>
          </cell>
          <cell r="AP1148" t="str">
            <v>Hisense</v>
          </cell>
          <cell r="AQ1148" t="str">
            <v>Opera</v>
          </cell>
          <cell r="AR1148" t="str">
            <v>HD 1366 X 768</v>
          </cell>
          <cell r="AS1148" t="str">
            <v>3TE50G165140G165140M010</v>
          </cell>
          <cell r="AT1148">
            <v>164</v>
          </cell>
          <cell r="AU1148" t="str">
            <v>50H7GB</v>
          </cell>
          <cell r="AV1148" t="str">
            <v>3TE50G165140</v>
          </cell>
          <cell r="AW1148" t="str">
            <v>G165140</v>
          </cell>
          <cell r="AX1148" t="str">
            <v>M010</v>
          </cell>
          <cell r="AY1148">
            <v>74012434</v>
          </cell>
          <cell r="AZ1148">
            <v>51013360</v>
          </cell>
          <cell r="BA1148">
            <v>80146613</v>
          </cell>
        </row>
        <row r="1149">
          <cell r="D1149">
            <v>60312777</v>
          </cell>
          <cell r="E1149" t="str">
            <v>A</v>
          </cell>
          <cell r="F1149" t="str">
            <v>TV</v>
          </cell>
          <cell r="G1149" t="str">
            <v>AUGUSTO CHUC CAAMAL</v>
          </cell>
          <cell r="H1149" t="str">
            <v>C. 67-C # 774 X 104 Y 106                                      MULSAY                                                         VALLADOLID, YUCATAN</v>
          </cell>
          <cell r="I1149">
            <v>9851010831</v>
          </cell>
          <cell r="J1149" t="str">
            <v>HISENSE</v>
          </cell>
          <cell r="K1149" t="str">
            <v>32H3B1</v>
          </cell>
          <cell r="L1149" t="str">
            <v>32G155363H04852</v>
          </cell>
          <cell r="M1149" t="str">
            <v>EA13215</v>
          </cell>
          <cell r="N1149">
            <v>3399</v>
          </cell>
          <cell r="O1149">
            <v>42653</v>
          </cell>
          <cell r="P1149">
            <v>42792</v>
          </cell>
          <cell r="Q1149">
            <v>201470</v>
          </cell>
          <cell r="R1149" t="str">
            <v xml:space="preserve">FALTA DE REFACCIONES T187160/MAIN  OC-1007957   CF:08/03/2017 01 : 46  ERNESTO.HERN : NP5                    </v>
          </cell>
          <cell r="S1149" t="str">
            <v>CAJA, UNICEL (SIN LATERALES), AMBAS PATI</v>
          </cell>
          <cell r="T1149" t="str">
            <v xml:space="preserve">       Martha I. López Martín     </v>
          </cell>
          <cell r="U1149" t="str">
            <v>2017-04-20</v>
          </cell>
          <cell r="V1149" t="str">
            <v>SUR</v>
          </cell>
          <cell r="W1149" t="str">
            <v>COMPLETADO</v>
          </cell>
          <cell r="X1149" t="str">
            <v>TALLER</v>
          </cell>
          <cell r="Y1149">
            <v>42790</v>
          </cell>
          <cell r="Z1149">
            <v>137</v>
          </cell>
          <cell r="AA1149" t="str">
            <v>M010</v>
          </cell>
          <cell r="AD1149" t="str">
            <v>Merida/Mulsay</v>
          </cell>
          <cell r="AE1149" t="str">
            <v>YUC</v>
          </cell>
          <cell r="AF1149" t="str">
            <v>MX</v>
          </cell>
          <cell r="AG1149" t="str">
            <v>10411166</v>
          </cell>
          <cell r="AH1149" t="str">
            <v>AUGUSTO CHUK</v>
          </cell>
          <cell r="AI1149" t="str">
            <v>774 67C</v>
          </cell>
          <cell r="AJ1149" t="str">
            <v>9851010831</v>
          </cell>
          <cell r="AK1149">
            <v>0</v>
          </cell>
          <cell r="AL1149" t="str">
            <v>97249</v>
          </cell>
          <cell r="AM1149"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49" t="str">
            <v>3TE32G153442</v>
          </cell>
          <cell r="AO1149" t="str">
            <v>Básica</v>
          </cell>
          <cell r="AP1149" t="str">
            <v>Hisense</v>
          </cell>
          <cell r="AQ1149" t="str">
            <v>Opera</v>
          </cell>
          <cell r="AR1149" t="str">
            <v>HD 1366 X 768</v>
          </cell>
          <cell r="AS1149" t="str">
            <v>3TE32G154773G154773M010</v>
          </cell>
          <cell r="AT1149">
            <v>2</v>
          </cell>
          <cell r="AU1149" t="str">
            <v>32H3B1</v>
          </cell>
          <cell r="AV1149" t="str">
            <v>3TE32G154773</v>
          </cell>
          <cell r="AW1149" t="str">
            <v>G154773</v>
          </cell>
          <cell r="AX1149" t="str">
            <v>M010</v>
          </cell>
          <cell r="AY1149">
            <v>74012435</v>
          </cell>
          <cell r="AZ1149">
            <v>51013361</v>
          </cell>
          <cell r="BA1149">
            <v>80146614</v>
          </cell>
        </row>
        <row r="1150">
          <cell r="D1150">
            <v>60313021</v>
          </cell>
          <cell r="E1150" t="str">
            <v>A</v>
          </cell>
          <cell r="F1150" t="str">
            <v>TV</v>
          </cell>
          <cell r="G1150" t="str">
            <v>HERBERT NARVAES BACAB</v>
          </cell>
          <cell r="H1150" t="str">
            <v>C. 72 # 582 X 127 ESQUINA                            SAN ANTONIO XLUCH                                 MERIDA, YUCATAN</v>
          </cell>
          <cell r="I1150">
            <v>9991508241</v>
          </cell>
          <cell r="J1150" t="str">
            <v>HISENSE</v>
          </cell>
          <cell r="K1150" t="str">
            <v>43H7C</v>
          </cell>
          <cell r="L1150" t="str">
            <v>43G160913H01581</v>
          </cell>
          <cell r="M1150" t="str">
            <v>CARTA ACEPTACION</v>
          </cell>
          <cell r="N1150">
            <v>9999</v>
          </cell>
          <cell r="O1150">
            <v>42609</v>
          </cell>
          <cell r="P1150">
            <v>42799</v>
          </cell>
          <cell r="Q1150">
            <v>201470</v>
          </cell>
          <cell r="R1150" t="str">
            <v xml:space="preserve">FALTA DE REFACCIONES T197917/PANEL OC-1008252   CF:15/03/2017 07 : 07  JORGE.VAZ : NP5                     </v>
          </cell>
          <cell r="S1150" t="str">
            <v>OMPLETA CON CAJA Y ACCESORIOS</v>
          </cell>
          <cell r="T1150" t="str">
            <v xml:space="preserve">       Martha I. López Martín     </v>
          </cell>
          <cell r="U1150" t="str">
            <v>2017-04-21</v>
          </cell>
          <cell r="V1150" t="str">
            <v>SUR</v>
          </cell>
          <cell r="W1150" t="str">
            <v>COMPLETADO</v>
          </cell>
          <cell r="X1150" t="str">
            <v>TALLER</v>
          </cell>
          <cell r="Y1150">
            <v>42794</v>
          </cell>
          <cell r="Z1150">
            <v>185</v>
          </cell>
          <cell r="AA1150" t="str">
            <v>M010</v>
          </cell>
          <cell r="AD1150" t="str">
            <v>Merida/San antonio xluch</v>
          </cell>
          <cell r="AE1150" t="str">
            <v>YUC</v>
          </cell>
          <cell r="AF1150" t="str">
            <v>MX</v>
          </cell>
          <cell r="AG1150" t="str">
            <v>10413289</v>
          </cell>
          <cell r="AH1150" t="str">
            <v>HERBERT WUILIAMS NARVAES BACAB</v>
          </cell>
          <cell r="AI1150" t="str">
            <v>Calle 72 num 582</v>
          </cell>
          <cell r="AJ1150" t="str">
            <v>9991508241</v>
          </cell>
          <cell r="AK1150">
            <v>0</v>
          </cell>
          <cell r="AL1150" t="str">
            <v>97290</v>
          </cell>
          <cell r="AM1150"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50" t="str">
            <v>3TE43G154905</v>
          </cell>
          <cell r="AO1150" t="str">
            <v>Smart</v>
          </cell>
          <cell r="AP1150" t="str">
            <v>Hisense</v>
          </cell>
          <cell r="AQ1150" t="str">
            <v>Opera</v>
          </cell>
          <cell r="AR1150" t="str">
            <v>UHD 3840 X 2160</v>
          </cell>
          <cell r="AS1150" t="str">
            <v>3TE43G1618P0MG1618P0MM010</v>
          </cell>
          <cell r="AT1150">
            <v>10</v>
          </cell>
          <cell r="AU1150" t="str">
            <v>43H7C</v>
          </cell>
          <cell r="AV1150" t="str">
            <v>3TE43G1618P0M</v>
          </cell>
          <cell r="AW1150" t="str">
            <v>G1618P0M</v>
          </cell>
          <cell r="AX1150" t="str">
            <v>M010</v>
          </cell>
          <cell r="AY1150">
            <v>74012436</v>
          </cell>
          <cell r="AZ1150">
            <v>51013362</v>
          </cell>
          <cell r="BA1150">
            <v>80146616</v>
          </cell>
        </row>
        <row r="1151">
          <cell r="D1151">
            <v>60313223</v>
          </cell>
          <cell r="E1151" t="str">
            <v>A</v>
          </cell>
          <cell r="F1151" t="str">
            <v>TV</v>
          </cell>
          <cell r="G1151" t="str">
            <v>MARIA CASTRO</v>
          </cell>
          <cell r="H1151" t="str">
            <v>C. 60 # 614 X 77 Y 75                                    CENTRO                                       MERIDA, YUCATAN</v>
          </cell>
          <cell r="I1151">
            <v>9994208700</v>
          </cell>
          <cell r="J1151" t="str">
            <v>HISENSE</v>
          </cell>
          <cell r="K1151" t="str">
            <v>32K20D</v>
          </cell>
          <cell r="L1151" t="str">
            <v>32J141011H07605</v>
          </cell>
          <cell r="M1151" t="str">
            <v>BUE/000189097</v>
          </cell>
          <cell r="N1151" t="str">
            <v>S/COSTO</v>
          </cell>
          <cell r="O1151">
            <v>41789</v>
          </cell>
          <cell r="P1151">
            <v>42799</v>
          </cell>
          <cell r="Q1151">
            <v>201470</v>
          </cell>
          <cell r="R1151" t="str">
            <v xml:space="preserve">FALTA DE REFACCIONES T171979/PANEL OC-1008250   CF:15/03/2017 07 : 04  JORGE.VAZ : NP5                     </v>
          </cell>
          <cell r="S1151" t="str">
            <v>IN CAJA, CON BASE, CONTROL REMOTO, CABLE</v>
          </cell>
          <cell r="T1151" t="str">
            <v xml:space="preserve">       Martha I. López Martín     </v>
          </cell>
          <cell r="U1151" t="str">
            <v>2017-04-21</v>
          </cell>
          <cell r="V1151" t="str">
            <v>SUR</v>
          </cell>
          <cell r="W1151" t="str">
            <v>COMPLETADO</v>
          </cell>
          <cell r="X1151" t="str">
            <v>TALLER</v>
          </cell>
          <cell r="Y1151">
            <v>42796</v>
          </cell>
          <cell r="Z1151">
            <v>1007</v>
          </cell>
          <cell r="AA1151" t="str">
            <v>M010</v>
          </cell>
          <cell r="AD1151" t="str">
            <v>Merida /Centro</v>
          </cell>
          <cell r="AE1151" t="str">
            <v>YUC</v>
          </cell>
          <cell r="AF1151" t="str">
            <v>MX</v>
          </cell>
          <cell r="AG1151" t="str">
            <v>10413338</v>
          </cell>
          <cell r="AH1151" t="str">
            <v>MARIA CASTRO</v>
          </cell>
          <cell r="AI1151" t="str">
            <v>614 60 POR 77 Y 75</v>
          </cell>
          <cell r="AJ1151" t="str">
            <v>9994208700</v>
          </cell>
          <cell r="AK1151">
            <v>0</v>
          </cell>
          <cell r="AL1151" t="str">
            <v>97000</v>
          </cell>
          <cell r="AM1151"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51" t="str">
            <v>3TE32J134805</v>
          </cell>
          <cell r="AO1151" t="str">
            <v>Básica</v>
          </cell>
          <cell r="AP1151" t="str">
            <v>Hisense</v>
          </cell>
          <cell r="AQ1151" t="str">
            <v>?</v>
          </cell>
          <cell r="AR1151" t="str">
            <v>HD 1366 X 768</v>
          </cell>
          <cell r="AS1151" t="str">
            <v>3TE32G1633F1G1633F1M010</v>
          </cell>
          <cell r="AT1151">
            <v>2</v>
          </cell>
          <cell r="AU1151" t="str">
            <v>32H3B2</v>
          </cell>
          <cell r="AV1151" t="str">
            <v>3TE32G1633F1</v>
          </cell>
          <cell r="AW1151" t="str">
            <v>G1633F1</v>
          </cell>
          <cell r="AX1151" t="str">
            <v>M010</v>
          </cell>
          <cell r="AY1151">
            <v>74012437</v>
          </cell>
          <cell r="AZ1151">
            <v>51013363</v>
          </cell>
          <cell r="BA1151">
            <v>80146617</v>
          </cell>
        </row>
        <row r="1152">
          <cell r="D1152">
            <v>60313833</v>
          </cell>
          <cell r="E1152" t="str">
            <v>A</v>
          </cell>
          <cell r="F1152" t="str">
            <v>TV</v>
          </cell>
          <cell r="G1152" t="str">
            <v>MARCO COCOM CHIM</v>
          </cell>
          <cell r="H1152" t="str">
            <v>C. 26 # 99 X 19 Y 21                                  CENTRO                                                 CHOLUL, YUCATAN</v>
          </cell>
          <cell r="I1152">
            <v>9999077907</v>
          </cell>
          <cell r="J1152" t="str">
            <v>HISENSE</v>
          </cell>
          <cell r="K1152" t="str">
            <v>50K20D</v>
          </cell>
          <cell r="L1152" t="str">
            <v>50J140472H05092</v>
          </cell>
          <cell r="M1152" t="str">
            <v>7803 1404 7319 7350 8265 42</v>
          </cell>
          <cell r="N1152">
            <v>6799.01</v>
          </cell>
          <cell r="O1152">
            <v>41901</v>
          </cell>
          <cell r="P1152">
            <v>42808</v>
          </cell>
          <cell r="Q1152">
            <v>201470</v>
          </cell>
          <cell r="R1152" t="str">
            <v xml:space="preserve">FALTA DE REFACCIONES T173064/PANEL OC-1008792   CF:30/03/2017 01 : 29  ARANTXA.MON : NP5                                 </v>
          </cell>
          <cell r="S1152" t="str">
            <v>AJA, UNICEL DE ABAJO (FALTAN LOS LATERAL</v>
          </cell>
          <cell r="T1152" t="str">
            <v xml:space="preserve">       Martha I. López Martín     </v>
          </cell>
          <cell r="U1152" t="str">
            <v>2017-04-20</v>
          </cell>
          <cell r="V1152" t="str">
            <v>SUR</v>
          </cell>
          <cell r="W1152" t="str">
            <v>COMPLETADO</v>
          </cell>
          <cell r="X1152" t="str">
            <v>TALLER</v>
          </cell>
          <cell r="Y1152">
            <v>42804</v>
          </cell>
          <cell r="Z1152">
            <v>903</v>
          </cell>
          <cell r="AA1152" t="str">
            <v>M012</v>
          </cell>
          <cell r="AD1152" t="str">
            <v>Merida/Comisaria Cholul</v>
          </cell>
          <cell r="AE1152" t="str">
            <v>YUC</v>
          </cell>
          <cell r="AF1152" t="str">
            <v>MX</v>
          </cell>
          <cell r="AG1152" t="str">
            <v>10413503</v>
          </cell>
          <cell r="AH1152" t="str">
            <v>MARCO ALEJANDRO COCOM CHIM</v>
          </cell>
          <cell r="AI1152" t="str">
            <v>Calle 26 No. 99</v>
          </cell>
          <cell r="AJ1152" t="str">
            <v>9999077907</v>
          </cell>
          <cell r="AK1152">
            <v>0</v>
          </cell>
          <cell r="AL1152" t="str">
            <v>97305</v>
          </cell>
          <cell r="AM1152"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52" t="str">
            <v>3TE50G132311</v>
          </cell>
          <cell r="AO1152" t="str">
            <v>Básica</v>
          </cell>
          <cell r="AP1152" t="str">
            <v>Hisense</v>
          </cell>
          <cell r="AQ1152" t="str">
            <v>Opera</v>
          </cell>
          <cell r="AR1152" t="str">
            <v>FHD 1920 x 1080</v>
          </cell>
          <cell r="AS1152" t="str">
            <v>GTE50G151618CRMM012</v>
          </cell>
          <cell r="AT1152">
            <v>5</v>
          </cell>
          <cell r="AU1152" t="str">
            <v>50H5B</v>
          </cell>
          <cell r="AV1152" t="str">
            <v>GTE50G151618</v>
          </cell>
          <cell r="AW1152" t="str">
            <v>CRM</v>
          </cell>
          <cell r="AX1152" t="str">
            <v>M012</v>
          </cell>
          <cell r="AY1152">
            <v>74012463</v>
          </cell>
          <cell r="AZ1152">
            <v>51013389</v>
          </cell>
          <cell r="BA1152">
            <v>80147222</v>
          </cell>
        </row>
        <row r="1153">
          <cell r="D1153">
            <v>60313900</v>
          </cell>
          <cell r="E1153" t="str">
            <v>A</v>
          </cell>
          <cell r="F1153" t="str">
            <v>TV</v>
          </cell>
          <cell r="G1153" t="str">
            <v>JOSE LUIS CHUK</v>
          </cell>
          <cell r="H1153" t="str">
            <v>C. 27 # 94-B X 14                                                CENTRO                                               TIXKOKOB, YUCATAN</v>
          </cell>
          <cell r="I1153">
            <v>9982459253</v>
          </cell>
          <cell r="J1153" t="str">
            <v>HISENSE</v>
          </cell>
          <cell r="K1153" t="str">
            <v>32H5B2</v>
          </cell>
          <cell r="L1153" t="str">
            <v>32G161375H02848</v>
          </cell>
          <cell r="M1153" t="str">
            <v>CARTA ACEPTACION</v>
          </cell>
          <cell r="N1153">
            <v>6149</v>
          </cell>
          <cell r="O1153">
            <v>42344</v>
          </cell>
          <cell r="P1153">
            <v>42788</v>
          </cell>
          <cell r="Q1153">
            <v>201470</v>
          </cell>
          <cell r="R1153" t="str">
            <v xml:space="preserve">FALTA DE REFACCIONES T185960/PANEL OC-1008982   CF:30/03/2017 01 : 31  ERNESTO.HERN : NP5                    </v>
          </cell>
          <cell r="S1153" t="str">
            <v xml:space="preserve">IN CAJA, AMBAS PATITAS, CONTROL REMOTO, </v>
          </cell>
          <cell r="T1153" t="str">
            <v xml:space="preserve">       Martha I. López Martín     </v>
          </cell>
          <cell r="U1153" t="str">
            <v>2017-04-20</v>
          </cell>
          <cell r="V1153" t="str">
            <v>SUR</v>
          </cell>
          <cell r="W1153" t="str">
            <v>COMPLETADO</v>
          </cell>
          <cell r="X1153" t="str">
            <v>TALLER</v>
          </cell>
          <cell r="Y1153">
            <v>42804</v>
          </cell>
          <cell r="Z1153">
            <v>460</v>
          </cell>
          <cell r="AA1153" t="str">
            <v>M010</v>
          </cell>
          <cell r="AD1153" t="str">
            <v>Tixkokob/Centro</v>
          </cell>
          <cell r="AE1153" t="str">
            <v>YUC</v>
          </cell>
          <cell r="AF1153" t="str">
            <v>MX</v>
          </cell>
          <cell r="AG1153" t="str">
            <v>10409528</v>
          </cell>
          <cell r="AH1153" t="str">
            <v>JOSE LUIS CHUK</v>
          </cell>
          <cell r="AI1153" t="str">
            <v>94-B Calle 27 por 14</v>
          </cell>
          <cell r="AJ1153" t="str">
            <v>044-9982459253</v>
          </cell>
          <cell r="AK1153">
            <v>0</v>
          </cell>
          <cell r="AL1153" t="str">
            <v>97470</v>
          </cell>
          <cell r="AM1153"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53" t="str">
            <v>3TE32G155369</v>
          </cell>
          <cell r="AO1153" t="str">
            <v>Smart</v>
          </cell>
          <cell r="AP1153" t="str">
            <v>Hisense</v>
          </cell>
          <cell r="AQ1153" t="str">
            <v>Opera</v>
          </cell>
          <cell r="AR1153" t="str">
            <v>HD 1366 X 768</v>
          </cell>
          <cell r="AS1153" t="str">
            <v>3TE32G163827G163827M010</v>
          </cell>
          <cell r="AT1153">
            <v>7</v>
          </cell>
          <cell r="AU1153" t="str">
            <v>32H5B2</v>
          </cell>
          <cell r="AV1153" t="str">
            <v>3TE32G163827</v>
          </cell>
          <cell r="AW1153" t="str">
            <v>G163827</v>
          </cell>
          <cell r="AX1153" t="str">
            <v>M010</v>
          </cell>
          <cell r="AY1153">
            <v>74012438</v>
          </cell>
          <cell r="AZ1153">
            <v>51013364</v>
          </cell>
          <cell r="BA1153">
            <v>80146618</v>
          </cell>
        </row>
        <row r="1154">
          <cell r="D1154">
            <v>60313951</v>
          </cell>
          <cell r="E1154" t="str">
            <v>B</v>
          </cell>
          <cell r="F1154" t="str">
            <v>TV</v>
          </cell>
          <cell r="G1154" t="str">
            <v>JORGE ARISTEO GOMEZ COLLI</v>
          </cell>
          <cell r="H1154" t="str">
            <v>C. 8 PNTE # 102 X 81 Y 81-A                   UNIDAD MORELOS                                   MERIDA, YUCATAN</v>
          </cell>
          <cell r="I1154">
            <v>9992716166</v>
          </cell>
          <cell r="J1154" t="str">
            <v>HISENSE</v>
          </cell>
          <cell r="K1154" t="str">
            <v>43H7C</v>
          </cell>
          <cell r="L1154" t="str">
            <v>43G1609D7H00536</v>
          </cell>
          <cell r="M1154" t="str">
            <v>AAA167B2-EAD2-4BC2-9D7E-EEC3B12C44AB</v>
          </cell>
          <cell r="N1154">
            <v>6000</v>
          </cell>
          <cell r="O1154">
            <v>42737</v>
          </cell>
          <cell r="P1154">
            <v>42805</v>
          </cell>
          <cell r="Q1154">
            <v>201470</v>
          </cell>
          <cell r="R1154" t="str">
            <v>REINCIDENCIA                               CF:15/03/2017 04 : 08  SERGIO.FER : TCFT - Reincidencia</v>
          </cell>
          <cell r="S1154" t="str">
            <v>AJA, UNICEL, CONTROL REMOTO</v>
          </cell>
          <cell r="T1154" t="str">
            <v xml:space="preserve">       Martha I. López Martín     </v>
          </cell>
          <cell r="U1154" t="str">
            <v>2017-04-20</v>
          </cell>
          <cell r="V1154" t="str">
            <v>SUR</v>
          </cell>
          <cell r="W1154" t="str">
            <v>COMPLETADO</v>
          </cell>
          <cell r="X1154" t="str">
            <v>TALLER</v>
          </cell>
          <cell r="Y1154">
            <v>42804</v>
          </cell>
          <cell r="Z1154">
            <v>67</v>
          </cell>
          <cell r="AA1154" t="str">
            <v>M010</v>
          </cell>
          <cell r="AD1154" t="str">
            <v>Merida /U MORELOS</v>
          </cell>
          <cell r="AE1154" t="str">
            <v>YUC</v>
          </cell>
          <cell r="AF1154" t="str">
            <v>MX</v>
          </cell>
          <cell r="AG1154" t="str">
            <v>10414185</v>
          </cell>
          <cell r="AH1154" t="str">
            <v>JORGE ARISTEO GOMEZ</v>
          </cell>
          <cell r="AI1154" t="str">
            <v>C 8 PONIENTE # 102 X 81 Y 81-A</v>
          </cell>
          <cell r="AJ1154" t="str">
            <v>0000000000</v>
          </cell>
          <cell r="AK1154">
            <v>0</v>
          </cell>
          <cell r="AL1154" t="str">
            <v>97190</v>
          </cell>
          <cell r="AM1154"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54" t="str">
            <v>3TE43G154905</v>
          </cell>
          <cell r="AO1154" t="str">
            <v>Smart</v>
          </cell>
          <cell r="AP1154" t="str">
            <v>Hisense</v>
          </cell>
          <cell r="AQ1154" t="str">
            <v>Opera</v>
          </cell>
          <cell r="AR1154" t="str">
            <v>UHD 3840 X 2160</v>
          </cell>
          <cell r="AS1154" t="str">
            <v>3TE43G1618P0MG1618P0MM010</v>
          </cell>
          <cell r="AT1154">
            <v>10</v>
          </cell>
          <cell r="AU1154" t="str">
            <v>43H7C</v>
          </cell>
          <cell r="AV1154" t="str">
            <v>3TE43G1618P0M</v>
          </cell>
          <cell r="AW1154" t="str">
            <v>G1618P0M</v>
          </cell>
          <cell r="AX1154" t="str">
            <v>M010</v>
          </cell>
          <cell r="AY1154">
            <v>74012439</v>
          </cell>
          <cell r="AZ1154">
            <v>51013365</v>
          </cell>
          <cell r="BA1154">
            <v>80146619</v>
          </cell>
        </row>
        <row r="1155">
          <cell r="D1155">
            <v>60314128</v>
          </cell>
          <cell r="E1155" t="str">
            <v>A</v>
          </cell>
          <cell r="F1155" t="str">
            <v>TV</v>
          </cell>
          <cell r="G1155" t="str">
            <v>RODRIGO REYES PACHECO</v>
          </cell>
          <cell r="H1155" t="str">
            <v>C. 18-F # 251 X 39                               SAN PEDRO CHOLUL                         MERIDA, YUCATAN</v>
          </cell>
          <cell r="I1155">
            <v>9999009882</v>
          </cell>
          <cell r="J1155" t="str">
            <v>HISENSE</v>
          </cell>
          <cell r="K1155" t="str">
            <v>32H5B</v>
          </cell>
          <cell r="L1155" t="str">
            <v>32G155368H01325</v>
          </cell>
          <cell r="M1155" t="str">
            <v>EB10271</v>
          </cell>
          <cell r="N1155">
            <v>4921</v>
          </cell>
          <cell r="O1155">
            <v>42592</v>
          </cell>
          <cell r="P1155">
            <v>42810</v>
          </cell>
          <cell r="Q1155">
            <v>201470</v>
          </cell>
          <cell r="R1155" t="str">
            <v xml:space="preserve">FALTA DE REFACCIONES T185960/PANEL OC-1008790   CF:30/03/2017 01 : 10  ARANTXA.MON : NP5                         </v>
          </cell>
          <cell r="S1155" t="str">
            <v>IN CAJA, SIN ACCESORIOS, CABLE CORRIENTE</v>
          </cell>
          <cell r="T1155" t="str">
            <v xml:space="preserve">       Martha I. López Martín     </v>
          </cell>
          <cell r="U1155" t="str">
            <v>2017-04-20</v>
          </cell>
          <cell r="V1155" t="str">
            <v>SUR</v>
          </cell>
          <cell r="W1155" t="str">
            <v>COMPLETADO</v>
          </cell>
          <cell r="X1155" t="str">
            <v>TALLER</v>
          </cell>
          <cell r="Y1155">
            <v>42808</v>
          </cell>
          <cell r="Z1155">
            <v>216</v>
          </cell>
          <cell r="AA1155" t="str">
            <v>M010</v>
          </cell>
          <cell r="AD1155" t="str">
            <v>Gran San Pedro Cholul/Merida</v>
          </cell>
          <cell r="AE1155" t="str">
            <v>YUC</v>
          </cell>
          <cell r="AF1155" t="str">
            <v>MX</v>
          </cell>
          <cell r="AG1155" t="str">
            <v>10414392</v>
          </cell>
          <cell r="AH1155" t="str">
            <v>RODRIGO REYES PACHECO</v>
          </cell>
          <cell r="AI1155" t="str">
            <v>251 18 F</v>
          </cell>
          <cell r="AJ1155" t="str">
            <v>9999009882</v>
          </cell>
          <cell r="AK1155">
            <v>0</v>
          </cell>
          <cell r="AL1155" t="str">
            <v>97305</v>
          </cell>
          <cell r="AM1155" t="str">
            <v>30/03/2017 01 : 11 ARANTXA.MON : TCF130/03/2017 01 : 10 ARANTXA.MON : NP522/03/2017 07 : 22 FABIOLA.BON : SEG: REFACCIONES18/03/2017 02 : 41 201470 : P1A: T185960/PANEL OC-1008790 SE SOLICITA ELDIA 17/03/2017 P170317L10P115/03/2017 01 : 28 ADRIANA.SAN : ODSWTPRD% 39.</v>
          </cell>
          <cell r="AN1155" t="str">
            <v>3TE32A150815</v>
          </cell>
          <cell r="AO1155" t="str">
            <v>Smart</v>
          </cell>
          <cell r="AP1155" t="str">
            <v>Hisense</v>
          </cell>
          <cell r="AQ1155" t="str">
            <v>Opera</v>
          </cell>
          <cell r="AR1155" t="str">
            <v>HD 1366 X 768</v>
          </cell>
          <cell r="AS1155" t="str">
            <v>3TE32G163827G163827M010</v>
          </cell>
          <cell r="AT1155">
            <v>7</v>
          </cell>
          <cell r="AU1155" t="str">
            <v>32H5B2</v>
          </cell>
          <cell r="AV1155" t="str">
            <v>3TE32G163827</v>
          </cell>
          <cell r="AW1155" t="str">
            <v>G163827</v>
          </cell>
          <cell r="AX1155" t="str">
            <v>M010</v>
          </cell>
          <cell r="AY1155">
            <v>74012440</v>
          </cell>
          <cell r="AZ1155">
            <v>51013366</v>
          </cell>
          <cell r="BA1155">
            <v>80146620</v>
          </cell>
        </row>
        <row r="1156">
          <cell r="D1156">
            <v>60314266</v>
          </cell>
          <cell r="E1156" t="str">
            <v>A</v>
          </cell>
          <cell r="F1156" t="str">
            <v>TV</v>
          </cell>
          <cell r="G1156" t="str">
            <v xml:space="preserve">FRANCISCO PERAZA </v>
          </cell>
          <cell r="H1156" t="str">
            <v>C. 125 # 366 X 144 Y 146                         FRACC. LOS HEROES                              MERIDA, YUCATAN</v>
          </cell>
          <cell r="I1156">
            <v>9994113167</v>
          </cell>
          <cell r="J1156" t="str">
            <v>HISENSE</v>
          </cell>
          <cell r="K1156" t="str">
            <v>43H7C</v>
          </cell>
          <cell r="L1156" t="str">
            <v>43G160913H00873</v>
          </cell>
          <cell r="M1156" t="str">
            <v>CARTA ACEPTACION</v>
          </cell>
          <cell r="N1156">
            <v>8999</v>
          </cell>
          <cell r="O1156">
            <v>42625</v>
          </cell>
          <cell r="P1156">
            <v>42810</v>
          </cell>
          <cell r="Q1156">
            <v>201470</v>
          </cell>
          <cell r="R1156" t="str">
            <v xml:space="preserve">FALTA DE REFACCIONES T197917/PANEL OC-1008791   CF:31/03/2017 02 : 10  JORGE.VAZ : NP5                     </v>
          </cell>
          <cell r="S1156" t="str">
            <v>IN CAJA, AMBAS PATITAS, CABLE CORRIENTE</v>
          </cell>
          <cell r="T1156" t="str">
            <v xml:space="preserve">       Martha I. López Martín     </v>
          </cell>
          <cell r="U1156" t="str">
            <v>2017-04-20</v>
          </cell>
          <cell r="V1156" t="str">
            <v>SUR</v>
          </cell>
          <cell r="W1156" t="str">
            <v>COMPLETADO</v>
          </cell>
          <cell r="X1156" t="str">
            <v>TALLER</v>
          </cell>
          <cell r="Y1156">
            <v>42809</v>
          </cell>
          <cell r="Z1156">
            <v>184</v>
          </cell>
          <cell r="AA1156" t="str">
            <v>M010</v>
          </cell>
          <cell r="AD1156" t="str">
            <v>merida/los heroes</v>
          </cell>
          <cell r="AE1156" t="str">
            <v>YUC</v>
          </cell>
          <cell r="AF1156" t="str">
            <v>MX</v>
          </cell>
          <cell r="AG1156" t="str">
            <v>10412619</v>
          </cell>
          <cell r="AH1156" t="str">
            <v>FRANCISCO PERAZA</v>
          </cell>
          <cell r="AI1156" t="str">
            <v>633 Calle 125 entre 144 y 146</v>
          </cell>
          <cell r="AJ1156" t="str">
            <v>044-9994113167</v>
          </cell>
          <cell r="AK1156">
            <v>0</v>
          </cell>
          <cell r="AL1156" t="str">
            <v>97306</v>
          </cell>
          <cell r="AM1156" t="str">
            <v>31/03/2017 02 : 11 JORGE.VAZ : TCF131/03/2017 02 : 10 JORGE.VAZ : NP522/03/2017 07 : 24 FABIOLA.BON : SEG: REFACCIONES18/03/2017 02 : 43 201470 : P1A: T197917/PANEL OC-1008791 SE SOLICITA ELDIA 17/03/2017 P170317L20P116/03/2017 07 : 00 ANA.LAURA : ODSWTPTELMEX RD.-</v>
          </cell>
          <cell r="AN1156" t="str">
            <v>3TE43G154905</v>
          </cell>
          <cell r="AO1156" t="str">
            <v>Smart</v>
          </cell>
          <cell r="AP1156" t="str">
            <v>Hisense</v>
          </cell>
          <cell r="AQ1156" t="str">
            <v>Opera</v>
          </cell>
          <cell r="AR1156" t="str">
            <v>UHD 3840 X 2160</v>
          </cell>
          <cell r="AS1156" t="str">
            <v>3TE43G1618P0MG1618P0MM010</v>
          </cell>
          <cell r="AT1156">
            <v>10</v>
          </cell>
          <cell r="AU1156" t="str">
            <v>43H7C</v>
          </cell>
          <cell r="AV1156" t="str">
            <v>3TE43G1618P0M</v>
          </cell>
          <cell r="AW1156" t="str">
            <v>G1618P0M</v>
          </cell>
          <cell r="AX1156" t="str">
            <v>M010</v>
          </cell>
          <cell r="AY1156">
            <v>74012458</v>
          </cell>
          <cell r="AZ1156">
            <v>51013385</v>
          </cell>
          <cell r="BA1156">
            <v>80146621</v>
          </cell>
        </row>
        <row r="1157">
          <cell r="D1157">
            <v>60311427</v>
          </cell>
          <cell r="E1157" t="str">
            <v>A</v>
          </cell>
          <cell r="F1157" t="str">
            <v>TV</v>
          </cell>
          <cell r="G1157" t="str">
            <v>JAIME ACEVEDO</v>
          </cell>
          <cell r="H1157" t="str">
            <v>5 DE FEBRERO 17, COL BARRIO SEGUNDO, COSOLEACAQUE VERACRUZ</v>
          </cell>
          <cell r="I1157" t="str">
            <v>9221075608, 9221308320</v>
          </cell>
          <cell r="J1157" t="str">
            <v>HISENSE</v>
          </cell>
          <cell r="K1157" t="str">
            <v>32D33</v>
          </cell>
          <cell r="L1157" t="str">
            <v>32M150518H10512</v>
          </cell>
          <cell r="M1157">
            <v>451965</v>
          </cell>
          <cell r="N1157">
            <v>4449</v>
          </cell>
          <cell r="O1157">
            <v>42339</v>
          </cell>
          <cell r="P1157">
            <v>42783</v>
          </cell>
          <cell r="Q1157">
            <v>201054</v>
          </cell>
          <cell r="R1157" t="str">
            <v>SE TRAMITA CAMBIO FISICO POR NO HABER REFACCION DISPONIBLE</v>
          </cell>
          <cell r="S1157" t="str">
            <v/>
          </cell>
          <cell r="T1157" t="str">
            <v xml:space="preserve"> JESUS LEON PUIG                  </v>
          </cell>
          <cell r="U1157" t="str">
            <v>2017-04-12</v>
          </cell>
          <cell r="V1157" t="str">
            <v>SUR</v>
          </cell>
          <cell r="W1157" t="str">
            <v>COMPLETADO</v>
          </cell>
          <cell r="X1157" t="str">
            <v>TALLER</v>
          </cell>
          <cell r="Y1157">
            <v>42779</v>
          </cell>
          <cell r="Z1157">
            <v>440</v>
          </cell>
          <cell r="AA1157" t="str">
            <v>M012</v>
          </cell>
          <cell r="AD1157" t="str">
            <v>cozoleacaque/Bario segundo</v>
          </cell>
          <cell r="AE1157" t="str">
            <v>VER</v>
          </cell>
          <cell r="AF1157" t="str">
            <v>MX</v>
          </cell>
          <cell r="AG1157" t="str">
            <v>10411942</v>
          </cell>
          <cell r="AH1157" t="str">
            <v>JAIME ACEVEDO</v>
          </cell>
          <cell r="AI1157" t="str">
            <v>5 de febrero nu 17</v>
          </cell>
          <cell r="AJ1157" t="str">
            <v>9221308320</v>
          </cell>
          <cell r="AK1157" t="str">
            <v>9221308320</v>
          </cell>
          <cell r="AL1157" t="str">
            <v>96340</v>
          </cell>
          <cell r="AM1157"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57" t="str">
            <v>3TE32M134512</v>
          </cell>
          <cell r="AO1157" t="str">
            <v>Básica</v>
          </cell>
          <cell r="AP1157" t="str">
            <v>Hisense</v>
          </cell>
          <cell r="AQ1157" t="str">
            <v>Opera</v>
          </cell>
          <cell r="AR1157" t="str">
            <v>HD 1366 X 768</v>
          </cell>
          <cell r="AS1157" t="str">
            <v>GTE032G143053CRMM012</v>
          </cell>
          <cell r="AT1157">
            <v>1</v>
          </cell>
          <cell r="AU1157" t="str">
            <v>32K20DW</v>
          </cell>
          <cell r="AV1157" t="str">
            <v>GTE032G143053</v>
          </cell>
          <cell r="AW1157" t="str">
            <v>CRM</v>
          </cell>
          <cell r="AX1157" t="str">
            <v>M012</v>
          </cell>
          <cell r="AY1157">
            <v>74011379</v>
          </cell>
          <cell r="AZ1157">
            <v>51012226</v>
          </cell>
          <cell r="BA1157">
            <v>80147207</v>
          </cell>
        </row>
        <row r="1158">
          <cell r="D1158">
            <v>60311386</v>
          </cell>
          <cell r="E1158" t="str">
            <v>A</v>
          </cell>
          <cell r="F1158" t="str">
            <v>TV</v>
          </cell>
          <cell r="G1158" t="str">
            <v>ROSALIA MORALEA</v>
          </cell>
          <cell r="H1158" t="str">
            <v>ANDADOR COCOS 3C</v>
          </cell>
          <cell r="I1158">
            <v>922122248</v>
          </cell>
          <cell r="J1158" t="str">
            <v>HISENSE</v>
          </cell>
          <cell r="K1158" t="str">
            <v>40K20DW</v>
          </cell>
          <cell r="L1158" t="str">
            <v>40G150586H02969</v>
          </cell>
          <cell r="M1158">
            <v>3230637</v>
          </cell>
          <cell r="N1158">
            <v>6600</v>
          </cell>
          <cell r="O1158">
            <v>42282</v>
          </cell>
          <cell r="P1158">
            <v>42783</v>
          </cell>
          <cell r="Q1158">
            <v>201054</v>
          </cell>
          <cell r="R1158" t="str">
            <v xml:space="preserve">OC-1008050 DEBIDO A QUE LA PRIMERA LLEGO DAÑADA
</v>
          </cell>
          <cell r="S1158" t="str">
            <v/>
          </cell>
          <cell r="T1158" t="str">
            <v xml:space="preserve"> JESUS LEON PUIG          Fecha de</v>
          </cell>
          <cell r="U1158" t="str">
            <v>2017-04-12</v>
          </cell>
          <cell r="V1158" t="str">
            <v>SUR</v>
          </cell>
          <cell r="W1158" t="str">
            <v>COMPLETADO</v>
          </cell>
          <cell r="X1158" t="str">
            <v>TALLER</v>
          </cell>
          <cell r="Y1158">
            <v>42779</v>
          </cell>
          <cell r="Z1158">
            <v>497</v>
          </cell>
          <cell r="AA1158" t="str">
            <v>M012</v>
          </cell>
          <cell r="AD1158" t="str">
            <v>cosoleacaque /col naranjitos</v>
          </cell>
          <cell r="AE1158" t="str">
            <v>VER</v>
          </cell>
          <cell r="AF1158" t="str">
            <v>MX</v>
          </cell>
          <cell r="AG1158" t="str">
            <v>10410187</v>
          </cell>
          <cell r="AH1158" t="str">
            <v>ROSALIA MORALEA</v>
          </cell>
          <cell r="AI1158" t="str">
            <v>3c andador cocos</v>
          </cell>
          <cell r="AJ1158" t="str">
            <v>922122248</v>
          </cell>
          <cell r="AK1158">
            <v>0</v>
          </cell>
          <cell r="AL1158" t="str">
            <v>96340</v>
          </cell>
          <cell r="AM1158"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58" t="str">
            <v>3TE40A144716</v>
          </cell>
          <cell r="AO1158" t="str">
            <v>Smart</v>
          </cell>
          <cell r="AP1158" t="str">
            <v>Hisense</v>
          </cell>
          <cell r="AQ1158" t="str">
            <v>Opera</v>
          </cell>
          <cell r="AR1158" t="str">
            <v>FHD 1920 x 1080</v>
          </cell>
          <cell r="AS1158" t="str">
            <v>GTE40G151184CRMM012</v>
          </cell>
          <cell r="AT1158">
            <v>68</v>
          </cell>
          <cell r="AU1158" t="str">
            <v>40K20DW</v>
          </cell>
          <cell r="AV1158" t="str">
            <v>GTE40G151184</v>
          </cell>
          <cell r="AW1158" t="str">
            <v>CRM</v>
          </cell>
          <cell r="AX1158" t="str">
            <v>M012</v>
          </cell>
          <cell r="AY1158">
            <v>74011377</v>
          </cell>
          <cell r="AZ1158">
            <v>51008703</v>
          </cell>
          <cell r="BA1158">
            <v>80147208</v>
          </cell>
        </row>
        <row r="1159">
          <cell r="D1159">
            <v>60310993</v>
          </cell>
          <cell r="E1159" t="str">
            <v>A</v>
          </cell>
          <cell r="F1159" t="str">
            <v>TV</v>
          </cell>
          <cell r="G1159" t="str">
            <v>RUBEN DOMINGUEZ DE LA ROSA</v>
          </cell>
          <cell r="H1159" t="str">
            <v>RAIMUNDO CAMPOS NUM 172</v>
          </cell>
          <cell r="I1159">
            <v>9231391421</v>
          </cell>
          <cell r="J1159" t="str">
            <v>HISENSE</v>
          </cell>
          <cell r="K1159" t="str">
            <v>55H6SG</v>
          </cell>
          <cell r="L1159" t="str">
            <v>55J40820H02145</v>
          </cell>
          <cell r="M1159">
            <v>1042832</v>
          </cell>
          <cell r="N1159">
            <v>12440.76</v>
          </cell>
          <cell r="O1159">
            <v>42045</v>
          </cell>
          <cell r="P1159">
            <v>42787</v>
          </cell>
          <cell r="Q1159">
            <v>201054</v>
          </cell>
          <cell r="R1159" t="str">
            <v>OC-1007600</v>
          </cell>
          <cell r="S1159" t="str">
            <v/>
          </cell>
          <cell r="T1159" t="str">
            <v xml:space="preserve"> JESUS LEON PUIG           Fecha d</v>
          </cell>
          <cell r="U1159" t="str">
            <v>2017-04-12</v>
          </cell>
          <cell r="V1159" t="str">
            <v>SUR</v>
          </cell>
          <cell r="W1159" t="str">
            <v>COMPLETADO</v>
          </cell>
          <cell r="X1159" t="str">
            <v>TALLER</v>
          </cell>
          <cell r="Y1159">
            <v>42774</v>
          </cell>
          <cell r="Z1159">
            <v>729</v>
          </cell>
          <cell r="AA1159" t="str">
            <v>M010</v>
          </cell>
          <cell r="AD1159" t="str">
            <v>agua dulce /18 de marzo</v>
          </cell>
          <cell r="AE1159" t="str">
            <v>VER</v>
          </cell>
          <cell r="AF1159" t="str">
            <v>MX</v>
          </cell>
          <cell r="AG1159" t="str">
            <v>10411547</v>
          </cell>
          <cell r="AH1159" t="str">
            <v>RUBEN DOMINGUEZ DE LA ROSA</v>
          </cell>
          <cell r="AI1159" t="str">
            <v>raimundo campos num 172</v>
          </cell>
          <cell r="AJ1159" t="str">
            <v>0449231391421</v>
          </cell>
          <cell r="AK1159">
            <v>0</v>
          </cell>
          <cell r="AL1159" t="str">
            <v>96684</v>
          </cell>
          <cell r="AM1159"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59" t="str">
            <v>3TE55J135173</v>
          </cell>
          <cell r="AO1159" t="e">
            <v>#N/A</v>
          </cell>
          <cell r="AP1159" t="e">
            <v>#N/A</v>
          </cell>
          <cell r="AQ1159" t="e">
            <v>#N/A</v>
          </cell>
          <cell r="AR1159" t="e">
            <v>#N/A</v>
          </cell>
          <cell r="AS1159" t="str">
            <v>3TE55G161437G161437M010</v>
          </cell>
          <cell r="AT1159">
            <v>7</v>
          </cell>
          <cell r="AU1159" t="str">
            <v>55H5C</v>
          </cell>
          <cell r="AV1159" t="str">
            <v>3TE55G161437</v>
          </cell>
          <cell r="AW1159" t="str">
            <v>G161437</v>
          </cell>
          <cell r="AX1159" t="str">
            <v>M010</v>
          </cell>
          <cell r="AY1159">
            <v>74011380</v>
          </cell>
          <cell r="AZ1159">
            <v>51008704</v>
          </cell>
          <cell r="BA1159">
            <v>80146625</v>
          </cell>
        </row>
        <row r="1160">
          <cell r="D1160">
            <v>60314545</v>
          </cell>
          <cell r="E1160" t="str">
            <v>A</v>
          </cell>
          <cell r="F1160" t="str">
            <v>TV</v>
          </cell>
          <cell r="G1160" t="str">
            <v>MA ELENA GUEMEZ DIAZ</v>
          </cell>
          <cell r="H1160" t="str">
            <v>BODEGA 2-B PERIFERICO PNTE KM 41 TAB CATAST                         MERIDA, YUCATAN</v>
          </cell>
          <cell r="I1160">
            <v>9999811022</v>
          </cell>
          <cell r="J1160" t="str">
            <v>HISENSE</v>
          </cell>
          <cell r="K1160" t="str">
            <v>40D36</v>
          </cell>
          <cell r="L1160" t="str">
            <v>40M141812H01696</v>
          </cell>
          <cell r="M1160" t="str">
            <v>4518 3572 5990 7229 2976 52</v>
          </cell>
          <cell r="N1160">
            <v>4999</v>
          </cell>
          <cell r="O1160">
            <v>42128</v>
          </cell>
          <cell r="P1160">
            <v>42817</v>
          </cell>
          <cell r="Q1160">
            <v>201470</v>
          </cell>
          <cell r="R1160" t="str">
            <v xml:space="preserve">FALTA DE REFACCIONES T177918/PANEL OC-1009027   CF:30/03/2017 02 : 00  ERNESTO.HERN : NP5                         </v>
          </cell>
          <cell r="S1160" t="str">
            <v>AJA, UNICEL DE ABAJO (FALTAN LATERALES Y</v>
          </cell>
          <cell r="T1160" t="str">
            <v xml:space="preserve">       Martha I. López Martín     </v>
          </cell>
          <cell r="U1160" t="str">
            <v>2017-04-20</v>
          </cell>
          <cell r="V1160" t="str">
            <v>SUR</v>
          </cell>
          <cell r="W1160" t="str">
            <v>COMPLETADO</v>
          </cell>
          <cell r="X1160" t="str">
            <v>TALLER</v>
          </cell>
          <cell r="Y1160">
            <v>42815</v>
          </cell>
          <cell r="Z1160">
            <v>687</v>
          </cell>
          <cell r="AA1160" t="str">
            <v>M012</v>
          </cell>
          <cell r="AD1160" t="str">
            <v>MERIDA/YUCATAN</v>
          </cell>
          <cell r="AE1160" t="str">
            <v>YUC</v>
          </cell>
          <cell r="AF1160" t="str">
            <v>MX</v>
          </cell>
          <cell r="AG1160" t="str">
            <v>10414378</v>
          </cell>
          <cell r="AH1160" t="str">
            <v>MARIA ELENA GUEMEZ DIAZ</v>
          </cell>
          <cell r="AI1160" t="str">
            <v>BODEGA 2 B PERIF. PNTE KM 41 TAB. CATAST. 23477 Y 23478</v>
          </cell>
          <cell r="AJ1160" t="str">
            <v>9999811022</v>
          </cell>
          <cell r="AK1160">
            <v>0</v>
          </cell>
          <cell r="AL1160" t="str">
            <v>97314</v>
          </cell>
          <cell r="AM1160"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60" t="str">
            <v>3TE40M141809</v>
          </cell>
          <cell r="AO1160" t="str">
            <v>Básica</v>
          </cell>
          <cell r="AP1160" t="str">
            <v>Hisense</v>
          </cell>
          <cell r="AQ1160" t="str">
            <v>Opera</v>
          </cell>
          <cell r="AR1160" t="str">
            <v>FHD 1920 x 1080</v>
          </cell>
          <cell r="AS1160" t="str">
            <v>GTE40G153352CRMM012</v>
          </cell>
          <cell r="AT1160">
            <v>113</v>
          </cell>
          <cell r="AU1160" t="str">
            <v>40H5B</v>
          </cell>
          <cell r="AV1160" t="str">
            <v>GTE40G153352</v>
          </cell>
          <cell r="AW1160" t="str">
            <v>CRM</v>
          </cell>
          <cell r="AX1160" t="str">
            <v>M012</v>
          </cell>
          <cell r="AY1160">
            <v>74012510</v>
          </cell>
          <cell r="AZ1160">
            <v>51013430</v>
          </cell>
          <cell r="BA1160">
            <v>80149007</v>
          </cell>
        </row>
        <row r="1161">
          <cell r="D1161">
            <v>60314804</v>
          </cell>
          <cell r="E1161" t="str">
            <v>A</v>
          </cell>
          <cell r="F1161" t="str">
            <v>TV</v>
          </cell>
          <cell r="G1161" t="str">
            <v>JULIO OROZCO</v>
          </cell>
          <cell r="H1161" t="str">
            <v>PERIFERICO NTE KM 27 X CARRETERA PROGRESO                         MERIDA, YUCATAN</v>
          </cell>
          <cell r="I1161">
            <v>9280374</v>
          </cell>
          <cell r="J1161" t="str">
            <v>HISENSE</v>
          </cell>
          <cell r="K1161" t="str">
            <v>39H3C</v>
          </cell>
          <cell r="L1161" t="str">
            <v>39G160354H02190</v>
          </cell>
          <cell r="M1161" t="str">
            <v>MER 88.265</v>
          </cell>
          <cell r="N1161">
            <v>4322.16</v>
          </cell>
          <cell r="O1161">
            <v>42695</v>
          </cell>
          <cell r="P1161">
            <v>42817</v>
          </cell>
          <cell r="Q1161">
            <v>201470</v>
          </cell>
          <cell r="R1161" t="str">
            <v xml:space="preserve">FALTA DE REFACCIONES T198274/PANEL OC-1009026   CF:05/04/2017 06 : 38  ERNESTO.HERN : NP5                         </v>
          </cell>
          <cell r="S1161" t="str">
            <v>IN CAJA, SIN ACCESORIOS</v>
          </cell>
          <cell r="T1161" t="str">
            <v xml:space="preserve">       Martha I. López Martín     </v>
          </cell>
          <cell r="U1161" t="str">
            <v>2017-04-20</v>
          </cell>
          <cell r="V1161" t="str">
            <v>SUR</v>
          </cell>
          <cell r="W1161" t="str">
            <v>COMPLETADO</v>
          </cell>
          <cell r="X1161" t="str">
            <v>TALLER</v>
          </cell>
          <cell r="Y1161">
            <v>42817</v>
          </cell>
          <cell r="Z1161">
            <v>122</v>
          </cell>
          <cell r="AA1161" t="str">
            <v>M010</v>
          </cell>
          <cell r="AD1161" t="str">
            <v>Mérida/Sta Gertrudis Copo</v>
          </cell>
          <cell r="AE1161" t="str">
            <v>YUC</v>
          </cell>
          <cell r="AF1161" t="str">
            <v>MX</v>
          </cell>
          <cell r="AG1161" t="str">
            <v>10415017</v>
          </cell>
          <cell r="AH1161" t="str">
            <v>JULIO OROZCO</v>
          </cell>
          <cell r="AI1161" t="str">
            <v>Periferico Norte Km27</v>
          </cell>
          <cell r="AJ1161" t="str">
            <v>9999280374</v>
          </cell>
          <cell r="AK1161">
            <v>0</v>
          </cell>
          <cell r="AL1161" t="str">
            <v>97300</v>
          </cell>
          <cell r="AM1161" t="str">
            <v>05/04/2017 06 : 38 ERNESTO.HERN : TCF105/04/2017 06 : 38 ERNESTO.HERN : NP501/04/2017 02 : 02 FABIOLA.BON : seg: refacciones25/03/2017 01 : 59 201470 : P1A: T198274/PANEL OC-1009026 SE SOLICITA ELDIA 24/03/2017 P240317L10P124/03/2017 00 : 31 GABRIELA.B : RD % POR CARRETERA PROGRESO</v>
          </cell>
          <cell r="AN1161" t="str">
            <v>3TE39G160333</v>
          </cell>
          <cell r="AO1161" t="str">
            <v>Básica</v>
          </cell>
          <cell r="AP1161" t="str">
            <v>Hisense</v>
          </cell>
          <cell r="AQ1161" t="str">
            <v>Opera</v>
          </cell>
          <cell r="AR1161" t="str">
            <v>HD 1366 X 768</v>
          </cell>
          <cell r="AS1161" t="str">
            <v>3TE39G160354CRMM012</v>
          </cell>
          <cell r="AT1161">
            <v>12</v>
          </cell>
          <cell r="AU1161" t="str">
            <v>39H3C</v>
          </cell>
          <cell r="AV1161" t="str">
            <v>3TE39G160354</v>
          </cell>
          <cell r="AW1161" t="str">
            <v>CRM</v>
          </cell>
          <cell r="AX1161" t="str">
            <v>M012</v>
          </cell>
          <cell r="AY1161">
            <v>74012511</v>
          </cell>
          <cell r="AZ1161">
            <v>51013431</v>
          </cell>
          <cell r="BA1161">
            <v>80149008</v>
          </cell>
        </row>
        <row r="1162">
          <cell r="D1162">
            <v>60315840</v>
          </cell>
          <cell r="E1162" t="str">
            <v>A</v>
          </cell>
          <cell r="F1162" t="str">
            <v>TV</v>
          </cell>
          <cell r="G1162" t="str">
            <v>MATILDE CAUICH CANCHE</v>
          </cell>
          <cell r="H1162" t="str">
            <v>C. 36 # 345-A X 11 Y 13                          SAN PEDRO UXMAL                             MERIDA, YUCATAN</v>
          </cell>
          <cell r="I1162">
            <v>9995126398</v>
          </cell>
          <cell r="J1162" t="str">
            <v>HISENSE</v>
          </cell>
          <cell r="K1162" t="str">
            <v>32H3B1</v>
          </cell>
          <cell r="L1162" t="str">
            <v>32G153442H04094</v>
          </cell>
          <cell r="M1162" t="str">
            <v>EF 32433</v>
          </cell>
          <cell r="N1162">
            <v>3989.01</v>
          </cell>
          <cell r="O1162">
            <v>42385</v>
          </cell>
          <cell r="P1162">
            <v>42837</v>
          </cell>
          <cell r="Q1162">
            <v>201470</v>
          </cell>
          <cell r="R1162" t="str">
            <v>FALTA DE REFACCIONES T190930/PANEL OC-1009650   CF:20/04/2017 02 : 06  ARANTXA.MON : NP5</v>
          </cell>
          <cell r="S1162" t="str">
            <v xml:space="preserve">IN CAJA, AMBAS PATITAS, CABLE CORRIENTE </v>
          </cell>
          <cell r="T1162" t="str">
            <v xml:space="preserve">       Martha I. López Martín     </v>
          </cell>
          <cell r="U1162" t="str">
            <v>2017-04-21</v>
          </cell>
          <cell r="V1162" t="str">
            <v>SUR</v>
          </cell>
          <cell r="W1162" t="str">
            <v>COMPLETADO</v>
          </cell>
          <cell r="X1162" t="str">
            <v>TALLER</v>
          </cell>
          <cell r="Y1162">
            <v>42836</v>
          </cell>
          <cell r="Z1162">
            <v>451</v>
          </cell>
          <cell r="AA1162" t="str">
            <v>M010</v>
          </cell>
          <cell r="AD1162" t="str">
            <v>MERIDA/SAN PEDRO UXMAL</v>
          </cell>
          <cell r="AE1162" t="str">
            <v>YUC</v>
          </cell>
          <cell r="AF1162" t="str">
            <v>MX</v>
          </cell>
          <cell r="AG1162" t="str">
            <v>10415918</v>
          </cell>
          <cell r="AH1162" t="str">
            <v>MATILDE CAUICH CANCHE</v>
          </cell>
          <cell r="AI1162" t="str">
            <v>CALLE 36 # 345-A</v>
          </cell>
          <cell r="AJ1162" t="str">
            <v>9995126398</v>
          </cell>
          <cell r="AK1162">
            <v>0</v>
          </cell>
          <cell r="AL1162" t="str">
            <v>97854</v>
          </cell>
          <cell r="AM1162"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62" t="str">
            <v>3TE32G153442</v>
          </cell>
          <cell r="AO1162" t="str">
            <v>Básica</v>
          </cell>
          <cell r="AP1162" t="str">
            <v>Hisense</v>
          </cell>
          <cell r="AQ1162" t="str">
            <v>Opera</v>
          </cell>
          <cell r="AR1162" t="str">
            <v>HD 1366 X 768</v>
          </cell>
          <cell r="AS1162" t="str">
            <v>3TE32G154773G154773M010</v>
          </cell>
          <cell r="AT1162">
            <v>2</v>
          </cell>
          <cell r="AU1162" t="str">
            <v>32H3B1</v>
          </cell>
          <cell r="AV1162" t="str">
            <v>3TE32G154773</v>
          </cell>
          <cell r="AW1162" t="str">
            <v>G154773</v>
          </cell>
          <cell r="AX1162" t="str">
            <v>M010</v>
          </cell>
          <cell r="AY1162">
            <v>74012441</v>
          </cell>
          <cell r="AZ1162">
            <v>51013367</v>
          </cell>
          <cell r="BA1162">
            <v>80146622</v>
          </cell>
        </row>
        <row r="1163">
          <cell r="D1163">
            <v>60310389</v>
          </cell>
          <cell r="E1163" t="str">
            <v>B</v>
          </cell>
          <cell r="F1163" t="str">
            <v>FRIGOBAR</v>
          </cell>
          <cell r="G1163" t="str">
            <v>JORGE SANDOVAL</v>
          </cell>
          <cell r="H1163" t="str">
            <v>C. 59 # 1040 X 124 Y 132                                FRAC. LAS AMERICAS                         MERIDA, YUCATAN</v>
          </cell>
          <cell r="I1163">
            <v>9992070417</v>
          </cell>
          <cell r="J1163" t="str">
            <v>HISENSE</v>
          </cell>
          <cell r="K1163" t="str">
            <v>RR31D6DLX</v>
          </cell>
          <cell r="L1163" t="str">
            <v>1B0087Z0000JBHOMNE12196</v>
          </cell>
          <cell r="M1163" t="str">
            <v>6283 9809 4418 7672 5285 22</v>
          </cell>
          <cell r="N1163">
            <v>2690</v>
          </cell>
          <cell r="O1163">
            <v>42664</v>
          </cell>
          <cell r="P1163">
            <v>42768</v>
          </cell>
          <cell r="Q1163">
            <v>201470</v>
          </cell>
          <cell r="R1163" t="str">
            <v>INTERVENCION DE REFRIGERANTE R600   CF:09/02/2017 00 : 08  SERGIO.FER : TCF1</v>
          </cell>
          <cell r="S1163" t="str">
            <v/>
          </cell>
          <cell r="T1163" t="str">
            <v xml:space="preserve">       Martha I. López Martín     </v>
          </cell>
          <cell r="U1163" t="str">
            <v>2017-04-21</v>
          </cell>
          <cell r="V1163" t="str">
            <v>SUR</v>
          </cell>
          <cell r="W1163" t="str">
            <v>COMPLETADO</v>
          </cell>
          <cell r="X1163" t="str">
            <v>TALLER</v>
          </cell>
          <cell r="Y1163">
            <v>42765</v>
          </cell>
          <cell r="Z1163">
            <v>101</v>
          </cell>
          <cell r="AA1163" t="str">
            <v>M010</v>
          </cell>
          <cell r="AD1163" t="str">
            <v>MERIDA/FRACC LAS AMERICAS</v>
          </cell>
          <cell r="AE1163" t="str">
            <v>YUC</v>
          </cell>
          <cell r="AF1163" t="str">
            <v>MX</v>
          </cell>
          <cell r="AG1163" t="str">
            <v>10410944</v>
          </cell>
          <cell r="AH1163" t="str">
            <v>JORGE SANDOVAL</v>
          </cell>
          <cell r="AI1163" t="str">
            <v>1040 CALLE 59</v>
          </cell>
          <cell r="AJ1163" t="str">
            <v>6882660</v>
          </cell>
          <cell r="AK1163" t="str">
            <v>9992070417</v>
          </cell>
          <cell r="AL1163" t="str">
            <v>97302</v>
          </cell>
          <cell r="AM1163"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63" t="str">
            <v>1B0087Z0000J</v>
          </cell>
          <cell r="AO1163" t="e">
            <v>#N/A</v>
          </cell>
          <cell r="AP1163" t="e">
            <v>#N/A</v>
          </cell>
          <cell r="AQ1163" t="e">
            <v>#N/A</v>
          </cell>
          <cell r="AR1163" t="e">
            <v>#N/A</v>
          </cell>
          <cell r="AS1163" t="str">
            <v/>
          </cell>
          <cell r="AT1163" t="e">
            <v>#N/A</v>
          </cell>
          <cell r="AY1163">
            <v>74012443</v>
          </cell>
          <cell r="AZ1163">
            <v>51013369</v>
          </cell>
          <cell r="BA1163">
            <v>80146623</v>
          </cell>
        </row>
        <row r="1164">
          <cell r="D1164">
            <v>60312093</v>
          </cell>
          <cell r="E1164" t="str">
            <v>A</v>
          </cell>
          <cell r="F1164" t="str">
            <v>LAVADORA</v>
          </cell>
          <cell r="G1164" t="str">
            <v>ALEJANDRA HERNANDEZ</v>
          </cell>
          <cell r="H1164" t="str">
            <v>C. 100-1 # 139-J X 51 Y 53                      FRAC. LAS AMERICAS                    MERIDA, YUCATAN</v>
          </cell>
          <cell r="I1164">
            <v>9991547008</v>
          </cell>
          <cell r="J1164" t="str">
            <v>HISENSE</v>
          </cell>
          <cell r="K1164" t="str">
            <v>WSA1102PR</v>
          </cell>
          <cell r="L1164" t="str">
            <v>1WG8001AZABW0JFZF170342</v>
          </cell>
          <cell r="M1164" t="str">
            <v>4080 1763 9880 6238 0886 87</v>
          </cell>
          <cell r="N1164">
            <v>2490</v>
          </cell>
          <cell r="O1164">
            <v>42454</v>
          </cell>
          <cell r="P1164">
            <v>42799</v>
          </cell>
          <cell r="Q1164">
            <v>201470</v>
          </cell>
          <cell r="R1164" t="str">
            <v>FALTA DE REFACCIONES WA0057Z06TST01/TINA CENTRIFUGADO OC-1008255   CF:15/03/2017 07 : 11  JORGE.VAZ : NP5</v>
          </cell>
          <cell r="S1164" t="str">
            <v/>
          </cell>
          <cell r="T1164" t="str">
            <v xml:space="preserve">       Martha I. López Martín     </v>
          </cell>
          <cell r="U1164" t="str">
            <v>2017-04-21</v>
          </cell>
          <cell r="V1164" t="str">
            <v>SUR</v>
          </cell>
          <cell r="W1164" t="str">
            <v>COMPLETADO</v>
          </cell>
          <cell r="X1164" t="str">
            <v>TALLER</v>
          </cell>
          <cell r="Y1164">
            <v>42787</v>
          </cell>
          <cell r="Z1164">
            <v>333</v>
          </cell>
          <cell r="AA1164" t="str">
            <v>M010</v>
          </cell>
          <cell r="AD1164" t="str">
            <v>Merida/Fracc. Las Americas</v>
          </cell>
          <cell r="AE1164" t="str">
            <v>YUC</v>
          </cell>
          <cell r="AF1164" t="str">
            <v>MX</v>
          </cell>
          <cell r="AG1164" t="str">
            <v>10411876</v>
          </cell>
          <cell r="AH1164" t="str">
            <v>ALEJANDRA HERNANDEZ</v>
          </cell>
          <cell r="AI1164" t="str">
            <v>Calle 100-1</v>
          </cell>
          <cell r="AJ1164" t="str">
            <v>99-91-54-70-08</v>
          </cell>
          <cell r="AK1164">
            <v>0</v>
          </cell>
          <cell r="AL1164" t="str">
            <v>97302</v>
          </cell>
          <cell r="AM1164"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64" t="str">
            <v>GWE011WJB002</v>
          </cell>
          <cell r="AO1164" t="e">
            <v>#N/A</v>
          </cell>
          <cell r="AP1164" t="e">
            <v>#N/A</v>
          </cell>
          <cell r="AQ1164" t="e">
            <v>#N/A</v>
          </cell>
          <cell r="AR1164" t="e">
            <v>#N/A</v>
          </cell>
          <cell r="AS1164" t="str">
            <v>GWE014WJB003WH0HPM010</v>
          </cell>
          <cell r="AT1164">
            <v>3</v>
          </cell>
          <cell r="AU1164" t="str">
            <v>WSA1401P</v>
          </cell>
          <cell r="AV1164" t="str">
            <v>GWE014WJB003</v>
          </cell>
          <cell r="AW1164" t="str">
            <v>WH0HP</v>
          </cell>
          <cell r="AX1164" t="str">
            <v>M010</v>
          </cell>
          <cell r="AY1164">
            <v>74012444</v>
          </cell>
          <cell r="AZ1164">
            <v>51013370</v>
          </cell>
          <cell r="BA1164">
            <v>80146624</v>
          </cell>
        </row>
        <row r="1165">
          <cell r="D1165">
            <v>60312751</v>
          </cell>
          <cell r="E1165" t="str">
            <v>A</v>
          </cell>
          <cell r="F1165" t="str">
            <v>TV</v>
          </cell>
          <cell r="G1165" t="str">
            <v>JOSE LUIS RIESTRA CHAN</v>
          </cell>
          <cell r="H1165" t="str">
            <v>C. 20 # 96 X 13 Y 15                                CENTRO                                          BUCTZOTZ, YUCATAN</v>
          </cell>
          <cell r="I1165">
            <v>9911150100</v>
          </cell>
          <cell r="J1165" t="str">
            <v>HISENSE</v>
          </cell>
          <cell r="K1165" t="str">
            <v>40K20D</v>
          </cell>
          <cell r="L1165" t="str">
            <v>40G144577H01961</v>
          </cell>
          <cell r="M1165" t="str">
            <v>CARTA FACTURA</v>
          </cell>
          <cell r="N1165" t="str">
            <v>S/COSTO</v>
          </cell>
          <cell r="O1165">
            <v>42574</v>
          </cell>
          <cell r="P1165">
            <v>42789</v>
          </cell>
          <cell r="Q1165">
            <v>201470</v>
          </cell>
          <cell r="R1165" t="str">
            <v>FALTA DE REFACCIONES T172750/PANEL OC-1007898   CF:01/03/2017 02 : 38  ERNESTO.HERN : NP5</v>
          </cell>
          <cell r="S1165" t="str">
            <v/>
          </cell>
          <cell r="T1165" t="str">
            <v xml:space="preserve">       Martha I. López Martín     </v>
          </cell>
          <cell r="U1165" t="str">
            <v>2017-04-21</v>
          </cell>
          <cell r="V1165" t="str">
            <v>SUR</v>
          </cell>
          <cell r="W1165" t="str">
            <v>COMPLETADO</v>
          </cell>
          <cell r="X1165" t="str">
            <v>TALLER</v>
          </cell>
          <cell r="Y1165">
            <v>42789</v>
          </cell>
          <cell r="Z1165">
            <v>215</v>
          </cell>
          <cell r="AA1165" t="str">
            <v>M010</v>
          </cell>
          <cell r="AD1165" t="str">
            <v>Centro/Buctzotz</v>
          </cell>
          <cell r="AE1165" t="str">
            <v>YUC</v>
          </cell>
          <cell r="AF1165" t="str">
            <v>MX</v>
          </cell>
          <cell r="AG1165" t="str">
            <v>10413114</v>
          </cell>
          <cell r="AH1165" t="str">
            <v>JOSE LUIS RIESTRA CHAN</v>
          </cell>
          <cell r="AI1165" t="str">
            <v>96 20</v>
          </cell>
          <cell r="AJ1165" t="str">
            <v>9911150100</v>
          </cell>
          <cell r="AK1165">
            <v>0</v>
          </cell>
          <cell r="AL1165" t="str">
            <v>97620</v>
          </cell>
          <cell r="AM1165"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65" t="str">
            <v>3TE40G134207</v>
          </cell>
          <cell r="AO1165" t="str">
            <v>Básica</v>
          </cell>
          <cell r="AP1165" t="str">
            <v>Hisense</v>
          </cell>
          <cell r="AQ1165" t="str">
            <v>Opera</v>
          </cell>
          <cell r="AR1165" t="str">
            <v>FHD 1920 x 1080</v>
          </cell>
          <cell r="AS1165" t="str">
            <v/>
          </cell>
          <cell r="AT1165" t="e">
            <v>#N/A</v>
          </cell>
          <cell r="AY1165">
            <v>74012453</v>
          </cell>
          <cell r="AZ1165">
            <v>51013379</v>
          </cell>
          <cell r="BA1165">
            <v>80146564</v>
          </cell>
        </row>
        <row r="1166">
          <cell r="D1166">
            <v>60313303</v>
          </cell>
          <cell r="E1166" t="str">
            <v>B</v>
          </cell>
          <cell r="F1166" t="str">
            <v>FRIGOBAR</v>
          </cell>
          <cell r="G1166" t="str">
            <v>CECILIA VILLALOBOS</v>
          </cell>
          <cell r="H1166" t="str">
            <v>C. 27 # 244 X 38                                      GARCIA GINERES                                MERIDA, YUCATAN</v>
          </cell>
          <cell r="I1166">
            <v>9993516716</v>
          </cell>
          <cell r="J1166" t="str">
            <v>HISENSE</v>
          </cell>
          <cell r="K1166" t="str">
            <v>RR31D6DLX</v>
          </cell>
          <cell r="L1166" t="str">
            <v>1B0087Z0000JJHOMME12454</v>
          </cell>
          <cell r="M1166" t="str">
            <v xml:space="preserve">POLIZA </v>
          </cell>
          <cell r="N1166" t="str">
            <v>S/COSTO</v>
          </cell>
          <cell r="O1166">
            <v>42610</v>
          </cell>
          <cell r="P1166">
            <v>42802</v>
          </cell>
          <cell r="Q1166">
            <v>201470</v>
          </cell>
          <cell r="R1166" t="str">
            <v>INTERVENCION DE REFRIGERANTE R600   CF:09/03/2017 00 : 55  ROGER.R : TCFT</v>
          </cell>
          <cell r="S1166" t="str">
            <v/>
          </cell>
          <cell r="T1166" t="str">
            <v xml:space="preserve">       Martha I. López Martín     </v>
          </cell>
          <cell r="U1166" t="str">
            <v>2017-04-21</v>
          </cell>
          <cell r="V1166" t="str">
            <v>SUR</v>
          </cell>
          <cell r="W1166" t="str">
            <v>COMPLETADO</v>
          </cell>
          <cell r="X1166" t="str">
            <v>TALLER</v>
          </cell>
          <cell r="Y1166">
            <v>42800</v>
          </cell>
          <cell r="Z1166">
            <v>190</v>
          </cell>
          <cell r="AA1166" t="str">
            <v>M010</v>
          </cell>
          <cell r="AD1166" t="str">
            <v>Merida/Garcia ginedess</v>
          </cell>
          <cell r="AE1166" t="str">
            <v>YUC</v>
          </cell>
          <cell r="AF1166" t="str">
            <v>MX</v>
          </cell>
          <cell r="AG1166" t="str">
            <v>10413275</v>
          </cell>
          <cell r="AH1166" t="str">
            <v>CECILIA VILLALOBOS</v>
          </cell>
          <cell r="AI1166" t="str">
            <v>Calle 27 num 244</v>
          </cell>
          <cell r="AJ1166" t="str">
            <v>9993516716</v>
          </cell>
          <cell r="AK1166">
            <v>0</v>
          </cell>
          <cell r="AL1166" t="str">
            <v>97060</v>
          </cell>
          <cell r="AM1166"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66" t="str">
            <v>1B0087Z0000J</v>
          </cell>
          <cell r="AO1166" t="e">
            <v>#N/A</v>
          </cell>
          <cell r="AP1166" t="e">
            <v>#N/A</v>
          </cell>
          <cell r="AQ1166" t="e">
            <v>#N/A</v>
          </cell>
          <cell r="AR1166" t="e">
            <v>#N/A</v>
          </cell>
          <cell r="AS1166" t="str">
            <v/>
          </cell>
          <cell r="AT1166" t="e">
            <v>#N/A</v>
          </cell>
          <cell r="AY1166">
            <v>74012452</v>
          </cell>
          <cell r="AZ1166">
            <v>51013378</v>
          </cell>
          <cell r="BA1166">
            <v>80146566</v>
          </cell>
        </row>
        <row r="1167">
          <cell r="D1167">
            <v>60316439</v>
          </cell>
          <cell r="E1167" t="str">
            <v xml:space="preserve">A   </v>
          </cell>
          <cell r="F1167" t="str">
            <v>TV</v>
          </cell>
          <cell r="G1167" t="str">
            <v>Arturo Mejia</v>
          </cell>
          <cell r="H1167" t="str">
            <v>Mexicalzingo/San Jose
Privada de EmilianoZapata
6</v>
          </cell>
          <cell r="I1167" t="str">
            <v xml:space="preserve"> 7222630330 7221609618</v>
          </cell>
          <cell r="J1167" t="str">
            <v>HISENSE</v>
          </cell>
          <cell r="K1167" t="str">
            <v>50K20DW</v>
          </cell>
          <cell r="L1167" t="str">
            <v>50G143292H06834</v>
          </cell>
          <cell r="M1167">
            <v>9.2300765918764099E+21</v>
          </cell>
          <cell r="N1167">
            <v>8390</v>
          </cell>
          <cell r="O1167">
            <v>42088</v>
          </cell>
          <cell r="P1167">
            <v>42759</v>
          </cell>
          <cell r="Q1167">
            <v>201612</v>
          </cell>
          <cell r="R1167" t="str">
            <v>DEMORA EN LLEGADA DE REFACION:
27/04/2017 00 : 51 201612 : P1_T 173331 PANEL _OC-1010024 EN ESPERA DEREFACION SOLICITADA NAC 26/04/2017</v>
          </cell>
          <cell r="S1167" t="str">
            <v>EQUIPO RECOLECTADO EN TALLER   NO SE REC</v>
          </cell>
          <cell r="T1167" t="str">
            <v xml:space="preserve"> ADRIANA BONIFACIO REYES          </v>
          </cell>
          <cell r="U1167" t="str">
            <v>2017</v>
          </cell>
          <cell r="V1167" t="str">
            <v>CENTRO</v>
          </cell>
          <cell r="W1167" t="str">
            <v>COMPLETADO</v>
          </cell>
          <cell r="X1167" t="str">
            <v>TALLER</v>
          </cell>
          <cell r="Y1167">
            <v>42845</v>
          </cell>
          <cell r="Z1167">
            <v>757</v>
          </cell>
          <cell r="AA1167" t="str">
            <v>M010</v>
          </cell>
          <cell r="AD1167" t="str">
            <v>Mexicalzingo/San Jose</v>
          </cell>
          <cell r="AE1167" t="str">
            <v>MEX</v>
          </cell>
          <cell r="AF1167" t="str">
            <v>MX</v>
          </cell>
          <cell r="AG1167" t="str">
            <v>10416254</v>
          </cell>
          <cell r="AH1167" t="str">
            <v>ARTURO MEJIA</v>
          </cell>
          <cell r="AI1167" t="str">
            <v>6 Privada de EmilianoZapata</v>
          </cell>
          <cell r="AJ1167" t="str">
            <v>7222630330</v>
          </cell>
          <cell r="AK1167" t="str">
            <v>7221609618</v>
          </cell>
          <cell r="AL1167" t="str">
            <v>52180</v>
          </cell>
          <cell r="AM1167"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67" t="str">
            <v>1TE50B8NUSCB</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74012451</v>
          </cell>
          <cell r="AZ1167">
            <v>51013377</v>
          </cell>
          <cell r="BA1167">
            <v>80146568</v>
          </cell>
        </row>
        <row r="1168">
          <cell r="D1168">
            <v>60316872</v>
          </cell>
          <cell r="E1168" t="str">
            <v xml:space="preserve">A   </v>
          </cell>
          <cell r="F1168" t="str">
            <v>TV</v>
          </cell>
          <cell r="G1168" t="str">
            <v xml:space="preserve">JOSE TOMAS PEREZ </v>
          </cell>
          <cell r="H1168" t="str">
            <v xml:space="preserve">10 DE LOS LAGOS UNIDAD NUEVOS HORIZONTES HUAMANTLA TLAXCALA </v>
          </cell>
          <cell r="I1168">
            <v>2471222848</v>
          </cell>
          <cell r="J1168" t="str">
            <v>HISENSE</v>
          </cell>
          <cell r="K1168" t="str">
            <v>40K20DW</v>
          </cell>
          <cell r="L1168" t="str">
            <v>40G144840H03256</v>
          </cell>
          <cell r="M1168">
            <v>56830</v>
          </cell>
          <cell r="N1168">
            <v>9998.42</v>
          </cell>
          <cell r="O1168">
            <v>42592</v>
          </cell>
          <cell r="P1168">
            <v>42851</v>
          </cell>
          <cell r="Q1168">
            <v>201074</v>
          </cell>
          <cell r="R1168">
            <v>0</v>
          </cell>
          <cell r="S1168" t="str">
            <v>EQUIPO SIN BASE Y SIN ACCESORIOS</v>
          </cell>
          <cell r="T1168" t="str">
            <v xml:space="preserve"> ALMA JUAREZ                      </v>
          </cell>
          <cell r="U1168" t="str">
            <v>2017-05-04</v>
          </cell>
          <cell r="V1168" t="str">
            <v>CENTRO</v>
          </cell>
          <cell r="W1168" t="str">
            <v>COMPLETADO</v>
          </cell>
          <cell r="X1168" t="str">
            <v>TALLER</v>
          </cell>
          <cell r="Y1168">
            <v>42849</v>
          </cell>
          <cell r="Z1168">
            <v>257</v>
          </cell>
          <cell r="AA1168" t="str">
            <v>M010</v>
          </cell>
          <cell r="AD1168" t="str">
            <v>Huamantla/Unidad nuevos horizontes</v>
          </cell>
          <cell r="AE1168" t="str">
            <v>TLX</v>
          </cell>
          <cell r="AF1168" t="str">
            <v>MX</v>
          </cell>
          <cell r="AG1168" t="str">
            <v>10416759</v>
          </cell>
          <cell r="AH1168" t="str">
            <v>JOSÉ TOMAS PÉREZ</v>
          </cell>
          <cell r="AI1168" t="str">
            <v>10 De los lagos</v>
          </cell>
          <cell r="AJ1168" t="str">
            <v>2471037978</v>
          </cell>
          <cell r="AK1168" t="str">
            <v>2471037978</v>
          </cell>
          <cell r="AL1168" t="str">
            <v>90500</v>
          </cell>
          <cell r="AM1168"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68" t="str">
            <v>3TE40A144716</v>
          </cell>
          <cell r="AO1168" t="str">
            <v>Smart</v>
          </cell>
          <cell r="AP1168" t="str">
            <v>Hisense</v>
          </cell>
          <cell r="AQ1168" t="str">
            <v>Opera</v>
          </cell>
          <cell r="AR1168" t="str">
            <v>FHD 1920 x 1080</v>
          </cell>
          <cell r="AS1168" t="str">
            <v>3TE40G154775G154775M010</v>
          </cell>
          <cell r="AT1168">
            <v>5</v>
          </cell>
          <cell r="AU1168" t="str">
            <v>40H5B</v>
          </cell>
          <cell r="AV1168" t="str">
            <v>3TE40G154775</v>
          </cell>
          <cell r="AW1168" t="str">
            <v>G154775</v>
          </cell>
          <cell r="AX1168" t="str">
            <v>M010</v>
          </cell>
          <cell r="AY1168">
            <v>74012450</v>
          </cell>
          <cell r="AZ1168">
            <v>51013376</v>
          </cell>
          <cell r="BA1168">
            <v>80146570</v>
          </cell>
        </row>
        <row r="1169">
          <cell r="D1169">
            <v>60317188</v>
          </cell>
          <cell r="E1169" t="str">
            <v xml:space="preserve">A   </v>
          </cell>
          <cell r="F1169" t="str">
            <v>TV</v>
          </cell>
          <cell r="G1169" t="str">
            <v>IRINA MATA MARQUEZ</v>
          </cell>
          <cell r="H1169" t="str">
            <v xml:space="preserve">CUSTODIA Nº4, LOMA BONITA TLAXCALA </v>
          </cell>
          <cell r="I1169" t="str">
            <v>246 142 92 68</v>
          </cell>
          <cell r="J1169" t="str">
            <v>HISENSE</v>
          </cell>
          <cell r="K1169" t="str">
            <v>50K20DW</v>
          </cell>
          <cell r="L1169" t="str">
            <v>50G144844H130</v>
          </cell>
          <cell r="M1169">
            <v>126088</v>
          </cell>
          <cell r="N1169">
            <v>10120.68</v>
          </cell>
          <cell r="O1169">
            <v>42101</v>
          </cell>
          <cell r="P1169">
            <v>42856</v>
          </cell>
          <cell r="Q1169">
            <v>201074</v>
          </cell>
          <cell r="R1169">
            <v>0</v>
          </cell>
          <cell r="S1169" t="str">
            <v>EQUIPO SIN BASE Y SIN ACCESORIOS</v>
          </cell>
          <cell r="T1169" t="str">
            <v xml:space="preserve"> ALMA JUAREZ                      </v>
          </cell>
          <cell r="U1169" t="str">
            <v>2017-05-04</v>
          </cell>
          <cell r="V1169" t="str">
            <v>CENTRO</v>
          </cell>
          <cell r="W1169" t="str">
            <v>COMPLETADO</v>
          </cell>
          <cell r="X1169" t="str">
            <v>TALLER</v>
          </cell>
          <cell r="Y1169">
            <v>42852</v>
          </cell>
          <cell r="Z1169">
            <v>751</v>
          </cell>
          <cell r="AA1169" t="str">
            <v>M010</v>
          </cell>
          <cell r="AD1169" t="str">
            <v>Tlaxcala/Loma bonita</v>
          </cell>
          <cell r="AE1169" t="str">
            <v>TLX</v>
          </cell>
          <cell r="AF1169" t="str">
            <v>MX</v>
          </cell>
          <cell r="AG1169" t="str">
            <v>10416974</v>
          </cell>
          <cell r="AH1169" t="str">
            <v>IRINA MATA MARQUES</v>
          </cell>
          <cell r="AI1169" t="str">
            <v>Custodia num 4</v>
          </cell>
          <cell r="AJ1169" t="str">
            <v>2461429268</v>
          </cell>
          <cell r="AK1169">
            <v>0</v>
          </cell>
          <cell r="AL1169" t="str">
            <v>90090</v>
          </cell>
          <cell r="AM1169"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69" t="str">
            <v>3TE50G143064</v>
          </cell>
          <cell r="AO1169" t="str">
            <v>Smart</v>
          </cell>
          <cell r="AP1169" t="str">
            <v>Hisense</v>
          </cell>
          <cell r="AQ1169" t="str">
            <v>Opera</v>
          </cell>
          <cell r="AR1169" t="str">
            <v>FHD 1920 x 1080</v>
          </cell>
          <cell r="AS1169" t="str">
            <v>3TE50G165140G165140M010</v>
          </cell>
          <cell r="AT1169">
            <v>164</v>
          </cell>
          <cell r="AU1169" t="str">
            <v>50H7GB</v>
          </cell>
          <cell r="AV1169" t="str">
            <v>3TE50G165140</v>
          </cell>
          <cell r="AW1169" t="str">
            <v>G165140</v>
          </cell>
          <cell r="AX1169" t="str">
            <v>M010</v>
          </cell>
          <cell r="AY1169">
            <v>74012449</v>
          </cell>
          <cell r="AZ1169">
            <v>51013375</v>
          </cell>
          <cell r="BA1169">
            <v>80146572</v>
          </cell>
        </row>
        <row r="1170">
          <cell r="D1170">
            <v>60315905</v>
          </cell>
          <cell r="E1170" t="str">
            <v xml:space="preserve">A   </v>
          </cell>
          <cell r="F1170" t="str">
            <v>TV</v>
          </cell>
          <cell r="G1170" t="str">
            <v>SOTO RUIZ ALFREDO</v>
          </cell>
          <cell r="H1170" t="str">
            <v>AHOME/FOVISSTE 3</v>
          </cell>
          <cell r="I1170">
            <v>6682013184</v>
          </cell>
          <cell r="J1170" t="str">
            <v>HISENSE</v>
          </cell>
          <cell r="K1170" t="str">
            <v>50K20DW</v>
          </cell>
          <cell r="L1170" t="str">
            <v>50G143291H16233</v>
          </cell>
          <cell r="M1170" t="str">
            <v>POLIZA</v>
          </cell>
          <cell r="N1170">
            <v>0</v>
          </cell>
          <cell r="O1170">
            <v>42185</v>
          </cell>
          <cell r="P1170">
            <v>42850</v>
          </cell>
          <cell r="Q1170">
            <v>201018</v>
          </cell>
          <cell r="R1170" t="str">
            <v>PZA NO DISPONIBLE</v>
          </cell>
          <cell r="S1170" t="str">
            <v/>
          </cell>
          <cell r="T1170" t="str">
            <v xml:space="preserve"> Rosa María Jaime Valdivia        </v>
          </cell>
          <cell r="U1170" t="str">
            <v>2017-05-04</v>
          </cell>
          <cell r="V1170" t="str">
            <v>NORTE</v>
          </cell>
          <cell r="W1170" t="str">
            <v>COMPLETADO</v>
          </cell>
          <cell r="X1170" t="str">
            <v>CLIENTE</v>
          </cell>
          <cell r="Y1170">
            <v>42837</v>
          </cell>
          <cell r="Z1170">
            <v>652</v>
          </cell>
          <cell r="AA1170" t="str">
            <v>M010</v>
          </cell>
          <cell r="AD1170" t="str">
            <v>Ahome/Fovisste 3</v>
          </cell>
          <cell r="AE1170" t="str">
            <v>SIN</v>
          </cell>
          <cell r="AF1170" t="str">
            <v>MX</v>
          </cell>
          <cell r="AG1170" t="str">
            <v>10414838</v>
          </cell>
          <cell r="AH1170" t="str">
            <v>ALFREDO SOTO RUIZ</v>
          </cell>
          <cell r="AI1170" t="str">
            <v>2247 Quimicos</v>
          </cell>
          <cell r="AJ1170" t="str">
            <v>6681184074</v>
          </cell>
          <cell r="AK1170">
            <v>0</v>
          </cell>
          <cell r="AL1170" t="str">
            <v>81230</v>
          </cell>
          <cell r="AM1170"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70" t="str">
            <v>1TE50B8NUSCB</v>
          </cell>
          <cell r="AO1170" t="str">
            <v>Smart</v>
          </cell>
          <cell r="AP1170" t="str">
            <v>Hisense</v>
          </cell>
          <cell r="AQ1170" t="str">
            <v>Opera</v>
          </cell>
          <cell r="AR1170" t="str">
            <v>FHD 1920 x 1080</v>
          </cell>
          <cell r="AS1170" t="str">
            <v>3TE50G165140G165140M010</v>
          </cell>
          <cell r="AT1170">
            <v>164</v>
          </cell>
          <cell r="AU1170" t="str">
            <v>50H7GB</v>
          </cell>
          <cell r="AV1170" t="str">
            <v>3TE50G165140</v>
          </cell>
          <cell r="AW1170" t="str">
            <v>G165140</v>
          </cell>
          <cell r="AX1170" t="str">
            <v>M010</v>
          </cell>
          <cell r="AY1170">
            <v>74012448</v>
          </cell>
          <cell r="AZ1170">
            <v>51013374</v>
          </cell>
          <cell r="BA1170">
            <v>80146575</v>
          </cell>
        </row>
        <row r="1171">
          <cell r="D1171">
            <v>60310649</v>
          </cell>
          <cell r="E1171" t="str">
            <v xml:space="preserve">A   </v>
          </cell>
          <cell r="F1171" t="str">
            <v>TV</v>
          </cell>
          <cell r="G1171" t="str">
            <v>NIEVES CORTES VENEGAS</v>
          </cell>
          <cell r="H1171" t="str">
            <v>MIGUEL HIDALGO S/N,LA VIRGEN SAN FRANCISCO TENOPALCO,CUAUTITLAN IZCALLI</v>
          </cell>
          <cell r="I1171">
            <v>58787062</v>
          </cell>
          <cell r="J1171" t="str">
            <v>HISENSE</v>
          </cell>
          <cell r="K1171" t="str">
            <v>50K20DW</v>
          </cell>
          <cell r="L1171" t="str">
            <v>50G143291H09498</v>
          </cell>
          <cell r="M1171" t="str">
            <v>TICKET</v>
          </cell>
          <cell r="N1171">
            <v>13310.88</v>
          </cell>
          <cell r="O1171">
            <v>42002</v>
          </cell>
          <cell r="P1171">
            <v>42769</v>
          </cell>
          <cell r="Q1171">
            <v>201679</v>
          </cell>
          <cell r="R1171" t="str">
            <v>PANEL T173331 OC 1007015</v>
          </cell>
          <cell r="S1171" t="str">
            <v>EQUIPO EN CASA DE CLIENTE,PENDIENTE DE R</v>
          </cell>
          <cell r="T1171" t="str">
            <v xml:space="preserve">GUADALUPE GIRON                   </v>
          </cell>
          <cell r="U1171" t="str">
            <v>2017-05-04</v>
          </cell>
          <cell r="V1171" t="str">
            <v>CENTRO</v>
          </cell>
          <cell r="W1171" t="str">
            <v>COMPLETADO</v>
          </cell>
          <cell r="X1171" t="str">
            <v>CLIENTE</v>
          </cell>
          <cell r="Y1171">
            <v>42767</v>
          </cell>
          <cell r="Z1171">
            <v>765</v>
          </cell>
          <cell r="AA1171" t="str">
            <v>M010</v>
          </cell>
          <cell r="AD1171" t="str">
            <v>Cuatitlan Izcalli/la virgen sn. fco ten</v>
          </cell>
          <cell r="AE1171" t="str">
            <v>MEX</v>
          </cell>
          <cell r="AF1171" t="str">
            <v>MX</v>
          </cell>
          <cell r="AG1171" t="str">
            <v>10410035</v>
          </cell>
          <cell r="AH1171" t="str">
            <v>NIEVES CORTEZ VENEGAS</v>
          </cell>
          <cell r="AI1171" t="str">
            <v>Miguel hidalgo s/n fachada reja blanca en obra negra</v>
          </cell>
          <cell r="AJ1171" t="str">
            <v>5574736423</v>
          </cell>
          <cell r="AK1171" t="str">
            <v>5574736423</v>
          </cell>
          <cell r="AL1171" t="str">
            <v>54890</v>
          </cell>
          <cell r="AM1171"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71" t="str">
            <v>1TE50B8NUSCB</v>
          </cell>
          <cell r="AO1171" t="str">
            <v>Smart</v>
          </cell>
          <cell r="AP1171" t="str">
            <v>Hisense</v>
          </cell>
          <cell r="AQ1171" t="str">
            <v>Opera</v>
          </cell>
          <cell r="AR1171" t="str">
            <v>FHD 1920 x 1080</v>
          </cell>
          <cell r="AS1171" t="str">
            <v>3TE50G165140G165140M010</v>
          </cell>
          <cell r="AT1171">
            <v>164</v>
          </cell>
          <cell r="AU1171" t="str">
            <v>50H7GB</v>
          </cell>
          <cell r="AV1171" t="str">
            <v>3TE50G165140</v>
          </cell>
          <cell r="AW1171" t="str">
            <v>G165140</v>
          </cell>
          <cell r="AX1171" t="str">
            <v>M010</v>
          </cell>
          <cell r="AY1171">
            <v>74012447</v>
          </cell>
          <cell r="AZ1171">
            <v>51013373</v>
          </cell>
          <cell r="BA1171">
            <v>80146580</v>
          </cell>
        </row>
        <row r="1172">
          <cell r="D1172">
            <v>60314312</v>
          </cell>
          <cell r="E1172" t="str">
            <v xml:space="preserve">A   </v>
          </cell>
          <cell r="F1172" t="str">
            <v>LAVADORA</v>
          </cell>
          <cell r="G1172" t="str">
            <v xml:space="preserve">OSANA MORALES AGUILAR </v>
          </cell>
          <cell r="H1172" t="str">
            <v xml:space="preserve">MARIANO ESCOBEDO N1 57, TLAXCO , TLAXCALA </v>
          </cell>
          <cell r="I1172" t="str">
            <v>44 241 1352802</v>
          </cell>
          <cell r="J1172" t="str">
            <v>HISENSE</v>
          </cell>
          <cell r="K1172" t="str">
            <v>WSA1102PB</v>
          </cell>
          <cell r="L1172" t="str">
            <v>1WG8001AZAB0H2Z8171879</v>
          </cell>
          <cell r="M1172">
            <v>0</v>
          </cell>
          <cell r="N1172">
            <v>2790</v>
          </cell>
          <cell r="O1172">
            <v>42549</v>
          </cell>
          <cell r="P1172">
            <v>42816</v>
          </cell>
          <cell r="Q1172">
            <v>201074</v>
          </cell>
          <cell r="R1172">
            <v>0</v>
          </cell>
          <cell r="S1172" t="str">
            <v xml:space="preserve">EQUIPO EN CASA DE CLIENTE </v>
          </cell>
          <cell r="T1172" t="str">
            <v xml:space="preserve"> ALMA JUAREZ                      </v>
          </cell>
          <cell r="U1172" t="str">
            <v>2017-05/08</v>
          </cell>
          <cell r="V1172" t="str">
            <v>CENTRO</v>
          </cell>
          <cell r="W1172" t="str">
            <v>COMPLETADO</v>
          </cell>
          <cell r="X1172" t="str">
            <v>CLIENTE</v>
          </cell>
          <cell r="Y1172">
            <v>42810</v>
          </cell>
          <cell r="Z1172">
            <v>261</v>
          </cell>
          <cell r="AA1172" t="str">
            <v>M010</v>
          </cell>
          <cell r="AD1172" t="str">
            <v>Tlaxco/San juan</v>
          </cell>
          <cell r="AE1172" t="str">
            <v>TLX</v>
          </cell>
          <cell r="AF1172" t="str">
            <v>MX</v>
          </cell>
          <cell r="AG1172" t="str">
            <v>10414507</v>
          </cell>
          <cell r="AH1172" t="str">
            <v>OSANA MORALES AGUILAR</v>
          </cell>
          <cell r="AI1172" t="str">
            <v>57 Mariano Escobedo</v>
          </cell>
          <cell r="AJ1172" t="str">
            <v>0442411352802</v>
          </cell>
          <cell r="AK1172">
            <v>0</v>
          </cell>
          <cell r="AL1172" t="str">
            <v>90250</v>
          </cell>
          <cell r="AM1172"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72" t="str">
            <v>GWE011WJB005</v>
          </cell>
          <cell r="AO1172" t="e">
            <v>#N/A</v>
          </cell>
          <cell r="AP1172" t="e">
            <v>#N/A</v>
          </cell>
          <cell r="AQ1172" t="e">
            <v>#N/A</v>
          </cell>
          <cell r="AR1172" t="e">
            <v>#N/A</v>
          </cell>
          <cell r="AS1172" t="str">
            <v>GWE014WJB003WH0HPM010</v>
          </cell>
          <cell r="AT1172">
            <v>3</v>
          </cell>
          <cell r="AU1172" t="str">
            <v>WSA1401P</v>
          </cell>
          <cell r="AV1172" t="str">
            <v>GWE014WJB003</v>
          </cell>
          <cell r="AW1172" t="str">
            <v>WH0HP</v>
          </cell>
          <cell r="AX1172" t="str">
            <v>M010</v>
          </cell>
          <cell r="AY1172">
            <v>74012446</v>
          </cell>
          <cell r="AZ1172">
            <v>51013372</v>
          </cell>
          <cell r="BA1172">
            <v>80146581</v>
          </cell>
        </row>
        <row r="1173">
          <cell r="D1173">
            <v>60313704</v>
          </cell>
          <cell r="E1173" t="str">
            <v xml:space="preserve">A   </v>
          </cell>
          <cell r="F1173" t="str">
            <v>TV</v>
          </cell>
          <cell r="G1173" t="str">
            <v>ALEJANDRA VAZQUEZ</v>
          </cell>
          <cell r="H1173" t="str">
            <v>C. JAIME NUNO #211 COL. HEROES. AGUASCALIENTES, AGS.</v>
          </cell>
          <cell r="I1173" t="str">
            <v>449 155 6720</v>
          </cell>
          <cell r="J1173" t="str">
            <v>HISENSE</v>
          </cell>
          <cell r="K1173" t="str">
            <v>40H5B</v>
          </cell>
          <cell r="L1173" t="str">
            <v>40G154689H02378</v>
          </cell>
          <cell r="M1173" t="str">
            <v>MAD / 000183340</v>
          </cell>
          <cell r="N1173">
            <v>7998.47</v>
          </cell>
          <cell r="O1173" t="str">
            <v>20 / 06 / 2016</v>
          </cell>
          <cell r="P1173" t="str">
            <v>10 / MAR / 2017</v>
          </cell>
          <cell r="Q1173">
            <v>202465</v>
          </cell>
          <cell r="R1173" t="str">
            <v>15/03/2017 04 : 17  SERGIO.FER : TCF1
15/03/2017 04 : 17  SERGIO.FER : TCFT - Reincidencia
11/03/2017 01 : 23 202465 : P1: OC-1008422</v>
          </cell>
          <cell r="S1173" t="str">
            <v/>
          </cell>
          <cell r="T1173" t="str">
            <v xml:space="preserve">       ALEJANDRO CHAVEZ           </v>
          </cell>
          <cell r="U1173" t="str">
            <v>2017-05-05</v>
          </cell>
          <cell r="V1173" t="str">
            <v>CENTRO</v>
          </cell>
          <cell r="W1173" t="str">
            <v>COMPLETADO</v>
          </cell>
          <cell r="X1173" t="str">
            <v>CLIENTE</v>
          </cell>
          <cell r="Y1173">
            <v>42803</v>
          </cell>
          <cell r="Z1173">
            <v>262</v>
          </cell>
          <cell r="AA1173" t="str">
            <v>M010</v>
          </cell>
          <cell r="AD1173" t="str">
            <v>ags/col heroes</v>
          </cell>
          <cell r="AE1173" t="str">
            <v>AGS</v>
          </cell>
          <cell r="AF1173" t="str">
            <v>MX</v>
          </cell>
          <cell r="AG1173" t="str">
            <v>10370606</v>
          </cell>
          <cell r="AH1173" t="str">
            <v>ALEJANDRA VAZQUEZ</v>
          </cell>
          <cell r="AI1173" t="str">
            <v>211 jaime Nuno</v>
          </cell>
          <cell r="AJ1173" t="str">
            <v>0444491556720</v>
          </cell>
          <cell r="AK1173">
            <v>0</v>
          </cell>
          <cell r="AL1173" t="str">
            <v>20190</v>
          </cell>
          <cell r="AM1173"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73" t="str">
            <v>3TE40A144535</v>
          </cell>
          <cell r="AO1173" t="str">
            <v>Smart</v>
          </cell>
          <cell r="AP1173" t="str">
            <v>Hisense</v>
          </cell>
          <cell r="AQ1173" t="str">
            <v>Opera</v>
          </cell>
          <cell r="AR1173" t="str">
            <v>FHD 1920 x 1080</v>
          </cell>
          <cell r="AS1173" t="str">
            <v>3TE40G154775G154775M010</v>
          </cell>
          <cell r="AT1173">
            <v>5</v>
          </cell>
          <cell r="AU1173" t="str">
            <v>40H5B</v>
          </cell>
          <cell r="AV1173" t="str">
            <v>3TE40G154775</v>
          </cell>
          <cell r="AW1173" t="str">
            <v>G154775</v>
          </cell>
          <cell r="AX1173" t="str">
            <v>M010</v>
          </cell>
          <cell r="AY1173">
            <v>74012445</v>
          </cell>
          <cell r="AZ1173">
            <v>51013371</v>
          </cell>
          <cell r="BA1173">
            <v>80146582</v>
          </cell>
        </row>
        <row r="1174">
          <cell r="D1174">
            <v>60316394</v>
          </cell>
          <cell r="E1174" t="str">
            <v xml:space="preserve">A   </v>
          </cell>
          <cell r="F1174" t="str">
            <v>TV</v>
          </cell>
          <cell r="G1174" t="str">
            <v>FRANCISCO ZARATE</v>
          </cell>
          <cell r="H1174" t="str">
            <v xml:space="preserve">11 y 13 de Septiembre Col. La Libertad Tultitlan, Edo. de Mexico C.P. 54942 </v>
          </cell>
          <cell r="I1174">
            <v>5514187598</v>
          </cell>
          <cell r="J1174" t="str">
            <v>HISENSE</v>
          </cell>
          <cell r="K1174" t="str">
            <v>32K21DW</v>
          </cell>
          <cell r="L1174" t="str">
            <v>32J141022H00232</v>
          </cell>
          <cell r="M1174" t="str">
            <v>POLIZA</v>
          </cell>
          <cell r="N1174">
            <v>0</v>
          </cell>
          <cell r="O1174">
            <v>42761</v>
          </cell>
          <cell r="P1174">
            <v>42850</v>
          </cell>
          <cell r="Q1174">
            <v>200997</v>
          </cell>
          <cell r="R1174" t="str">
            <v>28/04/2017 00 : 40 200997 : P1:27/04/2017  179250 DISPLAY 179214 MAIN BOARD CENTRO DE SERVICIO ENVIA SOLICITUD DE REFACCION OC-101
0087 OC-1010090</v>
          </cell>
          <cell r="S1174" t="str">
            <v>SIN ACCESORIOS,EQUIPO SE VA A C.F. POR F</v>
          </cell>
          <cell r="T1174" t="str">
            <v xml:space="preserve">      GLORIA LEON LARIOS          </v>
          </cell>
          <cell r="U1174">
            <v>42864</v>
          </cell>
          <cell r="V1174" t="str">
            <v>CENTRO</v>
          </cell>
          <cell r="W1174" t="str">
            <v>COMPLETADO</v>
          </cell>
          <cell r="X1174" t="str">
            <v>CLIENTE</v>
          </cell>
          <cell r="Y1174">
            <v>42844</v>
          </cell>
          <cell r="Z1174">
            <v>83</v>
          </cell>
          <cell r="AD1174" t="str">
            <v>La Libertad/Tultitlan</v>
          </cell>
          <cell r="AE1174" t="str">
            <v>MEX</v>
          </cell>
          <cell r="AF1174" t="str">
            <v>MX</v>
          </cell>
          <cell r="AG1174" t="str">
            <v>10415971</v>
          </cell>
          <cell r="AH1174" t="str">
            <v>FRANSISCO ZARATE</v>
          </cell>
          <cell r="AI1174" t="str">
            <v>11 13 de Septiembre</v>
          </cell>
          <cell r="AJ1174" t="str">
            <v>5514187598</v>
          </cell>
          <cell r="AK1174">
            <v>0</v>
          </cell>
          <cell r="AL1174" t="str">
            <v>54942</v>
          </cell>
          <cell r="AM1174"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74" t="str">
            <v>3TE32J140475</v>
          </cell>
          <cell r="AO1174" t="str">
            <v>Smart</v>
          </cell>
          <cell r="AP1174" t="str">
            <v>Hisense</v>
          </cell>
          <cell r="AQ1174" t="str">
            <v>Opera</v>
          </cell>
          <cell r="AR1174" t="str">
            <v>HD 1366 X 768</v>
          </cell>
          <cell r="AS1174" t="str">
            <v>GTE32G151950CRMM012</v>
          </cell>
          <cell r="AT1174">
            <v>17</v>
          </cell>
          <cell r="AU1174" t="str">
            <v>32H5B</v>
          </cell>
          <cell r="AV1174" t="str">
            <v>GTE32G151950</v>
          </cell>
          <cell r="AW1174" t="str">
            <v>CRM</v>
          </cell>
          <cell r="AX1174" t="str">
            <v>M012</v>
          </cell>
          <cell r="AY1174">
            <v>74012514</v>
          </cell>
          <cell r="AZ1174">
            <v>51013434</v>
          </cell>
          <cell r="BA1174">
            <v>80149011</v>
          </cell>
        </row>
        <row r="1175">
          <cell r="D1175">
            <v>60317513</v>
          </cell>
          <cell r="E1175" t="str">
            <v xml:space="preserve">A   </v>
          </cell>
          <cell r="F1175" t="str">
            <v>TV</v>
          </cell>
          <cell r="G1175" t="str">
            <v>ARMANDO PEREZ</v>
          </cell>
          <cell r="H1175" t="str">
            <v>OLIVO NO 38, TEQUESQUINAHUAC</v>
          </cell>
          <cell r="I1175" t="str">
            <v>5378-2674</v>
          </cell>
          <cell r="J1175" t="str">
            <v>HISENSE</v>
          </cell>
          <cell r="K1175" t="str">
            <v>50K20D</v>
          </cell>
          <cell r="L1175" t="str">
            <v>50J140472H07768</v>
          </cell>
          <cell r="M1175" t="str">
            <v>TICKET</v>
          </cell>
          <cell r="N1175">
            <v>7499</v>
          </cell>
          <cell r="O1175">
            <v>41811</v>
          </cell>
          <cell r="P1175">
            <v>42859</v>
          </cell>
          <cell r="Q1175">
            <v>201010</v>
          </cell>
          <cell r="R1175" t="str">
            <v>06/05/2017 06 : 45  ARANTXA.MON : Se autoriza NP5; numero de serie yticket correcto
05/05/2017 07 : 28 201010 : P1: T173064 / PANEL LCD / OC101039204-05-2017</v>
          </cell>
          <cell r="S1175" t="str">
            <v xml:space="preserve"> SE RECOGE SÓLO PANTALLA Y BASE; SIN NIN</v>
          </cell>
          <cell r="T1175" t="str">
            <v xml:space="preserve">  DIGITAL SERVICE        Fecha de </v>
          </cell>
          <cell r="U1175" t="str">
            <v>2017-05-09</v>
          </cell>
          <cell r="V1175" t="str">
            <v>CENTRO</v>
          </cell>
          <cell r="W1175" t="str">
            <v>COMPLETADO</v>
          </cell>
          <cell r="X1175" t="str">
            <v>TALLER</v>
          </cell>
          <cell r="Y1175">
            <v>42857</v>
          </cell>
          <cell r="Z1175">
            <v>1046</v>
          </cell>
          <cell r="AD1175" t="str">
            <v>tlalnepantla / col tequexquinahaut</v>
          </cell>
          <cell r="AE1175" t="str">
            <v>MEX</v>
          </cell>
          <cell r="AF1175" t="str">
            <v>MX</v>
          </cell>
          <cell r="AG1175" t="str">
            <v>10313829</v>
          </cell>
          <cell r="AH1175" t="str">
            <v>ARMANDO PEREZ</v>
          </cell>
          <cell r="AI1175" t="str">
            <v>38 calle olivo</v>
          </cell>
          <cell r="AJ1175" t="str">
            <v>5512708975</v>
          </cell>
          <cell r="AK1175" t="str">
            <v>5512708975</v>
          </cell>
          <cell r="AL1175" t="str">
            <v>54020</v>
          </cell>
          <cell r="AM1175"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75" t="str">
            <v>3TE50G132311</v>
          </cell>
          <cell r="AO1175" t="str">
            <v>Básica</v>
          </cell>
          <cell r="AP1175" t="str">
            <v>Hisense</v>
          </cell>
          <cell r="AQ1175" t="str">
            <v>Opera</v>
          </cell>
          <cell r="AR1175" t="str">
            <v>FHD 1920 x 1080</v>
          </cell>
          <cell r="AS1175" t="str">
            <v>3TE50G165140G165140M010</v>
          </cell>
          <cell r="AT1175">
            <v>164</v>
          </cell>
          <cell r="AU1175" t="str">
            <v>50H7GB</v>
          </cell>
          <cell r="AV1175" t="str">
            <v>3TE50G165140</v>
          </cell>
          <cell r="AW1175" t="str">
            <v>G165140</v>
          </cell>
          <cell r="AX1175" t="str">
            <v>M010</v>
          </cell>
          <cell r="AY1175">
            <v>74012515</v>
          </cell>
          <cell r="AZ1175">
            <v>51013435</v>
          </cell>
          <cell r="BA1175">
            <v>80149012</v>
          </cell>
        </row>
        <row r="1176">
          <cell r="D1176">
            <v>60317463</v>
          </cell>
          <cell r="E1176" t="str">
            <v xml:space="preserve">A   </v>
          </cell>
          <cell r="F1176" t="str">
            <v>TV</v>
          </cell>
          <cell r="G1176" t="str">
            <v>BEST BUY</v>
          </cell>
          <cell r="H1176" t="str">
            <v>CARR LA AURORA TEPOTZOTLAN KM 1 SN, RANCHO CUATRO MILPAS</v>
          </cell>
          <cell r="I1176" t="str">
            <v>55 4316 2532</v>
          </cell>
          <cell r="J1176" t="str">
            <v>HISENSE</v>
          </cell>
          <cell r="K1176" t="str">
            <v>65H7B</v>
          </cell>
          <cell r="L1176" t="str">
            <v>65G154783H00088</v>
          </cell>
          <cell r="M1176" t="str">
            <v>TICKET</v>
          </cell>
          <cell r="N1176">
            <v>19999</v>
          </cell>
          <cell r="O1176">
            <v>42844</v>
          </cell>
          <cell r="P1176">
            <v>42858</v>
          </cell>
          <cell r="Q1176">
            <v>201010</v>
          </cell>
          <cell r="R1176"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76" t="str">
            <v xml:space="preserve"> COMPLETA</v>
          </cell>
          <cell r="T1176" t="str">
            <v xml:space="preserve">  DIGITAL SERVICE                 </v>
          </cell>
          <cell r="U1176" t="str">
            <v>2017-05-09</v>
          </cell>
          <cell r="V1176" t="str">
            <v>CENTRO</v>
          </cell>
          <cell r="W1176" t="str">
            <v>COMPLETADO</v>
          </cell>
          <cell r="X1176" t="str">
            <v>TALLER</v>
          </cell>
          <cell r="Y1176">
            <v>42857</v>
          </cell>
          <cell r="Z1176">
            <v>13</v>
          </cell>
          <cell r="AD1176" t="str">
            <v>cuautitlan / col rancho 4 milpas</v>
          </cell>
          <cell r="AE1176" t="str">
            <v>MEX</v>
          </cell>
          <cell r="AF1176" t="str">
            <v>MX</v>
          </cell>
          <cell r="AG1176" t="str">
            <v>10371835</v>
          </cell>
          <cell r="AH1176" t="str">
            <v>ADRIAN SORIA</v>
          </cell>
          <cell r="AI1176" t="str">
            <v>carretera la aurora tepotzotlan km 1 sn</v>
          </cell>
          <cell r="AJ1176" t="str">
            <v>5543162532</v>
          </cell>
          <cell r="AK1176">
            <v>0</v>
          </cell>
          <cell r="AL1176" t="str">
            <v>54710</v>
          </cell>
          <cell r="AM1176"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76" t="str">
            <v>3TE65G152018</v>
          </cell>
          <cell r="AO1176" t="str">
            <v>Smart</v>
          </cell>
          <cell r="AP1176" t="str">
            <v>Hisense</v>
          </cell>
          <cell r="AQ1176" t="str">
            <v>Opera</v>
          </cell>
          <cell r="AR1176" t="str">
            <v>UHD 3840 X 2160</v>
          </cell>
          <cell r="AS1176" t="str">
            <v>3TE65G163942G163942M010</v>
          </cell>
          <cell r="AT1176">
            <v>1</v>
          </cell>
          <cell r="AU1176" t="str">
            <v>65CU6200</v>
          </cell>
          <cell r="AV1176" t="str">
            <v>3TE65G163942</v>
          </cell>
          <cell r="AW1176" t="str">
            <v>G163942</v>
          </cell>
          <cell r="AX1176" t="str">
            <v>M010</v>
          </cell>
          <cell r="AY1176">
            <v>74012517</v>
          </cell>
          <cell r="AZ1176">
            <v>51013437</v>
          </cell>
          <cell r="BA1176">
            <v>80149013</v>
          </cell>
        </row>
        <row r="1177">
          <cell r="D1177">
            <v>60302225</v>
          </cell>
          <cell r="E1177" t="str">
            <v xml:space="preserve">D </v>
          </cell>
          <cell r="F1177" t="str">
            <v>TV</v>
          </cell>
          <cell r="G1177" t="str">
            <v>Manuel Enrique Ochoa Hernandez</v>
          </cell>
          <cell r="H1177" t="str">
            <v>calle elena GArro no exr. 1838, Col. El saucito infonavit, C.P.31110, Chihuahua, Chi.</v>
          </cell>
          <cell r="I1177">
            <v>6142479407</v>
          </cell>
          <cell r="J1177" t="str">
            <v>HISENSE</v>
          </cell>
          <cell r="K1177" t="str">
            <v>50K20DW</v>
          </cell>
          <cell r="L1177" t="str">
            <v>50J140464H00509</v>
          </cell>
          <cell r="M1177" t="str">
            <v>Carta aceptacion</v>
          </cell>
          <cell r="N1177" t="str">
            <v>s/n</v>
          </cell>
          <cell r="O1177">
            <v>41855</v>
          </cell>
          <cell r="P1177">
            <v>42678</v>
          </cell>
          <cell r="Q1177">
            <v>202386</v>
          </cell>
          <cell r="R1177" t="str">
            <v>17/11/2016 03 : 01  ERNESTO.HERN : NP5</v>
          </cell>
          <cell r="S1177" t="str">
            <v>Se le autoriza cambio fisico, dedido a l</v>
          </cell>
          <cell r="T1177" t="str">
            <v xml:space="preserve"> Ana Lemus Moreno                 </v>
          </cell>
          <cell r="U1177" t="str">
            <v>2017-05-10</v>
          </cell>
          <cell r="V1177" t="str">
            <v>NORTE</v>
          </cell>
          <cell r="W1177" t="str">
            <v>COMPLETADO</v>
          </cell>
          <cell r="X1177" t="str">
            <v>TALLER</v>
          </cell>
          <cell r="Y1177" t="e">
            <v>#N/A</v>
          </cell>
          <cell r="Z1177" t="e">
            <v>#N/A</v>
          </cell>
          <cell r="AD1177" t="str">
            <v>Chi/El saucito infonavit</v>
          </cell>
          <cell r="AE1177" t="str">
            <v>CHI</v>
          </cell>
          <cell r="AF1177" t="str">
            <v>MX</v>
          </cell>
          <cell r="AG1177" t="str">
            <v>10402875</v>
          </cell>
          <cell r="AH1177" t="str">
            <v>MANUEL ENRIQUE OCHOA HERNANDEZ</v>
          </cell>
          <cell r="AI1177" t="str">
            <v>calle elena GArro no exr. 1838</v>
          </cell>
          <cell r="AJ1177" t="str">
            <v>6142479407</v>
          </cell>
          <cell r="AK1177">
            <v>0</v>
          </cell>
          <cell r="AL1177" t="str">
            <v>31110</v>
          </cell>
          <cell r="AM1177" t="str">
            <v>28/12/2016 23 : 41 MARIELA.CHA : TCF2***MODELO LC-50N6000U***SERIE50G1609J3H00433***ENVIADO A 202386***F. EMBARQUE 21/12/2016***SHIPPINGS-0003423928/12/2016 04 : 42 ANA.LAURA : CSCse le informa a cte la fecha de embarque se le pide oportunidad deentrega a mas tardar a principio de la semana entrante, se le envíacorreo a Brenda y Marco, para que informen a mensajería que el equipodañado lo tiene taller y no cliente28/12/2016 04 : 39 ANA.LAURA : TCF2***MODELO LC-50N6000U***SERIE50G1609J3H00433***ENVIADO A 202386***F. EMBARQUE 21/12/2016***SHIPPINGS-0003423930/11/2016 02 : 32 MARCO.DIAZ : TCF130/11/2016 02 : 32 MARCO.DIAZ : TCF174 7400875829/11/2016 01 : 37 ANA.ROSA : CSCse le indica a cte de la autorización de CF y del tiempo de respuesta deesta área (20 días habiles)17/11/2016 03 : 01 ERNESTO.HERN : NP515/11/2016 05 : 34 202386 : 14/11/16 OC 100362909/11/2016 03 : 31 202386 : SE PIDIO REFACCION FORMATO ANEXO Y SE ENVIACORREO09/11/2016 00 : 39 SERGIO.FER : ST2 - Diagnóstico correcto, solicitarpanel.08/11/2016 02 : 40 202386 : V1: 4/11/16 1:00 @ 2:00 SE REALIZA VISITA ACLIENTE, REVISION DE PANTALLA CON REPORTE DE NO HAY IMAGEN,LED DE STAND BY RESPONDE CON CONTROL REMOTO Y BOTON DE PANEL, PANTALLADA SONIDO PERO NO DA IMAGEN, SE REALIZA PRUEBA DE IMAGEN CON LUZ EXTERNA, IMAGEN VISIBLE EN EL PANEL.FALLA DE LAMPARAS. SE ANEXA EVIDENCIA Y REPORTES EN CRMSE PIDE APOYO PARA EVALUAR ESTE CASO...02/11/2016 06 : 01 DULCE.M : ODSWTP02/11/2016 05 : 47 DULCE.M : TELMEX.-RDPELICANO</v>
          </cell>
          <cell r="AN1177" t="str">
            <v>1TE50B8NUSCB</v>
          </cell>
          <cell r="AO1177" t="str">
            <v>Smart</v>
          </cell>
          <cell r="AP1177" t="str">
            <v>Hisense</v>
          </cell>
          <cell r="AQ1177" t="str">
            <v>Opera</v>
          </cell>
          <cell r="AR1177" t="str">
            <v>FHD 1920 x 1080</v>
          </cell>
          <cell r="AS1177" t="str">
            <v>3TE50G165140G165140M010</v>
          </cell>
          <cell r="AT1177">
            <v>164</v>
          </cell>
          <cell r="AU1177" t="str">
            <v>50H7GB</v>
          </cell>
          <cell r="AV1177" t="str">
            <v>3TE50G165140</v>
          </cell>
          <cell r="AW1177" t="str">
            <v>G165140</v>
          </cell>
          <cell r="AX1177" t="str">
            <v>M010</v>
          </cell>
          <cell r="AY1177">
            <v>74012522</v>
          </cell>
          <cell r="AZ1177">
            <v>51013441</v>
          </cell>
          <cell r="BA1177">
            <v>80149023</v>
          </cell>
        </row>
        <row r="1178">
          <cell r="D1178">
            <v>60310370</v>
          </cell>
          <cell r="E1178" t="str">
            <v xml:space="preserve">A   </v>
          </cell>
          <cell r="F1178" t="str">
            <v>TV</v>
          </cell>
          <cell r="G1178" t="str">
            <v>LOURDES MARGARITA SILVA BAEZ</v>
          </cell>
          <cell r="H1178" t="str">
            <v>SIERRA DE RONDA 1033, LAS PUENTES 8VO SECTOR, SAN NICOLAS</v>
          </cell>
          <cell r="I1178">
            <v>8180571934</v>
          </cell>
          <cell r="J1178" t="str">
            <v>HISENSE</v>
          </cell>
          <cell r="K1178" t="str">
            <v>32K20D</v>
          </cell>
          <cell r="L1178" t="str">
            <v>32J134805H001109</v>
          </cell>
          <cell r="M1178" t="str">
            <v>CARTA DE ACEPTACION</v>
          </cell>
          <cell r="N1178">
            <v>0</v>
          </cell>
          <cell r="O1178">
            <v>41697</v>
          </cell>
          <cell r="P1178">
            <v>42767</v>
          </cell>
          <cell r="Q1178">
            <v>201024</v>
          </cell>
          <cell r="R1178" t="str">
            <v>1/02/2017 5:55 ERNESTO HDZ NP5 P1A: OC 1006820, PANEL 171979</v>
          </cell>
          <cell r="S1178" t="str">
            <v/>
          </cell>
          <cell r="T1178" t="str">
            <v xml:space="preserve">    SOFIA VAZQUEZ                 </v>
          </cell>
          <cell r="U1178" t="str">
            <v>2017-04-28</v>
          </cell>
          <cell r="V1178" t="str">
            <v>NORTE</v>
          </cell>
          <cell r="W1178" t="str">
            <v>COMPLETADO</v>
          </cell>
          <cell r="X1178" t="str">
            <v>TALLER</v>
          </cell>
          <cell r="Y1178">
            <v>42765</v>
          </cell>
          <cell r="Z1178">
            <v>1068</v>
          </cell>
          <cell r="AD1178" t="str">
            <v>San Nicolas/Las puentes 8vo sector</v>
          </cell>
          <cell r="AE1178" t="str">
            <v>NL</v>
          </cell>
          <cell r="AF1178" t="str">
            <v>MX</v>
          </cell>
          <cell r="AG1178" t="str">
            <v>10410953</v>
          </cell>
          <cell r="AH1178" t="str">
            <v>LOURDES MARGARITA SILVA BAEZ</v>
          </cell>
          <cell r="AI1178" t="str">
            <v>1033 Sierra de ronda</v>
          </cell>
          <cell r="AJ1178" t="str">
            <v>8180571934</v>
          </cell>
          <cell r="AK1178">
            <v>0</v>
          </cell>
          <cell r="AL1178" t="str">
            <v>66460</v>
          </cell>
          <cell r="AM1178"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78" t="str">
            <v>3TE32J134805</v>
          </cell>
          <cell r="AO1178" t="str">
            <v>Básica</v>
          </cell>
          <cell r="AP1178" t="str">
            <v>Hisense</v>
          </cell>
          <cell r="AQ1178" t="str">
            <v>?</v>
          </cell>
          <cell r="AR1178" t="str">
            <v>HD 1366 X 768</v>
          </cell>
          <cell r="AS1178" t="str">
            <v>3TE32G155365CRMM012</v>
          </cell>
          <cell r="AT1178">
            <v>11</v>
          </cell>
          <cell r="AU1178" t="str">
            <v>32H3B2</v>
          </cell>
          <cell r="AV1178" t="str">
            <v>3TE32G155365</v>
          </cell>
          <cell r="AW1178" t="str">
            <v>CRM</v>
          </cell>
          <cell r="AX1178" t="str">
            <v>M012</v>
          </cell>
          <cell r="AY1178">
            <v>74012523</v>
          </cell>
          <cell r="AZ1178">
            <v>51013442</v>
          </cell>
          <cell r="BA1178">
            <v>80149024</v>
          </cell>
        </row>
        <row r="1179">
          <cell r="D1179">
            <v>60309399</v>
          </cell>
          <cell r="E1179" t="str">
            <v xml:space="preserve">A   </v>
          </cell>
          <cell r="F1179" t="str">
            <v>TV</v>
          </cell>
          <cell r="G1179" t="str">
            <v>ADELA PALOMINO HERNANDEZ</v>
          </cell>
          <cell r="H1179" t="str">
            <v>BOCANEGRA 1918,VIVEROS, NUEVO LAREDO</v>
          </cell>
          <cell r="I1179">
            <v>8677181028</v>
          </cell>
          <cell r="J1179" t="str">
            <v>HISENSE</v>
          </cell>
          <cell r="K1179" t="str">
            <v>32K20DW</v>
          </cell>
          <cell r="L1179" t="str">
            <v>32J134806H01207</v>
          </cell>
          <cell r="M1179" t="str">
            <v>TIKET</v>
          </cell>
          <cell r="N1179">
            <v>3740.77</v>
          </cell>
          <cell r="O1179">
            <v>41792</v>
          </cell>
          <cell r="P1179">
            <v>42760</v>
          </cell>
          <cell r="Q1179">
            <v>201024</v>
          </cell>
          <cell r="R1179" t="str">
            <v>24/01/2017 4:23 ERNESTO HDZ NP5 P1A: OC. 1006413, PANEL, 171937</v>
          </cell>
          <cell r="S1179" t="str">
            <v/>
          </cell>
          <cell r="T1179" t="str">
            <v xml:space="preserve">    SOFIA VAZQUEZ                 </v>
          </cell>
          <cell r="U1179" t="str">
            <v>2017-04-28</v>
          </cell>
          <cell r="V1179" t="str">
            <v>NORTE</v>
          </cell>
          <cell r="W1179" t="str">
            <v>COMPLETADO</v>
          </cell>
          <cell r="X1179" t="str">
            <v>TALLER</v>
          </cell>
          <cell r="Y1179">
            <v>42753</v>
          </cell>
          <cell r="Z1179">
            <v>961</v>
          </cell>
          <cell r="AD1179" t="str">
            <v>Nvo Laredo/Viveros</v>
          </cell>
          <cell r="AE1179" t="str">
            <v>TMS</v>
          </cell>
          <cell r="AF1179" t="str">
            <v>MX</v>
          </cell>
          <cell r="AG1179" t="str">
            <v>10409539</v>
          </cell>
          <cell r="AH1179" t="str">
            <v>ADELA PALOMINO HERNANDEZ</v>
          </cell>
          <cell r="AI1179" t="str">
            <v>Bocanegra No. 1918</v>
          </cell>
          <cell r="AJ1179" t="str">
            <v>8677181028</v>
          </cell>
          <cell r="AK1179">
            <v>0</v>
          </cell>
          <cell r="AL1179" t="str">
            <v>88070</v>
          </cell>
          <cell r="AM1179"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79" t="str">
            <v>3TE32G143053</v>
          </cell>
          <cell r="AO1179" t="str">
            <v>Smart</v>
          </cell>
          <cell r="AP1179" t="str">
            <v>Hisense</v>
          </cell>
          <cell r="AQ1179" t="str">
            <v>Opera</v>
          </cell>
          <cell r="AR1179" t="str">
            <v>HD 1366 X 768</v>
          </cell>
          <cell r="AS1179" t="str">
            <v>GTE32G151950CRMM012</v>
          </cell>
          <cell r="AT1179">
            <v>17</v>
          </cell>
          <cell r="AU1179" t="str">
            <v>32H5B</v>
          </cell>
          <cell r="AV1179" t="str">
            <v>GTE32G151950</v>
          </cell>
          <cell r="AW1179" t="str">
            <v>CRM</v>
          </cell>
          <cell r="AX1179" t="str">
            <v>M012</v>
          </cell>
          <cell r="AY1179">
            <v>74012524</v>
          </cell>
          <cell r="AZ1179">
            <v>51013443</v>
          </cell>
          <cell r="BA1179">
            <v>80149025</v>
          </cell>
        </row>
        <row r="1180">
          <cell r="D1180">
            <v>60310221</v>
          </cell>
          <cell r="E1180" t="str">
            <v xml:space="preserve">A   </v>
          </cell>
          <cell r="F1180" t="str">
            <v>TV</v>
          </cell>
          <cell r="G1180" t="str">
            <v>ALEJANDRA BARAJAS</v>
          </cell>
          <cell r="H1180" t="str">
            <v>SIERRA MAURICIO 2937, LOMAS DE SAN ROQUE, GUADALUPE</v>
          </cell>
          <cell r="I1180" t="str">
            <v>83605457, 8119839703</v>
          </cell>
          <cell r="J1180" t="str">
            <v>HISENSE</v>
          </cell>
          <cell r="K1180" t="str">
            <v>32H5B</v>
          </cell>
          <cell r="L1180" t="str">
            <v>32G151951H02883</v>
          </cell>
          <cell r="M1180" t="str">
            <v>TICKET</v>
          </cell>
          <cell r="N1180">
            <v>4999</v>
          </cell>
          <cell r="O1180">
            <v>42302</v>
          </cell>
          <cell r="P1180">
            <v>42766</v>
          </cell>
          <cell r="Q1180">
            <v>201024</v>
          </cell>
          <cell r="R1180" t="str">
            <v>1/02/2017 7:31 ERNESTO HDZ P1A: OC. 1006756, MAIN, 185606</v>
          </cell>
          <cell r="S1180" t="str">
            <v/>
          </cell>
          <cell r="T1180" t="str">
            <v xml:space="preserve">    SOFIA VAZQUEZ                 </v>
          </cell>
          <cell r="U1180" t="str">
            <v>2017-04-28</v>
          </cell>
          <cell r="V1180" t="str">
            <v>NORTE</v>
          </cell>
          <cell r="W1180" t="str">
            <v>COMPLETADO</v>
          </cell>
          <cell r="X1180" t="str">
            <v>TALLER</v>
          </cell>
          <cell r="Y1180">
            <v>42762</v>
          </cell>
          <cell r="Z1180">
            <v>460</v>
          </cell>
          <cell r="AD1180" t="str">
            <v>col lomas de san roque/guadalupe</v>
          </cell>
          <cell r="AE1180" t="str">
            <v>NL</v>
          </cell>
          <cell r="AF1180" t="str">
            <v>MX</v>
          </cell>
          <cell r="AG1180" t="str">
            <v>10410216</v>
          </cell>
          <cell r="AH1180" t="str">
            <v>ALEJANDRA BARAJAS</v>
          </cell>
          <cell r="AI1180" t="str">
            <v>sierra mauricio num 2937</v>
          </cell>
          <cell r="AJ1180" t="str">
            <v>0448119839703</v>
          </cell>
          <cell r="AK1180" t="str">
            <v>0448119839703</v>
          </cell>
          <cell r="AL1180" t="str">
            <v>67180</v>
          </cell>
          <cell r="AM1180"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80" t="str">
            <v>3TE32A150815</v>
          </cell>
          <cell r="AO1180" t="str">
            <v>Smart</v>
          </cell>
          <cell r="AP1180" t="str">
            <v>Hisense</v>
          </cell>
          <cell r="AQ1180" t="str">
            <v>Opera</v>
          </cell>
          <cell r="AR1180" t="str">
            <v>HD 1366 X 768</v>
          </cell>
          <cell r="AS1180" t="str">
            <v>3TE32G163827G163827M010</v>
          </cell>
          <cell r="AT1180">
            <v>7</v>
          </cell>
          <cell r="AU1180" t="str">
            <v>32H5B2</v>
          </cell>
          <cell r="AV1180" t="str">
            <v>3TE32G163827</v>
          </cell>
          <cell r="AW1180" t="str">
            <v>G163827</v>
          </cell>
          <cell r="AX1180" t="str">
            <v>M010</v>
          </cell>
          <cell r="AY1180">
            <v>74012525</v>
          </cell>
          <cell r="AZ1180">
            <v>51013444</v>
          </cell>
          <cell r="BA1180">
            <v>80149030</v>
          </cell>
        </row>
        <row r="1181">
          <cell r="D1181">
            <v>60310440</v>
          </cell>
          <cell r="E1181" t="str">
            <v xml:space="preserve">A   </v>
          </cell>
          <cell r="F1181" t="str">
            <v>TV</v>
          </cell>
          <cell r="G1181" t="str">
            <v>REFUGIO RAMIREZ</v>
          </cell>
          <cell r="H1181" t="str">
            <v>FAUSTO 614, TREBOLES, APODACA</v>
          </cell>
          <cell r="I1181" t="str">
            <v>8119659940, 8122724359</v>
          </cell>
          <cell r="J1181" t="str">
            <v>HISENSE</v>
          </cell>
          <cell r="K1181" t="str">
            <v>50H7GB</v>
          </cell>
          <cell r="L1181" t="str">
            <v>50G1611D3H00953</v>
          </cell>
          <cell r="M1181" t="str">
            <v>FACTURA</v>
          </cell>
          <cell r="N1181">
            <v>9413.1</v>
          </cell>
          <cell r="O1181">
            <v>42801</v>
          </cell>
          <cell r="P1181">
            <v>42767</v>
          </cell>
          <cell r="Q1181">
            <v>201024</v>
          </cell>
          <cell r="R1181" t="str">
            <v>1/02/2017 5:52 ERNESTO HDZ NP5 P1A: OC. 1006816, PANEL, 192764</v>
          </cell>
          <cell r="S1181" t="str">
            <v/>
          </cell>
          <cell r="T1181" t="str">
            <v xml:space="preserve">    SOFIA VAZQUEZ                 </v>
          </cell>
          <cell r="U1181" t="str">
            <v>2017-04-28</v>
          </cell>
          <cell r="V1181" t="str">
            <v>NORTE</v>
          </cell>
          <cell r="W1181" t="str">
            <v>COMPLETADO</v>
          </cell>
          <cell r="X1181" t="str">
            <v>TALLER</v>
          </cell>
          <cell r="Y1181">
            <v>42765</v>
          </cell>
          <cell r="Z1181">
            <v>-36</v>
          </cell>
          <cell r="AA1181" t="str">
            <v>M010</v>
          </cell>
          <cell r="AD1181" t="str">
            <v>Apodaca/treboles</v>
          </cell>
          <cell r="AE1181" t="str">
            <v>NL</v>
          </cell>
          <cell r="AF1181" t="str">
            <v>MX</v>
          </cell>
          <cell r="AG1181" t="str">
            <v>10411115</v>
          </cell>
          <cell r="AH1181" t="str">
            <v>REFUGIO RAMIREZ</v>
          </cell>
          <cell r="AI1181" t="str">
            <v>Fausto 614</v>
          </cell>
          <cell r="AJ1181" t="str">
            <v>8122724359</v>
          </cell>
          <cell r="AK1181" t="str">
            <v>8122724359</v>
          </cell>
          <cell r="AL1181" t="str">
            <v>66646</v>
          </cell>
          <cell r="AM1181"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81" t="str">
            <v>3TE50G1523B0</v>
          </cell>
          <cell r="AO1181" t="str">
            <v>Smart</v>
          </cell>
          <cell r="AP1181" t="str">
            <v>Hisense</v>
          </cell>
          <cell r="AQ1181" t="str">
            <v>Android</v>
          </cell>
          <cell r="AR1181" t="str">
            <v>UHD 3840 X 2160</v>
          </cell>
          <cell r="AS1181" t="str">
            <v>3TE50G165140G165140M010</v>
          </cell>
          <cell r="AT1181">
            <v>164</v>
          </cell>
          <cell r="AU1181" t="str">
            <v>50H7GB</v>
          </cell>
          <cell r="AV1181" t="str">
            <v>3TE50G165140</v>
          </cell>
          <cell r="AW1181" t="str">
            <v>G165140</v>
          </cell>
          <cell r="AX1181" t="str">
            <v>M010</v>
          </cell>
          <cell r="AY1181">
            <v>74012526</v>
          </cell>
          <cell r="AZ1181">
            <v>51013445</v>
          </cell>
          <cell r="BA1181">
            <v>80149060</v>
          </cell>
        </row>
        <row r="1182">
          <cell r="D1182">
            <v>60310468</v>
          </cell>
          <cell r="E1182" t="str">
            <v xml:space="preserve">A   </v>
          </cell>
          <cell r="F1182" t="str">
            <v>TV</v>
          </cell>
          <cell r="G1182" t="str">
            <v>FRANCISCO NIÑO NIÑO</v>
          </cell>
          <cell r="H1182" t="str">
            <v>FEDERICO CERVANTES 4819, FELIPE ANGELES, MONTERREY</v>
          </cell>
          <cell r="I1182">
            <v>8123967140</v>
          </cell>
          <cell r="J1182" t="str">
            <v>HISENSE</v>
          </cell>
          <cell r="K1182" t="str">
            <v>50K20DW</v>
          </cell>
          <cell r="L1182" t="str">
            <v>50G144844H04606</v>
          </cell>
          <cell r="M1182" t="str">
            <v>240535-6</v>
          </cell>
          <cell r="N1182">
            <v>8133</v>
          </cell>
          <cell r="O1182">
            <v>42188</v>
          </cell>
          <cell r="P1182">
            <v>42768</v>
          </cell>
          <cell r="Q1182">
            <v>201024</v>
          </cell>
          <cell r="R1182" t="str">
            <v>8/02/2017 6:30 ERNESTO HDZ NP5 P1A: OC. 1006873, PANEL, 173331</v>
          </cell>
          <cell r="S1182" t="str">
            <v/>
          </cell>
          <cell r="T1182" t="str">
            <v xml:space="preserve">    SOFIA VAZQUEZ                 </v>
          </cell>
          <cell r="U1182" t="str">
            <v>2017-04-28</v>
          </cell>
          <cell r="V1182" t="str">
            <v>NORTE</v>
          </cell>
          <cell r="W1182" t="str">
            <v>COMPLETADO</v>
          </cell>
          <cell r="X1182" t="str">
            <v>TALLER</v>
          </cell>
          <cell r="Y1182">
            <v>42765</v>
          </cell>
          <cell r="Z1182">
            <v>577</v>
          </cell>
          <cell r="AD1182" t="str">
            <v>MONTERREY / FELIPE ANGELES</v>
          </cell>
          <cell r="AE1182" t="str">
            <v>NL</v>
          </cell>
          <cell r="AF1182" t="str">
            <v>MX</v>
          </cell>
          <cell r="AG1182" t="str">
            <v>10411145</v>
          </cell>
          <cell r="AH1182" t="str">
            <v>FRANCISCO NIÑO NIÑO</v>
          </cell>
          <cell r="AI1182" t="str">
            <v>4819 FEDERICO CERVANTES</v>
          </cell>
          <cell r="AJ1182" t="str">
            <v>8123967140</v>
          </cell>
          <cell r="AK1182">
            <v>0</v>
          </cell>
          <cell r="AL1182" t="str">
            <v>00000</v>
          </cell>
          <cell r="AM1182"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82" t="str">
            <v>1TE50B8NUSCB</v>
          </cell>
          <cell r="AO1182" t="str">
            <v>Smart</v>
          </cell>
          <cell r="AP1182" t="str">
            <v>Hisense</v>
          </cell>
          <cell r="AQ1182" t="str">
            <v>Opera</v>
          </cell>
          <cell r="AR1182" t="str">
            <v>FHD 1920 x 1080</v>
          </cell>
          <cell r="AS1182" t="str">
            <v>3TE50G165140G165140M010</v>
          </cell>
          <cell r="AT1182">
            <v>164</v>
          </cell>
          <cell r="AU1182" t="str">
            <v>50H7GB</v>
          </cell>
          <cell r="AV1182" t="str">
            <v>3TE50G165140</v>
          </cell>
          <cell r="AW1182" t="str">
            <v>G165140</v>
          </cell>
          <cell r="AX1182" t="str">
            <v>M010</v>
          </cell>
          <cell r="AY1182">
            <v>74012527</v>
          </cell>
          <cell r="AZ1182">
            <v>51013446</v>
          </cell>
          <cell r="BA1182">
            <v>80149059</v>
          </cell>
        </row>
        <row r="1183">
          <cell r="D1183">
            <v>60308613</v>
          </cell>
          <cell r="E1183" t="str">
            <v xml:space="preserve">A   </v>
          </cell>
          <cell r="F1183" t="str">
            <v>TV</v>
          </cell>
          <cell r="G1183" t="str">
            <v>ROSA AURORA TOBIAS HERNANDEZ</v>
          </cell>
          <cell r="H1183" t="str">
            <v>CARTEROS 8448, GRANJA POSTAL, MONTERREY</v>
          </cell>
          <cell r="I1183" t="str">
            <v>8181040015 Y 8118126636</v>
          </cell>
          <cell r="J1183" t="str">
            <v>HISENSE</v>
          </cell>
          <cell r="K1183" t="str">
            <v>40K20D</v>
          </cell>
          <cell r="L1183" t="str">
            <v>40G143555H07052</v>
          </cell>
          <cell r="M1183" t="str">
            <v>TICKET</v>
          </cell>
          <cell r="N1183">
            <v>5760.85</v>
          </cell>
          <cell r="O1183">
            <v>42060</v>
          </cell>
          <cell r="P1183">
            <v>42751</v>
          </cell>
          <cell r="Q1183">
            <v>201024</v>
          </cell>
          <cell r="R1183" t="str">
            <v>24/01/2017 4:37 ERNESTO HDZ P1A: OC. 1005917, MAIN, 173417</v>
          </cell>
          <cell r="S1183" t="str">
            <v/>
          </cell>
          <cell r="T1183" t="str">
            <v xml:space="preserve">    SOFIA VAZQUEZ                 </v>
          </cell>
          <cell r="U1183" t="str">
            <v>2017-04-28</v>
          </cell>
          <cell r="V1183" t="str">
            <v>NORTE</v>
          </cell>
          <cell r="W1183" t="str">
            <v>COMPLETADO</v>
          </cell>
          <cell r="X1183" t="str">
            <v>TALLER</v>
          </cell>
          <cell r="Y1183">
            <v>42745</v>
          </cell>
          <cell r="Z1183">
            <v>685</v>
          </cell>
          <cell r="AD1183" t="str">
            <v>Monterrey/Granja Postal</v>
          </cell>
          <cell r="AE1183" t="str">
            <v>NL</v>
          </cell>
          <cell r="AF1183" t="str">
            <v>MX</v>
          </cell>
          <cell r="AG1183" t="str">
            <v>10407221</v>
          </cell>
          <cell r="AH1183" t="str">
            <v>ROSA AURORA TOBIAS HERNANDEZ</v>
          </cell>
          <cell r="AI1183" t="str">
            <v>8448 Carteros</v>
          </cell>
          <cell r="AJ1183" t="str">
            <v>8181040015</v>
          </cell>
          <cell r="AK1183" t="str">
            <v>8118126636</v>
          </cell>
          <cell r="AL1183" t="str">
            <v>64988</v>
          </cell>
          <cell r="AM1183"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83" t="str">
            <v>3TE40G134207</v>
          </cell>
          <cell r="AO1183" t="str">
            <v>Básica</v>
          </cell>
          <cell r="AP1183" t="str">
            <v>Hisense</v>
          </cell>
          <cell r="AQ1183" t="str">
            <v>Opera</v>
          </cell>
          <cell r="AR1183" t="str">
            <v>FHD 1920 x 1080</v>
          </cell>
          <cell r="AS1183" t="str">
            <v>GTE40G153352CRMM012</v>
          </cell>
          <cell r="AT1183">
            <v>113</v>
          </cell>
          <cell r="AU1183" t="str">
            <v>40H5B</v>
          </cell>
          <cell r="AV1183" t="str">
            <v>GTE40G153352</v>
          </cell>
          <cell r="AW1183" t="str">
            <v>CRM</v>
          </cell>
          <cell r="AX1183" t="str">
            <v>M012</v>
          </cell>
          <cell r="AY1183">
            <v>74012528</v>
          </cell>
          <cell r="AZ1183">
            <v>51013447</v>
          </cell>
          <cell r="BA1183">
            <v>80149511</v>
          </cell>
        </row>
        <row r="1184">
          <cell r="D1184">
            <v>60309216</v>
          </cell>
          <cell r="E1184" t="str">
            <v xml:space="preserve">A   </v>
          </cell>
          <cell r="F1184" t="str">
            <v>TV</v>
          </cell>
          <cell r="G1184" t="str">
            <v>LUIS MARIO ROMERO DUARTE</v>
          </cell>
          <cell r="H1184" t="str">
            <v>PUERTO RICO 203, RINCON DE LA SIERRA, GUADALUPE</v>
          </cell>
          <cell r="I1184">
            <v>8186756727</v>
          </cell>
          <cell r="J1184" t="str">
            <v>HISENSE</v>
          </cell>
          <cell r="K1184" t="str">
            <v>50K20DW</v>
          </cell>
          <cell r="L1184" t="str">
            <v>50G143292H05507</v>
          </cell>
          <cell r="M1184" t="str">
            <v>TIKET</v>
          </cell>
          <cell r="N1184">
            <v>11998.37</v>
          </cell>
          <cell r="O1184">
            <v>42133</v>
          </cell>
          <cell r="P1184">
            <v>42758</v>
          </cell>
          <cell r="Q1184">
            <v>201024</v>
          </cell>
          <cell r="R1184" t="str">
            <v>19/1/2017 7:22 ERNESTO HDZ NP5 P1A OC. 1006291, PANEL, 173331</v>
          </cell>
          <cell r="S1184" t="str">
            <v/>
          </cell>
          <cell r="T1184" t="str">
            <v xml:space="preserve">    SOFIA VAZQUEZ                 </v>
          </cell>
          <cell r="U1184" t="str">
            <v>2017-04-28</v>
          </cell>
          <cell r="V1184" t="str">
            <v>NORTE</v>
          </cell>
          <cell r="W1184" t="str">
            <v>COMPLETADO</v>
          </cell>
          <cell r="X1184" t="str">
            <v>TALLER</v>
          </cell>
          <cell r="Y1184">
            <v>42752</v>
          </cell>
          <cell r="Z1184">
            <v>619</v>
          </cell>
          <cell r="AD1184" t="str">
            <v>Rincon de La Sierra/guadalupe</v>
          </cell>
          <cell r="AE1184" t="str">
            <v>NL</v>
          </cell>
          <cell r="AF1184" t="str">
            <v>MX</v>
          </cell>
          <cell r="AG1184" t="str">
            <v>10409931</v>
          </cell>
          <cell r="AH1184" t="str">
            <v>LUIS MARIANO ROMERO DUARTE</v>
          </cell>
          <cell r="AI1184" t="str">
            <v>203 Puerto Rico</v>
          </cell>
          <cell r="AJ1184" t="str">
            <v>8186756727</v>
          </cell>
          <cell r="AK1184">
            <v>0</v>
          </cell>
          <cell r="AL1184" t="str">
            <v>67190</v>
          </cell>
          <cell r="AM1184"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84" t="str">
            <v>1TE50B8NUSCB</v>
          </cell>
          <cell r="AO1184" t="str">
            <v>Smart</v>
          </cell>
          <cell r="AP1184" t="str">
            <v>Hisense</v>
          </cell>
          <cell r="AQ1184" t="str">
            <v>Opera</v>
          </cell>
          <cell r="AR1184" t="str">
            <v>FHD 1920 x 1080</v>
          </cell>
          <cell r="AS1184" t="str">
            <v>3TE50G165140G165140M010</v>
          </cell>
          <cell r="AT1184">
            <v>164</v>
          </cell>
          <cell r="AU1184" t="str">
            <v>50H7GB</v>
          </cell>
          <cell r="AV1184" t="str">
            <v>3TE50G165140</v>
          </cell>
          <cell r="AW1184" t="str">
            <v>G165140</v>
          </cell>
          <cell r="AX1184" t="str">
            <v>M010</v>
          </cell>
          <cell r="AY1184">
            <v>74012529</v>
          </cell>
          <cell r="AZ1184">
            <v>51013448</v>
          </cell>
          <cell r="BA1184">
            <v>80149512</v>
          </cell>
        </row>
        <row r="1185">
          <cell r="D1185">
            <v>60309295</v>
          </cell>
          <cell r="E1185" t="str">
            <v xml:space="preserve">A   </v>
          </cell>
          <cell r="F1185" t="str">
            <v>TV</v>
          </cell>
          <cell r="G1185" t="str">
            <v>BELIA MACIAS ROSALES</v>
          </cell>
          <cell r="H1185" t="str">
            <v>ATENAS 119, INFONAVIT LOS ANGELES, SAN NICOLAS</v>
          </cell>
          <cell r="I1185" t="str">
            <v>83200770, 8110055965</v>
          </cell>
          <cell r="J1185" t="str">
            <v>HISENSE</v>
          </cell>
          <cell r="K1185" t="str">
            <v>50K20DW</v>
          </cell>
          <cell r="L1185" t="str">
            <v>50G144844H07029</v>
          </cell>
          <cell r="M1185" t="str">
            <v>CARTA DE ACEPTACION</v>
          </cell>
          <cell r="N1185">
            <v>10792</v>
          </cell>
          <cell r="O1185">
            <v>42114</v>
          </cell>
          <cell r="P1185">
            <v>42759</v>
          </cell>
          <cell r="Q1185">
            <v>201024</v>
          </cell>
          <cell r="R1185" t="str">
            <v>19/01/2017 9:26 ERNESTO HDZ NP5 P1A: OC. 1006298 PANEL, 173331</v>
          </cell>
          <cell r="S1185" t="str">
            <v/>
          </cell>
          <cell r="T1185" t="str">
            <v xml:space="preserve">    SOFIA VAZQUEZ                 </v>
          </cell>
          <cell r="U1185" t="str">
            <v>2017-04-28</v>
          </cell>
          <cell r="V1185" t="str">
            <v>NORTE</v>
          </cell>
          <cell r="W1185" t="str">
            <v>COMPLETADO</v>
          </cell>
          <cell r="X1185" t="str">
            <v>TALLER</v>
          </cell>
          <cell r="Y1185">
            <v>42752</v>
          </cell>
          <cell r="Z1185">
            <v>638</v>
          </cell>
          <cell r="AD1185" t="str">
            <v>col infonavit los angeles/san nicolas</v>
          </cell>
          <cell r="AE1185" t="str">
            <v>NL</v>
          </cell>
          <cell r="AF1185" t="str">
            <v>MX</v>
          </cell>
          <cell r="AG1185" t="str">
            <v>10409727</v>
          </cell>
          <cell r="AH1185" t="str">
            <v>BELIA MACIAS</v>
          </cell>
          <cell r="AI1185" t="str">
            <v>atenas num 119</v>
          </cell>
          <cell r="AJ1185" t="str">
            <v>8110055965</v>
          </cell>
          <cell r="AK1185" t="str">
            <v>8110055965</v>
          </cell>
          <cell r="AL1185" t="str">
            <v>66478</v>
          </cell>
          <cell r="AM1185"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85" t="str">
            <v>1TE50B8NUSCB</v>
          </cell>
          <cell r="AO1185" t="str">
            <v>Smart</v>
          </cell>
          <cell r="AP1185" t="str">
            <v>Hisense</v>
          </cell>
          <cell r="AQ1185" t="str">
            <v>Opera</v>
          </cell>
          <cell r="AR1185" t="str">
            <v>FHD 1920 x 1080</v>
          </cell>
          <cell r="AS1185" t="str">
            <v>3TE50G165140G165140M010</v>
          </cell>
          <cell r="AT1185">
            <v>164</v>
          </cell>
          <cell r="AU1185" t="str">
            <v>50H7GB</v>
          </cell>
          <cell r="AV1185" t="str">
            <v>3TE50G165140</v>
          </cell>
          <cell r="AW1185" t="str">
            <v>G165140</v>
          </cell>
          <cell r="AX1185" t="str">
            <v>M010</v>
          </cell>
          <cell r="AY1185">
            <v>74012530</v>
          </cell>
          <cell r="AZ1185">
            <v>51013449</v>
          </cell>
          <cell r="BA1185">
            <v>80149513</v>
          </cell>
        </row>
        <row r="1186">
          <cell r="D1186">
            <v>60309392</v>
          </cell>
          <cell r="E1186" t="str">
            <v xml:space="preserve">A   </v>
          </cell>
          <cell r="F1186" t="str">
            <v>TV</v>
          </cell>
          <cell r="G1186" t="str">
            <v>MIGUEL FLORES</v>
          </cell>
          <cell r="H1186" t="str">
            <v>TRATADO DE LIBRE COMERCIO 1000, PARQUE INDUSTRIAL STIVA, APODACA</v>
          </cell>
          <cell r="I1186">
            <v>81450017</v>
          </cell>
          <cell r="J1186" t="str">
            <v>HISENSE</v>
          </cell>
          <cell r="K1186" t="str">
            <v>39H3C</v>
          </cell>
          <cell r="L1186" t="str">
            <v>39G160333H01235</v>
          </cell>
          <cell r="M1186" t="str">
            <v>FACTURA</v>
          </cell>
          <cell r="N1186">
            <v>0</v>
          </cell>
          <cell r="O1186">
            <v>42506</v>
          </cell>
          <cell r="P1186">
            <v>42754</v>
          </cell>
          <cell r="Q1186">
            <v>201024</v>
          </cell>
          <cell r="R1186" t="str">
            <v>20/01/2017 ERNESTO HDZ NP5 P1A: OC 1006359, MAIN, 198836</v>
          </cell>
          <cell r="S1186" t="str">
            <v/>
          </cell>
          <cell r="T1186" t="str">
            <v xml:space="preserve">    SOFIA VAZQUEZ                 </v>
          </cell>
          <cell r="U1186" t="str">
            <v>2017-04-28</v>
          </cell>
          <cell r="V1186" t="str">
            <v>NORTE</v>
          </cell>
          <cell r="W1186" t="str">
            <v>COMPLETADO</v>
          </cell>
          <cell r="X1186" t="str">
            <v>TALLER</v>
          </cell>
          <cell r="Y1186">
            <v>42753</v>
          </cell>
          <cell r="Z1186">
            <v>247</v>
          </cell>
          <cell r="AD1186" t="str">
            <v>apodaca /parque industrial stiva</v>
          </cell>
          <cell r="AE1186" t="str">
            <v>NL</v>
          </cell>
          <cell r="AF1186" t="str">
            <v>MX</v>
          </cell>
          <cell r="AG1186" t="str">
            <v>10405383</v>
          </cell>
          <cell r="AH1186" t="str">
            <v>MIGUEL FLORES</v>
          </cell>
          <cell r="AI1186" t="str">
            <v>tratado de libre comercio num 1000</v>
          </cell>
          <cell r="AJ1186" t="str">
            <v>01-8181450017</v>
          </cell>
          <cell r="AK1186">
            <v>0</v>
          </cell>
          <cell r="AL1186" t="str">
            <v>66626</v>
          </cell>
          <cell r="AM1186"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86" t="str">
            <v>3TE39G160333</v>
          </cell>
          <cell r="AO1186" t="str">
            <v>Básica</v>
          </cell>
          <cell r="AP1186" t="str">
            <v>Hisense</v>
          </cell>
          <cell r="AQ1186" t="str">
            <v>Opera</v>
          </cell>
          <cell r="AR1186" t="str">
            <v>HD 1366 X 768</v>
          </cell>
          <cell r="AS1186" t="str">
            <v>3TE39G160354CRMM012</v>
          </cell>
          <cell r="AT1186">
            <v>12</v>
          </cell>
          <cell r="AU1186" t="str">
            <v>39H3C</v>
          </cell>
          <cell r="AV1186" t="str">
            <v>3TE39G160354</v>
          </cell>
          <cell r="AW1186" t="str">
            <v>CRM</v>
          </cell>
          <cell r="AX1186" t="str">
            <v>M012</v>
          </cell>
          <cell r="AY1186">
            <v>74012531</v>
          </cell>
          <cell r="AZ1186">
            <v>51013450</v>
          </cell>
          <cell r="BA1186">
            <v>80149514</v>
          </cell>
        </row>
        <row r="1187">
          <cell r="D1187">
            <v>60308799</v>
          </cell>
          <cell r="E1187" t="str">
            <v xml:space="preserve">A   </v>
          </cell>
          <cell r="F1187" t="str">
            <v>TV</v>
          </cell>
          <cell r="G1187" t="str">
            <v>SOCORRO GOMEZ GUERRA</v>
          </cell>
          <cell r="H1187" t="str">
            <v>VENEGAS 202, MITRAS CENTRO, MONTERREY</v>
          </cell>
          <cell r="I1187" t="str">
            <v>8181234382, 8115371107</v>
          </cell>
          <cell r="J1187" t="str">
            <v>HISENSE</v>
          </cell>
          <cell r="K1187" t="str">
            <v>50K20DW</v>
          </cell>
          <cell r="L1187" t="str">
            <v>50G143292H09120</v>
          </cell>
          <cell r="M1187" t="str">
            <v>TICKET</v>
          </cell>
          <cell r="N1187">
            <v>11998.37</v>
          </cell>
          <cell r="O1187">
            <v>42137</v>
          </cell>
          <cell r="P1187">
            <v>42782</v>
          </cell>
          <cell r="Q1187">
            <v>201024</v>
          </cell>
          <cell r="R1187" t="str">
            <v>1/17/2017 7:21 ERNESTO HDZ P1A: OC. 1005990, PANEL, 173331</v>
          </cell>
          <cell r="S1187" t="str">
            <v/>
          </cell>
          <cell r="T1187" t="str">
            <v xml:space="preserve">    SOFIA VAZQUEZ                 </v>
          </cell>
          <cell r="U1187" t="str">
            <v>2017-04-28</v>
          </cell>
          <cell r="V1187" t="str">
            <v>NORTE</v>
          </cell>
          <cell r="W1187" t="str">
            <v>COMPLETADO</v>
          </cell>
          <cell r="X1187" t="str">
            <v>TALLER</v>
          </cell>
          <cell r="Y1187">
            <v>42746</v>
          </cell>
          <cell r="Z1187">
            <v>609</v>
          </cell>
          <cell r="AD1187" t="str">
            <v>mty/mitras ctro</v>
          </cell>
          <cell r="AE1187" t="str">
            <v>NL</v>
          </cell>
          <cell r="AF1187" t="str">
            <v>MX</v>
          </cell>
          <cell r="AG1187" t="str">
            <v>10409197</v>
          </cell>
          <cell r="AH1187" t="str">
            <v>SOCORRO GOMEZ GUERRA</v>
          </cell>
          <cell r="AI1187" t="str">
            <v>Vanegas no. 202</v>
          </cell>
          <cell r="AJ1187" t="str">
            <v>8115371107</v>
          </cell>
          <cell r="AK1187" t="str">
            <v>8115371107</v>
          </cell>
          <cell r="AL1187" t="str">
            <v>64460</v>
          </cell>
          <cell r="AM1187"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87" t="str">
            <v>1TE50B8NUSCB</v>
          </cell>
          <cell r="AO1187" t="str">
            <v>Smart</v>
          </cell>
          <cell r="AP1187" t="str">
            <v>Hisense</v>
          </cell>
          <cell r="AQ1187" t="str">
            <v>Opera</v>
          </cell>
          <cell r="AR1187" t="str">
            <v>FHD 1920 x 1080</v>
          </cell>
          <cell r="AS1187" t="str">
            <v>3TE50G165140G165140M010</v>
          </cell>
          <cell r="AT1187">
            <v>164</v>
          </cell>
          <cell r="AU1187" t="str">
            <v>50H7GB</v>
          </cell>
          <cell r="AV1187" t="str">
            <v>3TE50G165140</v>
          </cell>
          <cell r="AW1187" t="str">
            <v>G165140</v>
          </cell>
          <cell r="AX1187" t="str">
            <v>M010</v>
          </cell>
          <cell r="AY1187">
            <v>74012532</v>
          </cell>
          <cell r="AZ1187">
            <v>51013451</v>
          </cell>
          <cell r="BA1187">
            <v>80149515</v>
          </cell>
        </row>
        <row r="1188">
          <cell r="D1188">
            <v>60308597</v>
          </cell>
          <cell r="E1188" t="str">
            <v xml:space="preserve">A   </v>
          </cell>
          <cell r="F1188" t="str">
            <v>TV</v>
          </cell>
          <cell r="G1188" t="str">
            <v>MARIA GARZA</v>
          </cell>
          <cell r="H1188" t="str">
            <v>NAPOLES 320, VALLE DE LAS ALAMEDAS, SAN NICOLAS</v>
          </cell>
          <cell r="I1188" t="str">
            <v>8114831214 Y 8111048455</v>
          </cell>
          <cell r="J1188" t="str">
            <v>HISENSE</v>
          </cell>
          <cell r="K1188" t="str">
            <v>50K20DW</v>
          </cell>
          <cell r="L1188" t="str">
            <v>50G144844H03303</v>
          </cell>
          <cell r="M1188" t="str">
            <v>CARTA ACEPTACION</v>
          </cell>
          <cell r="N1188">
            <v>0</v>
          </cell>
          <cell r="O1188">
            <v>42116</v>
          </cell>
          <cell r="P1188">
            <v>42753</v>
          </cell>
          <cell r="Q1188">
            <v>201024</v>
          </cell>
          <cell r="R1188" t="str">
            <v>1/17/2017 6:14 ERNESTO HDZ P1A: OC. 1005918, PANEL, 173331</v>
          </cell>
          <cell r="S1188" t="str">
            <v/>
          </cell>
          <cell r="T1188" t="str">
            <v xml:space="preserve">    SOFIA VAZQUEZ                 </v>
          </cell>
          <cell r="U1188" t="str">
            <v>2017-04-28</v>
          </cell>
          <cell r="V1188" t="str">
            <v>NORTE</v>
          </cell>
          <cell r="W1188" t="str">
            <v>COMPLETADO</v>
          </cell>
          <cell r="X1188" t="str">
            <v>TALLER</v>
          </cell>
          <cell r="Y1188">
            <v>42745</v>
          </cell>
          <cell r="Z1188">
            <v>629</v>
          </cell>
          <cell r="AD1188" t="str">
            <v>san nicolas de los garzas /col ALAMEDA</v>
          </cell>
          <cell r="AE1188" t="str">
            <v>NL</v>
          </cell>
          <cell r="AF1188" t="str">
            <v>MX</v>
          </cell>
          <cell r="AG1188" t="str">
            <v>10408581</v>
          </cell>
          <cell r="AH1188" t="str">
            <v>MARIA GARZA</v>
          </cell>
          <cell r="AI1188" t="str">
            <v>320 napoles</v>
          </cell>
          <cell r="AJ1188" t="str">
            <v>045 8114831214</v>
          </cell>
          <cell r="AK1188" t="str">
            <v>8111048455</v>
          </cell>
          <cell r="AL1188" t="str">
            <v>66410</v>
          </cell>
          <cell r="AM1188"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88" t="str">
            <v>1TE50B8NUSCB</v>
          </cell>
          <cell r="AO1188" t="str">
            <v>Smart</v>
          </cell>
          <cell r="AP1188" t="str">
            <v>Hisense</v>
          </cell>
          <cell r="AQ1188" t="str">
            <v>Opera</v>
          </cell>
          <cell r="AR1188" t="str">
            <v>FHD 1920 x 1080</v>
          </cell>
          <cell r="AS1188" t="str">
            <v>3TE50G165140G165140M010</v>
          </cell>
          <cell r="AT1188">
            <v>164</v>
          </cell>
          <cell r="AU1188" t="str">
            <v>50H7GB</v>
          </cell>
          <cell r="AV1188" t="str">
            <v>3TE50G165140</v>
          </cell>
          <cell r="AW1188" t="str">
            <v>G165140</v>
          </cell>
          <cell r="AX1188" t="str">
            <v>M010</v>
          </cell>
          <cell r="AY1188">
            <v>74012533</v>
          </cell>
          <cell r="AZ1188">
            <v>51013452</v>
          </cell>
          <cell r="BA1188">
            <v>80149516</v>
          </cell>
        </row>
        <row r="1189">
          <cell r="D1189">
            <v>60308088</v>
          </cell>
          <cell r="E1189" t="str">
            <v xml:space="preserve">A   </v>
          </cell>
          <cell r="F1189" t="str">
            <v>TV</v>
          </cell>
          <cell r="G1189" t="str">
            <v>JOSE JAME ESTRADA TORRES</v>
          </cell>
          <cell r="H1189" t="str">
            <v>CLAUDIO 3324, CAMINO REAL, GUADALUPE</v>
          </cell>
          <cell r="I1189">
            <v>8183980378</v>
          </cell>
          <cell r="J1189" t="str">
            <v>HISENSE</v>
          </cell>
          <cell r="K1189" t="str">
            <v>40K20D</v>
          </cell>
          <cell r="L1189" t="str">
            <v>40G143461H14940</v>
          </cell>
          <cell r="M1189" t="str">
            <v>TICKET</v>
          </cell>
          <cell r="N1189">
            <v>5760.85</v>
          </cell>
          <cell r="O1189">
            <v>42023</v>
          </cell>
          <cell r="P1189">
            <v>42809</v>
          </cell>
          <cell r="Q1189">
            <v>201024</v>
          </cell>
          <cell r="R1189" t="str">
            <v>12/01/2017 21:33 ADOLFO F. NP5 P1A: OC. 1005780, MAIN, 173417</v>
          </cell>
          <cell r="S1189" t="str">
            <v/>
          </cell>
          <cell r="T1189" t="str">
            <v xml:space="preserve">    SOFIA VAZQUEZ                 </v>
          </cell>
          <cell r="U1189" t="str">
            <v>2017-04-28</v>
          </cell>
          <cell r="V1189" t="str">
            <v>NORTE</v>
          </cell>
          <cell r="W1189" t="str">
            <v>COMPLETADO</v>
          </cell>
          <cell r="X1189" t="str">
            <v>TALLER</v>
          </cell>
          <cell r="Y1189">
            <v>42740</v>
          </cell>
          <cell r="Z1189">
            <v>717</v>
          </cell>
          <cell r="AD1189" t="str">
            <v>Camino Real/Guadalupe</v>
          </cell>
          <cell r="AE1189" t="str">
            <v>NL</v>
          </cell>
          <cell r="AF1189" t="str">
            <v>MX</v>
          </cell>
          <cell r="AG1189" t="str">
            <v>10408454</v>
          </cell>
          <cell r="AH1189" t="str">
            <v>JOSE JAIME ESTRADA TORRES</v>
          </cell>
          <cell r="AI1189" t="str">
            <v>3324 Claudio</v>
          </cell>
          <cell r="AJ1189" t="str">
            <v>8183980378</v>
          </cell>
          <cell r="AK1189">
            <v>0</v>
          </cell>
          <cell r="AL1189" t="str">
            <v>67170</v>
          </cell>
          <cell r="AM1189"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89" t="str">
            <v>3TE40G134207</v>
          </cell>
          <cell r="AO1189" t="str">
            <v>Básica</v>
          </cell>
          <cell r="AP1189" t="str">
            <v>Hisense</v>
          </cell>
          <cell r="AQ1189" t="str">
            <v>Opera</v>
          </cell>
          <cell r="AR1189" t="str">
            <v>FHD 1920 x 1080</v>
          </cell>
          <cell r="AS1189" t="str">
            <v>GTE40G153352CRMM012</v>
          </cell>
          <cell r="AT1189">
            <v>113</v>
          </cell>
          <cell r="AU1189" t="str">
            <v>40H5B</v>
          </cell>
          <cell r="AV1189" t="str">
            <v>GTE40G153352</v>
          </cell>
          <cell r="AW1189" t="str">
            <v>CRM</v>
          </cell>
          <cell r="AX1189" t="str">
            <v>M012</v>
          </cell>
          <cell r="AY1189">
            <v>74012534</v>
          </cell>
          <cell r="AZ1189">
            <v>51013453</v>
          </cell>
          <cell r="BA1189">
            <v>80149517</v>
          </cell>
        </row>
        <row r="1190">
          <cell r="D1190">
            <v>60310662</v>
          </cell>
          <cell r="E1190" t="str">
            <v xml:space="preserve">A   </v>
          </cell>
          <cell r="F1190" t="str">
            <v>TV</v>
          </cell>
          <cell r="G1190" t="str">
            <v>MARCELINO IBARRA LEIJA</v>
          </cell>
          <cell r="H1190" t="str">
            <v>LUIS ILLISALITURRI 603, CONTITUYENTES DE QUERETARO, SAN NICOLAS</v>
          </cell>
          <cell r="I1190">
            <v>8183776036</v>
          </cell>
          <cell r="J1190" t="str">
            <v>HISENSE</v>
          </cell>
          <cell r="K1190" t="str">
            <v>32K20D</v>
          </cell>
          <cell r="L1190" t="str">
            <v>32J134805H00299</v>
          </cell>
          <cell r="M1190" t="str">
            <v>TICKET</v>
          </cell>
          <cell r="N1190">
            <v>2870.97</v>
          </cell>
          <cell r="O1190">
            <v>42794</v>
          </cell>
          <cell r="P1190">
            <v>42769</v>
          </cell>
          <cell r="Q1190">
            <v>201024</v>
          </cell>
          <cell r="R1190" t="str">
            <v>4/02/2017 8:01 ERNESTO HDZ NP5 P1A: OC. 1006045, PANEL, 171979</v>
          </cell>
          <cell r="S1190" t="str">
            <v/>
          </cell>
          <cell r="T1190" t="str">
            <v xml:space="preserve">    SOFIA VAZQUEZ                 </v>
          </cell>
          <cell r="U1190" t="str">
            <v>2017-04-28</v>
          </cell>
          <cell r="V1190" t="str">
            <v>NORTE</v>
          </cell>
          <cell r="W1190" t="str">
            <v>COMPLETADO</v>
          </cell>
          <cell r="X1190" t="str">
            <v>TALLER</v>
          </cell>
          <cell r="Y1190">
            <v>42767</v>
          </cell>
          <cell r="Z1190">
            <v>-27</v>
          </cell>
          <cell r="AA1190" t="str">
            <v>M012</v>
          </cell>
          <cell r="AD1190" t="str">
            <v>Constituyentes de queretaro / San nicola</v>
          </cell>
          <cell r="AE1190" t="str">
            <v>NL</v>
          </cell>
          <cell r="AF1190" t="str">
            <v>MX</v>
          </cell>
          <cell r="AG1190" t="str">
            <v>10411292</v>
          </cell>
          <cell r="AH1190" t="str">
            <v>MARCELINO IBARRA LEIJA</v>
          </cell>
          <cell r="AI1190" t="str">
            <v>603 LUIS ILISALITURRI</v>
          </cell>
          <cell r="AJ1190" t="str">
            <v>8183776036</v>
          </cell>
          <cell r="AK1190">
            <v>0</v>
          </cell>
          <cell r="AL1190" t="str">
            <v>66490</v>
          </cell>
          <cell r="AM1190"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90" t="str">
            <v>3TE32J134805</v>
          </cell>
          <cell r="AO1190" t="str">
            <v>Básica</v>
          </cell>
          <cell r="AP1190" t="str">
            <v>Hisense</v>
          </cell>
          <cell r="AQ1190" t="str">
            <v>?</v>
          </cell>
          <cell r="AR1190" t="str">
            <v>HD 1366 X 768</v>
          </cell>
          <cell r="AS1190" t="str">
            <v>3TE32G155365CRMM012</v>
          </cell>
          <cell r="AT1190">
            <v>11</v>
          </cell>
          <cell r="AU1190" t="str">
            <v>32H3B2</v>
          </cell>
          <cell r="AV1190" t="str">
            <v>3TE32G155365</v>
          </cell>
          <cell r="AW1190" t="str">
            <v>CRM</v>
          </cell>
          <cell r="AX1190" t="str">
            <v>M012</v>
          </cell>
          <cell r="AY1190">
            <v>74012535</v>
          </cell>
          <cell r="AZ1190">
            <v>51013454</v>
          </cell>
          <cell r="BA1190">
            <v>80149518</v>
          </cell>
        </row>
        <row r="1191">
          <cell r="D1191">
            <v>60316449</v>
          </cell>
          <cell r="E1191" t="str">
            <v xml:space="preserve">A   </v>
          </cell>
          <cell r="F1191" t="str">
            <v>TV</v>
          </cell>
          <cell r="G1191" t="str">
            <v>LOURDES MARGARITA SILVA BAEZ</v>
          </cell>
          <cell r="H1191" t="str">
            <v>SIERRA DE RONDA 1033, LAS PUENTES 8VO SECTOR, SAN NICOLAS</v>
          </cell>
          <cell r="I1191">
            <v>8180571934</v>
          </cell>
          <cell r="J1191" t="str">
            <v>HISENSE</v>
          </cell>
          <cell r="K1191" t="str">
            <v>32K20D</v>
          </cell>
          <cell r="L1191" t="str">
            <v>32J134805H02000</v>
          </cell>
          <cell r="M1191" t="str">
            <v>CARTA DE ACEPTACION</v>
          </cell>
          <cell r="N1191">
            <v>0</v>
          </cell>
          <cell r="O1191">
            <v>42793</v>
          </cell>
          <cell r="P1191">
            <v>42767</v>
          </cell>
          <cell r="Q1191">
            <v>201024</v>
          </cell>
          <cell r="R1191" t="str">
            <v>25/04/2017 4:03 ARANTXA NP5 P1A: OC. 1009544 PANEL 171979</v>
          </cell>
          <cell r="S1191" t="str">
            <v/>
          </cell>
          <cell r="T1191" t="str">
            <v xml:space="preserve">    SOFIA VAZQUEZ                 </v>
          </cell>
          <cell r="U1191" t="str">
            <v>2017-04-28</v>
          </cell>
          <cell r="V1191" t="str">
            <v>NORTE</v>
          </cell>
          <cell r="W1191" t="str">
            <v>COMPLETADO</v>
          </cell>
          <cell r="X1191" t="str">
            <v>TALLER</v>
          </cell>
          <cell r="Y1191">
            <v>42845</v>
          </cell>
          <cell r="Z1191">
            <v>52</v>
          </cell>
          <cell r="AD1191" t="str">
            <v>San Nicolas/Las puentes 8vo sector</v>
          </cell>
          <cell r="AE1191" t="str">
            <v>NL</v>
          </cell>
          <cell r="AF1191" t="str">
            <v>MX</v>
          </cell>
          <cell r="AG1191" t="str">
            <v>10410953</v>
          </cell>
          <cell r="AH1191" t="str">
            <v>LOURDES MARGARITA SILVA BAEZ</v>
          </cell>
          <cell r="AI1191" t="str">
            <v>1033 Sierra de ronda</v>
          </cell>
          <cell r="AJ1191" t="str">
            <v>8180571934</v>
          </cell>
          <cell r="AK1191">
            <v>0</v>
          </cell>
          <cell r="AL1191" t="str">
            <v>66460</v>
          </cell>
          <cell r="AM1191"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91" t="str">
            <v>3TE32J134805</v>
          </cell>
          <cell r="AO1191" t="str">
            <v>Básica</v>
          </cell>
          <cell r="AP1191" t="str">
            <v>Hisense</v>
          </cell>
          <cell r="AQ1191" t="str">
            <v>?</v>
          </cell>
          <cell r="AR1191" t="str">
            <v>HD 1366 X 768</v>
          </cell>
          <cell r="AS1191" t="str">
            <v>3TE32G155365CRMM012</v>
          </cell>
          <cell r="AT1191">
            <v>11</v>
          </cell>
          <cell r="AU1191" t="str">
            <v>32H3B2</v>
          </cell>
          <cell r="AV1191" t="str">
            <v>3TE32G155365</v>
          </cell>
          <cell r="AW1191" t="str">
            <v>CRM</v>
          </cell>
          <cell r="AX1191" t="str">
            <v>M012</v>
          </cell>
          <cell r="AY1191">
            <v>74012536</v>
          </cell>
          <cell r="AZ1191">
            <v>51013455</v>
          </cell>
          <cell r="BA1191">
            <v>80149461</v>
          </cell>
        </row>
        <row r="1192">
          <cell r="D1192">
            <v>60311058</v>
          </cell>
          <cell r="E1192" t="str">
            <v xml:space="preserve">A   </v>
          </cell>
          <cell r="F1192" t="str">
            <v>TV</v>
          </cell>
          <cell r="G1192" t="str">
            <v>ALVARO ORTIZ LEDEZMA</v>
          </cell>
          <cell r="H1192" t="str">
            <v>AVE. TELEFONOS 113, MONTE ALVAN 2DO SECTOR, APODACA</v>
          </cell>
          <cell r="I1192">
            <v>8182403094</v>
          </cell>
          <cell r="J1192" t="str">
            <v>HISENSE</v>
          </cell>
          <cell r="K1192" t="str">
            <v>32K20D</v>
          </cell>
          <cell r="L1192" t="str">
            <v>32J140915H00628</v>
          </cell>
          <cell r="M1192" t="str">
            <v>CARTA ACEPTACION</v>
          </cell>
          <cell r="N1192">
            <v>2870</v>
          </cell>
          <cell r="O1192">
            <v>41802</v>
          </cell>
          <cell r="P1192">
            <v>42775</v>
          </cell>
          <cell r="Q1192">
            <v>201024</v>
          </cell>
          <cell r="R1192" t="str">
            <v>2/14/2017 2:47 ERNESTO HDZ NP5 P1A: OC. 1007234, PANEL, 171979</v>
          </cell>
          <cell r="S1192" t="str">
            <v/>
          </cell>
          <cell r="T1192" t="str">
            <v xml:space="preserve">    SOFIA VAZQUEZ                 </v>
          </cell>
          <cell r="U1192" t="str">
            <v>2017-04-28</v>
          </cell>
          <cell r="V1192" t="str">
            <v>NORTE</v>
          </cell>
          <cell r="W1192" t="str">
            <v>COMPLETADO</v>
          </cell>
          <cell r="X1192" t="str">
            <v>TALLER</v>
          </cell>
          <cell r="Y1192">
            <v>42774</v>
          </cell>
          <cell r="Z1192">
            <v>972</v>
          </cell>
          <cell r="AD1192" t="str">
            <v>APODACA/FRACC MONTE ALVAN 2SEC</v>
          </cell>
          <cell r="AE1192" t="str">
            <v>NL</v>
          </cell>
          <cell r="AF1192" t="str">
            <v>MX</v>
          </cell>
          <cell r="AG1192" t="str">
            <v>10396521</v>
          </cell>
          <cell r="AH1192" t="str">
            <v>ALVARO ORTIZ LEDESMA</v>
          </cell>
          <cell r="AI1192" t="str">
            <v>113 AV TELEFONOS</v>
          </cell>
          <cell r="AJ1192" t="str">
            <v>8182403094</v>
          </cell>
          <cell r="AK1192">
            <v>0</v>
          </cell>
          <cell r="AL1192" t="str">
            <v>66649</v>
          </cell>
          <cell r="AM1192"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92" t="str">
            <v>3TE32J134805</v>
          </cell>
          <cell r="AO1192" t="str">
            <v>Básica</v>
          </cell>
          <cell r="AP1192" t="str">
            <v>Hisense</v>
          </cell>
          <cell r="AQ1192" t="str">
            <v>?</v>
          </cell>
          <cell r="AR1192" t="str">
            <v>HD 1366 X 768</v>
          </cell>
          <cell r="AS1192" t="str">
            <v>3TE32G155365CRMM012</v>
          </cell>
          <cell r="AT1192">
            <v>11</v>
          </cell>
          <cell r="AU1192" t="str">
            <v>32H3B2</v>
          </cell>
          <cell r="AV1192" t="str">
            <v>3TE32G155365</v>
          </cell>
          <cell r="AW1192" t="str">
            <v>CRM</v>
          </cell>
          <cell r="AX1192" t="str">
            <v>M012</v>
          </cell>
          <cell r="AY1192">
            <v>74012537</v>
          </cell>
          <cell r="AZ1192">
            <v>51013456</v>
          </cell>
          <cell r="BA1192">
            <v>80149465</v>
          </cell>
        </row>
        <row r="1193">
          <cell r="D1193">
            <v>60307903</v>
          </cell>
          <cell r="E1193" t="str">
            <v xml:space="preserve">A   </v>
          </cell>
          <cell r="F1193" t="str">
            <v>TV</v>
          </cell>
          <cell r="G1193" t="str">
            <v>LUZ GARDO MANDUJANO CARDONA</v>
          </cell>
          <cell r="H1193" t="str">
            <v>LOMAS DE SANTA CATARINA 404, LOMAS DE SANTA CATARINA, SANTA CATARINA</v>
          </cell>
          <cell r="I1193" t="str">
            <v>8122645201 Y 8123476588</v>
          </cell>
          <cell r="J1193" t="str">
            <v>HISENSE</v>
          </cell>
          <cell r="K1193" t="str">
            <v>50K20DW</v>
          </cell>
          <cell r="L1193" t="str">
            <v>50G144844H02913</v>
          </cell>
          <cell r="M1193" t="str">
            <v>238043-6</v>
          </cell>
          <cell r="N1193">
            <v>8133</v>
          </cell>
          <cell r="O1193">
            <v>42153</v>
          </cell>
          <cell r="P1193">
            <v>42744</v>
          </cell>
          <cell r="Q1193">
            <v>201024</v>
          </cell>
          <cell r="R1193" t="str">
            <v>21/01/2017 00:57 ERNESTO HDZ NP5 P1A: OC. 1005581, PANEL, 173331</v>
          </cell>
          <cell r="S1193" t="str">
            <v/>
          </cell>
          <cell r="T1193" t="str">
            <v xml:space="preserve">    SOFIA VAZQUEZ                 </v>
          </cell>
          <cell r="U1193" t="str">
            <v>2017-04-28</v>
          </cell>
          <cell r="V1193" t="str">
            <v>NORTE</v>
          </cell>
          <cell r="W1193" t="str">
            <v>COMPLETADO</v>
          </cell>
          <cell r="X1193" t="str">
            <v>TALLER</v>
          </cell>
          <cell r="Y1193">
            <v>42738</v>
          </cell>
          <cell r="Z1193">
            <v>585</v>
          </cell>
          <cell r="AD1193" t="str">
            <v>Monterrey/lomas de sta Catarina</v>
          </cell>
          <cell r="AE1193" t="str">
            <v>NL</v>
          </cell>
          <cell r="AF1193" t="str">
            <v>MX</v>
          </cell>
          <cell r="AG1193" t="str">
            <v>10408792</v>
          </cell>
          <cell r="AH1193" t="str">
            <v>LUZ GARDO MANDUJANO CARDONA</v>
          </cell>
          <cell r="AI1193" t="str">
            <v>Lomas de santa catarina no 404</v>
          </cell>
          <cell r="AJ1193" t="str">
            <v>018122645201</v>
          </cell>
          <cell r="AK1193">
            <v>0</v>
          </cell>
          <cell r="AL1193" t="str">
            <v>66359</v>
          </cell>
          <cell r="AM1193"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93" t="str">
            <v>1TE50B8NUSCB</v>
          </cell>
          <cell r="AO1193" t="str">
            <v>Smart</v>
          </cell>
          <cell r="AP1193" t="str">
            <v>Hisense</v>
          </cell>
          <cell r="AQ1193" t="str">
            <v>Opera</v>
          </cell>
          <cell r="AR1193" t="str">
            <v>FHD 1920 x 1080</v>
          </cell>
          <cell r="AS1193" t="str">
            <v>3TE50G165140G165140M010</v>
          </cell>
          <cell r="AT1193">
            <v>164</v>
          </cell>
          <cell r="AU1193" t="str">
            <v>50H7GB</v>
          </cell>
          <cell r="AV1193" t="str">
            <v>3TE50G165140</v>
          </cell>
          <cell r="AW1193" t="str">
            <v>G165140</v>
          </cell>
          <cell r="AX1193" t="str">
            <v>M010</v>
          </cell>
          <cell r="AY1193">
            <v>74012538</v>
          </cell>
          <cell r="AZ1193">
            <v>51013457</v>
          </cell>
          <cell r="BA1193">
            <v>80149474</v>
          </cell>
        </row>
        <row r="1194">
          <cell r="D1194">
            <v>60316241</v>
          </cell>
          <cell r="E1194" t="str">
            <v xml:space="preserve">A   </v>
          </cell>
          <cell r="F1194" t="str">
            <v>TV</v>
          </cell>
          <cell r="G1194" t="str">
            <v>EDGARDO RAMIREZ HERNANDEZ</v>
          </cell>
          <cell r="H1194" t="str">
            <v>CALLE HERMOSILLO N. 14108 COLONIA SNTE C.P 72499, PUEBLA, PUE.</v>
          </cell>
          <cell r="I1194" t="str">
            <v>222 1294688</v>
          </cell>
          <cell r="J1194" t="str">
            <v>HISENSE</v>
          </cell>
          <cell r="K1194" t="str">
            <v>50K370GW</v>
          </cell>
          <cell r="L1194" t="str">
            <v>50J141319H00035</v>
          </cell>
          <cell r="M1194" t="str">
            <v>000162567</v>
          </cell>
          <cell r="N1194">
            <v>11168.02</v>
          </cell>
          <cell r="O1194">
            <v>42375</v>
          </cell>
          <cell r="P1194">
            <v>42845</v>
          </cell>
          <cell r="Q1194">
            <v>201032</v>
          </cell>
          <cell r="R1194" t="str">
            <v>05/05/2017 02 : 55  ARANTXA.MON : Se autoriza NP5; por correccion dedocumentos25/04/2017 03 : 10 201032 : P1A: T175640 PANEL LED OC-1009940</v>
          </cell>
          <cell r="S1194" t="str">
            <v/>
          </cell>
          <cell r="T1194" t="str">
            <v xml:space="preserve"> ERIK ORTEGA MÉNDEZ               </v>
          </cell>
          <cell r="U1194" t="str">
            <v>2017/05/11</v>
          </cell>
          <cell r="V1194" t="str">
            <v>CENTRO</v>
          </cell>
          <cell r="W1194" t="str">
            <v>COMPLETADO</v>
          </cell>
          <cell r="X1194" t="str">
            <v>TALLER</v>
          </cell>
          <cell r="Y1194">
            <v>42844</v>
          </cell>
          <cell r="Z1194">
            <v>469</v>
          </cell>
          <cell r="AD1194" t="str">
            <v>Puebla/SNTE</v>
          </cell>
          <cell r="AE1194" t="str">
            <v>PUE</v>
          </cell>
          <cell r="AF1194" t="str">
            <v>MX</v>
          </cell>
          <cell r="AG1194" t="str">
            <v>10415682</v>
          </cell>
          <cell r="AH1194" t="str">
            <v>EDGARDO RAMIREZ HERNANDEZ</v>
          </cell>
          <cell r="AI1194" t="str">
            <v>Hermosillo num 14108</v>
          </cell>
          <cell r="AJ1194" t="str">
            <v>2221294688</v>
          </cell>
          <cell r="AK1194">
            <v>0</v>
          </cell>
          <cell r="AL1194" t="str">
            <v>72499</v>
          </cell>
          <cell r="AM1194"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94" t="str">
            <v>3TE50J141319</v>
          </cell>
          <cell r="AO1194" t="str">
            <v>Smart</v>
          </cell>
          <cell r="AP1194" t="str">
            <v>Hisense</v>
          </cell>
          <cell r="AQ1194" t="str">
            <v>Android</v>
          </cell>
          <cell r="AR1194" t="str">
            <v>FHD 1920 x 1080</v>
          </cell>
          <cell r="AS1194" t="str">
            <v>3TE50G165140G165140M010</v>
          </cell>
          <cell r="AT1194">
            <v>164</v>
          </cell>
          <cell r="AU1194" t="str">
            <v>50H7GB</v>
          </cell>
          <cell r="AV1194" t="str">
            <v>3TE50G165140</v>
          </cell>
          <cell r="AW1194" t="str">
            <v>G165140</v>
          </cell>
          <cell r="AX1194" t="str">
            <v>M010</v>
          </cell>
          <cell r="AY1194">
            <v>74012539</v>
          </cell>
          <cell r="AZ1194">
            <v>51013458</v>
          </cell>
          <cell r="BA1194">
            <v>80149475</v>
          </cell>
        </row>
        <row r="1195">
          <cell r="D1195">
            <v>60311501</v>
          </cell>
          <cell r="E1195" t="str">
            <v>A</v>
          </cell>
          <cell r="F1195" t="str">
            <v>TV</v>
          </cell>
          <cell r="G1195" t="str">
            <v>VICTOR HUGO MEDINA CISNEROS</v>
          </cell>
          <cell r="H1195" t="str">
            <v>C. 49-C # 929 X 108-A Y 112              LAS AMERICAS II                          MERIDA, YUCATAN</v>
          </cell>
          <cell r="I1195">
            <v>9991502368</v>
          </cell>
          <cell r="J1195" t="str">
            <v>HISENSE</v>
          </cell>
          <cell r="K1195" t="str">
            <v>50H5B2</v>
          </cell>
          <cell r="L1195" t="str">
            <v>50G160244H00985</v>
          </cell>
          <cell r="M1195" t="str">
            <v>BUE / 000243973</v>
          </cell>
          <cell r="N1195">
            <v>11998.37</v>
          </cell>
          <cell r="O1195">
            <v>42539</v>
          </cell>
          <cell r="P1195">
            <v>42780</v>
          </cell>
          <cell r="Q1195">
            <v>201470</v>
          </cell>
          <cell r="R1195" t="str">
            <v xml:space="preserve">FALTA DE REFACCIONES T182406/MAIN  OC-1007502   CF:18/02/2017 03 : 54  ERNESTO.HERN : NP5                   </v>
          </cell>
          <cell r="S1195" t="str">
            <v>IN CAJA, ACCESORIOS COMPLETOS</v>
          </cell>
          <cell r="T1195" t="str">
            <v xml:space="preserve">       Martha I. López Martín     </v>
          </cell>
          <cell r="U1195" t="str">
            <v>2017-05-03</v>
          </cell>
          <cell r="V1195" t="str">
            <v>SUR</v>
          </cell>
          <cell r="W1195" t="str">
            <v>COMPLETADO</v>
          </cell>
          <cell r="X1195" t="str">
            <v>TALLER</v>
          </cell>
          <cell r="Y1195">
            <v>42780</v>
          </cell>
          <cell r="Z1195">
            <v>241</v>
          </cell>
          <cell r="AD1195" t="str">
            <v>Merida/Las americas 2</v>
          </cell>
          <cell r="AE1195" t="str">
            <v>YUC</v>
          </cell>
          <cell r="AF1195" t="str">
            <v>MX</v>
          </cell>
          <cell r="AG1195" t="str">
            <v>10411928</v>
          </cell>
          <cell r="AH1195" t="str">
            <v>VICTOR HUGO MEDINA CISNEROS</v>
          </cell>
          <cell r="AI1195" t="str">
            <v>49-C NUM 929</v>
          </cell>
          <cell r="AJ1195" t="str">
            <v>9991502368</v>
          </cell>
          <cell r="AK1195">
            <v>0</v>
          </cell>
          <cell r="AL1195" t="str">
            <v>97302</v>
          </cell>
          <cell r="AM1195"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95" t="str">
            <v>3TE50G155377</v>
          </cell>
          <cell r="AO1195" t="str">
            <v>Smart</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74012540</v>
          </cell>
          <cell r="AZ1195">
            <v>51013459</v>
          </cell>
          <cell r="BA1195">
            <v>80149477</v>
          </cell>
        </row>
        <row r="1196">
          <cell r="D1196">
            <v>60311704</v>
          </cell>
          <cell r="E1196" t="str">
            <v>A</v>
          </cell>
          <cell r="F1196" t="str">
            <v>TV</v>
          </cell>
          <cell r="G1196" t="str">
            <v>MA MAGDALENA POOL</v>
          </cell>
          <cell r="H1196" t="str">
            <v>C. 37 # 308 X 32 Y 34                        CENTRO                                                MOTUL, YUCATAN</v>
          </cell>
          <cell r="I1196">
            <v>9993782579</v>
          </cell>
          <cell r="J1196" t="str">
            <v>HISENSE</v>
          </cell>
          <cell r="K1196" t="str">
            <v>40K20D</v>
          </cell>
          <cell r="L1196" t="str">
            <v>40G143289H00957</v>
          </cell>
          <cell r="M1196" t="str">
            <v>BUE / 000197551</v>
          </cell>
          <cell r="N1196">
            <v>5760.85</v>
          </cell>
          <cell r="O1196">
            <v>42000</v>
          </cell>
          <cell r="P1196">
            <v>42780</v>
          </cell>
          <cell r="Q1196">
            <v>201470</v>
          </cell>
          <cell r="R1196" t="str">
            <v xml:space="preserve">FALTA DE REFACCIONES T173417/MAIN OC-1007501   CF:18/02/2017 03 : 53  ERNESTO.HERN : NP5                    </v>
          </cell>
          <cell r="S1196" t="str">
            <v>IN CAJA, ACCESORIOS COMPLETOS</v>
          </cell>
          <cell r="T1196" t="str">
            <v xml:space="preserve">       Martha I. López Martín     </v>
          </cell>
          <cell r="U1196" t="str">
            <v>2017-05-03</v>
          </cell>
          <cell r="V1196" t="str">
            <v>SUR</v>
          </cell>
          <cell r="W1196" t="str">
            <v>COMPLETADO</v>
          </cell>
          <cell r="X1196" t="str">
            <v>TALLER</v>
          </cell>
          <cell r="Y1196">
            <v>42781</v>
          </cell>
          <cell r="Z1196">
            <v>781</v>
          </cell>
          <cell r="AD1196" t="str">
            <v>Motul/Centro</v>
          </cell>
          <cell r="AE1196" t="str">
            <v>YUC</v>
          </cell>
          <cell r="AF1196" t="str">
            <v>MX</v>
          </cell>
          <cell r="AG1196" t="str">
            <v>10410764</v>
          </cell>
          <cell r="AH1196" t="str">
            <v>MARIA MAGDALENA POL CASTILLO</v>
          </cell>
          <cell r="AI1196" t="str">
            <v>Calle 37 numero 308</v>
          </cell>
          <cell r="AJ1196" t="str">
            <v>9993182579</v>
          </cell>
          <cell r="AK1196">
            <v>0</v>
          </cell>
          <cell r="AL1196" t="str">
            <v>97430</v>
          </cell>
          <cell r="AM1196"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96" t="str">
            <v>3TE40G134207</v>
          </cell>
          <cell r="AO1196" t="str">
            <v>Básica</v>
          </cell>
          <cell r="AP1196" t="str">
            <v>Hisense</v>
          </cell>
          <cell r="AQ1196" t="str">
            <v>Opera</v>
          </cell>
          <cell r="AR1196" t="str">
            <v>FHD 1920 x 1080</v>
          </cell>
          <cell r="AS1196" t="str">
            <v>GTE40G153352CRMM012</v>
          </cell>
          <cell r="AT1196">
            <v>113</v>
          </cell>
          <cell r="AU1196" t="str">
            <v>40H5B</v>
          </cell>
          <cell r="AV1196" t="str">
            <v>GTE40G153352</v>
          </cell>
          <cell r="AW1196" t="str">
            <v>CRM</v>
          </cell>
          <cell r="AX1196" t="str">
            <v>M012</v>
          </cell>
          <cell r="AY1196">
            <v>74012541</v>
          </cell>
          <cell r="AZ1196">
            <v>51013460</v>
          </cell>
          <cell r="BA1196">
            <v>80149479</v>
          </cell>
        </row>
        <row r="1197">
          <cell r="D1197">
            <v>60311710</v>
          </cell>
          <cell r="E1197" t="str">
            <v>A</v>
          </cell>
          <cell r="F1197" t="str">
            <v>TV</v>
          </cell>
          <cell r="G1197" t="str">
            <v>GLADYS NOH</v>
          </cell>
          <cell r="H1197" t="str">
            <v>C. 49-A # 459 X 50 Y 52                         CENTRO                                       MERIDA, YUCATAN</v>
          </cell>
          <cell r="I1197">
            <v>9991509971</v>
          </cell>
          <cell r="J1197" t="str">
            <v>HISENSE</v>
          </cell>
          <cell r="K1197" t="str">
            <v>32D33</v>
          </cell>
          <cell r="L1197" t="str">
            <v>32M150518H00338</v>
          </cell>
          <cell r="M1197">
            <v>0</v>
          </cell>
          <cell r="N1197">
            <v>0</v>
          </cell>
          <cell r="O1197">
            <v>0</v>
          </cell>
          <cell r="P1197">
            <v>0</v>
          </cell>
          <cell r="Q1197">
            <v>201470</v>
          </cell>
          <cell r="R1197" t="str">
            <v>FALTA DE REFACCIONES T171862/PANEL OC-1007502   CF:18/02/2017 03 : 52  ERNESTO.HERN : NP5</v>
          </cell>
          <cell r="S1197" t="str">
            <v>IN CAJA, CON ACCESORIOS COMPLETOS</v>
          </cell>
          <cell r="T1197" t="str">
            <v xml:space="preserve">       Martha I. López Martín     </v>
          </cell>
          <cell r="U1197" t="str">
            <v>2017-04-27</v>
          </cell>
          <cell r="V1197" t="str">
            <v>SUR</v>
          </cell>
          <cell r="W1197" t="str">
            <v>COMPLETADO</v>
          </cell>
          <cell r="X1197" t="str">
            <v>TALLER</v>
          </cell>
          <cell r="Y1197">
            <v>42781</v>
          </cell>
          <cell r="Z1197">
            <v>42781</v>
          </cell>
          <cell r="AD1197" t="str">
            <v>Merida/Centro</v>
          </cell>
          <cell r="AE1197" t="str">
            <v>YUC</v>
          </cell>
          <cell r="AF1197" t="str">
            <v>MX</v>
          </cell>
          <cell r="AG1197" t="str">
            <v>10412051</v>
          </cell>
          <cell r="AH1197" t="str">
            <v>GLADYS MOH</v>
          </cell>
          <cell r="AI1197" t="str">
            <v>459 49</v>
          </cell>
          <cell r="AJ1197" t="str">
            <v>9999235179</v>
          </cell>
          <cell r="AK1197" t="str">
            <v>9991509971</v>
          </cell>
          <cell r="AL1197" t="str">
            <v>97000</v>
          </cell>
          <cell r="AM1197"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97" t="str">
            <v>3TE32M134512</v>
          </cell>
          <cell r="AO1197" t="str">
            <v>Básica</v>
          </cell>
          <cell r="AP1197" t="str">
            <v>Hisense</v>
          </cell>
          <cell r="AQ1197" t="str">
            <v>Opera</v>
          </cell>
          <cell r="AR1197" t="str">
            <v>HD 1366 X 768</v>
          </cell>
          <cell r="AS1197" t="str">
            <v>3TE32G155365CRMM012</v>
          </cell>
          <cell r="AT1197">
            <v>11</v>
          </cell>
          <cell r="AU1197" t="str">
            <v>32H3B2</v>
          </cell>
          <cell r="AV1197" t="str">
            <v>3TE32G155365</v>
          </cell>
          <cell r="AW1197" t="str">
            <v>CRM</v>
          </cell>
          <cell r="AX1197" t="str">
            <v>M012</v>
          </cell>
          <cell r="AY1197">
            <v>74012542</v>
          </cell>
          <cell r="AZ1197">
            <v>51013461</v>
          </cell>
          <cell r="BA1197">
            <v>80149482</v>
          </cell>
        </row>
        <row r="1198">
          <cell r="D1198">
            <v>60316314</v>
          </cell>
          <cell r="E1198" t="str">
            <v>A</v>
          </cell>
          <cell r="F1198" t="str">
            <v>TV</v>
          </cell>
          <cell r="G1198" t="str">
            <v>ENRIQUE ESCUDERO GARCIA</v>
          </cell>
          <cell r="H1198" t="str">
            <v>NORTE 13 # 147 UNION OBRERA CP 94350</v>
          </cell>
          <cell r="I1198">
            <v>2721052594</v>
          </cell>
          <cell r="J1198" t="str">
            <v>HISENSE</v>
          </cell>
          <cell r="K1198" t="str">
            <v>55H7B</v>
          </cell>
          <cell r="L1198" t="str">
            <v>55G1635D4H00276</v>
          </cell>
          <cell r="M1198" t="str">
            <v>TICKET S/N</v>
          </cell>
          <cell r="N1198" t="str">
            <v>$12,999,00</v>
          </cell>
          <cell r="O1198">
            <v>42764</v>
          </cell>
          <cell r="P1198">
            <v>42851</v>
          </cell>
          <cell r="Q1198">
            <v>201472</v>
          </cell>
          <cell r="R1198" t="str">
            <v>SE SOLICITA DISPLAY T 203716  OC-1010075   POWER T200592 OC-1010076</v>
          </cell>
          <cell r="S1198" t="str">
            <v/>
          </cell>
          <cell r="T1198" t="str">
            <v xml:space="preserve"> LETICIA ROMERO O.                </v>
          </cell>
          <cell r="U1198" t="str">
            <v>2017-04-20</v>
          </cell>
          <cell r="V1198" t="str">
            <v>SUR</v>
          </cell>
          <cell r="W1198" t="str">
            <v>COMPLETADO</v>
          </cell>
          <cell r="X1198" t="str">
            <v>TALLER</v>
          </cell>
          <cell r="Y1198">
            <v>42844</v>
          </cell>
          <cell r="Z1198">
            <v>80</v>
          </cell>
          <cell r="AD1198" t="str">
            <v>orizaba/unios obrera</v>
          </cell>
          <cell r="AE1198" t="str">
            <v>VER</v>
          </cell>
          <cell r="AF1198" t="str">
            <v>MX</v>
          </cell>
          <cell r="AG1198" t="str">
            <v>10416273</v>
          </cell>
          <cell r="AH1198" t="str">
            <v>ENRIQUE ESCUDERO GARCIA</v>
          </cell>
          <cell r="AI1198" t="str">
            <v>147 norte 13</v>
          </cell>
          <cell r="AJ1198" t="str">
            <v>044-2721052594</v>
          </cell>
          <cell r="AK1198">
            <v>0</v>
          </cell>
          <cell r="AL1198" t="str">
            <v>94350</v>
          </cell>
          <cell r="AM1198"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98" t="str">
            <v>3TE55G1523B1</v>
          </cell>
          <cell r="AO1198" t="str">
            <v>Smart</v>
          </cell>
          <cell r="AP1198" t="str">
            <v>Hisense</v>
          </cell>
          <cell r="AQ1198" t="str">
            <v>Opera</v>
          </cell>
          <cell r="AR1198" t="str">
            <v>UHD 3840 X 2160</v>
          </cell>
          <cell r="AS1198" t="str">
            <v>3TE55G164499G164499M010</v>
          </cell>
          <cell r="AT1198">
            <v>8</v>
          </cell>
          <cell r="AU1198" t="str">
            <v>55H7B</v>
          </cell>
          <cell r="AV1198" t="str">
            <v>3TE55G164499</v>
          </cell>
          <cell r="AW1198" t="str">
            <v>G164499</v>
          </cell>
          <cell r="AX1198" t="str">
            <v>M010</v>
          </cell>
          <cell r="AY1198">
            <v>74012546</v>
          </cell>
          <cell r="AZ1198">
            <v>51013465</v>
          </cell>
          <cell r="BA1198">
            <v>80149497</v>
          </cell>
        </row>
        <row r="1199">
          <cell r="D1199">
            <v>60316280</v>
          </cell>
          <cell r="E1199" t="str">
            <v>A</v>
          </cell>
          <cell r="F1199" t="str">
            <v>TV</v>
          </cell>
          <cell r="G1199" t="str">
            <v>ARMANDO GONZALEZ ROJAS</v>
          </cell>
          <cell r="H1199" t="str">
            <v>AVE. DEMOCRACIA # 124CUAUHTEMOC. HUILOAPAN CP 94780</v>
          </cell>
          <cell r="I1199">
            <v>2727272912</v>
          </cell>
          <cell r="J1199" t="str">
            <v>HISENSE</v>
          </cell>
          <cell r="K1199" t="str">
            <v>50H3</v>
          </cell>
          <cell r="L1199" t="str">
            <v>50J141308H01045</v>
          </cell>
          <cell r="M1199" t="str">
            <v>POLIZA SELLADA</v>
          </cell>
          <cell r="N1199">
            <v>0</v>
          </cell>
          <cell r="O1199">
            <v>42042</v>
          </cell>
          <cell r="P1199">
            <v>42851</v>
          </cell>
          <cell r="Q1199">
            <v>201472</v>
          </cell>
          <cell r="R1199" t="str">
            <v>SE SOLICITA DISPLAY  T173331  OC-1010077</v>
          </cell>
          <cell r="S1199" t="str">
            <v/>
          </cell>
          <cell r="T1199" t="str">
            <v xml:space="preserve"> LETICIA ROMERO O.                </v>
          </cell>
          <cell r="U1199" t="str">
            <v>2017-04-20</v>
          </cell>
          <cell r="V1199" t="str">
            <v>SUR</v>
          </cell>
          <cell r="W1199" t="str">
            <v>COMPLETADO</v>
          </cell>
          <cell r="X1199" t="str">
            <v>TALLER</v>
          </cell>
          <cell r="Y1199">
            <v>42844</v>
          </cell>
          <cell r="Z1199">
            <v>802</v>
          </cell>
          <cell r="AD1199" t="str">
            <v>CUAUHTEMOC / HUILOAPAN</v>
          </cell>
          <cell r="AE1199" t="str">
            <v>VER</v>
          </cell>
          <cell r="AF1199" t="str">
            <v>MX</v>
          </cell>
          <cell r="AG1199" t="str">
            <v>10416244</v>
          </cell>
          <cell r="AH1199" t="str">
            <v>ARMANDO GONZALEZ ROJAS</v>
          </cell>
          <cell r="AI1199" t="str">
            <v>124 AV DEMOCRACIA</v>
          </cell>
          <cell r="AJ1199" t="str">
            <v>012727272912</v>
          </cell>
          <cell r="AK1199">
            <v>0</v>
          </cell>
          <cell r="AL1199" t="str">
            <v>94780</v>
          </cell>
          <cell r="AM1199"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99" t="str">
            <v>3TE50J141202</v>
          </cell>
          <cell r="AO1199" t="e">
            <v>#N/A</v>
          </cell>
          <cell r="AP1199" t="e">
            <v>#N/A</v>
          </cell>
          <cell r="AQ1199" t="e">
            <v>#N/A</v>
          </cell>
          <cell r="AR1199" t="e">
            <v>#N/A</v>
          </cell>
          <cell r="AS1199" t="str">
            <v>3TE50G165140G165140M010</v>
          </cell>
          <cell r="AT1199">
            <v>164</v>
          </cell>
          <cell r="AU1199" t="str">
            <v>50H7GB</v>
          </cell>
          <cell r="AV1199" t="str">
            <v>3TE50G165140</v>
          </cell>
          <cell r="AW1199" t="str">
            <v>G165140</v>
          </cell>
          <cell r="AX1199" t="str">
            <v>M010</v>
          </cell>
          <cell r="AY1199">
            <v>74012547</v>
          </cell>
          <cell r="AZ1199">
            <v>51013466</v>
          </cell>
          <cell r="BA1199">
            <v>80149499</v>
          </cell>
        </row>
        <row r="1200">
          <cell r="D1200">
            <v>60316586</v>
          </cell>
          <cell r="E1200" t="str">
            <v>A</v>
          </cell>
          <cell r="F1200" t="str">
            <v>TV</v>
          </cell>
          <cell r="G1200" t="str">
            <v xml:space="preserve">JESUS CAMPOS RODAL </v>
          </cell>
          <cell r="H1200" t="str">
            <v>SUR 15 # 957 FRANCISCO FERRER GUARDIA</v>
          </cell>
          <cell r="I1200">
            <v>2727241414</v>
          </cell>
          <cell r="J1200" t="str">
            <v>HISENSE</v>
          </cell>
          <cell r="K1200" t="str">
            <v>50K20DW</v>
          </cell>
          <cell r="L1200" t="str">
            <v>50G143065H00919</v>
          </cell>
          <cell r="M1200" t="str">
            <v>POLIZA</v>
          </cell>
          <cell r="N1200">
            <v>0</v>
          </cell>
          <cell r="O1200">
            <v>42002</v>
          </cell>
          <cell r="P1200">
            <v>42849</v>
          </cell>
          <cell r="Q1200">
            <v>201472</v>
          </cell>
          <cell r="R1200" t="str">
            <v>SE SOLICITA DISPLAY T173331 OC-1009953 Y TARJETA POWER T171496 OC-1009954</v>
          </cell>
          <cell r="S1200" t="str">
            <v/>
          </cell>
          <cell r="T1200" t="str">
            <v xml:space="preserve"> LETICIA ROMERO O.            Fech</v>
          </cell>
          <cell r="U1200" t="str">
            <v>2017-04-20</v>
          </cell>
          <cell r="V1200" t="str">
            <v>SUR</v>
          </cell>
          <cell r="W1200" t="str">
            <v>COMPLETADO</v>
          </cell>
          <cell r="X1200" t="str">
            <v>TALLER</v>
          </cell>
          <cell r="Y1200">
            <v>42846</v>
          </cell>
          <cell r="Z1200">
            <v>844</v>
          </cell>
          <cell r="AD1200" t="str">
            <v>Francisco Ferrer guardia Centro/Orizaba</v>
          </cell>
          <cell r="AE1200" t="str">
            <v>VER</v>
          </cell>
          <cell r="AF1200" t="str">
            <v>MX</v>
          </cell>
          <cell r="AG1200" t="str">
            <v>10416370</v>
          </cell>
          <cell r="AH1200" t="str">
            <v>JESUS CAMPOS RODAL</v>
          </cell>
          <cell r="AI1200" t="str">
            <v>957 Sur 15</v>
          </cell>
          <cell r="AJ1200" t="str">
            <v>2727241414</v>
          </cell>
          <cell r="AK1200">
            <v>0</v>
          </cell>
          <cell r="AL1200" t="str">
            <v>94300</v>
          </cell>
          <cell r="AM1200"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200" t="str">
            <v>1TE50B8NUSCB</v>
          </cell>
          <cell r="AO1200" t="str">
            <v>Smart</v>
          </cell>
          <cell r="AP1200" t="str">
            <v>Hisense</v>
          </cell>
          <cell r="AQ1200" t="str">
            <v>Opera</v>
          </cell>
          <cell r="AR1200" t="str">
            <v>FHD 1920 x 1080</v>
          </cell>
          <cell r="AS1200" t="str">
            <v>3TE50G165140G165140M010</v>
          </cell>
          <cell r="AT1200">
            <v>164</v>
          </cell>
          <cell r="AU1200" t="str">
            <v>50H7GB</v>
          </cell>
          <cell r="AV1200" t="str">
            <v>3TE50G165140</v>
          </cell>
          <cell r="AW1200" t="str">
            <v>G165140</v>
          </cell>
          <cell r="AX1200" t="str">
            <v>M010</v>
          </cell>
          <cell r="AY1200">
            <v>74012548</v>
          </cell>
          <cell r="AZ1200">
            <v>51013467</v>
          </cell>
          <cell r="BA1200">
            <v>80149500</v>
          </cell>
        </row>
        <row r="1201">
          <cell r="D1201">
            <v>60312646</v>
          </cell>
          <cell r="E1201" t="str">
            <v xml:space="preserve">A  </v>
          </cell>
          <cell r="F1201" t="str">
            <v>TV</v>
          </cell>
          <cell r="G1201" t="str">
            <v>MAGDALENA BAUTISTA GONZALEZ</v>
          </cell>
          <cell r="H1201" t="str">
            <v>FLORIPONDIO 80 PALMAR NEZAHUALCOYOTL CP. 57310</v>
          </cell>
          <cell r="I1201">
            <v>5585109497</v>
          </cell>
          <cell r="J1201" t="str">
            <v>HISENSE</v>
          </cell>
          <cell r="K1201" t="str">
            <v>40H3B1</v>
          </cell>
          <cell r="L1201" t="str">
            <v>40G151269H02351</v>
          </cell>
          <cell r="M1201" t="str">
            <v>Venta en línea TELMEX 3560353</v>
          </cell>
          <cell r="N1201">
            <v>2499</v>
          </cell>
          <cell r="O1201">
            <v>42625</v>
          </cell>
          <cell r="P1201">
            <v>42797</v>
          </cell>
          <cell r="Q1201">
            <v>201767</v>
          </cell>
          <cell r="R1201" t="str">
            <v>15/03/2017 06 : 17  JORGE.VAZ : NP5/201767 : P1A: 187169 MAIN    03-03-2017  OC-1008194</v>
          </cell>
          <cell r="S1201" t="str">
            <v xml:space="preserve">EQUIPO EN DOMICILIO DE CTE </v>
          </cell>
          <cell r="T1201" t="str">
            <v xml:space="preserve"> ANDREA LEGORRETA                 </v>
          </cell>
          <cell r="U1201" t="str">
            <v>2017-04-10</v>
          </cell>
          <cell r="V1201" t="str">
            <v>CENTRO</v>
          </cell>
          <cell r="W1201" t="str">
            <v>COMPLETADO</v>
          </cell>
          <cell r="X1201" t="str">
            <v>TALLER</v>
          </cell>
          <cell r="Y1201">
            <v>42788</v>
          </cell>
          <cell r="Z1201">
            <v>172</v>
          </cell>
          <cell r="AA1201" t="str">
            <v>M010</v>
          </cell>
          <cell r="AD1201" t="str">
            <v>Nezahualcoyotl/Palmar</v>
          </cell>
          <cell r="AE1201" t="str">
            <v>MEX</v>
          </cell>
          <cell r="AF1201" t="str">
            <v>MX</v>
          </cell>
          <cell r="AG1201" t="str">
            <v>10412418</v>
          </cell>
          <cell r="AH1201" t="str">
            <v>MAGDALENA BAUTIZTA GONZALEZ</v>
          </cell>
          <cell r="AI1201" t="str">
            <v>Floripondio num 80</v>
          </cell>
          <cell r="AJ1201" t="str">
            <v>5585109497</v>
          </cell>
          <cell r="AK1201">
            <v>0</v>
          </cell>
          <cell r="AL1201" t="str">
            <v>57310</v>
          </cell>
          <cell r="AM1201"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201" t="str">
            <v>3TE40G151266</v>
          </cell>
          <cell r="AO1201" t="str">
            <v>Básica</v>
          </cell>
          <cell r="AP1201" t="str">
            <v>Hisense</v>
          </cell>
          <cell r="AQ1201" t="str">
            <v>Opera</v>
          </cell>
          <cell r="AR1201" t="str">
            <v>FHD 1920 x 1080</v>
          </cell>
          <cell r="AS1201" t="str">
            <v>3TE40G154775G154775M010</v>
          </cell>
          <cell r="AT1201">
            <v>5</v>
          </cell>
          <cell r="AU1201" t="str">
            <v>40H5B</v>
          </cell>
          <cell r="AV1201" t="str">
            <v>3TE40G154775</v>
          </cell>
          <cell r="AW1201" t="str">
            <v>G154775</v>
          </cell>
          <cell r="AX1201" t="str">
            <v>M010</v>
          </cell>
          <cell r="AY1201">
            <v>74011680</v>
          </cell>
          <cell r="AZ1201">
            <v>51012615</v>
          </cell>
          <cell r="BA1201">
            <v>80148513</v>
          </cell>
        </row>
        <row r="1202">
          <cell r="D1202">
            <v>60313822</v>
          </cell>
          <cell r="E1202" t="str">
            <v xml:space="preserve">A  </v>
          </cell>
          <cell r="F1202" t="str">
            <v>LAVADORA</v>
          </cell>
          <cell r="G1202" t="str">
            <v>FRANCISCA CEDILLO MARTINEZ</v>
          </cell>
          <cell r="H1202" t="str">
            <v>ROBLE 12 COL. LUIS DONALDO COLOSIO ECATEPEC DE MORELOS CP 55029</v>
          </cell>
          <cell r="I1202" t="str">
            <v>26226343 - 5518145059</v>
          </cell>
          <cell r="J1202" t="str">
            <v>HISENSE</v>
          </cell>
          <cell r="K1202" t="str">
            <v>WSA1102PR</v>
          </cell>
          <cell r="L1202" t="str">
            <v>1WG8001AZABW0H3Z8175462</v>
          </cell>
          <cell r="M1202" t="str">
            <v>TC# 3454 6215 2635 8780 8065 06 BODEGA AURRERA</v>
          </cell>
          <cell r="N1202">
            <v>2890</v>
          </cell>
          <cell r="O1202">
            <v>42666</v>
          </cell>
          <cell r="P1202">
            <v>42807</v>
          </cell>
          <cell r="Q1202">
            <v>201767</v>
          </cell>
          <cell r="R1202" t="str">
            <v>25/03/2017 04 : 39  ERNESTO.HERN : NP5 / P1A:WS2201L19PSF00  SESPOL    13-03.2017  OC-1008586</v>
          </cell>
          <cell r="S1202" t="str">
            <v>EQUIPO DAÑADO EN DOMICILIO DE CLIENTE (Z</v>
          </cell>
          <cell r="T1202" t="str">
            <v xml:space="preserve">   ABRAHAM LAZCANO                </v>
          </cell>
          <cell r="U1202" t="str">
            <v>2017-04-10</v>
          </cell>
          <cell r="V1202" t="str">
            <v>Centro</v>
          </cell>
          <cell r="W1202" t="str">
            <v>COMPLETADO</v>
          </cell>
          <cell r="X1202" t="str">
            <v>CLIENTE</v>
          </cell>
          <cell r="Y1202">
            <v>42804</v>
          </cell>
          <cell r="Z1202">
            <v>141</v>
          </cell>
          <cell r="AA1202" t="str">
            <v>M010</v>
          </cell>
          <cell r="AB1202" t="str">
            <v xml:space="preserve">WS2201L19PSF00/Ensamble de la válvula de drenado - </v>
          </cell>
          <cell r="AC1202" t="str">
            <v>OC-1008586</v>
          </cell>
          <cell r="AD1202" t="str">
            <v>ecatepec/luis donaldo colosio</v>
          </cell>
          <cell r="AE1202" t="str">
            <v>MEX</v>
          </cell>
          <cell r="AF1202" t="str">
            <v>MX</v>
          </cell>
          <cell r="AG1202" t="str">
            <v>10413303</v>
          </cell>
          <cell r="AH1202" t="str">
            <v>FRANCISCA CEDILLO MARTINEZ</v>
          </cell>
          <cell r="AI1202" t="str">
            <v>12 Roble</v>
          </cell>
          <cell r="AJ1202" t="str">
            <v>5518145059</v>
          </cell>
          <cell r="AK1202" t="str">
            <v>5518145059</v>
          </cell>
          <cell r="AL1202" t="str">
            <v>55029</v>
          </cell>
          <cell r="AM1202"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202" t="str">
            <v>GWE011WJB002</v>
          </cell>
          <cell r="AO1202" t="e">
            <v>#N/A</v>
          </cell>
          <cell r="AP1202" t="e">
            <v>#N/A</v>
          </cell>
          <cell r="AQ1202" t="e">
            <v>#N/A</v>
          </cell>
          <cell r="AR1202" t="e">
            <v>#N/A</v>
          </cell>
          <cell r="AS1202" t="str">
            <v>GWE014WJB003WH0HPM010</v>
          </cell>
          <cell r="AT1202">
            <v>3</v>
          </cell>
          <cell r="AU1202" t="str">
            <v>WSA1401P</v>
          </cell>
          <cell r="AV1202" t="str">
            <v>GWE014WJB003</v>
          </cell>
          <cell r="AW1202" t="str">
            <v>WH0HP</v>
          </cell>
          <cell r="AX1202" t="str">
            <v>M010</v>
          </cell>
          <cell r="AY1202">
            <v>74011810</v>
          </cell>
          <cell r="AZ1202">
            <v>51012737</v>
          </cell>
          <cell r="BA1202">
            <v>80149759</v>
          </cell>
        </row>
        <row r="1203">
          <cell r="D1203">
            <v>60315723</v>
          </cell>
          <cell r="E1203" t="str">
            <v>A</v>
          </cell>
          <cell r="F1203" t="str">
            <v>FRIGOBAR</v>
          </cell>
          <cell r="G1203" t="str">
            <v xml:space="preserve">RAMON AVIÑA CRUZ </v>
          </cell>
          <cell r="H1203" t="str">
            <v xml:space="preserve">ALCE 8 CASA 48 LA PRADERA </v>
          </cell>
          <cell r="I1203">
            <v>814688588</v>
          </cell>
          <cell r="J1203" t="str">
            <v>HISENSE</v>
          </cell>
          <cell r="K1203" t="str">
            <v>RR63D6WGX</v>
          </cell>
          <cell r="L1203" t="str">
            <v>1B0176Z00014BH2C0E60439</v>
          </cell>
          <cell r="M1203">
            <v>6352</v>
          </cell>
          <cell r="N1203">
            <v>4290</v>
          </cell>
          <cell r="O1203">
            <v>42610</v>
          </cell>
          <cell r="P1203">
            <v>42836</v>
          </cell>
          <cell r="Q1203">
            <v>201608</v>
          </cell>
          <cell r="R1203" t="str">
            <v>P1B: EVAPORATOR # 1560345 O.C 1009667</v>
          </cell>
          <cell r="S1203" t="str">
            <v>EQUIPO EN CENTRO DE SERVICIO, SIN CAJA</v>
          </cell>
          <cell r="T1203" t="str">
            <v xml:space="preserve">CAROLINA PEREA                    </v>
          </cell>
          <cell r="U1203" t="str">
            <v>2017-04-27</v>
          </cell>
          <cell r="V1203" t="str">
            <v>CENTRO</v>
          </cell>
          <cell r="W1203" t="str">
            <v>FIRMA</v>
          </cell>
          <cell r="X1203" t="str">
            <v>TALLER</v>
          </cell>
          <cell r="Y1203">
            <v>42835</v>
          </cell>
          <cell r="Z1203">
            <v>225</v>
          </cell>
          <cell r="AA1203" t="str">
            <v>M010</v>
          </cell>
          <cell r="AD1203" t="str">
            <v>De Marquez /Predera</v>
          </cell>
          <cell r="AE1203" t="str">
            <v>QRO</v>
          </cell>
          <cell r="AF1203" t="str">
            <v>MX</v>
          </cell>
          <cell r="AG1203" t="str">
            <v>10415606</v>
          </cell>
          <cell r="AH1203" t="str">
            <v>RAMON AVIÑA CRUZ</v>
          </cell>
          <cell r="AI1203" t="str">
            <v>Alce 8 casa 48</v>
          </cell>
          <cell r="AJ1203" t="str">
            <v>814688588</v>
          </cell>
          <cell r="AK1203" t="str">
            <v>4422560306</v>
          </cell>
          <cell r="AL1203" t="str">
            <v>72649</v>
          </cell>
          <cell r="AM1203"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203" t="str">
            <v>1B0176Z00014</v>
          </cell>
          <cell r="AO1203" t="e">
            <v>#N/A</v>
          </cell>
          <cell r="AP1203" t="e">
            <v>#N/A</v>
          </cell>
          <cell r="AQ1203" t="e">
            <v>#N/A</v>
          </cell>
          <cell r="AR1203" t="e">
            <v>#N/A</v>
          </cell>
          <cell r="AS1203" t="str">
            <v>1B0176Z00014BHBDCM010</v>
          </cell>
          <cell r="AT1203">
            <v>2</v>
          </cell>
          <cell r="AU1203" t="str">
            <v>RR63D6WGX</v>
          </cell>
          <cell r="AV1203" t="str">
            <v>1B0176Z00014</v>
          </cell>
          <cell r="AW1203" t="str">
            <v>BHBDC</v>
          </cell>
          <cell r="AX1203" t="str">
            <v>M010</v>
          </cell>
          <cell r="AY1203">
            <v>74012360</v>
          </cell>
          <cell r="AZ1203">
            <v>51013284</v>
          </cell>
          <cell r="BA1203">
            <v>80148531</v>
          </cell>
        </row>
        <row r="1204">
          <cell r="D1204">
            <v>60316290</v>
          </cell>
          <cell r="E1204" t="str">
            <v>A</v>
          </cell>
          <cell r="F1204" t="str">
            <v>TV</v>
          </cell>
          <cell r="G1204" t="str">
            <v xml:space="preserve">MARICELA RUIZ ALVAREZ </v>
          </cell>
          <cell r="H1204" t="str">
            <v>PRIV. PROLOGANCION YURIDIA #106</v>
          </cell>
          <cell r="I1204">
            <v>4611604687</v>
          </cell>
          <cell r="J1204" t="str">
            <v>HISENSE</v>
          </cell>
          <cell r="K1204" t="str">
            <v>50K20D</v>
          </cell>
          <cell r="L1204" t="str">
            <v>50J140916H00306</v>
          </cell>
          <cell r="M1204">
            <v>2666</v>
          </cell>
          <cell r="N1204">
            <v>7830</v>
          </cell>
          <cell r="O1204">
            <v>41853</v>
          </cell>
          <cell r="P1204" t="str">
            <v>21/04/2017 P1A: PANEL # 173064 O.C. 1009825</v>
          </cell>
          <cell r="Q1204">
            <v>201608</v>
          </cell>
          <cell r="R1204" t="str">
            <v>21/04/2017 P1A: PANEL # 173064 O.C. 1009825</v>
          </cell>
          <cell r="S1204" t="str">
            <v>EQUIPO EN CENTRO DE SERVICIO, SIN CAJA</v>
          </cell>
          <cell r="T1204" t="str">
            <v xml:space="preserve">CAROLINA PEREA                    </v>
          </cell>
          <cell r="U1204" t="str">
            <v>2017-04-27</v>
          </cell>
          <cell r="V1204" t="str">
            <v>CENTRO</v>
          </cell>
          <cell r="W1204" t="str">
            <v>FIRMA</v>
          </cell>
          <cell r="X1204" t="str">
            <v>TALLER</v>
          </cell>
          <cell r="Y1204">
            <v>42844</v>
          </cell>
          <cell r="Z1204">
            <v>991</v>
          </cell>
          <cell r="AA1204" t="str">
            <v>M010</v>
          </cell>
          <cell r="AD1204" t="str">
            <v>Celaya/Felipe angeles</v>
          </cell>
          <cell r="AE1204" t="str">
            <v>GTO</v>
          </cell>
          <cell r="AF1204" t="str">
            <v>MX</v>
          </cell>
          <cell r="AG1204" t="str">
            <v>10414311</v>
          </cell>
          <cell r="AH1204" t="str">
            <v>MARICELA RUIZ ALVAREZ</v>
          </cell>
          <cell r="AI1204" t="str">
            <v>Priva prolongacion yuridia num 106</v>
          </cell>
          <cell r="AJ1204" t="str">
            <v>4611604687</v>
          </cell>
          <cell r="AK1204">
            <v>0</v>
          </cell>
          <cell r="AL1204" t="str">
            <v>38090</v>
          </cell>
          <cell r="AM1204"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204" t="str">
            <v>3TE50G132311</v>
          </cell>
          <cell r="AO1204" t="str">
            <v>Básica</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74012403</v>
          </cell>
          <cell r="AZ1204">
            <v>51013328</v>
          </cell>
          <cell r="BA1204">
            <v>80149770</v>
          </cell>
        </row>
        <row r="1205">
          <cell r="D1205">
            <v>60315913</v>
          </cell>
          <cell r="E1205" t="str">
            <v xml:space="preserve">A </v>
          </cell>
          <cell r="F1205" t="str">
            <v>TV</v>
          </cell>
          <cell r="G1205" t="str">
            <v>Mónica Lourdes Santiago Suárez</v>
          </cell>
          <cell r="H1205" t="str">
            <v>Calle Santa Teresa, edif Noche Buena, depto 506, Col. Tepalcates, Del. Iztapalapa</v>
          </cell>
          <cell r="I1205" t="str">
            <v>5524358077 / 5569667867</v>
          </cell>
          <cell r="J1205" t="str">
            <v>HISENSE</v>
          </cell>
          <cell r="K1205" t="str">
            <v>50K20DW</v>
          </cell>
          <cell r="L1205" t="str">
            <v>50G143065H01150</v>
          </cell>
          <cell r="M1205" t="str">
            <v>TNDA 0118 REG 5701 TRAN 2776 TICKET DE TIENDA SEARS</v>
          </cell>
          <cell r="N1205">
            <v>10979.1</v>
          </cell>
          <cell r="O1205">
            <v>42021</v>
          </cell>
          <cell r="P1205">
            <v>42847</v>
          </cell>
          <cell r="Q1205">
            <v>201767</v>
          </cell>
          <cell r="R1205" t="str">
            <v>25/04/2017 03 : 39  ARANTXA.MON : NP5 / P1A: 173331 PANEL   22-04-2017  OC-1009911</v>
          </cell>
          <cell r="S1205" t="str">
            <v>EQUIPO DAÑADO EN DOMICILIO DE CLIENTE</v>
          </cell>
          <cell r="T1205" t="str">
            <v xml:space="preserve">   RENE ARIAS                     </v>
          </cell>
          <cell r="U1205" t="str">
            <v>2017-05-02</v>
          </cell>
          <cell r="V1205" t="str">
            <v>CENTRO</v>
          </cell>
          <cell r="W1205" t="str">
            <v>COMPLETADO</v>
          </cell>
          <cell r="X1205" t="str">
            <v>CLIENTE</v>
          </cell>
          <cell r="Y1205">
            <v>42837</v>
          </cell>
          <cell r="Z1205">
            <v>816</v>
          </cell>
          <cell r="AA1205" t="str">
            <v>M010</v>
          </cell>
          <cell r="AD1205" t="str">
            <v>Iztapalapa/Tepalcates</v>
          </cell>
          <cell r="AE1205" t="str">
            <v>DF</v>
          </cell>
          <cell r="AF1205" t="str">
            <v>MX</v>
          </cell>
          <cell r="AG1205" t="str">
            <v>10415952</v>
          </cell>
          <cell r="AH1205" t="str">
            <v>MÓNICA LOURDES SANTIAGO SUÁREZ</v>
          </cell>
          <cell r="AI1205" t="str">
            <v>Calla Santa Teresa, edif Noche Buena, depto 506</v>
          </cell>
          <cell r="AJ1205" t="str">
            <v>5569667867</v>
          </cell>
          <cell r="AK1205" t="str">
            <v>5569667867</v>
          </cell>
          <cell r="AL1205" t="str">
            <v>09210</v>
          </cell>
          <cell r="AM1205"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74012465</v>
          </cell>
          <cell r="AZ1205">
            <v>51013391</v>
          </cell>
          <cell r="BA1205">
            <v>80148536</v>
          </cell>
        </row>
        <row r="1206">
          <cell r="D1206">
            <v>60315963</v>
          </cell>
          <cell r="E1206" t="str">
            <v xml:space="preserve">A </v>
          </cell>
          <cell r="F1206" t="str">
            <v>TV</v>
          </cell>
          <cell r="G1206" t="str">
            <v>Alma Lucina Alvarez Flores</v>
          </cell>
          <cell r="H1206" t="str">
            <v>ANTONIO SOLIOS #60A, COL. OBRERA, DEL. CUAHUTEMOC, C.P. 06800</v>
          </cell>
          <cell r="I1206">
            <v>55381382</v>
          </cell>
          <cell r="J1206" t="str">
            <v>HISENSE</v>
          </cell>
          <cell r="K1206" t="str">
            <v>50K20DW</v>
          </cell>
          <cell r="L1206" t="str">
            <v>50G143067H00032</v>
          </cell>
          <cell r="M1206" t="str">
            <v>POLIZA</v>
          </cell>
          <cell r="N1206" t="str">
            <v>POLIZA</v>
          </cell>
          <cell r="O1206">
            <v>42131</v>
          </cell>
          <cell r="P1206">
            <v>42845</v>
          </cell>
          <cell r="Q1206">
            <v>201767</v>
          </cell>
          <cell r="R1206" t="str">
            <v>24/04/2017 23 : 32  ARANTXA.MON : NP5 / P1A: 173331 PANEL    20-04-2017  OC-1009779</v>
          </cell>
          <cell r="S1206" t="str">
            <v>EQUIPO DAÑADO EN DOMICILIO DE CLIENTE</v>
          </cell>
          <cell r="T1206" t="str">
            <v xml:space="preserve">   RENE ARIAS                     </v>
          </cell>
          <cell r="U1206" t="str">
            <v>2017-05-02</v>
          </cell>
          <cell r="V1206" t="str">
            <v>CENTRO</v>
          </cell>
          <cell r="W1206" t="str">
            <v>COMPLETADO</v>
          </cell>
          <cell r="X1206" t="str">
            <v>CLIENTE</v>
          </cell>
          <cell r="Y1206">
            <v>42837</v>
          </cell>
          <cell r="Z1206">
            <v>706</v>
          </cell>
          <cell r="AA1206" t="str">
            <v>M010</v>
          </cell>
          <cell r="AD1206" t="str">
            <v>Cuauhtemoc/Obrera</v>
          </cell>
          <cell r="AE1206" t="str">
            <v>DF</v>
          </cell>
          <cell r="AF1206" t="str">
            <v>MX</v>
          </cell>
          <cell r="AG1206" t="str">
            <v>10415602</v>
          </cell>
          <cell r="AH1206" t="str">
            <v>ALMA LUCINA ALVAREZ FLORES</v>
          </cell>
          <cell r="AI1206" t="str">
            <v>60A Antonio Solis</v>
          </cell>
          <cell r="AJ1206" t="str">
            <v>55381382</v>
          </cell>
          <cell r="AK1206">
            <v>0</v>
          </cell>
          <cell r="AL1206" t="str">
            <v>06800</v>
          </cell>
          <cell r="AM1206"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206" t="str">
            <v>1TE50B8NUSCB</v>
          </cell>
          <cell r="AO1206" t="str">
            <v>Smart</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74012466</v>
          </cell>
          <cell r="AZ1206">
            <v>51013392</v>
          </cell>
          <cell r="BA1206">
            <v>80148539</v>
          </cell>
        </row>
        <row r="1207">
          <cell r="D1207">
            <v>60314869</v>
          </cell>
          <cell r="F1207" t="str">
            <v>TV</v>
          </cell>
          <cell r="K1207" t="str">
            <v>65CU6200</v>
          </cell>
          <cell r="Q1207">
            <v>201767</v>
          </cell>
          <cell r="V1207" t="str">
            <v>CENTRO</v>
          </cell>
          <cell r="W1207" t="str">
            <v>COMPLETADO</v>
          </cell>
          <cell r="X1207" t="str">
            <v>TALLER</v>
          </cell>
          <cell r="Y1207">
            <v>42818</v>
          </cell>
          <cell r="Z1207">
            <v>42818</v>
          </cell>
          <cell r="AD1207" t="str">
            <v>cuauhtemoc/Roma norte</v>
          </cell>
          <cell r="AE1207" t="str">
            <v>DF</v>
          </cell>
          <cell r="AF1207" t="str">
            <v>MX</v>
          </cell>
          <cell r="AG1207" t="str">
            <v>10414804</v>
          </cell>
          <cell r="AH1207" t="str">
            <v>ARTURO BOTELLO</v>
          </cell>
          <cell r="AI1207" t="str">
            <v>Durango 330 int 21</v>
          </cell>
          <cell r="AJ1207" t="str">
            <v>5543831816</v>
          </cell>
          <cell r="AK1207" t="str">
            <v>5543831816</v>
          </cell>
          <cell r="AL1207" t="str">
            <v>06700</v>
          </cell>
          <cell r="AM1207"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207" t="str">
            <v>3TE65G162918</v>
          </cell>
          <cell r="AO1207" t="e">
            <v>#N/A</v>
          </cell>
          <cell r="AP1207" t="e">
            <v>#N/A</v>
          </cell>
          <cell r="AQ1207" t="e">
            <v>#N/A</v>
          </cell>
          <cell r="AR1207" t="e">
            <v>#N/A</v>
          </cell>
          <cell r="AS1207" t="str">
            <v>3TE65G1630A6G1630A6M010</v>
          </cell>
          <cell r="AT1207">
            <v>2</v>
          </cell>
          <cell r="AU1207" t="str">
            <v>65CU6200</v>
          </cell>
          <cell r="AV1207" t="str">
            <v>3TE65G1630A6</v>
          </cell>
          <cell r="AW1207" t="str">
            <v>G1630A6</v>
          </cell>
          <cell r="AX1207" t="str">
            <v>M010</v>
          </cell>
          <cell r="AY1207">
            <v>74012578</v>
          </cell>
          <cell r="AZ1207">
            <v>51013497</v>
          </cell>
          <cell r="BA1207">
            <v>80150377</v>
          </cell>
        </row>
        <row r="1208">
          <cell r="D1208">
            <v>60315072</v>
          </cell>
          <cell r="F1208" t="str">
            <v>TV</v>
          </cell>
          <cell r="K1208" t="str">
            <v>50H5GB</v>
          </cell>
          <cell r="Q1208">
            <v>201015</v>
          </cell>
          <cell r="V1208" t="str">
            <v>NORTE</v>
          </cell>
          <cell r="W1208" t="str">
            <v>COMPLETADO</v>
          </cell>
          <cell r="X1208" t="str">
            <v>TALLER</v>
          </cell>
          <cell r="Y1208">
            <v>42822</v>
          </cell>
          <cell r="Z1208">
            <v>42822</v>
          </cell>
          <cell r="AD1208" t="str">
            <v>Tijuana/Azteca</v>
          </cell>
          <cell r="AE1208" t="str">
            <v>BC</v>
          </cell>
          <cell r="AF1208" t="str">
            <v>MX</v>
          </cell>
          <cell r="AG1208" t="str">
            <v>10413094</v>
          </cell>
          <cell r="AH1208" t="str">
            <v>ROBERTO SANCHEZ</v>
          </cell>
          <cell r="AI1208" t="str">
            <v>3 Avenida Florencia 15401</v>
          </cell>
          <cell r="AJ1208" t="str">
            <v>6646423941</v>
          </cell>
          <cell r="AK1208">
            <v>0</v>
          </cell>
          <cell r="AL1208" t="str">
            <v>22224</v>
          </cell>
          <cell r="AM1208"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208" t="str">
            <v>3TE50A144537</v>
          </cell>
          <cell r="AO1208" t="e">
            <v>#N/A</v>
          </cell>
          <cell r="AP1208" t="e">
            <v>#N/A</v>
          </cell>
          <cell r="AQ1208" t="e">
            <v>#N/A</v>
          </cell>
          <cell r="AR1208" t="e">
            <v>#N/A</v>
          </cell>
          <cell r="AS1208" t="str">
            <v>3TE50G165140G165140M010</v>
          </cell>
          <cell r="AT1208">
            <v>164</v>
          </cell>
          <cell r="AU1208" t="str">
            <v>50H7GB</v>
          </cell>
          <cell r="AV1208" t="str">
            <v>3TE50G165140</v>
          </cell>
          <cell r="AW1208" t="str">
            <v>G165140</v>
          </cell>
          <cell r="AX1208" t="str">
            <v>M010</v>
          </cell>
          <cell r="AY1208">
            <v>74012579</v>
          </cell>
          <cell r="AZ1208">
            <v>51013498</v>
          </cell>
          <cell r="BA1208">
            <v>80150379</v>
          </cell>
        </row>
        <row r="1209">
          <cell r="D1209">
            <v>60315822</v>
          </cell>
          <cell r="F1209" t="str">
            <v>TV</v>
          </cell>
          <cell r="K1209" t="str">
            <v>40H5B2</v>
          </cell>
          <cell r="Q1209">
            <v>201076</v>
          </cell>
          <cell r="V1209" t="str">
            <v>SUR</v>
          </cell>
          <cell r="W1209" t="str">
            <v>COMPLETADO</v>
          </cell>
          <cell r="X1209" t="str">
            <v>TALLER</v>
          </cell>
          <cell r="Y1209">
            <v>42836</v>
          </cell>
          <cell r="Z1209">
            <v>42836</v>
          </cell>
          <cell r="AD1209" t="str">
            <v>Magdalenas/Centro</v>
          </cell>
          <cell r="AE1209" t="str">
            <v>JAL</v>
          </cell>
          <cell r="AF1209" t="str">
            <v>MX</v>
          </cell>
          <cell r="AG1209" t="str">
            <v>10415142</v>
          </cell>
          <cell r="AH1209" t="str">
            <v>MARIA ESPERANZA ROBLES ORTIZ</v>
          </cell>
          <cell r="AI1209" t="str">
            <v>175 Tepic</v>
          </cell>
          <cell r="AJ1209" t="str">
            <v>3331293327</v>
          </cell>
          <cell r="AK1209">
            <v>0</v>
          </cell>
          <cell r="AL1209" t="str">
            <v>46470</v>
          </cell>
          <cell r="AM1209"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209" t="str">
            <v>3TE40G155372</v>
          </cell>
          <cell r="AO1209" t="e">
            <v>#N/A</v>
          </cell>
          <cell r="AP1209" t="e">
            <v>#N/A</v>
          </cell>
          <cell r="AQ1209" t="e">
            <v>#N/A</v>
          </cell>
          <cell r="AR1209" t="e">
            <v>#N/A</v>
          </cell>
          <cell r="AS1209" t="str">
            <v>3TE40G163934G163934M010</v>
          </cell>
          <cell r="AT1209">
            <v>16</v>
          </cell>
          <cell r="AU1209" t="str">
            <v>40H5B2</v>
          </cell>
          <cell r="AV1209" t="str">
            <v>3TE40G163934</v>
          </cell>
          <cell r="AW1209" t="str">
            <v>G163934</v>
          </cell>
          <cell r="AX1209" t="str">
            <v>M010</v>
          </cell>
          <cell r="AY1209">
            <v>74012580</v>
          </cell>
          <cell r="AZ1209">
            <v>51013499</v>
          </cell>
          <cell r="BA1209">
            <v>80150380</v>
          </cell>
        </row>
        <row r="1210">
          <cell r="D1210">
            <v>60278791</v>
          </cell>
          <cell r="E1210" t="str">
            <v>E</v>
          </cell>
          <cell r="F1210" t="str">
            <v>TV</v>
          </cell>
          <cell r="G1210" t="str">
            <v xml:space="preserve">JOSE LUIS DIAZ SALAZAR  </v>
          </cell>
          <cell r="H1210" t="str">
            <v>FRANCISCO OROZCO Y JIMENEZ 69 BRISAS DE CHAPALA TLAQUEPAQUE JAL</v>
          </cell>
          <cell r="I1210">
            <v>3315260678</v>
          </cell>
          <cell r="J1210" t="str">
            <v>HISENSE</v>
          </cell>
          <cell r="K1210" t="str">
            <v>50K20DW</v>
          </cell>
          <cell r="L1210" t="str">
            <v>50G144844H03562</v>
          </cell>
          <cell r="M1210" t="str">
            <v>TICKET</v>
          </cell>
          <cell r="N1210">
            <v>24531</v>
          </cell>
          <cell r="O1210">
            <v>42309</v>
          </cell>
          <cell r="P1210">
            <v>42823</v>
          </cell>
          <cell r="Q1210">
            <v>201076</v>
          </cell>
          <cell r="R1210" t="str">
            <v>EQ DE CAMBIO FISICO LLEGO ESTRELLADO</v>
          </cell>
          <cell r="S1210" t="str">
            <v xml:space="preserve"> </v>
          </cell>
          <cell r="T1210" t="str">
            <v xml:space="preserve"> Carlos Muñiz                     </v>
          </cell>
          <cell r="U1210" t="str">
            <v>2017-05-15</v>
          </cell>
          <cell r="V1210" t="str">
            <v>SUR</v>
          </cell>
          <cell r="W1210" t="str">
            <v>COMPLETADO</v>
          </cell>
          <cell r="X1210" t="str">
            <v>TALLER</v>
          </cell>
          <cell r="Y1210" t="e">
            <v>#N/A</v>
          </cell>
          <cell r="Z1210" t="e">
            <v>#N/A</v>
          </cell>
          <cell r="AD1210" t="e">
            <v>#N/A</v>
          </cell>
          <cell r="AE1210" t="e">
            <v>#N/A</v>
          </cell>
          <cell r="AF1210" t="e">
            <v>#N/A</v>
          </cell>
          <cell r="AG1210" t="e">
            <v>#N/A</v>
          </cell>
          <cell r="AH1210" t="e">
            <v>#N/A</v>
          </cell>
          <cell r="AI1210" t="e">
            <v>#N/A</v>
          </cell>
          <cell r="AJ1210" t="e">
            <v>#N/A</v>
          </cell>
          <cell r="AK1210" t="e">
            <v>#N/A</v>
          </cell>
          <cell r="AL1210" t="e">
            <v>#N/A</v>
          </cell>
          <cell r="AM1210" t="e">
            <v>#N/A</v>
          </cell>
          <cell r="AN1210" t="str">
            <v>1TE50B8NUSCB</v>
          </cell>
          <cell r="AO1210" t="str">
            <v>Smart</v>
          </cell>
          <cell r="AP1210" t="str">
            <v>Hisense</v>
          </cell>
          <cell r="AQ1210" t="str">
            <v>Opera</v>
          </cell>
          <cell r="AR1210" t="str">
            <v>FHD 1920 x 1080</v>
          </cell>
          <cell r="AS1210" t="str">
            <v>3TE50G1613D1G1613D1M010</v>
          </cell>
          <cell r="AT1210">
            <v>1</v>
          </cell>
          <cell r="AU1210" t="str">
            <v>50H7GB</v>
          </cell>
          <cell r="AV1210" t="str">
            <v>3TE50G1613D1</v>
          </cell>
          <cell r="AW1210" t="str">
            <v>G1613D1</v>
          </cell>
          <cell r="AX1210" t="str">
            <v>M010</v>
          </cell>
          <cell r="AY1210">
            <v>74012582</v>
          </cell>
          <cell r="AZ1210">
            <v>51013501</v>
          </cell>
          <cell r="BA1210">
            <v>80150383</v>
          </cell>
        </row>
        <row r="1211">
          <cell r="D1211">
            <v>60317294</v>
          </cell>
          <cell r="E1211" t="str">
            <v>B</v>
          </cell>
          <cell r="F1211" t="str">
            <v>TV</v>
          </cell>
          <cell r="G1211" t="str">
            <v xml:space="preserve">PAOLA CARRASCO </v>
          </cell>
          <cell r="H1211" t="str">
            <v xml:space="preserve">JOSE SANTANA 2330  AARON JOAQUIN 44760 GUADALAJARA JALISCO              </v>
          </cell>
          <cell r="I1211">
            <v>36042835</v>
          </cell>
          <cell r="J1211" t="str">
            <v>HISENSE</v>
          </cell>
          <cell r="K1211" t="str">
            <v>50H5C</v>
          </cell>
          <cell r="L1211" t="str">
            <v>50G1622I7H00660</v>
          </cell>
          <cell r="M1211" t="str">
            <v xml:space="preserve">TICKET </v>
          </cell>
          <cell r="N1211">
            <v>7490</v>
          </cell>
          <cell r="O1211">
            <v>42813</v>
          </cell>
          <cell r="P1211">
            <v>42853</v>
          </cell>
          <cell r="Q1211">
            <v>201076</v>
          </cell>
          <cell r="R1211" t="str">
            <v>16/05/2017 00 : 25  ROGER.R : TCFT - Canal 1.1</v>
          </cell>
          <cell r="S1211" t="str">
            <v xml:space="preserve"> Incluso se hizo un cambio de tarjeta pr</v>
          </cell>
          <cell r="T1211" t="str">
            <v xml:space="preserve"> Carlos Muñiz                     </v>
          </cell>
          <cell r="U1211" t="str">
            <v>2017-05-16</v>
          </cell>
          <cell r="V1211" t="str">
            <v>SUR</v>
          </cell>
          <cell r="W1211" t="str">
            <v>COMPLETADO</v>
          </cell>
          <cell r="X1211" t="str">
            <v>TALLER</v>
          </cell>
          <cell r="Y1211">
            <v>42853</v>
          </cell>
          <cell r="Z1211">
            <v>40</v>
          </cell>
          <cell r="AD1211" t="str">
            <v>ARON JOAQUIN/GUADALAJARA</v>
          </cell>
          <cell r="AE1211" t="str">
            <v>JAL</v>
          </cell>
          <cell r="AF1211" t="str">
            <v>MX</v>
          </cell>
          <cell r="AG1211" t="str">
            <v>10417168</v>
          </cell>
          <cell r="AH1211" t="str">
            <v>PAOLA CARRASCO</v>
          </cell>
          <cell r="AI1211" t="str">
            <v>2330 JOSE SANTANA</v>
          </cell>
          <cell r="AJ1211" t="str">
            <v>33042835</v>
          </cell>
          <cell r="AK1211">
            <v>0</v>
          </cell>
          <cell r="AL1211" t="str">
            <v>44760</v>
          </cell>
          <cell r="AM1211"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211" t="str">
            <v>3TE50G1618N2</v>
          </cell>
          <cell r="AO1211" t="e">
            <v>#N/A</v>
          </cell>
          <cell r="AP1211" t="e">
            <v>#N/A</v>
          </cell>
          <cell r="AQ1211" t="e">
            <v>#N/A</v>
          </cell>
          <cell r="AR1211" t="e">
            <v>#N/A</v>
          </cell>
          <cell r="AS1211" t="str">
            <v>3TE50G1644B1G1644B1M010</v>
          </cell>
          <cell r="AT1211">
            <v>6</v>
          </cell>
          <cell r="AU1211" t="str">
            <v>50H7GB</v>
          </cell>
          <cell r="AV1211" t="str">
            <v>3TE50G1644B1</v>
          </cell>
          <cell r="AW1211" t="str">
            <v>G1644B1</v>
          </cell>
          <cell r="AX1211" t="str">
            <v>M010</v>
          </cell>
          <cell r="AY1211">
            <v>74012583</v>
          </cell>
          <cell r="AZ1211">
            <v>51013502</v>
          </cell>
          <cell r="BA1211">
            <v>80150384</v>
          </cell>
        </row>
        <row r="1212">
          <cell r="D1212">
            <v>60308049</v>
          </cell>
          <cell r="E1212" t="str">
            <v>A</v>
          </cell>
          <cell r="F1212" t="str">
            <v>TV</v>
          </cell>
          <cell r="G1212" t="str">
            <v xml:space="preserve">ROCIO MACIAS CARBAJAL                                                           </v>
          </cell>
          <cell r="H1212" t="str">
            <v>AV ECONOMOS CASA 30 RINCONADA LOS NARANJOS ZAPOPAN JAL</v>
          </cell>
          <cell r="I1212">
            <v>3339582129</v>
          </cell>
          <cell r="J1212" t="str">
            <v>HISENSE</v>
          </cell>
          <cell r="K1212" t="str">
            <v>32H5B2</v>
          </cell>
          <cell r="L1212" t="str">
            <v>32G162454H00064</v>
          </cell>
          <cell r="M1212" t="str">
            <v xml:space="preserve">TICKET </v>
          </cell>
          <cell r="N1212">
            <v>4799</v>
          </cell>
          <cell r="O1212">
            <v>42644</v>
          </cell>
          <cell r="P1212">
            <v>42740</v>
          </cell>
          <cell r="Q1212">
            <v>201076</v>
          </cell>
          <cell r="R1212" t="str">
            <v>No hay refacciones para surtir y realizar la reparacion del equipo
P1 T207448</v>
          </cell>
          <cell r="S1212" t="str">
            <v xml:space="preserve"> </v>
          </cell>
          <cell r="T1212" t="str">
            <v xml:space="preserve"> Carlos Muñiz                     </v>
          </cell>
          <cell r="U1212" t="str">
            <v>2017-05-17</v>
          </cell>
          <cell r="V1212" t="str">
            <v>SUR</v>
          </cell>
          <cell r="W1212" t="str">
            <v>COMPLETADO</v>
          </cell>
          <cell r="X1212" t="str">
            <v>TALLER</v>
          </cell>
          <cell r="Y1212">
            <v>42739</v>
          </cell>
          <cell r="Z1212">
            <v>95</v>
          </cell>
          <cell r="AD1212" t="str">
            <v>ZAPOPAN/RINCONADA DEL PARQUE</v>
          </cell>
          <cell r="AE1212" t="str">
            <v>JAL</v>
          </cell>
          <cell r="AF1212" t="str">
            <v>MX</v>
          </cell>
          <cell r="AG1212" t="str">
            <v>10400725</v>
          </cell>
          <cell r="AH1212" t="str">
            <v>ROCIO MACIAS</v>
          </cell>
          <cell r="AI1212" t="str">
            <v>6451 AV ECONOMOS CASA 30 COTO LOS NARANJOS</v>
          </cell>
          <cell r="AJ1212" t="str">
            <v>3331252717</v>
          </cell>
          <cell r="AK1212" t="str">
            <v>3339582129</v>
          </cell>
          <cell r="AL1212" t="str">
            <v>45010</v>
          </cell>
          <cell r="AM1212"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212" t="str">
            <v>3TE32G155369</v>
          </cell>
          <cell r="AO1212" t="str">
            <v>Smart</v>
          </cell>
          <cell r="AP1212" t="str">
            <v>Hisense</v>
          </cell>
          <cell r="AQ1212" t="str">
            <v>Opera</v>
          </cell>
          <cell r="AR1212" t="str">
            <v>HD 1366 X 768</v>
          </cell>
          <cell r="AS1212" t="str">
            <v>3TE32G164485G164485M010</v>
          </cell>
          <cell r="AT1212">
            <v>28</v>
          </cell>
          <cell r="AU1212" t="str">
            <v>32H5B2</v>
          </cell>
          <cell r="AV1212" t="str">
            <v>3TE32G164485</v>
          </cell>
          <cell r="AW1212" t="str">
            <v>G164485</v>
          </cell>
          <cell r="AX1212" t="str">
            <v>M010</v>
          </cell>
          <cell r="AY1212">
            <v>74012585</v>
          </cell>
          <cell r="AZ1212">
            <v>51013504</v>
          </cell>
          <cell r="BA1212">
            <v>80150388</v>
          </cell>
        </row>
        <row r="1213">
          <cell r="D1213">
            <v>60308375</v>
          </cell>
          <cell r="E1213" t="str">
            <v>B</v>
          </cell>
          <cell r="F1213" t="str">
            <v>TV</v>
          </cell>
          <cell r="G1213" t="str">
            <v>Juan Manuel Rodriguez</v>
          </cell>
          <cell r="H1213" t="str">
            <v>PABLO GUTIERREZ 286 LA PERLA GUADALAJARA JAL</v>
          </cell>
          <cell r="I1213">
            <v>3336172934</v>
          </cell>
          <cell r="J1213" t="str">
            <v>HISENSE</v>
          </cell>
          <cell r="K1213" t="str">
            <v>50K20DW</v>
          </cell>
          <cell r="L1213" t="str">
            <v xml:space="preserve">50G143291H03143 </v>
          </cell>
          <cell r="M1213" t="str">
            <v>TICKET</v>
          </cell>
          <cell r="N1213">
            <v>11998</v>
          </cell>
          <cell r="O1213">
            <v>42213</v>
          </cell>
          <cell r="P1213">
            <v>42744</v>
          </cell>
          <cell r="Q1213">
            <v>201076</v>
          </cell>
          <cell r="R1213" t="str">
            <v>TCFT - Software, es necesario mandar un equipo con clarovideo</v>
          </cell>
          <cell r="S1213" t="str">
            <v xml:space="preserve"> </v>
          </cell>
          <cell r="T1213" t="str">
            <v xml:space="preserve"> Carlos Muñiz                     </v>
          </cell>
          <cell r="U1213" t="str">
            <v>2017-05-15</v>
          </cell>
          <cell r="V1213" t="str">
            <v>SUR</v>
          </cell>
          <cell r="W1213" t="str">
            <v>COMPLETADO</v>
          </cell>
          <cell r="X1213" t="str">
            <v>TALLER</v>
          </cell>
          <cell r="Y1213">
            <v>42744</v>
          </cell>
          <cell r="Z1213">
            <v>531</v>
          </cell>
          <cell r="AD1213" t="str">
            <v>la perla/guadalajara</v>
          </cell>
          <cell r="AE1213" t="str">
            <v>JAL</v>
          </cell>
          <cell r="AF1213" t="str">
            <v>MX</v>
          </cell>
          <cell r="AG1213" t="str">
            <v>10409140</v>
          </cell>
          <cell r="AH1213" t="str">
            <v>JUAN MANUEL RODRIGUEZ</v>
          </cell>
          <cell r="AI1213" t="str">
            <v>pablo gutierrez num 286</v>
          </cell>
          <cell r="AJ1213" t="str">
            <v>36172934</v>
          </cell>
          <cell r="AK1213">
            <v>0</v>
          </cell>
          <cell r="AL1213" t="str">
            <v>44360</v>
          </cell>
          <cell r="AM1213"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213" t="str">
            <v>1TE50B8NUSCB</v>
          </cell>
          <cell r="AO1213" t="str">
            <v>Smart</v>
          </cell>
          <cell r="AP1213" t="str">
            <v>Hisense</v>
          </cell>
          <cell r="AQ1213" t="str">
            <v>Opera</v>
          </cell>
          <cell r="AR1213" t="str">
            <v>FHD 1920 x 1080</v>
          </cell>
          <cell r="AS1213" t="str">
            <v>3TE50G1644B1G1644B1M010</v>
          </cell>
          <cell r="AT1213">
            <v>6</v>
          </cell>
          <cell r="AU1213" t="str">
            <v>50H7GB</v>
          </cell>
          <cell r="AV1213" t="str">
            <v>3TE50G1644B1</v>
          </cell>
          <cell r="AW1213" t="str">
            <v>G1644B1</v>
          </cell>
          <cell r="AX1213" t="str">
            <v>M010</v>
          </cell>
          <cell r="AY1213">
            <v>74012586</v>
          </cell>
          <cell r="AZ1213">
            <v>51013505</v>
          </cell>
          <cell r="BA1213">
            <v>80150390</v>
          </cell>
        </row>
        <row r="1214">
          <cell r="D1214">
            <v>60308446</v>
          </cell>
          <cell r="E1214" t="str">
            <v>A</v>
          </cell>
          <cell r="F1214" t="str">
            <v>TV</v>
          </cell>
          <cell r="G1214" t="str">
            <v xml:space="preserve">DANIEL SANCHEZ RAMIREZ  </v>
          </cell>
          <cell r="H1214" t="str">
            <v>SANTA FILOMENA 834 SANTA MARGARITA ZAPOPAN JAL</v>
          </cell>
          <cell r="I1214">
            <v>3314415436</v>
          </cell>
          <cell r="J1214" t="str">
            <v>HISENSE</v>
          </cell>
          <cell r="K1214" t="str">
            <v>50K370GW</v>
          </cell>
          <cell r="L1214" t="str">
            <v>50J141319H00057</v>
          </cell>
          <cell r="M1214" t="str">
            <v>HOJA DE CAMBIO FISICO</v>
          </cell>
          <cell r="N1214" t="str">
            <v>PREVIUS SWAP SERVICE, ORIGINAL COST $7799.00</v>
          </cell>
          <cell r="O1214">
            <v>42591</v>
          </cell>
          <cell r="P1214">
            <v>42744</v>
          </cell>
          <cell r="Q1214">
            <v>201076</v>
          </cell>
          <cell r="R1214" t="str">
            <v>17/01/2017 07 : 34  ERNESTO.HERN : NP5</v>
          </cell>
          <cell r="S1214" t="str">
            <v xml:space="preserve"> El comprobante no muestra el importe de</v>
          </cell>
          <cell r="T1214" t="str">
            <v xml:space="preserve"> Carlos Muñiz                     </v>
          </cell>
          <cell r="U1214" t="str">
            <v>2017-05-15</v>
          </cell>
          <cell r="V1214" t="str">
            <v>SUR</v>
          </cell>
          <cell r="W1214" t="str">
            <v>COMPLETADO</v>
          </cell>
          <cell r="X1214" t="str">
            <v>TALLER</v>
          </cell>
          <cell r="Y1214">
            <v>42744</v>
          </cell>
          <cell r="Z1214">
            <v>153</v>
          </cell>
          <cell r="AD1214" t="str">
            <v>Zapopan/Santa Margarita Prim. Secc.</v>
          </cell>
          <cell r="AE1214" t="str">
            <v>JAL</v>
          </cell>
          <cell r="AF1214" t="str">
            <v>MX</v>
          </cell>
          <cell r="AG1214" t="str">
            <v>10358728</v>
          </cell>
          <cell r="AH1214" t="str">
            <v>DANIEL SANCHEZ RAMIREZ</v>
          </cell>
          <cell r="AI1214" t="str">
            <v>Filomena No. 834</v>
          </cell>
          <cell r="AJ1214" t="str">
            <v>3314415436</v>
          </cell>
          <cell r="AK1214">
            <v>0</v>
          </cell>
          <cell r="AL1214" t="str">
            <v>45140</v>
          </cell>
          <cell r="AM1214"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214" t="str">
            <v>3TE50J141319</v>
          </cell>
          <cell r="AO1214" t="str">
            <v>Smart</v>
          </cell>
          <cell r="AP1214" t="str">
            <v>Hisense</v>
          </cell>
          <cell r="AQ1214" t="str">
            <v>Android</v>
          </cell>
          <cell r="AR1214" t="str">
            <v>FHD 1920 x 1080</v>
          </cell>
          <cell r="AS1214" t="str">
            <v>3TE50G1644B1G1644B1M010</v>
          </cell>
          <cell r="AT1214">
            <v>6</v>
          </cell>
          <cell r="AU1214" t="str">
            <v>50H7GB</v>
          </cell>
          <cell r="AV1214" t="str">
            <v>3TE50G1644B1</v>
          </cell>
          <cell r="AW1214" t="str">
            <v>G1644B1</v>
          </cell>
          <cell r="AX1214" t="str">
            <v>M010</v>
          </cell>
          <cell r="AY1214">
            <v>74012587</v>
          </cell>
          <cell r="AZ1214">
            <v>51013506</v>
          </cell>
          <cell r="BA1214">
            <v>80150392</v>
          </cell>
        </row>
        <row r="1215">
          <cell r="D1215">
            <v>60309330</v>
          </cell>
          <cell r="E1215" t="str">
            <v>A</v>
          </cell>
          <cell r="F1215" t="str">
            <v>TV</v>
          </cell>
          <cell r="G1215" t="str">
            <v xml:space="preserve">RAUL MERCADO AGUILAR        </v>
          </cell>
          <cell r="H1215" t="str">
            <v>CARRET. GDL-CHAPALA KM 24.5 Col. CENTRO TLAJOMULCO Mpo. TLAJOMULCO DE ZUÑIGA</v>
          </cell>
          <cell r="I1215">
            <v>3331617503</v>
          </cell>
          <cell r="J1215" t="str">
            <v>HISENSE</v>
          </cell>
          <cell r="K1215" t="str">
            <v>40H5B2</v>
          </cell>
          <cell r="L1215" t="str">
            <v>40G1618N3H00510</v>
          </cell>
          <cell r="M1215" t="str">
            <v>NOTA DE ENTREGA</v>
          </cell>
          <cell r="N1215" t="str">
            <v>DELIVERY NOTE</v>
          </cell>
          <cell r="O1215">
            <v>42703</v>
          </cell>
          <cell r="P1215">
            <v>42753</v>
          </cell>
          <cell r="Q1215">
            <v>201076</v>
          </cell>
          <cell r="R1215" t="str">
            <v>28/01/2017 02 : 31  ERNESTO.HERN : NP5
P1 T192199</v>
          </cell>
          <cell r="S1215" t="str">
            <v xml:space="preserve"> Comprobante no muestra el importe</v>
          </cell>
          <cell r="T1215" t="str">
            <v xml:space="preserve"> Carlos Muñiz                     </v>
          </cell>
          <cell r="U1215" t="str">
            <v>2017-05-15</v>
          </cell>
          <cell r="V1215" t="str">
            <v>SUR</v>
          </cell>
          <cell r="W1215" t="str">
            <v>COMPLETADO</v>
          </cell>
          <cell r="X1215" t="str">
            <v>TALLER</v>
          </cell>
          <cell r="Y1215">
            <v>42752</v>
          </cell>
          <cell r="Z1215">
            <v>49</v>
          </cell>
          <cell r="AD1215" t="str">
            <v>NICOLAS R CASILLAS, TLAJOMULCO DE ZUÐIGA</v>
          </cell>
          <cell r="AE1215" t="str">
            <v>JAL</v>
          </cell>
          <cell r="AF1215" t="str">
            <v>MX</v>
          </cell>
          <cell r="AG1215" t="str">
            <v>10410078</v>
          </cell>
          <cell r="AH1215" t="str">
            <v>RAUL MERCADO</v>
          </cell>
          <cell r="AI1215" t="str">
            <v>S/N PROL MARIANO OTERO</v>
          </cell>
          <cell r="AJ1215" t="str">
            <v>3310431078</v>
          </cell>
          <cell r="AK1215">
            <v>0</v>
          </cell>
          <cell r="AL1215" t="str">
            <v>45645</v>
          </cell>
          <cell r="AM1215"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215" t="str">
            <v>3TE40G155372</v>
          </cell>
          <cell r="AO1215" t="str">
            <v>Smart</v>
          </cell>
          <cell r="AP1215" t="str">
            <v>Hisense</v>
          </cell>
          <cell r="AQ1215" t="str">
            <v>Opera</v>
          </cell>
          <cell r="AR1215" t="str">
            <v>FHD 1920 x 1080</v>
          </cell>
          <cell r="AS1215" t="str">
            <v>3TE40G163934G163934M010</v>
          </cell>
          <cell r="AT1215">
            <v>16</v>
          </cell>
          <cell r="AU1215" t="str">
            <v>40H5B2</v>
          </cell>
          <cell r="AV1215" t="str">
            <v>3TE40G163934</v>
          </cell>
          <cell r="AW1215" t="str">
            <v>G163934</v>
          </cell>
          <cell r="AX1215" t="str">
            <v>M010</v>
          </cell>
          <cell r="AY1215">
            <v>74012588</v>
          </cell>
          <cell r="AZ1215">
            <v>51013507</v>
          </cell>
          <cell r="BA1215">
            <v>80150396</v>
          </cell>
        </row>
        <row r="1216">
          <cell r="D1216">
            <v>60310031</v>
          </cell>
          <cell r="E1216" t="str">
            <v>A</v>
          </cell>
          <cell r="F1216" t="str">
            <v>TV</v>
          </cell>
          <cell r="G1216" t="str">
            <v>SUSANA MONTES DE OCA PEREZ</v>
          </cell>
          <cell r="H1216" t="str">
            <v>MAR DEL SUR 2054 INT 4C COUNTRY GDL JAL</v>
          </cell>
          <cell r="I1216">
            <v>3314385492</v>
          </cell>
          <cell r="J1216" t="str">
            <v>HISENSE</v>
          </cell>
          <cell r="K1216" t="str">
            <v>32H5B2</v>
          </cell>
          <cell r="L1216" t="str">
            <v>32G1632E8H05213</v>
          </cell>
          <cell r="M1216" t="str">
            <v>Factura</v>
          </cell>
          <cell r="N1216">
            <v>3936</v>
          </cell>
          <cell r="O1216">
            <v>42722</v>
          </cell>
          <cell r="P1216">
            <v>42761</v>
          </cell>
          <cell r="Q1216">
            <v>201076</v>
          </cell>
          <cell r="R1216" t="str">
            <v>01/02/2017 05 : 12  ERNESTO.HERN : NP5</v>
          </cell>
          <cell r="S1216" t="str">
            <v xml:space="preserve"> </v>
          </cell>
          <cell r="T1216" t="str">
            <v xml:space="preserve"> Carlos Muñiz                     </v>
          </cell>
          <cell r="U1216" t="str">
            <v>2017-05-15</v>
          </cell>
          <cell r="V1216" t="str">
            <v>SUR</v>
          </cell>
          <cell r="W1216" t="str">
            <v>COMPLETADO</v>
          </cell>
          <cell r="X1216" t="str">
            <v>TALLER</v>
          </cell>
          <cell r="Y1216">
            <v>42760</v>
          </cell>
          <cell r="Z1216">
            <v>38</v>
          </cell>
          <cell r="AD1216" t="str">
            <v>Guadalajara/Contry</v>
          </cell>
          <cell r="AE1216" t="str">
            <v>JAL</v>
          </cell>
          <cell r="AF1216" t="str">
            <v>MX</v>
          </cell>
          <cell r="AG1216" t="str">
            <v>10410260</v>
          </cell>
          <cell r="AH1216" t="str">
            <v>SUSANA MONTE DE OCA</v>
          </cell>
          <cell r="AI1216" t="str">
            <v>Mar del sur num 2054 int 4-C</v>
          </cell>
          <cell r="AJ1216" t="str">
            <v>3314385492</v>
          </cell>
          <cell r="AK1216" t="str">
            <v>3338232855</v>
          </cell>
          <cell r="AL1216" t="str">
            <v>44610</v>
          </cell>
          <cell r="AM1216"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216" t="str">
            <v>3TE32G155369</v>
          </cell>
          <cell r="AO1216" t="str">
            <v>Smart</v>
          </cell>
          <cell r="AP1216" t="str">
            <v>Hisense</v>
          </cell>
          <cell r="AQ1216" t="str">
            <v>Opera</v>
          </cell>
          <cell r="AR1216" t="str">
            <v>HD 1366 X 768</v>
          </cell>
          <cell r="AS1216" t="str">
            <v>3TE32G164485G164485M010</v>
          </cell>
          <cell r="AT1216">
            <v>28</v>
          </cell>
          <cell r="AU1216" t="str">
            <v>32H5B2</v>
          </cell>
          <cell r="AV1216" t="str">
            <v>3TE32G164485</v>
          </cell>
          <cell r="AW1216" t="str">
            <v>G164485</v>
          </cell>
          <cell r="AX1216" t="str">
            <v>M010</v>
          </cell>
          <cell r="AY1216">
            <v>74012589</v>
          </cell>
          <cell r="AZ1216">
            <v>51013508</v>
          </cell>
          <cell r="BA1216">
            <v>80150402</v>
          </cell>
        </row>
        <row r="1217">
          <cell r="D1217">
            <v>60310719</v>
          </cell>
          <cell r="E1217" t="str">
            <v>A</v>
          </cell>
          <cell r="F1217" t="str">
            <v>TV</v>
          </cell>
          <cell r="G1217" t="str">
            <v xml:space="preserve">MERCEDES VAZQUEZ GARCIA  </v>
          </cell>
          <cell r="H1217" t="str">
            <v>PRIV GUADALUPE 5 MIRAMAR ZAPOPAN JALISCO</v>
          </cell>
          <cell r="I1217">
            <v>3311865455</v>
          </cell>
          <cell r="J1217" t="str">
            <v>HISENSE</v>
          </cell>
          <cell r="K1217" t="str">
            <v>50H5GB</v>
          </cell>
          <cell r="L1217" t="str">
            <v>50G150590H00691</v>
          </cell>
          <cell r="M1217" t="str">
            <v>Factura</v>
          </cell>
          <cell r="N1217">
            <v>15195</v>
          </cell>
          <cell r="O1217">
            <v>42630</v>
          </cell>
          <cell r="P1217">
            <v>42769</v>
          </cell>
          <cell r="Q1217">
            <v>201076</v>
          </cell>
          <cell r="R1217" t="str">
            <v>14/02/2017 01 : 50  ERNESTO.HERN : NP5
P1 T182406  08/02/2017 PANEL LCD</v>
          </cell>
          <cell r="S1217" t="str">
            <v xml:space="preserve"> </v>
          </cell>
          <cell r="T1217" t="str">
            <v xml:space="preserve"> Carlos Muñiz                     </v>
          </cell>
          <cell r="U1217" t="str">
            <v>2017-05-15</v>
          </cell>
          <cell r="V1217" t="str">
            <v>SUR</v>
          </cell>
          <cell r="W1217" t="str">
            <v>COMPLETADO</v>
          </cell>
          <cell r="X1217" t="str">
            <v>TALLER</v>
          </cell>
          <cell r="Y1217">
            <v>42769</v>
          </cell>
          <cell r="Z1217">
            <v>139</v>
          </cell>
          <cell r="AD1217" t="str">
            <v>Zapopan/Miramar</v>
          </cell>
          <cell r="AE1217" t="str">
            <v>JAL</v>
          </cell>
          <cell r="AF1217" t="str">
            <v>MX</v>
          </cell>
          <cell r="AG1217" t="str">
            <v>10410257</v>
          </cell>
          <cell r="AH1217" t="str">
            <v>MERCEDES VAZQUEZ</v>
          </cell>
          <cell r="AI1217" t="str">
            <v>5 Pri Guadalupe</v>
          </cell>
          <cell r="AJ1217" t="str">
            <v>3311865455</v>
          </cell>
          <cell r="AK1217">
            <v>0</v>
          </cell>
          <cell r="AL1217" t="str">
            <v>45060</v>
          </cell>
          <cell r="AM1217"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217" t="str">
            <v>3TE50A144537</v>
          </cell>
          <cell r="AO1217" t="str">
            <v>Smart</v>
          </cell>
          <cell r="AP1217" t="str">
            <v>Hisense</v>
          </cell>
          <cell r="AQ1217" t="str">
            <v>Opera</v>
          </cell>
          <cell r="AR1217" t="str">
            <v>FHD 1920 x 1080</v>
          </cell>
          <cell r="AS1217" t="str">
            <v>3TE50G1644B1G1644B1M010</v>
          </cell>
          <cell r="AT1217">
            <v>6</v>
          </cell>
          <cell r="AU1217" t="str">
            <v>50H7GB</v>
          </cell>
          <cell r="AV1217" t="str">
            <v>3TE50G1644B1</v>
          </cell>
          <cell r="AW1217" t="str">
            <v>G1644B1</v>
          </cell>
          <cell r="AX1217" t="str">
            <v>M010</v>
          </cell>
          <cell r="AY1217">
            <v>74012591</v>
          </cell>
          <cell r="AZ1217">
            <v>51013510</v>
          </cell>
          <cell r="BA1217">
            <v>80150405</v>
          </cell>
        </row>
        <row r="1218">
          <cell r="D1218">
            <v>60315717</v>
          </cell>
          <cell r="E1218" t="str">
            <v>A</v>
          </cell>
          <cell r="F1218" t="str">
            <v>TV</v>
          </cell>
          <cell r="G1218" t="str">
            <v>ALEJANDRO CASTILLO FLORES</v>
          </cell>
          <cell r="H1218" t="str">
            <v xml:space="preserve">AV FEDERALISTAS 1131 INT 16 COTO SAN PABLO, LA NORIA RESIDENCIAL, ZAPOPAN JALISCO    </v>
          </cell>
          <cell r="I1218">
            <v>3311131515</v>
          </cell>
          <cell r="J1218" t="str">
            <v>SHARP</v>
          </cell>
          <cell r="K1218" t="str">
            <v xml:space="preserve">LC-50N6000U                                                     </v>
          </cell>
          <cell r="L1218" t="str">
            <v xml:space="preserve">50G155270H00790  </v>
          </cell>
          <cell r="M1218" t="str">
            <v>Factura</v>
          </cell>
          <cell r="N1218">
            <v>22846</v>
          </cell>
          <cell r="O1218">
            <v>42533</v>
          </cell>
          <cell r="P1218">
            <v>42835</v>
          </cell>
          <cell r="Q1218">
            <v>201076</v>
          </cell>
          <cell r="R1218" t="str">
            <v>25/04/2017 02 : 00  ARANTXA.MON : NP5
P1: T197341/TARJETA PRINCIPAL/OC-1009862</v>
          </cell>
          <cell r="S1218" t="str">
            <v xml:space="preserve"> </v>
          </cell>
          <cell r="T1218" t="str">
            <v xml:space="preserve"> Carlos Muñiz                     </v>
          </cell>
          <cell r="U1218" t="str">
            <v>2017-04-27</v>
          </cell>
          <cell r="V1218" t="str">
            <v>SUR</v>
          </cell>
          <cell r="W1218" t="str">
            <v>COMPLETADO</v>
          </cell>
          <cell r="X1218" t="str">
            <v>TALLER</v>
          </cell>
          <cell r="Y1218">
            <v>42835</v>
          </cell>
          <cell r="Z1218">
            <v>302</v>
          </cell>
          <cell r="AD1218" t="str">
            <v>Zapopan / La Noria residencial</v>
          </cell>
          <cell r="AE1218" t="str">
            <v>JAL</v>
          </cell>
          <cell r="AF1218" t="str">
            <v>MX</v>
          </cell>
          <cell r="AG1218" t="str">
            <v>10367146</v>
          </cell>
          <cell r="AH1218" t="str">
            <v>ALEJANDRO CASTILLO FLORES</v>
          </cell>
          <cell r="AI1218" t="str">
            <v>Av federalistas 1131 int 16 cotto san pablo</v>
          </cell>
          <cell r="AJ1218" t="str">
            <v>3311131515</v>
          </cell>
          <cell r="AK1218" t="str">
            <v>3311131515</v>
          </cell>
          <cell r="AL1218" t="str">
            <v>45138</v>
          </cell>
          <cell r="AM1218"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218" t="str">
            <v>3TE50G154927</v>
          </cell>
          <cell r="AO1218" t="e">
            <v>#N/A</v>
          </cell>
          <cell r="AP1218" t="e">
            <v>#N/A</v>
          </cell>
          <cell r="AQ1218" t="e">
            <v>#N/A</v>
          </cell>
          <cell r="AR1218" t="e">
            <v>#N/A</v>
          </cell>
          <cell r="AS1218" t="str">
            <v>3TE50G155270G155270M010</v>
          </cell>
          <cell r="AT1218">
            <v>2</v>
          </cell>
          <cell r="AU1218" t="str">
            <v>LC-50N6000U</v>
          </cell>
          <cell r="AV1218" t="str">
            <v>3TE50G155270</v>
          </cell>
          <cell r="AW1218" t="str">
            <v>G155270</v>
          </cell>
          <cell r="AX1218" t="str">
            <v>M010</v>
          </cell>
          <cell r="AY1218">
            <v>74012593</v>
          </cell>
          <cell r="AZ1218">
            <v>51013512</v>
          </cell>
          <cell r="BA1218">
            <v>80150407</v>
          </cell>
        </row>
        <row r="1219">
          <cell r="D1219">
            <v>60315726</v>
          </cell>
          <cell r="E1219" t="str">
            <v>A</v>
          </cell>
          <cell r="F1219" t="str">
            <v>TV</v>
          </cell>
          <cell r="G1219" t="str">
            <v xml:space="preserve">GEORGINA PADILLA VILLALVAZO </v>
          </cell>
          <cell r="H1219" t="str">
            <v>HDA DE LA MALVA NUM 51, FRACC. HACIENDA REAL, 45428, TONALA JALISCO</v>
          </cell>
          <cell r="I1219">
            <v>3314639220</v>
          </cell>
          <cell r="J1219" t="str">
            <v>HISENSE</v>
          </cell>
          <cell r="K1219" t="str">
            <v>40H5B2</v>
          </cell>
          <cell r="L1219" t="str">
            <v xml:space="preserve">40G161181H02709 </v>
          </cell>
          <cell r="M1219" t="str">
            <v>Factura</v>
          </cell>
          <cell r="N1219">
            <v>5844</v>
          </cell>
          <cell r="O1219">
            <v>42592</v>
          </cell>
          <cell r="P1219">
            <v>42836</v>
          </cell>
          <cell r="Q1219">
            <v>201076</v>
          </cell>
          <cell r="R1219" t="str">
            <v>24/04/2017 23 : 27  ARANTXA.MON : NP5
P1: T191066/PANEL/OC-1009740</v>
          </cell>
          <cell r="S1219" t="str">
            <v/>
          </cell>
          <cell r="T1219" t="str">
            <v xml:space="preserve"> Carlos Muñiz                     </v>
          </cell>
          <cell r="U1219" t="str">
            <v>2017-04-27</v>
          </cell>
          <cell r="V1219" t="str">
            <v>SUR</v>
          </cell>
          <cell r="W1219" t="str">
            <v>COMPLETADO</v>
          </cell>
          <cell r="X1219" t="str">
            <v>TALLER</v>
          </cell>
          <cell r="Y1219">
            <v>42835</v>
          </cell>
          <cell r="Z1219">
            <v>243</v>
          </cell>
          <cell r="AD1219" t="str">
            <v>Tonala/Fracc Hda.real</v>
          </cell>
          <cell r="AE1219" t="str">
            <v>JAL</v>
          </cell>
          <cell r="AF1219" t="str">
            <v>MX</v>
          </cell>
          <cell r="AG1219" t="str">
            <v>10413228</v>
          </cell>
          <cell r="AH1219" t="str">
            <v>GEORGINA PADILLA VILLALVAZO</v>
          </cell>
          <cell r="AI1219" t="str">
            <v>Hda de la malva num 51</v>
          </cell>
          <cell r="AJ1219" t="str">
            <v>044-3314639220</v>
          </cell>
          <cell r="AK1219" t="str">
            <v>33484808 (LOCAL)</v>
          </cell>
          <cell r="AL1219" t="str">
            <v>45428</v>
          </cell>
          <cell r="AM1219"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219" t="str">
            <v>3TE40G155372</v>
          </cell>
          <cell r="AO1219" t="str">
            <v>Smart</v>
          </cell>
          <cell r="AP1219" t="str">
            <v>Hisense</v>
          </cell>
          <cell r="AQ1219" t="str">
            <v>Opera</v>
          </cell>
          <cell r="AR1219" t="str">
            <v>FHD 1920 x 1080</v>
          </cell>
          <cell r="AS1219" t="str">
            <v>3TE40G163934G163934M010</v>
          </cell>
          <cell r="AT1219">
            <v>16</v>
          </cell>
          <cell r="AU1219" t="str">
            <v>40H5B2</v>
          </cell>
          <cell r="AV1219" t="str">
            <v>3TE40G163934</v>
          </cell>
          <cell r="AW1219" t="str">
            <v>G163934</v>
          </cell>
          <cell r="AX1219" t="str">
            <v>M010</v>
          </cell>
          <cell r="AY1219">
            <v>74012595</v>
          </cell>
          <cell r="AZ1219">
            <v>51013514</v>
          </cell>
          <cell r="BA1219">
            <v>80150408</v>
          </cell>
        </row>
        <row r="1220">
          <cell r="D1220">
            <v>60316004</v>
          </cell>
          <cell r="E1220" t="str">
            <v>B</v>
          </cell>
          <cell r="F1220" t="str">
            <v>TV</v>
          </cell>
          <cell r="G1220" t="str">
            <v xml:space="preserve">GERARDO NAZARED TRIGUEROS OROZCO                                                </v>
          </cell>
          <cell r="H1220" t="str">
            <v>CARRET. GDL-CHAPALA KM 24.5 Col. CENTRO TLAJOMULCO Mpo. TLAJOMULCO DE ZUÑIGA</v>
          </cell>
          <cell r="I1220" t="str">
            <v>36690200 EXT 1190</v>
          </cell>
          <cell r="J1220" t="str">
            <v>HISENSE</v>
          </cell>
          <cell r="K1220" t="str">
            <v>40H5B2</v>
          </cell>
          <cell r="L1220" t="str">
            <v>40G1635C7H01263</v>
          </cell>
          <cell r="M1220" t="str">
            <v>Factura</v>
          </cell>
          <cell r="N1220">
            <v>10599</v>
          </cell>
          <cell r="O1220">
            <v>42790</v>
          </cell>
          <cell r="P1220">
            <v>42837</v>
          </cell>
          <cell r="Q1220">
            <v>201076</v>
          </cell>
          <cell r="R1220" t="str">
            <v>20/04/2017 23 : 22  ROGER.R : TCFT - Canal 1.1</v>
          </cell>
          <cell r="S1220" t="str">
            <v xml:space="preserve"> Por indicaciones de ingenieria Hisense </v>
          </cell>
          <cell r="T1220" t="str">
            <v xml:space="preserve"> Carlos Muñiz                     </v>
          </cell>
          <cell r="U1220" t="str">
            <v>2017-04-21</v>
          </cell>
          <cell r="V1220" t="str">
            <v>SUR</v>
          </cell>
          <cell r="W1220" t="str">
            <v>COMPLETADO</v>
          </cell>
          <cell r="X1220" t="str">
            <v>TALLER</v>
          </cell>
          <cell r="Y1220">
            <v>42837</v>
          </cell>
          <cell r="Z1220">
            <v>47</v>
          </cell>
          <cell r="AD1220" t="str">
            <v>Miravalle/Guadalajara</v>
          </cell>
          <cell r="AE1220" t="str">
            <v>JAL</v>
          </cell>
          <cell r="AF1220" t="str">
            <v>MX</v>
          </cell>
          <cell r="AG1220" t="str">
            <v>10415732</v>
          </cell>
          <cell r="AH1220" t="str">
            <v>GERARDO NAZARED TRIGUEROS OROZCO</v>
          </cell>
          <cell r="AI1220" t="str">
            <v>letra b Paul Gaugin 4503</v>
          </cell>
          <cell r="AJ1220" t="str">
            <v>3310989382</v>
          </cell>
          <cell r="AK1220">
            <v>0</v>
          </cell>
          <cell r="AL1220" t="str">
            <v>44990</v>
          </cell>
          <cell r="AM1220"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220" t="str">
            <v>3TE40G155372</v>
          </cell>
          <cell r="AO1220" t="str">
            <v>Smart</v>
          </cell>
          <cell r="AP1220" t="str">
            <v>Hisense</v>
          </cell>
          <cell r="AQ1220" t="str">
            <v>Opera</v>
          </cell>
          <cell r="AR1220" t="str">
            <v>FHD 1920 x 1080</v>
          </cell>
          <cell r="AS1220" t="str">
            <v>3TE40G163934G163934M010</v>
          </cell>
          <cell r="AT1220">
            <v>16</v>
          </cell>
          <cell r="AU1220" t="str">
            <v>40H5B2</v>
          </cell>
          <cell r="AV1220" t="str">
            <v>3TE40G163934</v>
          </cell>
          <cell r="AW1220" t="str">
            <v>G163934</v>
          </cell>
          <cell r="AX1220" t="str">
            <v>M010</v>
          </cell>
          <cell r="AY1220">
            <v>74012596</v>
          </cell>
          <cell r="AZ1220">
            <v>51013515</v>
          </cell>
          <cell r="BA1220">
            <v>80150410</v>
          </cell>
        </row>
        <row r="1221">
          <cell r="D1221">
            <v>60316193</v>
          </cell>
          <cell r="E1221" t="str">
            <v>A</v>
          </cell>
          <cell r="F1221" t="str">
            <v>TV</v>
          </cell>
          <cell r="G1221" t="str">
            <v xml:space="preserve">GUADALUPE ALEJANDRA MARTINEZ PIÑAS                                              </v>
          </cell>
          <cell r="H1221" t="str">
            <v xml:space="preserve">PRIV EMILIANO ZAPATA 5221, LAS PUNTAS, TLAQUEPAQUE, JALISCO                        </v>
          </cell>
          <cell r="I1221">
            <v>3310711631</v>
          </cell>
          <cell r="J1221" t="str">
            <v>HISENSE</v>
          </cell>
          <cell r="K1221" t="str">
            <v>WSA1202PG</v>
          </cell>
          <cell r="L1221" t="str">
            <v xml:space="preserve">1WC1202BMX0WFH1ZG140337 </v>
          </cell>
          <cell r="M1221" t="str">
            <v>Factura</v>
          </cell>
          <cell r="N1221">
            <v>2990</v>
          </cell>
          <cell r="O1221">
            <v>42593</v>
          </cell>
          <cell r="P1221">
            <v>42843</v>
          </cell>
          <cell r="Q1221">
            <v>201076</v>
          </cell>
          <cell r="R1221" t="str">
            <v>23/04/2017 11 : 35  ARANTXA.MON : NP5
P1: A0028L13DXF00/JUNTA DE VALVULA DE DRENADO/OC-1009794</v>
          </cell>
          <cell r="S1221" t="str">
            <v xml:space="preserve"> </v>
          </cell>
          <cell r="T1221" t="str">
            <v xml:space="preserve"> Carlos Muñiz                     </v>
          </cell>
          <cell r="U1221" t="str">
            <v>2017-04-05</v>
          </cell>
          <cell r="V1221" t="str">
            <v>SUR</v>
          </cell>
          <cell r="W1221" t="str">
            <v>COMPLETADO</v>
          </cell>
          <cell r="X1221" t="str">
            <v>TALLER</v>
          </cell>
          <cell r="Y1221">
            <v>42843</v>
          </cell>
          <cell r="Z1221">
            <v>250</v>
          </cell>
          <cell r="AD1221" t="str">
            <v>Tlaquepaque /Las puntas</v>
          </cell>
          <cell r="AE1221" t="str">
            <v>JAL</v>
          </cell>
          <cell r="AF1221" t="str">
            <v>MX</v>
          </cell>
          <cell r="AG1221" t="str">
            <v>10416189</v>
          </cell>
          <cell r="AH1221" t="str">
            <v>GUADALUPE ALEJANDRA MARTINEZ PIÑAS</v>
          </cell>
          <cell r="AI1221" t="str">
            <v>5221 Priv Emiliano Zapata</v>
          </cell>
          <cell r="AJ1221" t="str">
            <v>3310711631</v>
          </cell>
          <cell r="AK1221">
            <v>0</v>
          </cell>
          <cell r="AL1221" t="str">
            <v>45590</v>
          </cell>
          <cell r="AM1221"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221" t="str">
            <v>GWE012WJC000</v>
          </cell>
          <cell r="AO1221" t="e">
            <v>#N/A</v>
          </cell>
          <cell r="AP1221" t="e">
            <v>#N/A</v>
          </cell>
          <cell r="AQ1221" t="e">
            <v>#N/A</v>
          </cell>
          <cell r="AR1221" t="e">
            <v>#N/A</v>
          </cell>
          <cell r="AS1221" t="str">
            <v>GWE014WJB003WH0HPM010</v>
          </cell>
          <cell r="AT1221">
            <v>3</v>
          </cell>
          <cell r="AU1221" t="str">
            <v>WSA1401P</v>
          </cell>
          <cell r="AV1221" t="str">
            <v>GWE014WJB003</v>
          </cell>
          <cell r="AW1221" t="str">
            <v>WH0HP</v>
          </cell>
          <cell r="AX1221" t="str">
            <v>M010</v>
          </cell>
          <cell r="AY1221">
            <v>74012597</v>
          </cell>
          <cell r="AZ1221">
            <v>51013516</v>
          </cell>
          <cell r="BA1221">
            <v>80150411</v>
          </cell>
        </row>
        <row r="1222">
          <cell r="D1222">
            <v>60316195</v>
          </cell>
          <cell r="E1222" t="str">
            <v>A</v>
          </cell>
          <cell r="F1222" t="str">
            <v>TV</v>
          </cell>
          <cell r="G1222" t="str">
            <v xml:space="preserve">MARTHA PATRICIA SANCHEZ RAMIREZ                                                 </v>
          </cell>
          <cell r="H1222" t="str">
            <v xml:space="preserve">MISPERO 13, SAN JOSE DEL CASTILLO, 45685, EL SALTO, JALISCO  </v>
          </cell>
          <cell r="I1222">
            <v>3331617503</v>
          </cell>
          <cell r="J1222" t="str">
            <v>HISENSE</v>
          </cell>
          <cell r="K1222" t="str">
            <v>50K20DW</v>
          </cell>
          <cell r="L1222" t="str">
            <v>50G143291H11666</v>
          </cell>
          <cell r="M1222" t="str">
            <v>Ticket de compra</v>
          </cell>
          <cell r="N1222">
            <v>10121</v>
          </cell>
          <cell r="O1222">
            <v>42105</v>
          </cell>
          <cell r="P1222">
            <v>42844</v>
          </cell>
          <cell r="Q1222">
            <v>201076</v>
          </cell>
          <cell r="R1222" t="str">
            <v>25/04/2017 03 : 57  ARANTXA.MON : NP5
P1: T173331/PANEL/OC-1009924</v>
          </cell>
          <cell r="S1222" t="str">
            <v xml:space="preserve"> </v>
          </cell>
          <cell r="T1222" t="str">
            <v xml:space="preserve"> Carlos Muñiz                     </v>
          </cell>
          <cell r="U1222" t="str">
            <v>2017-05-16</v>
          </cell>
          <cell r="V1222" t="str">
            <v>SUR</v>
          </cell>
          <cell r="W1222" t="str">
            <v>COMPLETADO</v>
          </cell>
          <cell r="X1222" t="str">
            <v>TALLER</v>
          </cell>
          <cell r="Y1222">
            <v>42843</v>
          </cell>
          <cell r="Z1222">
            <v>738</v>
          </cell>
          <cell r="AD1222" t="str">
            <v>El Salto/San Jose del castillo</v>
          </cell>
          <cell r="AE1222" t="str">
            <v>JAL</v>
          </cell>
          <cell r="AF1222" t="str">
            <v>MX</v>
          </cell>
          <cell r="AG1222" t="str">
            <v>10416186</v>
          </cell>
          <cell r="AH1222" t="str">
            <v>MARTHA PATRICIA SANCHEZ</v>
          </cell>
          <cell r="AI1222" t="str">
            <v>13 Tabachin</v>
          </cell>
          <cell r="AJ1222" t="str">
            <v>3336882646</v>
          </cell>
          <cell r="AK1222">
            <v>0</v>
          </cell>
          <cell r="AL1222" t="str">
            <v>45685</v>
          </cell>
          <cell r="AM1222"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222" t="str">
            <v>1TE50B8NUSCB</v>
          </cell>
          <cell r="AO1222" t="str">
            <v>Smart</v>
          </cell>
          <cell r="AP1222" t="str">
            <v>Hisense</v>
          </cell>
          <cell r="AQ1222" t="str">
            <v>Opera</v>
          </cell>
          <cell r="AR1222" t="str">
            <v>FHD 1920 x 1080</v>
          </cell>
          <cell r="AS1222" t="str">
            <v>3TE50G1644B3G1644B3M010</v>
          </cell>
          <cell r="AT1222">
            <v>3</v>
          </cell>
          <cell r="AU1222" t="str">
            <v>50H7GB</v>
          </cell>
          <cell r="AV1222" t="str">
            <v>3TE50G1644B3</v>
          </cell>
          <cell r="AW1222" t="str">
            <v>G1644B3</v>
          </cell>
          <cell r="AX1222" t="str">
            <v>M010</v>
          </cell>
          <cell r="AY1222">
            <v>74012598</v>
          </cell>
          <cell r="AZ1222">
            <v>51013517</v>
          </cell>
          <cell r="BA1222">
            <v>80150412</v>
          </cell>
        </row>
        <row r="1223">
          <cell r="D1223">
            <v>60316540</v>
          </cell>
          <cell r="E1223" t="str">
            <v>A</v>
          </cell>
          <cell r="F1223" t="str">
            <v>TV</v>
          </cell>
          <cell r="G1223" t="str">
            <v>NOE SIMON MARTINEZ / FABRICAS DE FRANCIA</v>
          </cell>
          <cell r="H1223" t="str">
            <v>AV. VALLARTA 3959, DON BOSCO VALLARTA, 45049, GUADALAJARA, JAL</v>
          </cell>
          <cell r="I1223">
            <v>3334040451</v>
          </cell>
          <cell r="J1223" t="str">
            <v>HISENSE</v>
          </cell>
          <cell r="K1223" t="str">
            <v>55H9B</v>
          </cell>
          <cell r="L1223" t="str">
            <v>55G155388H00192</v>
          </cell>
          <cell r="M1223" t="str">
            <v>Carta de equipo de tienda</v>
          </cell>
          <cell r="N1223" t="str">
            <v>DISPLAY PRODUCT</v>
          </cell>
          <cell r="O1223">
            <v>42811</v>
          </cell>
          <cell r="P1223">
            <v>42846</v>
          </cell>
          <cell r="Q1223">
            <v>201076</v>
          </cell>
          <cell r="R1223" t="str">
            <v>26/04/2017 04 : 27  ARANTXA.MON : NP5
P1: 189723/PANEL/OC-1009957</v>
          </cell>
          <cell r="S1223" t="str">
            <v xml:space="preserve"> El documento adjunto no muestra el cost</v>
          </cell>
          <cell r="T1223" t="str">
            <v xml:space="preserve"> Carlos Muñiz                     </v>
          </cell>
          <cell r="U1223" t="str">
            <v>2017-04-27</v>
          </cell>
          <cell r="V1223" t="str">
            <v>SUR</v>
          </cell>
          <cell r="W1223" t="str">
            <v>COMPLETADO</v>
          </cell>
          <cell r="X1223" t="str">
            <v>TALLER</v>
          </cell>
          <cell r="Y1223">
            <v>42845</v>
          </cell>
          <cell r="Z1223">
            <v>34</v>
          </cell>
          <cell r="AD1223" t="str">
            <v>ZAPOPAN/DON BOSCO VALLARTA</v>
          </cell>
          <cell r="AE1223" t="str">
            <v>JAL</v>
          </cell>
          <cell r="AF1223" t="str">
            <v>MX</v>
          </cell>
          <cell r="AG1223" t="str">
            <v>10415902</v>
          </cell>
          <cell r="AH1223" t="str">
            <v>NOE SIMON MARTINEZ</v>
          </cell>
          <cell r="AI1223" t="str">
            <v>AV. VALLARTA # 3959</v>
          </cell>
          <cell r="AJ1223" t="str">
            <v>3334040451</v>
          </cell>
          <cell r="AK1223">
            <v>0</v>
          </cell>
          <cell r="AL1223" t="str">
            <v>45049</v>
          </cell>
          <cell r="AM1223"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223" t="str">
            <v>3TE55G153334</v>
          </cell>
          <cell r="AO1223" t="str">
            <v>Smart</v>
          </cell>
          <cell r="AP1223" t="str">
            <v>Hisense</v>
          </cell>
          <cell r="AQ1223" t="str">
            <v>Opera</v>
          </cell>
          <cell r="AR1223" t="str">
            <v>UHD 3840 X 2160</v>
          </cell>
          <cell r="AS1223" t="str">
            <v>3TE55G155388G155388M010</v>
          </cell>
          <cell r="AT1223">
            <v>40</v>
          </cell>
          <cell r="AU1223" t="str">
            <v>55H9B</v>
          </cell>
          <cell r="AV1223" t="str">
            <v>3TE55G155388</v>
          </cell>
          <cell r="AW1223" t="str">
            <v>G155388</v>
          </cell>
          <cell r="AX1223" t="str">
            <v>M010</v>
          </cell>
          <cell r="AY1223">
            <v>74012599</v>
          </cell>
          <cell r="AZ1223">
            <v>51013518</v>
          </cell>
          <cell r="BA1223">
            <v>80150413</v>
          </cell>
        </row>
        <row r="1224">
          <cell r="D1224">
            <v>60316582</v>
          </cell>
          <cell r="E1224" t="str">
            <v>A</v>
          </cell>
          <cell r="F1224" t="str">
            <v>TV</v>
          </cell>
          <cell r="G1224" t="str">
            <v xml:space="preserve">FRANCISCO SANTA ANA LIM </v>
          </cell>
          <cell r="H1224" t="str">
            <v>CARLOS LANDEROS 243, LADRON DE GUEVARA, 44650, GUADALAJARA, JALISCO</v>
          </cell>
          <cell r="I1224">
            <v>3331617503</v>
          </cell>
          <cell r="J1224" t="str">
            <v>HISENSE</v>
          </cell>
          <cell r="K1224" t="str">
            <v>32H5B2</v>
          </cell>
          <cell r="L1224" t="str">
            <v xml:space="preserve">32G1614E4H00478 </v>
          </cell>
          <cell r="M1224" t="str">
            <v>Ticket de compra</v>
          </cell>
          <cell r="N1224">
            <v>4899</v>
          </cell>
          <cell r="O1224">
            <v>42496</v>
          </cell>
          <cell r="P1224">
            <v>42823</v>
          </cell>
          <cell r="Q1224">
            <v>201076</v>
          </cell>
          <cell r="R1224" t="str">
            <v>26/04/2017 04 : 26  ARANTXA.MON : NP5
P1: T185960/PANEL/OC-1009956</v>
          </cell>
          <cell r="S1224" t="str">
            <v xml:space="preserve"> </v>
          </cell>
          <cell r="T1224" t="str">
            <v xml:space="preserve"> Carlos Muñiz                     </v>
          </cell>
          <cell r="U1224" t="str">
            <v>2017-04-27</v>
          </cell>
          <cell r="V1224" t="str">
            <v>SUR</v>
          </cell>
          <cell r="W1224" t="str">
            <v>COMPLETADO</v>
          </cell>
          <cell r="X1224" t="str">
            <v>TALLER</v>
          </cell>
          <cell r="Y1224">
            <v>42846</v>
          </cell>
          <cell r="Z1224">
            <v>350</v>
          </cell>
          <cell r="AD1224" t="str">
            <v>Guadalajara/Ladron de guevara</v>
          </cell>
          <cell r="AE1224" t="str">
            <v>JAL</v>
          </cell>
          <cell r="AF1224" t="str">
            <v>MX</v>
          </cell>
          <cell r="AG1224" t="str">
            <v>10413110</v>
          </cell>
          <cell r="AH1224" t="str">
            <v>FRANCISCO STA ANA LIN</v>
          </cell>
          <cell r="AI1224" t="str">
            <v>Carlos landeros num 243</v>
          </cell>
          <cell r="AJ1224" t="str">
            <v>3331153063</v>
          </cell>
          <cell r="AK1224" t="str">
            <v>3331153063</v>
          </cell>
          <cell r="AL1224" t="str">
            <v>44650</v>
          </cell>
          <cell r="AM1224"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224" t="str">
            <v>3TE32G155369</v>
          </cell>
          <cell r="AO1224" t="str">
            <v>Smart</v>
          </cell>
          <cell r="AP1224" t="str">
            <v>Hisense</v>
          </cell>
          <cell r="AQ1224" t="str">
            <v>Opera</v>
          </cell>
          <cell r="AR1224" t="str">
            <v>HD 1366 X 768</v>
          </cell>
          <cell r="AS1224" t="str">
            <v>3TE32G164485G164485M010</v>
          </cell>
          <cell r="AT1224">
            <v>28</v>
          </cell>
          <cell r="AU1224" t="str">
            <v>32H5B2</v>
          </cell>
          <cell r="AV1224" t="str">
            <v>3TE32G164485</v>
          </cell>
          <cell r="AW1224" t="str">
            <v>G164485</v>
          </cell>
          <cell r="AX1224" t="str">
            <v>M010</v>
          </cell>
          <cell r="AY1224">
            <v>74012600</v>
          </cell>
          <cell r="AZ1224">
            <v>51013519</v>
          </cell>
          <cell r="BA1224">
            <v>80150414</v>
          </cell>
        </row>
        <row r="1225">
          <cell r="D1225">
            <v>60305683</v>
          </cell>
          <cell r="E1225" t="str">
            <v>A</v>
          </cell>
          <cell r="F1225" t="str">
            <v>TV</v>
          </cell>
          <cell r="G1225" t="str">
            <v xml:space="preserve">FEDERICO MIRAGLIA </v>
          </cell>
          <cell r="H1225" t="str">
            <v xml:space="preserve">SUPERMANZANA 02 LOTE 16 FRAC.OJO DE AGUA-PUERTO MORELOS </v>
          </cell>
          <cell r="I1225">
            <v>9983217149</v>
          </cell>
          <cell r="J1225" t="str">
            <v>HISENSE</v>
          </cell>
          <cell r="K1225" t="str">
            <v>40H5B2</v>
          </cell>
          <cell r="L1225" t="str">
            <v>40G155372H05232</v>
          </cell>
          <cell r="M1225">
            <v>1000000203</v>
          </cell>
          <cell r="N1225">
            <v>5999</v>
          </cell>
          <cell r="O1225">
            <v>42557</v>
          </cell>
          <cell r="P1225">
            <v>42716</v>
          </cell>
          <cell r="Q1225">
            <v>201033</v>
          </cell>
          <cell r="R1225" t="str">
            <v>21/12/2016 ERNESTO HERNANDEZ NP5
OC-1004641, T202232/Panel - PANEL</v>
          </cell>
          <cell r="S1225" t="str">
            <v xml:space="preserve"> EQUIPO EN RESGUARDO DEL CSA CON TODOS S</v>
          </cell>
          <cell r="T1225" t="str">
            <v xml:space="preserve">        JUAN OSWALDO URIBE PERAZA </v>
          </cell>
          <cell r="U1225" t="str">
            <v>2017-05-16</v>
          </cell>
          <cell r="V1225" t="str">
            <v>SUR</v>
          </cell>
          <cell r="W1225" t="str">
            <v>COMPLETADO</v>
          </cell>
          <cell r="X1225" t="str">
            <v>TALLER</v>
          </cell>
          <cell r="Y1225" t="e">
            <v>#N/A</v>
          </cell>
          <cell r="Z1225" t="e">
            <v>#N/A</v>
          </cell>
          <cell r="AD1225" t="e">
            <v>#N/A</v>
          </cell>
          <cell r="AE1225" t="e">
            <v>#N/A</v>
          </cell>
          <cell r="AF1225" t="e">
            <v>#N/A</v>
          </cell>
          <cell r="AG1225" t="e">
            <v>#N/A</v>
          </cell>
          <cell r="AH1225" t="e">
            <v>#N/A</v>
          </cell>
          <cell r="AI1225" t="e">
            <v>#N/A</v>
          </cell>
          <cell r="AJ1225" t="e">
            <v>#N/A</v>
          </cell>
          <cell r="AK1225" t="e">
            <v>#N/A</v>
          </cell>
          <cell r="AL1225" t="e">
            <v>#N/A</v>
          </cell>
          <cell r="AM1225" t="e">
            <v>#N/A</v>
          </cell>
          <cell r="AN1225" t="str">
            <v>3TE40G155372</v>
          </cell>
          <cell r="AO1225" t="str">
            <v>Smart</v>
          </cell>
          <cell r="AP1225" t="str">
            <v>Hisense</v>
          </cell>
          <cell r="AQ1225" t="str">
            <v>Opera</v>
          </cell>
          <cell r="AR1225" t="str">
            <v>FHD 1920 x 1080</v>
          </cell>
          <cell r="AS1225" t="str">
            <v>3TE40G163934G163934M010</v>
          </cell>
          <cell r="AT1225">
            <v>16</v>
          </cell>
          <cell r="AU1225" t="str">
            <v>40H5B2</v>
          </cell>
          <cell r="AV1225" t="str">
            <v>3TE40G163934</v>
          </cell>
          <cell r="AW1225" t="str">
            <v>G163934</v>
          </cell>
          <cell r="AX1225" t="str">
            <v>M010</v>
          </cell>
          <cell r="AY1225">
            <v>74012606</v>
          </cell>
          <cell r="AZ1225">
            <v>51013525</v>
          </cell>
          <cell r="BA1225">
            <v>80150420</v>
          </cell>
        </row>
        <row r="1226">
          <cell r="D1226">
            <v>60305684</v>
          </cell>
          <cell r="E1226" t="str">
            <v>A</v>
          </cell>
          <cell r="F1226" t="str">
            <v>TV</v>
          </cell>
          <cell r="G1226" t="str">
            <v xml:space="preserve">FEDERICO MIRAGLIA </v>
          </cell>
          <cell r="H1226" t="str">
            <v xml:space="preserve">SUPERMANZANA 02 LOTE 16 FRAC.OJO DE AGUA-PUERTO MORELOS </v>
          </cell>
          <cell r="I1226">
            <v>9983217149</v>
          </cell>
          <cell r="J1226" t="str">
            <v>HISENSE</v>
          </cell>
          <cell r="K1226" t="str">
            <v>40H5B2</v>
          </cell>
          <cell r="L1226" t="str">
            <v>40G155372H01233</v>
          </cell>
          <cell r="M1226">
            <v>1000000203</v>
          </cell>
          <cell r="N1226">
            <v>5999</v>
          </cell>
          <cell r="O1226">
            <v>42557</v>
          </cell>
          <cell r="P1226">
            <v>42716</v>
          </cell>
          <cell r="Q1226">
            <v>201033</v>
          </cell>
          <cell r="R1226" t="str">
            <v>21/12/2016 06 : 22  ERNESTO.HERN : NP5
OC-1004640, T202232/Panel - PANEL</v>
          </cell>
          <cell r="S1226" t="str">
            <v xml:space="preserve"> EQUIPO EN RESGUARDO DEL CSA CON TODOS S</v>
          </cell>
          <cell r="T1226" t="str">
            <v xml:space="preserve">        JUAN OSWALDO URIBE PERAZA </v>
          </cell>
          <cell r="U1226" t="str">
            <v>2017-05-16</v>
          </cell>
          <cell r="V1226" t="str">
            <v>SUR</v>
          </cell>
          <cell r="W1226" t="str">
            <v>COMPLETADO</v>
          </cell>
          <cell r="X1226" t="str">
            <v>TALLER</v>
          </cell>
          <cell r="Y1226" t="e">
            <v>#N/A</v>
          </cell>
          <cell r="Z1226" t="e">
            <v>#N/A</v>
          </cell>
          <cell r="AD1226" t="e">
            <v>#N/A</v>
          </cell>
          <cell r="AE1226" t="e">
            <v>#N/A</v>
          </cell>
          <cell r="AF1226" t="e">
            <v>#N/A</v>
          </cell>
          <cell r="AG1226" t="e">
            <v>#N/A</v>
          </cell>
          <cell r="AH1226" t="e">
            <v>#N/A</v>
          </cell>
          <cell r="AI1226" t="e">
            <v>#N/A</v>
          </cell>
          <cell r="AJ1226" t="e">
            <v>#N/A</v>
          </cell>
          <cell r="AK1226" t="e">
            <v>#N/A</v>
          </cell>
          <cell r="AL1226" t="e">
            <v>#N/A</v>
          </cell>
          <cell r="AM1226" t="e">
            <v>#N/A</v>
          </cell>
          <cell r="AN1226" t="str">
            <v>3TE40G155372</v>
          </cell>
          <cell r="AO1226" t="str">
            <v>Smart</v>
          </cell>
          <cell r="AP1226" t="str">
            <v>Hisense</v>
          </cell>
          <cell r="AQ1226" t="str">
            <v>Opera</v>
          </cell>
          <cell r="AR1226" t="str">
            <v>FHD 1920 x 1080</v>
          </cell>
          <cell r="AS1226" t="str">
            <v>3TE40G163934G163934M010</v>
          </cell>
          <cell r="AT1226">
            <v>16</v>
          </cell>
          <cell r="AU1226" t="str">
            <v>40H5B2</v>
          </cell>
          <cell r="AV1226" t="str">
            <v>3TE40G163934</v>
          </cell>
          <cell r="AW1226" t="str">
            <v>G163934</v>
          </cell>
          <cell r="AX1226" t="str">
            <v>M010</v>
          </cell>
          <cell r="AY1226">
            <v>74012607</v>
          </cell>
          <cell r="AZ1226">
            <v>51013526</v>
          </cell>
          <cell r="BA1226">
            <v>80150421</v>
          </cell>
        </row>
        <row r="1227">
          <cell r="D1227">
            <v>60317565</v>
          </cell>
          <cell r="E1227" t="str">
            <v>A</v>
          </cell>
          <cell r="F1227" t="str">
            <v>TV</v>
          </cell>
          <cell r="G1227" t="str">
            <v>David Abdala Fernandez</v>
          </cell>
          <cell r="H1227" t="str">
            <v>Juan de la Luz enriquez 310</v>
          </cell>
          <cell r="I1227" t="str">
            <v>9241127685 Cell</v>
          </cell>
          <cell r="J1227" t="str">
            <v>HISENSE</v>
          </cell>
          <cell r="K1227" t="str">
            <v>50K20DW</v>
          </cell>
          <cell r="L1227" t="str">
            <v>50G144844H03676</v>
          </cell>
          <cell r="M1227" t="str">
            <v>POLIZA</v>
          </cell>
          <cell r="N1227" t="str">
            <v>SEALED WARRANTY</v>
          </cell>
          <cell r="O1227">
            <v>42122</v>
          </cell>
          <cell r="P1227">
            <v>42860</v>
          </cell>
          <cell r="Q1227">
            <v>201042</v>
          </cell>
          <cell r="R1227" t="str">
            <v>Tiras de Led Dañadas incluido en PANEL con No de parte:T173331 Ped OC-1010466</v>
          </cell>
          <cell r="S1227" t="str">
            <v>CON TOMACORRIENTE, CONTROL REMOTO, CON B</v>
          </cell>
          <cell r="T1227" t="str">
            <v xml:space="preserve"> Jesus Manuel Mariano Doroteo     </v>
          </cell>
          <cell r="U1227" t="str">
            <v>2017-05-16</v>
          </cell>
          <cell r="V1227" t="str">
            <v>SUR</v>
          </cell>
          <cell r="W1227" t="str">
            <v>COMPLETADO</v>
          </cell>
          <cell r="X1227" t="str">
            <v>TALLER</v>
          </cell>
          <cell r="Y1227">
            <v>42858</v>
          </cell>
          <cell r="Z1227">
            <v>736</v>
          </cell>
          <cell r="AD1227" t="str">
            <v>acayucan/villas altas</v>
          </cell>
          <cell r="AE1227" t="str">
            <v>VER</v>
          </cell>
          <cell r="AF1227" t="str">
            <v>MX</v>
          </cell>
          <cell r="AG1227" t="str">
            <v>10416060</v>
          </cell>
          <cell r="AH1227" t="str">
            <v>DAVID ABDALA FERNANDEZ</v>
          </cell>
          <cell r="AI1227" t="str">
            <v>310 juan de la luz enriquez</v>
          </cell>
          <cell r="AJ1227" t="str">
            <v>044-9241127685</v>
          </cell>
          <cell r="AK1227">
            <v>0</v>
          </cell>
          <cell r="AL1227" t="str">
            <v>96026</v>
          </cell>
          <cell r="AM1227"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227" t="str">
            <v>1TE50B8NUSCB</v>
          </cell>
          <cell r="AO1227" t="str">
            <v>Smart</v>
          </cell>
          <cell r="AP1227" t="str">
            <v>Hisense</v>
          </cell>
          <cell r="AQ1227" t="str">
            <v>Opera</v>
          </cell>
          <cell r="AR1227" t="str">
            <v>FHD 1920 x 1080</v>
          </cell>
          <cell r="AS1227" t="str">
            <v>3TE50G1644B3G1644B3M010</v>
          </cell>
          <cell r="AT1227">
            <v>3</v>
          </cell>
          <cell r="AU1227" t="str">
            <v>50H7GB</v>
          </cell>
          <cell r="AV1227" t="str">
            <v>3TE50G1644B3</v>
          </cell>
          <cell r="AW1227" t="str">
            <v>G1644B3</v>
          </cell>
          <cell r="AX1227" t="str">
            <v>M010</v>
          </cell>
          <cell r="AY1227">
            <v>74012608</v>
          </cell>
          <cell r="AZ1227">
            <v>51013527</v>
          </cell>
          <cell r="BA1227">
            <v>80150423</v>
          </cell>
        </row>
        <row r="1228">
          <cell r="D1228">
            <v>60311564</v>
          </cell>
          <cell r="E1228" t="str">
            <v>A</v>
          </cell>
          <cell r="F1228" t="str">
            <v>TV</v>
          </cell>
          <cell r="G1228" t="str">
            <v>DOMINGA OROZCO</v>
          </cell>
          <cell r="H1228" t="str">
            <v>HIDALGO S/N, 2DA. SECCION TEHUANTEPEC</v>
          </cell>
          <cell r="I1228">
            <v>9717153348</v>
          </cell>
          <cell r="J1228" t="str">
            <v>HISENSE</v>
          </cell>
          <cell r="K1228" t="str">
            <v>50K20DW</v>
          </cell>
          <cell r="L1228" t="str">
            <v>50G143291H11231</v>
          </cell>
          <cell r="M1228" t="str">
            <v>TICKET</v>
          </cell>
          <cell r="N1228">
            <v>13310.88</v>
          </cell>
          <cell r="O1228">
            <v>42019</v>
          </cell>
          <cell r="P1228">
            <v>42787</v>
          </cell>
          <cell r="Q1228">
            <v>201022</v>
          </cell>
          <cell r="R1228" t="str">
            <v>23/02/2017 00 : 10  ERNESTO.HERN : NP5
P1: PANEL # 10154713, PEDIDO # OC-1007670</v>
          </cell>
          <cell r="S1228" t="str">
            <v>SERVICIO FORANEO, SOLO SE RECOLECTO PANT</v>
          </cell>
          <cell r="T1228" t="str">
            <v xml:space="preserve">  MAURICIO ILESCAS OLIVERA        </v>
          </cell>
          <cell r="U1228" t="str">
            <v>2017-04-12</v>
          </cell>
          <cell r="V1228" t="str">
            <v>SUR</v>
          </cell>
          <cell r="W1228" t="str">
            <v>COMPLETADO</v>
          </cell>
          <cell r="X1228" t="str">
            <v>TALLER</v>
          </cell>
          <cell r="Y1228">
            <v>42780</v>
          </cell>
          <cell r="Z1228">
            <v>761</v>
          </cell>
          <cell r="AD1228" t="str">
            <v>tehuantepec/col 2secc</v>
          </cell>
          <cell r="AE1228" t="str">
            <v>OAX</v>
          </cell>
          <cell r="AF1228" t="str">
            <v>MX</v>
          </cell>
          <cell r="AG1228" t="str">
            <v>10411750</v>
          </cell>
          <cell r="AH1228" t="str">
            <v>DOMIGA OROZCO</v>
          </cell>
          <cell r="AI1228" t="str">
            <v>sn hidalgo</v>
          </cell>
          <cell r="AJ1228" t="str">
            <v>9717153348</v>
          </cell>
          <cell r="AK1228">
            <v>0</v>
          </cell>
          <cell r="AL1228" t="str">
            <v>60755</v>
          </cell>
          <cell r="AM1228"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228" t="str">
            <v>1TE50B8NUSCB</v>
          </cell>
          <cell r="AO1228" t="str">
            <v>Smart</v>
          </cell>
          <cell r="AP1228" t="str">
            <v>Hisense</v>
          </cell>
          <cell r="AQ1228" t="str">
            <v>Opera</v>
          </cell>
          <cell r="AR1228" t="str">
            <v>FHD 1920 x 1080</v>
          </cell>
          <cell r="AS1228" t="str">
            <v>3TE50G165138G165138M010</v>
          </cell>
          <cell r="AT1228">
            <v>5</v>
          </cell>
          <cell r="AU1228" t="str">
            <v>50H7GB</v>
          </cell>
          <cell r="AV1228" t="str">
            <v>3TE50G165138</v>
          </cell>
          <cell r="AW1228" t="str">
            <v>G165138</v>
          </cell>
          <cell r="AX1228" t="str">
            <v>M010</v>
          </cell>
          <cell r="AY1228">
            <v>74012609</v>
          </cell>
          <cell r="AZ1228">
            <v>51013528</v>
          </cell>
          <cell r="BA1228">
            <v>80150424</v>
          </cell>
        </row>
        <row r="1229">
          <cell r="D1229">
            <v>60315392</v>
          </cell>
          <cell r="E1229" t="str">
            <v>A</v>
          </cell>
          <cell r="F1229" t="str">
            <v>TV</v>
          </cell>
          <cell r="G1229" t="str">
            <v>LUZ MARIA PEREZ MORALES</v>
          </cell>
          <cell r="H1229" t="str">
            <v>ZARAGOZA # 22, STA. MARIA XOCHIXTLALPILCO, OAXACA</v>
          </cell>
          <cell r="I1229" t="str">
            <v>9553532461 &amp; 9535384168</v>
          </cell>
          <cell r="J1229" t="str">
            <v>HISENSE</v>
          </cell>
          <cell r="K1229" t="str">
            <v>50H5GB</v>
          </cell>
          <cell r="L1229" t="str">
            <v>50G150311H04453</v>
          </cell>
          <cell r="M1229" t="str">
            <v>CARTA DE ACEPTACION TELMEX</v>
          </cell>
          <cell r="N1229">
            <v>11998.7</v>
          </cell>
          <cell r="O1229">
            <v>42391</v>
          </cell>
          <cell r="P1229">
            <v>42834</v>
          </cell>
          <cell r="Q1229">
            <v>201022</v>
          </cell>
          <cell r="R1229" t="str">
            <v>12/04/2017 03 : 03  ARANTXA.MON : NP5
P1; PANEL # T10101369; PEDIDO  OC-1009494</v>
          </cell>
          <cell r="S1229" t="str">
            <v>SERVICIO FORANEO, SE RECOLECTO SOLO PANT</v>
          </cell>
          <cell r="T1229" t="str">
            <v xml:space="preserve">  MAURICIO ILESCAS OLIVERA        </v>
          </cell>
          <cell r="U1229" t="str">
            <v>2017-04-12</v>
          </cell>
          <cell r="V1229" t="str">
            <v>SUR</v>
          </cell>
          <cell r="W1229" t="str">
            <v>COMPLETADO</v>
          </cell>
          <cell r="X1229" t="str">
            <v>TALLER</v>
          </cell>
          <cell r="Y1229">
            <v>42828</v>
          </cell>
          <cell r="Z1229">
            <v>437</v>
          </cell>
          <cell r="AD1229" t="str">
            <v>Huajuapan/Sta Ma xochistlalpilco</v>
          </cell>
          <cell r="AE1229" t="str">
            <v>OAX</v>
          </cell>
          <cell r="AF1229" t="str">
            <v>MX</v>
          </cell>
          <cell r="AG1229" t="str">
            <v>10415403</v>
          </cell>
          <cell r="AH1229" t="str">
            <v>LUZ MARIA PEREZ MORALES</v>
          </cell>
          <cell r="AI1229" t="str">
            <v>22 Zaragoza</v>
          </cell>
          <cell r="AJ1229" t="str">
            <v>9535384168</v>
          </cell>
          <cell r="AK1229" t="str">
            <v>9535384168</v>
          </cell>
          <cell r="AL1229" t="str">
            <v>69000</v>
          </cell>
          <cell r="AM1229"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229" t="str">
            <v>3TE50A144537</v>
          </cell>
          <cell r="AO1229" t="str">
            <v>Smart</v>
          </cell>
          <cell r="AP1229" t="str">
            <v>Hisense</v>
          </cell>
          <cell r="AQ1229" t="str">
            <v>Opera</v>
          </cell>
          <cell r="AR1229" t="str">
            <v>FHD 1920 x 1080</v>
          </cell>
          <cell r="AS1229" t="str">
            <v>3TE50G165138G165138M010</v>
          </cell>
          <cell r="AT1229">
            <v>5</v>
          </cell>
          <cell r="AU1229" t="str">
            <v>50H7GB</v>
          </cell>
          <cell r="AV1229" t="str">
            <v>3TE50G165138</v>
          </cell>
          <cell r="AW1229" t="str">
            <v>G165138</v>
          </cell>
          <cell r="AX1229" t="str">
            <v>M010</v>
          </cell>
          <cell r="AY1229">
            <v>74012610</v>
          </cell>
          <cell r="AZ1229">
            <v>51013529</v>
          </cell>
          <cell r="BA1229">
            <v>80150425</v>
          </cell>
        </row>
        <row r="1230">
          <cell r="D1230">
            <v>60315551</v>
          </cell>
          <cell r="E1230" t="str">
            <v>A</v>
          </cell>
          <cell r="F1230" t="str">
            <v>TV</v>
          </cell>
          <cell r="G1230" t="str">
            <v>ROSALINA IGNACIO</v>
          </cell>
          <cell r="H1230" t="str">
            <v>SIERRA DE LOS ALPES # 311, COL. VOLCANES</v>
          </cell>
          <cell r="I1230">
            <v>9512288338</v>
          </cell>
          <cell r="J1230" t="str">
            <v>HISENSE</v>
          </cell>
          <cell r="K1230" t="str">
            <v>32H5B</v>
          </cell>
          <cell r="L1230" t="str">
            <v>32G150868H05911</v>
          </cell>
          <cell r="M1230" t="str">
            <v>TICKET</v>
          </cell>
          <cell r="N1230">
            <v>5699</v>
          </cell>
          <cell r="O1230">
            <v>42490</v>
          </cell>
          <cell r="P1230">
            <v>42836</v>
          </cell>
          <cell r="Q1230">
            <v>201022</v>
          </cell>
          <cell r="R1230" t="str">
            <v>13/04/2017 05 : 49  ERNESTO.HERN : NP5
12/04/2017 04 : 34 201022 : P1: PCB MAIN # T185606, PEDIDO # OC-1009565</v>
          </cell>
          <cell r="S1230" t="str">
            <v>EQUIPO EN TALLER, SOLO SE RECOLECTO PANT</v>
          </cell>
          <cell r="T1230" t="str">
            <v xml:space="preserve">  MAURICIO ILESCAS OLIVERA        </v>
          </cell>
          <cell r="U1230" t="str">
            <v>2017-04-17</v>
          </cell>
          <cell r="V1230" t="str">
            <v>SUR</v>
          </cell>
          <cell r="W1230" t="str">
            <v>COMPLETADO</v>
          </cell>
          <cell r="X1230" t="str">
            <v>TALLER</v>
          </cell>
          <cell r="Y1230">
            <v>42831</v>
          </cell>
          <cell r="Z1230">
            <v>341</v>
          </cell>
          <cell r="AD1230" t="str">
            <v>Oaxaca/Volcanes</v>
          </cell>
          <cell r="AE1230" t="str">
            <v>OAX</v>
          </cell>
          <cell r="AF1230" t="str">
            <v>MX</v>
          </cell>
          <cell r="AG1230" t="str">
            <v>10415301</v>
          </cell>
          <cell r="AH1230" t="str">
            <v>ROSALINA IGANACIO</v>
          </cell>
          <cell r="AI1230" t="str">
            <v>311 Sierra de Los Alpes</v>
          </cell>
          <cell r="AJ1230" t="str">
            <v>0449512288338</v>
          </cell>
          <cell r="AK1230">
            <v>0</v>
          </cell>
          <cell r="AL1230" t="str">
            <v>68020</v>
          </cell>
          <cell r="AM1230"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230" t="str">
            <v>3TE32A150815</v>
          </cell>
          <cell r="AO1230" t="str">
            <v>Smart</v>
          </cell>
          <cell r="AP1230" t="str">
            <v>Hisense</v>
          </cell>
          <cell r="AQ1230" t="str">
            <v>Opera</v>
          </cell>
          <cell r="AR1230" t="str">
            <v>HD 1366 X 768</v>
          </cell>
          <cell r="AS1230" t="str">
            <v>3TE32G164485G164485M010</v>
          </cell>
          <cell r="AT1230">
            <v>28</v>
          </cell>
          <cell r="AU1230" t="str">
            <v>32H5B2</v>
          </cell>
          <cell r="AV1230" t="str">
            <v>3TE32G164485</v>
          </cell>
          <cell r="AW1230" t="str">
            <v>G164485</v>
          </cell>
          <cell r="AX1230" t="str">
            <v>M010</v>
          </cell>
          <cell r="AY1230">
            <v>74012611</v>
          </cell>
          <cell r="AZ1230">
            <v>51013530</v>
          </cell>
          <cell r="BA1230">
            <v>80150426</v>
          </cell>
        </row>
        <row r="1231">
          <cell r="D1231">
            <v>60317546</v>
          </cell>
          <cell r="E1231" t="str">
            <v>A</v>
          </cell>
          <cell r="F1231" t="str">
            <v>TV</v>
          </cell>
          <cell r="G1231" t="str">
            <v>ELIAS LOPEZ</v>
          </cell>
          <cell r="H1231" t="str">
            <v>20 DE NOVIEMBRE S/N, SANTA CRUZ BARRIO ABAJO, SAN PEDRO MIXTEPEC</v>
          </cell>
          <cell r="I1231">
            <v>9545444855</v>
          </cell>
          <cell r="J1231" t="str">
            <v>HISENSE</v>
          </cell>
          <cell r="K1231" t="str">
            <v>50K20DW</v>
          </cell>
          <cell r="L1231" t="str">
            <v>50G143292H08816</v>
          </cell>
          <cell r="M1231" t="str">
            <v>CARTA DE BIMBO</v>
          </cell>
          <cell r="N1231">
            <v>0</v>
          </cell>
          <cell r="O1231">
            <v>42447</v>
          </cell>
          <cell r="P1231">
            <v>42865</v>
          </cell>
          <cell r="Q1231">
            <v>201022</v>
          </cell>
          <cell r="R1231" t="str">
            <v>11/05/2017 06 : 17  ARANTXA.MON : Se autoriza NP5; numero de serie y ticket correcto
OC-1010562, T173331/Panel - PANEL</v>
          </cell>
          <cell r="S1231" t="str">
            <v/>
          </cell>
          <cell r="T1231" t="str">
            <v xml:space="preserve">  MAURICIO ILESCAS OLIVERA        </v>
          </cell>
          <cell r="U1231" t="str">
            <v>2017-05-16</v>
          </cell>
          <cell r="V1231" t="str">
            <v>SUR</v>
          </cell>
          <cell r="W1231" t="str">
            <v>COMPLETADO</v>
          </cell>
          <cell r="X1231" t="str">
            <v>TALLER</v>
          </cell>
          <cell r="Y1231">
            <v>42858</v>
          </cell>
          <cell r="Z1231">
            <v>411</v>
          </cell>
          <cell r="AD1231" t="str">
            <v>santa cruz barrio abajo san pedro mistep</v>
          </cell>
          <cell r="AE1231" t="str">
            <v>OAX</v>
          </cell>
          <cell r="AF1231" t="str">
            <v>MX</v>
          </cell>
          <cell r="AG1231" t="str">
            <v>10417402</v>
          </cell>
          <cell r="AH1231" t="str">
            <v>ELIAS LOPEZ</v>
          </cell>
          <cell r="AI1231" t="str">
            <v>Calle: 20 de Noviembre s/n</v>
          </cell>
          <cell r="AJ1231" t="str">
            <v>9545444855</v>
          </cell>
          <cell r="AK1231">
            <v>0</v>
          </cell>
          <cell r="AL1231" t="str">
            <v>71990</v>
          </cell>
          <cell r="AM1231"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231" t="str">
            <v>1TE50B8NUSCB</v>
          </cell>
          <cell r="AO1231" t="str">
            <v>Smart</v>
          </cell>
          <cell r="AP1231" t="str">
            <v>Hisense</v>
          </cell>
          <cell r="AQ1231" t="str">
            <v>Opera</v>
          </cell>
          <cell r="AR1231" t="str">
            <v>FHD 1920 x 1080</v>
          </cell>
          <cell r="AS1231" t="str">
            <v>3TE50G165138G165138M010</v>
          </cell>
          <cell r="AT1231">
            <v>5</v>
          </cell>
          <cell r="AU1231" t="str">
            <v>50H7GB</v>
          </cell>
          <cell r="AV1231" t="str">
            <v>3TE50G165138</v>
          </cell>
          <cell r="AW1231" t="str">
            <v>G165138</v>
          </cell>
          <cell r="AX1231" t="str">
            <v>M010</v>
          </cell>
          <cell r="AY1231">
            <v>74012612</v>
          </cell>
          <cell r="AZ1231">
            <v>51013531</v>
          </cell>
          <cell r="BA1231">
            <v>80150445</v>
          </cell>
        </row>
        <row r="1232">
          <cell r="D1232">
            <v>60312491</v>
          </cell>
          <cell r="E1232" t="str">
            <v>A</v>
          </cell>
          <cell r="F1232" t="str">
            <v>TV</v>
          </cell>
          <cell r="G1232" t="str">
            <v>YENNY RUIZ ADMINISTRATIVO</v>
          </cell>
          <cell r="H1232" t="str">
            <v>OCAMPO 38 TLAJOMULCO/COL CENTRO</v>
          </cell>
          <cell r="I1232" t="str">
            <v>37980188 - 33352901</v>
          </cell>
          <cell r="J1232" t="str">
            <v>HISENSE</v>
          </cell>
          <cell r="K1232" t="str">
            <v>32H5B</v>
          </cell>
          <cell r="L1232" t="str">
            <v>32G150867H00262</v>
          </cell>
          <cell r="M1232" t="str">
            <v>ZBM30390</v>
          </cell>
          <cell r="N1232">
            <v>4207</v>
          </cell>
          <cell r="O1232">
            <v>42332</v>
          </cell>
          <cell r="P1232">
            <v>42790</v>
          </cell>
          <cell r="Q1232">
            <v>201109</v>
          </cell>
          <cell r="R1232" t="str">
            <v>28/02/2017 02 : 54  ERNESTO.HERN : NP5
T184631 PANEL, OC-1007841</v>
          </cell>
          <cell r="S1232" t="str">
            <v>CLIENTE ENTREGA EQUIPO SIN ACCESORIOS UN</v>
          </cell>
          <cell r="T1232" t="str">
            <v xml:space="preserve">  YURIANA HERNANDEZ HERRERA       </v>
          </cell>
          <cell r="U1232" t="str">
            <v>2017-ABRIL</v>
          </cell>
          <cell r="V1232" t="str">
            <v>SUR</v>
          </cell>
          <cell r="W1232" t="str">
            <v>COMPLETADO</v>
          </cell>
          <cell r="X1232" t="str">
            <v>TALLER</v>
          </cell>
          <cell r="Y1232">
            <v>42788</v>
          </cell>
          <cell r="Z1232">
            <v>456</v>
          </cell>
          <cell r="AD1232" t="str">
            <v>TLAJOMULCO/COL. CENTRO</v>
          </cell>
          <cell r="AE1232" t="str">
            <v>JAL</v>
          </cell>
          <cell r="AF1232" t="str">
            <v>MX</v>
          </cell>
          <cell r="AG1232" t="str">
            <v>10205659</v>
          </cell>
          <cell r="AH1232" t="str">
            <v>YENNY RUIZ ADMINISTRATIVO</v>
          </cell>
          <cell r="AI1232" t="str">
            <v>38 OCAMPO</v>
          </cell>
          <cell r="AJ1232" t="str">
            <v>33352901</v>
          </cell>
          <cell r="AK1232" t="str">
            <v>33352901</v>
          </cell>
          <cell r="AL1232" t="str">
            <v>46640</v>
          </cell>
          <cell r="AM1232"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232" t="str">
            <v>3TE32A150815</v>
          </cell>
          <cell r="AO1232" t="str">
            <v>Smart</v>
          </cell>
          <cell r="AP1232" t="str">
            <v>Hisense</v>
          </cell>
          <cell r="AQ1232" t="str">
            <v>Opera</v>
          </cell>
          <cell r="AR1232" t="str">
            <v>HD 1366 X 768</v>
          </cell>
          <cell r="AS1232" t="str">
            <v>3TE32G164485G164485M010</v>
          </cell>
          <cell r="AT1232">
            <v>28</v>
          </cell>
          <cell r="AU1232" t="str">
            <v>32H5B2</v>
          </cell>
          <cell r="AV1232" t="str">
            <v>3TE32G164485</v>
          </cell>
          <cell r="AW1232" t="str">
            <v>G164485</v>
          </cell>
          <cell r="AX1232" t="str">
            <v>M010</v>
          </cell>
          <cell r="AY1232">
            <v>74012613</v>
          </cell>
          <cell r="AZ1232">
            <v>51013532</v>
          </cell>
          <cell r="BA1232">
            <v>80150446</v>
          </cell>
        </row>
        <row r="1233">
          <cell r="D1233">
            <v>60317072</v>
          </cell>
          <cell r="E1233" t="str">
            <v>A</v>
          </cell>
          <cell r="F1233" t="str">
            <v>TV</v>
          </cell>
          <cell r="G1233" t="str">
            <v xml:space="preserve">ENRIQUE VIDALES </v>
          </cell>
          <cell r="H1233" t="str">
            <v>FRANCISCO VILLA #507 LAS PINTITAS/EL SALTO</v>
          </cell>
          <cell r="I1233" t="str">
            <v>36950829-33112664</v>
          </cell>
          <cell r="J1233" t="str">
            <v>HISENSE</v>
          </cell>
          <cell r="K1233" t="str">
            <v>50K20DW</v>
          </cell>
          <cell r="L1233" t="str">
            <v>50G143292H00968</v>
          </cell>
          <cell r="M1233" t="str">
            <v>TLA/000231261</v>
          </cell>
          <cell r="N1233">
            <v>10120.879999999999</v>
          </cell>
          <cell r="O1233">
            <v>42118</v>
          </cell>
          <cell r="P1233">
            <v>42858</v>
          </cell>
          <cell r="Q1233">
            <v>201109</v>
          </cell>
          <cell r="R1233" t="str">
            <v>04/05/2017 04 : 26  ARANTXA.MON : Se autoriza NP5; numero de serie y ticket TELMEX correcto
FALTA DE REFACCIONES 173331 OC-1010232</v>
          </cell>
          <cell r="S1233" t="str">
            <v>CLIENTE ENTREGA EQUIPO SIN ACCESORIOS, U</v>
          </cell>
          <cell r="T1233" t="str">
            <v xml:space="preserve">      YURIANA HERNANDEZ HERRERA   </v>
          </cell>
          <cell r="U1233" t="str">
            <v>2017-MAYO-</v>
          </cell>
          <cell r="V1233" t="str">
            <v>SUR</v>
          </cell>
          <cell r="W1233" t="str">
            <v>COMPLETADO</v>
          </cell>
          <cell r="X1233" t="str">
            <v>TALLER</v>
          </cell>
          <cell r="Y1233">
            <v>42851</v>
          </cell>
          <cell r="Z1233">
            <v>733</v>
          </cell>
          <cell r="AD1233" t="str">
            <v>las pintitas/el salto</v>
          </cell>
          <cell r="AE1233" t="str">
            <v>JAL</v>
          </cell>
          <cell r="AF1233" t="str">
            <v>MX</v>
          </cell>
          <cell r="AG1233" t="str">
            <v>10416853</v>
          </cell>
          <cell r="AH1233" t="str">
            <v>ENRIQUE VIDALES</v>
          </cell>
          <cell r="AI1233" t="str">
            <v>farncisco villa num 507</v>
          </cell>
          <cell r="AJ1233" t="str">
            <v>33112664</v>
          </cell>
          <cell r="AK1233" t="str">
            <v>33112664</v>
          </cell>
          <cell r="AL1233" t="str">
            <v>45693</v>
          </cell>
          <cell r="AM1233"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233" t="str">
            <v>1TE50B8NUSCB</v>
          </cell>
          <cell r="AO1233" t="str">
            <v>Smart</v>
          </cell>
          <cell r="AP1233" t="str">
            <v>Hisense</v>
          </cell>
          <cell r="AQ1233" t="str">
            <v>Opera</v>
          </cell>
          <cell r="AR1233" t="str">
            <v>FHD 1920 x 1080</v>
          </cell>
          <cell r="AS1233" t="str">
            <v>3TE50G165138G165138M010</v>
          </cell>
          <cell r="AT1233">
            <v>5</v>
          </cell>
          <cell r="AU1233" t="str">
            <v>50H7GB</v>
          </cell>
          <cell r="AV1233" t="str">
            <v>3TE50G165138</v>
          </cell>
          <cell r="AW1233" t="str">
            <v>G165138</v>
          </cell>
          <cell r="AX1233" t="str">
            <v>M010</v>
          </cell>
          <cell r="AY1233">
            <v>74012615</v>
          </cell>
          <cell r="AZ1233">
            <v>51013534</v>
          </cell>
          <cell r="BA1233">
            <v>80150448</v>
          </cell>
        </row>
        <row r="1234">
          <cell r="D1234">
            <v>60317193</v>
          </cell>
          <cell r="E1234" t="str">
            <v>A</v>
          </cell>
          <cell r="F1234" t="str">
            <v>TV</v>
          </cell>
          <cell r="G1234" t="str">
            <v>ARTENIZA CAMACHO BRISEÑO</v>
          </cell>
          <cell r="H1234" t="str">
            <v>FRANCISCO DE AHIZA 675 SAN JUAN BOSCO/GUADALAJARA</v>
          </cell>
          <cell r="I1234" t="str">
            <v>3336173938-3321313420</v>
          </cell>
          <cell r="J1234" t="str">
            <v>HISENSE</v>
          </cell>
          <cell r="K1234" t="str">
            <v>32H5B</v>
          </cell>
          <cell r="L1234" t="str">
            <v>32G154325H04727</v>
          </cell>
          <cell r="M1234" t="str">
            <v xml:space="preserve">CARTA D ACEPTACION </v>
          </cell>
          <cell r="N1234">
            <v>10373.92</v>
          </cell>
          <cell r="O1234">
            <v>42410</v>
          </cell>
          <cell r="P1234">
            <v>42858</v>
          </cell>
          <cell r="Q1234">
            <v>201109</v>
          </cell>
          <cell r="R1234" t="str">
            <v>04/05/2017 04 : 29  ARANTXA.MON : Se autoriza NP5;  ticket TELMEX correcto
FALTA DE REFACCIONES 185960 OC-1010233</v>
          </cell>
          <cell r="S1234" t="str">
            <v>CLIENTE ENTREGA EQUIPO SIN ACCESORIOS, U</v>
          </cell>
          <cell r="T1234" t="str">
            <v xml:space="preserve">   YURIANA HERNANDEZ HERRERA      </v>
          </cell>
          <cell r="U1234" t="str">
            <v>2017-MAYO-</v>
          </cell>
          <cell r="V1234" t="str">
            <v>SUR</v>
          </cell>
          <cell r="W1234" t="str">
            <v>COMPLETADO</v>
          </cell>
          <cell r="X1234" t="str">
            <v>TALLER</v>
          </cell>
          <cell r="Y1234">
            <v>42852</v>
          </cell>
          <cell r="Z1234">
            <v>442</v>
          </cell>
          <cell r="AD1234" t="str">
            <v>San juan Bosco Guadalajara</v>
          </cell>
          <cell r="AE1234" t="str">
            <v>JAL</v>
          </cell>
          <cell r="AF1234" t="str">
            <v>MX</v>
          </cell>
          <cell r="AG1234" t="str">
            <v>10417114</v>
          </cell>
          <cell r="AH1234" t="str">
            <v>ARTENIZA CAMACHO BRISEÑO</v>
          </cell>
          <cell r="AI1234" t="str">
            <v>675 Calle: Francisco de ahiza numero</v>
          </cell>
          <cell r="AJ1234" t="str">
            <v>013336173938</v>
          </cell>
          <cell r="AK1234" t="str">
            <v>3321313420</v>
          </cell>
          <cell r="AL1234" t="str">
            <v>44380</v>
          </cell>
          <cell r="AM1234"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234" t="str">
            <v>3TE32A150815</v>
          </cell>
          <cell r="AO1234" t="str">
            <v>Smart</v>
          </cell>
          <cell r="AP1234" t="str">
            <v>Hisense</v>
          </cell>
          <cell r="AQ1234" t="str">
            <v>Opera</v>
          </cell>
          <cell r="AR1234" t="str">
            <v>HD 1366 X 768</v>
          </cell>
          <cell r="AS1234" t="str">
            <v>3TE32G164485G164485M010</v>
          </cell>
          <cell r="AT1234">
            <v>28</v>
          </cell>
          <cell r="AU1234" t="str">
            <v>32H5B2</v>
          </cell>
          <cell r="AV1234" t="str">
            <v>3TE32G164485</v>
          </cell>
          <cell r="AW1234" t="str">
            <v>G164485</v>
          </cell>
          <cell r="AX1234" t="str">
            <v>M010</v>
          </cell>
          <cell r="AY1234">
            <v>74012616</v>
          </cell>
          <cell r="AZ1234">
            <v>51013535</v>
          </cell>
          <cell r="BA1234">
            <v>80150449</v>
          </cell>
        </row>
        <row r="1235">
          <cell r="D1235">
            <v>60317207</v>
          </cell>
          <cell r="E1235" t="str">
            <v>A</v>
          </cell>
          <cell r="F1235" t="str">
            <v>TV</v>
          </cell>
          <cell r="G1235" t="str">
            <v>CLAUDIA HERNANDEZ RODRIGUEZ</v>
          </cell>
          <cell r="H1235" t="str">
            <v>FUENTES DE LAS CIVELES 121 LA BOLEDA/TLAJOMULCO DE ZUÑIGA</v>
          </cell>
          <cell r="I1235">
            <v>3310995670</v>
          </cell>
          <cell r="J1235" t="str">
            <v>HISENSE</v>
          </cell>
          <cell r="K1235" t="str">
            <v>50H7GB</v>
          </cell>
          <cell r="L1235" t="str">
            <v>50G162153MH1229</v>
          </cell>
          <cell r="M1235" t="str">
            <v>CARTA DE ACEPTACION</v>
          </cell>
          <cell r="N1235">
            <v>13731.84</v>
          </cell>
          <cell r="O1235">
            <v>42718</v>
          </cell>
          <cell r="P1235">
            <v>42858</v>
          </cell>
          <cell r="Q1235">
            <v>201109</v>
          </cell>
          <cell r="R1235" t="str">
            <v>04/05/2017 04 : 31  ARANTXA.MON : Se autoriza NP5;  ticket TELMEX correcto
FALTA DE REFACCIONES 192764 OC-1010234</v>
          </cell>
          <cell r="S1235" t="str">
            <v>CLIENTE ENTREGA EQUIPO SIN ACCESORIOS, U</v>
          </cell>
          <cell r="T1235" t="str">
            <v xml:space="preserve"> YURIANA HERNANDEZ HERRERA        </v>
          </cell>
          <cell r="U1235" t="str">
            <v>2017-MAYO-</v>
          </cell>
          <cell r="V1235" t="str">
            <v>SUR</v>
          </cell>
          <cell r="W1235" t="str">
            <v>COMPLETADO</v>
          </cell>
          <cell r="X1235" t="str">
            <v>TALLER</v>
          </cell>
          <cell r="Y1235">
            <v>42852</v>
          </cell>
          <cell r="Z1235">
            <v>134</v>
          </cell>
          <cell r="AD1235" t="str">
            <v>LA BOLEDA / Tlacomulgo de zuñiga</v>
          </cell>
          <cell r="AE1235" t="str">
            <v>JAL</v>
          </cell>
          <cell r="AF1235" t="str">
            <v>MX</v>
          </cell>
          <cell r="AG1235" t="str">
            <v>10417127</v>
          </cell>
          <cell r="AH1235" t="str">
            <v>CLAUDIA HERNANDEZ RODRIGUEZ</v>
          </cell>
          <cell r="AI1235" t="str">
            <v>121 FUENTES DE LAS CIVELES</v>
          </cell>
          <cell r="AJ1235" t="str">
            <v>013310995670</v>
          </cell>
          <cell r="AK1235">
            <v>0</v>
          </cell>
          <cell r="AL1235" t="str">
            <v>45654</v>
          </cell>
          <cell r="AM1235"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235" t="str">
            <v>3TE50G1523B0</v>
          </cell>
          <cell r="AO1235" t="str">
            <v>Smart</v>
          </cell>
          <cell r="AP1235" t="str">
            <v>Hisense</v>
          </cell>
          <cell r="AQ1235" t="str">
            <v>Android</v>
          </cell>
          <cell r="AR1235" t="str">
            <v>UHD 3840 X 2160</v>
          </cell>
          <cell r="AS1235" t="str">
            <v>3TE50G165140G165140M010</v>
          </cell>
          <cell r="AT1235">
            <v>164</v>
          </cell>
          <cell r="AU1235" t="str">
            <v>50H7GB</v>
          </cell>
          <cell r="AV1235" t="str">
            <v>3TE50G165140</v>
          </cell>
          <cell r="AW1235" t="str">
            <v>G165140</v>
          </cell>
          <cell r="AX1235" t="str">
            <v>M010</v>
          </cell>
          <cell r="AY1235">
            <v>74012617</v>
          </cell>
          <cell r="AZ1235">
            <v>51013536</v>
          </cell>
          <cell r="BA1235">
            <v>80150450</v>
          </cell>
        </row>
        <row r="1236">
          <cell r="D1236">
            <v>60317449</v>
          </cell>
          <cell r="E1236" t="str">
            <v>A</v>
          </cell>
          <cell r="F1236" t="str">
            <v>TV</v>
          </cell>
          <cell r="G1236" t="str">
            <v>SARA MONTES DE OCA LOZCANO</v>
          </cell>
          <cell r="H1236" t="str">
            <v>GUADALUPE VICTORIA 127 SAN SEBASTIAN/TLAJOMULCO DE ZUÑIGA</v>
          </cell>
          <cell r="I1236">
            <v>3313536211</v>
          </cell>
          <cell r="J1236" t="str">
            <v>HISENSE</v>
          </cell>
          <cell r="K1236" t="str">
            <v>50K20D</v>
          </cell>
          <cell r="L1236" t="str">
            <v>50J140472H00167</v>
          </cell>
          <cell r="M1236" t="str">
            <v xml:space="preserve">TICKET DE COMPRA </v>
          </cell>
          <cell r="N1236">
            <v>7999</v>
          </cell>
          <cell r="O1236">
            <v>41774</v>
          </cell>
          <cell r="P1236">
            <v>42860</v>
          </cell>
          <cell r="Q1236">
            <v>201109</v>
          </cell>
          <cell r="R1236" t="str">
            <v>06/05/2017 06 : 24  ARANTXA.MON : Se autoriza NP5; numero de serie y ticket correcto
FALTA DE REFACCIONES 173064 OC-1010344</v>
          </cell>
          <cell r="S1236" t="str">
            <v>CLIENTE ENTREGA EQUIPO SIN ACCESORIOS, U</v>
          </cell>
          <cell r="T1236" t="str">
            <v xml:space="preserve"> YURIANA HERNANDEZ HERRERA        </v>
          </cell>
          <cell r="U1236" t="str">
            <v>2017-MAYO-</v>
          </cell>
          <cell r="V1236" t="str">
            <v>SUR</v>
          </cell>
          <cell r="W1236" t="str">
            <v>COMPLETADO</v>
          </cell>
          <cell r="X1236" t="str">
            <v>TALLER</v>
          </cell>
          <cell r="Y1236">
            <v>42857</v>
          </cell>
          <cell r="Z1236">
            <v>1083</v>
          </cell>
          <cell r="AD1236" t="str">
            <v>San Sebastian tlajomulco de zuñiga</v>
          </cell>
          <cell r="AE1236" t="str">
            <v>JAL</v>
          </cell>
          <cell r="AF1236" t="str">
            <v>MX</v>
          </cell>
          <cell r="AG1236" t="str">
            <v>10417353</v>
          </cell>
          <cell r="AH1236" t="str">
            <v>SARA MONTES DE OCA LOZCANO</v>
          </cell>
          <cell r="AI1236" t="str">
            <v>127 Calle: Guadalupe Victoria</v>
          </cell>
          <cell r="AJ1236" t="str">
            <v>3313536211</v>
          </cell>
          <cell r="AK1236">
            <v>0</v>
          </cell>
          <cell r="AL1236" t="str">
            <v>45650</v>
          </cell>
          <cell r="AM1236"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236" t="str">
            <v>3TE50G132311</v>
          </cell>
          <cell r="AO1236" t="str">
            <v>Básica</v>
          </cell>
          <cell r="AP1236" t="str">
            <v>Hisense</v>
          </cell>
          <cell r="AQ1236" t="str">
            <v>Opera</v>
          </cell>
          <cell r="AR1236" t="str">
            <v>FHD 1920 x 1080</v>
          </cell>
          <cell r="AS1236" t="str">
            <v>3TE50G165140G165140M010</v>
          </cell>
          <cell r="AT1236">
            <v>164</v>
          </cell>
          <cell r="AU1236" t="str">
            <v>50H7GB</v>
          </cell>
          <cell r="AV1236" t="str">
            <v>3TE50G165140</v>
          </cell>
          <cell r="AW1236" t="str">
            <v>G165140</v>
          </cell>
          <cell r="AX1236" t="str">
            <v>M010</v>
          </cell>
          <cell r="AY1236">
            <v>74012618</v>
          </cell>
          <cell r="AZ1236">
            <v>51013537</v>
          </cell>
          <cell r="BA1236">
            <v>80150451</v>
          </cell>
        </row>
        <row r="1237">
          <cell r="D1237">
            <v>60317499</v>
          </cell>
          <cell r="E1237" t="str">
            <v>A</v>
          </cell>
          <cell r="F1237" t="str">
            <v>TV</v>
          </cell>
          <cell r="G1237" t="str">
            <v>JESUS TORRES</v>
          </cell>
          <cell r="H1237" t="str">
            <v>AV RIO NILO 7977D TONALA/LOMA DORADA</v>
          </cell>
          <cell r="I1237">
            <v>3311354251</v>
          </cell>
          <cell r="J1237" t="str">
            <v>HISENSE</v>
          </cell>
          <cell r="K1237" t="str">
            <v>32K20DW</v>
          </cell>
          <cell r="L1237" t="str">
            <v>32J134806H01621</v>
          </cell>
          <cell r="M1237" t="str">
            <v xml:space="preserve">POLIZA DE GARANTIA </v>
          </cell>
          <cell r="N1237" t="str">
            <v>SEALED WARRANTY</v>
          </cell>
          <cell r="O1237">
            <v>41750</v>
          </cell>
          <cell r="P1237">
            <v>42861</v>
          </cell>
          <cell r="Q1237">
            <v>201109</v>
          </cell>
          <cell r="R1237" t="str">
            <v>09/05/2017 03 : 52  ARANTXA.MON : Se autoriza NP5; numero de serie y ticket correcto
FALTA DE REFACCIONES 174142 OC-1010418</v>
          </cell>
          <cell r="S1237" t="str">
            <v>CLIENTE ENTREGA EQUIPO SIN ACCESORIOS, U</v>
          </cell>
          <cell r="T1237" t="str">
            <v xml:space="preserve">  YURIANA HERNANDEZ HERRERA       </v>
          </cell>
          <cell r="U1237" t="str">
            <v>2017-MAYO-</v>
          </cell>
          <cell r="V1237" t="str">
            <v>SUR</v>
          </cell>
          <cell r="W1237" t="str">
            <v>COMPLETADO</v>
          </cell>
          <cell r="X1237" t="str">
            <v>TALLER</v>
          </cell>
          <cell r="Y1237">
            <v>42857</v>
          </cell>
          <cell r="Z1237">
            <v>1107</v>
          </cell>
          <cell r="AD1237" t="str">
            <v>TONALA/LOMA DORADA</v>
          </cell>
          <cell r="AE1237" t="str">
            <v>JAL</v>
          </cell>
          <cell r="AF1237" t="str">
            <v>MX</v>
          </cell>
          <cell r="AG1237" t="str">
            <v>10405885</v>
          </cell>
          <cell r="AH1237" t="str">
            <v>JESUS TORRES</v>
          </cell>
          <cell r="AI1237" t="str">
            <v>7977D AV RIO NILO</v>
          </cell>
          <cell r="AJ1237" t="str">
            <v>3311354251</v>
          </cell>
          <cell r="AK1237">
            <v>0</v>
          </cell>
          <cell r="AL1237" t="str">
            <v>45402</v>
          </cell>
          <cell r="AM1237"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237" t="str">
            <v>3TE32G143053</v>
          </cell>
          <cell r="AO1237" t="str">
            <v>Smart</v>
          </cell>
          <cell r="AP1237" t="str">
            <v>Hisense</v>
          </cell>
          <cell r="AQ1237" t="str">
            <v>Opera</v>
          </cell>
          <cell r="AR1237" t="str">
            <v>HD 1366 X 768</v>
          </cell>
          <cell r="AS1237" t="str">
            <v>3TE32G164485G164485M010</v>
          </cell>
          <cell r="AT1237">
            <v>28</v>
          </cell>
          <cell r="AU1237" t="str">
            <v>32H5B2</v>
          </cell>
          <cell r="AV1237" t="str">
            <v>3TE32G164485</v>
          </cell>
          <cell r="AW1237" t="str">
            <v>G164485</v>
          </cell>
          <cell r="AX1237" t="str">
            <v>M010</v>
          </cell>
          <cell r="AY1237">
            <v>74012619</v>
          </cell>
          <cell r="AZ1237">
            <v>51013538</v>
          </cell>
          <cell r="BA1237">
            <v>80150452</v>
          </cell>
        </row>
        <row r="1238">
          <cell r="D1238">
            <v>60317766</v>
          </cell>
          <cell r="E1238" t="str">
            <v>A</v>
          </cell>
          <cell r="F1238" t="str">
            <v>TV</v>
          </cell>
          <cell r="G1238" t="str">
            <v>JOSE AGUILAR SANCHEZ</v>
          </cell>
          <cell r="H1238" t="str">
            <v>CODORNIZ 21 INT B VILLAS DE GUADALUPE/EL SALTO</v>
          </cell>
          <cell r="I1238">
            <v>3322423135</v>
          </cell>
          <cell r="J1238" t="str">
            <v>HISENSE</v>
          </cell>
          <cell r="K1238" t="str">
            <v>32K20DW</v>
          </cell>
          <cell r="L1238" t="str">
            <v>32G143053H04032</v>
          </cell>
          <cell r="M1238" t="str">
            <v>POLIZA DE GARANTIA</v>
          </cell>
          <cell r="N1238" t="str">
            <v>SEALED WARRANTY</v>
          </cell>
          <cell r="O1238">
            <v>42139</v>
          </cell>
          <cell r="P1238">
            <v>42861</v>
          </cell>
          <cell r="Q1238">
            <v>201109</v>
          </cell>
          <cell r="R1238" t="str">
            <v>09/05/2017 03 : 54  ARANTXA.MON : Se autoriza NP5; numero de serie y ticket correcto
falta de refacciones 179250 oc-1010419</v>
          </cell>
          <cell r="S1238" t="str">
            <v>CLIENTE ENTREGA EQUIPO SIN ACCESORIOS, U</v>
          </cell>
          <cell r="T1238" t="str">
            <v xml:space="preserve">  YURIANA HERNANDEZ HERRERA       </v>
          </cell>
          <cell r="U1238" t="str">
            <v>2017-MAYO-</v>
          </cell>
          <cell r="V1238" t="str">
            <v>SUR</v>
          </cell>
          <cell r="W1238" t="str">
            <v>COMPLETADO</v>
          </cell>
          <cell r="X1238" t="str">
            <v>TALLER</v>
          </cell>
          <cell r="Y1238">
            <v>42860</v>
          </cell>
          <cell r="Z1238">
            <v>721</v>
          </cell>
          <cell r="AD1238" t="str">
            <v>Villas De Guadalupe/eL SALTO</v>
          </cell>
          <cell r="AE1238" t="str">
            <v>JAL</v>
          </cell>
          <cell r="AF1238" t="str">
            <v>MX</v>
          </cell>
          <cell r="AG1238" t="str">
            <v>10414990</v>
          </cell>
          <cell r="AH1238" t="str">
            <v>JOSE AGUILAR SANCHEZ</v>
          </cell>
          <cell r="AI1238" t="str">
            <v>21 int B Codorniz</v>
          </cell>
          <cell r="AJ1238" t="str">
            <v>3322423135</v>
          </cell>
          <cell r="AK1238">
            <v>0</v>
          </cell>
          <cell r="AL1238" t="str">
            <v>45685</v>
          </cell>
          <cell r="AM1238"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238" t="str">
            <v>3TE32G143053</v>
          </cell>
          <cell r="AO1238" t="str">
            <v>Smart</v>
          </cell>
          <cell r="AP1238" t="str">
            <v>Hisense</v>
          </cell>
          <cell r="AQ1238" t="str">
            <v>Opera</v>
          </cell>
          <cell r="AR1238" t="str">
            <v>HD 1366 X 768</v>
          </cell>
          <cell r="AS1238" t="str">
            <v>3TE32G164485G164485M010</v>
          </cell>
          <cell r="AT1238">
            <v>28</v>
          </cell>
          <cell r="AU1238" t="str">
            <v>32H5B2</v>
          </cell>
          <cell r="AV1238" t="str">
            <v>3TE32G164485</v>
          </cell>
          <cell r="AW1238" t="str">
            <v>G164485</v>
          </cell>
          <cell r="AX1238" t="str">
            <v>M010</v>
          </cell>
          <cell r="AY1238">
            <v>74012620</v>
          </cell>
          <cell r="AZ1238">
            <v>51013539</v>
          </cell>
          <cell r="BA1238">
            <v>80150453</v>
          </cell>
        </row>
        <row r="1239">
          <cell r="D1239">
            <v>60318113</v>
          </cell>
          <cell r="E1239" t="str">
            <v>A</v>
          </cell>
          <cell r="F1239" t="str">
            <v>TV</v>
          </cell>
          <cell r="G1239" t="str">
            <v xml:space="preserve">FRANCISCO NUÑEZ RODRIGUEZ </v>
          </cell>
          <cell r="H1239" t="str">
            <v>DE LAS ROSAS 111 AMECA/FRACCIONAMIENTO EL ROCIO</v>
          </cell>
          <cell r="I1239" t="str">
            <v>3757587518-3751189067</v>
          </cell>
          <cell r="J1239" t="str">
            <v>HISENSE</v>
          </cell>
          <cell r="K1239" t="str">
            <v>50K20DW</v>
          </cell>
          <cell r="L1239" t="str">
            <v>50G143291H14862</v>
          </cell>
          <cell r="M1239" t="str">
            <v>AMC/000046815</v>
          </cell>
          <cell r="N1239">
            <v>11998.37</v>
          </cell>
          <cell r="O1239">
            <v>42251</v>
          </cell>
          <cell r="P1239">
            <v>42865</v>
          </cell>
          <cell r="Q1239">
            <v>201109</v>
          </cell>
          <cell r="R1239" t="str">
            <v>11/05/2017 06 : 18  ARANTXA.MON : Se autoriza NP5; numero de serie y ticket correcto
FALTA DE REFACCIONES 173331 OC-1010563</v>
          </cell>
          <cell r="S1239" t="str">
            <v>CLIENTE ENTREGA EQUIPO SIN ACCESORIOS, U</v>
          </cell>
          <cell r="T1239" t="str">
            <v xml:space="preserve">      YURIANA HERNANDEZ HERRERA   </v>
          </cell>
          <cell r="U1239" t="str">
            <v>2017-MAYO-</v>
          </cell>
          <cell r="V1239" t="str">
            <v>SUR</v>
          </cell>
          <cell r="W1239" t="str">
            <v>COMPLETADO</v>
          </cell>
          <cell r="X1239" t="str">
            <v>TALLER</v>
          </cell>
          <cell r="Y1239">
            <v>42864</v>
          </cell>
          <cell r="Z1239">
            <v>613</v>
          </cell>
          <cell r="AD1239" t="str">
            <v>Ameca/ Frac El Rocio</v>
          </cell>
          <cell r="AE1239" t="str">
            <v>JAL</v>
          </cell>
          <cell r="AF1239" t="str">
            <v>MX</v>
          </cell>
          <cell r="AG1239" t="str">
            <v>10415426</v>
          </cell>
          <cell r="AH1239" t="str">
            <v>FRANCISCO NUÑEZ RODRIGUEZ</v>
          </cell>
          <cell r="AI1239" t="str">
            <v>111 De las Rosas</v>
          </cell>
          <cell r="AJ1239" t="str">
            <v>3757587518</v>
          </cell>
          <cell r="AK1239" t="str">
            <v>3751189067</v>
          </cell>
          <cell r="AL1239" t="str">
            <v>46600</v>
          </cell>
          <cell r="AM1239"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239" t="str">
            <v>1TE50B8NUSCB</v>
          </cell>
          <cell r="AO1239" t="str">
            <v>Smart</v>
          </cell>
          <cell r="AP1239" t="str">
            <v>Hisense</v>
          </cell>
          <cell r="AQ1239" t="str">
            <v>Opera</v>
          </cell>
          <cell r="AR1239" t="str">
            <v>FHD 1920 x 1080</v>
          </cell>
          <cell r="AS1239" t="str">
            <v>3TE50G165140G165140M010</v>
          </cell>
          <cell r="AT1239">
            <v>164</v>
          </cell>
          <cell r="AU1239" t="str">
            <v>50H7GB</v>
          </cell>
          <cell r="AV1239" t="str">
            <v>3TE50G165140</v>
          </cell>
          <cell r="AW1239" t="str">
            <v>G165140</v>
          </cell>
          <cell r="AX1239" t="str">
            <v>M010</v>
          </cell>
          <cell r="AY1239">
            <v>74012621</v>
          </cell>
          <cell r="AZ1239">
            <v>51013540</v>
          </cell>
          <cell r="BA1239">
            <v>80150454</v>
          </cell>
        </row>
        <row r="1240">
          <cell r="D1240">
            <v>60318236</v>
          </cell>
          <cell r="E1240" t="str">
            <v>A</v>
          </cell>
          <cell r="F1240" t="str">
            <v>TV</v>
          </cell>
          <cell r="G1240" t="str">
            <v xml:space="preserve">ELIZABETH TRINIDAD GONZALES ARREOLA </v>
          </cell>
          <cell r="H1240" t="str">
            <v>Via de los Sauces 6- E / 45680 El salto/Col Azucena (galaxia bonito jal</v>
          </cell>
          <cell r="I1240" t="str">
            <v>3315601459-3335995057</v>
          </cell>
          <cell r="J1240" t="str">
            <v>HISENSE</v>
          </cell>
          <cell r="K1240" t="str">
            <v>32K20DW</v>
          </cell>
          <cell r="L1240" t="str">
            <v>32J134806H2340</v>
          </cell>
          <cell r="M1240" t="str">
            <v xml:space="preserve">TICKET DE COMPRA </v>
          </cell>
          <cell r="N1240">
            <v>7583</v>
          </cell>
          <cell r="O1240">
            <v>41776</v>
          </cell>
          <cell r="P1240">
            <v>42867</v>
          </cell>
          <cell r="Q1240">
            <v>201109</v>
          </cell>
          <cell r="R1240" t="str">
            <v>13/05/2017 10 : 38  ARANTXA.MON : Se autoriza NP5; numero de serie y ticket correcto
FALTA DE REFACCIONES 174142 OC-1010678</v>
          </cell>
          <cell r="S1240" t="str">
            <v>CLIENTE ENTREGA EQUIPO SIN ACCESORIOS, U</v>
          </cell>
          <cell r="T1240" t="str">
            <v xml:space="preserve">   YURIANA HERNANDEZ HERRERA      </v>
          </cell>
          <cell r="U1240" t="str">
            <v>2017-MAYO-</v>
          </cell>
          <cell r="V1240" t="str">
            <v>SUR</v>
          </cell>
          <cell r="W1240" t="str">
            <v>COMPLETADO</v>
          </cell>
          <cell r="X1240" t="str">
            <v>TALLER</v>
          </cell>
          <cell r="Y1240">
            <v>42866</v>
          </cell>
          <cell r="Z1240">
            <v>1090</v>
          </cell>
          <cell r="AD1240" t="str">
            <v>El salto/Col Azucena (galaxia bonito jal</v>
          </cell>
          <cell r="AE1240" t="str">
            <v>JAL</v>
          </cell>
          <cell r="AF1240" t="str">
            <v>MX</v>
          </cell>
          <cell r="AG1240" t="str">
            <v>10418012</v>
          </cell>
          <cell r="AH1240" t="str">
            <v>ELIZABETH TRINIDAD GONZALEZ ARREOLA</v>
          </cell>
          <cell r="AI1240" t="str">
            <v>Via de los Sauces 6- E</v>
          </cell>
          <cell r="AJ1240" t="str">
            <v>3315601459</v>
          </cell>
          <cell r="AK1240" t="str">
            <v>3335995057</v>
          </cell>
          <cell r="AL1240" t="str">
            <v>45680</v>
          </cell>
          <cell r="AM1240" t="str">
            <v>12/05/2017 05 : 45 201109 : 174142 OC-101067812/05/2017 03 : 18 201109 : EQUIPO EN CSA11/05/2017 22 : 12 201109 : V1 12-05-1711/05/2017 02 : 18 JUANANTONIO : ODSWTP ELABORADA POR EMC*
RD% FRESNOS Y SABINOS</v>
          </cell>
          <cell r="AN1240" t="str">
            <v>3TE32G143053</v>
          </cell>
          <cell r="AO1240" t="str">
            <v>Smart</v>
          </cell>
          <cell r="AP1240" t="str">
            <v>Hisense</v>
          </cell>
          <cell r="AQ1240" t="str">
            <v>Opera</v>
          </cell>
          <cell r="AR1240" t="str">
            <v>HD 1366 X 768</v>
          </cell>
          <cell r="AS1240" t="str">
            <v>3TE32G164485G164485M010</v>
          </cell>
          <cell r="AT1240">
            <v>28</v>
          </cell>
          <cell r="AU1240" t="str">
            <v>32H5B2</v>
          </cell>
          <cell r="AV1240" t="str">
            <v>3TE32G164485</v>
          </cell>
          <cell r="AW1240" t="str">
            <v>G164485</v>
          </cell>
          <cell r="AX1240" t="str">
            <v>M010</v>
          </cell>
          <cell r="AY1240">
            <v>74012622</v>
          </cell>
          <cell r="AZ1240">
            <v>51013541</v>
          </cell>
          <cell r="BA1240">
            <v>80150455</v>
          </cell>
        </row>
        <row r="1241">
          <cell r="D1241">
            <v>60317552</v>
          </cell>
          <cell r="E1241" t="str">
            <v>A</v>
          </cell>
          <cell r="F1241" t="str">
            <v>TV</v>
          </cell>
          <cell r="G1241" t="str">
            <v xml:space="preserve">FERNANDO XUCHITL URBINA </v>
          </cell>
          <cell r="H1241" t="str">
            <v>CARLOS A CARRILLO 429 GUADALAJARA/5 DE MAYO</v>
          </cell>
          <cell r="I1241" t="str">
            <v>36703162- 3335052459</v>
          </cell>
          <cell r="J1241" t="str">
            <v>HISENSE</v>
          </cell>
          <cell r="K1241" t="str">
            <v>32K20DW</v>
          </cell>
          <cell r="L1241" t="str">
            <v>32J140473H00477</v>
          </cell>
          <cell r="M1241" t="str">
            <v>CARTA DE ACEPTACION</v>
          </cell>
          <cell r="N1241">
            <v>0</v>
          </cell>
          <cell r="O1241">
            <v>41766</v>
          </cell>
          <cell r="P1241">
            <v>42860</v>
          </cell>
          <cell r="Q1241">
            <v>201109</v>
          </cell>
          <cell r="R1241" t="str">
            <v>06/05/2017 06 : 27  ARANTXA.MON : Se autoriza NP5; numero de serie y ticket correcto
FALTA DE REFACCIONES 171979 OC-1010346</v>
          </cell>
          <cell r="S1241" t="str">
            <v>CLIENTE ENTREGA EQUIPO SIN ACCESORIOS, U</v>
          </cell>
          <cell r="T1241" t="str">
            <v xml:space="preserve">YURIANA HERNANDEZ HERRERA         </v>
          </cell>
          <cell r="U1241" t="str">
            <v>2017-MAYO-</v>
          </cell>
          <cell r="V1241" t="str">
            <v>SUR</v>
          </cell>
          <cell r="W1241" t="str">
            <v>COMPLETADO</v>
          </cell>
          <cell r="X1241" t="str">
            <v>TALLER</v>
          </cell>
          <cell r="Y1241">
            <v>42858</v>
          </cell>
          <cell r="Z1241">
            <v>1092</v>
          </cell>
          <cell r="AD1241" t="str">
            <v>guadalajara/5 mayo</v>
          </cell>
          <cell r="AE1241" t="str">
            <v>JAL</v>
          </cell>
          <cell r="AF1241" t="str">
            <v>MX</v>
          </cell>
          <cell r="AG1241" t="str">
            <v>10413963</v>
          </cell>
          <cell r="AH1241" t="str">
            <v>FERNANDO XUCHITL URBINA</v>
          </cell>
          <cell r="AI1241" t="str">
            <v>429 carlos a carrillo</v>
          </cell>
          <cell r="AJ1241" t="str">
            <v>36703162</v>
          </cell>
          <cell r="AK1241" t="str">
            <v>3335052459</v>
          </cell>
          <cell r="AL1241" t="str">
            <v>44970</v>
          </cell>
          <cell r="AM1241"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41" t="str">
            <v>3TE32G143053</v>
          </cell>
          <cell r="AO1241" t="str">
            <v>Smart</v>
          </cell>
          <cell r="AP1241" t="str">
            <v>Hisense</v>
          </cell>
          <cell r="AQ1241" t="str">
            <v>Opera</v>
          </cell>
          <cell r="AR1241" t="str">
            <v>HD 1366 X 768</v>
          </cell>
          <cell r="AS1241" t="str">
            <v>3TE32G164485G164485M010</v>
          </cell>
          <cell r="AT1241">
            <v>28</v>
          </cell>
          <cell r="AU1241" t="str">
            <v>32H5B2</v>
          </cell>
          <cell r="AV1241" t="str">
            <v>3TE32G164485</v>
          </cell>
          <cell r="AW1241" t="str">
            <v>G164485</v>
          </cell>
          <cell r="AX1241" t="str">
            <v>M010</v>
          </cell>
          <cell r="AY1241">
            <v>74012623</v>
          </cell>
          <cell r="AZ1241">
            <v>51013542</v>
          </cell>
          <cell r="BA1241">
            <v>80150456</v>
          </cell>
        </row>
        <row r="1242">
          <cell r="D1242">
            <v>60317494</v>
          </cell>
          <cell r="E1242" t="str">
            <v>A</v>
          </cell>
          <cell r="F1242" t="str">
            <v>TV</v>
          </cell>
          <cell r="G1242" t="str">
            <v>Lourdes Lobato Gutierrez</v>
          </cell>
          <cell r="H1242" t="str">
            <v>Av Americo Vespusio Int 1 #755. Fracc. Reforma, Veracruz, Ver. CP 91919</v>
          </cell>
          <cell r="I1242">
            <v>2292836937</v>
          </cell>
          <cell r="J1242" t="str">
            <v>HISENSE</v>
          </cell>
          <cell r="K1242" t="str">
            <v>50K20DW</v>
          </cell>
          <cell r="L1242" t="str">
            <v>50G144844H06943</v>
          </cell>
          <cell r="M1242" t="str">
            <v xml:space="preserve">
JRD/000150348</v>
          </cell>
          <cell r="N1242">
            <v>10121</v>
          </cell>
          <cell r="O1242">
            <v>42124</v>
          </cell>
          <cell r="P1242">
            <v>42865</v>
          </cell>
          <cell r="Q1242">
            <v>201028</v>
          </cell>
          <cell r="R1242" t="str">
            <v>11/05/2017 05 : 39  ARANTXA.MON : Se autoriza NP5; numero de serie y ticket correcto
T173331 PANEL OC-1010523 Y T171496 POWER OC-1010525.</v>
          </cell>
          <cell r="S1242" t="str">
            <v/>
          </cell>
          <cell r="T1242" t="str">
            <v xml:space="preserve"> Liliana Aguilera                 </v>
          </cell>
          <cell r="U1242" t="str">
            <v>2017-05-16</v>
          </cell>
          <cell r="V1242" t="str">
            <v>SUR</v>
          </cell>
          <cell r="W1242" t="str">
            <v>COMPLETADO</v>
          </cell>
          <cell r="X1242" t="str">
            <v>TALLER</v>
          </cell>
          <cell r="Y1242">
            <v>42857</v>
          </cell>
          <cell r="Z1242">
            <v>733</v>
          </cell>
          <cell r="AD1242" t="str">
            <v>Veracruz/Frac Reforma</v>
          </cell>
          <cell r="AE1242" t="str">
            <v>VER</v>
          </cell>
          <cell r="AF1242" t="str">
            <v>MX</v>
          </cell>
          <cell r="AG1242" t="str">
            <v>10417404</v>
          </cell>
          <cell r="AH1242" t="str">
            <v>LOURDES LOBATO GUTIERREZ</v>
          </cell>
          <cell r="AI1242" t="str">
            <v>755 Av Americo Vespusio Int 1</v>
          </cell>
          <cell r="AJ1242" t="str">
            <v>2292836937</v>
          </cell>
          <cell r="AK1242">
            <v>0</v>
          </cell>
          <cell r="AL1242" t="str">
            <v>91919</v>
          </cell>
          <cell r="AM1242"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42" t="str">
            <v>1TE50B8NUSCB</v>
          </cell>
          <cell r="AO1242" t="str">
            <v>Smart</v>
          </cell>
          <cell r="AP1242" t="str">
            <v>Hisense</v>
          </cell>
          <cell r="AQ1242" t="str">
            <v>Opera</v>
          </cell>
          <cell r="AR1242" t="str">
            <v>FHD 1920 x 1080</v>
          </cell>
          <cell r="AS1242" t="str">
            <v>3TE50G165140G165140M010</v>
          </cell>
          <cell r="AT1242">
            <v>164</v>
          </cell>
          <cell r="AU1242" t="str">
            <v>50H7GB</v>
          </cell>
          <cell r="AV1242" t="str">
            <v>3TE50G165140</v>
          </cell>
          <cell r="AW1242" t="str">
            <v>G165140</v>
          </cell>
          <cell r="AX1242" t="str">
            <v>M010</v>
          </cell>
          <cell r="AY1242">
            <v>74012624</v>
          </cell>
          <cell r="AZ1242">
            <v>51013543</v>
          </cell>
          <cell r="BA1242">
            <v>80150457</v>
          </cell>
        </row>
        <row r="1243">
          <cell r="D1243">
            <v>60317418</v>
          </cell>
          <cell r="E1243" t="str">
            <v>A</v>
          </cell>
          <cell r="F1243" t="str">
            <v>TV</v>
          </cell>
          <cell r="G1243" t="str">
            <v>Cinthya Isabel Morales Espinoza</v>
          </cell>
          <cell r="H1243" t="str">
            <v>Cda de mercurio # 143. Inf. Buena vista, Veracruz, Ver. CP 91850</v>
          </cell>
          <cell r="I1243">
            <v>2292792769</v>
          </cell>
          <cell r="J1243" t="str">
            <v>HISENSE</v>
          </cell>
          <cell r="K1243" t="str">
            <v>32H5B2</v>
          </cell>
          <cell r="L1243" t="str">
            <v>32G1632E8H06319</v>
          </cell>
          <cell r="M1243" t="str">
            <v>LER/000129229</v>
          </cell>
          <cell r="N1243">
            <v>5998.5</v>
          </cell>
          <cell r="O1243">
            <v>42609</v>
          </cell>
          <cell r="P1243">
            <v>42866</v>
          </cell>
          <cell r="Q1243">
            <v>201028</v>
          </cell>
          <cell r="R1243" t="str">
            <v>12/05/2017 06 : 54  ARANTXA.MON : Se autoriza NP5; numero de serie y ticket correcto
T206937 PANEL OC-1010618</v>
          </cell>
          <cell r="S1243" t="str">
            <v/>
          </cell>
          <cell r="T1243" t="str">
            <v xml:space="preserve"> Liliana Aguilera                 </v>
          </cell>
          <cell r="U1243" t="str">
            <v>2017-05-16</v>
          </cell>
          <cell r="V1243" t="str">
            <v>SUR</v>
          </cell>
          <cell r="W1243" t="str">
            <v>COMPLETADO</v>
          </cell>
          <cell r="X1243" t="str">
            <v>TALLER</v>
          </cell>
          <cell r="Y1243">
            <v>42857</v>
          </cell>
          <cell r="Z1243">
            <v>248</v>
          </cell>
          <cell r="AD1243" t="str">
            <v>veracruz /infonavit buena vista</v>
          </cell>
          <cell r="AE1243" t="str">
            <v>VER</v>
          </cell>
          <cell r="AF1243" t="str">
            <v>MX</v>
          </cell>
          <cell r="AG1243" t="str">
            <v>10417208</v>
          </cell>
          <cell r="AH1243" t="str">
            <v>CINTHYA ISABEL MORALES ESPINOZA</v>
          </cell>
          <cell r="AI1243" t="str">
            <v>cda de mercurio num 143</v>
          </cell>
          <cell r="AJ1243" t="str">
            <v>2292792769</v>
          </cell>
          <cell r="AK1243">
            <v>0</v>
          </cell>
          <cell r="AL1243" t="str">
            <v>91850</v>
          </cell>
          <cell r="AM1243"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43" t="str">
            <v>3TE32G155369</v>
          </cell>
          <cell r="AO1243" t="str">
            <v>Smart</v>
          </cell>
          <cell r="AP1243" t="str">
            <v>Hisense</v>
          </cell>
          <cell r="AQ1243" t="str">
            <v>Opera</v>
          </cell>
          <cell r="AR1243" t="str">
            <v>HD 1366 X 768</v>
          </cell>
          <cell r="AS1243" t="str">
            <v>3TE32G164485G164485M010</v>
          </cell>
          <cell r="AT1243">
            <v>28</v>
          </cell>
          <cell r="AU1243" t="str">
            <v>32H5B2</v>
          </cell>
          <cell r="AV1243" t="str">
            <v>3TE32G164485</v>
          </cell>
          <cell r="AW1243" t="str">
            <v>G164485</v>
          </cell>
          <cell r="AX1243" t="str">
            <v>M010</v>
          </cell>
          <cell r="AY1243">
            <v>74912625</v>
          </cell>
          <cell r="AZ1243">
            <v>51013544</v>
          </cell>
          <cell r="BA1243">
            <v>80150459</v>
          </cell>
        </row>
        <row r="1244">
          <cell r="D1244">
            <v>60316874</v>
          </cell>
          <cell r="E1244" t="str">
            <v>A</v>
          </cell>
          <cell r="F1244" t="str">
            <v>TV</v>
          </cell>
          <cell r="G1244" t="str">
            <v xml:space="preserve"> Ofelia Perez</v>
          </cell>
          <cell r="H1244" t="str">
            <v>Jimenez #2298. Col. Centro, Veracruz, Ver. CP. 91700</v>
          </cell>
          <cell r="I1244" t="str">
            <v>S/N</v>
          </cell>
          <cell r="J1244" t="str">
            <v>HISENSE</v>
          </cell>
          <cell r="K1244" t="str">
            <v>50H7GB</v>
          </cell>
          <cell r="L1244" t="str">
            <v>50G162156MH0881</v>
          </cell>
          <cell r="M1244">
            <v>1219</v>
          </cell>
          <cell r="N1244">
            <v>11303.28</v>
          </cell>
          <cell r="O1244">
            <v>42637</v>
          </cell>
          <cell r="P1244">
            <v>42853</v>
          </cell>
          <cell r="Q1244">
            <v>201028</v>
          </cell>
          <cell r="R1244" t="str">
            <v>29/04/2017 07 : 11  ARANTXA.MON : NP5
No surtieron pieza: T192764 PANEL OC-1010116</v>
          </cell>
          <cell r="S1244" t="str">
            <v/>
          </cell>
          <cell r="T1244" t="str">
            <v xml:space="preserve"> Liliana Aguilera                 </v>
          </cell>
          <cell r="U1244" t="str">
            <v>2017-05-16</v>
          </cell>
          <cell r="V1244" t="str">
            <v>SUR</v>
          </cell>
          <cell r="W1244" t="str">
            <v>COMPLETADO</v>
          </cell>
          <cell r="X1244" t="str">
            <v>TALLER</v>
          </cell>
          <cell r="Y1244">
            <v>42849</v>
          </cell>
          <cell r="Z1244">
            <v>212</v>
          </cell>
          <cell r="AD1244" t="str">
            <v>VER /Centro</v>
          </cell>
          <cell r="AE1244" t="str">
            <v>VER</v>
          </cell>
          <cell r="AF1244" t="str">
            <v>MX</v>
          </cell>
          <cell r="AG1244" t="str">
            <v>10414475</v>
          </cell>
          <cell r="AH1244" t="str">
            <v>OFELIA PEREZ</v>
          </cell>
          <cell r="AI1244" t="str">
            <v>2298 Jimenez</v>
          </cell>
          <cell r="AJ1244" t="str">
            <v>2</v>
          </cell>
          <cell r="AK1244">
            <v>0</v>
          </cell>
          <cell r="AL1244" t="str">
            <v>91700</v>
          </cell>
          <cell r="AM1244" t="str">
            <v>29/04/2017 07 : 11 ARANTXA.MON : TCF129/04/2017 07 : 11 ARANTXA.MON : NP528/04/2017 04 : 08 201028 : SOLICITO PANEL OC-101011625/04/2017 04 : 05 LAURA.HERNA : ODSWTP</v>
          </cell>
          <cell r="AN1244" t="str">
            <v>3TE50G1523B0</v>
          </cell>
          <cell r="AO1244" t="str">
            <v>Smart</v>
          </cell>
          <cell r="AP1244" t="str">
            <v>Hisense</v>
          </cell>
          <cell r="AQ1244" t="str">
            <v>Android</v>
          </cell>
          <cell r="AR1244" t="str">
            <v>UHD 3840 X 2160</v>
          </cell>
          <cell r="AS1244" t="str">
            <v>3TE50G165140G165140M010</v>
          </cell>
          <cell r="AT1244">
            <v>164</v>
          </cell>
          <cell r="AU1244" t="str">
            <v>50H7GB</v>
          </cell>
          <cell r="AV1244" t="str">
            <v>3TE50G165140</v>
          </cell>
          <cell r="AW1244" t="str">
            <v>G165140</v>
          </cell>
          <cell r="AX1244" t="str">
            <v>M010</v>
          </cell>
          <cell r="AY1244">
            <v>74012626</v>
          </cell>
          <cell r="AZ1244">
            <v>51013545</v>
          </cell>
          <cell r="BA1244">
            <v>80150461</v>
          </cell>
        </row>
        <row r="1245">
          <cell r="D1245">
            <v>60316867</v>
          </cell>
          <cell r="E1245" t="str">
            <v>A</v>
          </cell>
          <cell r="F1245" t="str">
            <v>TV</v>
          </cell>
          <cell r="G1245" t="str">
            <v xml:space="preserve"> Rosario Fernandez Gutierrez</v>
          </cell>
          <cell r="H1245" t="str">
            <v>Cto Dalia norte #  9B. Fracc. Puente Moreno, Medellin, Ver. CP. 94274</v>
          </cell>
          <cell r="I1245">
            <v>2291737423</v>
          </cell>
          <cell r="J1245" t="str">
            <v>HISENSE</v>
          </cell>
          <cell r="K1245" t="str">
            <v>50K20DW</v>
          </cell>
          <cell r="L1245" t="str">
            <v>50G143291H11126</v>
          </cell>
          <cell r="M1245" t="str">
            <v>TR# 05058</v>
          </cell>
          <cell r="N1245">
            <v>7590.01</v>
          </cell>
          <cell r="O1245">
            <v>42155</v>
          </cell>
          <cell r="P1245">
            <v>42864</v>
          </cell>
          <cell r="Q1245">
            <v>201028</v>
          </cell>
          <cell r="R1245" t="str">
            <v>10/05/2017 04 : 56  ARANTXA.MON : Se autoriza NP5; numero de serie y ticket correcto
T173331 PANEL OC-1010444 Y T171496 PCB POWER  OC-1010445</v>
          </cell>
          <cell r="S1245" t="str">
            <v/>
          </cell>
          <cell r="T1245" t="str">
            <v xml:space="preserve"> Liliana Aguilera                 </v>
          </cell>
          <cell r="U1245" t="str">
            <v>2017-05-16</v>
          </cell>
          <cell r="V1245" t="str">
            <v>SUR</v>
          </cell>
          <cell r="W1245" t="str">
            <v>COMPLETADO</v>
          </cell>
          <cell r="X1245" t="str">
            <v>TALLER</v>
          </cell>
          <cell r="Y1245">
            <v>42849</v>
          </cell>
          <cell r="Z1245">
            <v>694</v>
          </cell>
          <cell r="AD1245" t="str">
            <v>Veracruz/ Frac Puente Moreno</v>
          </cell>
          <cell r="AE1245" t="str">
            <v>VER</v>
          </cell>
          <cell r="AF1245" t="str">
            <v>MX</v>
          </cell>
          <cell r="AG1245" t="str">
            <v>10416730</v>
          </cell>
          <cell r="AH1245" t="str">
            <v>ROSARIO FERNANDEZ GUTIERREZ</v>
          </cell>
          <cell r="AI1245" t="str">
            <v>9B Cto Dalia norte</v>
          </cell>
          <cell r="AJ1245" t="str">
            <v>2291737423</v>
          </cell>
          <cell r="AK1245">
            <v>0</v>
          </cell>
          <cell r="AL1245" t="str">
            <v>94274</v>
          </cell>
          <cell r="AM1245"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45" t="str">
            <v>1TE50B8NUSCB</v>
          </cell>
          <cell r="AO1245" t="str">
            <v>Smart</v>
          </cell>
          <cell r="AP1245" t="str">
            <v>Hisense</v>
          </cell>
          <cell r="AQ1245" t="str">
            <v>Opera</v>
          </cell>
          <cell r="AR1245" t="str">
            <v>FHD 1920 x 1080</v>
          </cell>
          <cell r="AS1245" t="str">
            <v>3TE50G165140G165140M010</v>
          </cell>
          <cell r="AT1245">
            <v>164</v>
          </cell>
          <cell r="AU1245" t="str">
            <v>50H7GB</v>
          </cell>
          <cell r="AV1245" t="str">
            <v>3TE50G165140</v>
          </cell>
          <cell r="AW1245" t="str">
            <v>G165140</v>
          </cell>
          <cell r="AX1245" t="str">
            <v>M010</v>
          </cell>
          <cell r="AY1245">
            <v>74012627</v>
          </cell>
          <cell r="AZ1245">
            <v>51013546</v>
          </cell>
          <cell r="BA1245">
            <v>80150462</v>
          </cell>
        </row>
        <row r="1246">
          <cell r="D1246">
            <v>60316787</v>
          </cell>
          <cell r="E1246" t="str">
            <v>A</v>
          </cell>
          <cell r="F1246" t="str">
            <v>TV</v>
          </cell>
          <cell r="G1246" t="str">
            <v xml:space="preserve"> MARIA DOLORES CONTRERAS MORALES</v>
          </cell>
          <cell r="H1246" t="str">
            <v>INDALESIO SAYAGO MZ10 LT 3.   COL. VICENTE LOMBARDO, VERACRUZ, VER. CP. 91809</v>
          </cell>
          <cell r="I1246">
            <v>2292899624</v>
          </cell>
          <cell r="J1246" t="str">
            <v>HISENSE</v>
          </cell>
          <cell r="K1246" t="str">
            <v>50K20DW</v>
          </cell>
          <cell r="L1246" t="str">
            <v>50G143291H07969</v>
          </cell>
          <cell r="M1246" t="str">
            <v>PAGARE</v>
          </cell>
          <cell r="N1246">
            <v>13494.9</v>
          </cell>
          <cell r="O1246" t="str">
            <v>S/N</v>
          </cell>
          <cell r="P1246">
            <v>42866</v>
          </cell>
          <cell r="Q1246">
            <v>201028</v>
          </cell>
          <cell r="R1246" t="str">
            <v>12/05/2017 06 : 43  ARANTXA.MON : Se autoriza NP5; numero de serie y ticket correcto
T173331 PANEL OC-1010603</v>
          </cell>
          <cell r="S1246" t="str">
            <v/>
          </cell>
          <cell r="T1246" t="str">
            <v xml:space="preserve"> Liliana Aguilera                 </v>
          </cell>
          <cell r="U1246" t="str">
            <v>2017-05-16</v>
          </cell>
          <cell r="V1246" t="str">
            <v>SUR</v>
          </cell>
          <cell r="W1246" t="str">
            <v>COMPLETADO</v>
          </cell>
          <cell r="X1246" t="str">
            <v>TALLER</v>
          </cell>
          <cell r="Y1246">
            <v>42846</v>
          </cell>
          <cell r="Z1246" t="e">
            <v>#VALUE!</v>
          </cell>
          <cell r="AD1246" t="str">
            <v>VERACRUZ/VICENTE LOMBARDO</v>
          </cell>
          <cell r="AE1246" t="str">
            <v>VER</v>
          </cell>
          <cell r="AF1246" t="str">
            <v>MX</v>
          </cell>
          <cell r="AG1246" t="str">
            <v>10255074</v>
          </cell>
          <cell r="AH1246" t="str">
            <v>MARIA DOLORES CONTRERAS MORALES</v>
          </cell>
          <cell r="AI1246" t="str">
            <v>LT3 INDALESIO SAYAGO MZ10</v>
          </cell>
          <cell r="AJ1246" t="str">
            <v>2292899624</v>
          </cell>
          <cell r="AK1246" t="str">
            <v>2292899624</v>
          </cell>
          <cell r="AL1246" t="str">
            <v>91809</v>
          </cell>
          <cell r="AM1246"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46" t="str">
            <v>1TE50B8NUSCB</v>
          </cell>
          <cell r="AO1246" t="str">
            <v>Smart</v>
          </cell>
          <cell r="AP1246" t="str">
            <v>Hisense</v>
          </cell>
          <cell r="AQ1246" t="str">
            <v>Opera</v>
          </cell>
          <cell r="AR1246" t="str">
            <v>FHD 1920 x 1080</v>
          </cell>
          <cell r="AS1246" t="str">
            <v>3TE50G165140G165140M010</v>
          </cell>
          <cell r="AT1246">
            <v>164</v>
          </cell>
          <cell r="AU1246" t="str">
            <v>50H7GB</v>
          </cell>
          <cell r="AV1246" t="str">
            <v>3TE50G165140</v>
          </cell>
          <cell r="AW1246" t="str">
            <v>G165140</v>
          </cell>
          <cell r="AX1246" t="str">
            <v>M010</v>
          </cell>
          <cell r="AY1246">
            <v>74012628</v>
          </cell>
          <cell r="AZ1246">
            <v>51013547</v>
          </cell>
          <cell r="BA1246">
            <v>80150555</v>
          </cell>
        </row>
        <row r="1247">
          <cell r="D1247">
            <v>60316117</v>
          </cell>
          <cell r="E1247" t="str">
            <v>A</v>
          </cell>
          <cell r="F1247" t="str">
            <v>TV</v>
          </cell>
          <cell r="G1247" t="str">
            <v xml:space="preserve"> Julio Alberto Castelan Rosas</v>
          </cell>
          <cell r="H1247" t="str">
            <v>Moises saenz #376-B. Ejido 1ro de mayo Norte. Boca del Rio, Ver.       CP 94297</v>
          </cell>
          <cell r="I1247">
            <v>2291022967</v>
          </cell>
          <cell r="J1247" t="str">
            <v>HISENSE</v>
          </cell>
          <cell r="K1247" t="str">
            <v>50H3</v>
          </cell>
          <cell r="L1247" t="str">
            <v>50J141308H02700</v>
          </cell>
          <cell r="M1247" t="str">
            <v>JRD/000148489</v>
          </cell>
          <cell r="N1247">
            <v>10401.1</v>
          </cell>
          <cell r="O1247">
            <v>42032</v>
          </cell>
          <cell r="P1247">
            <v>42849</v>
          </cell>
          <cell r="Q1247">
            <v>201028</v>
          </cell>
          <cell r="R1247" t="str">
            <v>26/04/2017 03 : 50  ARANTXA.MON : SE AUTORIZA NP5 POR MODOR COMPATIBLE  50H3/ 50K20
T173331 PANEL OC-1009933</v>
          </cell>
          <cell r="S1247" t="str">
            <v/>
          </cell>
          <cell r="T1247" t="str">
            <v xml:space="preserve"> Liliana Aguilera                 </v>
          </cell>
          <cell r="U1247" t="str">
            <v>2017-05-16</v>
          </cell>
          <cell r="V1247" t="str">
            <v>SUR</v>
          </cell>
          <cell r="W1247" t="str">
            <v>COMPLETADO</v>
          </cell>
          <cell r="X1247" t="str">
            <v>TALLER</v>
          </cell>
          <cell r="Y1247">
            <v>42843</v>
          </cell>
          <cell r="Z1247">
            <v>811</v>
          </cell>
          <cell r="AD1247" t="str">
            <v>boca del r./ejido 1ro de mayo Norte</v>
          </cell>
          <cell r="AE1247" t="str">
            <v>VER</v>
          </cell>
          <cell r="AF1247" t="str">
            <v>MX</v>
          </cell>
          <cell r="AG1247" t="str">
            <v>10416100</v>
          </cell>
          <cell r="AH1247" t="str">
            <v>JULIO ALBERTO CASTELAN ROSAS</v>
          </cell>
          <cell r="AI1247" t="str">
            <v>376-B moises saenz</v>
          </cell>
          <cell r="AJ1247" t="str">
            <v>044-2291022967</v>
          </cell>
          <cell r="AK1247">
            <v>0</v>
          </cell>
          <cell r="AL1247" t="str">
            <v>94297</v>
          </cell>
          <cell r="AM1247"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47" t="str">
            <v>3TE50J141202</v>
          </cell>
          <cell r="AO1247" t="e">
            <v>#N/A</v>
          </cell>
          <cell r="AP1247" t="e">
            <v>#N/A</v>
          </cell>
          <cell r="AQ1247" t="e">
            <v>#N/A</v>
          </cell>
          <cell r="AR1247" t="e">
            <v>#N/A</v>
          </cell>
          <cell r="AS1247" t="str">
            <v>3TE50G165140G165140M010</v>
          </cell>
          <cell r="AT1247">
            <v>164</v>
          </cell>
          <cell r="AU1247" t="str">
            <v>50H7GB</v>
          </cell>
          <cell r="AV1247" t="str">
            <v>3TE50G165140</v>
          </cell>
          <cell r="AW1247" t="str">
            <v>G165140</v>
          </cell>
          <cell r="AX1247" t="str">
            <v>M010</v>
          </cell>
          <cell r="AY1247">
            <v>74012629</v>
          </cell>
          <cell r="AZ1247">
            <v>51013548</v>
          </cell>
          <cell r="BA1247">
            <v>80150557</v>
          </cell>
        </row>
        <row r="1248">
          <cell r="D1248">
            <v>60312679</v>
          </cell>
          <cell r="E1248" t="str">
            <v>A</v>
          </cell>
          <cell r="F1248" t="str">
            <v>TV</v>
          </cell>
          <cell r="G1248" t="str">
            <v>Paola Alejandra Monter Gear</v>
          </cell>
          <cell r="H1248" t="str">
            <v>Alfonso valencia rios mnz 15 lt 12. Col. Libertad de expresión. Veracruz, Ver. CP 91726</v>
          </cell>
          <cell r="I1248">
            <v>2291743280</v>
          </cell>
          <cell r="J1248" t="str">
            <v>HISENSE</v>
          </cell>
          <cell r="K1248" t="str">
            <v>50H5B</v>
          </cell>
          <cell r="L1248" t="str">
            <v>50G160243H02856</v>
          </cell>
          <cell r="M1248" t="str">
            <v>0171 514020</v>
          </cell>
          <cell r="N1248">
            <v>12499</v>
          </cell>
          <cell r="O1248">
            <v>42627</v>
          </cell>
          <cell r="P1248">
            <v>42803</v>
          </cell>
          <cell r="Q1248">
            <v>201028</v>
          </cell>
          <cell r="R1248" t="str">
            <v>15/03/2017 06 : 40  JORGE.VAZ : NP5
T196102 PANEL OC-1008219</v>
          </cell>
          <cell r="S1248" t="str">
            <v/>
          </cell>
          <cell r="T1248" t="str">
            <v xml:space="preserve"> Liliana Aguilera                 </v>
          </cell>
          <cell r="U1248" t="str">
            <v>2017-05-16</v>
          </cell>
          <cell r="V1248" t="str">
            <v>SUR</v>
          </cell>
          <cell r="W1248" t="str">
            <v>COMPLETADO</v>
          </cell>
          <cell r="X1248" t="str">
            <v>TALLER</v>
          </cell>
          <cell r="Y1248">
            <v>42789</v>
          </cell>
          <cell r="Z1248">
            <v>162</v>
          </cell>
          <cell r="AD1248" t="str">
            <v>veracruz/col libertad de exprecion</v>
          </cell>
          <cell r="AE1248" t="str">
            <v>VER</v>
          </cell>
          <cell r="AF1248" t="str">
            <v>MX</v>
          </cell>
          <cell r="AG1248" t="str">
            <v>10412718</v>
          </cell>
          <cell r="AH1248" t="str">
            <v>PAOLA ALEJANDRA MONTER GEAR</v>
          </cell>
          <cell r="AI1248" t="str">
            <v>lt 12 alfonso valencia rios mnz 15</v>
          </cell>
          <cell r="AJ1248" t="str">
            <v>2291743280</v>
          </cell>
          <cell r="AK1248">
            <v>0</v>
          </cell>
          <cell r="AL1248" t="str">
            <v>91726</v>
          </cell>
          <cell r="AM1248"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48" t="str">
            <v>3TE50G151618</v>
          </cell>
          <cell r="AO1248" t="str">
            <v>Smart</v>
          </cell>
          <cell r="AP1248" t="str">
            <v>Hisense</v>
          </cell>
          <cell r="AQ1248" t="str">
            <v>Opera</v>
          </cell>
          <cell r="AR1248" t="str">
            <v>HD 1366 X 768</v>
          </cell>
          <cell r="AS1248" t="str">
            <v>3TE50G165140G165140M010</v>
          </cell>
          <cell r="AT1248">
            <v>164</v>
          </cell>
          <cell r="AU1248" t="str">
            <v>50H7GB</v>
          </cell>
          <cell r="AV1248" t="str">
            <v>3TE50G165140</v>
          </cell>
          <cell r="AW1248" t="str">
            <v>G165140</v>
          </cell>
          <cell r="AX1248" t="str">
            <v>M010</v>
          </cell>
          <cell r="AY1248">
            <v>74012632</v>
          </cell>
          <cell r="AZ1248">
            <v>51013551</v>
          </cell>
          <cell r="BA1248">
            <v>80150559</v>
          </cell>
        </row>
        <row r="1249">
          <cell r="D1249">
            <v>60311405</v>
          </cell>
          <cell r="E1249" t="str">
            <v>B</v>
          </cell>
          <cell r="F1249" t="str">
            <v>TV</v>
          </cell>
          <cell r="G1249" t="str">
            <v xml:space="preserve"> Ivan Saavedra</v>
          </cell>
          <cell r="H1249" t="str">
            <v>Opinion # 71. Col. Carranza, Boca del Rio, Ver. CP 91759</v>
          </cell>
          <cell r="I1249">
            <v>8333434176</v>
          </cell>
          <cell r="J1249" t="str">
            <v>HISENSE</v>
          </cell>
          <cell r="K1249" t="str">
            <v>65CU6200</v>
          </cell>
          <cell r="L1249" t="str">
            <v>65G1630A4H00113</v>
          </cell>
          <cell r="M1249" t="str">
            <v>19072</v>
          </cell>
          <cell r="N1249">
            <v>18499</v>
          </cell>
          <cell r="O1249">
            <v>42723</v>
          </cell>
          <cell r="P1249">
            <v>42788</v>
          </cell>
          <cell r="Q1249">
            <v>201028</v>
          </cell>
          <cell r="R1249" t="str">
            <v>18/03/2017 04 : 44  SERGIO.FER : TCFT - Reincidencia.</v>
          </cell>
          <cell r="S1249" t="str">
            <v/>
          </cell>
          <cell r="T1249" t="str">
            <v xml:space="preserve"> Liliana Aguilera                 </v>
          </cell>
          <cell r="U1249" t="str">
            <v>2017-05-16</v>
          </cell>
          <cell r="V1249" t="str">
            <v>SUR</v>
          </cell>
          <cell r="W1249" t="str">
            <v>COMPLETADO</v>
          </cell>
          <cell r="X1249" t="str">
            <v>TALLER</v>
          </cell>
          <cell r="Y1249">
            <v>42779</v>
          </cell>
          <cell r="Z1249">
            <v>56</v>
          </cell>
          <cell r="AD1249" t="str">
            <v>Boca del rio/Carranza</v>
          </cell>
          <cell r="AE1249" t="str">
            <v>VER</v>
          </cell>
          <cell r="AF1249" t="str">
            <v>MX</v>
          </cell>
          <cell r="AG1249" t="str">
            <v>10411197</v>
          </cell>
          <cell r="AH1249" t="str">
            <v>IVAN SAAVEDRA</v>
          </cell>
          <cell r="AI1249" t="str">
            <v>71 Opinio</v>
          </cell>
          <cell r="AJ1249" t="str">
            <v>8333434176</v>
          </cell>
          <cell r="AK1249">
            <v>0</v>
          </cell>
          <cell r="AL1249" t="str">
            <v>91759</v>
          </cell>
          <cell r="AM1249"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49" t="str">
            <v>3TE65G162918</v>
          </cell>
          <cell r="AO1249" t="e">
            <v>#N/A</v>
          </cell>
          <cell r="AP1249" t="e">
            <v>#N/A</v>
          </cell>
          <cell r="AQ1249" t="e">
            <v>#N/A</v>
          </cell>
          <cell r="AR1249" t="e">
            <v>#N/A</v>
          </cell>
          <cell r="AS1249" t="str">
            <v>3TE65G1630A6G1630A6M010</v>
          </cell>
          <cell r="AT1249">
            <v>2</v>
          </cell>
          <cell r="AU1249" t="str">
            <v>65CU6200</v>
          </cell>
          <cell r="AV1249" t="str">
            <v>3TE65G1630A6</v>
          </cell>
          <cell r="AW1249" t="str">
            <v>G1630A6</v>
          </cell>
          <cell r="AX1249" t="str">
            <v>M010</v>
          </cell>
          <cell r="AY1249">
            <v>74012633</v>
          </cell>
          <cell r="AZ1249">
            <v>51013552</v>
          </cell>
          <cell r="BA1249">
            <v>80150560</v>
          </cell>
        </row>
        <row r="1250">
          <cell r="D1250">
            <v>60308826</v>
          </cell>
          <cell r="E1250" t="str">
            <v>B</v>
          </cell>
          <cell r="F1250" t="str">
            <v>TV</v>
          </cell>
          <cell r="G1250" t="str">
            <v>Juan Burela Ultreda</v>
          </cell>
          <cell r="H1250" t="str">
            <v>Andador cebo num 80. Col infonavit buenavista, Veracruz, Ver. CP 91850</v>
          </cell>
          <cell r="I1250">
            <v>9388236</v>
          </cell>
          <cell r="J1250" t="str">
            <v>SHARP HISENSE</v>
          </cell>
          <cell r="K1250" t="str">
            <v>LC-40N5000U</v>
          </cell>
          <cell r="L1250" t="str">
            <v>40G1622K9H01278</v>
          </cell>
          <cell r="M1250" t="str">
            <v>21712</v>
          </cell>
          <cell r="N1250">
            <v>6399</v>
          </cell>
          <cell r="O1250">
            <v>43072</v>
          </cell>
          <cell r="P1250">
            <v>42791</v>
          </cell>
          <cell r="Q1250">
            <v>201028</v>
          </cell>
          <cell r="R1250" t="str">
            <v>28/01/2017 05 : 09  SERGIO.FER : TCFT - Reincidencia</v>
          </cell>
          <cell r="S1250" t="str">
            <v>En este caso enviaron el CF, pero presen</v>
          </cell>
          <cell r="T1250" t="str">
            <v xml:space="preserve"> Liliana Aguilera                 </v>
          </cell>
          <cell r="U1250" t="str">
            <v>2017-05-16</v>
          </cell>
          <cell r="V1250" t="str">
            <v>SUR</v>
          </cell>
          <cell r="W1250" t="str">
            <v>COMPLETADO</v>
          </cell>
          <cell r="X1250" t="str">
            <v>TALLER</v>
          </cell>
          <cell r="Y1250">
            <v>42747</v>
          </cell>
          <cell r="Z1250">
            <v>-325</v>
          </cell>
          <cell r="AA1250" t="str">
            <v>M010</v>
          </cell>
          <cell r="AD1250" t="str">
            <v>col infonavit buenavista/veracruz</v>
          </cell>
          <cell r="AE1250" t="str">
            <v>VER</v>
          </cell>
          <cell r="AF1250" t="str">
            <v>MX</v>
          </cell>
          <cell r="AG1250" t="str">
            <v>10409372</v>
          </cell>
          <cell r="AH1250" t="str">
            <v>JUAN BURELA ULTREDA</v>
          </cell>
          <cell r="AI1250" t="str">
            <v>andador cebo num 80</v>
          </cell>
          <cell r="AJ1250" t="str">
            <v>9388236</v>
          </cell>
          <cell r="AK1250">
            <v>0</v>
          </cell>
          <cell r="AL1250" t="str">
            <v>91850</v>
          </cell>
          <cell r="AM1250"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50" t="str">
            <v>3TE40G155275</v>
          </cell>
          <cell r="AO1250" t="str">
            <v>Smart</v>
          </cell>
          <cell r="AP1250" t="str">
            <v>Sharp</v>
          </cell>
          <cell r="AQ1250" t="str">
            <v>Opera</v>
          </cell>
          <cell r="AR1250" t="str">
            <v>FHD 1920 x 1080</v>
          </cell>
          <cell r="AS1250" t="str">
            <v>3TE50G155274G155274M010</v>
          </cell>
          <cell r="AT1250">
            <v>1</v>
          </cell>
          <cell r="AU1250" t="str">
            <v>LC-50N5000U</v>
          </cell>
          <cell r="AV1250" t="str">
            <v>3TE50G155274</v>
          </cell>
          <cell r="AW1250" t="str">
            <v>G155274</v>
          </cell>
          <cell r="AX1250" t="str">
            <v>M010</v>
          </cell>
          <cell r="AY1250">
            <v>74012634</v>
          </cell>
          <cell r="AZ1250">
            <v>51013553</v>
          </cell>
          <cell r="BA1250">
            <v>80150561</v>
          </cell>
        </row>
        <row r="1251">
          <cell r="D1251">
            <v>60317110</v>
          </cell>
          <cell r="E1251" t="str">
            <v xml:space="preserve">A   </v>
          </cell>
          <cell r="F1251" t="str">
            <v>TV</v>
          </cell>
          <cell r="G1251" t="str">
            <v>PATRICIO RAMIRO BAUTISTA DELGADO</v>
          </cell>
          <cell r="H1251" t="str">
            <v>EMPRESA # 31 INT.402</v>
          </cell>
          <cell r="I1251" t="str">
            <v>5538 1158 EXT.201921</v>
          </cell>
          <cell r="J1251" t="str">
            <v>SHARP</v>
          </cell>
          <cell r="K1251" t="str">
            <v>LC-43N6100U</v>
          </cell>
          <cell r="L1251" t="str">
            <v>43G1622K4H01472</v>
          </cell>
          <cell r="M1251">
            <v>8359</v>
          </cell>
          <cell r="N1251">
            <v>9999</v>
          </cell>
          <cell r="O1251">
            <v>42849</v>
          </cell>
          <cell r="P1251">
            <v>42851</v>
          </cell>
          <cell r="Q1251">
            <v>201057</v>
          </cell>
          <cell r="R1251" t="str">
            <v>28/04/2017 08 : 48  ARANTXA.MON : TCF1
28/04/2017 08 : 48  ARANTXA.MON : Se autoriza NP5; numero de serie y ticket correcto
27/04/2017 06 : 06 201057 : P1A: SE SOLICITA #T197028,PANEL,OC-1010053,26/04/2017</v>
          </cell>
          <cell r="S1251" t="str">
            <v xml:space="preserve"> EQUIPO EN CSA</v>
          </cell>
          <cell r="T1251" t="str">
            <v xml:space="preserve"> MARIBEL SASTRE HERNANDEZ         </v>
          </cell>
          <cell r="U1251" t="str">
            <v>2017-05-15</v>
          </cell>
          <cell r="V1251" t="str">
            <v>CENTRO</v>
          </cell>
          <cell r="W1251" t="str">
            <v>COMPLETADO</v>
          </cell>
          <cell r="X1251" t="str">
            <v>TALLER</v>
          </cell>
          <cell r="Y1251">
            <v>42851</v>
          </cell>
          <cell r="Z1251">
            <v>2</v>
          </cell>
          <cell r="AD1251" t="str">
            <v>Benito j / Miscuac</v>
          </cell>
          <cell r="AE1251" t="str">
            <v>DF</v>
          </cell>
          <cell r="AF1251" t="str">
            <v>MX</v>
          </cell>
          <cell r="AG1251" t="str">
            <v>10417037</v>
          </cell>
          <cell r="AH1251" t="str">
            <v>PATRICIO RAMIRO BAUTISTA DELAGADO</v>
          </cell>
          <cell r="AI1251" t="str">
            <v>31 Empresa interior 402</v>
          </cell>
          <cell r="AJ1251" t="str">
            <v>55381158 EXT 201921</v>
          </cell>
          <cell r="AK1251">
            <v>0</v>
          </cell>
          <cell r="AL1251" t="str">
            <v>03920</v>
          </cell>
          <cell r="AM1251"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51" t="str">
            <v>3TE43G154924</v>
          </cell>
          <cell r="AO1251" t="str">
            <v>Smart</v>
          </cell>
          <cell r="AP1251" t="str">
            <v>Sharp</v>
          </cell>
          <cell r="AQ1251" t="str">
            <v>Opera</v>
          </cell>
          <cell r="AR1251" t="str">
            <v>UHD 3840 X 2160</v>
          </cell>
          <cell r="AS1251" t="str">
            <v>3TE43G1622K4G1622K4M010</v>
          </cell>
          <cell r="AT1251">
            <v>2</v>
          </cell>
          <cell r="AU1251" t="str">
            <v>LC-43N6100U</v>
          </cell>
          <cell r="AV1251" t="str">
            <v>3TE43G1622K4</v>
          </cell>
          <cell r="AW1251" t="str">
            <v>G1622K4</v>
          </cell>
          <cell r="AX1251" t="str">
            <v>M010</v>
          </cell>
          <cell r="AY1251">
            <v>74012636</v>
          </cell>
          <cell r="AZ1251">
            <v>51013555</v>
          </cell>
          <cell r="BA1251">
            <v>80150565</v>
          </cell>
        </row>
        <row r="1252">
          <cell r="D1252">
            <v>60316829</v>
          </cell>
          <cell r="E1252" t="str">
            <v xml:space="preserve">A   </v>
          </cell>
          <cell r="F1252" t="str">
            <v>TV</v>
          </cell>
          <cell r="G1252" t="str">
            <v>VERONICA GARCIA</v>
          </cell>
          <cell r="H1252" t="str">
            <v>COYOACAN 1435 EDIF.C DEPTO.13,COL. DEL VALLE,BENITO JUAREZ CP 03100</v>
          </cell>
          <cell r="I1252" t="str">
            <v>1849 0817</v>
          </cell>
          <cell r="J1252" t="str">
            <v>HISENSE</v>
          </cell>
          <cell r="K1252" t="str">
            <v>32H5B2</v>
          </cell>
          <cell r="L1252" t="str">
            <v>32G162454H03446</v>
          </cell>
          <cell r="M1252" t="str">
            <v>TIQUET</v>
          </cell>
          <cell r="N1252">
            <v>0</v>
          </cell>
          <cell r="O1252">
            <v>42680</v>
          </cell>
          <cell r="P1252">
            <v>42850</v>
          </cell>
          <cell r="Q1252">
            <v>201057</v>
          </cell>
          <cell r="R1252" t="str">
            <v>05/05/2017 02 : 57  ARANTXA.MON : TCF1
05/05/2017 02 : 57  ARANTXA.MON : Se autoriza NP5; por correccion de documentos
26/04/2017 07 : 34 201057 : P1A: SE SOLICITA #T185960 PANEL, #T191148, PCB MAIN</v>
          </cell>
          <cell r="S1252" t="str">
            <v xml:space="preserve"> EQUIPO EN CSA</v>
          </cell>
          <cell r="T1252" t="str">
            <v xml:space="preserve"> MARIBEL SASTRE HERNANDEZ         </v>
          </cell>
          <cell r="U1252" t="str">
            <v>2017-05-15</v>
          </cell>
          <cell r="V1252" t="str">
            <v>CENTRO</v>
          </cell>
          <cell r="W1252" t="str">
            <v>COMPLETADO</v>
          </cell>
          <cell r="X1252" t="str">
            <v>TALLER</v>
          </cell>
          <cell r="Y1252">
            <v>42849</v>
          </cell>
          <cell r="Z1252">
            <v>169</v>
          </cell>
          <cell r="AD1252" t="str">
            <v>BENITO J./DEL VALLE</v>
          </cell>
          <cell r="AE1252" t="str">
            <v>DF</v>
          </cell>
          <cell r="AF1252" t="str">
            <v>MX</v>
          </cell>
          <cell r="AG1252" t="str">
            <v>10416749</v>
          </cell>
          <cell r="AH1252" t="str">
            <v>VERONICA GARCIA</v>
          </cell>
          <cell r="AI1252" t="str">
            <v>AV.COYOACAN 1435 EDIF.C DEPTO.13</v>
          </cell>
          <cell r="AJ1252" t="str">
            <v>55 1849 0817</v>
          </cell>
          <cell r="AK1252">
            <v>0</v>
          </cell>
          <cell r="AL1252" t="str">
            <v>03100</v>
          </cell>
          <cell r="AM1252"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52" t="str">
            <v>3TE32G155369</v>
          </cell>
          <cell r="AO1252" t="str">
            <v>Smart</v>
          </cell>
          <cell r="AP1252" t="str">
            <v>Hisense</v>
          </cell>
          <cell r="AQ1252" t="str">
            <v>Opera</v>
          </cell>
          <cell r="AR1252" t="str">
            <v>HD 1366 X 768</v>
          </cell>
          <cell r="AS1252" t="str">
            <v>3TE32G164485G164485M010</v>
          </cell>
          <cell r="AT1252">
            <v>28</v>
          </cell>
          <cell r="AU1252" t="str">
            <v>32H5B2</v>
          </cell>
          <cell r="AV1252" t="str">
            <v>3TE32G164485</v>
          </cell>
          <cell r="AW1252" t="str">
            <v>G164485</v>
          </cell>
          <cell r="AX1252" t="str">
            <v>M010</v>
          </cell>
          <cell r="AY1252">
            <v>74012638</v>
          </cell>
          <cell r="AZ1252">
            <v>51013557</v>
          </cell>
          <cell r="BA1252">
            <v>80150566</v>
          </cell>
        </row>
        <row r="1253">
          <cell r="D1253">
            <v>60317621</v>
          </cell>
          <cell r="E1253" t="str">
            <v xml:space="preserve">A   </v>
          </cell>
          <cell r="F1253" t="str">
            <v>TV</v>
          </cell>
          <cell r="G1253" t="str">
            <v>ROBERTO DE STEFANO ORTIZ</v>
          </cell>
          <cell r="H1253" t="str">
            <v xml:space="preserve">ASTURIAS 52,COL.ALAMOS,BENITO JUAREZ </v>
          </cell>
          <cell r="I1253" t="str">
            <v>55 2409 8622</v>
          </cell>
          <cell r="J1253" t="str">
            <v>HISENSE</v>
          </cell>
          <cell r="K1253" t="str">
            <v>50H5GB</v>
          </cell>
          <cell r="L1253" t="str">
            <v>50G150311H03922</v>
          </cell>
          <cell r="M1253">
            <v>31219</v>
          </cell>
          <cell r="N1253">
            <v>7699</v>
          </cell>
          <cell r="O1253">
            <v>42361</v>
          </cell>
          <cell r="P1253">
            <v>42859</v>
          </cell>
          <cell r="Q1253">
            <v>201057</v>
          </cell>
          <cell r="R1253" t="str">
            <v>06/05/2017 04 : 13  ARANTXA.MON : TCF1
06/05/2017 04 : 12  ARANTXA.MON : Se autoriza NP5; numero de serie y ticket correcto
05/05/2017 01 : 56 201057 : P1A: SE SOLICITA #T182406,PANEL,OC-1010331,04/05/2017</v>
          </cell>
          <cell r="S1253" t="str">
            <v xml:space="preserve"> EQUIPO EN CSA</v>
          </cell>
          <cell r="T1253" t="str">
            <v xml:space="preserve"> MARIBEL SASTRE HERNANDEZ         </v>
          </cell>
          <cell r="U1253" t="str">
            <v>2017-05-15</v>
          </cell>
          <cell r="V1253" t="str">
            <v>CENTRO</v>
          </cell>
          <cell r="W1253" t="str">
            <v>COMPLETADO</v>
          </cell>
          <cell r="X1253" t="str">
            <v>TALLER</v>
          </cell>
          <cell r="Y1253">
            <v>42858</v>
          </cell>
          <cell r="Z1253">
            <v>497</v>
          </cell>
          <cell r="AD1253" t="str">
            <v>BENITO J./ALAMOS</v>
          </cell>
          <cell r="AE1253" t="str">
            <v>DF</v>
          </cell>
          <cell r="AF1253" t="str">
            <v>MX</v>
          </cell>
          <cell r="AG1253" t="str">
            <v>10417540</v>
          </cell>
          <cell r="AH1253" t="str">
            <v>ROBERTO DE STEFANO ORTIZ</v>
          </cell>
          <cell r="AI1253" t="str">
            <v>ASTURIAS 52</v>
          </cell>
          <cell r="AJ1253" t="str">
            <v>55 2409 8622</v>
          </cell>
          <cell r="AK1253">
            <v>0</v>
          </cell>
          <cell r="AL1253" t="str">
            <v>03400</v>
          </cell>
          <cell r="AM1253"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53" t="str">
            <v>3TE50A144537</v>
          </cell>
          <cell r="AO1253" t="str">
            <v>Smart</v>
          </cell>
          <cell r="AP1253" t="str">
            <v>Hisense</v>
          </cell>
          <cell r="AQ1253" t="str">
            <v>Opera</v>
          </cell>
          <cell r="AR1253" t="str">
            <v>FHD 1920 x 1080</v>
          </cell>
          <cell r="AS1253" t="str">
            <v>3TE50G165140G165140M010</v>
          </cell>
          <cell r="AT1253">
            <v>164</v>
          </cell>
          <cell r="AU1253" t="str">
            <v>50H7GB</v>
          </cell>
          <cell r="AV1253" t="str">
            <v>3TE50G165140</v>
          </cell>
          <cell r="AW1253" t="str">
            <v>G165140</v>
          </cell>
          <cell r="AX1253" t="str">
            <v>M010</v>
          </cell>
          <cell r="AY1253">
            <v>74012639</v>
          </cell>
          <cell r="AZ1253">
            <v>51013558</v>
          </cell>
          <cell r="BA1253">
            <v>80150567</v>
          </cell>
        </row>
        <row r="1254">
          <cell r="D1254">
            <v>60316520</v>
          </cell>
          <cell r="E1254" t="str">
            <v xml:space="preserve">A   </v>
          </cell>
          <cell r="F1254" t="str">
            <v>TV</v>
          </cell>
          <cell r="G1254" t="str">
            <v>BIBIANA MORENO</v>
          </cell>
          <cell r="H1254" t="str">
            <v>TITLA NO.28,COL.AÑO DE JUAREZ,XOCHIMILCO CP16440</v>
          </cell>
          <cell r="I1254" t="str">
            <v xml:space="preserve">2157 2007 </v>
          </cell>
          <cell r="J1254" t="str">
            <v>HISENSE</v>
          </cell>
          <cell r="K1254" t="str">
            <v>55K680GWN</v>
          </cell>
          <cell r="L1254" t="str">
            <v>55G144290H00583</v>
          </cell>
          <cell r="M1254">
            <v>237988</v>
          </cell>
          <cell r="N1254">
            <v>0</v>
          </cell>
          <cell r="O1254">
            <v>42371</v>
          </cell>
          <cell r="P1254">
            <v>42850</v>
          </cell>
          <cell r="Q1254">
            <v>201057</v>
          </cell>
          <cell r="R1254" t="str">
            <v>26/04/2017 04 : 24  ARANTXA.MON : TCF1
26/04/2017 04 : 23  ARANTXA.MON : NP5
25/04/2017 21 : 51 201057 : P1A: SE SOLICITA #T175955,PANEL,OC-1009955,25/04/2017</v>
          </cell>
          <cell r="S1254" t="str">
            <v xml:space="preserve"> EQUIPO EN CSA</v>
          </cell>
          <cell r="T1254" t="str">
            <v xml:space="preserve"> MARIBEL SASTRE HERNANDEZ         </v>
          </cell>
          <cell r="U1254" t="str">
            <v>2017-05-15</v>
          </cell>
          <cell r="V1254" t="str">
            <v>CENTRO</v>
          </cell>
          <cell r="W1254" t="str">
            <v>COMPLETADO</v>
          </cell>
          <cell r="X1254" t="str">
            <v>TALLER</v>
          </cell>
          <cell r="Y1254">
            <v>42845</v>
          </cell>
          <cell r="Z1254">
            <v>474</v>
          </cell>
          <cell r="AD1254" t="str">
            <v>XOCHIMILCO/AÑO DE JAUREZ</v>
          </cell>
          <cell r="AE1254" t="str">
            <v>DF</v>
          </cell>
          <cell r="AF1254" t="str">
            <v>MX</v>
          </cell>
          <cell r="AG1254" t="str">
            <v>10416477</v>
          </cell>
          <cell r="AH1254" t="str">
            <v>BIBIANA MORENO</v>
          </cell>
          <cell r="AI1254" t="str">
            <v>TITLA NO.28</v>
          </cell>
          <cell r="AJ1254" t="str">
            <v>722 670 1716</v>
          </cell>
          <cell r="AK1254" t="str">
            <v>722 670 1716</v>
          </cell>
          <cell r="AL1254" t="str">
            <v>16440</v>
          </cell>
          <cell r="AM1254"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54" t="str">
            <v>3TE55G142919</v>
          </cell>
          <cell r="AO1254" t="str">
            <v>Smart</v>
          </cell>
          <cell r="AP1254" t="str">
            <v>Hisense</v>
          </cell>
          <cell r="AQ1254" t="str">
            <v>Opera</v>
          </cell>
          <cell r="AR1254" t="str">
            <v>UHD 3840 X 2160</v>
          </cell>
          <cell r="AS1254" t="str">
            <v>3TE55G1623K3G1623K3M010</v>
          </cell>
          <cell r="AT1254">
            <v>24</v>
          </cell>
          <cell r="AU1254" t="str">
            <v>55H7B</v>
          </cell>
          <cell r="AV1254" t="str">
            <v>3TE55G1623K3</v>
          </cell>
          <cell r="AW1254" t="str">
            <v>G1623K3</v>
          </cell>
          <cell r="AX1254" t="str">
            <v>M010</v>
          </cell>
          <cell r="AY1254">
            <v>74012640</v>
          </cell>
          <cell r="AZ1254">
            <v>51013559</v>
          </cell>
          <cell r="BA1254">
            <v>80150570</v>
          </cell>
        </row>
        <row r="1255">
          <cell r="D1255">
            <v>60317047</v>
          </cell>
          <cell r="E1255" t="str">
            <v xml:space="preserve">A   </v>
          </cell>
          <cell r="F1255" t="str">
            <v>TV</v>
          </cell>
          <cell r="G1255" t="str">
            <v>CONCEPCION SOLDERILLA</v>
          </cell>
          <cell r="H1255" t="str">
            <v>SEGUROS POSTALES # 16,COL.POSTAL,BENITO JUAREZ CP 03410</v>
          </cell>
          <cell r="I1255" t="str">
            <v>5590 6788</v>
          </cell>
          <cell r="J1255" t="str">
            <v>HISENSE</v>
          </cell>
          <cell r="K1255" t="str">
            <v>50K20DW</v>
          </cell>
          <cell r="L1255" t="str">
            <v>50J140464H00817</v>
          </cell>
          <cell r="M1255">
            <v>7446</v>
          </cell>
          <cell r="N1255">
            <v>8499</v>
          </cell>
          <cell r="O1255">
            <v>41895</v>
          </cell>
          <cell r="P1255">
            <v>42851</v>
          </cell>
          <cell r="Q1255">
            <v>201057</v>
          </cell>
          <cell r="R1255" t="str">
            <v>28/04/2017 08 : 20  ARANTXA.MON : TCF1
28/04/2017 08 : 20  ARANTXA.MON : Se autoriza NP5; numero de serie y ticket correcto
27/04/2017 01 : 30 201057 : P1A: SE SOLICITA #T173331,PANEL,OC-1010029,26/04/2017</v>
          </cell>
          <cell r="S1255" t="str">
            <v xml:space="preserve"> EQUIPO EN CSA</v>
          </cell>
          <cell r="T1255" t="str">
            <v xml:space="preserve"> MARIBEL SASTRE HERNANDEZ         </v>
          </cell>
          <cell r="U1255" t="str">
            <v>2017-05-15</v>
          </cell>
          <cell r="V1255" t="str">
            <v>CENTRO</v>
          </cell>
          <cell r="W1255" t="str">
            <v>COMPLETADO</v>
          </cell>
          <cell r="X1255" t="str">
            <v>TALLER</v>
          </cell>
          <cell r="Y1255">
            <v>42851</v>
          </cell>
          <cell r="Z1255">
            <v>956</v>
          </cell>
          <cell r="AD1255" t="str">
            <v>BENITO J./POSTAL</v>
          </cell>
          <cell r="AE1255" t="str">
            <v>DF</v>
          </cell>
          <cell r="AF1255" t="str">
            <v>MX</v>
          </cell>
          <cell r="AG1255" t="str">
            <v>10416966</v>
          </cell>
          <cell r="AH1255" t="str">
            <v>CONCEPCION SOLDERILLA</v>
          </cell>
          <cell r="AI1255" t="str">
            <v>SEGUROS POSTALES # 16</v>
          </cell>
          <cell r="AJ1255" t="str">
            <v>5590 6788</v>
          </cell>
          <cell r="AK1255">
            <v>0</v>
          </cell>
          <cell r="AL1255" t="str">
            <v>03410</v>
          </cell>
          <cell r="AM1255"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55" t="str">
            <v>1TE50B8NUSCB</v>
          </cell>
          <cell r="AO1255" t="str">
            <v>Smart</v>
          </cell>
          <cell r="AP1255" t="str">
            <v>Hisense</v>
          </cell>
          <cell r="AQ1255" t="str">
            <v>Opera</v>
          </cell>
          <cell r="AR1255" t="str">
            <v>FHD 1920 x 1080</v>
          </cell>
          <cell r="AS1255" t="str">
            <v>3TE50G165140G165140M010</v>
          </cell>
          <cell r="AT1255">
            <v>164</v>
          </cell>
          <cell r="AU1255" t="str">
            <v>50H7GB</v>
          </cell>
          <cell r="AV1255" t="str">
            <v>3TE50G165140</v>
          </cell>
          <cell r="AW1255" t="str">
            <v>G165140</v>
          </cell>
          <cell r="AX1255" t="str">
            <v>M010</v>
          </cell>
          <cell r="AY1255">
            <v>74012642</v>
          </cell>
          <cell r="AZ1255">
            <v>51013561</v>
          </cell>
          <cell r="BA1255">
            <v>80150571</v>
          </cell>
        </row>
        <row r="1256">
          <cell r="D1256">
            <v>60317576</v>
          </cell>
          <cell r="E1256" t="str">
            <v xml:space="preserve">A   </v>
          </cell>
          <cell r="F1256" t="str">
            <v>TV</v>
          </cell>
          <cell r="G1256" t="str">
            <v>JAVIER PEÑA</v>
          </cell>
          <cell r="H1256" t="str">
            <v>MARIANO ESCOBEDO # 425,COL.POLANCO,MIGUEL HIDALGO C.P. 11590</v>
          </cell>
          <cell r="I1256" t="str">
            <v>55 2216 9278</v>
          </cell>
          <cell r="J1256" t="str">
            <v>HISENSE</v>
          </cell>
          <cell r="K1256" t="str">
            <v>55H7B</v>
          </cell>
          <cell r="L1256" t="str">
            <v>55G163941H00311</v>
          </cell>
          <cell r="M1256">
            <v>0</v>
          </cell>
          <cell r="N1256">
            <v>0</v>
          </cell>
          <cell r="O1256">
            <v>0</v>
          </cell>
          <cell r="P1256">
            <v>42861</v>
          </cell>
          <cell r="Q1256">
            <v>201057</v>
          </cell>
          <cell r="R1256" t="str">
            <v>09/05/2017 04 : 03  ARANTXA.MON : TCF1
09/05/2017 04 : 03  ARANTXA.MON : Se autoriza NP5; numero de serie y ticket correcto
07/05/2017 04 : 09 201057 : P1A: SE SOLICITA #T203716,PANEL, OC-1010431,06/05/2017</v>
          </cell>
          <cell r="S1256" t="str">
            <v xml:space="preserve"> EQUIPO EN TIENDA</v>
          </cell>
          <cell r="T1256" t="str">
            <v xml:space="preserve"> MARIBEL SASTRE HERNANDEZ         </v>
          </cell>
          <cell r="U1256" t="str">
            <v>2017-05-15</v>
          </cell>
          <cell r="V1256" t="str">
            <v>CENTRO</v>
          </cell>
          <cell r="W1256" t="str">
            <v>COMPLETADO</v>
          </cell>
          <cell r="X1256" t="str">
            <v>TALLER</v>
          </cell>
          <cell r="Y1256">
            <v>42858</v>
          </cell>
          <cell r="Z1256">
            <v>42858</v>
          </cell>
          <cell r="AD1256" t="str">
            <v>miguel hidalgo /polanco</v>
          </cell>
          <cell r="AE1256" t="str">
            <v>DF</v>
          </cell>
          <cell r="AF1256" t="str">
            <v>MX</v>
          </cell>
          <cell r="AG1256" t="str">
            <v>10417386</v>
          </cell>
          <cell r="AH1256" t="str">
            <v>JAVIER PEÑA</v>
          </cell>
          <cell r="AI1256" t="str">
            <v>mariano escobedo num 425</v>
          </cell>
          <cell r="AJ1256" t="str">
            <v>0445522169278</v>
          </cell>
          <cell r="AK1256">
            <v>0</v>
          </cell>
          <cell r="AL1256" t="str">
            <v>11590</v>
          </cell>
          <cell r="AM1256"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56" t="str">
            <v>3TE55G1523B1</v>
          </cell>
          <cell r="AO1256" t="str">
            <v>Smart</v>
          </cell>
          <cell r="AP1256" t="str">
            <v>Hisense</v>
          </cell>
          <cell r="AQ1256" t="str">
            <v>Opera</v>
          </cell>
          <cell r="AR1256" t="str">
            <v>UHD 3840 X 2160</v>
          </cell>
          <cell r="AS1256" t="str">
            <v>3TE55G1623K3G1623K3M010</v>
          </cell>
          <cell r="AT1256">
            <v>24</v>
          </cell>
          <cell r="AU1256" t="str">
            <v>55H7B</v>
          </cell>
          <cell r="AV1256" t="str">
            <v>3TE55G1623K3</v>
          </cell>
          <cell r="AW1256" t="str">
            <v>G1623K3</v>
          </cell>
          <cell r="AX1256" t="str">
            <v>M010</v>
          </cell>
          <cell r="AY1256">
            <v>74012643</v>
          </cell>
          <cell r="AZ1256">
            <v>51013562</v>
          </cell>
          <cell r="BA1256">
            <v>80150573</v>
          </cell>
        </row>
        <row r="1257">
          <cell r="D1257">
            <v>60311391</v>
          </cell>
          <cell r="E1257" t="str">
            <v xml:space="preserve">A   </v>
          </cell>
          <cell r="F1257" t="str">
            <v>TV</v>
          </cell>
          <cell r="G1257" t="str">
            <v xml:space="preserve">REYNALDO FELIPE ARAICO VELAZQUEZ </v>
          </cell>
          <cell r="H1257" t="str">
            <v xml:space="preserve">ORION # 115 COL. EL SOL </v>
          </cell>
          <cell r="I1257">
            <v>442212399</v>
          </cell>
          <cell r="J1257" t="str">
            <v>HISENSE</v>
          </cell>
          <cell r="K1257" t="str">
            <v>50K20D</v>
          </cell>
          <cell r="L1257" t="str">
            <v>50G144843H02913</v>
          </cell>
          <cell r="M1257" t="str">
            <v>FQU169290</v>
          </cell>
          <cell r="N1257">
            <v>6114.44</v>
          </cell>
          <cell r="O1257">
            <v>42368</v>
          </cell>
          <cell r="P1257">
            <v>42781</v>
          </cell>
          <cell r="Q1257">
            <v>201608</v>
          </cell>
          <cell r="R1257" t="str">
            <v xml:space="preserve">REFACCION NO ENVIADA PANEL </v>
          </cell>
          <cell r="S1257" t="str">
            <v>EQUIPO EN CENTRO DE SERVICIO, SIN CAJA S</v>
          </cell>
          <cell r="T1257" t="str">
            <v xml:space="preserve">CAROLINA PEREA                    </v>
          </cell>
          <cell r="U1257" t="str">
            <v>2017-04-12</v>
          </cell>
          <cell r="V1257" t="str">
            <v>CENTRO</v>
          </cell>
          <cell r="W1257" t="str">
            <v>COMPLETADO</v>
          </cell>
          <cell r="X1257" t="str">
            <v>TALLER</v>
          </cell>
          <cell r="Y1257">
            <v>42779</v>
          </cell>
          <cell r="Z1257">
            <v>411</v>
          </cell>
          <cell r="AD1257" t="str">
            <v>QRO/EL SOL</v>
          </cell>
          <cell r="AE1257" t="str">
            <v>QRO</v>
          </cell>
          <cell r="AF1257" t="str">
            <v>MX</v>
          </cell>
          <cell r="AG1257" t="str">
            <v>10411904</v>
          </cell>
          <cell r="AH1257" t="str">
            <v>REYNALDO FELIPE ARAICO VELAZQUEZ</v>
          </cell>
          <cell r="AI1257" t="str">
            <v>ORION No. 115</v>
          </cell>
          <cell r="AJ1257" t="str">
            <v>442 2212399</v>
          </cell>
          <cell r="AK1257">
            <v>0</v>
          </cell>
          <cell r="AL1257" t="str">
            <v>76113</v>
          </cell>
          <cell r="AM1257"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57" t="str">
            <v>3TE50G132311</v>
          </cell>
          <cell r="AO1257" t="str">
            <v>Básica</v>
          </cell>
          <cell r="AP1257" t="str">
            <v>Hisense</v>
          </cell>
          <cell r="AQ1257" t="str">
            <v>Opera</v>
          </cell>
          <cell r="AR1257" t="str">
            <v>FHD 1920 x 1080</v>
          </cell>
          <cell r="AS1257" t="str">
            <v>3TE50G165140G165140M010</v>
          </cell>
          <cell r="AT1257">
            <v>164</v>
          </cell>
          <cell r="AU1257" t="str">
            <v>50H7GB</v>
          </cell>
          <cell r="AV1257" t="str">
            <v>3TE50G165140</v>
          </cell>
          <cell r="AW1257" t="str">
            <v>G165140</v>
          </cell>
          <cell r="AX1257" t="str">
            <v>M010</v>
          </cell>
          <cell r="AY1257">
            <v>74012645</v>
          </cell>
          <cell r="AZ1257">
            <v>51013564</v>
          </cell>
          <cell r="BA1257">
            <v>80150575</v>
          </cell>
        </row>
        <row r="1258">
          <cell r="D1258">
            <v>60311763</v>
          </cell>
          <cell r="E1258" t="str">
            <v xml:space="preserve">A   </v>
          </cell>
          <cell r="F1258" t="str">
            <v>TV</v>
          </cell>
          <cell r="G1258" t="str">
            <v>FERNANDA MUÑOZ PADILLA</v>
          </cell>
          <cell r="H1258" t="str">
            <v>BORBOLLON # 33 B EL COLORADO MARQUEZ</v>
          </cell>
          <cell r="I1258">
            <v>4422774418</v>
          </cell>
          <cell r="J1258" t="str">
            <v>HISENSE</v>
          </cell>
          <cell r="K1258" t="str">
            <v>48K20DW</v>
          </cell>
          <cell r="L1258" t="str">
            <v>48G1505B0H00109</v>
          </cell>
          <cell r="M1258" t="str">
            <v>CFDI6747</v>
          </cell>
          <cell r="N1258" t="str">
            <v>NO ESPECIFICA</v>
          </cell>
          <cell r="O1258">
            <v>42369</v>
          </cell>
          <cell r="P1258">
            <v>42784</v>
          </cell>
          <cell r="Q1258">
            <v>201608</v>
          </cell>
          <cell r="R1258" t="str">
            <v>REFACCION NO ENVIADA PCB MAIN</v>
          </cell>
          <cell r="S1258" t="str">
            <v xml:space="preserve">EQUIPO EN CENTRO DE SERVICIO, NO CUENTA </v>
          </cell>
          <cell r="T1258" t="str">
            <v xml:space="preserve">CAROLINA PEREA                    </v>
          </cell>
          <cell r="U1258" t="str">
            <v>2017-04-12</v>
          </cell>
          <cell r="V1258" t="str">
            <v>CENTRO</v>
          </cell>
          <cell r="W1258" t="str">
            <v>COMPLETADO</v>
          </cell>
          <cell r="X1258" t="str">
            <v>TALLER</v>
          </cell>
          <cell r="Y1258">
            <v>42782</v>
          </cell>
          <cell r="Z1258">
            <v>413</v>
          </cell>
          <cell r="AD1258" t="str">
            <v>El Marques / colorado</v>
          </cell>
          <cell r="AE1258" t="str">
            <v>QRO</v>
          </cell>
          <cell r="AF1258" t="str">
            <v>MX</v>
          </cell>
          <cell r="AG1258" t="str">
            <v>10374265</v>
          </cell>
          <cell r="AH1258" t="str">
            <v>FERNANDA MUÑOZ PADILLA</v>
          </cell>
          <cell r="AI1258" t="str">
            <v>Borbollon 33 B</v>
          </cell>
          <cell r="AJ1258" t="str">
            <v>4422774418</v>
          </cell>
          <cell r="AK1258" t="str">
            <v>4422774417</v>
          </cell>
          <cell r="AL1258" t="str">
            <v>76240</v>
          </cell>
          <cell r="AM1258"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58" t="str">
            <v>3TE48A150516</v>
          </cell>
          <cell r="AO1258" t="str">
            <v>Smart</v>
          </cell>
          <cell r="AP1258" t="str">
            <v>Hisense</v>
          </cell>
          <cell r="AQ1258" t="str">
            <v>Opera</v>
          </cell>
          <cell r="AR1258" t="str">
            <v>FHD 1920 x 1080</v>
          </cell>
          <cell r="AS1258" t="str">
            <v>3TE50G165140G165140M010</v>
          </cell>
          <cell r="AT1258">
            <v>164</v>
          </cell>
          <cell r="AU1258" t="str">
            <v>50H7GB</v>
          </cell>
          <cell r="AV1258" t="str">
            <v>3TE50G165140</v>
          </cell>
          <cell r="AW1258" t="str">
            <v>G165140</v>
          </cell>
          <cell r="AX1258" t="str">
            <v>M010</v>
          </cell>
          <cell r="AY1258">
            <v>74012647</v>
          </cell>
          <cell r="AZ1258">
            <v>51013566</v>
          </cell>
          <cell r="BA1258">
            <v>80150577</v>
          </cell>
        </row>
        <row r="1259">
          <cell r="D1259">
            <v>60317977</v>
          </cell>
          <cell r="E1259" t="str">
            <v xml:space="preserve">A   </v>
          </cell>
          <cell r="F1259" t="str">
            <v>TV</v>
          </cell>
          <cell r="G1259" t="str">
            <v xml:space="preserve">ANTONIO CAMARGO </v>
          </cell>
          <cell r="H1259" t="str">
            <v xml:space="preserve">VIRTUD # 121 EL PARQUE </v>
          </cell>
          <cell r="I1259">
            <v>4425197092</v>
          </cell>
          <cell r="J1259" t="str">
            <v xml:space="preserve">HISENSE </v>
          </cell>
          <cell r="K1259" t="str">
            <v>40D37</v>
          </cell>
          <cell r="L1259" t="str">
            <v>40M154304H00483</v>
          </cell>
          <cell r="M1259">
            <v>898</v>
          </cell>
          <cell r="N1259">
            <v>4999</v>
          </cell>
          <cell r="O1259">
            <v>42740</v>
          </cell>
          <cell r="P1259">
            <v>42866</v>
          </cell>
          <cell r="Q1259">
            <v>201608</v>
          </cell>
          <cell r="R1259" t="str">
            <v>11/05/2017  P1A: PCB MAIN # 188693 O.C. 1010604</v>
          </cell>
          <cell r="S1259" t="str">
            <v>EQUIPO EN CENTRO DE SERVICIO, SIN CAJA N</v>
          </cell>
          <cell r="T1259" t="str">
            <v xml:space="preserve">CAROLINA PEREA                    </v>
          </cell>
          <cell r="U1259" t="str">
            <v>2017-05-15</v>
          </cell>
          <cell r="V1259" t="str">
            <v>CENTRO</v>
          </cell>
          <cell r="W1259" t="str">
            <v>COMPLETADO</v>
          </cell>
          <cell r="X1259" t="str">
            <v>TALLER</v>
          </cell>
          <cell r="Y1259">
            <v>42863</v>
          </cell>
          <cell r="Z1259">
            <v>123</v>
          </cell>
          <cell r="AD1259" t="str">
            <v>Queretaro/El parque</v>
          </cell>
          <cell r="AE1259" t="str">
            <v>QRO</v>
          </cell>
          <cell r="AF1259" t="str">
            <v>MX</v>
          </cell>
          <cell r="AG1259" t="str">
            <v>10416929</v>
          </cell>
          <cell r="AH1259" t="str">
            <v>ANTONIO CAMARGO</v>
          </cell>
          <cell r="AI1259" t="str">
            <v>Virtud num 121</v>
          </cell>
          <cell r="AJ1259" t="str">
            <v>4425197092</v>
          </cell>
          <cell r="AK1259" t="str">
            <v>4425197092</v>
          </cell>
          <cell r="AL1259" t="str">
            <v>76148</v>
          </cell>
          <cell r="AM1259" t="str">
            <v>12/05/2017 06 : 44 ARANTXA.MON : TCF112/05/2017 06 : 44 ARANTXA.MON : Se autoriza NP5; numero de serie yticket correcto11/05/2017 01 : 47 201608 : P1A: PCB MAIN # 188693 O.C. 101060426/04/2017 04 : 58 ANA.ROSA : ODSWTPRDPLATEROS Y PEÑUELA</v>
          </cell>
          <cell r="AN1259" t="str">
            <v>3TE40G144668</v>
          </cell>
          <cell r="AO1259" t="str">
            <v>Básica</v>
          </cell>
          <cell r="AP1259" t="str">
            <v>Hisense</v>
          </cell>
          <cell r="AQ1259" t="str">
            <v>Opera</v>
          </cell>
          <cell r="AR1259" t="str">
            <v>FHD 1920 x 1080</v>
          </cell>
          <cell r="AS1259" t="str">
            <v>3TE40G163934G163934M010</v>
          </cell>
          <cell r="AT1259">
            <v>16</v>
          </cell>
          <cell r="AU1259" t="str">
            <v>40H5B2</v>
          </cell>
          <cell r="AV1259" t="str">
            <v>3TE40G163934</v>
          </cell>
          <cell r="AW1259" t="str">
            <v>G163934</v>
          </cell>
          <cell r="AX1259" t="str">
            <v>M010</v>
          </cell>
          <cell r="AY1259">
            <v>74012648</v>
          </cell>
          <cell r="AZ1259">
            <v>51013567</v>
          </cell>
          <cell r="BA1259">
            <v>80150579</v>
          </cell>
        </row>
        <row r="1260">
          <cell r="D1260">
            <v>60317333</v>
          </cell>
          <cell r="E1260" t="str">
            <v xml:space="preserve">A   </v>
          </cell>
          <cell r="F1260" t="str">
            <v>TV</v>
          </cell>
          <cell r="G1260" t="str">
            <v xml:space="preserve">CONCEPCION PEREZ </v>
          </cell>
          <cell r="H1260" t="str">
            <v xml:space="preserve">ANDADOR BELLADONA EDIF 100 DEPT 101 LOS PINOS CELAYA </v>
          </cell>
          <cell r="I1260">
            <v>4611262149</v>
          </cell>
          <cell r="J1260" t="str">
            <v xml:space="preserve">HISENSE </v>
          </cell>
          <cell r="K1260" t="str">
            <v>50H3</v>
          </cell>
          <cell r="L1260" t="str">
            <v>50J141308H01636</v>
          </cell>
          <cell r="M1260">
            <v>1920</v>
          </cell>
          <cell r="N1260">
            <v>12423.84</v>
          </cell>
          <cell r="O1260">
            <v>42009</v>
          </cell>
          <cell r="P1260">
            <v>42859</v>
          </cell>
          <cell r="Q1260">
            <v>201608</v>
          </cell>
          <cell r="R1260" t="str">
            <v>06/05/2017 00 P1A: PANEL # 173331 O.C. 1010407</v>
          </cell>
          <cell r="S1260" t="str">
            <v>EQUIPO EN CENTRO DE SERVICIO, SIN CAJA S</v>
          </cell>
          <cell r="T1260" t="str">
            <v xml:space="preserve">CAROLINA PEREA                    </v>
          </cell>
          <cell r="U1260" t="str">
            <v>2017-05-15</v>
          </cell>
          <cell r="V1260" t="str">
            <v>CENTRO</v>
          </cell>
          <cell r="W1260" t="str">
            <v>COMPLETADO</v>
          </cell>
          <cell r="X1260" t="str">
            <v>TALLER</v>
          </cell>
          <cell r="Y1260">
            <v>42853</v>
          </cell>
          <cell r="Z1260">
            <v>844</v>
          </cell>
          <cell r="AD1260" t="str">
            <v>celaya/los pinos</v>
          </cell>
          <cell r="AE1260" t="str">
            <v>GTO</v>
          </cell>
          <cell r="AF1260" t="str">
            <v>MX</v>
          </cell>
          <cell r="AG1260" t="str">
            <v>10417237</v>
          </cell>
          <cell r="AH1260" t="str">
            <v>CONCEPCION PEREZ</v>
          </cell>
          <cell r="AI1260" t="str">
            <v>Andador belladona edif.100 dep.101</v>
          </cell>
          <cell r="AJ1260" t="str">
            <v>044-4611262149</v>
          </cell>
          <cell r="AK1260">
            <v>0</v>
          </cell>
          <cell r="AL1260" t="str">
            <v>38050</v>
          </cell>
          <cell r="AM1260"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60" t="str">
            <v>3TE50J141202</v>
          </cell>
          <cell r="AO1260" t="e">
            <v>#N/A</v>
          </cell>
          <cell r="AP1260" t="e">
            <v>#N/A</v>
          </cell>
          <cell r="AQ1260" t="e">
            <v>#N/A</v>
          </cell>
          <cell r="AR1260" t="e">
            <v>#N/A</v>
          </cell>
          <cell r="AS1260" t="str">
            <v>3TE50G165140G165140M010</v>
          </cell>
          <cell r="AT1260">
            <v>164</v>
          </cell>
          <cell r="AU1260" t="str">
            <v>50H7GB</v>
          </cell>
          <cell r="AV1260" t="str">
            <v>3TE50G165140</v>
          </cell>
          <cell r="AW1260" t="str">
            <v>G165140</v>
          </cell>
          <cell r="AX1260" t="str">
            <v>M010</v>
          </cell>
          <cell r="AY1260">
            <v>74012649</v>
          </cell>
          <cell r="AZ1260">
            <v>51013568</v>
          </cell>
          <cell r="BA1260">
            <v>80150581</v>
          </cell>
        </row>
        <row r="1261">
          <cell r="D1261">
            <v>60317557</v>
          </cell>
          <cell r="E1261" t="str">
            <v xml:space="preserve">A   </v>
          </cell>
          <cell r="F1261" t="str">
            <v>TV</v>
          </cell>
          <cell r="G1261" t="str">
            <v>GERARDO CAZARES</v>
          </cell>
          <cell r="H1261" t="str">
            <v xml:space="preserve">MANUEL DOBLADO # 538 CENTRO CELAYA </v>
          </cell>
          <cell r="I1261">
            <v>4611306134</v>
          </cell>
          <cell r="J1261" t="str">
            <v xml:space="preserve">HISENSE </v>
          </cell>
          <cell r="K1261" t="str">
            <v>50K20DW</v>
          </cell>
          <cell r="L1261" t="str">
            <v>50G143291H07816</v>
          </cell>
          <cell r="M1261">
            <v>2810</v>
          </cell>
          <cell r="N1261">
            <v>10120.879999999999</v>
          </cell>
          <cell r="O1261">
            <v>42087</v>
          </cell>
          <cell r="P1261">
            <v>42860</v>
          </cell>
          <cell r="Q1261">
            <v>201608</v>
          </cell>
          <cell r="R1261" t="str">
            <v>05/05/17 P1A: PANEL 173331 O.C. 1010406</v>
          </cell>
          <cell r="S1261" t="str">
            <v>EQUIPO EN CENTRO DE SERVICIO, EN CAJA CO</v>
          </cell>
          <cell r="T1261" t="str">
            <v xml:space="preserve">CAROLINA PEREA                    </v>
          </cell>
          <cell r="U1261" t="str">
            <v>2017-05-15</v>
          </cell>
          <cell r="V1261" t="str">
            <v>CENTRO</v>
          </cell>
          <cell r="W1261" t="str">
            <v>COMPLETADO</v>
          </cell>
          <cell r="X1261" t="str">
            <v>TALLER</v>
          </cell>
          <cell r="Y1261">
            <v>42858</v>
          </cell>
          <cell r="Z1261">
            <v>771</v>
          </cell>
          <cell r="AD1261" t="str">
            <v>Celaya/Centro</v>
          </cell>
          <cell r="AE1261" t="str">
            <v>GTO</v>
          </cell>
          <cell r="AF1261" t="str">
            <v>MX</v>
          </cell>
          <cell r="AG1261" t="str">
            <v>10416524</v>
          </cell>
          <cell r="AH1261" t="str">
            <v>GERARDO CAZAREZ</v>
          </cell>
          <cell r="AI1261" t="str">
            <v>538 Manuel Doblado</v>
          </cell>
          <cell r="AJ1261" t="str">
            <v>4611306134</v>
          </cell>
          <cell r="AK1261">
            <v>0</v>
          </cell>
          <cell r="AL1261" t="str">
            <v>38000</v>
          </cell>
          <cell r="AM1261"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61" t="str">
            <v>1TE50B8NUSCB</v>
          </cell>
          <cell r="AO1261" t="str">
            <v>Smart</v>
          </cell>
          <cell r="AP1261" t="str">
            <v>Hisense</v>
          </cell>
          <cell r="AQ1261" t="str">
            <v>Opera</v>
          </cell>
          <cell r="AR1261" t="str">
            <v>FHD 1920 x 1080</v>
          </cell>
          <cell r="AS1261" t="str">
            <v>3TE50G165140G165140M010</v>
          </cell>
          <cell r="AT1261">
            <v>164</v>
          </cell>
          <cell r="AU1261" t="str">
            <v>50H7GB</v>
          </cell>
          <cell r="AV1261" t="str">
            <v>3TE50G165140</v>
          </cell>
          <cell r="AW1261" t="str">
            <v>G165140</v>
          </cell>
          <cell r="AX1261" t="str">
            <v>M010</v>
          </cell>
          <cell r="AY1261">
            <v>74012650</v>
          </cell>
          <cell r="AZ1261">
            <v>51013569</v>
          </cell>
          <cell r="BA1261">
            <v>80150582</v>
          </cell>
        </row>
        <row r="1262">
          <cell r="D1262">
            <v>60316570</v>
          </cell>
          <cell r="E1262" t="str">
            <v xml:space="preserve">A   </v>
          </cell>
          <cell r="F1262" t="str">
            <v>TV</v>
          </cell>
          <cell r="G1262" t="str">
            <v xml:space="preserve">LIVERPOOL TLALNEPANTLA </v>
          </cell>
          <cell r="H1262" t="str">
            <v>SOR JUANA INES DE LA CRUZ #280 TLALNEPANTLA INDUSTRIAL TLALNEPANTLA</v>
          </cell>
          <cell r="I1262" t="str">
            <v>1940-4300</v>
          </cell>
          <cell r="J1262" t="str">
            <v>HISENSE</v>
          </cell>
          <cell r="K1262" t="str">
            <v>55H9B</v>
          </cell>
          <cell r="L1262" t="str">
            <v>55G154827H00075</v>
          </cell>
          <cell r="M1262" t="str">
            <v>CARTA</v>
          </cell>
          <cell r="N1262" t="str">
            <v xml:space="preserve">NO INDICA </v>
          </cell>
          <cell r="O1262" t="str">
            <v>EQUIPO DE PISO</v>
          </cell>
          <cell r="P1262">
            <v>42851</v>
          </cell>
          <cell r="Q1262">
            <v>201010</v>
          </cell>
          <cell r="R1262" t="str">
            <v>28/04/2017 08 : 29  ARANTXA.MON : TCF1 28/04/2017 08 : 29  ARANTXA.MON : Se autoriza NP5; numero de serie yticket correcto
27/04/2017 02 : 16 201010 : P1: T189723 /PANEL/ OC-1010033 26/04/2017</v>
          </cell>
          <cell r="S1262" t="str">
            <v xml:space="preserve"> EQUIPO EN TIENDA </v>
          </cell>
          <cell r="T1262" t="str">
            <v xml:space="preserve">  DIGITAL SERVICE                 </v>
          </cell>
          <cell r="U1262" t="str">
            <v>2017-04-29</v>
          </cell>
          <cell r="V1262" t="str">
            <v>CENTRO</v>
          </cell>
          <cell r="W1262" t="str">
            <v>COMPLETADO</v>
          </cell>
          <cell r="X1262" t="str">
            <v>TALLER</v>
          </cell>
          <cell r="Y1262">
            <v>42846</v>
          </cell>
          <cell r="Z1262" t="e">
            <v>#VALUE!</v>
          </cell>
          <cell r="AD1262" t="str">
            <v>Tlalnepantla/ Industrial Tlalnepantla</v>
          </cell>
          <cell r="AE1262" t="str">
            <v>MEX</v>
          </cell>
          <cell r="AF1262" t="str">
            <v>MX</v>
          </cell>
          <cell r="AG1262" t="str">
            <v>10416507</v>
          </cell>
          <cell r="AH1262" t="str">
            <v>LIVERPOOL TLALNEPANTLA</v>
          </cell>
          <cell r="AI1262" t="str">
            <v>280 Sor Juana Ines de la Cruz</v>
          </cell>
          <cell r="AJ1262" t="str">
            <v>19404300</v>
          </cell>
          <cell r="AK1262">
            <v>0</v>
          </cell>
          <cell r="AL1262" t="str">
            <v>54033</v>
          </cell>
          <cell r="AM1262"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62" t="str">
            <v>3TE55G153334</v>
          </cell>
          <cell r="AO1262" t="str">
            <v>Smart</v>
          </cell>
          <cell r="AP1262" t="str">
            <v>Hisense</v>
          </cell>
          <cell r="AQ1262" t="str">
            <v>Opera</v>
          </cell>
          <cell r="AR1262" t="str">
            <v>UHD 3840 X 2160</v>
          </cell>
          <cell r="AS1262" t="str">
            <v>3TE55G155388G155388M010</v>
          </cell>
          <cell r="AT1262">
            <v>40</v>
          </cell>
          <cell r="AU1262" t="str">
            <v>55H9B</v>
          </cell>
          <cell r="AV1262" t="str">
            <v>3TE55G155388</v>
          </cell>
          <cell r="AW1262" t="str">
            <v>G155388</v>
          </cell>
          <cell r="AX1262" t="str">
            <v>M010</v>
          </cell>
          <cell r="AY1262">
            <v>74012652</v>
          </cell>
          <cell r="AZ1262">
            <v>51013571</v>
          </cell>
          <cell r="BA1262">
            <v>80150584</v>
          </cell>
        </row>
        <row r="1263">
          <cell r="D1263">
            <v>60316928</v>
          </cell>
          <cell r="E1263" t="str">
            <v xml:space="preserve">A   </v>
          </cell>
          <cell r="F1263" t="str">
            <v>TV</v>
          </cell>
          <cell r="G1263" t="str">
            <v>SEARS VALLEJO / HILDA LECUADA</v>
          </cell>
          <cell r="H1263" t="str">
            <v xml:space="preserve">PONIENTE 140 #656 AZCAPOTZALCO, INDUSTRIAL VALLEJO </v>
          </cell>
          <cell r="I1263" t="str">
            <v>5527-8000</v>
          </cell>
          <cell r="J1263" t="str">
            <v>HISENSE</v>
          </cell>
          <cell r="K1263" t="str">
            <v>55H9B</v>
          </cell>
          <cell r="L1263" t="str">
            <v>55G155388H00242</v>
          </cell>
          <cell r="M1263" t="str">
            <v>CARTA</v>
          </cell>
          <cell r="N1263" t="str">
            <v xml:space="preserve">NO INDICA </v>
          </cell>
          <cell r="O1263" t="str">
            <v>EQUIPO DE PISO</v>
          </cell>
          <cell r="P1263">
            <v>42851</v>
          </cell>
          <cell r="Q1263">
            <v>201010</v>
          </cell>
          <cell r="R1263" t="str">
            <v>28/04/2017 08 : 29  ARANTXA.MON : TCF1 28/04/2017 08 : 29  ARANTXA.MON : Se autoriza NP5; numero de serie yticket correcto
27/04/2017 02 : 16 201010 : P1: T189723 /PANEL/ OC-1010033 26/04/2017</v>
          </cell>
          <cell r="S1263" t="str">
            <v xml:space="preserve"> NINGUN ACCESORIO, SOLO EMPAQUE </v>
          </cell>
          <cell r="T1263" t="str">
            <v xml:space="preserve">  DIGITAL SERVICE                 </v>
          </cell>
          <cell r="U1263" t="str">
            <v>2017-04-29</v>
          </cell>
          <cell r="V1263" t="str">
            <v>CENTRO</v>
          </cell>
          <cell r="W1263" t="str">
            <v>COMPLETADO</v>
          </cell>
          <cell r="X1263" t="str">
            <v>TALLER</v>
          </cell>
          <cell r="Y1263">
            <v>42850</v>
          </cell>
          <cell r="Z1263" t="e">
            <v>#VALUE!</v>
          </cell>
          <cell r="AD1263" t="str">
            <v>AZCAPOTZALCO/INDUSTRIAL VALLEJO</v>
          </cell>
          <cell r="AE1263" t="str">
            <v>DF</v>
          </cell>
          <cell r="AF1263" t="str">
            <v>MX</v>
          </cell>
          <cell r="AG1263" t="str">
            <v>10209073</v>
          </cell>
          <cell r="AH1263" t="str">
            <v>HILDA LECUANA</v>
          </cell>
          <cell r="AI1263" t="str">
            <v>656 PONIENTE 140</v>
          </cell>
          <cell r="AJ1263" t="str">
            <v>52278000</v>
          </cell>
          <cell r="AK1263">
            <v>0</v>
          </cell>
          <cell r="AL1263" t="str">
            <v>02300</v>
          </cell>
          <cell r="AM1263"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63" t="str">
            <v>3TE55G153334</v>
          </cell>
          <cell r="AO1263" t="str">
            <v>Smart</v>
          </cell>
          <cell r="AP1263" t="str">
            <v>Hisense</v>
          </cell>
          <cell r="AQ1263" t="str">
            <v>Opera</v>
          </cell>
          <cell r="AR1263" t="str">
            <v>UHD 3840 X 2160</v>
          </cell>
          <cell r="AS1263" t="str">
            <v>3TE55G155388G155388M010</v>
          </cell>
          <cell r="AT1263">
            <v>40</v>
          </cell>
          <cell r="AU1263" t="str">
            <v>55H9B</v>
          </cell>
          <cell r="AV1263" t="str">
            <v>3TE55G155388</v>
          </cell>
          <cell r="AW1263" t="str">
            <v>G155388</v>
          </cell>
          <cell r="AX1263" t="str">
            <v>M010</v>
          </cell>
          <cell r="AY1263">
            <v>74012653</v>
          </cell>
          <cell r="AZ1263">
            <v>51013572</v>
          </cell>
          <cell r="BA1263">
            <v>80150586</v>
          </cell>
        </row>
        <row r="1264">
          <cell r="D1264">
            <v>60317122</v>
          </cell>
          <cell r="E1264" t="str">
            <v xml:space="preserve">A   </v>
          </cell>
          <cell r="F1264" t="str">
            <v>TV</v>
          </cell>
          <cell r="G1264" t="str">
            <v>MARIBEL VIDAL</v>
          </cell>
          <cell r="H1264" t="str">
            <v>CDA SANTA URSULA NO. 2 LT 2, SAN LORENZO TOTOLINGA</v>
          </cell>
          <cell r="I1264" t="str">
            <v>55 1933-8993</v>
          </cell>
          <cell r="J1264" t="str">
            <v>HISENSE</v>
          </cell>
          <cell r="K1264" t="str">
            <v>48H5</v>
          </cell>
          <cell r="L1264" t="str">
            <v>48J135009H02513</v>
          </cell>
          <cell r="M1264" t="str">
            <v>TICKET</v>
          </cell>
          <cell r="N1264">
            <v>6999</v>
          </cell>
          <cell r="O1264">
            <v>41800</v>
          </cell>
          <cell r="P1264">
            <v>42853</v>
          </cell>
          <cell r="Q1264">
            <v>201010</v>
          </cell>
          <cell r="R1264" t="str">
            <v>03/05/2017 06 : 37  ARANTXA.MON : Se autoriza NP5; numero de serie yticket correcto      02/05/2017
29/04/2017 06 : 58 201010 : P1: T172468 /PANEL/ OC-1010187 28/04/2017</v>
          </cell>
          <cell r="S1264" t="str">
            <v xml:space="preserve"> SE RECOGE SÓLO PANTALLA Y BASE; SIN NIN</v>
          </cell>
          <cell r="T1264" t="str">
            <v xml:space="preserve">  DIGITAL SERVICE                 </v>
          </cell>
          <cell r="U1264" t="str">
            <v>2017-05-03</v>
          </cell>
          <cell r="V1264" t="str">
            <v>CENTRO</v>
          </cell>
          <cell r="W1264" t="str">
            <v>COMPLETADO</v>
          </cell>
          <cell r="X1264" t="str">
            <v>TALLER</v>
          </cell>
          <cell r="Y1264">
            <v>42851</v>
          </cell>
          <cell r="Z1264">
            <v>1051</v>
          </cell>
          <cell r="AD1264" t="str">
            <v>Naucalpan/San lorenzo Totolinga</v>
          </cell>
          <cell r="AE1264" t="str">
            <v>MEX</v>
          </cell>
          <cell r="AF1264" t="str">
            <v>MX</v>
          </cell>
          <cell r="AG1264" t="str">
            <v>10415208</v>
          </cell>
          <cell r="AH1264" t="str">
            <v>MARIBEL VIDAL</v>
          </cell>
          <cell r="AI1264" t="str">
            <v>Cerrada sta ursula num 2 lt 2</v>
          </cell>
          <cell r="AJ1264" t="str">
            <v>5519338993</v>
          </cell>
          <cell r="AK1264">
            <v>0</v>
          </cell>
          <cell r="AL1264" t="str">
            <v>53460</v>
          </cell>
          <cell r="AM1264"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64" t="str">
            <v>3TE48J135166</v>
          </cell>
          <cell r="AO1264" t="e">
            <v>#N/A</v>
          </cell>
          <cell r="AP1264" t="e">
            <v>#N/A</v>
          </cell>
          <cell r="AQ1264" t="e">
            <v>#N/A</v>
          </cell>
          <cell r="AR1264" t="e">
            <v>#N/A</v>
          </cell>
          <cell r="AS1264" t="str">
            <v>3TE50G1653A3G1653A3M010</v>
          </cell>
          <cell r="AT1264">
            <v>2</v>
          </cell>
          <cell r="AU1264" t="str">
            <v>50H5C</v>
          </cell>
          <cell r="AV1264" t="str">
            <v>3TE50G1653A3</v>
          </cell>
          <cell r="AW1264" t="str">
            <v>G1653A3</v>
          </cell>
          <cell r="AX1264" t="str">
            <v>M010</v>
          </cell>
          <cell r="AY1264">
            <v>74012654</v>
          </cell>
          <cell r="AZ1264">
            <v>51013573</v>
          </cell>
          <cell r="BA1264">
            <v>80150597</v>
          </cell>
        </row>
        <row r="1265">
          <cell r="D1265">
            <v>60317000</v>
          </cell>
          <cell r="E1265" t="str">
            <v xml:space="preserve">A   </v>
          </cell>
          <cell r="F1265" t="str">
            <v>TV</v>
          </cell>
          <cell r="G1265" t="str">
            <v>JOSÉ MANUEL GONZÁLEZ</v>
          </cell>
          <cell r="H1265" t="str">
            <v>INDUSTRIA MILITAR LT 10 MZ S, SAN FERNANDO HUIXQUILUCAN</v>
          </cell>
          <cell r="I1265" t="str">
            <v>5815-9478</v>
          </cell>
          <cell r="J1265" t="str">
            <v>HISENSE</v>
          </cell>
          <cell r="K1265" t="str">
            <v>50K20DW</v>
          </cell>
          <cell r="L1265" t="str">
            <v>50G143292H00894</v>
          </cell>
          <cell r="M1265" t="str">
            <v>TICKET</v>
          </cell>
          <cell r="N1265">
            <v>11998.37</v>
          </cell>
          <cell r="O1265">
            <v>42191</v>
          </cell>
          <cell r="P1265">
            <v>42853</v>
          </cell>
          <cell r="Q1265">
            <v>201010</v>
          </cell>
          <cell r="R1265" t="str">
            <v>03/05/2017 06 : 35  ARANTXA.MON : Se autoriza NP5; numero de serie yticket TELMEX correcto    02/05/2017
29/04/2017 06 : 45 201010 : P1: T173331 /PANEL/ OC-1010189 28/04/2017</v>
          </cell>
          <cell r="S1265" t="str">
            <v xml:space="preserve"> SE RECOGE SÓLO PANTALLA Y BASE; SIN NIN</v>
          </cell>
          <cell r="T1265" t="str">
            <v xml:space="preserve">  DIGITAL SERVICE                 </v>
          </cell>
          <cell r="U1265" t="str">
            <v>2017-05-03</v>
          </cell>
          <cell r="V1265" t="str">
            <v>CENTRO</v>
          </cell>
          <cell r="W1265" t="str">
            <v>COMPLETADO</v>
          </cell>
          <cell r="X1265" t="str">
            <v>TALLER</v>
          </cell>
          <cell r="Y1265">
            <v>42850</v>
          </cell>
          <cell r="Z1265">
            <v>659</v>
          </cell>
          <cell r="AD1265" t="str">
            <v>SAN FERNANDO/ HUIXQUILUCAN</v>
          </cell>
          <cell r="AE1265" t="str">
            <v>MEX</v>
          </cell>
          <cell r="AF1265" t="str">
            <v>MX</v>
          </cell>
          <cell r="AG1265" t="str">
            <v>10416910</v>
          </cell>
          <cell r="AH1265" t="str">
            <v>GONZALES JOSE MANUEL</v>
          </cell>
          <cell r="AI1265" t="str">
            <v>LT 10 Industria militar MZ S</v>
          </cell>
          <cell r="AJ1265" t="str">
            <v>58159478</v>
          </cell>
          <cell r="AK1265">
            <v>0</v>
          </cell>
          <cell r="AL1265" t="str">
            <v>52765</v>
          </cell>
          <cell r="AM1265"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65" t="str">
            <v>1TE50B8NUSCB</v>
          </cell>
          <cell r="AO1265" t="str">
            <v>Smart</v>
          </cell>
          <cell r="AP1265" t="str">
            <v>Hisense</v>
          </cell>
          <cell r="AQ1265" t="str">
            <v>Opera</v>
          </cell>
          <cell r="AR1265" t="str">
            <v>FHD 1920 x 1080</v>
          </cell>
          <cell r="AS1265" t="str">
            <v>3TE50G165140G165140M010</v>
          </cell>
          <cell r="AT1265">
            <v>164</v>
          </cell>
          <cell r="AU1265" t="str">
            <v>50H7GB</v>
          </cell>
          <cell r="AV1265" t="str">
            <v>3TE50G165140</v>
          </cell>
          <cell r="AW1265" t="str">
            <v>G165140</v>
          </cell>
          <cell r="AX1265" t="str">
            <v>M010</v>
          </cell>
          <cell r="AY1265">
            <v>74012656</v>
          </cell>
          <cell r="AZ1265">
            <v>51013575</v>
          </cell>
          <cell r="BA1265">
            <v>80150600</v>
          </cell>
        </row>
        <row r="1266">
          <cell r="D1266">
            <v>60311080</v>
          </cell>
          <cell r="E1266" t="str">
            <v xml:space="preserve">A   </v>
          </cell>
          <cell r="F1266" t="str">
            <v>TV</v>
          </cell>
          <cell r="G1266" t="str">
            <v>VICENTE JOSE AGÜERO CABRERA</v>
          </cell>
          <cell r="H1266" t="str">
            <v>LA NIÑA 122 COL HDA COLON</v>
          </cell>
          <cell r="I1266">
            <v>4621076087</v>
          </cell>
          <cell r="J1266" t="str">
            <v>HISENSE</v>
          </cell>
          <cell r="K1266" t="str">
            <v>32K20DW</v>
          </cell>
          <cell r="L1266" t="str">
            <v>32J135308H00250</v>
          </cell>
          <cell r="M1266" t="str">
            <v>CARTA DE APLICACIÓN</v>
          </cell>
          <cell r="N1266" t="str">
            <v>N/A</v>
          </cell>
          <cell r="O1266" t="str">
            <v>N/A</v>
          </cell>
          <cell r="P1266" t="str">
            <v>N/A</v>
          </cell>
          <cell r="Q1266">
            <v>201055</v>
          </cell>
          <cell r="R1266" t="str">
            <v>18/02/2017 01 : 36  ERNESTO.HERN : TCF1 PANEL
18/02/2017 01 : 36  ERNESTO.HERN : NP5</v>
          </cell>
          <cell r="S1266" t="str">
            <v/>
          </cell>
          <cell r="T1266" t="str">
            <v xml:space="preserve">  VANESA AGUILAR VAZQUEZ          </v>
          </cell>
          <cell r="U1266" t="str">
            <v>2017-04-17</v>
          </cell>
          <cell r="V1266" t="str">
            <v>NORTE</v>
          </cell>
          <cell r="W1266" t="str">
            <v>COMPLETADO</v>
          </cell>
          <cell r="X1266" t="str">
            <v>TALLER</v>
          </cell>
          <cell r="Y1266">
            <v>42774</v>
          </cell>
          <cell r="Z1266" t="e">
            <v>#VALUE!</v>
          </cell>
          <cell r="AD1266" t="str">
            <v>col hacienda colon/irapuato</v>
          </cell>
          <cell r="AE1266" t="str">
            <v>GTO</v>
          </cell>
          <cell r="AF1266" t="str">
            <v>MX</v>
          </cell>
          <cell r="AG1266" t="str">
            <v>10411238</v>
          </cell>
          <cell r="AH1266" t="str">
            <v>VICENTE JOSE AGUERO CABRERA</v>
          </cell>
          <cell r="AI1266" t="str">
            <v>la niña num 122</v>
          </cell>
          <cell r="AJ1266" t="str">
            <v>4621076087</v>
          </cell>
          <cell r="AK1266" t="str">
            <v>4621076087</v>
          </cell>
          <cell r="AL1266" t="str">
            <v>36585</v>
          </cell>
          <cell r="AM1266"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66" t="str">
            <v>3TE32G143053</v>
          </cell>
          <cell r="AO1266" t="str">
            <v>Smart</v>
          </cell>
          <cell r="AP1266" t="str">
            <v>Hisense</v>
          </cell>
          <cell r="AQ1266" t="str">
            <v>Opera</v>
          </cell>
          <cell r="AR1266" t="str">
            <v>HD 1366 X 768</v>
          </cell>
          <cell r="AS1266" t="str">
            <v>3TE32G164485G164485M010</v>
          </cell>
          <cell r="AT1266">
            <v>28</v>
          </cell>
          <cell r="AU1266" t="str">
            <v>32H5B2</v>
          </cell>
          <cell r="AV1266" t="str">
            <v>3TE32G164485</v>
          </cell>
          <cell r="AW1266" t="str">
            <v>G164485</v>
          </cell>
          <cell r="AX1266" t="str">
            <v>M010</v>
          </cell>
          <cell r="AY1266">
            <v>74012657</v>
          </cell>
          <cell r="AZ1266">
            <v>51013576</v>
          </cell>
          <cell r="BA1266">
            <v>80150602</v>
          </cell>
        </row>
        <row r="1267">
          <cell r="D1267">
            <v>60308750</v>
          </cell>
          <cell r="E1267" t="str">
            <v xml:space="preserve">A   </v>
          </cell>
          <cell r="F1267" t="str">
            <v>TV</v>
          </cell>
          <cell r="G1267" t="str">
            <v>ALFREDO ALCOCER OJEDA</v>
          </cell>
          <cell r="H1267" t="str">
            <v>AVE.  JACARANDAS 911 ESPAÑITA</v>
          </cell>
          <cell r="I1267">
            <v>4626010360</v>
          </cell>
          <cell r="J1267" t="str">
            <v>HISENSE</v>
          </cell>
          <cell r="K1267" t="str">
            <v>50K20DW</v>
          </cell>
          <cell r="L1267" t="str">
            <v>50G143291H08171</v>
          </cell>
          <cell r="M1267" t="str">
            <v>CARTA DE APLICACIÓN</v>
          </cell>
          <cell r="N1267" t="str">
            <v>N/A</v>
          </cell>
          <cell r="O1267" t="str">
            <v>N/A</v>
          </cell>
          <cell r="P1267" t="str">
            <v>N/A</v>
          </cell>
          <cell r="Q1267">
            <v>201055</v>
          </cell>
          <cell r="R1267" t="str">
            <v>03/02/2017 22 : 21  MARCO.DIAZ : tcf174 74010574
25/01/2017 05 : 51  GERARDO.GRA : ODSWTP
18/01/2017 08 : 27  ERNESTO.HERN : TCF1
18/01/2017 08 : 27  ERNESTO.HERN : NP5</v>
          </cell>
          <cell r="S1267" t="str">
            <v/>
          </cell>
          <cell r="T1267" t="str">
            <v xml:space="preserve">  VANESA AGUILAR VAZQUEZ          </v>
          </cell>
          <cell r="U1267" t="str">
            <v>2017-05-15</v>
          </cell>
          <cell r="V1267" t="str">
            <v>NORTE</v>
          </cell>
          <cell r="W1267" t="str">
            <v>COMPLETADO</v>
          </cell>
          <cell r="X1267" t="str">
            <v>TALLER</v>
          </cell>
          <cell r="Y1267">
            <v>42746</v>
          </cell>
          <cell r="Z1267" t="e">
            <v>#VALUE!</v>
          </cell>
          <cell r="AD1267" t="str">
            <v>irapuato /españita</v>
          </cell>
          <cell r="AE1267" t="str">
            <v>GTO</v>
          </cell>
          <cell r="AF1267" t="str">
            <v>MX</v>
          </cell>
          <cell r="AG1267" t="str">
            <v>10409540</v>
          </cell>
          <cell r="AH1267" t="str">
            <v>ALFREDO ALCOCER OJEDA</v>
          </cell>
          <cell r="AI1267" t="str">
            <v>av jacarandas num 911</v>
          </cell>
          <cell r="AJ1267" t="str">
            <v>0444626010360</v>
          </cell>
          <cell r="AK1267">
            <v>0</v>
          </cell>
          <cell r="AL1267" t="str">
            <v>36610</v>
          </cell>
          <cell r="AM1267"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67" t="str">
            <v>1TE50B8NUSCB</v>
          </cell>
          <cell r="AO1267" t="str">
            <v>Smart</v>
          </cell>
          <cell r="AP1267" t="str">
            <v>Hisense</v>
          </cell>
          <cell r="AQ1267" t="str">
            <v>Opera</v>
          </cell>
          <cell r="AR1267" t="str">
            <v>FHD 1920 x 1080</v>
          </cell>
          <cell r="AS1267" t="str">
            <v>3TE50G165140G165140M010</v>
          </cell>
          <cell r="AT1267">
            <v>164</v>
          </cell>
          <cell r="AU1267" t="str">
            <v>50H7GB</v>
          </cell>
          <cell r="AV1267" t="str">
            <v>3TE50G165140</v>
          </cell>
          <cell r="AW1267" t="str">
            <v>G165140</v>
          </cell>
          <cell r="AX1267" t="str">
            <v>M010</v>
          </cell>
          <cell r="AY1267">
            <v>74012658</v>
          </cell>
          <cell r="AZ1267">
            <v>51013577</v>
          </cell>
          <cell r="BA1267">
            <v>80150606</v>
          </cell>
        </row>
        <row r="1268">
          <cell r="D1268">
            <v>60316818</v>
          </cell>
          <cell r="E1268" t="str">
            <v xml:space="preserve">A   </v>
          </cell>
          <cell r="F1268" t="str">
            <v>TV</v>
          </cell>
          <cell r="G1268" t="str">
            <v>CANDELARIO GUERRA MENDEZ</v>
          </cell>
          <cell r="H1268" t="str">
            <v>RANCHO COLON 261 INT 4</v>
          </cell>
          <cell r="I1268">
            <v>4622723137</v>
          </cell>
          <cell r="J1268" t="str">
            <v>HISENSE</v>
          </cell>
          <cell r="K1268" t="str">
            <v>50K20DW</v>
          </cell>
          <cell r="L1268" t="str">
            <v>50G144844H01993</v>
          </cell>
          <cell r="M1268" t="str">
            <v>CARTA DE APLICACIÓN</v>
          </cell>
          <cell r="N1268" t="str">
            <v>N/A</v>
          </cell>
          <cell r="O1268" t="str">
            <v>N/A</v>
          </cell>
          <cell r="P1268" t="str">
            <v>N/A</v>
          </cell>
          <cell r="Q1268">
            <v>201055</v>
          </cell>
          <cell r="R1268" t="str">
            <v>28/04/2017 08 : 26  ARANTXA.MON : TCF1
28/04/2017 08 : 26  ARANTXA.MON : Se autoriza NP5</v>
          </cell>
          <cell r="S1268" t="str">
            <v/>
          </cell>
          <cell r="T1268" t="str">
            <v xml:space="preserve">  VANESA AGUILAR VAZQUEZ          </v>
          </cell>
          <cell r="U1268" t="str">
            <v>2017-04-17</v>
          </cell>
          <cell r="V1268" t="str">
            <v>NORTE</v>
          </cell>
          <cell r="W1268" t="str">
            <v>COMPLETADO</v>
          </cell>
          <cell r="X1268" t="str">
            <v>TALLER</v>
          </cell>
          <cell r="Y1268">
            <v>42849</v>
          </cell>
          <cell r="Z1268" t="e">
            <v>#VALUE!</v>
          </cell>
          <cell r="AD1268" t="str">
            <v>Fracc. Rancho Colon/irapuato</v>
          </cell>
          <cell r="AE1268" t="str">
            <v>GTO</v>
          </cell>
          <cell r="AF1268" t="str">
            <v>MX</v>
          </cell>
          <cell r="AG1268" t="str">
            <v>10416522</v>
          </cell>
          <cell r="AH1268" t="str">
            <v>CALDELARIO GUERRA MENDEZ</v>
          </cell>
          <cell r="AI1268" t="str">
            <v>261 int 4</v>
          </cell>
          <cell r="AJ1268" t="str">
            <v>4622723137</v>
          </cell>
          <cell r="AK1268">
            <v>0</v>
          </cell>
          <cell r="AL1268" t="str">
            <v>36590</v>
          </cell>
          <cell r="AM1268"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68" t="str">
            <v>1TE50B8NUSCB</v>
          </cell>
          <cell r="AO1268" t="str">
            <v>Smart</v>
          </cell>
          <cell r="AP1268" t="str">
            <v>Hisense</v>
          </cell>
          <cell r="AQ1268" t="str">
            <v>Opera</v>
          </cell>
          <cell r="AR1268" t="str">
            <v>FHD 1920 x 1080</v>
          </cell>
          <cell r="AS1268" t="str">
            <v>3TE50G165140G165140M010</v>
          </cell>
          <cell r="AT1268">
            <v>164</v>
          </cell>
          <cell r="AU1268" t="str">
            <v>50H7GB</v>
          </cell>
          <cell r="AV1268" t="str">
            <v>3TE50G165140</v>
          </cell>
          <cell r="AW1268" t="str">
            <v>G165140</v>
          </cell>
          <cell r="AX1268" t="str">
            <v>M010</v>
          </cell>
          <cell r="AY1268">
            <v>74012659</v>
          </cell>
          <cell r="AZ1268">
            <v>51013578</v>
          </cell>
          <cell r="BA1268">
            <v>80150610</v>
          </cell>
        </row>
        <row r="1269">
          <cell r="D1269">
            <v>60317356</v>
          </cell>
          <cell r="E1269" t="str">
            <v xml:space="preserve">A   </v>
          </cell>
          <cell r="F1269" t="str">
            <v>TV</v>
          </cell>
          <cell r="G1269" t="str">
            <v>EMMA SALAS SOSA</v>
          </cell>
          <cell r="H1269" t="str">
            <v>CALLE MARIANO MATAMOROS N. 651 COLONIA TULCINGO CALERAS C.P 72100, PUEBLA, PUE.</v>
          </cell>
          <cell r="I1269">
            <v>2223500173</v>
          </cell>
          <cell r="J1269" t="str">
            <v>HISENSE</v>
          </cell>
          <cell r="K1269" t="str">
            <v>40D37</v>
          </cell>
          <cell r="L1269" t="str">
            <v>40M154303H01310</v>
          </cell>
          <cell r="M1269">
            <v>2282</v>
          </cell>
          <cell r="N1269">
            <v>4072.01</v>
          </cell>
          <cell r="O1269">
            <v>42745</v>
          </cell>
          <cell r="P1269">
            <v>42865</v>
          </cell>
          <cell r="Q1269">
            <v>201032</v>
          </cell>
          <cell r="R1269" t="str">
            <v>12/05/2017 06 : 48  ARANTXA.MON : Se autoriza NP5; numero de serie yticket correcto
11/05/2017 02 : 17 201032 : P1A: T188693 MAIN BOARD OC-1010610</v>
          </cell>
          <cell r="S1269" t="str">
            <v/>
          </cell>
          <cell r="T1269" t="str">
            <v xml:space="preserve">  ERIK ORTEGA MENDEZ              </v>
          </cell>
          <cell r="U1269" t="str">
            <v>2017/05/15</v>
          </cell>
          <cell r="V1269" t="str">
            <v>CENTRO</v>
          </cell>
          <cell r="W1269" t="str">
            <v>COMPLETADO</v>
          </cell>
          <cell r="X1269" t="str">
            <v>TALLER</v>
          </cell>
          <cell r="Y1269">
            <v>42853</v>
          </cell>
          <cell r="Z1269">
            <v>108</v>
          </cell>
          <cell r="AD1269" t="str">
            <v>Puebla/tulcingo Caleras</v>
          </cell>
          <cell r="AE1269" t="str">
            <v>PUE</v>
          </cell>
          <cell r="AF1269" t="str">
            <v>MX</v>
          </cell>
          <cell r="AG1269" t="str">
            <v>10417274</v>
          </cell>
          <cell r="AH1269" t="str">
            <v>EMMA SALAS SOSA</v>
          </cell>
          <cell r="AI1269" t="str">
            <v>651 Mariano Matamoros</v>
          </cell>
          <cell r="AJ1269" t="str">
            <v>2223500173</v>
          </cell>
          <cell r="AK1269">
            <v>0</v>
          </cell>
          <cell r="AL1269" t="str">
            <v>72000</v>
          </cell>
          <cell r="AM1269" t="str">
            <v>12/05/2017 06 : 48 ARANTXA.MON : TCF112/05/2017 06 : 48 ARANTXA.MON : Se autoriza NP5; numero de serie yticket correcto11/05/2017 02 : 17 201032 : P1A: T188693 MAIN BOARD OC-101061029/04/2017 04 : 54 GABRIELA.B : RD % EQUIPO YA SE ENCUENTRA EN CSA</v>
          </cell>
          <cell r="AN1269" t="str">
            <v>3TE40G144668</v>
          </cell>
          <cell r="AO1269" t="str">
            <v>Básica</v>
          </cell>
          <cell r="AP1269" t="str">
            <v>Hisense</v>
          </cell>
          <cell r="AQ1269" t="str">
            <v>Opera</v>
          </cell>
          <cell r="AR1269" t="str">
            <v>FHD 1920 x 1080</v>
          </cell>
          <cell r="AS1269" t="str">
            <v>3TE40G163934G163934M010</v>
          </cell>
          <cell r="AT1269">
            <v>16</v>
          </cell>
          <cell r="AU1269" t="str">
            <v>40H5B2</v>
          </cell>
          <cell r="AV1269" t="str">
            <v>3TE40G163934</v>
          </cell>
          <cell r="AW1269" t="str">
            <v>G163934</v>
          </cell>
          <cell r="AX1269" t="str">
            <v>M010</v>
          </cell>
          <cell r="AY1269">
            <v>74012660</v>
          </cell>
          <cell r="AZ1269">
            <v>51013579</v>
          </cell>
          <cell r="BA1269">
            <v>80150615</v>
          </cell>
        </row>
        <row r="1270">
          <cell r="D1270">
            <v>60313624</v>
          </cell>
          <cell r="E1270" t="str">
            <v xml:space="preserve">A   </v>
          </cell>
          <cell r="F1270" t="str">
            <v>TV</v>
          </cell>
          <cell r="G1270" t="str">
            <v>CARLOS MONTAÑEZ DE LEON</v>
          </cell>
          <cell r="H1270" t="str">
            <v>FRANCISCO NARRO 286 COL AUSTRALIA SALTILLO, COAHUILA C,P, 25088</v>
          </cell>
          <cell r="I1270">
            <v>8444890390</v>
          </cell>
          <cell r="J1270" t="str">
            <v>HISENSE</v>
          </cell>
          <cell r="K1270" t="str">
            <v>50K20DW</v>
          </cell>
          <cell r="L1270" t="str">
            <v>50G143291H15802</v>
          </cell>
          <cell r="M1270" t="str">
            <v>TELMEX 149556</v>
          </cell>
          <cell r="N1270" t="str">
            <v>11,483,12</v>
          </cell>
          <cell r="O1270">
            <v>42072</v>
          </cell>
          <cell r="P1270">
            <v>42805</v>
          </cell>
          <cell r="Q1270">
            <v>201017</v>
          </cell>
          <cell r="R1270" t="str">
            <v>28/03/17 02:20 ERNESTO.HERN NP5 PIA:173331, OC-1008652 PANEL, PIA:171496 OC-1008653 POWER</v>
          </cell>
          <cell r="S1270" t="str">
            <v/>
          </cell>
          <cell r="T1270" t="str">
            <v xml:space="preserve"> ROSALINA ALVAREZ DEL CASTILLO    </v>
          </cell>
          <cell r="U1270" t="str">
            <v>2017/04/12</v>
          </cell>
          <cell r="V1270" t="str">
            <v>NORTE</v>
          </cell>
          <cell r="W1270" t="str">
            <v>COMPLETADO</v>
          </cell>
          <cell r="X1270" t="str">
            <v>TALLER</v>
          </cell>
          <cell r="Y1270">
            <v>42802</v>
          </cell>
          <cell r="Z1270">
            <v>730</v>
          </cell>
          <cell r="AD1270" t="str">
            <v>Saltillo/Australia</v>
          </cell>
          <cell r="AE1270" t="str">
            <v>COA</v>
          </cell>
          <cell r="AF1270" t="str">
            <v>MX</v>
          </cell>
          <cell r="AG1270" t="str">
            <v>10413766</v>
          </cell>
          <cell r="AH1270" t="str">
            <v>CARLOS MONTAÑEZ DE LEON</v>
          </cell>
          <cell r="AI1270" t="str">
            <v>286 Francisco Narro</v>
          </cell>
          <cell r="AJ1270" t="str">
            <v>8441188818</v>
          </cell>
          <cell r="AK1270" t="str">
            <v>8441188818</v>
          </cell>
          <cell r="AL1270" t="str">
            <v>25088</v>
          </cell>
          <cell r="AM1270"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70" t="str">
            <v>1TE50B8NUSCB</v>
          </cell>
          <cell r="AO1270" t="str">
            <v>Smart</v>
          </cell>
          <cell r="AP1270" t="str">
            <v>Hisense</v>
          </cell>
          <cell r="AQ1270" t="str">
            <v>Opera</v>
          </cell>
          <cell r="AR1270" t="str">
            <v>FHD 1920 x 1080</v>
          </cell>
          <cell r="AS1270" t="str">
            <v>3TE50G165140G165140M010</v>
          </cell>
          <cell r="AT1270">
            <v>164</v>
          </cell>
          <cell r="AU1270" t="str">
            <v>50H7GB</v>
          </cell>
          <cell r="AV1270" t="str">
            <v>3TE50G165140</v>
          </cell>
          <cell r="AW1270" t="str">
            <v>G165140</v>
          </cell>
          <cell r="AX1270" t="str">
            <v>M010</v>
          </cell>
          <cell r="AY1270">
            <v>74012662</v>
          </cell>
          <cell r="AZ1270">
            <v>51013581</v>
          </cell>
          <cell r="BA1270">
            <v>80150622</v>
          </cell>
        </row>
        <row r="1271">
          <cell r="D1271">
            <v>60313248</v>
          </cell>
          <cell r="E1271" t="str">
            <v xml:space="preserve">A   </v>
          </cell>
          <cell r="F1271" t="str">
            <v>TV</v>
          </cell>
          <cell r="G1271" t="str">
            <v>ARTURO ALVARADO TREJO</v>
          </cell>
          <cell r="H1271" t="str">
            <v>MARAVILLAS 219 COL VALLE VERDE SALTILLO, COAHUILA C.P. 25194</v>
          </cell>
          <cell r="I1271">
            <v>8441315702</v>
          </cell>
          <cell r="J1271" t="str">
            <v>HISENSE</v>
          </cell>
          <cell r="K1271" t="str">
            <v>50H7SG</v>
          </cell>
          <cell r="L1271" t="str">
            <v>50G150589H01035</v>
          </cell>
          <cell r="M1271" t="str">
            <v>ELIZONDO 264654-6</v>
          </cell>
          <cell r="N1271">
            <v>8054</v>
          </cell>
          <cell r="O1271">
            <v>42797</v>
          </cell>
          <cell r="P1271">
            <v>42807</v>
          </cell>
          <cell r="Q1271">
            <v>201017</v>
          </cell>
          <cell r="R1271" t="str">
            <v>25/03/17 04:51 ERNESTO.HERN NP5 PIA:173331,OC-1008597 PANEL</v>
          </cell>
          <cell r="S1271" t="str">
            <v/>
          </cell>
          <cell r="T1271" t="str">
            <v xml:space="preserve"> ROSALINA ALVAREZ DEL CASTILLO    </v>
          </cell>
          <cell r="U1271" t="str">
            <v>2017/04/12</v>
          </cell>
          <cell r="V1271" t="str">
            <v>NORTE</v>
          </cell>
          <cell r="W1271" t="str">
            <v>COMPLETADO</v>
          </cell>
          <cell r="X1271" t="str">
            <v>TALLER</v>
          </cell>
          <cell r="Y1271">
            <v>42797</v>
          </cell>
          <cell r="Z1271">
            <v>0</v>
          </cell>
          <cell r="AD1271" t="str">
            <v>Saltillo/Valle verde</v>
          </cell>
          <cell r="AE1271" t="str">
            <v>COA</v>
          </cell>
          <cell r="AF1271" t="str">
            <v>MX</v>
          </cell>
          <cell r="AG1271" t="str">
            <v>10413596</v>
          </cell>
          <cell r="AH1271" t="str">
            <v>ARTURO ALVARADO TREJO</v>
          </cell>
          <cell r="AI1271" t="str">
            <v>219 Maravillas</v>
          </cell>
          <cell r="AJ1271" t="str">
            <v>8441315702</v>
          </cell>
          <cell r="AK1271">
            <v>0</v>
          </cell>
          <cell r="AL1271" t="str">
            <v>25194</v>
          </cell>
          <cell r="AM1271"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71" t="str">
            <v>3TE50A145036</v>
          </cell>
          <cell r="AO1271" t="str">
            <v>Smart</v>
          </cell>
          <cell r="AP1271" t="str">
            <v>Hisense</v>
          </cell>
          <cell r="AQ1271" t="str">
            <v>Android</v>
          </cell>
          <cell r="AR1271" t="str">
            <v>FHD 1920 x 1080</v>
          </cell>
          <cell r="AS1271" t="str">
            <v>3TE50G165140G165140M010</v>
          </cell>
          <cell r="AT1271">
            <v>164</v>
          </cell>
          <cell r="AU1271" t="str">
            <v>50H7GB</v>
          </cell>
          <cell r="AV1271" t="str">
            <v>3TE50G165140</v>
          </cell>
          <cell r="AW1271" t="str">
            <v>G165140</v>
          </cell>
          <cell r="AX1271" t="str">
            <v>M010</v>
          </cell>
          <cell r="AY1271">
            <v>74012663</v>
          </cell>
          <cell r="AZ1271">
            <v>51013582</v>
          </cell>
          <cell r="BA1271">
            <v>80150626</v>
          </cell>
        </row>
        <row r="1272">
          <cell r="D1272">
            <v>60306336</v>
          </cell>
          <cell r="E1272" t="str">
            <v xml:space="preserve">D </v>
          </cell>
          <cell r="F1272" t="str">
            <v>TV</v>
          </cell>
          <cell r="G1272" t="str">
            <v xml:space="preserve"> RAUL ESPINOZA DIAZ</v>
          </cell>
          <cell r="H1272" t="str">
            <v>BONDOJITO 245, COL. VICENTE VILLADA, C.P. 57710, NEZAHUALCOYOTL, EDO. MEX</v>
          </cell>
          <cell r="I1272" t="str">
            <v>044-5523683699</v>
          </cell>
          <cell r="J1272" t="str">
            <v>HISENSE</v>
          </cell>
          <cell r="K1272" t="str">
            <v>50H5GB</v>
          </cell>
          <cell r="L1272" t="str">
            <v>50G1622I7H01004</v>
          </cell>
          <cell r="M1272">
            <v>55053</v>
          </cell>
          <cell r="N1272">
            <v>7599</v>
          </cell>
          <cell r="O1272">
            <v>42587</v>
          </cell>
          <cell r="P1272">
            <v>42724</v>
          </cell>
          <cell r="Q1272">
            <v>201767</v>
          </cell>
          <cell r="R1272" t="str">
            <v>22/12/2016 06 : 44  ERNESTO.HERN : NP5</v>
          </cell>
          <cell r="S1272" t="str">
            <v>Se le autoriza cambio fisico, dedido a l</v>
          </cell>
          <cell r="T1272" t="str">
            <v xml:space="preserve"> Ana Lemus Moreno                 </v>
          </cell>
          <cell r="U1272" t="str">
            <v>2017-04-27</v>
          </cell>
          <cell r="V1272" t="str">
            <v>CENTRO</v>
          </cell>
          <cell r="W1272" t="str">
            <v>FIRMA</v>
          </cell>
          <cell r="X1272" t="str">
            <v>CLIENTE</v>
          </cell>
          <cell r="Y1272">
            <v>42720</v>
          </cell>
          <cell r="Z1272" t="e">
            <v>#N/A</v>
          </cell>
          <cell r="AA1272" t="str">
            <v>M010</v>
          </cell>
          <cell r="AD1272" t="str">
            <v>NEZAHUALCOYOTL/VICENTE VILLADA</v>
          </cell>
          <cell r="AE1272" t="str">
            <v>MEX</v>
          </cell>
          <cell r="AF1272" t="str">
            <v>MX</v>
          </cell>
          <cell r="AG1272" t="str">
            <v>10407063</v>
          </cell>
          <cell r="AH1272" t="str">
            <v>RAUL ESPINOZA DIAZ</v>
          </cell>
          <cell r="AI1272" t="str">
            <v>245 BONDOJITO</v>
          </cell>
          <cell r="AJ1272" t="str">
            <v>0445523683699</v>
          </cell>
          <cell r="AK1272" t="str">
            <v>5559231895</v>
          </cell>
          <cell r="AL1272" t="str">
            <v>57710</v>
          </cell>
          <cell r="AM1272"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72" t="str">
            <v>3TE50A144537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74009369</v>
          </cell>
          <cell r="AZ1272">
            <v>51011096</v>
          </cell>
          <cell r="BA1272">
            <v>80149508</v>
          </cell>
        </row>
        <row r="1273">
          <cell r="D1273">
            <v>60313024</v>
          </cell>
          <cell r="E1273" t="str">
            <v>A</v>
          </cell>
          <cell r="F1273" t="str">
            <v>TV</v>
          </cell>
          <cell r="G1273" t="str">
            <v>GLORIA ESCOBAR GOMEZ</v>
          </cell>
          <cell r="H1273" t="str">
            <v xml:space="preserve">Av mariscal num 22 / 30500 Tonala/Barrio </v>
          </cell>
          <cell r="I1273">
            <v>9666635962</v>
          </cell>
          <cell r="J1273" t="str">
            <v>HISENSE</v>
          </cell>
          <cell r="K1273" t="str">
            <v>50K20D</v>
          </cell>
          <cell r="L1273" t="str">
            <v>50g144843h05141</v>
          </cell>
          <cell r="M1273" t="str">
            <v>TIKET DE COMPRA</v>
          </cell>
          <cell r="N1273">
            <v>0</v>
          </cell>
          <cell r="O1273">
            <v>43015</v>
          </cell>
          <cell r="P1273">
            <v>42794</v>
          </cell>
          <cell r="Q1273">
            <v>200996</v>
          </cell>
          <cell r="R1273" t="str">
            <v>PANEL OC-1008340</v>
          </cell>
          <cell r="S1273" t="str">
            <v/>
          </cell>
          <cell r="T1273" t="str">
            <v xml:space="preserve">   MARITE DE CABALERO             </v>
          </cell>
          <cell r="U1273" t="str">
            <v>2017-04-19</v>
          </cell>
          <cell r="V1273" t="str">
            <v>SUR</v>
          </cell>
          <cell r="W1273" t="str">
            <v>COMPLETADO</v>
          </cell>
          <cell r="X1273" t="str">
            <v>TALLER</v>
          </cell>
          <cell r="Y1273">
            <v>42794</v>
          </cell>
          <cell r="Z1273">
            <v>-221</v>
          </cell>
          <cell r="AA1273" t="str">
            <v>M010</v>
          </cell>
          <cell r="AD1273" t="str">
            <v>Tonala/Barrio nuevo</v>
          </cell>
          <cell r="AE1273" t="str">
            <v>CHS</v>
          </cell>
          <cell r="AF1273" t="str">
            <v>MX</v>
          </cell>
          <cell r="AG1273" t="str">
            <v>10413285</v>
          </cell>
          <cell r="AH1273" t="str">
            <v>GLORIA ESCOBAR GOMEZ</v>
          </cell>
          <cell r="AI1273" t="str">
            <v>Av mariscal num 22</v>
          </cell>
          <cell r="AJ1273" t="str">
            <v>9666635962</v>
          </cell>
          <cell r="AK1273">
            <v>0</v>
          </cell>
          <cell r="AL1273" t="str">
            <v>30500</v>
          </cell>
          <cell r="AM1273"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73" t="str">
            <v>3TE50G132311</v>
          </cell>
          <cell r="AO1273" t="str">
            <v>Básica</v>
          </cell>
          <cell r="AP1273" t="str">
            <v>Hisense</v>
          </cell>
          <cell r="AQ1273" t="str">
            <v>Opera</v>
          </cell>
          <cell r="AR1273" t="str">
            <v>FHD 1920 x 1080</v>
          </cell>
          <cell r="AS1273" t="str">
            <v>3TE50G165140G165140M010</v>
          </cell>
          <cell r="AT1273">
            <v>45</v>
          </cell>
          <cell r="AU1273" t="str">
            <v>50H7GB</v>
          </cell>
          <cell r="AV1273" t="str">
            <v>3TE50G165140</v>
          </cell>
          <cell r="AW1273" t="str">
            <v>G165140</v>
          </cell>
          <cell r="AX1273" t="str">
            <v>M010</v>
          </cell>
          <cell r="AY1273">
            <v>74012496</v>
          </cell>
          <cell r="AZ1273">
            <v>51013422</v>
          </cell>
          <cell r="BA1273">
            <v>80149556</v>
          </cell>
        </row>
        <row r="1274">
          <cell r="D1274">
            <v>60314349</v>
          </cell>
          <cell r="E1274" t="str">
            <v>A</v>
          </cell>
          <cell r="F1274" t="str">
            <v>TV</v>
          </cell>
          <cell r="G1274" t="str">
            <v>MARIA TERESA CAMPOS</v>
          </cell>
          <cell r="H1274" t="str">
            <v>C. 14-A # 88 X 21                              CHUBURNA                                         MERIDA, YUCATAN</v>
          </cell>
          <cell r="I1274">
            <v>9992857089</v>
          </cell>
          <cell r="J1274" t="str">
            <v>HISENSE</v>
          </cell>
          <cell r="K1274" t="str">
            <v>SC-35A</v>
          </cell>
          <cell r="L1274" t="str">
            <v>1J0035000000TJ4ZV000038</v>
          </cell>
          <cell r="M1274" t="str">
            <v>6729 7986 1788 8117 8768 77</v>
          </cell>
          <cell r="N1274">
            <v>2090</v>
          </cell>
          <cell r="O1274">
            <v>42529</v>
          </cell>
          <cell r="P1274">
            <v>42816</v>
          </cell>
          <cell r="Q1274">
            <v>201470</v>
          </cell>
          <cell r="R1274" t="str">
            <v>FALTA DE REFACCIONES K103001000048/MAIN OC-1008988--K110005000010/MOD ENFRIAMIENTO OC-1008989   CF:30/03/2017 01 : 33  ERNESTO.HERN : NP5</v>
          </cell>
          <cell r="S1274" t="str">
            <v/>
          </cell>
          <cell r="T1274" t="str">
            <v xml:space="preserve">       Martha I. López Martín     </v>
          </cell>
          <cell r="U1274" t="str">
            <v>2017-04-21</v>
          </cell>
          <cell r="V1274" t="str">
            <v>SUR</v>
          </cell>
          <cell r="W1274" t="str">
            <v>COMPLETADO</v>
          </cell>
          <cell r="X1274" t="str">
            <v>TALLER</v>
          </cell>
          <cell r="Y1274">
            <v>42810</v>
          </cell>
          <cell r="Z1274">
            <v>281</v>
          </cell>
          <cell r="AA1274" t="str">
            <v>M010</v>
          </cell>
          <cell r="AD1274" t="str">
            <v>Merida/Chuburna</v>
          </cell>
          <cell r="AE1274" t="str">
            <v>YUC</v>
          </cell>
          <cell r="AF1274" t="str">
            <v>MX</v>
          </cell>
          <cell r="AG1274" t="str">
            <v>10414571</v>
          </cell>
          <cell r="AH1274" t="str">
            <v>MARIA TERESA CAMPOS</v>
          </cell>
          <cell r="AI1274" t="str">
            <v>88 c 14 a</v>
          </cell>
          <cell r="AJ1274" t="str">
            <v>9993707532</v>
          </cell>
          <cell r="AK1274" t="str">
            <v>9993707532</v>
          </cell>
          <cell r="AL1274" t="str">
            <v>97205</v>
          </cell>
          <cell r="AM1274"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74" t="str">
            <v>GJ0035WJB001</v>
          </cell>
          <cell r="AO1274" t="e">
            <v>#N/A</v>
          </cell>
          <cell r="AP1274" t="e">
            <v>#N/A</v>
          </cell>
          <cell r="AQ1274" t="e">
            <v>#N/A</v>
          </cell>
          <cell r="AR1274" t="e">
            <v>#N/A</v>
          </cell>
          <cell r="AS1274" t="str">
            <v>GJ0035WJB001SERVICEM010</v>
          </cell>
          <cell r="AT1274">
            <v>2</v>
          </cell>
          <cell r="AU1274" t="str">
            <v>SC-35A</v>
          </cell>
          <cell r="AV1274" t="str">
            <v>GJ0035WJB001</v>
          </cell>
          <cell r="AW1274" t="str">
            <v>SERVICE</v>
          </cell>
          <cell r="AX1274" t="str">
            <v>M010</v>
          </cell>
          <cell r="AY1274">
            <v>74012512</v>
          </cell>
          <cell r="AZ1274">
            <v>51013432</v>
          </cell>
          <cell r="BA1274">
            <v>80149009</v>
          </cell>
        </row>
        <row r="1275">
          <cell r="D1275">
            <v>60315545</v>
          </cell>
          <cell r="E1275" t="str">
            <v>A</v>
          </cell>
          <cell r="F1275" t="str">
            <v>TV</v>
          </cell>
          <cell r="G1275" t="str">
            <v>LUIS ABRAHAM RIVERA ROSADO</v>
          </cell>
          <cell r="H1275" t="str">
            <v>C. 17 # 189 X 14 Y 16                        GARCIA GINERES                           MERIDA, YUCATAN</v>
          </cell>
          <cell r="I1275">
            <v>9999479361</v>
          </cell>
          <cell r="J1275" t="str">
            <v>HISENSE</v>
          </cell>
          <cell r="K1275" t="str">
            <v>40H5B2</v>
          </cell>
          <cell r="L1275" t="str">
            <v>40G161180H00293</v>
          </cell>
          <cell r="M1275" t="str">
            <v>73301000 230806 161133</v>
          </cell>
          <cell r="N1275">
            <v>6499</v>
          </cell>
          <cell r="O1275">
            <v>42529</v>
          </cell>
          <cell r="P1275">
            <v>42831</v>
          </cell>
          <cell r="Q1275">
            <v>201470</v>
          </cell>
          <cell r="R1275" t="str">
            <v xml:space="preserve">FALTA DE REFACCIONES T191066/PANEL OC-1009458   CF:12/04/2017 01 : 26  ARANTXA.MON : NP5                    </v>
          </cell>
          <cell r="S1275" t="str">
            <v>IN CAJA, CABLE CORRIENTE INTEGRADO</v>
          </cell>
          <cell r="T1275" t="str">
            <v xml:space="preserve">       Martha I. López Martín     </v>
          </cell>
          <cell r="U1275" t="str">
            <v>2017-04-20</v>
          </cell>
          <cell r="V1275" t="str">
            <v>SUR</v>
          </cell>
          <cell r="W1275" t="str">
            <v>COMPLETADO</v>
          </cell>
          <cell r="X1275" t="str">
            <v>TALLER</v>
          </cell>
          <cell r="Y1275">
            <v>42831</v>
          </cell>
          <cell r="Z1275">
            <v>302</v>
          </cell>
          <cell r="AA1275" t="str">
            <v>M010</v>
          </cell>
          <cell r="AD1275" t="str">
            <v>MERIDA/GARCIA GINERES</v>
          </cell>
          <cell r="AE1275" t="str">
            <v>YUC</v>
          </cell>
          <cell r="AF1275" t="str">
            <v>MX</v>
          </cell>
          <cell r="AG1275" t="str">
            <v>10415526</v>
          </cell>
          <cell r="AH1275" t="str">
            <v>LUIS ABRAHAM RIVERA ROSADO</v>
          </cell>
          <cell r="AI1275" t="str">
            <v>198 17</v>
          </cell>
          <cell r="AJ1275" t="str">
            <v>999947-9361</v>
          </cell>
          <cell r="AK1275">
            <v>0</v>
          </cell>
          <cell r="AL1275" t="str">
            <v>97070</v>
          </cell>
          <cell r="AM1275"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75" t="str">
            <v>3TE40G155372</v>
          </cell>
          <cell r="AO1275" t="str">
            <v>Smart</v>
          </cell>
          <cell r="AP1275" t="str">
            <v>Hisense</v>
          </cell>
          <cell r="AQ1275" t="str">
            <v>Opera</v>
          </cell>
          <cell r="AR1275" t="str">
            <v>FHD 1920 x 1080</v>
          </cell>
          <cell r="AS1275" t="str">
            <v>3TE40G163934G163934M010</v>
          </cell>
          <cell r="AT1275">
            <v>0</v>
          </cell>
          <cell r="AU1275" t="str">
            <v>40H5B2</v>
          </cell>
          <cell r="AV1275" t="str">
            <v>3TE40G163934</v>
          </cell>
          <cell r="AW1275" t="str">
            <v>G163934</v>
          </cell>
          <cell r="AX1275" t="str">
            <v>M010</v>
          </cell>
          <cell r="AY1275">
            <v>74012513</v>
          </cell>
          <cell r="AZ1275">
            <v>51013433</v>
          </cell>
          <cell r="BA1275">
            <v>80149010</v>
          </cell>
        </row>
        <row r="1276">
          <cell r="D1276">
            <v>60317224</v>
          </cell>
          <cell r="E1276" t="str">
            <v>A</v>
          </cell>
          <cell r="F1276" t="str">
            <v>TV</v>
          </cell>
          <cell r="G1276" t="str">
            <v>MAYRA DOLORES HERNANDEZ SUAREZ</v>
          </cell>
          <cell r="H1276" t="str">
            <v>FRACC.HACIENDA,CALLE AZUCENA MAZA 9</v>
          </cell>
          <cell r="I1276">
            <v>9932901758</v>
          </cell>
          <cell r="J1276" t="str">
            <v>HISENSE</v>
          </cell>
          <cell r="K1276" t="str">
            <v>50K20DW</v>
          </cell>
          <cell r="L1276" t="str">
            <v>50G143065H00665</v>
          </cell>
          <cell r="M1276" t="str">
            <v>POLIZA</v>
          </cell>
          <cell r="N1276" t="str">
            <v>POLIZA</v>
          </cell>
          <cell r="O1276">
            <v>42050</v>
          </cell>
          <cell r="P1276">
            <v>42852</v>
          </cell>
          <cell r="Q1276">
            <v>202419</v>
          </cell>
          <cell r="R1276" t="str">
            <v>PEDIDO  OC-1010120</v>
          </cell>
          <cell r="S1276" t="str">
            <v/>
          </cell>
          <cell r="T1276" t="str">
            <v xml:space="preserve">                  RUBEN JUAREZ LEO</v>
          </cell>
          <cell r="U1276" t="str">
            <v>2017-04-20</v>
          </cell>
          <cell r="V1276" t="str">
            <v>SUR</v>
          </cell>
          <cell r="W1276" t="str">
            <v>COMPLETADO</v>
          </cell>
          <cell r="X1276" t="str">
            <v>TALLER</v>
          </cell>
          <cell r="Y1276">
            <v>42852</v>
          </cell>
          <cell r="Z1276">
            <v>802</v>
          </cell>
          <cell r="AD1276" t="str">
            <v>VILLAHERMOSA,FRACC BUENAVISTA</v>
          </cell>
          <cell r="AE1276" t="str">
            <v>TAB</v>
          </cell>
          <cell r="AF1276" t="str">
            <v>MX</v>
          </cell>
          <cell r="AG1276" t="str">
            <v>10417121</v>
          </cell>
          <cell r="AH1276" t="str">
            <v>MAYRA DOLORES HERNANDEZ SUAREZ</v>
          </cell>
          <cell r="AI1276" t="str">
            <v>AZUCENA MZA 19 LOT 9</v>
          </cell>
          <cell r="AJ1276" t="str">
            <v>9933593255</v>
          </cell>
          <cell r="AK1276">
            <v>0</v>
          </cell>
          <cell r="AL1276" t="str">
            <v>86250</v>
          </cell>
          <cell r="AM1276" t="str">
            <v>29/04/2017 07 : 13 ARANTXA.MON : TCF129/04/2017 07 : 13 ARANTXA.MON : NP528/04/2017 05 : 05 202419 : P1:SE SOLICITA PANEL Y TARJETA MAIN CONNO.DE PEDIDO OC-1010120.28/04/2017 02 : 48 LAURA.HERNA : ODSWTP</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74012544</v>
          </cell>
          <cell r="AZ1276">
            <v>51013463</v>
          </cell>
          <cell r="BA1276">
            <v>80149495</v>
          </cell>
        </row>
        <row r="1277">
          <cell r="D1277">
            <v>60316721</v>
          </cell>
          <cell r="E1277" t="str">
            <v>A</v>
          </cell>
          <cell r="F1277" t="str">
            <v>TV</v>
          </cell>
          <cell r="G1277" t="str">
            <v>EDUARDO ENRIQUE ALONSO</v>
          </cell>
          <cell r="H1277" t="str">
            <v>FRACC.LOMA LINDA,MACUSPANA TAB</v>
          </cell>
          <cell r="I1277">
            <v>9361018589</v>
          </cell>
          <cell r="J1277" t="str">
            <v>HISENSE</v>
          </cell>
          <cell r="K1277" t="str">
            <v>50H7GB</v>
          </cell>
          <cell r="L1277" t="str">
            <v>50G162156MH0066</v>
          </cell>
          <cell r="M1277">
            <v>1438</v>
          </cell>
          <cell r="N1277" t="str">
            <v>20.999.00</v>
          </cell>
          <cell r="O1277">
            <v>42644</v>
          </cell>
          <cell r="P1277">
            <v>42849</v>
          </cell>
          <cell r="Q1277">
            <v>202419</v>
          </cell>
          <cell r="R1277" t="str">
            <v xml:space="preserve">OC-1009936.
</v>
          </cell>
          <cell r="S1277" t="str">
            <v/>
          </cell>
          <cell r="T1277" t="str">
            <v xml:space="preserve">                          RUBEN JU</v>
          </cell>
          <cell r="U1277" t="str">
            <v>2017-04-20</v>
          </cell>
          <cell r="V1277" t="str">
            <v>SUR</v>
          </cell>
          <cell r="W1277" t="str">
            <v>COMPLETADO</v>
          </cell>
          <cell r="X1277" t="str">
            <v>TALLER</v>
          </cell>
          <cell r="Y1277">
            <v>42846</v>
          </cell>
          <cell r="Z1277">
            <v>202</v>
          </cell>
          <cell r="AD1277" t="str">
            <v>LOMA LINDA,MACUSPANA</v>
          </cell>
          <cell r="AE1277" t="str">
            <v>TAB</v>
          </cell>
          <cell r="AF1277" t="str">
            <v>MX</v>
          </cell>
          <cell r="AG1277" t="str">
            <v>10416673</v>
          </cell>
          <cell r="AH1277" t="str">
            <v>EDUARDO ENRIQUE ALONSO</v>
          </cell>
          <cell r="AI1277" t="str">
            <v>RIO MACUSPANA MZA9 LT 10</v>
          </cell>
          <cell r="AJ1277" t="str">
            <v>9361018589</v>
          </cell>
          <cell r="AK1277">
            <v>0</v>
          </cell>
          <cell r="AL1277" t="str">
            <v>86700</v>
          </cell>
          <cell r="AM1277"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77" t="str">
            <v>3TE50G1523B0</v>
          </cell>
          <cell r="AO1277" t="str">
            <v>Smart</v>
          </cell>
          <cell r="AP1277" t="str">
            <v>Hisense</v>
          </cell>
          <cell r="AQ1277" t="str">
            <v>Android</v>
          </cell>
          <cell r="AR1277" t="str">
            <v>UHD 3840 X 2160</v>
          </cell>
          <cell r="AS1277" t="str">
            <v>3TE50G165140G165140M010</v>
          </cell>
          <cell r="AT1277">
            <v>45</v>
          </cell>
          <cell r="AU1277" t="str">
            <v>50H7GB</v>
          </cell>
          <cell r="AV1277" t="str">
            <v>3TE50G165140</v>
          </cell>
          <cell r="AW1277" t="str">
            <v>G165140</v>
          </cell>
          <cell r="AX1277" t="str">
            <v>M010</v>
          </cell>
          <cell r="AY1277">
            <v>74012545</v>
          </cell>
          <cell r="AZ1277">
            <v>51013464</v>
          </cell>
          <cell r="BA1277">
            <v>80149496</v>
          </cell>
        </row>
        <row r="1278">
          <cell r="D1278">
            <v>60316038</v>
          </cell>
          <cell r="E1278" t="str">
            <v>A</v>
          </cell>
          <cell r="F1278" t="str">
            <v>TV</v>
          </cell>
          <cell r="G1278" t="str">
            <v>MARIA INES MURILLO</v>
          </cell>
          <cell r="H1278" t="str">
            <v>CALLE 4 S/N TEZONA PARAISO LA REFORMA CP95085</v>
          </cell>
          <cell r="I1278">
            <v>2787038345</v>
          </cell>
          <cell r="J1278" t="str">
            <v>HISENSE</v>
          </cell>
          <cell r="K1278" t="str">
            <v>50CU6000</v>
          </cell>
          <cell r="L1278" t="str">
            <v>50G162680H00469</v>
          </cell>
          <cell r="M1278" t="str">
            <v>FWCC45666</v>
          </cell>
          <cell r="N1278" t="str">
            <v>$ 7,326,,08</v>
          </cell>
          <cell r="O1278">
            <v>42692</v>
          </cell>
          <cell r="P1278">
            <v>42844</v>
          </cell>
          <cell r="Q1278">
            <v>201472</v>
          </cell>
          <cell r="R1278" t="str">
            <v>SE SOLICITA DISPLAY T205451  OC-1009749</v>
          </cell>
          <cell r="S1278" t="str">
            <v/>
          </cell>
          <cell r="T1278" t="str">
            <v xml:space="preserve"> LETICIA ROMERO O.                </v>
          </cell>
          <cell r="U1278" t="str">
            <v>2017-04-20</v>
          </cell>
          <cell r="V1278" t="str">
            <v>SUR</v>
          </cell>
          <cell r="W1278" t="str">
            <v>COMPLETADO</v>
          </cell>
          <cell r="X1278" t="str">
            <v>TALLER</v>
          </cell>
          <cell r="Y1278">
            <v>42842</v>
          </cell>
          <cell r="Z1278">
            <v>150</v>
          </cell>
          <cell r="AD1278" t="str">
            <v>Tezonapa/Paraiso la reforma</v>
          </cell>
          <cell r="AE1278" t="str">
            <v>VER</v>
          </cell>
          <cell r="AF1278" t="str">
            <v>MX</v>
          </cell>
          <cell r="AG1278" t="str">
            <v>10415685</v>
          </cell>
          <cell r="AH1278" t="str">
            <v>MARIA INES MURRILLO</v>
          </cell>
          <cell r="AI1278" t="str">
            <v>Calle 4 S/N</v>
          </cell>
          <cell r="AJ1278" t="str">
            <v>2781038345</v>
          </cell>
          <cell r="AK1278">
            <v>0</v>
          </cell>
          <cell r="AL1278" t="str">
            <v>95085</v>
          </cell>
          <cell r="AM1278"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78" t="str">
            <v>3TE50G162680</v>
          </cell>
          <cell r="AO1278" t="e">
            <v>#N/A</v>
          </cell>
          <cell r="AP1278" t="e">
            <v>#N/A</v>
          </cell>
          <cell r="AQ1278" t="e">
            <v>#N/A</v>
          </cell>
          <cell r="AR1278" t="e">
            <v>#N/A</v>
          </cell>
          <cell r="AS1278" t="str">
            <v>3TE55G1623K3G1623K3M010</v>
          </cell>
          <cell r="AT1278">
            <v>20</v>
          </cell>
          <cell r="AU1278" t="str">
            <v>55H7B</v>
          </cell>
          <cell r="AV1278" t="str">
            <v>3TE55G1623K3</v>
          </cell>
          <cell r="AW1278" t="str">
            <v>G1623K3</v>
          </cell>
          <cell r="AX1278" t="str">
            <v>M010</v>
          </cell>
          <cell r="AY1278">
            <v>74012733</v>
          </cell>
          <cell r="AZ1278">
            <v>51013651</v>
          </cell>
          <cell r="BA1278">
            <v>80151033</v>
          </cell>
        </row>
        <row r="1279">
          <cell r="D1279">
            <v>60288845</v>
          </cell>
          <cell r="E1279" t="str">
            <v xml:space="preserve">A   </v>
          </cell>
          <cell r="F1279" t="str">
            <v>TV</v>
          </cell>
          <cell r="G1279" t="str">
            <v>PABLO LEURA GALLARDO</v>
          </cell>
          <cell r="H1279" t="str">
            <v>AV. HIDALGO #804 COL. CENTRO  C.P. 78391 SAN LUIS POTOSI        SAN LUIS POTOSI</v>
          </cell>
          <cell r="I1279" t="str">
            <v>444 329 16 88</v>
          </cell>
          <cell r="J1279" t="str">
            <v>HISENSE</v>
          </cell>
          <cell r="K1279" t="str">
            <v>40D36</v>
          </cell>
          <cell r="L1279" t="str">
            <v>40M143006H01923</v>
          </cell>
          <cell r="M1279" t="str">
            <v>1986 2053 4639 4565 7329 18</v>
          </cell>
          <cell r="N1279">
            <v>4999</v>
          </cell>
          <cell r="O1279">
            <v>42219</v>
          </cell>
          <cell r="P1279">
            <v>42624</v>
          </cell>
          <cell r="Q1279">
            <v>200999</v>
          </cell>
          <cell r="R1279"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79" t="str">
            <v>QUIPO EN TALLER</v>
          </cell>
          <cell r="T1279" t="str">
            <v xml:space="preserve">  ANTONIO TORRES                  </v>
          </cell>
          <cell r="U1279">
            <v>42867</v>
          </cell>
          <cell r="V1279" t="str">
            <v>NORTE</v>
          </cell>
          <cell r="W1279" t="str">
            <v>COMPLETADO</v>
          </cell>
          <cell r="X1279" t="str">
            <v>TALLER</v>
          </cell>
          <cell r="Y1279" t="e">
            <v>#N/A</v>
          </cell>
          <cell r="Z1279" t="e">
            <v>#N/A</v>
          </cell>
          <cell r="AD1279" t="e">
            <v>#N/A</v>
          </cell>
          <cell r="AE1279" t="e">
            <v>#N/A</v>
          </cell>
          <cell r="AF1279" t="e">
            <v>#N/A</v>
          </cell>
          <cell r="AG1279" t="e">
            <v>#N/A</v>
          </cell>
          <cell r="AH1279" t="e">
            <v>#N/A</v>
          </cell>
          <cell r="AI1279" t="e">
            <v>#N/A</v>
          </cell>
          <cell r="AJ1279" t="e">
            <v>#N/A</v>
          </cell>
          <cell r="AK1279" t="e">
            <v>#N/A</v>
          </cell>
          <cell r="AL1279" t="e">
            <v>#N/A</v>
          </cell>
          <cell r="AM1279" t="e">
            <v>#N/A</v>
          </cell>
          <cell r="AN1279" t="str">
            <v>3TE40M141809</v>
          </cell>
          <cell r="AO1279" t="str">
            <v>Básica</v>
          </cell>
          <cell r="AP1279" t="str">
            <v>Hisense</v>
          </cell>
          <cell r="AQ1279" t="str">
            <v>Opera</v>
          </cell>
          <cell r="AR1279" t="str">
            <v>FHD 1920 x 1080</v>
          </cell>
          <cell r="AS1279" t="str">
            <v>3TE40G154775G154775M010</v>
          </cell>
          <cell r="AT1279">
            <v>7</v>
          </cell>
          <cell r="AU1279" t="str">
            <v>40H5B</v>
          </cell>
          <cell r="AV1279" t="str">
            <v>3TE40G154775</v>
          </cell>
          <cell r="AW1279" t="str">
            <v>G154775</v>
          </cell>
          <cell r="AX1279" t="str">
            <v>M010</v>
          </cell>
          <cell r="AY1279">
            <v>74012553</v>
          </cell>
          <cell r="AZ1279">
            <v>51013472</v>
          </cell>
          <cell r="BA1279">
            <v>80149552</v>
          </cell>
        </row>
        <row r="1280">
          <cell r="D1280">
            <v>60310275</v>
          </cell>
          <cell r="K1280" t="str">
            <v>50K20DW</v>
          </cell>
          <cell r="Q1280">
            <v>201074</v>
          </cell>
          <cell r="V1280" t="str">
            <v>CENTRO</v>
          </cell>
          <cell r="W1280" t="str">
            <v>COMPLETADO</v>
          </cell>
          <cell r="X1280" t="str">
            <v>TALLER</v>
          </cell>
          <cell r="Y1280">
            <v>42762</v>
          </cell>
          <cell r="Z1280">
            <v>42762</v>
          </cell>
          <cell r="AD1280" t="str">
            <v>san jose diego/apantepec</v>
          </cell>
          <cell r="AE1280" t="str">
            <v>TLX</v>
          </cell>
          <cell r="AF1280" t="str">
            <v>MX</v>
          </cell>
          <cell r="AG1280" t="str">
            <v>10410340</v>
          </cell>
          <cell r="AH1280" t="str">
            <v>JAQUELINE BERENICE RODRIGUEZ FALCON</v>
          </cell>
          <cell r="AI1280" t="str">
            <v>saturno lt 2 num 3</v>
          </cell>
          <cell r="AJ1280" t="str">
            <v>2414175275</v>
          </cell>
          <cell r="AK1280" t="str">
            <v>2414175275</v>
          </cell>
          <cell r="AL1280" t="str">
            <v>90490</v>
          </cell>
          <cell r="AM1280"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74012558</v>
          </cell>
          <cell r="AZ1280">
            <v>51013477</v>
          </cell>
          <cell r="BA1280">
            <v>80149896</v>
          </cell>
        </row>
        <row r="1281">
          <cell r="D1281">
            <v>60311593</v>
          </cell>
          <cell r="K1281" t="str">
            <v>50H5GB</v>
          </cell>
          <cell r="Q1281">
            <v>201074</v>
          </cell>
          <cell r="V1281" t="str">
            <v>CENTRO</v>
          </cell>
          <cell r="W1281" t="str">
            <v>COMPLETADO</v>
          </cell>
          <cell r="X1281" t="str">
            <v>TALLER</v>
          </cell>
          <cell r="Y1281">
            <v>42781</v>
          </cell>
          <cell r="Z1281">
            <v>42781</v>
          </cell>
          <cell r="AD1281" t="str">
            <v>Huamantla/Fracc la hiralda</v>
          </cell>
          <cell r="AE1281" t="str">
            <v>TLX</v>
          </cell>
          <cell r="AF1281" t="str">
            <v>MX</v>
          </cell>
          <cell r="AG1281" t="str">
            <v>10412082</v>
          </cell>
          <cell r="AH1281" t="str">
            <v>AUGUSTO MEDRANO MONTIEL</v>
          </cell>
          <cell r="AI1281" t="str">
            <v>San sebastian nu 14a</v>
          </cell>
          <cell r="AJ1281" t="str">
            <v>2471009281</v>
          </cell>
          <cell r="AK1281">
            <v>0</v>
          </cell>
          <cell r="AL1281" t="str">
            <v>90500</v>
          </cell>
          <cell r="AM1281"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81" t="str">
            <v>3TE50A144537</v>
          </cell>
          <cell r="AO1281" t="str">
            <v>Smart</v>
          </cell>
          <cell r="AP1281" t="str">
            <v>Hisense</v>
          </cell>
          <cell r="AQ1281" t="str">
            <v>Opera</v>
          </cell>
          <cell r="AR1281" t="str">
            <v>FHD 1920 x 1080</v>
          </cell>
          <cell r="AS1281" t="str">
            <v>3TE50G165140G165140M010</v>
          </cell>
          <cell r="AT1281">
            <v>45</v>
          </cell>
          <cell r="AU1281" t="str">
            <v>50H7GB</v>
          </cell>
          <cell r="AV1281" t="str">
            <v>3TE50G165140</v>
          </cell>
          <cell r="AW1281" t="str">
            <v>G165140</v>
          </cell>
          <cell r="AX1281" t="str">
            <v>M010</v>
          </cell>
          <cell r="AY1281">
            <v>74012559</v>
          </cell>
          <cell r="AZ1281">
            <v>51013478</v>
          </cell>
          <cell r="BA1281">
            <v>80149897</v>
          </cell>
        </row>
        <row r="1282">
          <cell r="D1282">
            <v>60311828</v>
          </cell>
          <cell r="K1282" t="str">
            <v>32H3B1</v>
          </cell>
          <cell r="Q1282">
            <v>201074</v>
          </cell>
          <cell r="V1282" t="str">
            <v>CENTRO</v>
          </cell>
          <cell r="W1282" t="str">
            <v>COMPLETADO</v>
          </cell>
          <cell r="X1282" t="str">
            <v>TALLER</v>
          </cell>
          <cell r="Y1282">
            <v>42783</v>
          </cell>
          <cell r="Z1282">
            <v>42783</v>
          </cell>
          <cell r="AD1282" t="str">
            <v>huamantla/san pablo sitl</v>
          </cell>
          <cell r="AE1282" t="str">
            <v>TLX</v>
          </cell>
          <cell r="AF1282" t="str">
            <v>MX</v>
          </cell>
          <cell r="AG1282" t="str">
            <v>10412337</v>
          </cell>
          <cell r="AH1282" t="str">
            <v>HUGO MOZO BAEZ</v>
          </cell>
          <cell r="AI1282" t="str">
            <v>sn conocido</v>
          </cell>
          <cell r="AJ1282" t="str">
            <v>2461025430</v>
          </cell>
          <cell r="AK1282">
            <v>0</v>
          </cell>
          <cell r="AL1282" t="str">
            <v>90500</v>
          </cell>
          <cell r="AM1282"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82" t="str">
            <v>3TE32G153442</v>
          </cell>
          <cell r="AO1282" t="str">
            <v>Básica</v>
          </cell>
          <cell r="AP1282" t="str">
            <v>Hisense</v>
          </cell>
          <cell r="AQ1282" t="str">
            <v>Opera</v>
          </cell>
          <cell r="AR1282" t="str">
            <v>HD 1366 X 768</v>
          </cell>
          <cell r="AS1282" t="str">
            <v>3TE32G154773G154773M010</v>
          </cell>
          <cell r="AT1282">
            <v>-1</v>
          </cell>
          <cell r="AU1282" t="str">
            <v>32H3B1</v>
          </cell>
          <cell r="AV1282" t="str">
            <v>3TE32G154773</v>
          </cell>
          <cell r="AW1282" t="str">
            <v>G154773</v>
          </cell>
          <cell r="AX1282" t="str">
            <v>M010</v>
          </cell>
          <cell r="AY1282">
            <v>74012560</v>
          </cell>
          <cell r="AZ1282">
            <v>51013479</v>
          </cell>
          <cell r="BA1282">
            <v>80149898</v>
          </cell>
        </row>
        <row r="1283">
          <cell r="D1283">
            <v>60314546</v>
          </cell>
          <cell r="K1283" t="str">
            <v>50K20D</v>
          </cell>
          <cell r="Q1283">
            <v>201074</v>
          </cell>
          <cell r="V1283" t="str">
            <v>CENTRO</v>
          </cell>
          <cell r="W1283" t="str">
            <v>COMPLETADO</v>
          </cell>
          <cell r="X1283" t="str">
            <v>TALLER</v>
          </cell>
          <cell r="Y1283">
            <v>42815</v>
          </cell>
          <cell r="Z1283">
            <v>42815</v>
          </cell>
          <cell r="AD1283" t="str">
            <v>Tlaxcala/CENTRO</v>
          </cell>
          <cell r="AE1283" t="str">
            <v>TLX</v>
          </cell>
          <cell r="AF1283" t="str">
            <v>MX</v>
          </cell>
          <cell r="AG1283" t="str">
            <v>10414760</v>
          </cell>
          <cell r="AH1283" t="str">
            <v>RACHID ZOAUAOUI</v>
          </cell>
          <cell r="AI1283" t="str">
            <v>AV. DOMINGO ARENAS NO 14 SECC2</v>
          </cell>
          <cell r="AJ1283" t="str">
            <v>00000000</v>
          </cell>
          <cell r="AK1283">
            <v>0</v>
          </cell>
          <cell r="AL1283" t="str">
            <v>90000</v>
          </cell>
          <cell r="AM1283"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83" t="str">
            <v>3TE50G132311</v>
          </cell>
          <cell r="AO1283" t="str">
            <v>Básica</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74012561</v>
          </cell>
          <cell r="AZ1283">
            <v>51013480</v>
          </cell>
          <cell r="BA1283">
            <v>80149901</v>
          </cell>
        </row>
        <row r="1284">
          <cell r="D1284">
            <v>60310047</v>
          </cell>
          <cell r="K1284" t="str">
            <v>50K20DW</v>
          </cell>
          <cell r="Q1284">
            <v>201024</v>
          </cell>
          <cell r="V1284" t="str">
            <v>NORTE</v>
          </cell>
          <cell r="W1284" t="str">
            <v>COMPLETADO</v>
          </cell>
          <cell r="X1284" t="str">
            <v>TALLER</v>
          </cell>
          <cell r="Y1284">
            <v>42760</v>
          </cell>
          <cell r="Z1284">
            <v>42760</v>
          </cell>
          <cell r="AD1284" t="str">
            <v>juarez/sta monica</v>
          </cell>
          <cell r="AE1284" t="str">
            <v>NL</v>
          </cell>
          <cell r="AF1284" t="str">
            <v>MX</v>
          </cell>
          <cell r="AG1284" t="str">
            <v>10409467</v>
          </cell>
          <cell r="AH1284" t="str">
            <v>ANGELICA SUSANA DE LEON DIAZ</v>
          </cell>
          <cell r="AI1284" t="str">
            <v>1008 juan gabriel %sn martin y fresno</v>
          </cell>
          <cell r="AJ1284" t="str">
            <v>8182583865</v>
          </cell>
          <cell r="AK1284" t="str">
            <v>8182583865</v>
          </cell>
          <cell r="AL1284" t="str">
            <v>67250</v>
          </cell>
          <cell r="AM1284"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84" t="str">
            <v>1TE50B8NUSCB</v>
          </cell>
          <cell r="AO1284" t="str">
            <v>Smart</v>
          </cell>
          <cell r="AP1284" t="str">
            <v>Hisense</v>
          </cell>
          <cell r="AQ1284" t="str">
            <v>Opera</v>
          </cell>
          <cell r="AR1284" t="str">
            <v>FHD 1920 x 1080</v>
          </cell>
          <cell r="AS1284" t="str">
            <v>3TE50G165140G165140M010</v>
          </cell>
          <cell r="AT1284">
            <v>45</v>
          </cell>
          <cell r="AU1284" t="str">
            <v>50H7GB</v>
          </cell>
          <cell r="AV1284" t="str">
            <v>3TE50G165140</v>
          </cell>
          <cell r="AW1284" t="str">
            <v>G165140</v>
          </cell>
          <cell r="AX1284" t="str">
            <v>M010</v>
          </cell>
          <cell r="AY1284">
            <v>74012566</v>
          </cell>
          <cell r="AZ1284">
            <v>51013485</v>
          </cell>
          <cell r="BA1284">
            <v>80149908</v>
          </cell>
        </row>
        <row r="1285">
          <cell r="D1285">
            <v>60307795</v>
          </cell>
          <cell r="E1285" t="str">
            <v>A</v>
          </cell>
          <cell r="F1285" t="str">
            <v>TV</v>
          </cell>
          <cell r="G1285" t="str">
            <v>PATRICIA CARDENAS ORNELAS</v>
          </cell>
          <cell r="H1285" t="str">
            <v>loma de montreal 627 colonia lomas del sur 45650. Tlajomulco, Jalisco</v>
          </cell>
          <cell r="I1285">
            <v>3310416191</v>
          </cell>
          <cell r="J1285" t="str">
            <v>HISENSE</v>
          </cell>
          <cell r="K1285" t="str">
            <v>50H7SG</v>
          </cell>
          <cell r="L1285" t="str">
            <v>50G162153MH1548</v>
          </cell>
          <cell r="M1285" t="str">
            <v>Ticket de compra</v>
          </cell>
          <cell r="N1285">
            <v>13331</v>
          </cell>
          <cell r="O1285">
            <v>42692</v>
          </cell>
          <cell r="P1285">
            <v>42744</v>
          </cell>
          <cell r="Q1285">
            <v>201076</v>
          </cell>
          <cell r="R1285" t="str">
            <v>No hay refacciones para surtir y realizar la reparacion del equipo
P1 T192673</v>
          </cell>
          <cell r="S1285" t="str">
            <v xml:space="preserve"> </v>
          </cell>
          <cell r="T1285" t="str">
            <v xml:space="preserve"> Carlos Muñiz                     </v>
          </cell>
          <cell r="U1285" t="str">
            <v>2017-05-16</v>
          </cell>
          <cell r="V1285" t="str">
            <v>SUR</v>
          </cell>
          <cell r="W1285" t="str">
            <v>COMPLETADO</v>
          </cell>
          <cell r="X1285" t="str">
            <v>TALLER</v>
          </cell>
          <cell r="Y1285">
            <v>42737</v>
          </cell>
          <cell r="Z1285">
            <v>45</v>
          </cell>
          <cell r="AD1285" t="str">
            <v>tlajomulco/col lomas dle sur</v>
          </cell>
          <cell r="AE1285" t="str">
            <v>JAL</v>
          </cell>
          <cell r="AF1285" t="str">
            <v>MX</v>
          </cell>
          <cell r="AG1285" t="str">
            <v>10408696</v>
          </cell>
          <cell r="AH1285" t="str">
            <v>PATRICIA CARDENAS</v>
          </cell>
          <cell r="AI1285" t="str">
            <v>627 lomas de monte real</v>
          </cell>
          <cell r="AJ1285" t="str">
            <v>3310416191</v>
          </cell>
          <cell r="AK1285">
            <v>0</v>
          </cell>
          <cell r="AL1285" t="str">
            <v>45650</v>
          </cell>
          <cell r="AM1285"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85" t="str">
            <v>3TE50A145036</v>
          </cell>
          <cell r="AO1285" t="str">
            <v>Smart</v>
          </cell>
          <cell r="AP1285" t="str">
            <v>Hisense</v>
          </cell>
          <cell r="AQ1285" t="str">
            <v>Android</v>
          </cell>
          <cell r="AR1285" t="str">
            <v>FHD 1920 x 1080</v>
          </cell>
          <cell r="AS1285" t="str">
            <v>3TE50G165140G165140M010</v>
          </cell>
          <cell r="AT1285">
            <v>45</v>
          </cell>
          <cell r="AU1285" t="str">
            <v>50H7GB</v>
          </cell>
          <cell r="AV1285" t="str">
            <v>3TE50G165140</v>
          </cell>
          <cell r="AW1285" t="str">
            <v>G165140</v>
          </cell>
          <cell r="AX1285" t="str">
            <v>M010</v>
          </cell>
          <cell r="AY1285">
            <v>74012572</v>
          </cell>
          <cell r="AZ1285">
            <v>51013491</v>
          </cell>
          <cell r="BA1285">
            <v>80149915</v>
          </cell>
        </row>
        <row r="1286">
          <cell r="D1286">
            <v>60310185</v>
          </cell>
          <cell r="E1286" t="str">
            <v>A</v>
          </cell>
          <cell r="F1286" t="str">
            <v>TV</v>
          </cell>
          <cell r="G1286" t="str">
            <v xml:space="preserve">MARCO VALENZUELA PONTONES                                                </v>
          </cell>
          <cell r="H1286" t="str">
            <v>EMILIANO ZAPATA 32, EL COLLI 45070, ZAPOPAN, JALISCO</v>
          </cell>
          <cell r="I1286">
            <v>3338080978</v>
          </cell>
          <cell r="J1286" t="str">
            <v>HISENSE</v>
          </cell>
          <cell r="K1286" t="str">
            <v>50K20DW</v>
          </cell>
          <cell r="L1286" t="str">
            <v xml:space="preserve">50G143064H01767 </v>
          </cell>
          <cell r="M1286" t="str">
            <v>Poliza sellada</v>
          </cell>
          <cell r="N1286" t="str">
            <v>SEALED WARRANTY</v>
          </cell>
          <cell r="O1286">
            <v>41960</v>
          </cell>
          <cell r="P1286">
            <v>42763</v>
          </cell>
          <cell r="Q1286">
            <v>201076</v>
          </cell>
          <cell r="R1286" t="str">
            <v>01/02/2017 01 : 23  ERNESTO.HERN : NP5
P1 T173331</v>
          </cell>
          <cell r="S1286" t="str">
            <v xml:space="preserve"> Comprobante no muestra el costo del pro</v>
          </cell>
          <cell r="T1286" t="str">
            <v xml:space="preserve"> Carlos Muñiz                     </v>
          </cell>
          <cell r="U1286" t="str">
            <v>2017-04-18</v>
          </cell>
          <cell r="V1286" t="str">
            <v>SUR</v>
          </cell>
          <cell r="W1286" t="str">
            <v>COMPLETADO</v>
          </cell>
          <cell r="X1286" t="str">
            <v>TALLER</v>
          </cell>
          <cell r="Y1286">
            <v>42761</v>
          </cell>
          <cell r="Z1286">
            <v>801</v>
          </cell>
          <cell r="AD1286" t="str">
            <v>Zapopan / Coli</v>
          </cell>
          <cell r="AE1286" t="str">
            <v>JAL</v>
          </cell>
          <cell r="AF1286" t="str">
            <v>MX</v>
          </cell>
          <cell r="AG1286" t="str">
            <v>10406944</v>
          </cell>
          <cell r="AH1286" t="str">
            <v>MARCO VALENZUELA PONTONES</v>
          </cell>
          <cell r="AI1286" t="str">
            <v>32 Emiliano zapata</v>
          </cell>
          <cell r="AJ1286" t="str">
            <v>3338080978</v>
          </cell>
          <cell r="AK1286">
            <v>0</v>
          </cell>
          <cell r="AL1286" t="str">
            <v>45070</v>
          </cell>
          <cell r="AM1286"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86" t="str">
            <v>1TE50B8NUSCB</v>
          </cell>
          <cell r="AO1286" t="str">
            <v>Smart</v>
          </cell>
          <cell r="AP1286" t="str">
            <v>Hisense</v>
          </cell>
          <cell r="AQ1286" t="str">
            <v>Opera</v>
          </cell>
          <cell r="AR1286" t="str">
            <v>FHD 1920 x 1080</v>
          </cell>
          <cell r="AS1286" t="str">
            <v>3TE50G165140G165140M010</v>
          </cell>
          <cell r="AT1286">
            <v>45</v>
          </cell>
          <cell r="AU1286" t="str">
            <v>50H7GB</v>
          </cell>
          <cell r="AV1286" t="str">
            <v>3TE50G165140</v>
          </cell>
          <cell r="AW1286" t="str">
            <v>G165140</v>
          </cell>
          <cell r="AX1286" t="str">
            <v>M010</v>
          </cell>
          <cell r="AY1286">
            <v>74012573</v>
          </cell>
          <cell r="AZ1286">
            <v>51013492</v>
          </cell>
          <cell r="BA1286">
            <v>80149916</v>
          </cell>
        </row>
        <row r="1287">
          <cell r="D1287">
            <v>60310928</v>
          </cell>
          <cell r="E1287" t="str">
            <v>A</v>
          </cell>
          <cell r="F1287" t="str">
            <v>TV</v>
          </cell>
          <cell r="G1287" t="str">
            <v xml:space="preserve">ANA MARGARITA RAMOS GOMEZ                                                 </v>
          </cell>
          <cell r="H1287" t="str">
            <v>ZACARIAS JIMON BASULTO 1494, EDUCADORES JALICIENSES 45404, TONALA, JALISCO</v>
          </cell>
          <cell r="I1287">
            <v>3319567796</v>
          </cell>
          <cell r="J1287" t="str">
            <v>HISENSE</v>
          </cell>
          <cell r="K1287" t="str">
            <v>32K20DW</v>
          </cell>
          <cell r="L1287" t="str">
            <v>32J134806H00936</v>
          </cell>
          <cell r="M1287" t="str">
            <v>Ticket de compra</v>
          </cell>
          <cell r="N1287">
            <v>3990</v>
          </cell>
          <cell r="O1287">
            <v>42023</v>
          </cell>
          <cell r="P1287">
            <v>42823</v>
          </cell>
          <cell r="Q1287">
            <v>201076</v>
          </cell>
          <cell r="R1287" t="str">
            <v>14/02/2017 04 : 18  ERNESTO.HERN : NP5
P1 T171937  09/02/2017 PANEL LCD</v>
          </cell>
          <cell r="S1287" t="str">
            <v xml:space="preserve"> </v>
          </cell>
          <cell r="T1287" t="str">
            <v xml:space="preserve"> Carlos Muñiz                     </v>
          </cell>
          <cell r="U1287" t="str">
            <v>2017-04-18</v>
          </cell>
          <cell r="V1287" t="str">
            <v>SUR</v>
          </cell>
          <cell r="W1287" t="str">
            <v>COMPLETADO</v>
          </cell>
          <cell r="X1287" t="str">
            <v>TALLER</v>
          </cell>
          <cell r="Y1287">
            <v>42773</v>
          </cell>
          <cell r="Z1287">
            <v>750</v>
          </cell>
          <cell r="AD1287" t="str">
            <v>Tonala/Educadores jaliciences</v>
          </cell>
          <cell r="AE1287" t="str">
            <v>JAL</v>
          </cell>
          <cell r="AF1287" t="str">
            <v>MX</v>
          </cell>
          <cell r="AG1287" t="str">
            <v>10411071</v>
          </cell>
          <cell r="AH1287" t="str">
            <v>ANA MARGARITA RAMOS GOMEZ</v>
          </cell>
          <cell r="AI1287" t="str">
            <v>1494 Zacarias Jimon Basulto</v>
          </cell>
          <cell r="AJ1287" t="str">
            <v>3319567796</v>
          </cell>
          <cell r="AK1287" t="str">
            <v>3319567796</v>
          </cell>
          <cell r="AL1287" t="str">
            <v>45404</v>
          </cell>
          <cell r="AM1287"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87" t="str">
            <v>3TE32G143053</v>
          </cell>
          <cell r="AO1287" t="str">
            <v>Smart</v>
          </cell>
          <cell r="AP1287" t="str">
            <v>Hisense</v>
          </cell>
          <cell r="AQ1287" t="str">
            <v>Opera</v>
          </cell>
          <cell r="AR1287" t="str">
            <v>HD 1366 X 768</v>
          </cell>
          <cell r="AS1287" t="str">
            <v>3TE32G163827G163827M010</v>
          </cell>
          <cell r="AT1287">
            <v>3</v>
          </cell>
          <cell r="AU1287" t="str">
            <v>32H5B2</v>
          </cell>
          <cell r="AV1287" t="str">
            <v>3TE32G163827</v>
          </cell>
          <cell r="AW1287" t="str">
            <v>G163827</v>
          </cell>
          <cell r="AX1287" t="str">
            <v>M010</v>
          </cell>
          <cell r="AY1287">
            <v>74012575</v>
          </cell>
          <cell r="AZ1287">
            <v>51013494</v>
          </cell>
          <cell r="BA1287">
            <v>80149874</v>
          </cell>
        </row>
        <row r="1288">
          <cell r="D1288">
            <v>60310090</v>
          </cell>
          <cell r="E1288" t="str">
            <v xml:space="preserve">A   </v>
          </cell>
          <cell r="F1288" t="str">
            <v>TV</v>
          </cell>
          <cell r="G1288" t="str">
            <v>MARIA CHAVEZ SOTO</v>
          </cell>
          <cell r="H1288" t="str">
            <v xml:space="preserve">TIBURON 8824, FOMERREY 25, MONTERREY </v>
          </cell>
          <cell r="I1288">
            <v>818306611</v>
          </cell>
          <cell r="J1288" t="str">
            <v>HISENSE</v>
          </cell>
          <cell r="K1288" t="str">
            <v>50H5GB</v>
          </cell>
          <cell r="L1288" t="str">
            <v>50G145322H02204</v>
          </cell>
          <cell r="M1288" t="str">
            <v xml:space="preserve">CARTA DE ACEPTACION </v>
          </cell>
          <cell r="N1288">
            <v>11999</v>
          </cell>
          <cell r="O1288">
            <v>42411</v>
          </cell>
          <cell r="P1288">
            <v>42765</v>
          </cell>
          <cell r="Q1288">
            <v>201024</v>
          </cell>
          <cell r="R1288" t="str">
            <v>02/02/17 07:34 ERNESTO HDZ NP5 P1 OC 1006866 MAIN BOARD 183771</v>
          </cell>
          <cell r="S1288" t="str">
            <v/>
          </cell>
          <cell r="T1288" t="str">
            <v xml:space="preserve">    SOFIA VAZQUEZ                 </v>
          </cell>
          <cell r="U1288" t="str">
            <v>2017-04-28</v>
          </cell>
          <cell r="V1288" t="str">
            <v>NORTE</v>
          </cell>
          <cell r="W1288" t="str">
            <v>COMPLETADO</v>
          </cell>
          <cell r="X1288" t="str">
            <v>TALLER</v>
          </cell>
          <cell r="Y1288">
            <v>42760</v>
          </cell>
          <cell r="Z1288">
            <v>349</v>
          </cell>
          <cell r="AD1288" t="str">
            <v>Monterre/Fomerrey 25 colinas san bernabe</v>
          </cell>
          <cell r="AE1288" t="str">
            <v>NL</v>
          </cell>
          <cell r="AF1288" t="str">
            <v>MX</v>
          </cell>
          <cell r="AG1288" t="str">
            <v>10410018</v>
          </cell>
          <cell r="AH1288" t="str">
            <v>MARIA CHAVEZ SOTO</v>
          </cell>
          <cell r="AI1288" t="str">
            <v>Tiburon num 8824</v>
          </cell>
          <cell r="AJ1288" t="str">
            <v>8183106611</v>
          </cell>
          <cell r="AK1288">
            <v>0</v>
          </cell>
          <cell r="AL1288" t="str">
            <v>64107</v>
          </cell>
          <cell r="AM1288"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88" t="str">
            <v>3TE50A144537</v>
          </cell>
          <cell r="AO1288" t="str">
            <v>Smart</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74012684</v>
          </cell>
          <cell r="AZ1288">
            <v>51013603</v>
          </cell>
          <cell r="BA1288">
            <v>80151034</v>
          </cell>
        </row>
        <row r="1289">
          <cell r="D1289">
            <v>60310123</v>
          </cell>
          <cell r="E1289" t="str">
            <v xml:space="preserve">A   </v>
          </cell>
          <cell r="F1289" t="str">
            <v>TV</v>
          </cell>
          <cell r="G1289" t="str">
            <v>MARTHA SAUCEDO LUNA</v>
          </cell>
          <cell r="H1289" t="str">
            <v>RIO LA SILLA 6002, AGUA NUEVA, GUADALUPE</v>
          </cell>
          <cell r="I1289" t="str">
            <v>83985234, 8119857202</v>
          </cell>
          <cell r="J1289" t="str">
            <v>HISENSE</v>
          </cell>
          <cell r="K1289" t="str">
            <v>50K20DW</v>
          </cell>
          <cell r="L1289" t="str">
            <v>50J140464H04754</v>
          </cell>
          <cell r="M1289" t="str">
            <v xml:space="preserve">TIKET </v>
          </cell>
          <cell r="N1289">
            <v>299.06</v>
          </cell>
          <cell r="O1289">
            <v>41852</v>
          </cell>
          <cell r="P1289">
            <v>42761</v>
          </cell>
          <cell r="Q1289">
            <v>201024</v>
          </cell>
          <cell r="R1289" t="str">
            <v>02/01/17 04:16 ERNESTO HDZ NP5 P1 OC 1006737 PANEL 173331</v>
          </cell>
          <cell r="S1289" t="str">
            <v/>
          </cell>
          <cell r="T1289" t="str">
            <v xml:space="preserve">    SOFIA VAZQUEZ                 </v>
          </cell>
          <cell r="U1289" t="str">
            <v>2017-04-28</v>
          </cell>
          <cell r="V1289" t="str">
            <v>NORTE</v>
          </cell>
          <cell r="W1289" t="str">
            <v>COMPLETADO</v>
          </cell>
          <cell r="X1289" t="str">
            <v>TALLER</v>
          </cell>
          <cell r="Y1289">
            <v>42761</v>
          </cell>
          <cell r="Z1289">
            <v>909</v>
          </cell>
          <cell r="AD1289" t="str">
            <v>GUADALUPE/AGUA NUEVA</v>
          </cell>
          <cell r="AE1289" t="str">
            <v>NL</v>
          </cell>
          <cell r="AF1289" t="str">
            <v>MX</v>
          </cell>
          <cell r="AG1289" t="str">
            <v>10409712</v>
          </cell>
          <cell r="AH1289" t="str">
            <v>MARTA SAUCEDO LUNA</v>
          </cell>
          <cell r="AI1289" t="str">
            <v>6002 RIO DE LA SILLA</v>
          </cell>
          <cell r="AJ1289" t="str">
            <v>83985234</v>
          </cell>
          <cell r="AK1289" t="str">
            <v>8119857202</v>
          </cell>
          <cell r="AL1289" t="str">
            <v>67180</v>
          </cell>
          <cell r="AM1289"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89" t="str">
            <v>1TE50B8NUSCB</v>
          </cell>
          <cell r="AO1289" t="str">
            <v>Smart</v>
          </cell>
          <cell r="AP1289" t="str">
            <v>Hisense</v>
          </cell>
          <cell r="AQ1289" t="str">
            <v>Opera</v>
          </cell>
          <cell r="AR1289" t="str">
            <v>FHD 1920 x 1080</v>
          </cell>
          <cell r="AS1289" t="str">
            <v>3TE50G165140G165140M010</v>
          </cell>
          <cell r="AT1289">
            <v>45</v>
          </cell>
          <cell r="AU1289" t="str">
            <v>50H7GB</v>
          </cell>
          <cell r="AV1289" t="str">
            <v>3TE50G165140</v>
          </cell>
          <cell r="AW1289" t="str">
            <v>G165140</v>
          </cell>
          <cell r="AX1289" t="str">
            <v>M010</v>
          </cell>
          <cell r="AY1289">
            <v>74012685</v>
          </cell>
          <cell r="AZ1289">
            <v>51013604</v>
          </cell>
          <cell r="BA1289">
            <v>80151037</v>
          </cell>
        </row>
        <row r="1290">
          <cell r="D1290">
            <v>60309186</v>
          </cell>
          <cell r="E1290" t="str">
            <v xml:space="preserve">A   </v>
          </cell>
          <cell r="F1290" t="str">
            <v>TV</v>
          </cell>
          <cell r="G1290" t="str">
            <v>HUGO VILLARREAL CAVAZOS</v>
          </cell>
          <cell r="H1290" t="str">
            <v>MINERVA 631, HERCULES, GUADALUPE</v>
          </cell>
          <cell r="I1290" t="str">
            <v>8183770392, 8184743491</v>
          </cell>
          <cell r="J1290" t="str">
            <v>HISENSE</v>
          </cell>
          <cell r="K1290" t="str">
            <v>50K20DW</v>
          </cell>
          <cell r="L1290" t="str">
            <v>50J140464H00529</v>
          </cell>
          <cell r="M1290" t="str">
            <v>TIKET</v>
          </cell>
          <cell r="N1290">
            <v>8499</v>
          </cell>
          <cell r="O1290">
            <v>41943</v>
          </cell>
          <cell r="P1290">
            <v>42752</v>
          </cell>
          <cell r="Q1290">
            <v>201024</v>
          </cell>
          <cell r="R1290" t="str">
            <v>01/20/17 06:05 ERNESTO HDZ NP5 P1A OC 1006234 PANEL 173331</v>
          </cell>
          <cell r="S1290" t="str">
            <v/>
          </cell>
          <cell r="T1290" t="str">
            <v xml:space="preserve">    SOFIA VAZQUEZ                 </v>
          </cell>
          <cell r="U1290" t="str">
            <v>2017-04-28</v>
          </cell>
          <cell r="V1290" t="str">
            <v>NORTE</v>
          </cell>
          <cell r="W1290" t="str">
            <v>COMPLETADO</v>
          </cell>
          <cell r="X1290" t="str">
            <v>TALLER</v>
          </cell>
          <cell r="Y1290">
            <v>42751</v>
          </cell>
          <cell r="Z1290">
            <v>808</v>
          </cell>
          <cell r="AD1290" t="str">
            <v>Guadalupe / hercules</v>
          </cell>
          <cell r="AE1290" t="str">
            <v>NL</v>
          </cell>
          <cell r="AF1290" t="str">
            <v>MX</v>
          </cell>
          <cell r="AG1290" t="str">
            <v>10388495</v>
          </cell>
          <cell r="AH1290" t="str">
            <v>HUGO VILLAREAL CABAZOS</v>
          </cell>
          <cell r="AI1290" t="str">
            <v>minerva num 631</v>
          </cell>
          <cell r="AJ1290" t="str">
            <v>0448184743491</v>
          </cell>
          <cell r="AK1290" t="str">
            <v>0448184743491</v>
          </cell>
          <cell r="AL1290" t="str">
            <v>67120</v>
          </cell>
          <cell r="AM1290"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90" t="str">
            <v>1TE50B8NUSCB</v>
          </cell>
          <cell r="AO1290" t="str">
            <v>Smart</v>
          </cell>
          <cell r="AP1290" t="str">
            <v>Hisense</v>
          </cell>
          <cell r="AQ1290" t="str">
            <v>Opera</v>
          </cell>
          <cell r="AR1290" t="str">
            <v>FHD 1920 x 1080</v>
          </cell>
          <cell r="AS1290" t="str">
            <v>3TE50G165140G165140M010</v>
          </cell>
          <cell r="AT1290">
            <v>45</v>
          </cell>
          <cell r="AU1290" t="str">
            <v>50H7GB</v>
          </cell>
          <cell r="AV1290" t="str">
            <v>3TE50G165140</v>
          </cell>
          <cell r="AW1290" t="str">
            <v>G165140</v>
          </cell>
          <cell r="AX1290" t="str">
            <v>M010</v>
          </cell>
          <cell r="AY1290">
            <v>74012687</v>
          </cell>
          <cell r="AZ1290">
            <v>51013606</v>
          </cell>
          <cell r="BA1290">
            <v>80151041</v>
          </cell>
        </row>
        <row r="1291">
          <cell r="D1291">
            <v>60310091</v>
          </cell>
          <cell r="E1291" t="str">
            <v xml:space="preserve">A   </v>
          </cell>
          <cell r="F1291" t="str">
            <v>TV</v>
          </cell>
          <cell r="G1291" t="str">
            <v>MARTIN AVALOS ROMERO</v>
          </cell>
          <cell r="H1291" t="str">
            <v>VILLAGRANDA 320, VILLA DEL PONIENTE, GARCIA</v>
          </cell>
          <cell r="I1291">
            <v>10968308</v>
          </cell>
          <cell r="J1291" t="str">
            <v>HISENSE</v>
          </cell>
          <cell r="K1291" t="str">
            <v>40K20D</v>
          </cell>
          <cell r="L1291" t="str">
            <v>40G143460H03432</v>
          </cell>
          <cell r="M1291" t="str">
            <v>TIKET</v>
          </cell>
          <cell r="N1291">
            <v>5761.05</v>
          </cell>
          <cell r="O1291">
            <v>41968</v>
          </cell>
          <cell r="P1291">
            <v>42765</v>
          </cell>
          <cell r="Q1291">
            <v>201024</v>
          </cell>
          <cell r="R1291" t="str">
            <v>02/04/17 06:27 ERNESTO HDZ NP5 P1 OC 1006921 MAIN BOARD 173417</v>
          </cell>
          <cell r="S1291" t="str">
            <v/>
          </cell>
          <cell r="T1291" t="str">
            <v xml:space="preserve">    SOFIA VAZQUEZ                 </v>
          </cell>
          <cell r="U1291" t="str">
            <v>2017-04-28</v>
          </cell>
          <cell r="V1291" t="str">
            <v>NORTE</v>
          </cell>
          <cell r="W1291" t="str">
            <v>COMPLETADO</v>
          </cell>
          <cell r="X1291" t="str">
            <v>TALLER</v>
          </cell>
          <cell r="Y1291">
            <v>42760</v>
          </cell>
          <cell r="Z1291">
            <v>792</v>
          </cell>
          <cell r="AD1291" t="str">
            <v>Garcia/Villas del poniente</v>
          </cell>
          <cell r="AE1291" t="str">
            <v>NL</v>
          </cell>
          <cell r="AF1291" t="str">
            <v>MX</v>
          </cell>
          <cell r="AG1291" t="str">
            <v>10410390</v>
          </cell>
          <cell r="AH1291" t="str">
            <v>MARTIN AVALOS ROMERO</v>
          </cell>
          <cell r="AI1291" t="str">
            <v>Villagranada num 320</v>
          </cell>
          <cell r="AJ1291" t="str">
            <v>10968308</v>
          </cell>
          <cell r="AK1291">
            <v>0</v>
          </cell>
          <cell r="AL1291" t="str">
            <v>64000</v>
          </cell>
          <cell r="AM1291"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91" t="str">
            <v>3TE40G134207</v>
          </cell>
          <cell r="AO1291" t="str">
            <v>Básica</v>
          </cell>
          <cell r="AP1291" t="str">
            <v>Hisense</v>
          </cell>
          <cell r="AQ1291" t="str">
            <v>Opera</v>
          </cell>
          <cell r="AR1291" t="str">
            <v>FHD 1920 x 1080</v>
          </cell>
          <cell r="AS1291" t="str">
            <v>3TE40G163934G163934M010</v>
          </cell>
          <cell r="AT1291">
            <v>0</v>
          </cell>
          <cell r="AU1291" t="str">
            <v>40H5B2</v>
          </cell>
          <cell r="AV1291" t="str">
            <v>3TE40G163934</v>
          </cell>
          <cell r="AW1291" t="str">
            <v>G163934</v>
          </cell>
          <cell r="AX1291" t="str">
            <v>M010</v>
          </cell>
          <cell r="AY1291">
            <v>74012691</v>
          </cell>
          <cell r="AZ1291">
            <v>51013610</v>
          </cell>
          <cell r="BA1291">
            <v>80151044</v>
          </cell>
        </row>
        <row r="1292">
          <cell r="D1292">
            <v>60308090</v>
          </cell>
          <cell r="E1292" t="str">
            <v xml:space="preserve">A   </v>
          </cell>
          <cell r="F1292" t="str">
            <v>TV</v>
          </cell>
          <cell r="G1292" t="str">
            <v xml:space="preserve">LEOBARDO PEREZ CASTILLO </v>
          </cell>
          <cell r="H1292" t="str">
            <v>AMAPOLA 505, VALLE DE LAS PALMAS, APODACA</v>
          </cell>
          <cell r="I1292" t="str">
            <v>11044131, 8120224434</v>
          </cell>
          <cell r="J1292" t="str">
            <v>HISENSE</v>
          </cell>
          <cell r="K1292" t="str">
            <v>50H7GB</v>
          </cell>
          <cell r="L1292" t="str">
            <v>50G1613C5MH5958</v>
          </cell>
          <cell r="M1292" t="str">
            <v>TIKET</v>
          </cell>
          <cell r="N1292">
            <v>9881</v>
          </cell>
          <cell r="O1292">
            <v>42694</v>
          </cell>
          <cell r="P1292">
            <v>42744</v>
          </cell>
          <cell r="Q1292">
            <v>201024</v>
          </cell>
          <cell r="R1292" t="str">
            <v>01/18/17 07:38 ERNESTO HDZ NP5 P1A OC 1006127 MAIN BOARD 192673</v>
          </cell>
          <cell r="S1292" t="str">
            <v/>
          </cell>
          <cell r="T1292" t="str">
            <v xml:space="preserve">    SOFIA VAZQUEZ                 </v>
          </cell>
          <cell r="U1292" t="str">
            <v>2017-04-28</v>
          </cell>
          <cell r="V1292" t="str">
            <v>NORTE</v>
          </cell>
          <cell r="W1292" t="str">
            <v>COMPLETADO</v>
          </cell>
          <cell r="X1292" t="str">
            <v>TALLER</v>
          </cell>
          <cell r="Y1292">
            <v>42740</v>
          </cell>
          <cell r="Z1292">
            <v>46</v>
          </cell>
          <cell r="AD1292" t="str">
            <v>APODACA/VALLE DE LAS PALMAS 3ER SEC</v>
          </cell>
          <cell r="AE1292" t="str">
            <v>NL</v>
          </cell>
          <cell r="AF1292" t="str">
            <v>MX</v>
          </cell>
          <cell r="AG1292" t="str">
            <v>10408605</v>
          </cell>
          <cell r="AH1292" t="str">
            <v>LEOBARDO PEREZ CASTILLO</v>
          </cell>
          <cell r="AI1292" t="str">
            <v>505 AMAPOLA</v>
          </cell>
          <cell r="AJ1292" t="str">
            <v>11044131</v>
          </cell>
          <cell r="AK1292" t="str">
            <v>8120224434</v>
          </cell>
          <cell r="AL1292" t="str">
            <v>66415</v>
          </cell>
          <cell r="AM1292"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92" t="str">
            <v>3TE50G1523B0</v>
          </cell>
          <cell r="AO1292" t="str">
            <v>Smart</v>
          </cell>
          <cell r="AP1292" t="str">
            <v>Hisense</v>
          </cell>
          <cell r="AQ1292" t="str">
            <v>Android</v>
          </cell>
          <cell r="AR1292" t="str">
            <v>UHD 3840 X 2160</v>
          </cell>
          <cell r="AS1292" t="str">
            <v>3TE50G165140G165140M010</v>
          </cell>
          <cell r="AT1292">
            <v>45</v>
          </cell>
          <cell r="AU1292" t="str">
            <v>50H7GB</v>
          </cell>
          <cell r="AV1292" t="str">
            <v>3TE50G165140</v>
          </cell>
          <cell r="AW1292" t="str">
            <v>G165140</v>
          </cell>
          <cell r="AX1292" t="str">
            <v>M010</v>
          </cell>
          <cell r="AY1292">
            <v>74012692</v>
          </cell>
          <cell r="AZ1292">
            <v>51013611</v>
          </cell>
          <cell r="BA1292">
            <v>80151046</v>
          </cell>
        </row>
        <row r="1293">
          <cell r="D1293">
            <v>60302259</v>
          </cell>
          <cell r="E1293" t="str">
            <v xml:space="preserve">A   </v>
          </cell>
          <cell r="F1293" t="str">
            <v>TV</v>
          </cell>
          <cell r="G1293" t="str">
            <v>MANUEL RAMIREZ TREVIÑO</v>
          </cell>
          <cell r="H1293" t="str">
            <v xml:space="preserve">PROFESORA DELFINA FLORE 5503, DEL MAESTRO, MONTERREY </v>
          </cell>
          <cell r="I1293">
            <v>8115715091</v>
          </cell>
          <cell r="J1293" t="str">
            <v>HISENSE</v>
          </cell>
          <cell r="K1293" t="str">
            <v>32H3B1</v>
          </cell>
          <cell r="L1293" t="str">
            <v>32G154773H01810</v>
          </cell>
          <cell r="M1293" t="str">
            <v>FACTURA</v>
          </cell>
          <cell r="N1293">
            <v>3288.58</v>
          </cell>
          <cell r="O1293">
            <v>42693</v>
          </cell>
          <cell r="P1293">
            <v>42676</v>
          </cell>
          <cell r="Q1293">
            <v>201024</v>
          </cell>
          <cell r="R1293" t="str">
            <v>11/12/16 02:26 ERNESTO HDZ NP5 P1 OC 1003365 MAIN BOARD 190877</v>
          </cell>
          <cell r="S1293" t="str">
            <v/>
          </cell>
          <cell r="T1293" t="str">
            <v xml:space="preserve">    SOFIA VAZQUEZ                 </v>
          </cell>
          <cell r="U1293" t="str">
            <v>2017-04-28</v>
          </cell>
          <cell r="V1293" t="str">
            <v>NORTE</v>
          </cell>
          <cell r="W1293" t="str">
            <v>COMPLETADO</v>
          </cell>
          <cell r="X1293" t="str">
            <v>TALLER</v>
          </cell>
          <cell r="Y1293" t="e">
            <v>#N/A</v>
          </cell>
          <cell r="Z1293" t="e">
            <v>#N/A</v>
          </cell>
          <cell r="AD1293" t="e">
            <v>#N/A</v>
          </cell>
          <cell r="AE1293" t="e">
            <v>#N/A</v>
          </cell>
          <cell r="AF1293" t="e">
            <v>#N/A</v>
          </cell>
          <cell r="AG1293" t="e">
            <v>#N/A</v>
          </cell>
          <cell r="AH1293" t="e">
            <v>#N/A</v>
          </cell>
          <cell r="AI1293" t="e">
            <v>#N/A</v>
          </cell>
          <cell r="AJ1293" t="e">
            <v>#N/A</v>
          </cell>
          <cell r="AK1293" t="e">
            <v>#N/A</v>
          </cell>
          <cell r="AL1293" t="e">
            <v>#N/A</v>
          </cell>
          <cell r="AM1293" t="e">
            <v>#N/A</v>
          </cell>
          <cell r="AN1293" t="str">
            <v>3TE32G153442</v>
          </cell>
          <cell r="AO1293" t="str">
            <v>Básica</v>
          </cell>
          <cell r="AP1293" t="str">
            <v>Hisense</v>
          </cell>
          <cell r="AQ1293" t="str">
            <v>Opera</v>
          </cell>
          <cell r="AR1293" t="str">
            <v>HD 1366 X 768</v>
          </cell>
          <cell r="AS1293" t="str">
            <v>3TE32G164478G164478M010</v>
          </cell>
          <cell r="AT1293">
            <v>3</v>
          </cell>
          <cell r="AU1293" t="str">
            <v>32H3B2</v>
          </cell>
          <cell r="AV1293" t="str">
            <v>3TE32G164478</v>
          </cell>
          <cell r="AW1293" t="str">
            <v>G164478</v>
          </cell>
          <cell r="AX1293" t="str">
            <v>M010</v>
          </cell>
          <cell r="AY1293">
            <v>74012637</v>
          </cell>
          <cell r="AZ1293">
            <v>51013556</v>
          </cell>
          <cell r="BA1293">
            <v>80151050</v>
          </cell>
        </row>
        <row r="1294">
          <cell r="D1294">
            <v>60305489</v>
          </cell>
          <cell r="E1294" t="str">
            <v xml:space="preserve">A   </v>
          </cell>
          <cell r="F1294" t="str">
            <v>TV</v>
          </cell>
          <cell r="G1294" t="str">
            <v>ADRIAN CASTILLO CASTILLO</v>
          </cell>
          <cell r="H1294" t="str">
            <v xml:space="preserve">HIDALGO 316, CENTRO, HIDALGO </v>
          </cell>
          <cell r="I1294">
            <v>8119886889</v>
          </cell>
          <cell r="J1294" t="str">
            <v>HISENSE</v>
          </cell>
          <cell r="K1294" t="str">
            <v>50H7GB</v>
          </cell>
          <cell r="L1294" t="str">
            <v>50G1622J1H00989</v>
          </cell>
          <cell r="M1294" t="str">
            <v>TIKET</v>
          </cell>
          <cell r="N1294">
            <v>15998.58</v>
          </cell>
          <cell r="O1294">
            <v>42664</v>
          </cell>
          <cell r="P1294">
            <v>42716</v>
          </cell>
          <cell r="Q1294">
            <v>201024</v>
          </cell>
          <cell r="R1294" t="str">
            <v>12/17/16 07:30 ERNESTO HDZ NP5 P1A OC 1004484 MAIN BOARD 193673</v>
          </cell>
          <cell r="S1294" t="str">
            <v/>
          </cell>
          <cell r="T1294" t="str">
            <v xml:space="preserve">    SOFIA VAZQUEZ                 </v>
          </cell>
          <cell r="U1294" t="str">
            <v>2017-04-28</v>
          </cell>
          <cell r="V1294" t="str">
            <v>NORTE</v>
          </cell>
          <cell r="W1294" t="str">
            <v>COMPLETADO</v>
          </cell>
          <cell r="X1294" t="str">
            <v>TALLER</v>
          </cell>
          <cell r="Y1294" t="e">
            <v>#N/A</v>
          </cell>
          <cell r="Z1294" t="e">
            <v>#N/A</v>
          </cell>
          <cell r="AD1294" t="e">
            <v>#N/A</v>
          </cell>
          <cell r="AE1294" t="e">
            <v>#N/A</v>
          </cell>
          <cell r="AF1294" t="e">
            <v>#N/A</v>
          </cell>
          <cell r="AG1294" t="e">
            <v>#N/A</v>
          </cell>
          <cell r="AH1294" t="e">
            <v>#N/A</v>
          </cell>
          <cell r="AI1294" t="e">
            <v>#N/A</v>
          </cell>
          <cell r="AJ1294" t="e">
            <v>#N/A</v>
          </cell>
          <cell r="AK1294" t="e">
            <v>#N/A</v>
          </cell>
          <cell r="AL1294" t="e">
            <v>#N/A</v>
          </cell>
          <cell r="AM1294" t="e">
            <v>#N/A</v>
          </cell>
          <cell r="AN1294" t="str">
            <v>3TE50G1523B0</v>
          </cell>
          <cell r="AO1294" t="str">
            <v>Smart</v>
          </cell>
          <cell r="AP1294" t="str">
            <v>Hisense</v>
          </cell>
          <cell r="AQ1294" t="str">
            <v>Android</v>
          </cell>
          <cell r="AR1294" t="str">
            <v>UHD 3840 X 2160</v>
          </cell>
          <cell r="AS1294" t="str">
            <v>3TE50G165140G165140M010</v>
          </cell>
          <cell r="AT1294">
            <v>45</v>
          </cell>
          <cell r="AU1294" t="str">
            <v>50H7GB</v>
          </cell>
          <cell r="AV1294" t="str">
            <v>3TE50G165140</v>
          </cell>
          <cell r="AW1294" t="str">
            <v>G165140</v>
          </cell>
          <cell r="AX1294" t="str">
            <v>M010</v>
          </cell>
          <cell r="AY1294">
            <v>74012651</v>
          </cell>
          <cell r="AZ1294">
            <v>51013570</v>
          </cell>
          <cell r="BA1294">
            <v>80151059</v>
          </cell>
        </row>
        <row r="1295">
          <cell r="D1295">
            <v>60307369</v>
          </cell>
          <cell r="E1295" t="str">
            <v xml:space="preserve">A   </v>
          </cell>
          <cell r="F1295" t="str">
            <v>TV</v>
          </cell>
          <cell r="G1295" t="str">
            <v>JORGE RODRIGUEZ</v>
          </cell>
          <cell r="H1295" t="str">
            <v>HITERION 301, COSMOPOLIS, APODACA</v>
          </cell>
          <cell r="I1295">
            <v>84529200</v>
          </cell>
          <cell r="J1295" t="str">
            <v>HISENSE</v>
          </cell>
          <cell r="K1295" t="str">
            <v>50H7GB</v>
          </cell>
          <cell r="L1295" t="str">
            <v>50G162155MH9101</v>
          </cell>
          <cell r="M1295" t="str">
            <v>TIKET</v>
          </cell>
          <cell r="N1295">
            <v>13331.89</v>
          </cell>
          <cell r="O1295">
            <v>42693</v>
          </cell>
          <cell r="P1295">
            <v>42734</v>
          </cell>
          <cell r="Q1295">
            <v>201024</v>
          </cell>
          <cell r="R1295" t="str">
            <v>01/17/17 06:28 ERNESTO HDZ NP5 P1 OC 1005415 T-CON BOARD 1149056</v>
          </cell>
          <cell r="S1295" t="str">
            <v/>
          </cell>
          <cell r="T1295" t="str">
            <v xml:space="preserve">    SOFIA VAZQUEZ                 </v>
          </cell>
          <cell r="U1295" t="str">
            <v>2017-04-28</v>
          </cell>
          <cell r="V1295" t="str">
            <v>NORTE</v>
          </cell>
          <cell r="W1295" t="str">
            <v>COMPLETADO</v>
          </cell>
          <cell r="X1295" t="str">
            <v>TALLER</v>
          </cell>
          <cell r="Y1295" t="e">
            <v>#N/A</v>
          </cell>
          <cell r="Z1295" t="e">
            <v>#N/A</v>
          </cell>
          <cell r="AD1295" t="e">
            <v>#N/A</v>
          </cell>
          <cell r="AE1295" t="e">
            <v>#N/A</v>
          </cell>
          <cell r="AF1295" t="e">
            <v>#N/A</v>
          </cell>
          <cell r="AG1295" t="e">
            <v>#N/A</v>
          </cell>
          <cell r="AH1295" t="e">
            <v>#N/A</v>
          </cell>
          <cell r="AI1295" t="e">
            <v>#N/A</v>
          </cell>
          <cell r="AJ1295" t="e">
            <v>#N/A</v>
          </cell>
          <cell r="AK1295" t="e">
            <v>#N/A</v>
          </cell>
          <cell r="AL1295" t="e">
            <v>#N/A</v>
          </cell>
          <cell r="AM1295" t="e">
            <v>#N/A</v>
          </cell>
          <cell r="AN1295" t="str">
            <v>3TE50G1523B0</v>
          </cell>
          <cell r="AO1295" t="str">
            <v>Smart</v>
          </cell>
          <cell r="AP1295" t="str">
            <v>Hisense</v>
          </cell>
          <cell r="AQ1295" t="str">
            <v>Android</v>
          </cell>
          <cell r="AR1295" t="str">
            <v>UHD 3840 X 2160</v>
          </cell>
          <cell r="AS1295" t="str">
            <v>3TE50G165140G165140M010</v>
          </cell>
          <cell r="AT1295">
            <v>45</v>
          </cell>
          <cell r="AU1295" t="str">
            <v>50H7GB</v>
          </cell>
          <cell r="AV1295" t="str">
            <v>3TE50G165140</v>
          </cell>
          <cell r="AW1295" t="str">
            <v>G165140</v>
          </cell>
          <cell r="AX1295" t="str">
            <v>M010</v>
          </cell>
          <cell r="AY1295">
            <v>74012655</v>
          </cell>
          <cell r="AZ1295">
            <v>51013574</v>
          </cell>
          <cell r="BA1295">
            <v>80151063</v>
          </cell>
        </row>
        <row r="1296">
          <cell r="D1296">
            <v>60317021</v>
          </cell>
          <cell r="E1296" t="str">
            <v xml:space="preserve">A   </v>
          </cell>
          <cell r="F1296" t="str">
            <v>TV</v>
          </cell>
          <cell r="G1296" t="str">
            <v>GERSON VALDEZ</v>
          </cell>
          <cell r="H1296" t="str">
            <v>KRISHNA 125 MZ 3 LOTE 1 AMPLIACION SANTA JULIA PACHUCA HIDALGO</v>
          </cell>
          <cell r="I1296">
            <v>7711147136</v>
          </cell>
          <cell r="J1296" t="str">
            <v>HISENSE</v>
          </cell>
          <cell r="K1296" t="str">
            <v>40K20DW</v>
          </cell>
          <cell r="L1296" t="str">
            <v>40G150586H01683</v>
          </cell>
          <cell r="M1296" t="str">
            <v>TIKET 380018635686618370208</v>
          </cell>
          <cell r="N1296">
            <v>5999</v>
          </cell>
          <cell r="O1296">
            <v>42169</v>
          </cell>
          <cell r="P1296">
            <v>42858</v>
          </cell>
          <cell r="Q1296">
            <v>201025</v>
          </cell>
          <cell r="R1296" t="str">
            <v>FALTA DE REFACCION NP5, TCF1 ARANTXA.MONT  4/5/2017</v>
          </cell>
          <cell r="S1296" t="str">
            <v>FALTA DE REFACCION</v>
          </cell>
          <cell r="T1296" t="str">
            <v>EUGENIO ZARATE               Fecha</v>
          </cell>
          <cell r="U1296" t="str">
            <v>2017/04/11</v>
          </cell>
          <cell r="V1296" t="str">
            <v>CENTRO</v>
          </cell>
          <cell r="W1296" t="str">
            <v>COMPLETADO</v>
          </cell>
          <cell r="X1296" t="str">
            <v>TALLER</v>
          </cell>
          <cell r="Y1296">
            <v>42850</v>
          </cell>
          <cell r="Z1296">
            <v>681</v>
          </cell>
          <cell r="AD1296" t="str">
            <v>pachuca /ampliacion santa julia</v>
          </cell>
          <cell r="AE1296" t="str">
            <v>HGO</v>
          </cell>
          <cell r="AF1296" t="str">
            <v>MX</v>
          </cell>
          <cell r="AG1296" t="str">
            <v>10416909</v>
          </cell>
          <cell r="AH1296" t="str">
            <v>GERSON VALDEZ</v>
          </cell>
          <cell r="AI1296" t="str">
            <v>krishna num 125 MZ 3 LT 1</v>
          </cell>
          <cell r="AJ1296" t="str">
            <v>7711147136</v>
          </cell>
          <cell r="AK1296">
            <v>0</v>
          </cell>
          <cell r="AL1296" t="str">
            <v>42080</v>
          </cell>
          <cell r="AM1296" t="str">
            <v>04/05/2017 04 : 36 ARANTXA.MON : TCF104/05/2017 04 : 34 ARANTXA.MON : Se autoriza NP5; numero de serie yticket correcto03/05/2017 06 : 26 201025 : P1 - DIGITAL MAIN 179489, O.C. 101024726/04/2017 02 : 27 GERARDO.GRA : ODSWTPRD...ENTRE CALLE IZTACCÍHUATL</v>
          </cell>
          <cell r="AN1296" t="str">
            <v>3TE40A144716</v>
          </cell>
          <cell r="AO1296" t="str">
            <v>Smart</v>
          </cell>
          <cell r="AP1296" t="str">
            <v>Hisense</v>
          </cell>
          <cell r="AQ1296" t="str">
            <v>Opera</v>
          </cell>
          <cell r="AR1296" t="str">
            <v>FHD 1920 x 1080</v>
          </cell>
          <cell r="AS1296" t="str">
            <v>3TE40G163934G163934M010</v>
          </cell>
          <cell r="AT1296">
            <v>0</v>
          </cell>
          <cell r="AU1296" t="str">
            <v>40H5B2</v>
          </cell>
          <cell r="AV1296" t="str">
            <v>3TE40G163934</v>
          </cell>
          <cell r="AW1296" t="str">
            <v>G163934</v>
          </cell>
          <cell r="AX1296" t="str">
            <v>M010</v>
          </cell>
          <cell r="AY1296">
            <v>74012661</v>
          </cell>
          <cell r="AZ1296">
            <v>51013580</v>
          </cell>
          <cell r="BA1296">
            <v>80151068</v>
          </cell>
        </row>
        <row r="1297">
          <cell r="D1297">
            <v>60317798</v>
          </cell>
          <cell r="E1297" t="str">
            <v xml:space="preserve">A   </v>
          </cell>
          <cell r="F1297" t="str">
            <v>TV</v>
          </cell>
          <cell r="G1297" t="str">
            <v>MARIA ORTEGA GUTIERREZ</v>
          </cell>
          <cell r="H1297" t="str">
            <v>AV 5 DE MAYO NO. 514 B SANTA JULIA PACHUCA HIDALGO</v>
          </cell>
          <cell r="I1297">
            <v>7711297349</v>
          </cell>
          <cell r="J1297" t="str">
            <v>HISENSE</v>
          </cell>
          <cell r="K1297" t="str">
            <v>32K20DW</v>
          </cell>
          <cell r="L1297" t="str">
            <v>32G143055H6525</v>
          </cell>
          <cell r="M1297" t="str">
            <v>TIKET  7116095587715683706662</v>
          </cell>
          <cell r="N1297">
            <v>3890</v>
          </cell>
          <cell r="O1297">
            <v>41987</v>
          </cell>
          <cell r="P1297">
            <v>42864</v>
          </cell>
          <cell r="Q1297">
            <v>201025</v>
          </cell>
          <cell r="R1297" t="str">
            <v>FALTA DE REFACCION NP5,TCF1, ARANTXA.MON, 10/5/2017</v>
          </cell>
          <cell r="S1297" t="str">
            <v>FALTA DE REFACCION</v>
          </cell>
          <cell r="T1297" t="str">
            <v>EUGENIO ZARATE               Fecha</v>
          </cell>
          <cell r="U1297" t="str">
            <v>2017/04/11</v>
          </cell>
          <cell r="V1297" t="str">
            <v>CENTRO</v>
          </cell>
          <cell r="W1297" t="str">
            <v>COMPLETADO</v>
          </cell>
          <cell r="X1297" t="str">
            <v>TALLER</v>
          </cell>
          <cell r="Y1297">
            <v>42860</v>
          </cell>
          <cell r="Z1297">
            <v>873</v>
          </cell>
          <cell r="AD1297" t="str">
            <v>Santa julia pachuca</v>
          </cell>
          <cell r="AE1297" t="str">
            <v>HGO</v>
          </cell>
          <cell r="AF1297" t="str">
            <v>MX</v>
          </cell>
          <cell r="AG1297" t="str">
            <v>10417130</v>
          </cell>
          <cell r="AH1297" t="str">
            <v>MARIA ORTEGA GUTIERREZ</v>
          </cell>
          <cell r="AI1297" t="str">
            <v>514-B Av 5 de mayo num</v>
          </cell>
          <cell r="AJ1297" t="str">
            <v>7711297349</v>
          </cell>
          <cell r="AK1297">
            <v>0</v>
          </cell>
          <cell r="AL1297" t="str">
            <v>42080</v>
          </cell>
          <cell r="AM1297" t="str">
            <v>10/05/2017 05 : 17 ARANTXA.MON : TCF110/05/2017 05 : 17 ARANTXA.MON : Se autoriza NP5; numero de serie yticket correcto09/05/2017 06 : 59 201025 : P1 - PANEL DISPLAY 179250, O.C. 101047728/04/2017 01 : 54 LUIS.D : ODSWTPVENUSTIANO CARRANZAFRENTE A CFE</v>
          </cell>
          <cell r="AN1297" t="str">
            <v>3TE32G143053</v>
          </cell>
          <cell r="AO1297" t="str">
            <v>Smart</v>
          </cell>
          <cell r="AP1297" t="str">
            <v>Hisense</v>
          </cell>
          <cell r="AQ1297" t="str">
            <v>Opera</v>
          </cell>
          <cell r="AR1297" t="str">
            <v>HD 1366 X 768</v>
          </cell>
          <cell r="AS1297" t="str">
            <v>3TE32G164485G164485M010</v>
          </cell>
          <cell r="AT1297">
            <v>44</v>
          </cell>
          <cell r="AU1297" t="str">
            <v>32H5B2</v>
          </cell>
          <cell r="AV1297" t="str">
            <v>3TE32G164485</v>
          </cell>
          <cell r="AW1297" t="str">
            <v>G164485</v>
          </cell>
          <cell r="AX1297" t="str">
            <v>M010</v>
          </cell>
          <cell r="AY1297">
            <v>74012666</v>
          </cell>
          <cell r="AZ1297">
            <v>51013585</v>
          </cell>
          <cell r="BA1297">
            <v>80151069</v>
          </cell>
        </row>
        <row r="1298">
          <cell r="D1298">
            <v>60318092</v>
          </cell>
          <cell r="E1298" t="str">
            <v xml:space="preserve">A   </v>
          </cell>
          <cell r="F1298" t="str">
            <v>TV</v>
          </cell>
          <cell r="G1298" t="str">
            <v>CARLOS ALBERTO DÍAZ AZUETA</v>
          </cell>
          <cell r="H1298" t="str">
            <v>BLVD. INSURGENTES NO. 332, ENTRE AZHUAI Y SIMÓN BOLIVAR FRACC. VILLA CAMPESTRE, GUASAVE, SIN. C.P. 81100</v>
          </cell>
          <cell r="I1298">
            <v>6871523549</v>
          </cell>
          <cell r="J1298" t="str">
            <v>HISENSE</v>
          </cell>
          <cell r="K1298" t="str">
            <v>50K20DW</v>
          </cell>
          <cell r="L1298" t="str">
            <v>50G143291H12359</v>
          </cell>
          <cell r="M1298" t="str">
            <v>CARTA HISENSE</v>
          </cell>
          <cell r="N1298">
            <v>0</v>
          </cell>
          <cell r="O1298">
            <v>42447</v>
          </cell>
          <cell r="P1298">
            <v>42866</v>
          </cell>
          <cell r="Q1298">
            <v>201056</v>
          </cell>
          <cell r="R1298" t="str">
            <v>13/05/2017 11:22 ARANTXA.MON SE AUTORIZA NP5 P1: T173331 PANEL OC-1010699</v>
          </cell>
          <cell r="S1298" t="str">
            <v>SIN ACCESORIOS NI MANUAL Y PÓLIZA</v>
          </cell>
          <cell r="T1298" t="str">
            <v xml:space="preserve">  LEOCADIO SÁNCHEZ CINCO          </v>
          </cell>
          <cell r="U1298" t="str">
            <v>2017-05-15</v>
          </cell>
          <cell r="V1298" t="str">
            <v>NORTE</v>
          </cell>
          <cell r="W1298" t="str">
            <v>COMPLETADO</v>
          </cell>
          <cell r="X1298" t="str">
            <v>TALLER</v>
          </cell>
          <cell r="Y1298">
            <v>42865</v>
          </cell>
          <cell r="Z1298">
            <v>418</v>
          </cell>
          <cell r="AD1298" t="str">
            <v>Guasave/Fracc villa campestre</v>
          </cell>
          <cell r="AE1298" t="str">
            <v>SIN</v>
          </cell>
          <cell r="AF1298" t="str">
            <v>MX</v>
          </cell>
          <cell r="AG1298" t="str">
            <v>10417275</v>
          </cell>
          <cell r="AH1298" t="str">
            <v>CARLOS ALBERTO DIAZ AZUETA</v>
          </cell>
          <cell r="AI1298" t="str">
            <v>Bulevard insurgentes num 332</v>
          </cell>
          <cell r="AJ1298" t="str">
            <v>6871523549</v>
          </cell>
          <cell r="AK1298">
            <v>0</v>
          </cell>
          <cell r="AL1298" t="str">
            <v>81100</v>
          </cell>
          <cell r="AM1298" t="str">
            <v>12/05/2017 06 : 36 201056 : P1: T173331 PANEL OC-1010699 11/MAYO/201710/05/2017 03 : 12 201056 : ENTREGA DE TV A CSA PARA DIAGNÓSTICO Y REPARACIÓN 09/MAYO/2017 13:12 HRS29/04/2017 04 : 53 ANA.ROSA : ODSWTP
RD
AZHUAI Y SIMON BOLIVAR</v>
          </cell>
          <cell r="AN1298" t="str">
            <v>1TE50B8NUSCB</v>
          </cell>
          <cell r="AO1298" t="str">
            <v>Smart</v>
          </cell>
          <cell r="AP1298" t="str">
            <v>Hisense</v>
          </cell>
          <cell r="AQ1298" t="str">
            <v>Opera</v>
          </cell>
          <cell r="AR1298" t="str">
            <v>FHD 1920 x 1080</v>
          </cell>
          <cell r="AS1298" t="str">
            <v>3TE50G165140G165140M010</v>
          </cell>
          <cell r="AT1298">
            <v>45</v>
          </cell>
          <cell r="AU1298" t="str">
            <v>50H7GB</v>
          </cell>
          <cell r="AV1298" t="str">
            <v>3TE50G165140</v>
          </cell>
          <cell r="AW1298" t="str">
            <v>G165140</v>
          </cell>
          <cell r="AX1298" t="str">
            <v>M010</v>
          </cell>
          <cell r="AY1298">
            <v>74012698</v>
          </cell>
          <cell r="AZ1298">
            <v>51013617</v>
          </cell>
          <cell r="BA1298">
            <v>80151071</v>
          </cell>
        </row>
        <row r="1299">
          <cell r="D1299">
            <v>60310878</v>
          </cell>
          <cell r="E1299" t="str">
            <v xml:space="preserve">A   </v>
          </cell>
          <cell r="F1299" t="str">
            <v>TV</v>
          </cell>
          <cell r="G1299" t="str">
            <v>CECILIA SALINAS</v>
          </cell>
          <cell r="H1299" t="str">
            <v>LERDO DE TEJADA 615, EL OBISPO, SAN PEDRO</v>
          </cell>
          <cell r="I1299">
            <v>83157336</v>
          </cell>
          <cell r="J1299" t="str">
            <v>HISENSE</v>
          </cell>
          <cell r="K1299" t="str">
            <v>50K20DW</v>
          </cell>
          <cell r="L1299" t="str">
            <v>50G1430G4H02107</v>
          </cell>
          <cell r="M1299" t="str">
            <v>POLIZA</v>
          </cell>
          <cell r="N1299">
            <v>0</v>
          </cell>
          <cell r="O1299">
            <v>41958</v>
          </cell>
          <cell r="P1299">
            <v>42804</v>
          </cell>
          <cell r="Q1299">
            <v>201024</v>
          </cell>
          <cell r="R1299" t="str">
            <v>10/02/17 6:58 ERNESTO HDZ NP5 P1A OC 10071065 PANEL 173331</v>
          </cell>
          <cell r="S1299" t="str">
            <v/>
          </cell>
          <cell r="T1299" t="str">
            <v xml:space="preserve">    SOFIA VAZQUEZ                 </v>
          </cell>
          <cell r="U1299" t="str">
            <v>2017-04-19</v>
          </cell>
          <cell r="V1299" t="str">
            <v>NORTE</v>
          </cell>
          <cell r="W1299" t="str">
            <v>COMPLETADO</v>
          </cell>
          <cell r="X1299" t="str">
            <v>TALLER</v>
          </cell>
          <cell r="Y1299">
            <v>42773</v>
          </cell>
          <cell r="Z1299">
            <v>815</v>
          </cell>
          <cell r="AD1299" t="str">
            <v>San pedro garza/El obispo</v>
          </cell>
          <cell r="AE1299" t="str">
            <v>NL</v>
          </cell>
          <cell r="AF1299" t="str">
            <v>MX</v>
          </cell>
          <cell r="AG1299" t="str">
            <v>10410863</v>
          </cell>
          <cell r="AH1299" t="str">
            <v>CECILIA SALINAS</v>
          </cell>
          <cell r="AI1299" t="str">
            <v>Sebastian lerdo de tejada no 625 letra a</v>
          </cell>
          <cell r="AJ1299" t="str">
            <v>83157336</v>
          </cell>
          <cell r="AK1299">
            <v>0</v>
          </cell>
          <cell r="AL1299" t="str">
            <v>66214</v>
          </cell>
          <cell r="AM1299"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99" t="str">
            <v>1TE50B8NUSCB</v>
          </cell>
          <cell r="AO1299" t="str">
            <v>Smart</v>
          </cell>
          <cell r="AP1299" t="str">
            <v>Hisense</v>
          </cell>
          <cell r="AQ1299" t="str">
            <v>Opera</v>
          </cell>
          <cell r="AR1299" t="str">
            <v>FHD 1920 x 1080</v>
          </cell>
          <cell r="AS1299" t="str">
            <v>3TE50G165140G165140M010</v>
          </cell>
          <cell r="AT1299">
            <v>45</v>
          </cell>
          <cell r="AU1299" t="str">
            <v>50H7GB</v>
          </cell>
          <cell r="AV1299" t="str">
            <v>3TE50G165140</v>
          </cell>
          <cell r="AW1299" t="str">
            <v>G165140</v>
          </cell>
          <cell r="AX1299" t="str">
            <v>M010</v>
          </cell>
          <cell r="AY1299">
            <v>74012700</v>
          </cell>
          <cell r="AZ1299">
            <v>51013619</v>
          </cell>
          <cell r="BA1299">
            <v>80151072</v>
          </cell>
        </row>
        <row r="1300">
          <cell r="D1300">
            <v>60317959</v>
          </cell>
          <cell r="E1300" t="str">
            <v xml:space="preserve">A   </v>
          </cell>
          <cell r="F1300" t="str">
            <v>TV</v>
          </cell>
          <cell r="G1300" t="str">
            <v>LIZBETH MORALES MARCELINO</v>
          </cell>
          <cell r="H1300" t="str">
            <v>COYOTE #411 COL. DIANA LAURA, ALTAMIRA, TAMPS.</v>
          </cell>
          <cell r="I1300">
            <v>8331538207</v>
          </cell>
          <cell r="J1300" t="str">
            <v>HISENSE</v>
          </cell>
          <cell r="K1300" t="str">
            <v>WSA1401P</v>
          </cell>
          <cell r="L1300" t="str">
            <v>1WC1403BMX0WFHDZD140552</v>
          </cell>
          <cell r="M1300">
            <v>5088</v>
          </cell>
          <cell r="N1300">
            <v>3690</v>
          </cell>
          <cell r="O1300">
            <v>42718</v>
          </cell>
          <cell r="P1300">
            <v>42983</v>
          </cell>
          <cell r="Q1300">
            <v>202245</v>
          </cell>
          <cell r="R1300">
            <v>0</v>
          </cell>
          <cell r="S1300" t="str">
            <v/>
          </cell>
          <cell r="T1300" t="str">
            <v xml:space="preserve">    Alfredo Pineda                </v>
          </cell>
          <cell r="U1300" t="str">
            <v>2017/05/11</v>
          </cell>
          <cell r="V1300" t="str">
            <v>NORTE</v>
          </cell>
          <cell r="W1300" t="str">
            <v>COMPLETADO</v>
          </cell>
          <cell r="X1300" t="str">
            <v>TALLER</v>
          </cell>
          <cell r="Y1300">
            <v>42863</v>
          </cell>
          <cell r="Z1300">
            <v>145</v>
          </cell>
          <cell r="AD1300" t="str">
            <v>col diana laura/altamira</v>
          </cell>
          <cell r="AE1300" t="str">
            <v>TMS</v>
          </cell>
          <cell r="AF1300" t="str">
            <v>MX</v>
          </cell>
          <cell r="AG1300" t="str">
            <v>10416509</v>
          </cell>
          <cell r="AH1300" t="str">
            <v>LIZBETH MORALES MARCELINO</v>
          </cell>
          <cell r="AI1300" t="str">
            <v>coyote 411</v>
          </cell>
          <cell r="AJ1300" t="str">
            <v>8331538207</v>
          </cell>
          <cell r="AK1300" t="str">
            <v>8332039582</v>
          </cell>
          <cell r="AL1300" t="str">
            <v>89602</v>
          </cell>
          <cell r="AM1300"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300" t="str">
            <v>GWE014WJB003</v>
          </cell>
          <cell r="AO1300" t="e">
            <v>#N/A</v>
          </cell>
          <cell r="AP1300" t="e">
            <v>#N/A</v>
          </cell>
          <cell r="AQ1300" t="e">
            <v>#N/A</v>
          </cell>
          <cell r="AR1300" t="e">
            <v>#N/A</v>
          </cell>
          <cell r="AS1300" t="str">
            <v>GWE014WJB003WH0HPM010</v>
          </cell>
          <cell r="AT1300">
            <v>0</v>
          </cell>
          <cell r="AU1300" t="str">
            <v>WSA1401P</v>
          </cell>
          <cell r="AV1300" t="str">
            <v>GWE014WJB003</v>
          </cell>
          <cell r="AW1300" t="str">
            <v>WH0HP</v>
          </cell>
          <cell r="AX1300" t="str">
            <v>M010</v>
          </cell>
          <cell r="AY1300">
            <v>74012674</v>
          </cell>
          <cell r="AZ1300">
            <v>51013593</v>
          </cell>
          <cell r="BA1300">
            <v>80151074</v>
          </cell>
        </row>
        <row r="1301">
          <cell r="D1301">
            <v>60316706</v>
          </cell>
          <cell r="E1301" t="str">
            <v xml:space="preserve">A  </v>
          </cell>
          <cell r="F1301" t="str">
            <v>TV</v>
          </cell>
          <cell r="G1301" t="str">
            <v xml:space="preserve">Rogelio Omar Villalba </v>
          </cell>
          <cell r="H1301" t="str">
            <v>priv. 20 de noviembre n. 3                Col. Centro                                            San Pablo Tepetzingo</v>
          </cell>
          <cell r="I1301">
            <v>2383740684</v>
          </cell>
          <cell r="J1301" t="str">
            <v>HISENSE</v>
          </cell>
          <cell r="K1301" t="str">
            <v>32D37</v>
          </cell>
          <cell r="L1301" t="str">
            <v>32G14466H00853</v>
          </cell>
          <cell r="M1301" t="str">
            <v>FAC.  662</v>
          </cell>
          <cell r="N1301" t="str">
            <v>$ 4 400.00</v>
          </cell>
          <cell r="O1301">
            <v>42829</v>
          </cell>
          <cell r="P1301">
            <v>42853</v>
          </cell>
          <cell r="Q1301">
            <v>201067</v>
          </cell>
          <cell r="R1301" t="str">
            <v xml:space="preserve">09/05/2017    ARANTXA.MON  NP5: P1: T179250, T173397/ OC1010434
</v>
          </cell>
          <cell r="S1301" t="str">
            <v xml:space="preserve">   Equipo  en taller.   Sin caja para em</v>
          </cell>
          <cell r="T1301" t="str">
            <v xml:space="preserve">   Rafael Ramirez                 </v>
          </cell>
          <cell r="U1301" t="str">
            <v>2017</v>
          </cell>
          <cell r="V1301" t="str">
            <v>CENTRO</v>
          </cell>
          <cell r="W1301" t="str">
            <v>COMPLETADO</v>
          </cell>
          <cell r="X1301" t="str">
            <v>TALLER</v>
          </cell>
          <cell r="Y1301">
            <v>42846</v>
          </cell>
          <cell r="Z1301">
            <v>17</v>
          </cell>
          <cell r="AD1301" t="str">
            <v>tehuacan/centro</v>
          </cell>
          <cell r="AE1301" t="str">
            <v>PUE</v>
          </cell>
          <cell r="AF1301" t="str">
            <v>MX</v>
          </cell>
          <cell r="AG1301" t="str">
            <v>10416451</v>
          </cell>
          <cell r="AH1301" t="str">
            <v>ROGELIO OMAR VILLALBA</v>
          </cell>
          <cell r="AI1301" t="str">
            <v>3 Priv. 20 de noviembre sn pablo tepetzingo</v>
          </cell>
          <cell r="AJ1301" t="str">
            <v>2382063862</v>
          </cell>
          <cell r="AK1301" t="str">
            <v>2382063862</v>
          </cell>
          <cell r="AL1301" t="str">
            <v>75859</v>
          </cell>
          <cell r="AM1301"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301" t="str">
            <v>3TE32A144508</v>
          </cell>
          <cell r="AO1301" t="str">
            <v>Básica</v>
          </cell>
          <cell r="AP1301" t="str">
            <v>Hisense</v>
          </cell>
          <cell r="AQ1301" t="str">
            <v>Opera</v>
          </cell>
          <cell r="AR1301" t="str">
            <v>HD 1366 X 768</v>
          </cell>
          <cell r="AS1301" t="str">
            <v>3TE32G164478G164478M010</v>
          </cell>
          <cell r="AT1301">
            <v>3</v>
          </cell>
          <cell r="AU1301" t="str">
            <v>32H3B2</v>
          </cell>
          <cell r="AV1301" t="str">
            <v>3TE32G164478</v>
          </cell>
          <cell r="AW1301" t="str">
            <v>G164478</v>
          </cell>
          <cell r="AX1301" t="str">
            <v>M010</v>
          </cell>
          <cell r="AY1301">
            <v>74012679</v>
          </cell>
          <cell r="AZ1301">
            <v>51013598</v>
          </cell>
          <cell r="BA1301">
            <v>80151075</v>
          </cell>
        </row>
        <row r="1302">
          <cell r="D1302">
            <v>60317377</v>
          </cell>
          <cell r="E1302" t="str">
            <v xml:space="preserve">A  </v>
          </cell>
          <cell r="F1302" t="str">
            <v>TV</v>
          </cell>
          <cell r="G1302" t="str">
            <v>BRAYAN ANGELES</v>
          </cell>
          <cell r="H1302" t="str">
            <v>C.15900 IXTACOMITAN, COL. CAFETALES,C.P. 31125 CHIHUAHUA, CHIHUAHUA</v>
          </cell>
          <cell r="I1302" t="str">
            <v>614 454 6521</v>
          </cell>
          <cell r="J1302" t="str">
            <v>HISENSE</v>
          </cell>
          <cell r="K1302" t="str">
            <v>48H5</v>
          </cell>
          <cell r="L1302" t="str">
            <v>48J135009H00869</v>
          </cell>
          <cell r="M1302" t="str">
            <v>TICKET DE COMPRA</v>
          </cell>
          <cell r="N1302">
            <v>6999</v>
          </cell>
          <cell r="O1302">
            <v>41649</v>
          </cell>
          <cell r="P1302">
            <v>42864</v>
          </cell>
          <cell r="Q1302">
            <v>202246</v>
          </cell>
          <cell r="R1302" t="str">
            <v xml:space="preserve">13/05/2017 10 : 12  ARANTXA.MON : TCF1
13/05/2017 10 : 12  ARANTXA.MON : Se autoriza NP5; numero de serie y ticket correcto
</v>
          </cell>
          <cell r="S1302" t="str">
            <v>Equipo llego a taller mediante paqueteri</v>
          </cell>
          <cell r="T1302" t="str">
            <v xml:space="preserve">  Idalia Loza 202246              </v>
          </cell>
          <cell r="U1302" t="str">
            <v>2017-05/16</v>
          </cell>
          <cell r="V1302" t="str">
            <v>NORTE</v>
          </cell>
          <cell r="W1302" t="str">
            <v>COMPLETADO</v>
          </cell>
          <cell r="X1302" t="str">
            <v>TALLER</v>
          </cell>
          <cell r="Y1302">
            <v>42854</v>
          </cell>
          <cell r="Z1302">
            <v>1205</v>
          </cell>
          <cell r="AD1302" t="str">
            <v>Chihuahua/Cafetales</v>
          </cell>
          <cell r="AE1302" t="str">
            <v>CHI</v>
          </cell>
          <cell r="AF1302" t="str">
            <v>MX</v>
          </cell>
          <cell r="AG1302" t="str">
            <v>10417265</v>
          </cell>
          <cell r="AH1302" t="str">
            <v>BRAYAN ANGELES</v>
          </cell>
          <cell r="AI1302" t="str">
            <v>15900 Ixtacomitan</v>
          </cell>
          <cell r="AJ1302" t="str">
            <v>0446144546521</v>
          </cell>
          <cell r="AK1302">
            <v>0</v>
          </cell>
          <cell r="AL1302" t="str">
            <v>31125</v>
          </cell>
          <cell r="AM1302"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302" t="str">
            <v>3TE48J135166</v>
          </cell>
          <cell r="AO1302" t="e">
            <v>#N/A</v>
          </cell>
          <cell r="AP1302" t="e">
            <v>#N/A</v>
          </cell>
          <cell r="AQ1302" t="e">
            <v>#N/A</v>
          </cell>
          <cell r="AR1302" t="e">
            <v>#N/A</v>
          </cell>
          <cell r="AS1302" t="str">
            <v>3TE50G165140G165140M010</v>
          </cell>
          <cell r="AT1302">
            <v>45</v>
          </cell>
          <cell r="AU1302" t="str">
            <v>50H7GB</v>
          </cell>
          <cell r="AV1302" t="str">
            <v>3TE50G165140</v>
          </cell>
          <cell r="AW1302" t="str">
            <v>G165140</v>
          </cell>
          <cell r="AX1302" t="str">
            <v>M010</v>
          </cell>
          <cell r="AY1302">
            <v>74012690</v>
          </cell>
          <cell r="AZ1302">
            <v>51013609</v>
          </cell>
          <cell r="BA1302">
            <v>80151077</v>
          </cell>
        </row>
        <row r="1303">
          <cell r="D1303">
            <v>60317701</v>
          </cell>
          <cell r="E1303" t="str">
            <v xml:space="preserve">A  </v>
          </cell>
          <cell r="F1303" t="str">
            <v>TV</v>
          </cell>
          <cell r="G1303" t="str">
            <v>LILIANA RODRIGUEZ MARTINEZ</v>
          </cell>
          <cell r="H1303" t="str">
            <v>C. HALCON 9818, COL. EL MARMOL 4</v>
          </cell>
          <cell r="I1303">
            <v>6562194840</v>
          </cell>
          <cell r="J1303" t="str">
            <v>HISENSE</v>
          </cell>
          <cell r="K1303" t="str">
            <v>50K20DW</v>
          </cell>
          <cell r="L1303" t="str">
            <v>50J140916H00242</v>
          </cell>
          <cell r="M1303" t="str">
            <v>CARTA DE ACEPTACION</v>
          </cell>
          <cell r="N1303">
            <v>7801.2</v>
          </cell>
          <cell r="O1303">
            <v>41857</v>
          </cell>
          <cell r="P1303">
            <v>42863</v>
          </cell>
          <cell r="Q1303">
            <v>202246</v>
          </cell>
          <cell r="R1303" t="str">
            <v xml:space="preserve">11/05/2017 06 : 00  ARANTXA.MON : TCF1
11/05/2017 06 : 00  ARANTXA.MON : Se autoriza NP5; numero de serie yticket correcto
</v>
          </cell>
          <cell r="S1303" t="str">
            <v/>
          </cell>
          <cell r="T1303" t="str">
            <v xml:space="preserve">  IDALIA LOZA 202246              </v>
          </cell>
          <cell r="U1303" t="str">
            <v>2017/05/15</v>
          </cell>
          <cell r="V1303" t="str">
            <v>NORTE</v>
          </cell>
          <cell r="W1303" t="str">
            <v>COMPLETADO</v>
          </cell>
          <cell r="X1303" t="str">
            <v>TALLER</v>
          </cell>
          <cell r="Y1303">
            <v>42859</v>
          </cell>
          <cell r="Z1303">
            <v>1002</v>
          </cell>
          <cell r="AD1303" t="str">
            <v>Cd juarez/El marmol 4</v>
          </cell>
          <cell r="AE1303" t="str">
            <v>CHI</v>
          </cell>
          <cell r="AF1303" t="str">
            <v>MX</v>
          </cell>
          <cell r="AG1303" t="str">
            <v>10413097</v>
          </cell>
          <cell r="AH1303" t="str">
            <v>LILIANA RODIGUEZ MARTINEZ</v>
          </cell>
          <cell r="AI1303" t="str">
            <v>Alcon num 9818</v>
          </cell>
          <cell r="AJ1303" t="str">
            <v>6562194840</v>
          </cell>
          <cell r="AK1303">
            <v>0</v>
          </cell>
          <cell r="AL1303" t="str">
            <v>32675</v>
          </cell>
          <cell r="AM1303"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303" t="str">
            <v>1TE50B8NUSCB</v>
          </cell>
          <cell r="AO1303" t="str">
            <v>Smart</v>
          </cell>
          <cell r="AP1303" t="str">
            <v>Hisense</v>
          </cell>
          <cell r="AQ1303" t="str">
            <v>Opera</v>
          </cell>
          <cell r="AR1303" t="str">
            <v>FHD 1920 x 1080</v>
          </cell>
          <cell r="AS1303" t="str">
            <v>3TE50G165140G165140M010</v>
          </cell>
          <cell r="AT1303">
            <v>45</v>
          </cell>
          <cell r="AU1303" t="str">
            <v>50H7GB</v>
          </cell>
          <cell r="AV1303" t="str">
            <v>3TE50G165140</v>
          </cell>
          <cell r="AW1303" t="str">
            <v>G165140</v>
          </cell>
          <cell r="AX1303" t="str">
            <v>M010</v>
          </cell>
          <cell r="AY1303">
            <v>74012693</v>
          </cell>
          <cell r="AZ1303">
            <v>51013612</v>
          </cell>
          <cell r="BA1303">
            <v>80151078</v>
          </cell>
        </row>
        <row r="1304">
          <cell r="D1304">
            <v>60317548</v>
          </cell>
          <cell r="E1304" t="str">
            <v xml:space="preserve">A  </v>
          </cell>
          <cell r="F1304" t="str">
            <v>TV</v>
          </cell>
          <cell r="G1304" t="str">
            <v>MIGUEL ANGEL HERNANDEZ LIMAS</v>
          </cell>
          <cell r="H1304" t="str">
            <v>LAS BAYAS #105 LA FORESTAL</v>
          </cell>
          <cell r="I1304">
            <v>6181314087</v>
          </cell>
          <cell r="J1304" t="str">
            <v>HISENSE</v>
          </cell>
          <cell r="K1304" t="str">
            <v>50K20DW</v>
          </cell>
          <cell r="L1304" t="str">
            <v>50G143291H08235</v>
          </cell>
          <cell r="M1304" t="str">
            <v>TELMEX</v>
          </cell>
          <cell r="N1304">
            <v>13310</v>
          </cell>
          <cell r="O1304">
            <v>42032</v>
          </cell>
          <cell r="P1304">
            <v>42860</v>
          </cell>
          <cell r="Q1304">
            <v>201034</v>
          </cell>
          <cell r="R1304" t="str">
            <v>06/05/2017 06 : 24  ARANTXA.MON : TCF1
06/05/2017 06 : 23  ARANTXA.MON : Se autoriza NP5; numero de serie yticket correcto
05/05/2017 02 : 46 201034 : P1 PENDIENTE POR PANEL OC-1010343</v>
          </cell>
          <cell r="S1304" t="str">
            <v/>
          </cell>
          <cell r="T1304" t="str">
            <v xml:space="preserve"> Arturo Olguin Quiñones           </v>
          </cell>
          <cell r="U1304" t="str">
            <v>2017-05-08</v>
          </cell>
          <cell r="V1304" t="str">
            <v>NORTE</v>
          </cell>
          <cell r="W1304" t="str">
            <v>COMPLETADO</v>
          </cell>
          <cell r="X1304" t="str">
            <v>TALLER</v>
          </cell>
          <cell r="Y1304">
            <v>42858</v>
          </cell>
          <cell r="Z1304">
            <v>826</v>
          </cell>
          <cell r="AD1304" t="str">
            <v>Durango/La Forestal</v>
          </cell>
          <cell r="AE1304" t="str">
            <v>DGO</v>
          </cell>
          <cell r="AF1304" t="str">
            <v>MX</v>
          </cell>
          <cell r="AG1304" t="str">
            <v>10417375</v>
          </cell>
          <cell r="AH1304" t="str">
            <v>MIGUEL ANGEL HERNANDEZ LIMAS</v>
          </cell>
          <cell r="AI1304" t="str">
            <v>105 La Bayas</v>
          </cell>
          <cell r="AJ1304" t="str">
            <v>6181314087</v>
          </cell>
          <cell r="AK1304">
            <v>0</v>
          </cell>
          <cell r="AL1304" t="str">
            <v>34217</v>
          </cell>
          <cell r="AM1304"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304" t="str">
            <v>1TE50B8NUSCB</v>
          </cell>
          <cell r="AO1304" t="str">
            <v>Smart</v>
          </cell>
          <cell r="AP1304" t="str">
            <v>Hisense</v>
          </cell>
          <cell r="AQ1304" t="str">
            <v>Opera</v>
          </cell>
          <cell r="AR1304" t="str">
            <v>FHD 1920 x 1080</v>
          </cell>
          <cell r="AS1304" t="str">
            <v>3TE50G165140G165140M010</v>
          </cell>
          <cell r="AT1304">
            <v>45</v>
          </cell>
          <cell r="AU1304" t="str">
            <v>50H7GB</v>
          </cell>
          <cell r="AV1304" t="str">
            <v>3TE50G165140</v>
          </cell>
          <cell r="AW1304" t="str">
            <v>G165140</v>
          </cell>
          <cell r="AX1304" t="str">
            <v>M010</v>
          </cell>
          <cell r="AY1304">
            <v>74012704</v>
          </cell>
          <cell r="AZ1304">
            <v>51013623</v>
          </cell>
          <cell r="BA1304">
            <v>80151082</v>
          </cell>
        </row>
        <row r="1305">
          <cell r="D1305">
            <v>60316929</v>
          </cell>
          <cell r="E1305" t="str">
            <v xml:space="preserve">A  </v>
          </cell>
          <cell r="F1305" t="str">
            <v>TV</v>
          </cell>
          <cell r="G1305" t="str">
            <v>JOSE MANUEL RODRIGUEZ MORENO</v>
          </cell>
          <cell r="H1305" t="str">
            <v>Leyes de reforma #327 Fracc Benito Juarez</v>
          </cell>
          <cell r="I1305">
            <v>6184554878</v>
          </cell>
          <cell r="J1305" t="str">
            <v>HISENSE</v>
          </cell>
          <cell r="K1305" t="str">
            <v>50K20DW</v>
          </cell>
          <cell r="L1305" t="str">
            <v>50G143291H01428</v>
          </cell>
          <cell r="M1305" t="str">
            <v>CARTA BIMBO</v>
          </cell>
          <cell r="N1305">
            <v>0</v>
          </cell>
          <cell r="O1305">
            <v>42812</v>
          </cell>
          <cell r="P1305">
            <v>42852</v>
          </cell>
          <cell r="Q1305">
            <v>201034</v>
          </cell>
          <cell r="R1305" t="str">
            <v>28/04/2017 08 : 18  ARANTXA.MON : TCF1
28/04/2017 08 : 17  ARANTXA.MON : Se autoriza NP5; numero de serie yticket correcto</v>
          </cell>
          <cell r="S1305" t="str">
            <v/>
          </cell>
          <cell r="T1305" t="str">
            <v xml:space="preserve">     Arturo Olguin Quiñones       </v>
          </cell>
          <cell r="U1305" t="str">
            <v>2017-05-08</v>
          </cell>
          <cell r="V1305" t="str">
            <v>NORTE</v>
          </cell>
          <cell r="W1305" t="str">
            <v>COMPLETADO</v>
          </cell>
          <cell r="X1305" t="str">
            <v>TALLER</v>
          </cell>
          <cell r="Y1305">
            <v>42850</v>
          </cell>
          <cell r="Z1305">
            <v>38</v>
          </cell>
          <cell r="AD1305" t="str">
            <v>Durango/Fracc Benito Juarez</v>
          </cell>
          <cell r="AE1305" t="str">
            <v>DGO</v>
          </cell>
          <cell r="AF1305" t="str">
            <v>MX</v>
          </cell>
          <cell r="AG1305" t="str">
            <v>10416748</v>
          </cell>
          <cell r="AH1305" t="str">
            <v>JOSE MANUEL RODRIGUEZ MORENO</v>
          </cell>
          <cell r="AI1305" t="str">
            <v>327 Leyes de reforma</v>
          </cell>
          <cell r="AJ1305" t="str">
            <v>6181278609</v>
          </cell>
          <cell r="AK1305" t="str">
            <v>6181278609</v>
          </cell>
          <cell r="AL1305" t="str">
            <v>34667</v>
          </cell>
          <cell r="AM1305"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305" t="str">
            <v>1TE50B8NUSCB</v>
          </cell>
          <cell r="AO1305" t="str">
            <v>Smart</v>
          </cell>
          <cell r="AP1305" t="str">
            <v>Hisense</v>
          </cell>
          <cell r="AQ1305" t="str">
            <v>Opera</v>
          </cell>
          <cell r="AR1305" t="str">
            <v>FHD 1920 x 1080</v>
          </cell>
          <cell r="AS1305" t="str">
            <v>3TE50G165140G165140M010</v>
          </cell>
          <cell r="AT1305">
            <v>45</v>
          </cell>
          <cell r="AU1305" t="str">
            <v>50H7GB</v>
          </cell>
          <cell r="AV1305" t="str">
            <v>3TE50G165140</v>
          </cell>
          <cell r="AW1305" t="str">
            <v>G165140</v>
          </cell>
          <cell r="AX1305" t="str">
            <v>M010</v>
          </cell>
          <cell r="AY1305">
            <v>74012705</v>
          </cell>
          <cell r="AZ1305">
            <v>51013624</v>
          </cell>
          <cell r="BA1305">
            <v>80151083</v>
          </cell>
        </row>
        <row r="1306">
          <cell r="D1306">
            <v>60316881</v>
          </cell>
          <cell r="E1306" t="str">
            <v xml:space="preserve">A  </v>
          </cell>
          <cell r="F1306" t="str">
            <v>TV</v>
          </cell>
          <cell r="G1306" t="str">
            <v>RAFAEL BECERRA PEREZ</v>
          </cell>
          <cell r="H1306" t="str">
            <v>PEZ TIGRE COTO 20 EDIF. F</v>
          </cell>
          <cell r="I1306">
            <v>1094267</v>
          </cell>
          <cell r="J1306" t="str">
            <v>HISENSE</v>
          </cell>
          <cell r="K1306" t="str">
            <v>50K20DW</v>
          </cell>
          <cell r="L1306" t="str">
            <v>50G144288H00220</v>
          </cell>
          <cell r="M1306" t="str">
            <v>TICKET</v>
          </cell>
          <cell r="N1306">
            <v>11998</v>
          </cell>
          <cell r="O1306">
            <v>42213</v>
          </cell>
          <cell r="P1306">
            <v>42849</v>
          </cell>
          <cell r="Q1306">
            <v>201023</v>
          </cell>
          <cell r="R1306" t="str">
            <v>FALLA: NO TIENE IMAGEN, PEDIDO DE 1) 173331-PANEL LCD, Y 1) 171496-POWER BOARD, CON EL OC1010079, NO SURTIDAS</v>
          </cell>
          <cell r="S1306" t="str">
            <v/>
          </cell>
          <cell r="T1306" t="str">
            <v xml:space="preserve">    GABRIELA RIVAS DELGADO        </v>
          </cell>
          <cell r="U1306" t="str">
            <v>2017-05-20</v>
          </cell>
          <cell r="V1306" t="str">
            <v>NORTE</v>
          </cell>
          <cell r="W1306" t="str">
            <v>COMPLETADO</v>
          </cell>
          <cell r="X1306" t="str">
            <v>TALLER</v>
          </cell>
          <cell r="Y1306">
            <v>42849</v>
          </cell>
          <cell r="Z1306">
            <v>636</v>
          </cell>
          <cell r="AD1306" t="str">
            <v>Bahia de ba/San vicenteFracc valle marle</v>
          </cell>
          <cell r="AE1306" t="str">
            <v>NAY</v>
          </cell>
          <cell r="AF1306" t="str">
            <v>MX</v>
          </cell>
          <cell r="AG1306" t="str">
            <v>10416654</v>
          </cell>
          <cell r="AH1306" t="str">
            <v>RAFAEL BECERRA PEREZ</v>
          </cell>
          <cell r="AI1306" t="str">
            <v>Pez tigre coto num 20 edf -F dep 5</v>
          </cell>
          <cell r="AJ1306" t="str">
            <v>3221094267</v>
          </cell>
          <cell r="AK1306">
            <v>0</v>
          </cell>
          <cell r="AL1306" t="str">
            <v>63737</v>
          </cell>
          <cell r="AM1306"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306" t="str">
            <v>1TE50B8NUSCB</v>
          </cell>
          <cell r="AO1306" t="str">
            <v>Smart</v>
          </cell>
          <cell r="AP1306" t="str">
            <v>Hisense</v>
          </cell>
          <cell r="AQ1306" t="str">
            <v>Opera</v>
          </cell>
          <cell r="AR1306" t="str">
            <v>FHD 1920 x 1080</v>
          </cell>
          <cell r="AS1306" t="str">
            <v>3TE50G165140G165140M010</v>
          </cell>
          <cell r="AT1306">
            <v>45</v>
          </cell>
          <cell r="AU1306" t="str">
            <v>50H7GB</v>
          </cell>
          <cell r="AV1306" t="str">
            <v>3TE50G165140</v>
          </cell>
          <cell r="AW1306" t="str">
            <v>G165140</v>
          </cell>
          <cell r="AX1306" t="str">
            <v>M010</v>
          </cell>
          <cell r="AY1306">
            <v>74012706</v>
          </cell>
          <cell r="AZ1306">
            <v>51013625</v>
          </cell>
          <cell r="BA1306">
            <v>80151084</v>
          </cell>
        </row>
        <row r="1307">
          <cell r="D1307">
            <v>60317921</v>
          </cell>
          <cell r="E1307" t="str">
            <v xml:space="preserve">A  </v>
          </cell>
          <cell r="F1307" t="str">
            <v>TV</v>
          </cell>
          <cell r="G1307" t="str">
            <v>JIMI DANIEL ECHEVERRIA VALBUENA</v>
          </cell>
          <cell r="H1307" t="str">
            <v>SINDICALISMO NO. 131 COL. SUTSEN</v>
          </cell>
          <cell r="I1307">
            <v>1439830</v>
          </cell>
          <cell r="J1307" t="str">
            <v>HISENSE</v>
          </cell>
          <cell r="K1307" t="str">
            <v>50K20D</v>
          </cell>
          <cell r="L1307" t="str">
            <v>50J40472H00163</v>
          </cell>
          <cell r="M1307" t="str">
            <v>TICKET</v>
          </cell>
          <cell r="N1307">
            <v>7499</v>
          </cell>
          <cell r="O1307">
            <v>41875</v>
          </cell>
          <cell r="P1307">
            <v>42863</v>
          </cell>
          <cell r="Q1307">
            <v>201023</v>
          </cell>
          <cell r="R1307" t="str">
            <v>FALLA: NO TIENE IMAGEN, SE REALIZO PEDIDO DE 1-173064-PANEL LCD, CON OC1010486, NO SURTIDO</v>
          </cell>
          <cell r="S1307" t="str">
            <v/>
          </cell>
          <cell r="T1307" t="str">
            <v xml:space="preserve">    GABRIELA RIVAS DELGADO        </v>
          </cell>
          <cell r="U1307" t="str">
            <v>2017-04-25</v>
          </cell>
          <cell r="V1307" t="str">
            <v>NORTE</v>
          </cell>
          <cell r="W1307" t="str">
            <v>COMPLETADO</v>
          </cell>
          <cell r="X1307" t="str">
            <v>TALLER</v>
          </cell>
          <cell r="Y1307">
            <v>42863</v>
          </cell>
          <cell r="Z1307">
            <v>988</v>
          </cell>
          <cell r="AD1307" t="str">
            <v>Tepic/Moctezuma</v>
          </cell>
          <cell r="AE1307" t="str">
            <v>NAY</v>
          </cell>
          <cell r="AF1307" t="str">
            <v>MX</v>
          </cell>
          <cell r="AG1307" t="str">
            <v>10417785</v>
          </cell>
          <cell r="AH1307" t="str">
            <v>MARIA GUADALUPE CONTRERAS ALCALA</v>
          </cell>
          <cell r="AI1307" t="str">
            <v>131 sindicalismo</v>
          </cell>
          <cell r="AJ1307" t="str">
            <v>3111353987</v>
          </cell>
          <cell r="AK1307" t="str">
            <v>3111353987</v>
          </cell>
          <cell r="AL1307" t="str">
            <v>63180</v>
          </cell>
          <cell r="AM1307" t="str">
            <v>10/05/2017 05 : 31 ARANTXA.MON : TCF110/05/2017 05 : 30 ARANTXA.MON : Se autoriza NP5; numero de serie yticket correcto09/05/2017 08 : 52 201023 : P1-173064-OC101048609/05/2017 00 : 08 SEMIRAMIS.M : ODSWTPRD/WMENTRE CALLESMADERO Y REVOLUCION SOCIALREINCIDENCIA 60303923</v>
          </cell>
          <cell r="AN1307" t="str">
            <v>3TE50G132311</v>
          </cell>
          <cell r="AO1307" t="str">
            <v>Básica</v>
          </cell>
          <cell r="AP1307" t="str">
            <v>Hisense</v>
          </cell>
          <cell r="AQ1307" t="str">
            <v>Opera</v>
          </cell>
          <cell r="AR1307" t="str">
            <v>FHD 1920 x 1080</v>
          </cell>
          <cell r="AS1307" t="str">
            <v>3TE50G165140G165140M010</v>
          </cell>
          <cell r="AT1307">
            <v>45</v>
          </cell>
          <cell r="AU1307" t="str">
            <v>50H7GB</v>
          </cell>
          <cell r="AV1307" t="str">
            <v>3TE50G165140</v>
          </cell>
          <cell r="AW1307" t="str">
            <v>G165140</v>
          </cell>
          <cell r="AX1307" t="str">
            <v>M010</v>
          </cell>
          <cell r="AY1307">
            <v>74012707</v>
          </cell>
          <cell r="AZ1307">
            <v>51013626</v>
          </cell>
          <cell r="BA1307">
            <v>80151085</v>
          </cell>
        </row>
        <row r="1308">
          <cell r="D1308">
            <v>60308923</v>
          </cell>
          <cell r="E1308" t="str">
            <v xml:space="preserve">A  </v>
          </cell>
          <cell r="F1308" t="str">
            <v>TV</v>
          </cell>
          <cell r="G1308" t="str">
            <v>ALBERTO JASSO</v>
          </cell>
          <cell r="H1308" t="str">
            <v>2DA CERRADA DE CONSTITUCIONALISTA COL. 5 DE FEBRERO,NICOLAS ROMERO,EDO DE MEX.</v>
          </cell>
          <cell r="I1308">
            <v>555468008</v>
          </cell>
          <cell r="J1308" t="str">
            <v>HISENSE</v>
          </cell>
          <cell r="K1308" t="str">
            <v>32K20D</v>
          </cell>
          <cell r="L1308" t="str">
            <v>32J135306H04305</v>
          </cell>
          <cell r="M1308" t="str">
            <v>TKT DE TELMEX</v>
          </cell>
          <cell r="N1308" t="str">
            <v>$2,870,97</v>
          </cell>
          <cell r="O1308">
            <v>41795</v>
          </cell>
          <cell r="P1308">
            <v>42765</v>
          </cell>
          <cell r="Q1308">
            <v>201612</v>
          </cell>
          <cell r="R1308" t="str">
            <v xml:space="preserve">01/02/2017 05 : 27  ERNESTO.HERN : TCF1
01/02/2017 05 : 26  ERNESTO.HERN : NP5
30/01/2017 03 : 20 201612 : P1 T 171979 OC-1006784  PANEL  </v>
          </cell>
          <cell r="S1308" t="str">
            <v/>
          </cell>
          <cell r="T1308" t="str">
            <v xml:space="preserve">        ADRIANA BONIFACIO REYES   </v>
          </cell>
          <cell r="U1308" t="str">
            <v>2017</v>
          </cell>
          <cell r="V1308" t="str">
            <v>CENTRO</v>
          </cell>
          <cell r="W1308" t="str">
            <v>COMPLETADO</v>
          </cell>
          <cell r="X1308" t="str">
            <v>TALLER</v>
          </cell>
          <cell r="Y1308">
            <v>42747</v>
          </cell>
          <cell r="Z1308">
            <v>952</v>
          </cell>
          <cell r="AD1308" t="str">
            <v>Nicolas Romero/5 de Febrero</v>
          </cell>
          <cell r="AE1308" t="str">
            <v>MEX</v>
          </cell>
          <cell r="AF1308" t="str">
            <v>MX</v>
          </cell>
          <cell r="AG1308" t="str">
            <v>10409650</v>
          </cell>
          <cell r="AH1308" t="str">
            <v>ALBERTO JASSO</v>
          </cell>
          <cell r="AI1308" t="str">
            <v>Segunda Cerrada de Constitucionalista No. 4</v>
          </cell>
          <cell r="AJ1308" t="str">
            <v>5554768008</v>
          </cell>
          <cell r="AK1308">
            <v>0</v>
          </cell>
          <cell r="AL1308" t="str">
            <v>54413</v>
          </cell>
          <cell r="AM1308"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308" t="str">
            <v>3TE32J134805</v>
          </cell>
          <cell r="AO1308" t="str">
            <v>Básica</v>
          </cell>
          <cell r="AP1308" t="str">
            <v>Hisense</v>
          </cell>
          <cell r="AQ1308" t="str">
            <v>?</v>
          </cell>
          <cell r="AR1308" t="str">
            <v>HD 1366 X 768</v>
          </cell>
          <cell r="AS1308" t="str">
            <v>3TE32G1633F1G1633F1M010</v>
          </cell>
          <cell r="AT1308">
            <v>0</v>
          </cell>
          <cell r="AU1308" t="str">
            <v>32H3B2</v>
          </cell>
          <cell r="AV1308" t="str">
            <v>3TE32G1633F1</v>
          </cell>
          <cell r="AW1308" t="str">
            <v>G1633F1</v>
          </cell>
          <cell r="AX1308" t="str">
            <v>M010</v>
          </cell>
          <cell r="AY1308">
            <v>74012708</v>
          </cell>
          <cell r="AZ1308">
            <v>51013627</v>
          </cell>
          <cell r="BA1308">
            <v>80151086</v>
          </cell>
        </row>
        <row r="1309">
          <cell r="D1309">
            <v>60318336</v>
          </cell>
          <cell r="E1309" t="str">
            <v xml:space="preserve">A  </v>
          </cell>
          <cell r="F1309" t="str">
            <v>TV</v>
          </cell>
          <cell r="G1309" t="str">
            <v>OBED ALARCON ISLAS</v>
          </cell>
          <cell r="H1309" t="str">
            <v>RETORNO DE LAS ROSAS NO. 24 FRACC. RINCON GUADALUPANO GUADALUPE, ZACATECAS</v>
          </cell>
          <cell r="I1309">
            <v>4921341026</v>
          </cell>
          <cell r="J1309" t="str">
            <v>HISENSE</v>
          </cell>
          <cell r="K1309" t="str">
            <v>50K20DW</v>
          </cell>
          <cell r="L1309" t="str">
            <v>50G143292H00708</v>
          </cell>
          <cell r="M1309" t="str">
            <v>TICKET TELEFONOS DE MEXICO</v>
          </cell>
          <cell r="N1309">
            <v>11998.37</v>
          </cell>
          <cell r="O1309">
            <v>42139</v>
          </cell>
          <cell r="P1309">
            <v>42867</v>
          </cell>
          <cell r="Q1309">
            <v>201038</v>
          </cell>
          <cell r="R1309" t="str">
            <v>16/05/2017  ARANTXA MON : NP5: NO. DE PARTE: 173331 NO. DE PEDIDO DE COMPRA: OC-1010736</v>
          </cell>
          <cell r="S1309" t="str">
            <v>NO HAY REFACCION Y POR ESO SE TRAMITO EL</v>
          </cell>
          <cell r="T1309" t="str">
            <v xml:space="preserve">   MARIO COVARRUBIAS              </v>
          </cell>
          <cell r="U1309" t="str">
            <v>2017</v>
          </cell>
          <cell r="V1309" t="str">
            <v>NORTE</v>
          </cell>
          <cell r="W1309" t="str">
            <v>COMPLETADO</v>
          </cell>
          <cell r="X1309" t="str">
            <v>TALLER</v>
          </cell>
          <cell r="Y1309" t="e">
            <v>#N/A</v>
          </cell>
          <cell r="Z1309" t="e">
            <v>#N/A</v>
          </cell>
          <cell r="AD1309" t="e">
            <v>#N/A</v>
          </cell>
          <cell r="AE1309" t="e">
            <v>#N/A</v>
          </cell>
          <cell r="AF1309" t="e">
            <v>#N/A</v>
          </cell>
          <cell r="AG1309" t="e">
            <v>#N/A</v>
          </cell>
          <cell r="AH1309" t="e">
            <v>#N/A</v>
          </cell>
          <cell r="AI1309" t="e">
            <v>#N/A</v>
          </cell>
          <cell r="AJ1309" t="e">
            <v>#N/A</v>
          </cell>
          <cell r="AK1309" t="e">
            <v>#N/A</v>
          </cell>
          <cell r="AL1309" t="e">
            <v>#N/A</v>
          </cell>
          <cell r="AM1309" t="e">
            <v>#N/A</v>
          </cell>
          <cell r="AN1309" t="str">
            <v>1TE50B8NUSCB</v>
          </cell>
          <cell r="AO1309" t="str">
            <v>Smart</v>
          </cell>
          <cell r="AP1309" t="str">
            <v>Hisense</v>
          </cell>
          <cell r="AQ1309" t="str">
            <v>Opera</v>
          </cell>
          <cell r="AR1309" t="str">
            <v>FHD 1920 x 1080</v>
          </cell>
          <cell r="AS1309" t="str">
            <v>3TE50G165140G165140M010</v>
          </cell>
          <cell r="AT1309">
            <v>45</v>
          </cell>
          <cell r="AU1309" t="str">
            <v>50H7GB</v>
          </cell>
          <cell r="AV1309" t="str">
            <v>3TE50G165140</v>
          </cell>
          <cell r="AW1309" t="str">
            <v>G165140</v>
          </cell>
          <cell r="AX1309" t="str">
            <v>M010</v>
          </cell>
          <cell r="AY1309">
            <v>74012709</v>
          </cell>
          <cell r="AZ1309">
            <v>51013628</v>
          </cell>
          <cell r="BA1309">
            <v>80151087</v>
          </cell>
        </row>
        <row r="1310">
          <cell r="D1310">
            <v>60310777</v>
          </cell>
          <cell r="E1310" t="str">
            <v xml:space="preserve">D </v>
          </cell>
          <cell r="F1310" t="str">
            <v>TV</v>
          </cell>
          <cell r="G1310" t="str">
            <v>Blanca Diaz</v>
          </cell>
          <cell r="H1310" t="str">
            <v>Lucio Cabañas No. 2898, Col. Ruben Jaramillo, C.P.31370, Chihuahua, Chihu.</v>
          </cell>
          <cell r="I1310">
            <v>6145411721</v>
          </cell>
          <cell r="J1310" t="str">
            <v>HISENSE</v>
          </cell>
          <cell r="K1310" t="str">
            <v>50K20DW</v>
          </cell>
          <cell r="L1310" t="str">
            <v>50G143291H07667</v>
          </cell>
          <cell r="M1310">
            <v>0</v>
          </cell>
          <cell r="N1310">
            <v>10120.879999999999</v>
          </cell>
          <cell r="O1310">
            <v>42076</v>
          </cell>
          <cell r="P1310">
            <v>42774</v>
          </cell>
          <cell r="Q1310">
            <v>202386</v>
          </cell>
          <cell r="R1310"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310" t="str">
            <v>Se le autoriza cambio fisico, dedido a l</v>
          </cell>
          <cell r="T1310" t="str">
            <v xml:space="preserve"> Ana Lemus Moreno                 </v>
          </cell>
          <cell r="U1310" t="str">
            <v>2017-05-16</v>
          </cell>
          <cell r="V1310" t="str">
            <v>CENTRO</v>
          </cell>
          <cell r="W1310" t="str">
            <v>COMPLETADO</v>
          </cell>
          <cell r="X1310" t="str">
            <v>CLIENTE</v>
          </cell>
          <cell r="Y1310">
            <v>42769</v>
          </cell>
          <cell r="Z1310">
            <v>693</v>
          </cell>
          <cell r="AD1310" t="str">
            <v>Chihuahua/Ruben Jaramillo</v>
          </cell>
          <cell r="AE1310" t="str">
            <v>CHI</v>
          </cell>
          <cell r="AF1310" t="str">
            <v>MX</v>
          </cell>
          <cell r="AG1310" t="str">
            <v>10411132</v>
          </cell>
          <cell r="AH1310" t="str">
            <v>BLANCA DIAZ</v>
          </cell>
          <cell r="AI1310" t="str">
            <v>Lucio Cabañas No. 2898</v>
          </cell>
          <cell r="AJ1310" t="str">
            <v>6145411721</v>
          </cell>
          <cell r="AK1310">
            <v>0</v>
          </cell>
          <cell r="AL1310" t="str">
            <v>31370</v>
          </cell>
          <cell r="AM1310"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310" t="str">
            <v>1TE50B8NUSCB</v>
          </cell>
          <cell r="AO1310" t="str">
            <v>Smart</v>
          </cell>
          <cell r="AP1310" t="str">
            <v>Hisense</v>
          </cell>
          <cell r="AQ1310" t="str">
            <v>Opera</v>
          </cell>
          <cell r="AR1310" t="str">
            <v>FHD 1920 x 1080</v>
          </cell>
          <cell r="AS1310" t="str">
            <v>3TE50G165140G165140M010</v>
          </cell>
          <cell r="AT1310">
            <v>45</v>
          </cell>
          <cell r="AU1310" t="str">
            <v>50H7GB</v>
          </cell>
          <cell r="AV1310" t="str">
            <v>3TE50G165140</v>
          </cell>
          <cell r="AW1310" t="str">
            <v>G165140</v>
          </cell>
          <cell r="AX1310" t="str">
            <v>M010</v>
          </cell>
          <cell r="AY1310">
            <v>74012710</v>
          </cell>
          <cell r="AZ1310">
            <v>51013629</v>
          </cell>
          <cell r="BA1310">
            <v>80151088</v>
          </cell>
        </row>
        <row r="1311">
          <cell r="D1311">
            <v>60308997</v>
          </cell>
          <cell r="E1311" t="str">
            <v xml:space="preserve">A  </v>
          </cell>
          <cell r="F1311" t="str">
            <v>TV</v>
          </cell>
          <cell r="G1311" t="str">
            <v>JORGE ARMANDO HERNANDEZ</v>
          </cell>
          <cell r="H1311" t="str">
            <v>FRANCISCO I MADERO 2733-A, PREDIO FRANCISCO I MADERO, MONTERREY</v>
          </cell>
          <cell r="I1311">
            <v>83116359</v>
          </cell>
          <cell r="J1311" t="str">
            <v>HISENSE</v>
          </cell>
          <cell r="K1311" t="str">
            <v>50K20DW</v>
          </cell>
          <cell r="L1311" t="str">
            <v>50G143291H05084</v>
          </cell>
          <cell r="M1311" t="str">
            <v>POLIZA</v>
          </cell>
          <cell r="N1311">
            <v>0</v>
          </cell>
          <cell r="O1311">
            <v>42072</v>
          </cell>
          <cell r="P1311">
            <v>42795</v>
          </cell>
          <cell r="Q1311">
            <v>201024</v>
          </cell>
          <cell r="R1311" t="str">
            <v>18/01/17 8:11 ERNESTO HDZ NP5 P1A OC 1006140 PANEL 173331</v>
          </cell>
          <cell r="S1311" t="str">
            <v/>
          </cell>
          <cell r="T1311" t="str">
            <v xml:space="preserve">    SOFIA VAZQUEZ                 </v>
          </cell>
          <cell r="U1311" t="str">
            <v>2017-05-16</v>
          </cell>
          <cell r="V1311" t="str">
            <v>NORTE</v>
          </cell>
          <cell r="W1311" t="str">
            <v>COMPLETADO</v>
          </cell>
          <cell r="X1311" t="str">
            <v>TALLER</v>
          </cell>
          <cell r="Y1311">
            <v>42748</v>
          </cell>
          <cell r="Z1311">
            <v>676</v>
          </cell>
          <cell r="AD1311" t="str">
            <v>monterrey/predio francisco I Madero</v>
          </cell>
          <cell r="AE1311" t="str">
            <v>NL</v>
          </cell>
          <cell r="AF1311" t="str">
            <v>MX</v>
          </cell>
          <cell r="AG1311" t="str">
            <v>10327138</v>
          </cell>
          <cell r="AH1311" t="str">
            <v>JORGE ARMANDO HERNANDEZ</v>
          </cell>
          <cell r="AI1311" t="str">
            <v>Francisco I Madero 2733-A</v>
          </cell>
          <cell r="AJ1311" t="str">
            <v>81833116359</v>
          </cell>
          <cell r="AK1311" t="str">
            <v>8122058723</v>
          </cell>
          <cell r="AL1311" t="str">
            <v>64560</v>
          </cell>
          <cell r="AM1311"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311" t="str">
            <v>1TE50B8NUSCB</v>
          </cell>
          <cell r="AO1311" t="str">
            <v>Smart</v>
          </cell>
          <cell r="AP1311" t="str">
            <v>Hisense</v>
          </cell>
          <cell r="AQ1311" t="str">
            <v>Opera</v>
          </cell>
          <cell r="AR1311" t="str">
            <v>FHD 1920 x 1080</v>
          </cell>
          <cell r="AS1311" t="str">
            <v>3TE50G165140G165140M010</v>
          </cell>
          <cell r="AT1311">
            <v>45</v>
          </cell>
          <cell r="AU1311" t="str">
            <v>50H7GB</v>
          </cell>
          <cell r="AV1311" t="str">
            <v>3TE50G165140</v>
          </cell>
          <cell r="AW1311" t="str">
            <v>G165140</v>
          </cell>
          <cell r="AX1311" t="str">
            <v>M010</v>
          </cell>
          <cell r="AY1311">
            <v>74012711</v>
          </cell>
          <cell r="AZ1311">
            <v>51013630</v>
          </cell>
          <cell r="BA1311">
            <v>80151089</v>
          </cell>
        </row>
        <row r="1312">
          <cell r="D1312">
            <v>60317011</v>
          </cell>
          <cell r="E1312" t="str">
            <v xml:space="preserve">A  </v>
          </cell>
          <cell r="F1312" t="str">
            <v>TV</v>
          </cell>
          <cell r="G1312" t="str">
            <v>GUILLERMO GUTIERREZ VARELA</v>
          </cell>
          <cell r="H1312" t="str">
            <v xml:space="preserve">LEGARRETA 529 SECTOR BILBAO, PASEO DE BERGEL, MONTERREY </v>
          </cell>
          <cell r="I1312" t="str">
            <v>811971549, 8122380384</v>
          </cell>
          <cell r="J1312" t="str">
            <v>HISENSE</v>
          </cell>
          <cell r="K1312" t="str">
            <v>50K20DW</v>
          </cell>
          <cell r="L1312" t="str">
            <v>50G143065H00832</v>
          </cell>
          <cell r="M1312" t="str">
            <v>POLIZA</v>
          </cell>
          <cell r="N1312">
            <v>0</v>
          </cell>
          <cell r="O1312">
            <v>42138</v>
          </cell>
          <cell r="P1312">
            <v>42851</v>
          </cell>
          <cell r="Q1312">
            <v>201024</v>
          </cell>
          <cell r="R1312" t="str">
            <v>27/04/17 ARANTXA NP5 P1A O.C. 1010127 PANEL 173331</v>
          </cell>
          <cell r="S1312" t="str">
            <v/>
          </cell>
          <cell r="T1312" t="str">
            <v xml:space="preserve">    SOFIA VAZQUEZ                 </v>
          </cell>
          <cell r="U1312" t="str">
            <v>2017-05-16</v>
          </cell>
          <cell r="V1312" t="str">
            <v>NORTE</v>
          </cell>
          <cell r="W1312" t="str">
            <v>COMPLETADO</v>
          </cell>
          <cell r="X1312" t="str">
            <v>TALLER</v>
          </cell>
          <cell r="Y1312">
            <v>42850</v>
          </cell>
          <cell r="Z1312">
            <v>712</v>
          </cell>
          <cell r="AD1312" t="str">
            <v>col paseo del bergel/monterrey</v>
          </cell>
          <cell r="AE1312" t="str">
            <v>NL</v>
          </cell>
          <cell r="AF1312" t="str">
            <v>MX</v>
          </cell>
          <cell r="AG1312" t="str">
            <v>10416068</v>
          </cell>
          <cell r="AH1312" t="str">
            <v>GUILLERMO GUTIERREZ VARELA</v>
          </cell>
          <cell r="AI1312" t="str">
            <v>legorreta 529</v>
          </cell>
          <cell r="AJ1312" t="str">
            <v>8122380384</v>
          </cell>
          <cell r="AK1312" t="str">
            <v>8122380384</v>
          </cell>
          <cell r="AL1312" t="str">
            <v>64988</v>
          </cell>
          <cell r="AM1312" t="str">
            <v>29/04/2017 07 : 17 ARANTXA.MON : TCF129/04/2017 07 : 17 ARANTXA.MON : NP528/04/2017 06 : 07 201024 : P1A:OC1010127,PANEL173331,27ABRIL201727/04/2017 23 : 13 201024 : SE ANEXA NOTA DE COMPRAY SE PASA AREVIISON18/04/2017 03 : 51 LAURA.HERNA : ODSWTPRD%ARRIETA Y BILVAOES UNA PRIVADA</v>
          </cell>
          <cell r="AN1312" t="str">
            <v>1TE50B8NUSCB</v>
          </cell>
          <cell r="AO1312" t="str">
            <v>Smart</v>
          </cell>
          <cell r="AP1312" t="str">
            <v>Hisense</v>
          </cell>
          <cell r="AQ1312" t="str">
            <v>Opera</v>
          </cell>
          <cell r="AR1312" t="str">
            <v>FHD 1920 x 1080</v>
          </cell>
          <cell r="AS1312" t="str">
            <v>3TE50G165140G165140M010</v>
          </cell>
          <cell r="AT1312">
            <v>45</v>
          </cell>
          <cell r="AU1312" t="str">
            <v>50H7GB</v>
          </cell>
          <cell r="AV1312" t="str">
            <v>3TE50G165140</v>
          </cell>
          <cell r="AW1312" t="str">
            <v>G165140</v>
          </cell>
          <cell r="AX1312" t="str">
            <v>M010</v>
          </cell>
          <cell r="AY1312">
            <v>74012712</v>
          </cell>
          <cell r="AZ1312">
            <v>51013631</v>
          </cell>
          <cell r="BA1312">
            <v>80151090</v>
          </cell>
        </row>
        <row r="1313">
          <cell r="D1313">
            <v>60317057</v>
          </cell>
          <cell r="E1313" t="str">
            <v xml:space="preserve">A  </v>
          </cell>
          <cell r="F1313" t="str">
            <v>TV</v>
          </cell>
          <cell r="G1313" t="str">
            <v>JAIME AVALOS ARELLANO</v>
          </cell>
          <cell r="H1313" t="str">
            <v>GRISCIDA 6008, VALLE INFONAVIT, MONTERREY</v>
          </cell>
          <cell r="I1313" t="str">
            <v>8183395369, 8186591567</v>
          </cell>
          <cell r="J1313" t="str">
            <v>HISENSE</v>
          </cell>
          <cell r="K1313" t="str">
            <v>50H5B2</v>
          </cell>
          <cell r="L1313" t="str">
            <v>50G161183H00236</v>
          </cell>
          <cell r="M1313" t="str">
            <v>28174-2</v>
          </cell>
          <cell r="N1313">
            <v>8821</v>
          </cell>
          <cell r="O1313">
            <v>42713</v>
          </cell>
          <cell r="P1313">
            <v>42852</v>
          </cell>
          <cell r="Q1313">
            <v>201024</v>
          </cell>
          <cell r="R1313" t="str">
            <v>04/29/17 7:38 ARANTXA NP5 P1A OC 1010148 PANEL 196102</v>
          </cell>
          <cell r="S1313" t="str">
            <v/>
          </cell>
          <cell r="T1313" t="str">
            <v xml:space="preserve">    SOFIA VAZQUEZ                 </v>
          </cell>
          <cell r="U1313" t="str">
            <v>2017-05-16</v>
          </cell>
          <cell r="V1313" t="str">
            <v>NORTE</v>
          </cell>
          <cell r="W1313" t="str">
            <v>COMPLETADO</v>
          </cell>
          <cell r="X1313" t="str">
            <v>TALLER</v>
          </cell>
          <cell r="Y1313">
            <v>42851</v>
          </cell>
          <cell r="Z1313">
            <v>138</v>
          </cell>
          <cell r="AD1313" t="str">
            <v>Monterrey / Valle 4 sec</v>
          </cell>
          <cell r="AE1313" t="str">
            <v>NL</v>
          </cell>
          <cell r="AF1313" t="str">
            <v>MX</v>
          </cell>
          <cell r="AG1313" t="str">
            <v>10416979</v>
          </cell>
          <cell r="AH1313" t="str">
            <v>JAIME ARELLANO</v>
          </cell>
          <cell r="AI1313" t="str">
            <v>6008 Grisclda</v>
          </cell>
          <cell r="AJ1313" t="str">
            <v>8183395369</v>
          </cell>
          <cell r="AK1313" t="str">
            <v>8186591567</v>
          </cell>
          <cell r="AL1313" t="str">
            <v>64350</v>
          </cell>
          <cell r="AM1313"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313" t="str">
            <v>3TE50G155377</v>
          </cell>
          <cell r="AO1313" t="str">
            <v>Smart</v>
          </cell>
          <cell r="AP1313" t="str">
            <v>Hisense</v>
          </cell>
          <cell r="AQ1313" t="str">
            <v>Opera</v>
          </cell>
          <cell r="AR1313" t="str">
            <v>FHD 1920 x 1080</v>
          </cell>
          <cell r="AS1313" t="str">
            <v>3TE50G165140G165140M010</v>
          </cell>
          <cell r="AT1313">
            <v>45</v>
          </cell>
          <cell r="AU1313" t="str">
            <v>50H7GB</v>
          </cell>
          <cell r="AV1313" t="str">
            <v>3TE50G165140</v>
          </cell>
          <cell r="AW1313" t="str">
            <v>G165140</v>
          </cell>
          <cell r="AX1313" t="str">
            <v>M010</v>
          </cell>
          <cell r="AY1313">
            <v>74012713</v>
          </cell>
          <cell r="AZ1313">
            <v>51013632</v>
          </cell>
          <cell r="BA1313">
            <v>80151091</v>
          </cell>
        </row>
        <row r="1314">
          <cell r="D1314">
            <v>60316421</v>
          </cell>
          <cell r="E1314" t="str">
            <v xml:space="preserve">A  </v>
          </cell>
          <cell r="F1314" t="str">
            <v>TV</v>
          </cell>
          <cell r="G1314" t="str">
            <v>MIGUEL FLORES</v>
          </cell>
          <cell r="H1314" t="str">
            <v>TRATADO DE LIBRE COMERCIOI 1000, PARQUE INDUSTRIAL STIVA, APODACA</v>
          </cell>
          <cell r="I1314">
            <v>8181450017</v>
          </cell>
          <cell r="J1314" t="str">
            <v>HISENSE</v>
          </cell>
          <cell r="K1314" t="str">
            <v>32H3B2</v>
          </cell>
          <cell r="L1314" t="str">
            <v>32G155366H02899</v>
          </cell>
          <cell r="M1314" t="str">
            <v>FACTURA</v>
          </cell>
          <cell r="N1314">
            <v>0</v>
          </cell>
          <cell r="O1314">
            <v>42494</v>
          </cell>
          <cell r="P1314">
            <v>42790</v>
          </cell>
          <cell r="Q1314">
            <v>201024</v>
          </cell>
          <cell r="R1314" t="str">
            <v>24/04/17 23:15 ARANTXA NP5 P1A OC 1009829 MAIN BOARD 187160</v>
          </cell>
          <cell r="S1314" t="str">
            <v/>
          </cell>
          <cell r="T1314" t="str">
            <v xml:space="preserve">    SOFIA VAZQUEZ                 </v>
          </cell>
          <cell r="U1314" t="str">
            <v>2017-05-16</v>
          </cell>
          <cell r="V1314" t="str">
            <v>NORTE</v>
          </cell>
          <cell r="W1314" t="str">
            <v>COMPLETADO</v>
          </cell>
          <cell r="X1314" t="str">
            <v>TALLER</v>
          </cell>
          <cell r="Y1314">
            <v>42845</v>
          </cell>
          <cell r="Z1314">
            <v>351</v>
          </cell>
          <cell r="AD1314" t="str">
            <v>apodaca /parque industrial stiva</v>
          </cell>
          <cell r="AE1314" t="str">
            <v>NL</v>
          </cell>
          <cell r="AF1314" t="str">
            <v>MX</v>
          </cell>
          <cell r="AG1314" t="str">
            <v>10405383</v>
          </cell>
          <cell r="AH1314" t="str">
            <v>MIGUEL FLORES</v>
          </cell>
          <cell r="AI1314" t="str">
            <v>tratado de libre comercio num 1000</v>
          </cell>
          <cell r="AJ1314" t="str">
            <v>01-8181450017</v>
          </cell>
          <cell r="AK1314">
            <v>0</v>
          </cell>
          <cell r="AL1314" t="str">
            <v>66626</v>
          </cell>
          <cell r="AM1314"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314" t="str">
            <v>3TE32G155364</v>
          </cell>
          <cell r="AO1314" t="str">
            <v>Básica</v>
          </cell>
          <cell r="AP1314" t="str">
            <v>Hisense</v>
          </cell>
          <cell r="AQ1314" t="str">
            <v>Opera</v>
          </cell>
          <cell r="AR1314" t="str">
            <v>HD 1366 X 768</v>
          </cell>
          <cell r="AS1314" t="str">
            <v>3TE32G164478G164478M010</v>
          </cell>
          <cell r="AT1314">
            <v>3</v>
          </cell>
          <cell r="AU1314" t="str">
            <v>32H3B2</v>
          </cell>
          <cell r="AV1314" t="str">
            <v>3TE32G164478</v>
          </cell>
          <cell r="AW1314" t="str">
            <v>G164478</v>
          </cell>
          <cell r="AX1314" t="str">
            <v>M010</v>
          </cell>
          <cell r="AY1314">
            <v>74012714</v>
          </cell>
          <cell r="AZ1314">
            <v>51013633</v>
          </cell>
          <cell r="BA1314">
            <v>80151093</v>
          </cell>
        </row>
        <row r="1315">
          <cell r="D1315">
            <v>60316348</v>
          </cell>
          <cell r="E1315" t="str">
            <v xml:space="preserve">A  </v>
          </cell>
          <cell r="F1315" t="str">
            <v>TV</v>
          </cell>
          <cell r="G1315" t="str">
            <v>IRMA ANGELICA AGUILAR</v>
          </cell>
          <cell r="H1315" t="str">
            <v xml:space="preserve">CALLE A 911, GUERRA, GUADALUPE </v>
          </cell>
          <cell r="I1315" t="str">
            <v>8124592294, 8115361592</v>
          </cell>
          <cell r="J1315" t="str">
            <v>HISENSE</v>
          </cell>
          <cell r="K1315" t="str">
            <v>50K20DW</v>
          </cell>
          <cell r="L1315" t="str">
            <v>50J140464H05147</v>
          </cell>
          <cell r="M1315" t="str">
            <v>67019-17</v>
          </cell>
          <cell r="N1315">
            <v>8559</v>
          </cell>
          <cell r="O1315">
            <v>42011</v>
          </cell>
          <cell r="P1315">
            <v>42846</v>
          </cell>
          <cell r="Q1315">
            <v>201024</v>
          </cell>
          <cell r="R1315" t="str">
            <v>27/04/17 8:20 ARANTXA NP5 P1A OC 1009974 PANEL 173331</v>
          </cell>
          <cell r="S1315" t="str">
            <v/>
          </cell>
          <cell r="T1315" t="str">
            <v xml:space="preserve">    SOFIA VAZQUEZ                 </v>
          </cell>
          <cell r="U1315" t="str">
            <v>2017-05-16</v>
          </cell>
          <cell r="V1315" t="str">
            <v>NORTE</v>
          </cell>
          <cell r="W1315" t="str">
            <v>COMPLETADO</v>
          </cell>
          <cell r="X1315" t="str">
            <v>TALLER</v>
          </cell>
          <cell r="Y1315">
            <v>42844</v>
          </cell>
          <cell r="Z1315">
            <v>833</v>
          </cell>
          <cell r="AD1315" t="str">
            <v>GPE/FRACC. GUERRA</v>
          </cell>
          <cell r="AE1315" t="str">
            <v>NL</v>
          </cell>
          <cell r="AF1315" t="str">
            <v>MX</v>
          </cell>
          <cell r="AG1315" t="str">
            <v>10252003</v>
          </cell>
          <cell r="AH1315" t="str">
            <v>IRMA ANGELICA AGUILAR GAMA</v>
          </cell>
          <cell r="AI1315" t="str">
            <v>CALLE A NO 911</v>
          </cell>
          <cell r="AJ1315" t="str">
            <v>8124592294</v>
          </cell>
          <cell r="AK1315" t="str">
            <v>8115361592</v>
          </cell>
          <cell r="AL1315" t="str">
            <v>67140</v>
          </cell>
          <cell r="AM1315"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315" t="str">
            <v>1TE50B8NUSCB</v>
          </cell>
          <cell r="AO1315" t="str">
            <v>Smart</v>
          </cell>
          <cell r="AP1315" t="str">
            <v>Hisense</v>
          </cell>
          <cell r="AQ1315" t="str">
            <v>Opera</v>
          </cell>
          <cell r="AR1315" t="str">
            <v>FHD 1920 x 1080</v>
          </cell>
          <cell r="AS1315" t="str">
            <v>3TE50G165140G165140M010</v>
          </cell>
          <cell r="AT1315">
            <v>45</v>
          </cell>
          <cell r="AU1315" t="str">
            <v>50H7GB</v>
          </cell>
          <cell r="AV1315" t="str">
            <v>3TE50G165140</v>
          </cell>
          <cell r="AW1315" t="str">
            <v>G165140</v>
          </cell>
          <cell r="AX1315" t="str">
            <v>M010</v>
          </cell>
          <cell r="AY1315">
            <v>74012715</v>
          </cell>
          <cell r="AZ1315">
            <v>51013634</v>
          </cell>
          <cell r="BA1315">
            <v>80151098</v>
          </cell>
        </row>
        <row r="1316">
          <cell r="D1316">
            <v>60316428</v>
          </cell>
          <cell r="E1316" t="str">
            <v xml:space="preserve">A  </v>
          </cell>
          <cell r="F1316" t="str">
            <v>TV</v>
          </cell>
          <cell r="G1316" t="str">
            <v>BARTOLO MARTINEZ PEREZ</v>
          </cell>
          <cell r="H1316" t="str">
            <v>SAN BARTOLOME 520, NUEVO TAMAULIPAS, GUADALUPE</v>
          </cell>
          <cell r="I1316" t="str">
            <v>10935288, 8186591516</v>
          </cell>
          <cell r="J1316" t="str">
            <v>HISENSE</v>
          </cell>
          <cell r="K1316" t="str">
            <v>50K20DW</v>
          </cell>
          <cell r="L1316" t="str">
            <v>50G143065H01394</v>
          </cell>
          <cell r="M1316" t="str">
            <v>TIKET</v>
          </cell>
          <cell r="N1316">
            <v>8153.41</v>
          </cell>
          <cell r="O1316">
            <v>42185</v>
          </cell>
          <cell r="P1316">
            <v>42846</v>
          </cell>
          <cell r="Q1316">
            <v>201024</v>
          </cell>
          <cell r="R1316" t="str">
            <v>27/04/17 8:18 ARANTXA NP5 P1A OC 1009973 PANEL 173331</v>
          </cell>
          <cell r="S1316" t="str">
            <v/>
          </cell>
          <cell r="T1316" t="str">
            <v xml:space="preserve">    SOFIA VAZQUEZ                 </v>
          </cell>
          <cell r="U1316" t="str">
            <v>2017-05-16</v>
          </cell>
          <cell r="V1316" t="str">
            <v>NORTE</v>
          </cell>
          <cell r="W1316" t="str">
            <v>COMPLETADO</v>
          </cell>
          <cell r="X1316" t="str">
            <v>TALLER</v>
          </cell>
          <cell r="Y1316">
            <v>42845</v>
          </cell>
          <cell r="Z1316">
            <v>660</v>
          </cell>
          <cell r="AD1316" t="str">
            <v>Gpe/nuevo tamaulipas</v>
          </cell>
          <cell r="AE1316" t="str">
            <v>NL</v>
          </cell>
          <cell r="AF1316" t="str">
            <v>MX</v>
          </cell>
          <cell r="AG1316" t="str">
            <v>10416281</v>
          </cell>
          <cell r="AH1316" t="str">
            <v>BARTOLO MARTINEZ PEREZ</v>
          </cell>
          <cell r="AI1316" t="str">
            <v>San bartolome 520</v>
          </cell>
          <cell r="AJ1316" t="str">
            <v>8186591516</v>
          </cell>
          <cell r="AK1316" t="str">
            <v>8186591516</v>
          </cell>
          <cell r="AL1316" t="str">
            <v>61200</v>
          </cell>
          <cell r="AM1316"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316" t="str">
            <v>1TE50B8NUSCB</v>
          </cell>
          <cell r="AO1316" t="str">
            <v>Smart</v>
          </cell>
          <cell r="AP1316" t="str">
            <v>Hisense</v>
          </cell>
          <cell r="AQ1316" t="str">
            <v>Opera</v>
          </cell>
          <cell r="AR1316" t="str">
            <v>FHD 1920 x 1080</v>
          </cell>
          <cell r="AS1316" t="str">
            <v>3TE50G165140G165140M010</v>
          </cell>
          <cell r="AT1316">
            <v>45</v>
          </cell>
          <cell r="AU1316" t="str">
            <v>50H7GB</v>
          </cell>
          <cell r="AV1316" t="str">
            <v>3TE50G165140</v>
          </cell>
          <cell r="AW1316" t="str">
            <v>G165140</v>
          </cell>
          <cell r="AX1316" t="str">
            <v>M010</v>
          </cell>
          <cell r="AY1316">
            <v>74012716</v>
          </cell>
          <cell r="AZ1316">
            <v>51013635</v>
          </cell>
          <cell r="BA1316">
            <v>80151101</v>
          </cell>
        </row>
        <row r="1317">
          <cell r="D1317">
            <v>60317054</v>
          </cell>
          <cell r="E1317" t="str">
            <v xml:space="preserve">A  </v>
          </cell>
          <cell r="F1317" t="str">
            <v>TV</v>
          </cell>
          <cell r="G1317" t="str">
            <v>FRANCISCO JAVIER RANGEL GONZALEZ</v>
          </cell>
          <cell r="H1317" t="str">
            <v>PRIV. JOSE ORTIZ DE DOMINGUEZ, ZAPATA, MONTERREY</v>
          </cell>
          <cell r="I1317">
            <v>8113721906</v>
          </cell>
          <cell r="J1317" t="str">
            <v>HISENSE</v>
          </cell>
          <cell r="K1317" t="str">
            <v>50K20DW</v>
          </cell>
          <cell r="L1317" t="str">
            <v>50G143064H02461</v>
          </cell>
          <cell r="M1317" t="str">
            <v>FACTURA</v>
          </cell>
          <cell r="N1317">
            <v>9774.15</v>
          </cell>
          <cell r="O1317">
            <v>42000</v>
          </cell>
          <cell r="P1317">
            <v>42857</v>
          </cell>
          <cell r="Q1317">
            <v>201024</v>
          </cell>
          <cell r="R1317" t="str">
            <v>05/05/17 6:07 ARANTXA NP5 P1A OC 1010297 PANEL 173331</v>
          </cell>
          <cell r="S1317" t="str">
            <v/>
          </cell>
          <cell r="T1317" t="str">
            <v xml:space="preserve">    SOFIA VAZQUEZ                 </v>
          </cell>
          <cell r="U1317" t="str">
            <v>2017-05-16</v>
          </cell>
          <cell r="V1317" t="str">
            <v>NORTE</v>
          </cell>
          <cell r="W1317" t="str">
            <v>COMPLETADO</v>
          </cell>
          <cell r="X1317" t="str">
            <v>TALLER</v>
          </cell>
          <cell r="Y1317">
            <v>42851</v>
          </cell>
          <cell r="Z1317">
            <v>851</v>
          </cell>
          <cell r="AD1317" t="str">
            <v>Zapata/Monterrey</v>
          </cell>
          <cell r="AE1317" t="str">
            <v>NL</v>
          </cell>
          <cell r="AF1317" t="str">
            <v>MX</v>
          </cell>
          <cell r="AG1317" t="str">
            <v>10416308</v>
          </cell>
          <cell r="AH1317" t="str">
            <v>FRANCISCO JAVIER RANGEL GONZALEZ</v>
          </cell>
          <cell r="AI1317" t="str">
            <v>46a Priv josefa Ortiz de Dominguez</v>
          </cell>
          <cell r="AJ1317" t="str">
            <v>8113721906</v>
          </cell>
          <cell r="AK1317">
            <v>0</v>
          </cell>
          <cell r="AL1317" t="str">
            <v>64390</v>
          </cell>
          <cell r="AM1317"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317" t="str">
            <v>1TE50B8NUSCB</v>
          </cell>
          <cell r="AO1317" t="str">
            <v>Smart</v>
          </cell>
          <cell r="AP1317" t="str">
            <v>Hisense</v>
          </cell>
          <cell r="AQ1317" t="str">
            <v>Opera</v>
          </cell>
          <cell r="AR1317" t="str">
            <v>FHD 1920 x 1080</v>
          </cell>
          <cell r="AS1317" t="str">
            <v>3TE50G165140G165140M010</v>
          </cell>
          <cell r="AT1317">
            <v>45</v>
          </cell>
          <cell r="AU1317" t="str">
            <v>50H7GB</v>
          </cell>
          <cell r="AV1317" t="str">
            <v>3TE50G165140</v>
          </cell>
          <cell r="AW1317" t="str">
            <v>G165140</v>
          </cell>
          <cell r="AX1317" t="str">
            <v>M010</v>
          </cell>
          <cell r="AY1317">
            <v>74012717</v>
          </cell>
          <cell r="AZ1317">
            <v>51013636</v>
          </cell>
          <cell r="BA1317">
            <v>80151105</v>
          </cell>
        </row>
        <row r="1318">
          <cell r="D1318">
            <v>60302410</v>
          </cell>
          <cell r="E1318" t="str">
            <v xml:space="preserve">A  </v>
          </cell>
          <cell r="F1318" t="str">
            <v>TV</v>
          </cell>
          <cell r="G1318" t="str">
            <v>FRANCISCO JAVIER SILVA</v>
          </cell>
          <cell r="H1318" t="str">
            <v>SIMON BOLIVAR 130, CENTRO, MONTEMORELOS</v>
          </cell>
          <cell r="I1318">
            <v>8261284548</v>
          </cell>
          <cell r="J1318" t="str">
            <v>HISENSE</v>
          </cell>
          <cell r="K1318" t="str">
            <v>32H5B2</v>
          </cell>
          <cell r="L1318" t="str">
            <v>32G155369H08211</v>
          </cell>
          <cell r="M1318" t="str">
            <v>TIKET</v>
          </cell>
          <cell r="N1318">
            <v>5998.5</v>
          </cell>
          <cell r="O1318">
            <v>42611</v>
          </cell>
          <cell r="P1318">
            <v>42685</v>
          </cell>
          <cell r="Q1318">
            <v>201024</v>
          </cell>
          <cell r="R1318" t="str">
            <v>18/11/16 2.45 ERNESTO HDZ NP5 P1A OC 1003661 MAIN BOARD 191148</v>
          </cell>
          <cell r="S1318" t="str">
            <v/>
          </cell>
          <cell r="T1318" t="str">
            <v xml:space="preserve">    SOFIA VAZQUEZ                 </v>
          </cell>
          <cell r="U1318" t="str">
            <v>2017-05-16</v>
          </cell>
          <cell r="V1318" t="str">
            <v>NORTE</v>
          </cell>
          <cell r="W1318" t="str">
            <v>COMPLETADO</v>
          </cell>
          <cell r="X1318" t="str">
            <v>TALLER</v>
          </cell>
          <cell r="Y1318" t="e">
            <v>#N/A</v>
          </cell>
          <cell r="Z1318" t="e">
            <v>#N/A</v>
          </cell>
          <cell r="AD1318" t="e">
            <v>#N/A</v>
          </cell>
          <cell r="AE1318" t="e">
            <v>#N/A</v>
          </cell>
          <cell r="AF1318" t="e">
            <v>#N/A</v>
          </cell>
          <cell r="AG1318" t="e">
            <v>#N/A</v>
          </cell>
          <cell r="AH1318" t="e">
            <v>#N/A</v>
          </cell>
          <cell r="AI1318" t="e">
            <v>#N/A</v>
          </cell>
          <cell r="AJ1318" t="e">
            <v>#N/A</v>
          </cell>
          <cell r="AK1318" t="e">
            <v>#N/A</v>
          </cell>
          <cell r="AL1318" t="e">
            <v>#N/A</v>
          </cell>
          <cell r="AM1318" t="e">
            <v>#N/A</v>
          </cell>
          <cell r="AN1318" t="str">
            <v>3TE32G155369</v>
          </cell>
          <cell r="AO1318" t="str">
            <v>Smart</v>
          </cell>
          <cell r="AP1318" t="str">
            <v>Hisense</v>
          </cell>
          <cell r="AQ1318" t="str">
            <v>Opera</v>
          </cell>
          <cell r="AR1318" t="str">
            <v>HD 1366 X 768</v>
          </cell>
          <cell r="AS1318" t="str">
            <v>3TE32G164485G164485M010</v>
          </cell>
          <cell r="AT1318">
            <v>44</v>
          </cell>
          <cell r="AU1318" t="str">
            <v>32H5B2</v>
          </cell>
          <cell r="AV1318" t="str">
            <v>3TE32G164485</v>
          </cell>
          <cell r="AW1318" t="str">
            <v>G164485</v>
          </cell>
          <cell r="AX1318" t="str">
            <v>M010</v>
          </cell>
          <cell r="AY1318">
            <v>74012718</v>
          </cell>
          <cell r="AZ1318">
            <v>51013637</v>
          </cell>
          <cell r="BA1318">
            <v>80151106</v>
          </cell>
        </row>
        <row r="1319">
          <cell r="D1319">
            <v>60316903</v>
          </cell>
          <cell r="E1319" t="str">
            <v xml:space="preserve">A  </v>
          </cell>
          <cell r="F1319" t="str">
            <v>TV</v>
          </cell>
          <cell r="G1319" t="str">
            <v>JUAN MANUEL TREVIÑO CASTILLO</v>
          </cell>
          <cell r="H1319" t="str">
            <v xml:space="preserve">SIERRA DEL FRAILE 146, LAS PUENTES 1ER SECTOR, SAN NICOLAS </v>
          </cell>
          <cell r="I1319" t="str">
            <v>8183765662, 8183760229</v>
          </cell>
          <cell r="J1319" t="str">
            <v>HISENSE</v>
          </cell>
          <cell r="K1319" t="str">
            <v>50K20DW</v>
          </cell>
          <cell r="L1319" t="str">
            <v>50G143291H13174</v>
          </cell>
          <cell r="M1319" t="str">
            <v>TIKET</v>
          </cell>
          <cell r="N1319">
            <v>11998.37</v>
          </cell>
          <cell r="O1319">
            <v>42186</v>
          </cell>
          <cell r="P1319">
            <v>42850</v>
          </cell>
          <cell r="Q1319">
            <v>201024</v>
          </cell>
          <cell r="R1319" t="str">
            <v>29/04/17 7:14 ARANTXA NP5 P1A OC. 101122 PANEL 173331</v>
          </cell>
          <cell r="S1319" t="str">
            <v/>
          </cell>
          <cell r="T1319" t="str">
            <v xml:space="preserve">    SOFIA VAZQUEZ                 </v>
          </cell>
          <cell r="U1319" t="str">
            <v>2017-05-16</v>
          </cell>
          <cell r="V1319" t="str">
            <v>NORTE</v>
          </cell>
          <cell r="W1319" t="str">
            <v>COMPLETADO</v>
          </cell>
          <cell r="X1319" t="str">
            <v>TALLER</v>
          </cell>
          <cell r="Y1319">
            <v>42849</v>
          </cell>
          <cell r="Z1319">
            <v>663</v>
          </cell>
          <cell r="AD1319" t="str">
            <v>san nocolas garza/ las fuentes 1er sec</v>
          </cell>
          <cell r="AE1319" t="str">
            <v>NL</v>
          </cell>
          <cell r="AF1319" t="str">
            <v>MX</v>
          </cell>
          <cell r="AG1319" t="str">
            <v>10416821</v>
          </cell>
          <cell r="AH1319" t="str">
            <v>JUAN MANUEL TREVIÑO CASTILLO</v>
          </cell>
          <cell r="AI1319" t="str">
            <v>sierra del fraile num 146</v>
          </cell>
          <cell r="AJ1319" t="str">
            <v>8183760229</v>
          </cell>
          <cell r="AK1319" t="str">
            <v>8183760229</v>
          </cell>
          <cell r="AL1319" t="str">
            <v>66460</v>
          </cell>
          <cell r="AM1319"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319" t="str">
            <v>1TE50B8NUSCB</v>
          </cell>
          <cell r="AO1319" t="str">
            <v>Smart</v>
          </cell>
          <cell r="AP1319" t="str">
            <v>Hisense</v>
          </cell>
          <cell r="AQ1319" t="str">
            <v>Opera</v>
          </cell>
          <cell r="AR1319" t="str">
            <v>FHD 1920 x 1080</v>
          </cell>
          <cell r="AS1319" t="str">
            <v>3TE50G165140G165140M010</v>
          </cell>
          <cell r="AT1319">
            <v>45</v>
          </cell>
          <cell r="AU1319" t="str">
            <v>50H7GB</v>
          </cell>
          <cell r="AV1319" t="str">
            <v>3TE50G165140</v>
          </cell>
          <cell r="AW1319" t="str">
            <v>G165140</v>
          </cell>
          <cell r="AX1319" t="str">
            <v>M010</v>
          </cell>
          <cell r="AY1319">
            <v>74012720</v>
          </cell>
          <cell r="AZ1319">
            <v>51013639</v>
          </cell>
          <cell r="BA1319">
            <v>80151112</v>
          </cell>
        </row>
        <row r="1320">
          <cell r="D1320">
            <v>60315791</v>
          </cell>
          <cell r="E1320" t="str">
            <v xml:space="preserve">A  </v>
          </cell>
          <cell r="F1320" t="str">
            <v>TV</v>
          </cell>
          <cell r="G1320" t="str">
            <v>SAN JUANA MORALES PALOMARES</v>
          </cell>
          <cell r="H1320" t="str">
            <v>COLIMA 922, INDEPENDENCIA, MONTERREY</v>
          </cell>
          <cell r="I1320" t="str">
            <v>83619382, 8110504177</v>
          </cell>
          <cell r="J1320" t="str">
            <v>HISENSE</v>
          </cell>
          <cell r="K1320" t="str">
            <v>50H7GB</v>
          </cell>
          <cell r="L1320" t="str">
            <v>50G162153MH00361</v>
          </cell>
          <cell r="M1320" t="str">
            <v>TIKET</v>
          </cell>
          <cell r="N1320">
            <v>13331.89</v>
          </cell>
          <cell r="O1320">
            <v>42693</v>
          </cell>
          <cell r="P1320">
            <v>42837</v>
          </cell>
          <cell r="Q1320">
            <v>201024</v>
          </cell>
          <cell r="R1320" t="str">
            <v>11/05/17 00:08 ARANTXA NP5 P1A. OC 1009702 MAIN BOARD 202712</v>
          </cell>
          <cell r="S1320" t="str">
            <v/>
          </cell>
          <cell r="T1320" t="str">
            <v xml:space="preserve">    SOFIA VAZQUEZ                 </v>
          </cell>
          <cell r="U1320" t="str">
            <v>2017-05-16</v>
          </cell>
          <cell r="V1320" t="str">
            <v>NORTE</v>
          </cell>
          <cell r="W1320" t="str">
            <v>COMPLETADO</v>
          </cell>
          <cell r="X1320" t="str">
            <v>TALLER</v>
          </cell>
          <cell r="Y1320">
            <v>42836</v>
          </cell>
          <cell r="Z1320">
            <v>143</v>
          </cell>
          <cell r="AD1320" t="str">
            <v>mty/independencia</v>
          </cell>
          <cell r="AE1320" t="str">
            <v>NL</v>
          </cell>
          <cell r="AF1320" t="str">
            <v>MX</v>
          </cell>
          <cell r="AG1320" t="str">
            <v>10415850</v>
          </cell>
          <cell r="AH1320" t="str">
            <v>SANJUANA MORALES PALOMARES</v>
          </cell>
          <cell r="AI1320" t="str">
            <v>colima 922</v>
          </cell>
          <cell r="AJ1320" t="str">
            <v>8110504177</v>
          </cell>
          <cell r="AK1320" t="str">
            <v>8110504177</v>
          </cell>
          <cell r="AL1320" t="str">
            <v>64720</v>
          </cell>
          <cell r="AM1320"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320" t="str">
            <v>3TE50G1523B0</v>
          </cell>
          <cell r="AO1320" t="str">
            <v>Smart</v>
          </cell>
          <cell r="AP1320" t="str">
            <v>Hisense</v>
          </cell>
          <cell r="AQ1320" t="str">
            <v>Android</v>
          </cell>
          <cell r="AR1320" t="str">
            <v>UHD 3840 X 2160</v>
          </cell>
          <cell r="AS1320" t="str">
            <v>3TE50G165140G165140M010</v>
          </cell>
          <cell r="AT1320">
            <v>45</v>
          </cell>
          <cell r="AU1320" t="str">
            <v>50H7GB</v>
          </cell>
          <cell r="AV1320" t="str">
            <v>3TE50G165140</v>
          </cell>
          <cell r="AW1320" t="str">
            <v>G165140</v>
          </cell>
          <cell r="AX1320" t="str">
            <v>M010</v>
          </cell>
          <cell r="AY1320">
            <v>74012721</v>
          </cell>
          <cell r="AZ1320">
            <v>51013640</v>
          </cell>
          <cell r="BA1320">
            <v>80151113</v>
          </cell>
        </row>
        <row r="1321">
          <cell r="D1321">
            <v>60316904</v>
          </cell>
          <cell r="E1321" t="str">
            <v xml:space="preserve">A  </v>
          </cell>
          <cell r="F1321" t="str">
            <v>TV</v>
          </cell>
          <cell r="G1321" t="str">
            <v>MARIA ADRIANA CHAVEZ ROSALES</v>
          </cell>
          <cell r="H1321" t="str">
            <v>COAHUILA 1264, INDEPENDENCIA, MONTERREY</v>
          </cell>
          <cell r="I1321" t="str">
            <v>8181903146, 8115246166</v>
          </cell>
          <cell r="J1321" t="str">
            <v>HISENSE</v>
          </cell>
          <cell r="K1321" t="str">
            <v>50K20DW</v>
          </cell>
          <cell r="L1321" t="str">
            <v>50G143291H05718</v>
          </cell>
          <cell r="M1321" t="str">
            <v>TIKET</v>
          </cell>
          <cell r="N1321">
            <v>13494.9</v>
          </cell>
          <cell r="O1321">
            <v>42114</v>
          </cell>
          <cell r="P1321">
            <v>42850</v>
          </cell>
          <cell r="Q1321">
            <v>201024</v>
          </cell>
          <cell r="R1321" t="str">
            <v>29/04/17 07:12 ARANTXA NP5 P1A OC. 1010119 PANEL 173331</v>
          </cell>
          <cell r="S1321" t="str">
            <v/>
          </cell>
          <cell r="T1321" t="str">
            <v xml:space="preserve">    SOFIA VAZQUEZ                 </v>
          </cell>
          <cell r="U1321" t="str">
            <v>2017-05-16</v>
          </cell>
          <cell r="V1321" t="str">
            <v>NORTE</v>
          </cell>
          <cell r="W1321" t="str">
            <v>COMPLETADO</v>
          </cell>
          <cell r="X1321" t="str">
            <v>TALLER</v>
          </cell>
          <cell r="Y1321">
            <v>42849</v>
          </cell>
          <cell r="Z1321">
            <v>735</v>
          </cell>
          <cell r="AD1321" t="str">
            <v>monterrey/independencia</v>
          </cell>
          <cell r="AE1321" t="str">
            <v>NL</v>
          </cell>
          <cell r="AF1321" t="str">
            <v>MX</v>
          </cell>
          <cell r="AG1321" t="str">
            <v>10416767</v>
          </cell>
          <cell r="AH1321" t="str">
            <v>MARIA ADRIANA CHAVES ROSALES</v>
          </cell>
          <cell r="AI1321" t="str">
            <v>coahuila num 1264</v>
          </cell>
          <cell r="AJ1321" t="str">
            <v>0448115246166</v>
          </cell>
          <cell r="AK1321" t="str">
            <v>0448115246166</v>
          </cell>
          <cell r="AL1321" t="str">
            <v>64720</v>
          </cell>
          <cell r="AM1321"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321" t="str">
            <v>1TE50B8NUSCB</v>
          </cell>
          <cell r="AO1321" t="str">
            <v>Smart</v>
          </cell>
          <cell r="AP1321" t="str">
            <v>Hisense</v>
          </cell>
          <cell r="AQ1321" t="str">
            <v>Opera</v>
          </cell>
          <cell r="AR1321" t="str">
            <v>FHD 1920 x 1080</v>
          </cell>
          <cell r="AS1321" t="str">
            <v>3TE50G165140G165140M010</v>
          </cell>
          <cell r="AT1321">
            <v>45</v>
          </cell>
          <cell r="AU1321" t="str">
            <v>50H7GB</v>
          </cell>
          <cell r="AV1321" t="str">
            <v>3TE50G165140</v>
          </cell>
          <cell r="AW1321" t="str">
            <v>G165140</v>
          </cell>
          <cell r="AX1321" t="str">
            <v>M010</v>
          </cell>
          <cell r="AY1321">
            <v>74012722</v>
          </cell>
          <cell r="AZ1321">
            <v>51013641</v>
          </cell>
          <cell r="BA1321">
            <v>80151115</v>
          </cell>
        </row>
        <row r="1322">
          <cell r="D1322">
            <v>60316986</v>
          </cell>
          <cell r="E1322" t="str">
            <v xml:space="preserve">A  </v>
          </cell>
          <cell r="F1322" t="str">
            <v>TV</v>
          </cell>
          <cell r="G1322" t="str">
            <v>RICARDO GUADALUPE MARTINEZ</v>
          </cell>
          <cell r="H1322" t="str">
            <v>5 DE MAYO 910, CANTERA, GUADALUPE</v>
          </cell>
          <cell r="I1322">
            <v>8115510000</v>
          </cell>
          <cell r="J1322" t="str">
            <v>HISENSE</v>
          </cell>
          <cell r="K1322" t="str">
            <v>40D37</v>
          </cell>
          <cell r="L1322" t="str">
            <v>40M154812H04745</v>
          </cell>
          <cell r="M1322" t="str">
            <v>273815-6</v>
          </cell>
          <cell r="N1322">
            <v>5419</v>
          </cell>
          <cell r="O1322">
            <v>42691</v>
          </cell>
          <cell r="P1322">
            <v>42850</v>
          </cell>
          <cell r="Q1322">
            <v>201024</v>
          </cell>
          <cell r="R1322" t="str">
            <v>28/04/2017  09:40 ARANTXA MON NP5 P1A: 10010107 PANEL, 188708</v>
          </cell>
          <cell r="S1322" t="str">
            <v/>
          </cell>
          <cell r="T1322" t="str">
            <v xml:space="preserve">    SOFIA VAZQUEZ                 </v>
          </cell>
          <cell r="U1322" t="str">
            <v>2017-05-16</v>
          </cell>
          <cell r="V1322" t="str">
            <v>NORTE</v>
          </cell>
          <cell r="W1322" t="str">
            <v>COMPLETADO</v>
          </cell>
          <cell r="X1322" t="str">
            <v>TALLER</v>
          </cell>
          <cell r="Y1322">
            <v>42850</v>
          </cell>
          <cell r="Z1322">
            <v>159</v>
          </cell>
          <cell r="AD1322" t="str">
            <v>col cantera/guadalupe</v>
          </cell>
          <cell r="AE1322" t="str">
            <v>NL</v>
          </cell>
          <cell r="AF1322" t="str">
            <v>MX</v>
          </cell>
          <cell r="AG1322" t="str">
            <v>10416761</v>
          </cell>
          <cell r="AH1322" t="str">
            <v>RICARDO GUADALUOE MARTINEZ ZALASAR</v>
          </cell>
          <cell r="AI1322" t="str">
            <v>cinco de mayo 910</v>
          </cell>
          <cell r="AJ1322" t="str">
            <v>8115510000</v>
          </cell>
          <cell r="AK1322">
            <v>0</v>
          </cell>
          <cell r="AL1322" t="str">
            <v>67150</v>
          </cell>
          <cell r="AM1322"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322" t="str">
            <v>3TE40G144668</v>
          </cell>
          <cell r="AO1322" t="str">
            <v>Básica</v>
          </cell>
          <cell r="AP1322" t="str">
            <v>Hisense</v>
          </cell>
          <cell r="AQ1322" t="str">
            <v>Opera</v>
          </cell>
          <cell r="AR1322" t="str">
            <v>FHD 1920 x 1080</v>
          </cell>
          <cell r="AS1322" t="str">
            <v>3TE40G163934G163934M010</v>
          </cell>
          <cell r="AT1322">
            <v>0</v>
          </cell>
          <cell r="AU1322" t="str">
            <v>40H5B2</v>
          </cell>
          <cell r="AV1322" t="str">
            <v>3TE40G163934</v>
          </cell>
          <cell r="AW1322" t="str">
            <v>G163934</v>
          </cell>
          <cell r="AX1322" t="str">
            <v>M010</v>
          </cell>
          <cell r="AY1322">
            <v>74012723</v>
          </cell>
          <cell r="AZ1322">
            <v>51013642</v>
          </cell>
          <cell r="BA1322">
            <v>80151117</v>
          </cell>
        </row>
        <row r="1323">
          <cell r="D1323">
            <v>60316781</v>
          </cell>
          <cell r="E1323" t="str">
            <v xml:space="preserve">A  </v>
          </cell>
          <cell r="F1323" t="str">
            <v>TV</v>
          </cell>
          <cell r="G1323" t="str">
            <v>ANGEL SABINO GONZALEZ MARTINEZ</v>
          </cell>
          <cell r="H1323" t="str">
            <v>PIRUL 601-A, EVANOS 4° SECTOR, APODACA</v>
          </cell>
          <cell r="I1323" t="str">
            <v>8112638028, 8121670867</v>
          </cell>
          <cell r="J1323" t="str">
            <v>HISENSE</v>
          </cell>
          <cell r="K1323" t="str">
            <v>50K20DW</v>
          </cell>
          <cell r="L1323" t="str">
            <v>50G144844H07089</v>
          </cell>
          <cell r="M1323" t="str">
            <v>190034-9</v>
          </cell>
          <cell r="N1323">
            <v>14434</v>
          </cell>
          <cell r="O1323">
            <v>42266</v>
          </cell>
          <cell r="P1323">
            <v>42849</v>
          </cell>
          <cell r="Q1323">
            <v>201024</v>
          </cell>
          <cell r="R1323" t="str">
            <v>27/04/17  8:36 ARANTXA NP5 P1A OC 1009985 PANEL 173331</v>
          </cell>
          <cell r="S1323" t="str">
            <v/>
          </cell>
          <cell r="T1323" t="str">
            <v xml:space="preserve">    SOFIA VAZQUEZ                 </v>
          </cell>
          <cell r="U1323" t="str">
            <v>2017-05-16</v>
          </cell>
          <cell r="V1323" t="str">
            <v>NORTE</v>
          </cell>
          <cell r="W1323" t="str">
            <v>COMPLETADO</v>
          </cell>
          <cell r="X1323" t="str">
            <v>TALLER</v>
          </cell>
          <cell r="Y1323">
            <v>42846</v>
          </cell>
          <cell r="Z1323">
            <v>580</v>
          </cell>
          <cell r="AD1323" t="str">
            <v>apodaca /evanos 4to sec</v>
          </cell>
          <cell r="AE1323" t="str">
            <v>NL</v>
          </cell>
          <cell r="AF1323" t="str">
            <v>MX</v>
          </cell>
          <cell r="AG1323" t="str">
            <v>10416712</v>
          </cell>
          <cell r="AH1323" t="str">
            <v>ANGEL SABINO GONZALEZ MARTINEZ</v>
          </cell>
          <cell r="AI1323" t="str">
            <v>pirul num 601</v>
          </cell>
          <cell r="AJ1323" t="str">
            <v>8121670867</v>
          </cell>
          <cell r="AK1323" t="str">
            <v>8121670867</v>
          </cell>
          <cell r="AL1323" t="str">
            <v>66612</v>
          </cell>
          <cell r="AM1323"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323" t="str">
            <v>1TE50B8NUSCB</v>
          </cell>
          <cell r="AO1323" t="str">
            <v>Smart</v>
          </cell>
          <cell r="AP1323" t="str">
            <v>Hisense</v>
          </cell>
          <cell r="AQ1323" t="str">
            <v>Opera</v>
          </cell>
          <cell r="AR1323" t="str">
            <v>FHD 1920 x 1080</v>
          </cell>
          <cell r="AS1323" t="str">
            <v>3TE50G165140G165140M010</v>
          </cell>
          <cell r="AT1323">
            <v>45</v>
          </cell>
          <cell r="AU1323" t="str">
            <v>50H7GB</v>
          </cell>
          <cell r="AV1323" t="str">
            <v>3TE50G165140</v>
          </cell>
          <cell r="AW1323" t="str">
            <v>G165140</v>
          </cell>
          <cell r="AX1323" t="str">
            <v>M010</v>
          </cell>
          <cell r="AY1323">
            <v>74012724</v>
          </cell>
          <cell r="AZ1323">
            <v>51013643</v>
          </cell>
          <cell r="BA1323">
            <v>80151119</v>
          </cell>
        </row>
        <row r="1324">
          <cell r="D1324">
            <v>60316456</v>
          </cell>
          <cell r="E1324" t="str">
            <v xml:space="preserve">A  </v>
          </cell>
          <cell r="F1324" t="str">
            <v>TV</v>
          </cell>
          <cell r="G1324" t="str">
            <v>MARIA CRISTINA BANDA</v>
          </cell>
          <cell r="H1324" t="str">
            <v>MANUEL DELGADO 3042, VICTORIA, MONTERREY</v>
          </cell>
          <cell r="I1324">
            <v>811198388</v>
          </cell>
          <cell r="J1324" t="str">
            <v>HISENSE</v>
          </cell>
          <cell r="K1324" t="str">
            <v>50K20DW</v>
          </cell>
          <cell r="L1324" t="str">
            <v>50G143064H02799</v>
          </cell>
          <cell r="M1324" t="str">
            <v>TIKET</v>
          </cell>
          <cell r="N1324">
            <v>10991.08</v>
          </cell>
          <cell r="O1324">
            <v>41808</v>
          </cell>
          <cell r="P1324">
            <v>42832</v>
          </cell>
          <cell r="Q1324">
            <v>201024</v>
          </cell>
          <cell r="R1324" t="str">
            <v>25/04/17 1:55 ARANTXA NP5 P1A OC 1009861 PANEL 173331</v>
          </cell>
          <cell r="S1324" t="str">
            <v/>
          </cell>
          <cell r="T1324" t="str">
            <v xml:space="preserve">    SOFIA VAZQUEZ                 </v>
          </cell>
          <cell r="U1324" t="str">
            <v>2017-05-16</v>
          </cell>
          <cell r="V1324" t="str">
            <v>NORTE</v>
          </cell>
          <cell r="W1324" t="str">
            <v>COMPLETADO</v>
          </cell>
          <cell r="X1324" t="str">
            <v>TALLER</v>
          </cell>
          <cell r="Y1324">
            <v>42845</v>
          </cell>
          <cell r="Z1324">
            <v>1037</v>
          </cell>
          <cell r="AD1324" t="str">
            <v>Monterrey/Victoria</v>
          </cell>
          <cell r="AE1324" t="str">
            <v>NL</v>
          </cell>
          <cell r="AF1324" t="str">
            <v>MX</v>
          </cell>
          <cell r="AG1324" t="str">
            <v>10415707</v>
          </cell>
          <cell r="AH1324" t="str">
            <v>MARIA CRISTINA BANDA</v>
          </cell>
          <cell r="AI1324" t="str">
            <v>3042 Manuel Delgado</v>
          </cell>
          <cell r="AJ1324" t="str">
            <v>8111918388</v>
          </cell>
          <cell r="AK1324">
            <v>0</v>
          </cell>
          <cell r="AL1324" t="str">
            <v>64520</v>
          </cell>
          <cell r="AM1324"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324" t="str">
            <v>1TE50B8NUSCB</v>
          </cell>
          <cell r="AO1324" t="str">
            <v>Smart</v>
          </cell>
          <cell r="AP1324" t="str">
            <v>Hisense</v>
          </cell>
          <cell r="AQ1324" t="str">
            <v>Opera</v>
          </cell>
          <cell r="AR1324" t="str">
            <v>FHD 1920 x 1080</v>
          </cell>
          <cell r="AS1324" t="str">
            <v>3TE50G165140G165140M010</v>
          </cell>
          <cell r="AT1324">
            <v>45</v>
          </cell>
          <cell r="AU1324" t="str">
            <v>50H7GB</v>
          </cell>
          <cell r="AV1324" t="str">
            <v>3TE50G165140</v>
          </cell>
          <cell r="AW1324" t="str">
            <v>G165140</v>
          </cell>
          <cell r="AX1324" t="str">
            <v>M010</v>
          </cell>
          <cell r="AY1324">
            <v>74012725</v>
          </cell>
          <cell r="AZ1324">
            <v>51013644</v>
          </cell>
          <cell r="BA1324">
            <v>80151120</v>
          </cell>
        </row>
        <row r="1325">
          <cell r="D1325">
            <v>60310865</v>
          </cell>
          <cell r="E1325" t="str">
            <v xml:space="preserve">A  </v>
          </cell>
          <cell r="F1325" t="str">
            <v>TV</v>
          </cell>
          <cell r="G1325" t="str">
            <v>JOSE ANGEL ROCHA</v>
          </cell>
          <cell r="H1325" t="str">
            <v>HIERRO 803, PARQUES TALAVERNA, SAN NICOLAS</v>
          </cell>
          <cell r="I1325" t="str">
            <v>818399623, 811513386</v>
          </cell>
          <cell r="J1325" t="str">
            <v>HISENSE</v>
          </cell>
          <cell r="K1325" t="str">
            <v>LC-43N4000M</v>
          </cell>
          <cell r="L1325" t="str">
            <v>43G162456H00786</v>
          </cell>
          <cell r="M1325" t="str">
            <v>TIKET</v>
          </cell>
          <cell r="N1325">
            <v>8798</v>
          </cell>
          <cell r="O1325">
            <v>42679</v>
          </cell>
          <cell r="P1325">
            <v>42803</v>
          </cell>
          <cell r="Q1325">
            <v>201024</v>
          </cell>
          <cell r="R1325" t="str">
            <v>10/02/17 7:01 ERNESTO HDZ NP5 P1A OC. 1007107 MAIN BOARD 204346</v>
          </cell>
          <cell r="S1325" t="str">
            <v/>
          </cell>
          <cell r="T1325" t="str">
            <v xml:space="preserve">    SOFIA VAZQUEZ                 </v>
          </cell>
          <cell r="U1325" t="str">
            <v>2017-05-16</v>
          </cell>
          <cell r="V1325" t="str">
            <v>NORTE</v>
          </cell>
          <cell r="W1325" t="str">
            <v>COMPLETADO</v>
          </cell>
          <cell r="X1325" t="str">
            <v>TALLER</v>
          </cell>
          <cell r="Y1325">
            <v>42773</v>
          </cell>
          <cell r="Z1325">
            <v>94</v>
          </cell>
          <cell r="AD1325" t="str">
            <v>sn nicolas de los g /arques la talaverna</v>
          </cell>
          <cell r="AE1325" t="str">
            <v>NL</v>
          </cell>
          <cell r="AF1325" t="str">
            <v>MX</v>
          </cell>
          <cell r="AG1325" t="str">
            <v>10411454</v>
          </cell>
          <cell r="AH1325" t="str">
            <v>JOSE ANGEL ROCHA</v>
          </cell>
          <cell r="AI1325" t="str">
            <v>hierro 803 %POTASIO Y SIDERITA</v>
          </cell>
          <cell r="AJ1325" t="str">
            <v>811513386</v>
          </cell>
          <cell r="AK1325" t="str">
            <v>811513386</v>
          </cell>
          <cell r="AL1325" t="str">
            <v>66473</v>
          </cell>
          <cell r="AM1325"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325" t="str">
            <v>3TE43G1622H2</v>
          </cell>
          <cell r="AO1325" t="e">
            <v>#N/A</v>
          </cell>
          <cell r="AP1325" t="e">
            <v>#N/A</v>
          </cell>
          <cell r="AQ1325" t="e">
            <v>#N/A</v>
          </cell>
          <cell r="AR1325" t="e">
            <v>#N/A</v>
          </cell>
          <cell r="AS1325" t="str">
            <v>3TE43G1701A4G1701A4M010</v>
          </cell>
          <cell r="AT1325">
            <v>4</v>
          </cell>
          <cell r="AU1325" t="str">
            <v>LC-43N4000M</v>
          </cell>
          <cell r="AV1325" t="str">
            <v>3TE43G1701A4</v>
          </cell>
          <cell r="AW1325" t="str">
            <v>G1701A4</v>
          </cell>
          <cell r="AX1325" t="str">
            <v>M010</v>
          </cell>
          <cell r="AY1325">
            <v>74012726</v>
          </cell>
          <cell r="AZ1325">
            <v>51013645</v>
          </cell>
          <cell r="BA1325">
            <v>80151122</v>
          </cell>
        </row>
        <row r="1326">
          <cell r="D1326">
            <v>60316810</v>
          </cell>
          <cell r="E1326" t="str">
            <v xml:space="preserve">A  </v>
          </cell>
          <cell r="F1326" t="str">
            <v>TV</v>
          </cell>
          <cell r="G1326" t="str">
            <v>JESUS ANTONIO NIÑO MARES</v>
          </cell>
          <cell r="H1326" t="str">
            <v xml:space="preserve">AV. CFE 218, INFONAVIT LOS ANGELES, MONTERREY </v>
          </cell>
          <cell r="I1326" t="str">
            <v>8183200936, 8115889336</v>
          </cell>
          <cell r="J1326" t="str">
            <v>HISENSE</v>
          </cell>
          <cell r="K1326" t="str">
            <v>50K20DW</v>
          </cell>
          <cell r="L1326" t="str">
            <v>50G143291H03294</v>
          </cell>
          <cell r="M1326" t="str">
            <v xml:space="preserve">CARTA DE ACEPTACION </v>
          </cell>
          <cell r="N1326">
            <v>13494.9</v>
          </cell>
          <cell r="O1326">
            <v>42131</v>
          </cell>
          <cell r="P1326">
            <v>42849</v>
          </cell>
          <cell r="Q1326">
            <v>201024</v>
          </cell>
          <cell r="R1326" t="str">
            <v>27/04/17 8:31 ARANTXA P1A: OC. 1009980 PANEL 173331</v>
          </cell>
          <cell r="S1326" t="str">
            <v/>
          </cell>
          <cell r="T1326" t="str">
            <v xml:space="preserve">    SOFIA VAZQUEZ                 </v>
          </cell>
          <cell r="U1326" t="str">
            <v>2017-05-16</v>
          </cell>
          <cell r="V1326" t="str">
            <v>NORTE</v>
          </cell>
          <cell r="W1326" t="str">
            <v>COMPLETADO</v>
          </cell>
          <cell r="X1326" t="str">
            <v>TALLER</v>
          </cell>
          <cell r="Y1326">
            <v>42846</v>
          </cell>
          <cell r="Z1326">
            <v>715</v>
          </cell>
          <cell r="AD1326" t="str">
            <v>Sn Nicolas/ Los Angeles 1er secctor</v>
          </cell>
          <cell r="AE1326" t="str">
            <v>NL</v>
          </cell>
          <cell r="AF1326" t="str">
            <v>MX</v>
          </cell>
          <cell r="AG1326" t="str">
            <v>10416404</v>
          </cell>
          <cell r="AH1326" t="str">
            <v>JESUS ANTONIO NIÑO MARES</v>
          </cell>
          <cell r="AI1326" t="str">
            <v>218 Av CFE</v>
          </cell>
          <cell r="AJ1326" t="str">
            <v>8115889336</v>
          </cell>
          <cell r="AK1326" t="str">
            <v>8115889336</v>
          </cell>
          <cell r="AL1326" t="str">
            <v>66475</v>
          </cell>
          <cell r="AM1326"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326" t="str">
            <v>1TE50B8NUSCB</v>
          </cell>
          <cell r="AO1326" t="str">
            <v>Smart</v>
          </cell>
          <cell r="AP1326" t="str">
            <v>Hisense</v>
          </cell>
          <cell r="AQ1326" t="str">
            <v>Opera</v>
          </cell>
          <cell r="AR1326" t="str">
            <v>FHD 1920 x 1080</v>
          </cell>
          <cell r="AS1326" t="str">
            <v>3TE50G165140G165140M010</v>
          </cell>
          <cell r="AT1326">
            <v>45</v>
          </cell>
          <cell r="AU1326" t="str">
            <v>50H7GB</v>
          </cell>
          <cell r="AV1326" t="str">
            <v>3TE50G165140</v>
          </cell>
          <cell r="AW1326" t="str">
            <v>G165140</v>
          </cell>
          <cell r="AX1326" t="str">
            <v>M010</v>
          </cell>
          <cell r="AY1326">
            <v>74012728</v>
          </cell>
          <cell r="AZ1326">
            <v>51013647</v>
          </cell>
          <cell r="BA1326">
            <v>80151124</v>
          </cell>
        </row>
        <row r="1327">
          <cell r="D1327">
            <v>60288598</v>
          </cell>
          <cell r="E1327" t="str">
            <v xml:space="preserve">A  </v>
          </cell>
          <cell r="F1327" t="str">
            <v>TV</v>
          </cell>
          <cell r="G1327" t="str">
            <v>JUAN MANUEL GONZALEZ JASSO</v>
          </cell>
          <cell r="H1327" t="str">
            <v>GOMEZ FARIAS 420, PABLO DE LOS SANTOS, SABINAS HIDALGO NL</v>
          </cell>
          <cell r="I1327">
            <v>8242424626</v>
          </cell>
          <cell r="J1327" t="str">
            <v>HISENSE</v>
          </cell>
          <cell r="K1327" t="str">
            <v>32K20DW</v>
          </cell>
          <cell r="L1327" t="str">
            <v>32J134806H01655</v>
          </cell>
          <cell r="M1327" t="str">
            <v>TIKET</v>
          </cell>
          <cell r="N1327">
            <v>99.07</v>
          </cell>
          <cell r="O1327">
            <v>41759</v>
          </cell>
          <cell r="P1327">
            <v>42625</v>
          </cell>
          <cell r="Q1327">
            <v>201024</v>
          </cell>
          <cell r="R1327" t="str">
            <v>20/09/16 23:50 ERNESTO HDZ NP5 P1A OC. 1001296 PANEL 171937 MAIN BOARD 168596</v>
          </cell>
          <cell r="S1327" t="str">
            <v/>
          </cell>
          <cell r="T1327" t="str">
            <v xml:space="preserve">    SOFIA VAZQUEZ                 </v>
          </cell>
          <cell r="U1327" t="str">
            <v>2017-05-16</v>
          </cell>
          <cell r="V1327" t="str">
            <v>NORTE</v>
          </cell>
          <cell r="W1327" t="str">
            <v>COMPLETADO</v>
          </cell>
          <cell r="X1327" t="str">
            <v>TALLER</v>
          </cell>
          <cell r="Y1327" t="e">
            <v>#N/A</v>
          </cell>
          <cell r="Z1327" t="e">
            <v>#N/A</v>
          </cell>
          <cell r="AD1327" t="e">
            <v>#N/A</v>
          </cell>
          <cell r="AE1327" t="e">
            <v>#N/A</v>
          </cell>
          <cell r="AF1327" t="e">
            <v>#N/A</v>
          </cell>
          <cell r="AG1327" t="e">
            <v>#N/A</v>
          </cell>
          <cell r="AH1327" t="e">
            <v>#N/A</v>
          </cell>
          <cell r="AI1327" t="e">
            <v>#N/A</v>
          </cell>
          <cell r="AJ1327" t="e">
            <v>#N/A</v>
          </cell>
          <cell r="AK1327" t="e">
            <v>#N/A</v>
          </cell>
          <cell r="AL1327" t="e">
            <v>#N/A</v>
          </cell>
          <cell r="AM1327" t="e">
            <v>#N/A</v>
          </cell>
          <cell r="AN1327" t="str">
            <v>3TE32G143053</v>
          </cell>
          <cell r="AO1327" t="str">
            <v>Smart</v>
          </cell>
          <cell r="AP1327" t="str">
            <v>Hisense</v>
          </cell>
          <cell r="AQ1327" t="str">
            <v>Opera</v>
          </cell>
          <cell r="AR1327" t="str">
            <v>HD 1366 X 768</v>
          </cell>
          <cell r="AS1327" t="str">
            <v>3TE32G164485G164485M010</v>
          </cell>
          <cell r="AT1327">
            <v>44</v>
          </cell>
          <cell r="AU1327" t="str">
            <v>32H5B2</v>
          </cell>
          <cell r="AV1327" t="str">
            <v>3TE32G164485</v>
          </cell>
          <cell r="AW1327" t="str">
            <v>G164485</v>
          </cell>
          <cell r="AX1327" t="str">
            <v>M010</v>
          </cell>
          <cell r="AY1327">
            <v>74012730</v>
          </cell>
          <cell r="AZ1327">
            <v>51013648</v>
          </cell>
          <cell r="BA1327">
            <v>80151128</v>
          </cell>
        </row>
        <row r="1328">
          <cell r="D1328">
            <v>60318063</v>
          </cell>
          <cell r="E1328" t="str">
            <v xml:space="preserve">A  </v>
          </cell>
          <cell r="F1328" t="str">
            <v>TV</v>
          </cell>
          <cell r="G1328" t="str">
            <v>ATANACIO SAMANIEGO DUARTE</v>
          </cell>
          <cell r="H1328" t="str">
            <v xml:space="preserve">MIXTECA 904, UNIDAD MODELO, MONTERREY </v>
          </cell>
          <cell r="I1328">
            <v>8114251279</v>
          </cell>
          <cell r="J1328" t="str">
            <v>HISENSE</v>
          </cell>
          <cell r="K1328" t="str">
            <v>32K21D</v>
          </cell>
          <cell r="L1328" t="str">
            <v>32J140473H01525</v>
          </cell>
          <cell r="M1328" t="str">
            <v>TIKET</v>
          </cell>
          <cell r="N1328">
            <v>98.9</v>
          </cell>
          <cell r="O1328">
            <v>41787</v>
          </cell>
          <cell r="P1328">
            <v>42866</v>
          </cell>
          <cell r="Q1328">
            <v>201024</v>
          </cell>
          <cell r="R1328" t="str">
            <v>04/05/2017 6:27 ARANTXA P1A OC. 1010577 CABLE LVDS</v>
          </cell>
          <cell r="S1328" t="str">
            <v/>
          </cell>
          <cell r="T1328" t="str">
            <v xml:space="preserve">    SOFIA VAZQUEZ                 </v>
          </cell>
          <cell r="U1328" t="str">
            <v>2017-05-16</v>
          </cell>
          <cell r="V1328" t="str">
            <v>NORTE</v>
          </cell>
          <cell r="W1328" t="str">
            <v>COMPLETADO</v>
          </cell>
          <cell r="X1328" t="str">
            <v>TALLER</v>
          </cell>
          <cell r="Y1328">
            <v>42864</v>
          </cell>
          <cell r="Z1328">
            <v>1077</v>
          </cell>
          <cell r="AD1328" t="str">
            <v>Monterrey/Unidad Modelo</v>
          </cell>
          <cell r="AE1328" t="str">
            <v>NL</v>
          </cell>
          <cell r="AF1328" t="str">
            <v>MX</v>
          </cell>
          <cell r="AG1328" t="str">
            <v>10411381</v>
          </cell>
          <cell r="AH1328" t="str">
            <v>ATANACIO SAMANIEGO DUARTE</v>
          </cell>
          <cell r="AI1328" t="str">
            <v>904 Mixteca</v>
          </cell>
          <cell r="AJ1328" t="str">
            <v>8114251279</v>
          </cell>
          <cell r="AK1328">
            <v>0</v>
          </cell>
          <cell r="AL1328" t="str">
            <v>64140</v>
          </cell>
          <cell r="AM1328"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328" t="str">
            <v>3TE32J140473</v>
          </cell>
          <cell r="AO1328" t="str">
            <v>Básica</v>
          </cell>
          <cell r="AP1328" t="str">
            <v>Hisense</v>
          </cell>
          <cell r="AQ1328" t="str">
            <v>Opera</v>
          </cell>
          <cell r="AR1328" t="str">
            <v>HD 1366 X 768</v>
          </cell>
          <cell r="AS1328" t="str">
            <v>3TE32G164478G164478M010</v>
          </cell>
          <cell r="AT1328">
            <v>3</v>
          </cell>
          <cell r="AU1328" t="str">
            <v>32H3B2</v>
          </cell>
          <cell r="AV1328" t="str">
            <v>3TE32G164478</v>
          </cell>
          <cell r="AW1328" t="str">
            <v>G164478</v>
          </cell>
          <cell r="AX1328" t="str">
            <v>M010</v>
          </cell>
          <cell r="AY1328">
            <v>74012731</v>
          </cell>
          <cell r="AZ1328">
            <v>51013649</v>
          </cell>
          <cell r="BA1328">
            <v>80151129</v>
          </cell>
        </row>
        <row r="1329">
          <cell r="D1329">
            <v>60317084</v>
          </cell>
          <cell r="E1329" t="str">
            <v xml:space="preserve">A  </v>
          </cell>
          <cell r="F1329" t="str">
            <v>TV</v>
          </cell>
          <cell r="G1329" t="str">
            <v xml:space="preserve">JAIME GONZALEZ HUERTA </v>
          </cell>
          <cell r="H1329" t="str">
            <v>RIO SONORA NO. 87 COL VALLE DORADO , ENSENADA B.C.</v>
          </cell>
          <cell r="I1329">
            <v>6461261167</v>
          </cell>
          <cell r="J1329" t="str">
            <v xml:space="preserve">HISENSE </v>
          </cell>
          <cell r="K1329" t="str">
            <v>50H3</v>
          </cell>
          <cell r="L1329" t="str">
            <v>50J141202H02279</v>
          </cell>
          <cell r="M1329" t="str">
            <v>TICKET 000032878</v>
          </cell>
          <cell r="N1329">
            <v>10401</v>
          </cell>
          <cell r="O1329">
            <v>42035</v>
          </cell>
          <cell r="P1329">
            <v>42872</v>
          </cell>
          <cell r="Q1329">
            <v>201015</v>
          </cell>
          <cell r="R1329" t="str">
            <v>06/05/2017 06 : 46  ARANTXA.MON : TCF1
06/05/2017 06 : 46  ARANTXA.MON : Se autoriza NP5; numero de serie y ticket correcto
05/05/2017 08 : 22 201015 : P1/ PANEL T173331 / OC - 1010395 PANEL</v>
          </cell>
          <cell r="S1329" t="str">
            <v>SE PIDIO PANEL Y NO LO SURTIERON</v>
          </cell>
          <cell r="T1329" t="str">
            <v xml:space="preserve">  Ricardo Sanchez Paniagua        </v>
          </cell>
          <cell r="U1329" t="str">
            <v>2017/05/17</v>
          </cell>
          <cell r="V1329" t="str">
            <v>NORTE</v>
          </cell>
          <cell r="W1329" t="str">
            <v>COMPLETADO</v>
          </cell>
          <cell r="X1329" t="str">
            <v>TALLER</v>
          </cell>
          <cell r="Y1329">
            <v>42851</v>
          </cell>
          <cell r="Z1329">
            <v>816</v>
          </cell>
          <cell r="AD1329" t="str">
            <v>Ensenada /Valle dorado</v>
          </cell>
          <cell r="AE1329" t="str">
            <v>BC</v>
          </cell>
          <cell r="AF1329" t="str">
            <v>MX</v>
          </cell>
          <cell r="AG1329" t="str">
            <v>10411223</v>
          </cell>
          <cell r="AH1329" t="str">
            <v>JAIME GONZÁLEZ HUERTA</v>
          </cell>
          <cell r="AI1329" t="str">
            <v>87 calle Río Sonora</v>
          </cell>
          <cell r="AJ1329" t="str">
            <v>044-6461261167</v>
          </cell>
          <cell r="AK1329">
            <v>0</v>
          </cell>
          <cell r="AL1329" t="str">
            <v>22890</v>
          </cell>
          <cell r="AM1329"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329" t="str">
            <v>3TE50J141202</v>
          </cell>
          <cell r="AO1329" t="e">
            <v>#N/A</v>
          </cell>
          <cell r="AP1329" t="e">
            <v>#N/A</v>
          </cell>
          <cell r="AQ1329" t="e">
            <v>#N/A</v>
          </cell>
          <cell r="AR1329" t="e">
            <v>#N/A</v>
          </cell>
          <cell r="AS1329" t="str">
            <v>3TE50G165140G165140M010</v>
          </cell>
          <cell r="AT1329">
            <v>45</v>
          </cell>
          <cell r="AU1329" t="str">
            <v>50H7GB</v>
          </cell>
          <cell r="AV1329" t="str">
            <v>3TE50G165140</v>
          </cell>
          <cell r="AW1329" t="str">
            <v>G165140</v>
          </cell>
          <cell r="AX1329" t="str">
            <v>M010</v>
          </cell>
          <cell r="AY1329">
            <v>74012732</v>
          </cell>
          <cell r="AZ1329">
            <v>51013650</v>
          </cell>
          <cell r="BA1329">
            <v>80151130</v>
          </cell>
        </row>
        <row r="1330">
          <cell r="D1330">
            <v>60319193</v>
          </cell>
          <cell r="E1330" t="str">
            <v xml:space="preserve">A  </v>
          </cell>
          <cell r="F1330" t="str">
            <v>TV</v>
          </cell>
          <cell r="G1330" t="str">
            <v>LUIS ALBERTO GONZALEZ OLIVARES</v>
          </cell>
          <cell r="H1330" t="str">
            <v>MANZANA C-1, COL. CENTRO, TUXPAN, NAY</v>
          </cell>
          <cell r="I1330">
            <v>3192320050</v>
          </cell>
          <cell r="J1330" t="str">
            <v>HISENSE</v>
          </cell>
          <cell r="K1330" t="str">
            <v>50K20D</v>
          </cell>
          <cell r="L1330" t="str">
            <v>50G150598H01027</v>
          </cell>
          <cell r="M1330">
            <v>1341</v>
          </cell>
          <cell r="N1330">
            <v>9060.35</v>
          </cell>
          <cell r="O1330">
            <v>42584</v>
          </cell>
          <cell r="P1330">
            <v>42804</v>
          </cell>
          <cell r="Q1330">
            <v>201023</v>
          </cell>
          <cell r="R1330" t="str">
            <v>16/03/2017 06 : 07  JORGE.VAZ : NP5
12/03/2017 02 : 29 201023 : P1-173064-PANEL LCD, 166794-POWER BOARD-OC1008489</v>
          </cell>
          <cell r="S1330" t="str">
            <v>FALLA: NO ENCIENDE, SE REALIZO PEDIDO DE</v>
          </cell>
          <cell r="T1330" t="str">
            <v xml:space="preserve">  GABRIELA RIVAS DELGADO          </v>
          </cell>
          <cell r="U1330" t="str">
            <v>2017-04-18</v>
          </cell>
          <cell r="V1330" t="str">
            <v>Norte</v>
          </cell>
          <cell r="W1330" t="str">
            <v>COMPLETADO</v>
          </cell>
          <cell r="X1330" t="str">
            <v>TALLER</v>
          </cell>
          <cell r="Y1330">
            <v>42804</v>
          </cell>
          <cell r="Z1330">
            <v>220</v>
          </cell>
          <cell r="AA1330" t="str">
            <v>M010</v>
          </cell>
          <cell r="AD1330" t="str">
            <v>Tuxpan/Centro</v>
          </cell>
          <cell r="AE1330" t="str">
            <v>NAY</v>
          </cell>
          <cell r="AF1330" t="str">
            <v>MX</v>
          </cell>
          <cell r="AG1330" t="str">
            <v>10414002</v>
          </cell>
          <cell r="AH1330" t="str">
            <v>LUIS ALBERTO GONZALEZ OLIVARES</v>
          </cell>
          <cell r="AI1330" t="str">
            <v>302 Sur Madero</v>
          </cell>
          <cell r="AJ1330" t="str">
            <v>3192320050</v>
          </cell>
          <cell r="AK1330">
            <v>0</v>
          </cell>
          <cell r="AL1330" t="str">
            <v>63200</v>
          </cell>
          <cell r="AM1330"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330" t="str">
            <v>3TE50G132311</v>
          </cell>
          <cell r="AO1330" t="str">
            <v>Básica</v>
          </cell>
          <cell r="AP1330" t="str">
            <v>Hisense</v>
          </cell>
          <cell r="AQ1330" t="str">
            <v>Opera</v>
          </cell>
          <cell r="AR1330" t="str">
            <v>FHD 1920 x 1080</v>
          </cell>
          <cell r="AS1330" t="str">
            <v>3TE50G165140G1651M010</v>
          </cell>
          <cell r="AT1330" t="e">
            <v>#N/A</v>
          </cell>
          <cell r="AU1330" t="str">
            <v>50H7GB</v>
          </cell>
          <cell r="AV1330" t="str">
            <v>3TE50G165140</v>
          </cell>
          <cell r="AW1330" t="str">
            <v>G1651</v>
          </cell>
          <cell r="AX1330" t="str">
            <v>M010</v>
          </cell>
          <cell r="AY1330">
            <v>74011895</v>
          </cell>
          <cell r="AZ1330">
            <v>51012824</v>
          </cell>
          <cell r="BA1330">
            <v>80141742</v>
          </cell>
        </row>
        <row r="1331">
          <cell r="D1331">
            <v>60310669</v>
          </cell>
          <cell r="E1331" t="str">
            <v>B</v>
          </cell>
          <cell r="F1331" t="str">
            <v>CELULAR</v>
          </cell>
          <cell r="G1331" t="str">
            <v>EstebanArredondoRosas</v>
          </cell>
          <cell r="H1331" t="str">
            <v>MatinAlonzoPunzonNo101,Reforma/VeracruzCP.91919</v>
          </cell>
          <cell r="I1331">
            <v>2291388593</v>
          </cell>
          <cell r="J1331" t="str">
            <v>HISENSE</v>
          </cell>
          <cell r="K1331" t="str">
            <v>C20</v>
          </cell>
          <cell r="L1331" t="str">
            <v>1MH75A91MX10D0H51Z5013C</v>
          </cell>
          <cell r="M1331">
            <v>2.02800114502016E+18</v>
          </cell>
          <cell r="N1331">
            <v>3799</v>
          </cell>
          <cell r="O1331">
            <v>42697</v>
          </cell>
          <cell r="P1331">
            <v>42767</v>
          </cell>
          <cell r="Q1331">
            <v>201709</v>
          </cell>
          <cell r="R1331" t="str">
            <v>CFOTORGADOPORSOPORTETECNICO(IRREPARABILIDAD)</v>
          </cell>
          <cell r="S1331" t="str">
            <v>EQUIPORAYADOCONPORTASIM</v>
          </cell>
          <cell r="T1331" t="str">
            <v>JuanFranciscoAlvizar</v>
          </cell>
          <cell r="U1331" t="str">
            <v>2017-04-17</v>
          </cell>
          <cell r="V1331" t="str">
            <v>CELULARES</v>
          </cell>
          <cell r="W1331" t="str">
            <v>COMPLETADO</v>
          </cell>
          <cell r="X1331" t="str">
            <v>TALLER</v>
          </cell>
          <cell r="Y1331">
            <v>42767</v>
          </cell>
          <cell r="Z1331">
            <v>70</v>
          </cell>
          <cell r="AA1331" t="str">
            <v>M010</v>
          </cell>
          <cell r="AD1331" t="str">
            <v>Reforma/Veracruz</v>
          </cell>
          <cell r="AE1331" t="str">
            <v>VER</v>
          </cell>
          <cell r="AF1331" t="str">
            <v>MX</v>
          </cell>
          <cell r="AG1331" t="str">
            <v>10410784</v>
          </cell>
          <cell r="AH1331" t="str">
            <v>ESTEBAN ARREDONDO ROSAS</v>
          </cell>
          <cell r="AI1331" t="str">
            <v>101 Matin Alonzo Punzon</v>
          </cell>
          <cell r="AJ1331" t="str">
            <v>2291388593</v>
          </cell>
          <cell r="AK1331">
            <v>0</v>
          </cell>
          <cell r="AL1331" t="str">
            <v>91919</v>
          </cell>
          <cell r="AM1331"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331" t="e">
            <v>#N/A</v>
          </cell>
          <cell r="AO1331" t="e">
            <v>#N/A</v>
          </cell>
          <cell r="AP1331" t="e">
            <v>#N/A</v>
          </cell>
          <cell r="AQ1331" t="e">
            <v>#N/A</v>
          </cell>
          <cell r="AR1331" t="e">
            <v>#N/A</v>
          </cell>
          <cell r="AS1331" t="str">
            <v/>
          </cell>
          <cell r="AT1331" t="e">
            <v>#N/A</v>
          </cell>
          <cell r="AY1331">
            <v>74012734</v>
          </cell>
          <cell r="AZ1331">
            <v>51013652</v>
          </cell>
          <cell r="BA1331">
            <v>80151109</v>
          </cell>
        </row>
        <row r="1332">
          <cell r="D1332">
            <v>60310935</v>
          </cell>
          <cell r="E1332" t="str">
            <v xml:space="preserve">A  </v>
          </cell>
          <cell r="F1332" t="str">
            <v>CELULAR</v>
          </cell>
          <cell r="G1332" t="str">
            <v>LuisEduardoVelazquez</v>
          </cell>
          <cell r="H1332" t="str">
            <v>mascorro523S.L.P/independencia,SLP,CP78330</v>
          </cell>
          <cell r="I1332" t="str">
            <v>044-4442396125</v>
          </cell>
          <cell r="J1332" t="str">
            <v>HISENSE</v>
          </cell>
          <cell r="K1332" t="str">
            <v>C20</v>
          </cell>
          <cell r="L1332" t="str">
            <v>1MH76A91MX10DOH2AH202A7</v>
          </cell>
          <cell r="M1332" t="str">
            <v>SFR/000209842</v>
          </cell>
          <cell r="N1332">
            <v>5998.52</v>
          </cell>
          <cell r="O1332">
            <v>42598</v>
          </cell>
          <cell r="P1332">
            <v>42769</v>
          </cell>
          <cell r="Q1332">
            <v>201709</v>
          </cell>
          <cell r="R1332" t="str">
            <v>CFPORFALTADEREFACCIONT1019758(PCBLOGIC),OC1007244</v>
          </cell>
          <cell r="S1332" t="str">
            <v>EQUIPORAYADOCONPORTASIM</v>
          </cell>
          <cell r="T1332" t="str">
            <v>JUANFRANCISCOALVIZAR</v>
          </cell>
          <cell r="U1332" t="str">
            <v>2017-04-18</v>
          </cell>
          <cell r="V1332" t="str">
            <v>CELULARES</v>
          </cell>
          <cell r="W1332" t="str">
            <v>COMPLETADO</v>
          </cell>
          <cell r="X1332" t="str">
            <v>TALLER</v>
          </cell>
          <cell r="Y1332">
            <v>42773</v>
          </cell>
          <cell r="Z1332">
            <v>171</v>
          </cell>
          <cell r="AA1332" t="str">
            <v>M010</v>
          </cell>
          <cell r="AD1332" t="str">
            <v>S.L.P/ independencia</v>
          </cell>
          <cell r="AE1332" t="str">
            <v>SLP</v>
          </cell>
          <cell r="AF1332" t="str">
            <v>MX</v>
          </cell>
          <cell r="AG1332" t="str">
            <v>10410283</v>
          </cell>
          <cell r="AH1332" t="str">
            <v>LUIS EDUARDO VELAZQUEZ</v>
          </cell>
          <cell r="AI1332" t="str">
            <v>mascorro 523</v>
          </cell>
          <cell r="AJ1332" t="str">
            <v>044-4442396125</v>
          </cell>
          <cell r="AK1332">
            <v>0</v>
          </cell>
          <cell r="AL1332" t="str">
            <v>78330</v>
          </cell>
          <cell r="AM1332"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332" t="e">
            <v>#N/A</v>
          </cell>
          <cell r="AO1332" t="e">
            <v>#N/A</v>
          </cell>
          <cell r="AP1332" t="e">
            <v>#N/A</v>
          </cell>
          <cell r="AQ1332" t="e">
            <v>#N/A</v>
          </cell>
          <cell r="AR1332" t="e">
            <v>#N/A</v>
          </cell>
          <cell r="AS1332" t="str">
            <v/>
          </cell>
          <cell r="AT1332" t="e">
            <v>#N/A</v>
          </cell>
          <cell r="AY1332">
            <v>74012735</v>
          </cell>
          <cell r="AZ1332">
            <v>51013653</v>
          </cell>
          <cell r="BA1332">
            <v>80151110</v>
          </cell>
        </row>
        <row r="1333">
          <cell r="D1333">
            <v>60313341</v>
          </cell>
          <cell r="E1333" t="str">
            <v>D</v>
          </cell>
          <cell r="F1333" t="str">
            <v>CELULAR</v>
          </cell>
          <cell r="G1333" t="str">
            <v>YahairaAlinaTorresHam</v>
          </cell>
          <cell r="H1333" t="str">
            <v>Calle129,número418,LetraAMerida/CincoColonias,YUC,CP.97280</v>
          </cell>
          <cell r="I1333">
            <v>9999293838</v>
          </cell>
          <cell r="J1333" t="str">
            <v>HISENSE</v>
          </cell>
          <cell r="K1333" t="str">
            <v>L675</v>
          </cell>
          <cell r="L1333" t="str">
            <v>1MH75AY1MX10D0HC3H2008C</v>
          </cell>
          <cell r="M1333" t="str">
            <v>PROFECO</v>
          </cell>
          <cell r="N1333">
            <v>1999</v>
          </cell>
          <cell r="O1333">
            <v>42573</v>
          </cell>
          <cell r="P1333">
            <v>42435</v>
          </cell>
          <cell r="Q1333">
            <v>201709</v>
          </cell>
          <cell r="R1333" t="str">
            <v>CFCASOPROFECO</v>
          </cell>
          <cell r="S1333" t="str">
            <v>EQUIPOMALTRATADOCONTAPA</v>
          </cell>
          <cell r="T1333" t="str">
            <v>JuanFranciscoAlvizar</v>
          </cell>
          <cell r="U1333" t="str">
            <v>2017-04-19</v>
          </cell>
          <cell r="V1333" t="str">
            <v>CELULARES</v>
          </cell>
          <cell r="W1333" t="str">
            <v>COMPLETADO</v>
          </cell>
          <cell r="X1333" t="str">
            <v>TALLER</v>
          </cell>
          <cell r="Y1333">
            <v>42800</v>
          </cell>
          <cell r="Z1333">
            <v>138</v>
          </cell>
          <cell r="AA1333" t="str">
            <v>M010</v>
          </cell>
          <cell r="AD1333" t="str">
            <v>Merida/Cinco Colonias</v>
          </cell>
          <cell r="AE1333" t="str">
            <v>YUC</v>
          </cell>
          <cell r="AF1333" t="str">
            <v>MX</v>
          </cell>
          <cell r="AG1333" t="str">
            <v>10413712</v>
          </cell>
          <cell r="AH1333" t="str">
            <v>YAHAIRA ALINA TORRES HAM</v>
          </cell>
          <cell r="AI1333" t="str">
            <v>Calle 129, número 418, Letra A,</v>
          </cell>
          <cell r="AJ1333" t="str">
            <v>9999041538</v>
          </cell>
          <cell r="AK1333" t="str">
            <v>9999041538</v>
          </cell>
          <cell r="AL1333" t="str">
            <v>97280</v>
          </cell>
          <cell r="AM1333"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333" t="e">
            <v>#N/A</v>
          </cell>
          <cell r="AO1333" t="e">
            <v>#N/A</v>
          </cell>
          <cell r="AP1333" t="e">
            <v>#N/A</v>
          </cell>
          <cell r="AQ1333" t="e">
            <v>#N/A</v>
          </cell>
          <cell r="AR1333" t="e">
            <v>#N/A</v>
          </cell>
          <cell r="AS1333" t="str">
            <v/>
          </cell>
          <cell r="AT1333" t="e">
            <v>#N/A</v>
          </cell>
          <cell r="AY1333">
            <v>74012736</v>
          </cell>
          <cell r="AZ1333">
            <v>51013654</v>
          </cell>
          <cell r="BA1333">
            <v>80151111</v>
          </cell>
        </row>
        <row r="1334">
          <cell r="D1334">
            <v>60313916</v>
          </cell>
          <cell r="E1334" t="str">
            <v>B</v>
          </cell>
          <cell r="F1334" t="str">
            <v>CELULAR</v>
          </cell>
          <cell r="G1334" t="str">
            <v>Juan Jose Niebla Medina</v>
          </cell>
          <cell r="H1334" t="str">
            <v>Venustiano carranza num 187 Culiacan/Benito juarez CP 80210</v>
          </cell>
          <cell r="I1334">
            <v>6672742270</v>
          </cell>
          <cell r="J1334" t="str">
            <v>HISENSE</v>
          </cell>
          <cell r="K1334" t="str">
            <v>C20</v>
          </cell>
          <cell r="L1334" t="str">
            <v>IMH75A91MX10D0H1BH20423</v>
          </cell>
          <cell r="M1334" t="str">
            <v>0002208808</v>
          </cell>
          <cell r="N1334">
            <v>4999</v>
          </cell>
          <cell r="O1334">
            <v>42684</v>
          </cell>
          <cell r="P1334">
            <v>42802</v>
          </cell>
          <cell r="Q1334">
            <v>201709</v>
          </cell>
          <cell r="R1334" t="str">
            <v xml:space="preserve">CF OTORGADO POR SOPORTE TECNICO (IRREPARABILIDAD) </v>
          </cell>
          <cell r="S1334" t="str">
            <v xml:space="preserve">EQUIPO RAYADO CON PORTA SIM </v>
          </cell>
          <cell r="T1334" t="str">
            <v xml:space="preserve"> JUAN FRANCISCO ALVIZAR           </v>
          </cell>
          <cell r="U1334" t="str">
            <v>2017-04-19</v>
          </cell>
          <cell r="V1334" t="str">
            <v>CELULARES</v>
          </cell>
          <cell r="W1334" t="str">
            <v>COMPLETADO</v>
          </cell>
          <cell r="X1334" t="str">
            <v>TALLER</v>
          </cell>
          <cell r="Y1334">
            <v>42804</v>
          </cell>
          <cell r="Z1334">
            <v>118</v>
          </cell>
          <cell r="AA1334" t="str">
            <v>M010</v>
          </cell>
          <cell r="AD1334" t="str">
            <v>Culiacan/Benito juarez</v>
          </cell>
          <cell r="AE1334" t="str">
            <v>SIN</v>
          </cell>
          <cell r="AF1334" t="str">
            <v>MX</v>
          </cell>
          <cell r="AG1334" t="str">
            <v>10406594</v>
          </cell>
          <cell r="AH1334" t="str">
            <v>JUAN JOSE NIEBLA MEDINA</v>
          </cell>
          <cell r="AI1334" t="str">
            <v>Venustiano carranza num 187</v>
          </cell>
          <cell r="AJ1334" t="str">
            <v>6672742270</v>
          </cell>
          <cell r="AK1334">
            <v>0</v>
          </cell>
          <cell r="AL1334" t="str">
            <v>80210</v>
          </cell>
          <cell r="AM1334"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334" t="e">
            <v>#N/A</v>
          </cell>
          <cell r="AO1334" t="e">
            <v>#N/A</v>
          </cell>
          <cell r="AP1334" t="e">
            <v>#N/A</v>
          </cell>
          <cell r="AQ1334" t="e">
            <v>#N/A</v>
          </cell>
          <cell r="AR1334" t="e">
            <v>#N/A</v>
          </cell>
          <cell r="AS1334" t="str">
            <v/>
          </cell>
          <cell r="AT1334" t="e">
            <v>#N/A</v>
          </cell>
          <cell r="AY1334">
            <v>74012737</v>
          </cell>
          <cell r="AZ1334">
            <v>51013655</v>
          </cell>
          <cell r="BA1334">
            <v>80151114</v>
          </cell>
        </row>
        <row r="1335">
          <cell r="D1335">
            <v>60312917</v>
          </cell>
          <cell r="E1335" t="str">
            <v xml:space="preserve">A  </v>
          </cell>
          <cell r="F1335" t="str">
            <v>CELULAR</v>
          </cell>
          <cell r="G1335" t="str">
            <v>Isaura Lucia Peralta Zalasar</v>
          </cell>
          <cell r="H1335" t="str">
            <v>privada del patio 115, fracc haciedas de hidalgo/pachuca de sot CP. 42082</v>
          </cell>
          <cell r="I1335">
            <v>7711333079</v>
          </cell>
          <cell r="J1335" t="str">
            <v>HISENSE</v>
          </cell>
          <cell r="K1335" t="str">
            <v>C20</v>
          </cell>
          <cell r="L1335" t="str">
            <v>1MH75A91MX10D0HEKZ500D2</v>
          </cell>
          <cell r="M1335">
            <v>46740855</v>
          </cell>
          <cell r="N1335">
            <v>8927.64</v>
          </cell>
          <cell r="O1335">
            <v>42768</v>
          </cell>
          <cell r="P1335">
            <v>42794</v>
          </cell>
          <cell r="Q1335">
            <v>201709</v>
          </cell>
          <cell r="R1335" t="str">
            <v xml:space="preserve">17/03/2017 00 : 55  ERNESTO.HERN : NP5
04/03/2017 02 : 38 201709 : P1. T1019760.   1008161
</v>
          </cell>
          <cell r="S1335" t="str">
            <v xml:space="preserve"> EQUIPO MALTRATADO CON PORTA SIM</v>
          </cell>
          <cell r="T1335" t="str">
            <v xml:space="preserve"> Juan Francisco Alvizar           </v>
          </cell>
          <cell r="U1335" t="str">
            <v>2017-04-18</v>
          </cell>
          <cell r="V1335" t="str">
            <v>CELULARES</v>
          </cell>
          <cell r="W1335" t="str">
            <v>COMPLETADO</v>
          </cell>
          <cell r="X1335" t="str">
            <v>TALLER</v>
          </cell>
          <cell r="Y1335">
            <v>42793</v>
          </cell>
          <cell r="Z1335">
            <v>26</v>
          </cell>
          <cell r="AA1335" t="str">
            <v>M010</v>
          </cell>
          <cell r="AD1335" t="str">
            <v>fracc haciedas de hidalgo/pachuca de sot</v>
          </cell>
          <cell r="AE1335" t="str">
            <v>HGO</v>
          </cell>
          <cell r="AF1335" t="str">
            <v>MX</v>
          </cell>
          <cell r="AG1335" t="str">
            <v>10412185</v>
          </cell>
          <cell r="AH1335" t="str">
            <v>ISAURA LUCIA PERALTA ZALASAR</v>
          </cell>
          <cell r="AI1335" t="str">
            <v>privada del patio 115</v>
          </cell>
          <cell r="AJ1335" t="str">
            <v>7713312886</v>
          </cell>
          <cell r="AK1335" t="str">
            <v>7713312886</v>
          </cell>
          <cell r="AL1335" t="str">
            <v>42082</v>
          </cell>
          <cell r="AM1335"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335" t="e">
            <v>#N/A</v>
          </cell>
          <cell r="AO1335" t="e">
            <v>#N/A</v>
          </cell>
          <cell r="AP1335" t="e">
            <v>#N/A</v>
          </cell>
          <cell r="AQ1335" t="e">
            <v>#N/A</v>
          </cell>
          <cell r="AR1335" t="e">
            <v>#N/A</v>
          </cell>
          <cell r="AS1335" t="str">
            <v/>
          </cell>
          <cell r="AT1335" t="e">
            <v>#N/A</v>
          </cell>
          <cell r="AY1335">
            <v>74012738</v>
          </cell>
          <cell r="AZ1335">
            <v>51013656</v>
          </cell>
          <cell r="BA1335">
            <v>80151116</v>
          </cell>
        </row>
        <row r="1336">
          <cell r="D1336">
            <v>60312904</v>
          </cell>
          <cell r="E1336" t="str">
            <v xml:space="preserve">A  </v>
          </cell>
          <cell r="F1336" t="str">
            <v>CELULAR</v>
          </cell>
          <cell r="G1336" t="str">
            <v xml:space="preserve">Juan Carlos Vazquez
</v>
          </cell>
          <cell r="H1336" t="str">
            <v>Francisco Gerrero Alcocha No. 202, Fracc Loma Verde/Leon CP. 37295</v>
          </cell>
          <cell r="I1336">
            <v>4777711524</v>
          </cell>
          <cell r="J1336" t="str">
            <v>HISENSE</v>
          </cell>
          <cell r="K1336" t="str">
            <v>C20</v>
          </cell>
          <cell r="L1336" t="str">
            <v>1MS75CE9MX10D0HTKT10808</v>
          </cell>
          <cell r="M1336">
            <v>9552</v>
          </cell>
          <cell r="N1336">
            <v>4500.1899999999996</v>
          </cell>
          <cell r="O1336">
            <v>42649</v>
          </cell>
          <cell r="P1336">
            <v>42794</v>
          </cell>
          <cell r="Q1336">
            <v>201709</v>
          </cell>
          <cell r="R1336" t="str">
            <v xml:space="preserve">17/03/2017 00 : 41  ERNESTO.HERN : NP5
04/03/2017 02 : 41 201709 : P1. T1019762.   1008161
</v>
          </cell>
          <cell r="S1336" t="str">
            <v xml:space="preserve"> EQUIPO MALTRATADO CON PORTA SIM</v>
          </cell>
          <cell r="T1336" t="str">
            <v xml:space="preserve"> Juan Francisco Alvizar           </v>
          </cell>
          <cell r="U1336" t="str">
            <v>2017-04-18</v>
          </cell>
          <cell r="V1336" t="str">
            <v>CELULARES</v>
          </cell>
          <cell r="W1336" t="str">
            <v>COMPLETADO</v>
          </cell>
          <cell r="X1336" t="str">
            <v>TALLER</v>
          </cell>
          <cell r="Y1336">
            <v>42793</v>
          </cell>
          <cell r="Z1336">
            <v>145</v>
          </cell>
          <cell r="AA1336" t="str">
            <v>M010</v>
          </cell>
          <cell r="AD1336" t="str">
            <v>Fracc Loma Verde/Leon</v>
          </cell>
          <cell r="AE1336" t="str">
            <v>GTO</v>
          </cell>
          <cell r="AF1336" t="str">
            <v>MX</v>
          </cell>
          <cell r="AG1336" t="str">
            <v>10408404</v>
          </cell>
          <cell r="AH1336" t="str">
            <v>JUAN CARLOS VAZQUEZ</v>
          </cell>
          <cell r="AI1336" t="str">
            <v>202 Francisco Gerrero Alcocha</v>
          </cell>
          <cell r="AJ1336" t="str">
            <v>4777711524</v>
          </cell>
          <cell r="AK1336">
            <v>0</v>
          </cell>
          <cell r="AL1336" t="str">
            <v>37295</v>
          </cell>
          <cell r="AM1336"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336" t="e">
            <v>#N/A</v>
          </cell>
          <cell r="AO1336" t="e">
            <v>#N/A</v>
          </cell>
          <cell r="AP1336" t="e">
            <v>#N/A</v>
          </cell>
          <cell r="AQ1336" t="e">
            <v>#N/A</v>
          </cell>
          <cell r="AR1336" t="e">
            <v>#N/A</v>
          </cell>
          <cell r="AS1336" t="str">
            <v/>
          </cell>
          <cell r="AT1336" t="e">
            <v>#N/A</v>
          </cell>
          <cell r="AY1336">
            <v>74012739</v>
          </cell>
          <cell r="AZ1336">
            <v>51013657</v>
          </cell>
          <cell r="BA1336">
            <v>80151118</v>
          </cell>
        </row>
        <row r="1337">
          <cell r="D1337">
            <v>60312564</v>
          </cell>
          <cell r="E1337" t="str">
            <v xml:space="preserve">A  </v>
          </cell>
          <cell r="F1337" t="str">
            <v>CELULAR</v>
          </cell>
          <cell r="G1337" t="str">
            <v>Martha Patricia Rangel Martinez</v>
          </cell>
          <cell r="H1337" t="str">
            <v>Venustiano Carranza Mz. 1 Lote 69, Ecatepec/Jardines de Xalostoc CP. 55330</v>
          </cell>
          <cell r="I1337">
            <v>445544778284</v>
          </cell>
          <cell r="J1337" t="str">
            <v>HISENSE</v>
          </cell>
          <cell r="K1337" t="str">
            <v>C20</v>
          </cell>
          <cell r="L1337" t="str">
            <v>1MH75A91MX10B0H2AH20533</v>
          </cell>
          <cell r="M1337">
            <v>38357561</v>
          </cell>
          <cell r="N1337">
            <v>5998.68</v>
          </cell>
          <cell r="O1337">
            <v>42628</v>
          </cell>
          <cell r="P1337">
            <v>42789</v>
          </cell>
          <cell r="Q1337">
            <v>201709</v>
          </cell>
          <cell r="R1337" t="str">
            <v xml:space="preserve">15/03/2017 06 : 00  ARANTXA.MON : NP5
01/03/2017 06 : 02 201709 : P1. T1019758.  1008010
EQUIPO PENDIENTE POR PARTE ( PCB LOGIC )
</v>
          </cell>
          <cell r="S1337" t="str">
            <v>EQUIPO MALTRATDO CON PORTA SIM</v>
          </cell>
          <cell r="T1337" t="str">
            <v xml:space="preserve"> Juan Francisco Alvizar           </v>
          </cell>
          <cell r="U1337" t="str">
            <v>2017-04-17</v>
          </cell>
          <cell r="V1337" t="str">
            <v>CELULARES</v>
          </cell>
          <cell r="W1337" t="str">
            <v>COMPLETADO</v>
          </cell>
          <cell r="X1337" t="str">
            <v>TALLER</v>
          </cell>
          <cell r="Y1337">
            <v>42788</v>
          </cell>
          <cell r="Z1337">
            <v>161</v>
          </cell>
          <cell r="AA1337" t="str">
            <v>M010</v>
          </cell>
          <cell r="AD1337" t="str">
            <v>Ecatepec/Jardines de Xalostoc</v>
          </cell>
          <cell r="AE1337" t="str">
            <v>MEX</v>
          </cell>
          <cell r="AF1337" t="str">
            <v>MX</v>
          </cell>
          <cell r="AG1337" t="str">
            <v>10412238</v>
          </cell>
          <cell r="AH1337" t="str">
            <v>MARTHA PATRICIA RANGEL MARTINEZ</v>
          </cell>
          <cell r="AI1337" t="str">
            <v>Venustiano Carranza Mz. 1 Lote 69</v>
          </cell>
          <cell r="AJ1337" t="str">
            <v>0445544778284</v>
          </cell>
          <cell r="AK1337">
            <v>0</v>
          </cell>
          <cell r="AL1337" t="str">
            <v>55330</v>
          </cell>
          <cell r="AM1337"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337" t="e">
            <v>#N/A</v>
          </cell>
          <cell r="AO1337" t="e">
            <v>#N/A</v>
          </cell>
          <cell r="AP1337" t="e">
            <v>#N/A</v>
          </cell>
          <cell r="AQ1337" t="e">
            <v>#N/A</v>
          </cell>
          <cell r="AR1337" t="e">
            <v>#N/A</v>
          </cell>
          <cell r="AS1337" t="str">
            <v/>
          </cell>
          <cell r="AT1337" t="e">
            <v>#N/A</v>
          </cell>
          <cell r="AY1337">
            <v>74012740</v>
          </cell>
          <cell r="AZ1337">
            <v>51013658</v>
          </cell>
          <cell r="BA1337">
            <v>80151121</v>
          </cell>
        </row>
        <row r="1338">
          <cell r="D1338">
            <v>60312171</v>
          </cell>
          <cell r="E1338" t="str">
            <v>A</v>
          </cell>
          <cell r="F1338" t="str">
            <v>CELULAR</v>
          </cell>
          <cell r="G1338" t="str">
            <v>Jose Valentin Frias Alvarez</v>
          </cell>
          <cell r="H1338" t="str">
            <v>Agronomos No. 30, Centro/Gaviota Sur Sector San Jose CP. 86090</v>
          </cell>
          <cell r="I1338" t="str">
            <v xml:space="preserve">99-31-70-58-38 </v>
          </cell>
          <cell r="J1338" t="str">
            <v>HISENSE</v>
          </cell>
          <cell r="K1338" t="str">
            <v>C20</v>
          </cell>
          <cell r="L1338" t="str">
            <v>1MH75A91MX10B0H15H20394</v>
          </cell>
          <cell r="M1338">
            <v>161140571</v>
          </cell>
          <cell r="N1338">
            <v>4999</v>
          </cell>
          <cell r="O1338">
            <v>42520</v>
          </cell>
          <cell r="P1338">
            <v>42788</v>
          </cell>
          <cell r="Q1338">
            <v>201709</v>
          </cell>
          <cell r="R1338" t="str">
            <v xml:space="preserve">16/03/2017 23 : 35  ERNESTO.HERN : TCF1
16/03/2017 23 : 35  ERNESTO.HERN : NP5
</v>
          </cell>
          <cell r="S1338" t="str">
            <v>EQUIPO MALTRATDO CON PORTA SIM</v>
          </cell>
          <cell r="T1338" t="str">
            <v xml:space="preserve"> Juan Francisco Alvizar           </v>
          </cell>
          <cell r="U1338" t="str">
            <v>2017-04-17</v>
          </cell>
          <cell r="V1338" t="str">
            <v>CELULARES</v>
          </cell>
          <cell r="W1338" t="str">
            <v>COMPLETADO</v>
          </cell>
          <cell r="X1338" t="str">
            <v>TALLER</v>
          </cell>
          <cell r="Y1338">
            <v>42787</v>
          </cell>
          <cell r="Z1338">
            <v>268</v>
          </cell>
          <cell r="AA1338" t="str">
            <v>M010</v>
          </cell>
          <cell r="AD1338" t="str">
            <v>Centro/Gaviota Sur Sector San Jose</v>
          </cell>
          <cell r="AE1338" t="str">
            <v>TAB</v>
          </cell>
          <cell r="AF1338" t="str">
            <v>MX</v>
          </cell>
          <cell r="AG1338" t="str">
            <v>10411788</v>
          </cell>
          <cell r="AH1338" t="str">
            <v>JOSE VALENTIN FRIAS ALVAREZ</v>
          </cell>
          <cell r="AI1338" t="str">
            <v>Agronomos No. 30</v>
          </cell>
          <cell r="AJ1338" t="str">
            <v>99-31-70-58-38</v>
          </cell>
          <cell r="AK1338">
            <v>0</v>
          </cell>
          <cell r="AL1338" t="str">
            <v>86090</v>
          </cell>
          <cell r="AM1338"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338" t="e">
            <v>#N/A</v>
          </cell>
          <cell r="AO1338" t="e">
            <v>#N/A</v>
          </cell>
          <cell r="AP1338" t="e">
            <v>#N/A</v>
          </cell>
          <cell r="AQ1338" t="e">
            <v>#N/A</v>
          </cell>
          <cell r="AR1338" t="e">
            <v>#N/A</v>
          </cell>
          <cell r="AS1338" t="str">
            <v/>
          </cell>
          <cell r="AT1338" t="e">
            <v>#N/A</v>
          </cell>
          <cell r="AY1338">
            <v>74012741</v>
          </cell>
          <cell r="AZ1338">
            <v>51013659</v>
          </cell>
          <cell r="BA1338">
            <v>80151123</v>
          </cell>
        </row>
        <row r="1339">
          <cell r="D1339">
            <v>60312178</v>
          </cell>
          <cell r="E1339" t="str">
            <v>A</v>
          </cell>
          <cell r="F1339" t="str">
            <v>CELULAR</v>
          </cell>
          <cell r="G1339" t="str">
            <v>Rodolfo Guzman</v>
          </cell>
          <cell r="H1339" t="str">
            <v>Callejon altotonga nu 178-intd, Veracruz/Formando hogar CP. 91897</v>
          </cell>
          <cell r="I1339">
            <v>9391625</v>
          </cell>
          <cell r="J1339" t="str">
            <v>HISENSE</v>
          </cell>
          <cell r="K1339" t="str">
            <v>C20</v>
          </cell>
          <cell r="L1339" t="str">
            <v>1MH75A91MX10D0H51Z502SO</v>
          </cell>
          <cell r="M1339">
            <v>45620814</v>
          </cell>
          <cell r="N1339">
            <v>7295.94</v>
          </cell>
          <cell r="O1339">
            <v>42655</v>
          </cell>
          <cell r="P1339">
            <v>42788</v>
          </cell>
          <cell r="Q1339">
            <v>201709</v>
          </cell>
          <cell r="R1339" t="str">
            <v>15/03/2017 05 : 54  ARANTXA.MON : TCF1
15/03/2017 05 : 54  ARANTXA.MON : NP5</v>
          </cell>
          <cell r="S1339" t="str">
            <v>EQUIPO MALTRATDO CON PORTA SIM</v>
          </cell>
          <cell r="T1339" t="str">
            <v xml:space="preserve"> Juan Francisco Alvizar           </v>
          </cell>
          <cell r="U1339" t="str">
            <v>2017-04-17</v>
          </cell>
          <cell r="V1339" t="str">
            <v>CELULARES</v>
          </cell>
          <cell r="W1339" t="str">
            <v>COMPLETADO</v>
          </cell>
          <cell r="X1339" t="str">
            <v>TALLER</v>
          </cell>
          <cell r="Y1339">
            <v>42787</v>
          </cell>
          <cell r="Z1339">
            <v>133</v>
          </cell>
          <cell r="AA1339" t="str">
            <v>M010</v>
          </cell>
          <cell r="AD1339" t="str">
            <v>Veracruz/Formando hogar</v>
          </cell>
          <cell r="AE1339" t="str">
            <v>VER</v>
          </cell>
          <cell r="AF1339" t="str">
            <v>MX</v>
          </cell>
          <cell r="AG1339" t="str">
            <v>10411852</v>
          </cell>
          <cell r="AH1339" t="str">
            <v>RODOLFO GUZMAN</v>
          </cell>
          <cell r="AI1339" t="str">
            <v>Callejon altotonga nu 178-intd</v>
          </cell>
          <cell r="AJ1339" t="str">
            <v>9391625</v>
          </cell>
          <cell r="AK1339">
            <v>0</v>
          </cell>
          <cell r="AL1339" t="str">
            <v>91897</v>
          </cell>
          <cell r="AM1339"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339" t="e">
            <v>#N/A</v>
          </cell>
          <cell r="AO1339" t="e">
            <v>#N/A</v>
          </cell>
          <cell r="AP1339" t="e">
            <v>#N/A</v>
          </cell>
          <cell r="AQ1339" t="e">
            <v>#N/A</v>
          </cell>
          <cell r="AR1339" t="e">
            <v>#N/A</v>
          </cell>
          <cell r="AS1339" t="str">
            <v/>
          </cell>
          <cell r="AT1339" t="e">
            <v>#N/A</v>
          </cell>
          <cell r="AY1339">
            <v>74012742</v>
          </cell>
          <cell r="AZ1339">
            <v>51013660</v>
          </cell>
          <cell r="BA1339">
            <v>80151125</v>
          </cell>
        </row>
        <row r="1340">
          <cell r="D1340">
            <v>60314647</v>
          </cell>
          <cell r="E1340" t="str">
            <v xml:space="preserve">A </v>
          </cell>
          <cell r="F1340" t="str">
            <v>CELULAR</v>
          </cell>
          <cell r="G1340" t="str">
            <v>Christian M Torres Yañez</v>
          </cell>
          <cell r="H1340" t="str">
            <v>Calle San Francisco de Asis mz3 lt 7 cordoba/col antorchista secc A CP. 94542</v>
          </cell>
          <cell r="I1340" t="str">
            <v xml:space="preserve">044-3312513039 </v>
          </cell>
          <cell r="J1340" t="str">
            <v>HISENSE</v>
          </cell>
          <cell r="K1340" t="str">
            <v>E51</v>
          </cell>
          <cell r="L1340" t="str">
            <v>1MH65ACAMX10D0JFSH206C0</v>
          </cell>
          <cell r="M1340">
            <v>44185563</v>
          </cell>
          <cell r="N1340">
            <v>3331.92</v>
          </cell>
          <cell r="O1340">
            <v>42548</v>
          </cell>
          <cell r="P1340">
            <v>42817</v>
          </cell>
          <cell r="Q1340">
            <v>201709</v>
          </cell>
          <cell r="R1340" t="str">
            <v>30/03/2017 02 : 59  ERNESTO.HERN : NP5
27/03/2017 23 : 17 201709 : P1. T10214200      1009092
EQUIPO PENDIENTE POR PARTE ( DISPLAY TOUCH NEGRO )</v>
          </cell>
          <cell r="S1340" t="str">
            <v>EQUIPO MALTRADO CON BATERIA Y TAPA</v>
          </cell>
          <cell r="T1340" t="str">
            <v xml:space="preserve"> JUAN FRANCISCO ALZIVAR           </v>
          </cell>
          <cell r="U1340" t="str">
            <v>2017-04-20</v>
          </cell>
          <cell r="V1340" t="str">
            <v>CELULARES</v>
          </cell>
          <cell r="W1340" t="str">
            <v>COMPLETADO</v>
          </cell>
          <cell r="X1340" t="str">
            <v>TALLER</v>
          </cell>
          <cell r="Y1340">
            <v>42816</v>
          </cell>
          <cell r="Z1340">
            <v>268</v>
          </cell>
          <cell r="AA1340" t="str">
            <v>M010</v>
          </cell>
          <cell r="AD1340" t="str">
            <v>cordoba/col antorchista secc A</v>
          </cell>
          <cell r="AE1340" t="str">
            <v>VER</v>
          </cell>
          <cell r="AF1340" t="str">
            <v>MX</v>
          </cell>
          <cell r="AG1340" t="str">
            <v>10414006</v>
          </cell>
          <cell r="AH1340" t="str">
            <v>CHRISTIAN M TORRES YAÑEZ</v>
          </cell>
          <cell r="AI1340" t="str">
            <v>mz3 lt 7 Calle San Francisco de Asis</v>
          </cell>
          <cell r="AJ1340" t="str">
            <v>5548206551</v>
          </cell>
          <cell r="AK1340">
            <v>0</v>
          </cell>
          <cell r="AL1340" t="str">
            <v>94542</v>
          </cell>
          <cell r="AM1340"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340" t="str">
            <v>GMS020NHB000</v>
          </cell>
          <cell r="AO1340" t="e">
            <v>#N/A</v>
          </cell>
          <cell r="AP1340" t="e">
            <v>#N/A</v>
          </cell>
          <cell r="AQ1340" t="e">
            <v>#N/A</v>
          </cell>
          <cell r="AR1340" t="e">
            <v>#N/A</v>
          </cell>
          <cell r="AS1340" t="e">
            <v>#N/A</v>
          </cell>
          <cell r="AT1340" t="e">
            <v>#N/A</v>
          </cell>
          <cell r="AV1340" t="str">
            <v>GMS051NJE000</v>
          </cell>
          <cell r="AW1340" t="e">
            <v>#N/A</v>
          </cell>
          <cell r="AY1340">
            <v>74012743</v>
          </cell>
          <cell r="AZ1340">
            <v>51013661</v>
          </cell>
          <cell r="BA1340">
            <v>80151127</v>
          </cell>
        </row>
        <row r="1341">
          <cell r="D1341">
            <v>60315200</v>
          </cell>
          <cell r="E1341" t="str">
            <v>B</v>
          </cell>
          <cell r="F1341" t="str">
            <v>CELULAR</v>
          </cell>
          <cell r="G1341" t="str">
            <v>Martin Eulogio Flores Chavez CP. 66750</v>
          </cell>
          <cell r="H1341" t="str">
            <v>barcelona 206, doctor gonzalez /buenos aires</v>
          </cell>
          <cell r="I1341">
            <v>8252410086</v>
          </cell>
          <cell r="J1341" t="str">
            <v>HISENSE</v>
          </cell>
          <cell r="K1341" t="str">
            <v>C20</v>
          </cell>
          <cell r="L1341" t="str">
            <v>1MH75A91MX10DCHDYZ502AC</v>
          </cell>
          <cell r="M1341">
            <v>46646975</v>
          </cell>
          <cell r="N1341">
            <v>6898.58</v>
          </cell>
          <cell r="O1341">
            <v>42632</v>
          </cell>
          <cell r="P1341">
            <v>42825</v>
          </cell>
          <cell r="Q1341">
            <v>201709</v>
          </cell>
          <cell r="R1341" t="str">
            <v>04/04/2017 01 : 04  ROGER.R : TCF1
04/04/2017 01 : 03  ROGER.R : TCFT - Irreparabilidad. 11/04/2017 23 : 52  MARCO.DIAZ : TCFINV, TCFCN se pasa a devolucion por falta de producto TCFDEV. dmc</v>
          </cell>
          <cell r="S1341" t="str">
            <v>EQUIPO MALTRADO CON PORTA SIM</v>
          </cell>
          <cell r="T1341" t="str">
            <v xml:space="preserve"> JUAN FRANCISCO ALZIVAR           </v>
          </cell>
          <cell r="U1341" t="str">
            <v>2017-04-20</v>
          </cell>
          <cell r="V1341" t="str">
            <v>CELULARES</v>
          </cell>
          <cell r="W1341" t="str">
            <v>COMPLETADO</v>
          </cell>
          <cell r="X1341" t="str">
            <v>TALLER</v>
          </cell>
          <cell r="Y1341">
            <v>42824</v>
          </cell>
          <cell r="Z1341">
            <v>192</v>
          </cell>
          <cell r="AA1341" t="str">
            <v>M010</v>
          </cell>
          <cell r="AD1341" t="str">
            <v>doctor gonzalez /buenos aires</v>
          </cell>
          <cell r="AE1341" t="str">
            <v>NL</v>
          </cell>
          <cell r="AF1341" t="str">
            <v>MX</v>
          </cell>
          <cell r="AG1341" t="str">
            <v>10401273</v>
          </cell>
          <cell r="AH1341" t="str">
            <v>MARTIN EULOGIO FLORES CHAVEZ</v>
          </cell>
          <cell r="AI1341" t="str">
            <v>barcelona 206</v>
          </cell>
          <cell r="AJ1341" t="str">
            <v>8252410086</v>
          </cell>
          <cell r="AK1341">
            <v>0</v>
          </cell>
          <cell r="AL1341" t="str">
            <v>66750</v>
          </cell>
          <cell r="AM1341"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41" t="e">
            <v>#N/A</v>
          </cell>
          <cell r="AO1341" t="e">
            <v>#N/A</v>
          </cell>
          <cell r="AP1341" t="e">
            <v>#N/A</v>
          </cell>
          <cell r="AQ1341" t="e">
            <v>#N/A</v>
          </cell>
          <cell r="AR1341" t="e">
            <v>#N/A</v>
          </cell>
          <cell r="AS1341" t="str">
            <v/>
          </cell>
          <cell r="AT1341" t="e">
            <v>#N/A</v>
          </cell>
          <cell r="AY1341">
            <v>74012744</v>
          </cell>
          <cell r="AZ1341">
            <v>51013662</v>
          </cell>
          <cell r="BA1341">
            <v>80151133</v>
          </cell>
        </row>
        <row r="1342">
          <cell r="D1342">
            <v>60315385</v>
          </cell>
          <cell r="E1342" t="str">
            <v>B</v>
          </cell>
          <cell r="F1342" t="str">
            <v>CELULAR</v>
          </cell>
          <cell r="G1342" t="str">
            <v>Carlos Lopez</v>
          </cell>
          <cell r="H1342" t="str">
            <v>63B No 323, Mérida/Frac Magnolias CP. 97203</v>
          </cell>
          <cell r="I1342">
            <v>449992713667</v>
          </cell>
          <cell r="J1342" t="str">
            <v>HISENSE</v>
          </cell>
          <cell r="K1342" t="str">
            <v>C20</v>
          </cell>
          <cell r="L1342" t="str">
            <v>1MH75A91MX10D0H2AH2068E</v>
          </cell>
          <cell r="M1342">
            <v>7.3300200260806099E+19</v>
          </cell>
          <cell r="N1342">
            <v>4399</v>
          </cell>
          <cell r="O1342">
            <v>42588</v>
          </cell>
          <cell r="P1342">
            <v>42829</v>
          </cell>
          <cell r="Q1342">
            <v>201709</v>
          </cell>
          <cell r="R1342" t="str">
            <v>06/04/2017 22 : 33  ROGER.R : TCFT - Irreparabilidad. 11/04/2017 23 : 55  MARCO.DIAZ : TCFINV, TCFCN se pasa a devolucion por falta de producto TCFDEV</v>
          </cell>
          <cell r="S1342" t="str">
            <v>EQUIPO MALTRADO CON PORTA SIM</v>
          </cell>
          <cell r="T1342" t="str">
            <v xml:space="preserve"> JUAN FRANCISCO ALZIVAR           </v>
          </cell>
          <cell r="U1342" t="str">
            <v>2017-04-21</v>
          </cell>
          <cell r="V1342" t="str">
            <v>CELULARES</v>
          </cell>
          <cell r="W1342" t="str">
            <v>COMPLETADO</v>
          </cell>
          <cell r="X1342" t="str">
            <v>TALLER</v>
          </cell>
          <cell r="Y1342">
            <v>42828</v>
          </cell>
          <cell r="Z1342">
            <v>240</v>
          </cell>
          <cell r="AA1342" t="str">
            <v>M010</v>
          </cell>
          <cell r="AD1342" t="str">
            <v>Mérida/Frac Magnolias</v>
          </cell>
          <cell r="AE1342" t="str">
            <v>YUC</v>
          </cell>
          <cell r="AF1342" t="str">
            <v>MX</v>
          </cell>
          <cell r="AG1342" t="str">
            <v>10415343</v>
          </cell>
          <cell r="AH1342" t="str">
            <v>CARLOS LOPEZ</v>
          </cell>
          <cell r="AI1342" t="str">
            <v>323 63B</v>
          </cell>
          <cell r="AJ1342" t="str">
            <v>0449992713667</v>
          </cell>
          <cell r="AK1342">
            <v>0</v>
          </cell>
          <cell r="AL1342" t="str">
            <v>97203</v>
          </cell>
          <cell r="AM1342"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42" t="e">
            <v>#N/A</v>
          </cell>
          <cell r="AO1342" t="e">
            <v>#N/A</v>
          </cell>
          <cell r="AP1342" t="e">
            <v>#N/A</v>
          </cell>
          <cell r="AQ1342" t="e">
            <v>#N/A</v>
          </cell>
          <cell r="AR1342" t="e">
            <v>#N/A</v>
          </cell>
          <cell r="AS1342" t="str">
            <v/>
          </cell>
          <cell r="AT1342" t="e">
            <v>#N/A</v>
          </cell>
          <cell r="AY1342">
            <v>74012745</v>
          </cell>
          <cell r="AZ1342">
            <v>51013663</v>
          </cell>
          <cell r="BA1342">
            <v>80151135</v>
          </cell>
        </row>
        <row r="1343">
          <cell r="D1343">
            <v>60315656</v>
          </cell>
          <cell r="E1343" t="str">
            <v xml:space="preserve">A </v>
          </cell>
          <cell r="F1343" t="str">
            <v>CELULAR</v>
          </cell>
          <cell r="G1343" t="str">
            <v>Maria del Carmen Castell Anguiano</v>
          </cell>
          <cell r="H1343" t="str">
            <v>AV. J. MERCED CABRERA 1200  LA COMARCA/VILLA DE ALVAREZ CP 28989</v>
          </cell>
          <cell r="I1343">
            <v>3123163500</v>
          </cell>
          <cell r="J1343" t="str">
            <v>HISENSE</v>
          </cell>
          <cell r="K1343" t="str">
            <v>C20</v>
          </cell>
          <cell r="L1343" t="str">
            <v>S/N</v>
          </cell>
          <cell r="M1343">
            <v>4500436955</v>
          </cell>
          <cell r="N1343">
            <v>3102.76</v>
          </cell>
          <cell r="O1343">
            <v>42727</v>
          </cell>
          <cell r="P1343">
            <v>42833</v>
          </cell>
          <cell r="Q1343">
            <v>201709</v>
          </cell>
          <cell r="R1343" t="str">
            <v>12/04/2017 03 : 39  ARANTXA.MON : NP5
11/04/2017 07 : 05 201709 : P1.  T1019758.    1009531
EQUIPO PENDIENTE POR PARTE ( PCB LOGIC )</v>
          </cell>
          <cell r="S1343" t="str">
            <v xml:space="preserve">EQUIPO MALTRADO CON PORTA SIM </v>
          </cell>
          <cell r="T1343" t="str">
            <v xml:space="preserve"> JUAN FRANCISCO ALZIVAR           </v>
          </cell>
          <cell r="U1343" t="str">
            <v>2017-04-21</v>
          </cell>
          <cell r="V1343" t="str">
            <v>CELULARES</v>
          </cell>
          <cell r="W1343" t="str">
            <v>COMPLETADO</v>
          </cell>
          <cell r="X1343" t="str">
            <v>TALLER</v>
          </cell>
          <cell r="Y1343">
            <v>42832</v>
          </cell>
          <cell r="Z1343">
            <v>105</v>
          </cell>
          <cell r="AA1343" t="str">
            <v>M010</v>
          </cell>
          <cell r="AD1343" t="str">
            <v>LA COMARCA/VILLA DE ALVAREZ</v>
          </cell>
          <cell r="AE1343" t="str">
            <v>COL</v>
          </cell>
          <cell r="AF1343" t="str">
            <v>MX</v>
          </cell>
          <cell r="AG1343" t="str">
            <v>10415451</v>
          </cell>
          <cell r="AH1343" t="str">
            <v>MARIA DEL CARMEN CASTELL ANGUIANO</v>
          </cell>
          <cell r="AI1343" t="str">
            <v>AV. J. MERCED CABRERA 1200</v>
          </cell>
          <cell r="AJ1343" t="str">
            <v>3123163500</v>
          </cell>
          <cell r="AK1343">
            <v>0</v>
          </cell>
          <cell r="AL1343" t="str">
            <v>28989</v>
          </cell>
          <cell r="AM1343"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43" t="e">
            <v>#N/A</v>
          </cell>
          <cell r="AO1343" t="e">
            <v>#N/A</v>
          </cell>
          <cell r="AP1343" t="e">
            <v>#N/A</v>
          </cell>
          <cell r="AQ1343" t="e">
            <v>#N/A</v>
          </cell>
          <cell r="AR1343" t="e">
            <v>#N/A</v>
          </cell>
          <cell r="AS1343" t="str">
            <v/>
          </cell>
          <cell r="AT1343" t="e">
            <v>#N/A</v>
          </cell>
          <cell r="AY1343">
            <v>74012746</v>
          </cell>
          <cell r="AZ1343">
            <v>51013664</v>
          </cell>
          <cell r="BA1343">
            <v>80151136</v>
          </cell>
        </row>
        <row r="1344">
          <cell r="D1344">
            <v>60314141</v>
          </cell>
          <cell r="E1344" t="str">
            <v>B</v>
          </cell>
          <cell r="F1344" t="str">
            <v>CELULAR</v>
          </cell>
          <cell r="G1344" t="str">
            <v>Obet Alvarez Sanchez</v>
          </cell>
          <cell r="H1344" t="str">
            <v xml:space="preserve"> allende 2289 veracruz/ col centro C.P 91700</v>
          </cell>
          <cell r="I1344">
            <v>2299318795</v>
          </cell>
          <cell r="J1344" t="str">
            <v>HISENSE</v>
          </cell>
          <cell r="K1344" t="str">
            <v>C20</v>
          </cell>
          <cell r="L1344" t="str">
            <v>1MH75A91MX10D0H1BH203EE</v>
          </cell>
          <cell r="M1344" t="str">
            <v>TICKET</v>
          </cell>
          <cell r="N1344">
            <v>4500.1899999999996</v>
          </cell>
          <cell r="O1344">
            <v>42599</v>
          </cell>
          <cell r="P1344">
            <v>42809</v>
          </cell>
          <cell r="Q1344">
            <v>201709</v>
          </cell>
          <cell r="R1344" t="str">
            <v>23/03/2017 04 : 52  ROGER.R : TCFT - Irreparabilidad.</v>
          </cell>
          <cell r="S1344" t="str">
            <v>EQUIPO RAYADO</v>
          </cell>
          <cell r="T1344" t="str">
            <v xml:space="preserve">JUAN FRANCISCO ALVIZAR            </v>
          </cell>
          <cell r="U1344">
            <v>42844</v>
          </cell>
          <cell r="V1344" t="str">
            <v>CELULARES</v>
          </cell>
          <cell r="W1344" t="str">
            <v>COMPLETADO</v>
          </cell>
          <cell r="X1344" t="str">
            <v>TALLER</v>
          </cell>
          <cell r="Y1344">
            <v>42808</v>
          </cell>
          <cell r="Z1344">
            <v>209</v>
          </cell>
          <cell r="AA1344" t="str">
            <v>M010</v>
          </cell>
          <cell r="AD1344" t="str">
            <v>veracruz/ col centro</v>
          </cell>
          <cell r="AE1344" t="str">
            <v>VER</v>
          </cell>
          <cell r="AF1344" t="str">
            <v>MX</v>
          </cell>
          <cell r="AG1344" t="str">
            <v>10412628</v>
          </cell>
          <cell r="AH1344" t="str">
            <v>OBET ALVAREZ SANCHEZ</v>
          </cell>
          <cell r="AI1344" t="str">
            <v>2289 allende</v>
          </cell>
          <cell r="AJ1344" t="str">
            <v>22/99318795</v>
          </cell>
          <cell r="AK1344">
            <v>0</v>
          </cell>
          <cell r="AL1344" t="str">
            <v>91700</v>
          </cell>
          <cell r="AM1344"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44" t="e">
            <v>#N/A</v>
          </cell>
          <cell r="AO1344" t="e">
            <v>#N/A</v>
          </cell>
          <cell r="AP1344" t="e">
            <v>#N/A</v>
          </cell>
          <cell r="AQ1344" t="e">
            <v>#N/A</v>
          </cell>
          <cell r="AR1344" t="e">
            <v>#N/A</v>
          </cell>
          <cell r="AS1344" t="str">
            <v/>
          </cell>
          <cell r="AT1344" t="e">
            <v>#N/A</v>
          </cell>
          <cell r="AY1344">
            <v>74012747</v>
          </cell>
          <cell r="AZ1344">
            <v>51013665</v>
          </cell>
          <cell r="BA1344">
            <v>80151137</v>
          </cell>
        </row>
        <row r="1345">
          <cell r="D1345">
            <v>60312841</v>
          </cell>
          <cell r="E1345" t="str">
            <v>UK</v>
          </cell>
          <cell r="F1345" t="str">
            <v>TV</v>
          </cell>
          <cell r="G1345" t="str">
            <v>GUILLERMO JIMENEZ BRISEÑO</v>
          </cell>
          <cell r="H1345" t="str">
            <v>SAN FRANCISCO 32 GUADALAJARA/SANTA ROSA DEL VALLE</v>
          </cell>
          <cell r="I1345" t="str">
            <v>3331640218 - 3310253234</v>
          </cell>
          <cell r="J1345" t="str">
            <v>HISENSE</v>
          </cell>
          <cell r="K1345" t="str">
            <v>50K20DW</v>
          </cell>
          <cell r="L1345" t="str">
            <v>50G143292H02759</v>
          </cell>
          <cell r="M1345" t="str">
            <v xml:space="preserve">CARTA BIMBO </v>
          </cell>
          <cell r="N1345">
            <v>0</v>
          </cell>
          <cell r="O1345">
            <v>42095</v>
          </cell>
          <cell r="P1345">
            <v>42794</v>
          </cell>
          <cell r="Q1345">
            <v>201109</v>
          </cell>
          <cell r="R1345" t="str">
            <v>FALTA DE REFACCIONES 173331 oc-1007985</v>
          </cell>
          <cell r="S1345" t="str">
            <v>CLIENTE ENTREGA EQUIPO SIN ACCESORIOS, U</v>
          </cell>
          <cell r="T1345" t="str">
            <v xml:space="preserve">YURIANA HERNADEZ HERRERA          </v>
          </cell>
          <cell r="U1345" t="str">
            <v>2017-ABRIL</v>
          </cell>
          <cell r="W1345" t="str">
            <v>COMPLETADO</v>
          </cell>
          <cell r="X1345" t="str">
            <v>TALLER</v>
          </cell>
          <cell r="Y1345">
            <v>42790</v>
          </cell>
          <cell r="Z1345">
            <v>699</v>
          </cell>
          <cell r="AA1345" t="str">
            <v>M012</v>
          </cell>
          <cell r="AD1345" t="str">
            <v>Guadalajara/Sta Rosa del valle</v>
          </cell>
          <cell r="AE1345" t="str">
            <v>JAL</v>
          </cell>
          <cell r="AF1345" t="str">
            <v>MX</v>
          </cell>
          <cell r="AG1345" t="str">
            <v>10412848</v>
          </cell>
          <cell r="AH1345" t="str">
            <v>GUILLERMO JIMENEZ BRISEÑO</v>
          </cell>
          <cell r="AI1345" t="str">
            <v>32 Sn Francisco</v>
          </cell>
          <cell r="AJ1345" t="str">
            <v>3310253234</v>
          </cell>
          <cell r="AK1345" t="str">
            <v>3310253234</v>
          </cell>
          <cell r="AL1345" t="str">
            <v>45690</v>
          </cell>
          <cell r="AM1345"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45" t="str">
            <v>1TE50B8NUSCB</v>
          </cell>
          <cell r="AO1345" t="str">
            <v>Smart</v>
          </cell>
          <cell r="AP1345" t="str">
            <v>Hisense</v>
          </cell>
          <cell r="AQ1345" t="str">
            <v>Opera</v>
          </cell>
          <cell r="AR1345" t="str">
            <v>FHD 1920 x 1080</v>
          </cell>
          <cell r="AS1345" t="str">
            <v>3TE50G165140G165140M010</v>
          </cell>
          <cell r="AT1345">
            <v>0</v>
          </cell>
          <cell r="AU1345" t="str">
            <v>50H7GB</v>
          </cell>
          <cell r="AV1345" t="str">
            <v>3TE50G165140</v>
          </cell>
          <cell r="AW1345" t="str">
            <v>G165140</v>
          </cell>
          <cell r="AX1345" t="str">
            <v>M010</v>
          </cell>
          <cell r="AY1345">
            <v>74011861</v>
          </cell>
          <cell r="AZ1345">
            <v>51012791</v>
          </cell>
          <cell r="BA1345">
            <v>80149768</v>
          </cell>
        </row>
        <row r="1346">
          <cell r="D1346">
            <v>60312757</v>
          </cell>
          <cell r="E1346" t="str">
            <v xml:space="preserve">A </v>
          </cell>
          <cell r="F1346" t="str">
            <v>TV</v>
          </cell>
          <cell r="G1346" t="str">
            <v>FERNANDO ESTRADA GARCIA</v>
          </cell>
          <cell r="H1346" t="str">
            <v xml:space="preserve">Metepec/Izcalli Cuautemoc I I
Street: 
Geranios
 186 Postal Code: 52176
</v>
          </cell>
          <cell r="I1346" t="str">
            <v xml:space="preserve">7222296251   7222296251 </v>
          </cell>
          <cell r="J1346" t="str">
            <v>HISENSE</v>
          </cell>
          <cell r="K1346" t="str">
            <v>50K20DW</v>
          </cell>
          <cell r="L1346" t="str">
            <v>50G143292H09796</v>
          </cell>
          <cell r="M1346" t="str">
            <v>CARTA BIMBO</v>
          </cell>
          <cell r="N1346">
            <v>0</v>
          </cell>
          <cell r="O1346" t="str">
            <v>CARTA BIMBO</v>
          </cell>
          <cell r="P1346">
            <v>42794</v>
          </cell>
          <cell r="Q1346">
            <v>201612</v>
          </cell>
          <cell r="R1346" t="str">
            <v xml:space="preserve">DEMORA EN LLEGADA DE REFACIONES  01/03/2017 04 : 38 201612 : P1: T 173331 OC1008020EN ESPERA DEREFACCIONES  NAC  NO SE PUEDE ADJUNTAR FORMATO RMA
</v>
          </cell>
          <cell r="S1346" t="str">
            <v>EQUIPO EN DOMICILIO DE CLIENTE</v>
          </cell>
          <cell r="T1346" t="str">
            <v xml:space="preserve">      ADRIANA BINIFACIO REYES     </v>
          </cell>
          <cell r="U1346" t="str">
            <v>2017-04-24</v>
          </cell>
          <cell r="V1346" t="str">
            <v>CENTRO</v>
          </cell>
          <cell r="W1346" t="str">
            <v>COMPLETADO</v>
          </cell>
          <cell r="X1346" t="str">
            <v>CLIENTE</v>
          </cell>
          <cell r="Y1346">
            <v>42789</v>
          </cell>
          <cell r="AA1346" t="str">
            <v>M010</v>
          </cell>
          <cell r="AD1346" t="str">
            <v>Metepec/Izcalli Cuautemoc I I</v>
          </cell>
          <cell r="AE1346" t="str">
            <v>MEX</v>
          </cell>
          <cell r="AF1346" t="str">
            <v>MX</v>
          </cell>
          <cell r="AG1346" t="str">
            <v>10411830</v>
          </cell>
          <cell r="AH1346" t="str">
            <v>FERNANDO ESTRADA GARCIA</v>
          </cell>
          <cell r="AI1346" t="str">
            <v>186 Geranios</v>
          </cell>
          <cell r="AJ1346" t="str">
            <v>7222296251</v>
          </cell>
          <cell r="AK1346">
            <v>0</v>
          </cell>
          <cell r="AL1346" t="str">
            <v>52176</v>
          </cell>
          <cell r="AM1346"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46" t="str">
            <v>1TE50B8NUSCB</v>
          </cell>
          <cell r="AO1346" t="str">
            <v>Smart</v>
          </cell>
          <cell r="AP1346" t="str">
            <v>Hisense</v>
          </cell>
          <cell r="AQ1346" t="str">
            <v>Opera</v>
          </cell>
          <cell r="AR1346" t="str">
            <v>FHD 1920 x 1080</v>
          </cell>
          <cell r="AS1346" t="str">
            <v>3TE50G1644B1G1644B1M010</v>
          </cell>
          <cell r="AT1346">
            <v>0</v>
          </cell>
          <cell r="AU1346" t="str">
            <v>50H7GB</v>
          </cell>
          <cell r="AV1346" t="str">
            <v>3TE50G1644B1</v>
          </cell>
          <cell r="AW1346" t="str">
            <v>G1644B1</v>
          </cell>
          <cell r="AX1346" t="str">
            <v>M010</v>
          </cell>
          <cell r="AY1346">
            <v>74012231</v>
          </cell>
          <cell r="AZ1346">
            <v>51013161</v>
          </cell>
          <cell r="BA1346">
            <v>80147841</v>
          </cell>
        </row>
        <row r="1347">
          <cell r="D1347">
            <v>60295916</v>
          </cell>
          <cell r="E1347" t="str">
            <v xml:space="preserve">A  </v>
          </cell>
          <cell r="F1347" t="str">
            <v>TV</v>
          </cell>
          <cell r="G1347" t="str">
            <v>TELMEX</v>
          </cell>
          <cell r="H1347" t="str">
            <v>PASEOS DE LOS LIRIOS ETAPA 19, EDIFICIO 2 DPTO, UH LA CAMPESTRE, JIUTEPEC MORELOS</v>
          </cell>
          <cell r="I1347">
            <v>7773190133</v>
          </cell>
          <cell r="J1347" t="str">
            <v>HISENSE</v>
          </cell>
          <cell r="K1347" t="str">
            <v>50K20DG</v>
          </cell>
          <cell r="L1347" t="str">
            <v>50G150310H02613</v>
          </cell>
          <cell r="M1347" t="str">
            <v>CIV/000120215</v>
          </cell>
          <cell r="N1347">
            <v>17875.55</v>
          </cell>
          <cell r="O1347">
            <v>42322</v>
          </cell>
          <cell r="P1347">
            <v>42825</v>
          </cell>
          <cell r="Q1347">
            <v>201069</v>
          </cell>
          <cell r="R1347" t="str">
            <v>NO EXISTENCIA DE PZA T191066</v>
          </cell>
          <cell r="S1347" t="str">
            <v>EQUIPO DAÑADO EN DOMICILIO DE CLIENTE (Z</v>
          </cell>
          <cell r="T1347" t="str">
            <v xml:space="preserve"> ESTEPHANIA TOREES                </v>
          </cell>
          <cell r="U1347" t="str">
            <v>2017/04/18</v>
          </cell>
          <cell r="V1347" t="str">
            <v>CENTRO</v>
          </cell>
          <cell r="W1347" t="str">
            <v>COMPLETADO</v>
          </cell>
          <cell r="X1347" t="str">
            <v>CLIENTE</v>
          </cell>
          <cell r="Y1347">
            <v>42648</v>
          </cell>
          <cell r="Z1347">
            <v>503</v>
          </cell>
          <cell r="AA1347" t="str">
            <v>M012</v>
          </cell>
          <cell r="AD1347" t="str">
            <v>jiutepec/unid. campestre</v>
          </cell>
          <cell r="AE1347" t="str">
            <v>MOR</v>
          </cell>
          <cell r="AF1347" t="str">
            <v>MX</v>
          </cell>
          <cell r="AG1347" t="str">
            <v>10395221</v>
          </cell>
          <cell r="AH1347" t="str">
            <v>DORA ISELA TRUJILLO FLORES</v>
          </cell>
          <cell r="AI1347" t="str">
            <v>Paseos de los lirios etapa 19 edif 2 dep 204</v>
          </cell>
          <cell r="AJ1347" t="str">
            <v>7351054134</v>
          </cell>
          <cell r="AK1347" t="str">
            <v>7351054134</v>
          </cell>
          <cell r="AL1347" t="str">
            <v>62570</v>
          </cell>
          <cell r="AM1347"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47" t="str">
            <v>3TE50G134403</v>
          </cell>
          <cell r="AO1347" t="e">
            <v>#N/A</v>
          </cell>
          <cell r="AP1347" t="e">
            <v>#N/A</v>
          </cell>
          <cell r="AQ1347" t="e">
            <v>#N/A</v>
          </cell>
          <cell r="AR1347" t="e">
            <v>#N/A</v>
          </cell>
          <cell r="AS1347" t="str">
            <v>3TE50G165140G165140M010</v>
          </cell>
          <cell r="AT1347">
            <v>0</v>
          </cell>
          <cell r="AU1347" t="str">
            <v>50H7GB</v>
          </cell>
          <cell r="AV1347" t="str">
            <v>3TE50G165140</v>
          </cell>
          <cell r="AW1347" t="str">
            <v>G165140</v>
          </cell>
          <cell r="AX1347" t="str">
            <v>M010</v>
          </cell>
          <cell r="AY1347">
            <v>74012550</v>
          </cell>
          <cell r="AZ1347">
            <v>51013469</v>
          </cell>
          <cell r="BA1347">
            <v>80149532</v>
          </cell>
        </row>
        <row r="1348">
          <cell r="D1348">
            <v>60302341</v>
          </cell>
          <cell r="E1348" t="str">
            <v xml:space="preserve">D </v>
          </cell>
          <cell r="F1348" t="str">
            <v>TV</v>
          </cell>
          <cell r="G1348" t="str">
            <v>Pascual Carrillo</v>
          </cell>
          <cell r="H1348" t="str">
            <v>Frambollan num 51, Col. Infonavit buena vista, C.P.91850, Veracruz, Ver.</v>
          </cell>
          <cell r="I1348">
            <v>2291619336</v>
          </cell>
          <cell r="J1348" t="str">
            <v>HISENSE</v>
          </cell>
          <cell r="K1348" t="str">
            <v>40K21DW</v>
          </cell>
          <cell r="L1348" t="str">
            <v>40J140476H00620</v>
          </cell>
          <cell r="M1348" t="str">
            <v>CARTA FACTURA</v>
          </cell>
          <cell r="N1348">
            <v>5999</v>
          </cell>
          <cell r="O1348">
            <v>42669</v>
          </cell>
          <cell r="P1348">
            <v>42678</v>
          </cell>
          <cell r="Q1348">
            <v>201028</v>
          </cell>
          <cell r="R1348" t="str">
            <v>13/11/2016 04 : 38  ERNESTO.HERN : NP5</v>
          </cell>
          <cell r="S1348" t="str">
            <v>Se le autoriza cambio fisico, dedido a l</v>
          </cell>
          <cell r="T1348" t="str">
            <v xml:space="preserve"> Ana Lemus Moreno                 </v>
          </cell>
          <cell r="U1348" t="str">
            <v>2017-04-27</v>
          </cell>
          <cell r="V1348" t="str">
            <v>CENTRO</v>
          </cell>
          <cell r="W1348" t="str">
            <v>FIRMA</v>
          </cell>
          <cell r="X1348" t="str">
            <v>CLIENTE</v>
          </cell>
          <cell r="Y1348">
            <v>42676</v>
          </cell>
          <cell r="AA1348" t="str">
            <v>M012</v>
          </cell>
          <cell r="AD1348" t="str">
            <v>Veracruz/Infonavit buena vista</v>
          </cell>
          <cell r="AE1348" t="str">
            <v>VER</v>
          </cell>
          <cell r="AF1348" t="str">
            <v>MX</v>
          </cell>
          <cell r="AG1348" t="str">
            <v>10402803</v>
          </cell>
          <cell r="AH1348" t="str">
            <v>PASCUAL CARRILLO</v>
          </cell>
          <cell r="AI1348" t="str">
            <v>Frambollan num 51</v>
          </cell>
          <cell r="AJ1348" t="str">
            <v>2291619336</v>
          </cell>
          <cell r="AK1348">
            <v>0</v>
          </cell>
          <cell r="AL1348" t="str">
            <v>91850</v>
          </cell>
          <cell r="AM1348"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48" t="str">
            <v>3TE40J140476</v>
          </cell>
          <cell r="AO1348" t="str">
            <v>Smart</v>
          </cell>
          <cell r="AP1348" t="str">
            <v>Hisense</v>
          </cell>
          <cell r="AQ1348" t="str">
            <v>Opera</v>
          </cell>
          <cell r="AR1348" t="str">
            <v>HD 1366 X 768</v>
          </cell>
          <cell r="AS1348" t="str">
            <v>3TE40G154775G154775M010</v>
          </cell>
          <cell r="AT1348">
            <v>0</v>
          </cell>
          <cell r="AU1348" t="str">
            <v>40H5B</v>
          </cell>
          <cell r="AV1348" t="str">
            <v>3TE40G154775</v>
          </cell>
          <cell r="AW1348" t="str">
            <v>G154775</v>
          </cell>
          <cell r="AX1348" t="str">
            <v>M010</v>
          </cell>
          <cell r="AY1348">
            <v>74012551</v>
          </cell>
          <cell r="AZ1348">
            <v>51013470</v>
          </cell>
          <cell r="BA1348">
            <v>80149533</v>
          </cell>
        </row>
        <row r="1349">
          <cell r="D1349">
            <v>60301806</v>
          </cell>
          <cell r="E1349" t="str">
            <v xml:space="preserve">D </v>
          </cell>
          <cell r="F1349" t="str">
            <v>TV</v>
          </cell>
          <cell r="G1349" t="str">
            <v>Jose Luis Rojo Tapia</v>
          </cell>
          <cell r="H1349" t="str">
            <v>La comunidad 14, Col. la comunidad, C.P. 56700, tlalmanalco Edo. Mex</v>
          </cell>
          <cell r="I1349">
            <v>5979777681</v>
          </cell>
          <cell r="J1349" t="str">
            <v>HISENSE</v>
          </cell>
          <cell r="K1349" t="str">
            <v>43H7C</v>
          </cell>
          <cell r="L1349" t="str">
            <v>43G160588H00837</v>
          </cell>
          <cell r="M1349">
            <v>304230</v>
          </cell>
          <cell r="N1349">
            <v>9331</v>
          </cell>
          <cell r="O1349">
            <v>42586</v>
          </cell>
          <cell r="P1349">
            <v>42674</v>
          </cell>
          <cell r="Q1349">
            <v>201767</v>
          </cell>
          <cell r="R1349" t="str">
            <v>03/11/2016 06 : 33  ERNESTO.HERN : NP5</v>
          </cell>
          <cell r="S1349" t="str">
            <v>Se le autoriza cambio fisico, dedido a l</v>
          </cell>
          <cell r="T1349" t="str">
            <v xml:space="preserve"> Ana Lemus Moreno                 </v>
          </cell>
          <cell r="U1349" t="str">
            <v>2017-04-28</v>
          </cell>
          <cell r="V1349" t="str">
            <v>CENTRO</v>
          </cell>
          <cell r="W1349" t="str">
            <v>COMPLETADO</v>
          </cell>
          <cell r="X1349" t="str">
            <v>CLIENTE</v>
          </cell>
          <cell r="Y1349">
            <v>42670</v>
          </cell>
          <cell r="Z1349" t="e">
            <v>#N/A</v>
          </cell>
          <cell r="AA1349" t="str">
            <v>M010</v>
          </cell>
          <cell r="AD1349" t="str">
            <v>tlalmanalco/la comunidad</v>
          </cell>
          <cell r="AE1349" t="str">
            <v>MEX</v>
          </cell>
          <cell r="AF1349" t="str">
            <v>MX</v>
          </cell>
          <cell r="AG1349" t="str">
            <v>10401738</v>
          </cell>
          <cell r="AH1349" t="str">
            <v>JOSE LUIS ROJO TAPIA</v>
          </cell>
          <cell r="AI1349" t="str">
            <v>La comunidad 14</v>
          </cell>
          <cell r="AJ1349" t="str">
            <v>5529078636</v>
          </cell>
          <cell r="AK1349" t="str">
            <v>5529078636</v>
          </cell>
          <cell r="AL1349" t="str">
            <v>56700</v>
          </cell>
          <cell r="AM1349"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49" t="str">
            <v>3TE43G154905</v>
          </cell>
          <cell r="AO1349" t="str">
            <v>Smart</v>
          </cell>
          <cell r="AP1349" t="str">
            <v>Hisense</v>
          </cell>
          <cell r="AQ1349" t="str">
            <v>Opera</v>
          </cell>
          <cell r="AR1349" t="str">
            <v>UHD 3840 X 2160</v>
          </cell>
          <cell r="AS1349" t="str">
            <v>3TE43G1618P0MG1618P0MM010</v>
          </cell>
          <cell r="AT1349">
            <v>0</v>
          </cell>
          <cell r="AU1349" t="str">
            <v>43H7C</v>
          </cell>
          <cell r="AV1349" t="str">
            <v>3TE43G1618P0M</v>
          </cell>
          <cell r="AW1349" t="str">
            <v>G1618P0M</v>
          </cell>
          <cell r="AX1349" t="str">
            <v>M010</v>
          </cell>
          <cell r="AY1349">
            <v>74012552</v>
          </cell>
          <cell r="AZ1349">
            <v>51013471</v>
          </cell>
          <cell r="BA1349">
            <v>80149536</v>
          </cell>
        </row>
        <row r="1350">
          <cell r="D1350">
            <v>60316163</v>
          </cell>
          <cell r="E1350" t="str">
            <v>A</v>
          </cell>
          <cell r="F1350" t="str">
            <v>TV</v>
          </cell>
          <cell r="G1350" t="str">
            <v xml:space="preserve">EFRAIN JIMENEZ HIDALGO </v>
          </cell>
          <cell r="H1350" t="str">
            <v>AMANECER 1300 GUADALAJARA/EL ROSIO</v>
          </cell>
          <cell r="I1350">
            <v>3312666310</v>
          </cell>
          <cell r="J1350" t="str">
            <v>HISENSE</v>
          </cell>
          <cell r="K1350" t="str">
            <v>55H7B</v>
          </cell>
          <cell r="L1350" t="str">
            <v>55G1623K2H00078</v>
          </cell>
          <cell r="M1350" t="str">
            <v xml:space="preserve">TICKET DE COMPRA </v>
          </cell>
          <cell r="N1350">
            <v>11999</v>
          </cell>
          <cell r="O1350">
            <v>42670</v>
          </cell>
          <cell r="P1350">
            <v>42844</v>
          </cell>
          <cell r="Q1350">
            <v>201109</v>
          </cell>
          <cell r="R1350" t="str">
            <v>FALTA DE REFACCIONES 203716 OC-1009705</v>
          </cell>
          <cell r="S1350" t="str">
            <v>CLIENTE ENTREGA EQUIPO SIN ACCESORIOS UN</v>
          </cell>
          <cell r="T1350" t="str">
            <v>YURIANA HERNANDEZ HERRERA</v>
          </cell>
          <cell r="U1350" t="str">
            <v>2017-ABRIL</v>
          </cell>
          <cell r="V1350" t="str">
            <v>SUR</v>
          </cell>
          <cell r="W1350" t="str">
            <v>COMPLETADO</v>
          </cell>
          <cell r="X1350" t="str">
            <v>TALLER</v>
          </cell>
          <cell r="Y1350">
            <v>42843</v>
          </cell>
          <cell r="Z1350">
            <v>173</v>
          </cell>
          <cell r="AA1350" t="str">
            <v>M010</v>
          </cell>
          <cell r="AD1350" t="str">
            <v>Guadalajara/El rocio</v>
          </cell>
          <cell r="AE1350" t="str">
            <v>JAL</v>
          </cell>
          <cell r="AF1350" t="str">
            <v>MX</v>
          </cell>
          <cell r="AG1350" t="str">
            <v>10415551</v>
          </cell>
          <cell r="AH1350" t="str">
            <v>EFRAIN JIMENEZ HIDALGO</v>
          </cell>
          <cell r="AI1350" t="str">
            <v>1300 Amanecer</v>
          </cell>
          <cell r="AJ1350" t="str">
            <v>3312666310</v>
          </cell>
          <cell r="AK1350">
            <v>0</v>
          </cell>
          <cell r="AL1350" t="str">
            <v>44977</v>
          </cell>
          <cell r="AM1350"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50" t="str">
            <v>3TE55G1523B1</v>
          </cell>
          <cell r="AO1350" t="str">
            <v>Smart</v>
          </cell>
          <cell r="AP1350" t="str">
            <v>Hisense</v>
          </cell>
          <cell r="AQ1350" t="str">
            <v>Opera</v>
          </cell>
          <cell r="AR1350" t="str">
            <v>UHD 3840 X 2160</v>
          </cell>
          <cell r="AS1350" t="str">
            <v>3TE55G164499G164499M010</v>
          </cell>
          <cell r="AT1350">
            <v>0</v>
          </cell>
          <cell r="AU1350" t="str">
            <v>55H7B</v>
          </cell>
          <cell r="AV1350" t="str">
            <v>3TE55G164499</v>
          </cell>
          <cell r="AW1350" t="str">
            <v>G164499</v>
          </cell>
          <cell r="AX1350" t="str">
            <v>M010</v>
          </cell>
          <cell r="AY1350">
            <v>74012413</v>
          </cell>
          <cell r="AZ1350">
            <v>51013339</v>
          </cell>
          <cell r="BA1350">
            <v>80148545</v>
          </cell>
        </row>
        <row r="1351">
          <cell r="D1351">
            <v>60317479</v>
          </cell>
          <cell r="E1351" t="str">
            <v xml:space="preserve">A   </v>
          </cell>
          <cell r="F1351" t="str">
            <v>TV</v>
          </cell>
          <cell r="G1351" t="str">
            <v xml:space="preserve">EDITH MENDOZA </v>
          </cell>
          <cell r="H1351" t="str">
            <v>6TA PRIV DE MOCTEZUMA Nº 1, REFORMA CHIAUTEMPAN TLAXCALA</v>
          </cell>
          <cell r="I1351" t="str">
            <v>246 464 8605</v>
          </cell>
          <cell r="J1351" t="str">
            <v>HISENSE</v>
          </cell>
          <cell r="K1351" t="str">
            <v>50K20DW</v>
          </cell>
          <cell r="L1351" t="str">
            <v>50G144844H06557</v>
          </cell>
          <cell r="M1351">
            <v>13519</v>
          </cell>
          <cell r="N1351">
            <v>1009</v>
          </cell>
          <cell r="O1351">
            <v>42523</v>
          </cell>
          <cell r="P1351">
            <v>42860</v>
          </cell>
          <cell r="Q1351">
            <v>201074</v>
          </cell>
          <cell r="R1351">
            <v>0</v>
          </cell>
          <cell r="S1351" t="str">
            <v>EQUIPO SIN BASE Y SIN ACCESORIOS</v>
          </cell>
          <cell r="T1351" t="str">
            <v xml:space="preserve"> ALMA JUAREZ                      </v>
          </cell>
          <cell r="U1351" t="str">
            <v>2017-05-09</v>
          </cell>
          <cell r="V1351" t="str">
            <v>NORTE</v>
          </cell>
          <cell r="W1351" t="str">
            <v>COMPLETADO</v>
          </cell>
          <cell r="X1351" t="str">
            <v>TALLER</v>
          </cell>
          <cell r="Y1351">
            <v>42857</v>
          </cell>
          <cell r="Z1351">
            <v>334</v>
          </cell>
          <cell r="AD1351" t="str">
            <v>santaana Chiautempan/reforma</v>
          </cell>
          <cell r="AE1351" t="str">
            <v>TLX</v>
          </cell>
          <cell r="AF1351" t="str">
            <v>MX</v>
          </cell>
          <cell r="AG1351" t="str">
            <v>10417396</v>
          </cell>
          <cell r="AH1351" t="str">
            <v>EDITH MENDOZA</v>
          </cell>
          <cell r="AI1351" t="str">
            <v>1 6ta priv. de moctezuma</v>
          </cell>
          <cell r="AJ1351" t="str">
            <v>2464648605</v>
          </cell>
          <cell r="AK1351">
            <v>0</v>
          </cell>
          <cell r="AL1351" t="str">
            <v>90800</v>
          </cell>
          <cell r="AM1351"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51" t="str">
            <v>1TE50B8NUSCB</v>
          </cell>
          <cell r="AO1351" t="str">
            <v>Smart</v>
          </cell>
          <cell r="AP1351" t="str">
            <v>Hisense</v>
          </cell>
          <cell r="AQ1351" t="str">
            <v>Opera</v>
          </cell>
          <cell r="AR1351" t="str">
            <v>FHD 1920 x 1080</v>
          </cell>
          <cell r="AS1351" t="str">
            <v>3TE50G165140G165140M010</v>
          </cell>
          <cell r="AT1351">
            <v>0</v>
          </cell>
          <cell r="AU1351" t="str">
            <v>50H7GB</v>
          </cell>
          <cell r="AV1351" t="str">
            <v>3TE50G165140</v>
          </cell>
          <cell r="AW1351" t="str">
            <v>G165140</v>
          </cell>
          <cell r="AX1351" t="str">
            <v>M010</v>
          </cell>
          <cell r="AY1351">
            <v>74012521</v>
          </cell>
          <cell r="AZ1351">
            <v>51013440</v>
          </cell>
          <cell r="BA1351">
            <v>80149017</v>
          </cell>
        </row>
        <row r="1352">
          <cell r="D1352">
            <v>60288618</v>
          </cell>
          <cell r="E1352" t="str">
            <v>A</v>
          </cell>
          <cell r="F1352" t="str">
            <v>TV</v>
          </cell>
          <cell r="G1352" t="str">
            <v>JOSE LUIS PERALTA DE LA O</v>
          </cell>
          <cell r="H1352" t="str">
            <v>MZA 5,AV.PLAZA PRINCIPAL LOTE 1,NACAJUCA TAB.</v>
          </cell>
          <cell r="I1352">
            <v>9143378009</v>
          </cell>
          <cell r="J1352" t="str">
            <v>HISENSE</v>
          </cell>
          <cell r="K1352" t="str">
            <v>48H5</v>
          </cell>
          <cell r="L1352" t="str">
            <v>48J135154H03778</v>
          </cell>
          <cell r="M1352">
            <v>6701</v>
          </cell>
          <cell r="N1352">
            <v>5990</v>
          </cell>
          <cell r="O1352">
            <v>41649</v>
          </cell>
          <cell r="P1352">
            <v>42621</v>
          </cell>
          <cell r="Q1352">
            <v>202419</v>
          </cell>
          <cell r="R1352" t="str">
            <v>26/09/2016 09 : 50  ERNESTO.HERN : NP5
21/09/2016 07 : 27 202419 : P2:SE SOLIITA TARJETA MAIN NO.DE PARTE 180378</v>
          </cell>
          <cell r="S1352" t="str">
            <v>Cambio físico no entregado en 2 ocasione</v>
          </cell>
          <cell r="T1352" t="str">
            <v xml:space="preserve">                 RUBEN JUAREZ     </v>
          </cell>
          <cell r="U1352" t="str">
            <v>2017-04-20</v>
          </cell>
          <cell r="V1352" t="str">
            <v>SUR</v>
          </cell>
          <cell r="W1352" t="str">
            <v>COMPLETADO</v>
          </cell>
          <cell r="X1352" t="str">
            <v>TALLER</v>
          </cell>
          <cell r="Y1352" t="e">
            <v>#N/A</v>
          </cell>
          <cell r="Z1352" t="e">
            <v>#N/A</v>
          </cell>
          <cell r="AD1352" t="e">
            <v>#N/A</v>
          </cell>
          <cell r="AE1352" t="e">
            <v>#N/A</v>
          </cell>
          <cell r="AF1352" t="e">
            <v>#N/A</v>
          </cell>
          <cell r="AG1352" t="e">
            <v>#N/A</v>
          </cell>
          <cell r="AH1352" t="e">
            <v>#N/A</v>
          </cell>
          <cell r="AI1352" t="e">
            <v>#N/A</v>
          </cell>
          <cell r="AJ1352" t="e">
            <v>#N/A</v>
          </cell>
          <cell r="AK1352" t="e">
            <v>#N/A</v>
          </cell>
          <cell r="AL1352" t="e">
            <v>#N/A</v>
          </cell>
          <cell r="AM1352" t="e">
            <v>#N/A</v>
          </cell>
          <cell r="AN1352" t="str">
            <v>3TE48J135166</v>
          </cell>
          <cell r="AO1352" t="e">
            <v>#N/A</v>
          </cell>
          <cell r="AP1352" t="e">
            <v>#N/A</v>
          </cell>
          <cell r="AQ1352" t="e">
            <v>#N/A</v>
          </cell>
          <cell r="AR1352" t="e">
            <v>#N/A</v>
          </cell>
          <cell r="AS1352" t="str">
            <v>3TE50G165140G165140M010</v>
          </cell>
          <cell r="AT1352">
            <v>0</v>
          </cell>
          <cell r="AU1352" t="str">
            <v>50H7GB</v>
          </cell>
          <cell r="AV1352" t="str">
            <v>3TE50G165140</v>
          </cell>
          <cell r="AW1352" t="str">
            <v>G165140</v>
          </cell>
          <cell r="AX1352" t="str">
            <v>M010</v>
          </cell>
          <cell r="AY1352">
            <v>74012543</v>
          </cell>
          <cell r="AZ1352">
            <v>51013462</v>
          </cell>
          <cell r="BA1352">
            <v>80149493</v>
          </cell>
        </row>
        <row r="1353">
          <cell r="D1353">
            <v>60285872</v>
          </cell>
          <cell r="E1353" t="str">
            <v>E</v>
          </cell>
          <cell r="F1353" t="str">
            <v>TV</v>
          </cell>
          <cell r="G1353" t="str">
            <v>JUAN ESPINOZA</v>
          </cell>
          <cell r="H1353" t="str">
            <v>ANDADOR CAOBA MZNA. 34, COL. RACC. BOSQUES DE SALOYA</v>
          </cell>
          <cell r="I1353">
            <v>31321209</v>
          </cell>
          <cell r="J1353" t="str">
            <v>HISENSE</v>
          </cell>
          <cell r="K1353" t="str">
            <v>50K20DW</v>
          </cell>
          <cell r="L1353" t="str">
            <v>50G143066H00727</v>
          </cell>
          <cell r="M1353">
            <v>6701</v>
          </cell>
          <cell r="N1353">
            <v>8499</v>
          </cell>
          <cell r="O1353">
            <v>41995</v>
          </cell>
          <cell r="P1353">
            <v>42612</v>
          </cell>
          <cell r="Q1353">
            <v>202419</v>
          </cell>
          <cell r="R1353" t="str">
            <v>13/09/2016 23 : 30  SULIKEY.VIL : TCF2*MODELO 50H5B2*SERIE 50G155377H01372*F. EMBARQUE 13/09/2016*CARSSA*SHIPPING S-00030193
EQUIPO SE EMBARCO PERO JAMAS SE ENTREGO</v>
          </cell>
          <cell r="S1353" t="str">
            <v/>
          </cell>
          <cell r="T1353" t="str">
            <v>RUBEN JUAREZ</v>
          </cell>
          <cell r="U1353" t="str">
            <v>2017-04-20</v>
          </cell>
          <cell r="V1353" t="str">
            <v>SUR</v>
          </cell>
          <cell r="W1353" t="str">
            <v>COMPLETADO</v>
          </cell>
          <cell r="X1353" t="str">
            <v>TALLER</v>
          </cell>
          <cell r="Y1353" t="e">
            <v>#N/A</v>
          </cell>
          <cell r="Z1353" t="e">
            <v>#N/A</v>
          </cell>
          <cell r="AD1353" t="e">
            <v>#N/A</v>
          </cell>
          <cell r="AE1353" t="e">
            <v>#N/A</v>
          </cell>
          <cell r="AF1353" t="e">
            <v>#N/A</v>
          </cell>
          <cell r="AG1353" t="e">
            <v>#N/A</v>
          </cell>
          <cell r="AH1353" t="e">
            <v>#N/A</v>
          </cell>
          <cell r="AI1353" t="e">
            <v>#N/A</v>
          </cell>
          <cell r="AJ1353" t="e">
            <v>#N/A</v>
          </cell>
          <cell r="AK1353" t="e">
            <v>#N/A</v>
          </cell>
          <cell r="AL1353" t="e">
            <v>#N/A</v>
          </cell>
          <cell r="AM1353" t="e">
            <v>#N/A</v>
          </cell>
          <cell r="AN1353" t="str">
            <v>1TE50B8NUSCB</v>
          </cell>
          <cell r="AO1353" t="str">
            <v>Smart</v>
          </cell>
          <cell r="AP1353" t="str">
            <v>Hisense</v>
          </cell>
          <cell r="AQ1353" t="str">
            <v>Opera</v>
          </cell>
          <cell r="AR1353" t="str">
            <v>FHD 1920 x 1080</v>
          </cell>
          <cell r="AS1353" t="str">
            <v>3TE50G165140G165140M010</v>
          </cell>
          <cell r="AT1353">
            <v>0</v>
          </cell>
          <cell r="AU1353" t="str">
            <v>50H7GB</v>
          </cell>
          <cell r="AV1353" t="str">
            <v>3TE50G165140</v>
          </cell>
          <cell r="AW1353" t="str">
            <v>G165140</v>
          </cell>
          <cell r="AX1353" t="str">
            <v>M010</v>
          </cell>
          <cell r="AY1353">
            <v>74012549</v>
          </cell>
          <cell r="AZ1353">
            <v>51013468</v>
          </cell>
          <cell r="BA1353">
            <v>80149764</v>
          </cell>
        </row>
        <row r="1354">
          <cell r="D1354">
            <v>60311860</v>
          </cell>
          <cell r="E1354" t="str">
            <v xml:space="preserve">A   </v>
          </cell>
          <cell r="F1354" t="str">
            <v>TV</v>
          </cell>
          <cell r="G1354" t="str">
            <v>LUCINO TOVAR SANCHEZ</v>
          </cell>
          <cell r="H1354" t="str">
            <v>PUERTO MARQUEZ #107               COL. PRADOS 3A. C.P. 78394         SAN LUIS POTOSI, SAN LUIS POTOSI</v>
          </cell>
          <cell r="I1354" t="str">
            <v>444 256 39 44</v>
          </cell>
          <cell r="J1354" t="str">
            <v>HISENSE</v>
          </cell>
          <cell r="K1354" t="str">
            <v>43H7C</v>
          </cell>
          <cell r="L1354" t="str">
            <v>43G1618P0MH0214</v>
          </cell>
          <cell r="M1354" t="str">
            <v>SFR-000214417</v>
          </cell>
          <cell r="N1354">
            <v>15998.58</v>
          </cell>
          <cell r="O1354">
            <v>42765</v>
          </cell>
          <cell r="P1354">
            <v>42785</v>
          </cell>
          <cell r="Q1354">
            <v>200999</v>
          </cell>
          <cell r="R1354"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54" t="str">
            <v>QUIPO EN TALLER</v>
          </cell>
          <cell r="T1354" t="str">
            <v xml:space="preserve">  ANTONIO TORRES                  </v>
          </cell>
          <cell r="U1354">
            <v>42867</v>
          </cell>
          <cell r="V1354" t="str">
            <v>NORTE</v>
          </cell>
          <cell r="W1354" t="str">
            <v>COMPLETADO</v>
          </cell>
          <cell r="X1354" t="str">
            <v>TALLER</v>
          </cell>
          <cell r="Y1354">
            <v>42783</v>
          </cell>
          <cell r="Z1354">
            <v>18</v>
          </cell>
          <cell r="AD1354" t="str">
            <v>prados tercera ampl/sn luis potosi</v>
          </cell>
          <cell r="AE1354" t="str">
            <v>SLP</v>
          </cell>
          <cell r="AF1354" t="str">
            <v>MX</v>
          </cell>
          <cell r="AG1354" t="str">
            <v>10412229</v>
          </cell>
          <cell r="AH1354" t="str">
            <v>LUCINO TOVAR SANCHEZ</v>
          </cell>
          <cell r="AI1354" t="str">
            <v>puerto marquez 107</v>
          </cell>
          <cell r="AJ1354" t="str">
            <v>4442563944</v>
          </cell>
          <cell r="AK1354">
            <v>0</v>
          </cell>
          <cell r="AL1354" t="str">
            <v>78394</v>
          </cell>
          <cell r="AM1354"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54" t="str">
            <v>3TE43G154905</v>
          </cell>
          <cell r="AO1354" t="str">
            <v>Smart</v>
          </cell>
          <cell r="AP1354" t="str">
            <v>Hisense</v>
          </cell>
          <cell r="AQ1354" t="str">
            <v>Opera</v>
          </cell>
          <cell r="AR1354" t="str">
            <v>UHD 3840 X 2160</v>
          </cell>
          <cell r="AS1354" t="str">
            <v>3TE43G1618P0MG1618P0MM010</v>
          </cell>
          <cell r="AT1354">
            <v>0</v>
          </cell>
          <cell r="AU1354" t="str">
            <v>43H7C</v>
          </cell>
          <cell r="AV1354" t="str">
            <v>3TE43G1618P0M</v>
          </cell>
          <cell r="AW1354" t="str">
            <v>G1618P0M</v>
          </cell>
          <cell r="AX1354" t="str">
            <v>M010</v>
          </cell>
          <cell r="AY1354">
            <v>74012554</v>
          </cell>
          <cell r="AZ1354">
            <v>51013473</v>
          </cell>
          <cell r="BA1354">
            <v>80149892</v>
          </cell>
        </row>
        <row r="1355">
          <cell r="D1355">
            <v>60315686</v>
          </cell>
          <cell r="E1355" t="str">
            <v xml:space="preserve">A   </v>
          </cell>
          <cell r="F1355" t="str">
            <v>TV</v>
          </cell>
          <cell r="G1355" t="str">
            <v>MARIA FRANCISCA ESCALANTE RODRIGUEZ</v>
          </cell>
          <cell r="H1355" t="str">
            <v>AND. FELIPE CARRILLO PUERTO #603 COL. AZALEAS C.P. 78436              SAN LUIS POTOSI, SAN LUIS POTOSI</v>
          </cell>
          <cell r="I1355" t="str">
            <v>444 116 75 90</v>
          </cell>
          <cell r="J1355" t="str">
            <v>HISENSE</v>
          </cell>
          <cell r="K1355" t="str">
            <v>40H5B2</v>
          </cell>
          <cell r="L1355" t="str">
            <v>40G163167H00641</v>
          </cell>
          <cell r="M1355" t="str">
            <v>DIVE2060</v>
          </cell>
          <cell r="N1355">
            <v>0.01</v>
          </cell>
          <cell r="O1355">
            <v>42810</v>
          </cell>
          <cell r="P1355">
            <v>42833</v>
          </cell>
          <cell r="Q1355">
            <v>200999</v>
          </cell>
          <cell r="R1355" t="str">
            <v>13/04/2017 06 : 42  ERNESTO.HERN : TCF1
13/04/2017 06 : 42  ERNESTO.HERN : NP5
12/04/2017 06 : 38  MARIA.EUGENI : DGR
12/04/2017 03 : 01  ARANTXA.MON : EL DOCUMENTO NO ES VALIDO
09/04/2017 03 : 52 200999 : P1. T202916 MAIN Y T202232 PANEL 08/04/2017 PREDIAGNOSTICO.- OC-1009492</v>
          </cell>
          <cell r="S1355" t="str">
            <v>QUIPO EN TALLER</v>
          </cell>
          <cell r="T1355" t="str">
            <v xml:space="preserve">  ANTONIO TORRES                  </v>
          </cell>
          <cell r="U1355">
            <v>42867</v>
          </cell>
          <cell r="V1355" t="str">
            <v>NORTE</v>
          </cell>
          <cell r="W1355" t="str">
            <v>COMPLETADO</v>
          </cell>
          <cell r="X1355" t="str">
            <v>TALLER</v>
          </cell>
          <cell r="Y1355">
            <v>42832</v>
          </cell>
          <cell r="Z1355">
            <v>22</v>
          </cell>
          <cell r="AD1355" t="str">
            <v>San Luis Potosi/Azaleas</v>
          </cell>
          <cell r="AE1355" t="str">
            <v>SLP</v>
          </cell>
          <cell r="AF1355" t="str">
            <v>MX</v>
          </cell>
          <cell r="AG1355" t="str">
            <v>10415720</v>
          </cell>
          <cell r="AH1355" t="str">
            <v>MARIA FRANCISCA ESCALANTE RODRIGUEZ</v>
          </cell>
          <cell r="AI1355" t="str">
            <v>603 AND FELIPE CARRILLO PUERTO</v>
          </cell>
          <cell r="AJ1355" t="str">
            <v>4443500897</v>
          </cell>
          <cell r="AK1355" t="str">
            <v>4443500897</v>
          </cell>
          <cell r="AL1355" t="str">
            <v>78436</v>
          </cell>
          <cell r="AM1355"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55" t="str">
            <v>3TE40G155372</v>
          </cell>
          <cell r="AO1355" t="str">
            <v>Smart</v>
          </cell>
          <cell r="AP1355" t="str">
            <v>Hisense</v>
          </cell>
          <cell r="AQ1355" t="str">
            <v>Opera</v>
          </cell>
          <cell r="AR1355" t="str">
            <v>FHD 1920 x 1080</v>
          </cell>
          <cell r="AS1355" t="str">
            <v>3TE40G163934G163934M010</v>
          </cell>
          <cell r="AT1355">
            <v>0</v>
          </cell>
          <cell r="AU1355" t="str">
            <v>40H5B2</v>
          </cell>
          <cell r="AV1355" t="str">
            <v>3TE40G163934</v>
          </cell>
          <cell r="AW1355" t="str">
            <v>G163934</v>
          </cell>
          <cell r="AX1355" t="str">
            <v>M010</v>
          </cell>
          <cell r="AY1355">
            <v>74012555</v>
          </cell>
          <cell r="AZ1355">
            <v>51013474</v>
          </cell>
          <cell r="BA1355">
            <v>80149893</v>
          </cell>
        </row>
        <row r="1356">
          <cell r="D1356">
            <v>60311076</v>
          </cell>
          <cell r="E1356" t="str">
            <v xml:space="preserve">D </v>
          </cell>
          <cell r="F1356" t="str">
            <v>TV</v>
          </cell>
          <cell r="G1356" t="str">
            <v>Teresa Reyes Islas</v>
          </cell>
          <cell r="H1356" t="str">
            <v>poniente 27 num 435, Col. poniente 27 num 435, C.P.57820, Nezahualcoyotl, Edo. Mex.</v>
          </cell>
          <cell r="I1356">
            <v>5530814637</v>
          </cell>
          <cell r="J1356" t="str">
            <v>HISENSE</v>
          </cell>
          <cell r="K1356" t="str">
            <v>32H5B</v>
          </cell>
          <cell r="L1356" t="str">
            <v>32G155371H03201</v>
          </cell>
          <cell r="M1356">
            <v>207863</v>
          </cell>
          <cell r="N1356">
            <v>5998.59</v>
          </cell>
          <cell r="O1356">
            <v>42615</v>
          </cell>
          <cell r="P1356">
            <v>42774</v>
          </cell>
          <cell r="Q1356">
            <v>201767</v>
          </cell>
          <cell r="R1356" t="str">
            <v>15/02/2017 05 : 22  ERNESTO.HERN : NP5</v>
          </cell>
          <cell r="S1356" t="str">
            <v>Se le autoriza cambio fisico, dedido a l</v>
          </cell>
          <cell r="T1356" t="str">
            <v xml:space="preserve"> Ana Lemus Moreno                 </v>
          </cell>
          <cell r="U1356">
            <v>42865</v>
          </cell>
          <cell r="V1356" t="str">
            <v>CENTRO</v>
          </cell>
          <cell r="W1356" t="str">
            <v>COMPLETADO</v>
          </cell>
          <cell r="X1356" t="str">
            <v>CLIENTE</v>
          </cell>
          <cell r="Y1356">
            <v>42774</v>
          </cell>
          <cell r="Z1356">
            <v>159</v>
          </cell>
          <cell r="AD1356" t="str">
            <v>col la perla/cd nezahualcotl</v>
          </cell>
          <cell r="AE1356" t="str">
            <v>MEX</v>
          </cell>
          <cell r="AF1356" t="str">
            <v>MX</v>
          </cell>
          <cell r="AG1356" t="str">
            <v>10410122</v>
          </cell>
          <cell r="AH1356" t="str">
            <v>TERESA REYES ISLAS</v>
          </cell>
          <cell r="AI1356" t="str">
            <v>poniente 27 num 435</v>
          </cell>
          <cell r="AJ1356" t="str">
            <v>51131084</v>
          </cell>
          <cell r="AK1356" t="str">
            <v>51131084</v>
          </cell>
          <cell r="AL1356" t="str">
            <v>57820</v>
          </cell>
          <cell r="AM1356"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56" t="str">
            <v>3TE32A150815</v>
          </cell>
          <cell r="AO1356" t="str">
            <v>Smart</v>
          </cell>
          <cell r="AP1356" t="str">
            <v>Hisense</v>
          </cell>
          <cell r="AQ1356" t="str">
            <v>Opera</v>
          </cell>
          <cell r="AR1356" t="str">
            <v>HD 1366 X 768</v>
          </cell>
          <cell r="AS1356" t="str">
            <v>3TE32G163827G163827M010</v>
          </cell>
          <cell r="AT1356">
            <v>0</v>
          </cell>
          <cell r="AU1356" t="str">
            <v>32H5B2</v>
          </cell>
          <cell r="AV1356" t="str">
            <v>3TE32G163827</v>
          </cell>
          <cell r="AW1356" t="str">
            <v>G163827</v>
          </cell>
          <cell r="AX1356" t="str">
            <v>M010</v>
          </cell>
          <cell r="AY1356">
            <v>74012556</v>
          </cell>
          <cell r="AZ1356">
            <v>51013475</v>
          </cell>
          <cell r="BA1356">
            <v>80149894</v>
          </cell>
        </row>
        <row r="1357">
          <cell r="D1357">
            <v>60302049</v>
          </cell>
          <cell r="E1357" t="str">
            <v xml:space="preserve">D </v>
          </cell>
          <cell r="F1357" t="str">
            <v>TV</v>
          </cell>
          <cell r="G1357" t="str">
            <v>David Rivera Baldivia</v>
          </cell>
          <cell r="H1357" t="str">
            <v>wichili 55 cantera del peñon 4N, Int. 4, Col. el paraiso, C.P.09230, Iztapalapa, CDMX</v>
          </cell>
          <cell r="I1357" t="str">
            <v>044-5568089950</v>
          </cell>
          <cell r="J1357" t="str">
            <v>HISENSE</v>
          </cell>
          <cell r="K1357" t="str">
            <v>50K20D</v>
          </cell>
          <cell r="L1357" t="str">
            <v>50J140472H03258</v>
          </cell>
          <cell r="M1357" t="str">
            <v>S/N</v>
          </cell>
          <cell r="N1357">
            <v>7999</v>
          </cell>
          <cell r="O1357">
            <v>41764</v>
          </cell>
          <cell r="P1357">
            <v>42675</v>
          </cell>
          <cell r="Q1357">
            <v>201767</v>
          </cell>
          <cell r="R1357" t="str">
            <v>05/11/2016 12 : 53  ERNESTO.HERN : NP5</v>
          </cell>
          <cell r="S1357" t="str">
            <v>Se le autoriza cambio fisico, dedido a f</v>
          </cell>
          <cell r="T1357" t="str">
            <v xml:space="preserve"> Ana Lemus Moreno                 </v>
          </cell>
          <cell r="U1357">
            <v>42865</v>
          </cell>
          <cell r="V1357" t="str">
            <v>CENTRO</v>
          </cell>
          <cell r="W1357" t="str">
            <v>COMPLETADO</v>
          </cell>
          <cell r="X1357" t="str">
            <v>CLIENTE</v>
          </cell>
          <cell r="Y1357" t="e">
            <v>#N/A</v>
          </cell>
          <cell r="Z1357" t="e">
            <v>#N/A</v>
          </cell>
          <cell r="AD1357" t="e">
            <v>#N/A</v>
          </cell>
          <cell r="AE1357" t="e">
            <v>#N/A</v>
          </cell>
          <cell r="AF1357" t="e">
            <v>#N/A</v>
          </cell>
          <cell r="AG1357" t="e">
            <v>#N/A</v>
          </cell>
          <cell r="AH1357" t="e">
            <v>#N/A</v>
          </cell>
          <cell r="AI1357" t="e">
            <v>#N/A</v>
          </cell>
          <cell r="AJ1357" t="e">
            <v>#N/A</v>
          </cell>
          <cell r="AK1357" t="e">
            <v>#N/A</v>
          </cell>
          <cell r="AL1357" t="e">
            <v>#N/A</v>
          </cell>
          <cell r="AM1357" t="e">
            <v>#N/A</v>
          </cell>
          <cell r="AN1357" t="str">
            <v>3TE50G132311</v>
          </cell>
          <cell r="AO1357" t="str">
            <v>Básica</v>
          </cell>
          <cell r="AP1357" t="str">
            <v>Hisense</v>
          </cell>
          <cell r="AQ1357" t="str">
            <v>Opera</v>
          </cell>
          <cell r="AR1357" t="str">
            <v>FHD 1920 x 1080</v>
          </cell>
          <cell r="AS1357" t="str">
            <v>3TE50G165140G165140M010</v>
          </cell>
          <cell r="AT1357">
            <v>0</v>
          </cell>
          <cell r="AU1357" t="str">
            <v>50H7GB</v>
          </cell>
          <cell r="AV1357" t="str">
            <v>3TE50G165140</v>
          </cell>
          <cell r="AW1357" t="str">
            <v>G165140</v>
          </cell>
          <cell r="AX1357" t="str">
            <v>M010</v>
          </cell>
          <cell r="AY1357">
            <v>74012557</v>
          </cell>
          <cell r="AZ1357">
            <v>51013476</v>
          </cell>
          <cell r="BA1357">
            <v>80149895</v>
          </cell>
        </row>
        <row r="1358">
          <cell r="D1358">
            <v>60313255</v>
          </cell>
          <cell r="K1358" t="str">
            <v>50K20DW</v>
          </cell>
          <cell r="Q1358">
            <v>201767</v>
          </cell>
          <cell r="V1358" t="str">
            <v>CENTRO</v>
          </cell>
          <cell r="W1358" t="str">
            <v>COMPLETADO</v>
          </cell>
          <cell r="X1358" t="str">
            <v>TALLER</v>
          </cell>
          <cell r="Y1358">
            <v>42797</v>
          </cell>
          <cell r="Z1358">
            <v>42797</v>
          </cell>
          <cell r="AD1358" t="str">
            <v>Cuahutemoc/centro</v>
          </cell>
          <cell r="AE1358" t="str">
            <v>DF</v>
          </cell>
          <cell r="AF1358" t="str">
            <v>MX</v>
          </cell>
          <cell r="AG1358" t="str">
            <v>10412426</v>
          </cell>
          <cell r="AH1358" t="str">
            <v>ISIS ARIADNA RANGEL</v>
          </cell>
          <cell r="AI1358" t="str">
            <v>republica de cuba 23 int.102</v>
          </cell>
          <cell r="AJ1358" t="str">
            <v>044-5540794325</v>
          </cell>
          <cell r="AK1358">
            <v>0</v>
          </cell>
          <cell r="AL1358" t="str">
            <v>06010</v>
          </cell>
          <cell r="AM1358"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58" t="str">
            <v>1TE50B8NUSCB</v>
          </cell>
          <cell r="AO1358" t="str">
            <v>Smart</v>
          </cell>
          <cell r="AP1358" t="str">
            <v>Hisense</v>
          </cell>
          <cell r="AQ1358" t="str">
            <v>Opera</v>
          </cell>
          <cell r="AR1358" t="str">
            <v>FHD 1920 x 1080</v>
          </cell>
          <cell r="AS1358" t="str">
            <v>3TE50G165140G165140M010</v>
          </cell>
          <cell r="AT1358">
            <v>0</v>
          </cell>
          <cell r="AU1358" t="str">
            <v>50H7GB</v>
          </cell>
          <cell r="AV1358" t="str">
            <v>3TE50G165140</v>
          </cell>
          <cell r="AW1358" t="str">
            <v>G165140</v>
          </cell>
          <cell r="AX1358" t="str">
            <v>M010</v>
          </cell>
          <cell r="AY1358">
            <v>74012562</v>
          </cell>
          <cell r="AZ1358">
            <v>51013481</v>
          </cell>
          <cell r="BA1358">
            <v>80149902</v>
          </cell>
        </row>
        <row r="1359">
          <cell r="D1359">
            <v>60313457</v>
          </cell>
          <cell r="K1359" t="str">
            <v>50K20DW</v>
          </cell>
          <cell r="Q1359">
            <v>201767</v>
          </cell>
          <cell r="V1359" t="str">
            <v>CENTRO</v>
          </cell>
          <cell r="W1359" t="str">
            <v>COMPLETADO</v>
          </cell>
          <cell r="X1359" t="str">
            <v>TALLER</v>
          </cell>
          <cell r="Y1359">
            <v>42801</v>
          </cell>
          <cell r="Z1359">
            <v>42801</v>
          </cell>
          <cell r="AD1359" t="str">
            <v>GAM/progreso nacional</v>
          </cell>
          <cell r="AE1359" t="str">
            <v>DF</v>
          </cell>
          <cell r="AF1359" t="str">
            <v>MX</v>
          </cell>
          <cell r="AG1359" t="str">
            <v>10413775</v>
          </cell>
          <cell r="AH1359" t="str">
            <v>ENRIQUE GARCIA ANDRADE</v>
          </cell>
          <cell r="AI1359" t="str">
            <v>30 calle 26 int 2</v>
          </cell>
          <cell r="AJ1359" t="str">
            <v>5568562420</v>
          </cell>
          <cell r="AK1359" t="str">
            <v>5568562420</v>
          </cell>
          <cell r="AL1359" t="str">
            <v>07600</v>
          </cell>
          <cell r="AM1359"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59" t="str">
            <v>1TE50B8NUSCB</v>
          </cell>
          <cell r="AO1359" t="str">
            <v>Smart</v>
          </cell>
          <cell r="AP1359" t="str">
            <v>Hisense</v>
          </cell>
          <cell r="AQ1359" t="str">
            <v>Opera</v>
          </cell>
          <cell r="AR1359" t="str">
            <v>FHD 1920 x 1080</v>
          </cell>
          <cell r="AS1359" t="str">
            <v>3TE50G165140G165140M010</v>
          </cell>
          <cell r="AT1359">
            <v>0</v>
          </cell>
          <cell r="AU1359" t="str">
            <v>50H7GB</v>
          </cell>
          <cell r="AV1359" t="str">
            <v>3TE50G165140</v>
          </cell>
          <cell r="AW1359" t="str">
            <v>G165140</v>
          </cell>
          <cell r="AX1359" t="str">
            <v>M010</v>
          </cell>
          <cell r="AY1359">
            <v>74012563</v>
          </cell>
          <cell r="AZ1359">
            <v>51013482</v>
          </cell>
          <cell r="BA1359">
            <v>80149903</v>
          </cell>
        </row>
        <row r="1360">
          <cell r="D1360">
            <v>60315027</v>
          </cell>
          <cell r="K1360" t="str">
            <v>50H5GB</v>
          </cell>
          <cell r="Q1360">
            <v>201767</v>
          </cell>
          <cell r="V1360" t="str">
            <v>CENTRO</v>
          </cell>
          <cell r="W1360" t="str">
            <v>COMPLETADO</v>
          </cell>
          <cell r="X1360" t="str">
            <v>TALLER</v>
          </cell>
          <cell r="Y1360">
            <v>42821</v>
          </cell>
          <cell r="Z1360">
            <v>42821</v>
          </cell>
          <cell r="AD1360" t="str">
            <v>agua acul/nezahualcoyotl</v>
          </cell>
          <cell r="AE1360" t="str">
            <v>MEX</v>
          </cell>
          <cell r="AF1360" t="str">
            <v>MX</v>
          </cell>
          <cell r="AG1360" t="str">
            <v>10414985</v>
          </cell>
          <cell r="AH1360" t="str">
            <v>CATALINA MUÑOZ LUNA</v>
          </cell>
          <cell r="AI1360" t="str">
            <v>xochimilco num 76</v>
          </cell>
          <cell r="AJ1360" t="str">
            <v>0445549347292</v>
          </cell>
          <cell r="AK1360" t="str">
            <v>0445549347292</v>
          </cell>
          <cell r="AL1360" t="str">
            <v>57500</v>
          </cell>
          <cell r="AM1360"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60" t="str">
            <v>3TE50A144537</v>
          </cell>
          <cell r="AO1360" t="str">
            <v>Smart</v>
          </cell>
          <cell r="AP1360" t="str">
            <v>Hisense</v>
          </cell>
          <cell r="AQ1360" t="str">
            <v>Opera</v>
          </cell>
          <cell r="AR1360" t="str">
            <v>FHD 1920 x 1080</v>
          </cell>
          <cell r="AS1360" t="str">
            <v>3TE50G165140G165140M010</v>
          </cell>
          <cell r="AT1360">
            <v>0</v>
          </cell>
          <cell r="AU1360" t="str">
            <v>50H7GB</v>
          </cell>
          <cell r="AV1360" t="str">
            <v>3TE50G165140</v>
          </cell>
          <cell r="AW1360" t="str">
            <v>G165140</v>
          </cell>
          <cell r="AX1360" t="str">
            <v>M010</v>
          </cell>
          <cell r="AY1360">
            <v>74012564</v>
          </cell>
          <cell r="AZ1360">
            <v>51013483</v>
          </cell>
          <cell r="BA1360">
            <v>80149905</v>
          </cell>
        </row>
        <row r="1361">
          <cell r="D1361">
            <v>60309156</v>
          </cell>
          <cell r="K1361" t="str">
            <v>50K20DW</v>
          </cell>
          <cell r="Q1361">
            <v>201024</v>
          </cell>
          <cell r="V1361" t="str">
            <v>NORTE</v>
          </cell>
          <cell r="W1361" t="str">
            <v>COMPLETADO</v>
          </cell>
          <cell r="X1361" t="str">
            <v>TALLER</v>
          </cell>
          <cell r="Y1361">
            <v>42751</v>
          </cell>
          <cell r="Z1361">
            <v>42751</v>
          </cell>
          <cell r="AD1361" t="str">
            <v>Monterrey/Cumbres 1er sector</v>
          </cell>
          <cell r="AE1361" t="str">
            <v>NL</v>
          </cell>
          <cell r="AF1361" t="str">
            <v>MX</v>
          </cell>
          <cell r="AG1361" t="str">
            <v>10409903</v>
          </cell>
          <cell r="AH1361" t="str">
            <v>NORMA ESTRADA NUÑES</v>
          </cell>
          <cell r="AI1361" t="str">
            <v>Paseo del churubusco num 294</v>
          </cell>
          <cell r="AJ1361" t="str">
            <v>8183702604</v>
          </cell>
          <cell r="AK1361">
            <v>0</v>
          </cell>
          <cell r="AL1361" t="str">
            <v>64610</v>
          </cell>
          <cell r="AM1361"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61" t="str">
            <v>1TE50B8NUSCB</v>
          </cell>
          <cell r="AO1361" t="str">
            <v>Smart</v>
          </cell>
          <cell r="AP1361" t="str">
            <v>Hisense</v>
          </cell>
          <cell r="AQ1361" t="str">
            <v>Opera</v>
          </cell>
          <cell r="AR1361" t="str">
            <v>FHD 1920 x 1080</v>
          </cell>
          <cell r="AS1361" t="str">
            <v>3TE50G165140G165140M010</v>
          </cell>
          <cell r="AT1361">
            <v>0</v>
          </cell>
          <cell r="AU1361" t="str">
            <v>50H7GB</v>
          </cell>
          <cell r="AV1361" t="str">
            <v>3TE50G165140</v>
          </cell>
          <cell r="AW1361" t="str">
            <v>G165140</v>
          </cell>
          <cell r="AX1361" t="str">
            <v>M010</v>
          </cell>
          <cell r="AY1361">
            <v>74012565</v>
          </cell>
          <cell r="AZ1361">
            <v>51013484</v>
          </cell>
          <cell r="BA1361">
            <v>80149907</v>
          </cell>
        </row>
        <row r="1362">
          <cell r="D1362">
            <v>60310585</v>
          </cell>
          <cell r="K1362" t="str">
            <v>50K20DW</v>
          </cell>
          <cell r="Q1362">
            <v>201021</v>
          </cell>
          <cell r="V1362" t="str">
            <v>NORTE</v>
          </cell>
          <cell r="W1362" t="str">
            <v>COMPLETADO</v>
          </cell>
          <cell r="X1362" t="str">
            <v>TALLER</v>
          </cell>
          <cell r="Y1362">
            <v>42766</v>
          </cell>
          <cell r="Z1362">
            <v>42766</v>
          </cell>
          <cell r="AD1362" t="str">
            <v>Mazatlan/Libertad de expresion</v>
          </cell>
          <cell r="AE1362" t="str">
            <v>SIN</v>
          </cell>
          <cell r="AF1362" t="str">
            <v>MX</v>
          </cell>
          <cell r="AG1362" t="str">
            <v>10411119</v>
          </cell>
          <cell r="AH1362" t="str">
            <v>LUIS ALBERTO PEDRAZA RENDON</v>
          </cell>
          <cell r="AI1362" t="str">
            <v>Marialena gomez lt 10 mz 2</v>
          </cell>
          <cell r="AJ1362" t="str">
            <v>6692460341</v>
          </cell>
          <cell r="AK1362" t="str">
            <v>6692460341</v>
          </cell>
          <cell r="AL1362" t="str">
            <v>82127</v>
          </cell>
          <cell r="AM1362"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62" t="str">
            <v>1TE50B8NUSCB</v>
          </cell>
          <cell r="AO1362" t="str">
            <v>Smart</v>
          </cell>
          <cell r="AP1362" t="str">
            <v>Hisense</v>
          </cell>
          <cell r="AQ1362" t="str">
            <v>Opera</v>
          </cell>
          <cell r="AR1362" t="str">
            <v>FHD 1920 x 1080</v>
          </cell>
          <cell r="AS1362" t="str">
            <v>3TE50G165140G165140M010</v>
          </cell>
          <cell r="AT1362">
            <v>0</v>
          </cell>
          <cell r="AU1362" t="str">
            <v>50H7GB</v>
          </cell>
          <cell r="AV1362" t="str">
            <v>3TE50G165140</v>
          </cell>
          <cell r="AW1362" t="str">
            <v>G165140</v>
          </cell>
          <cell r="AX1362" t="str">
            <v>M010</v>
          </cell>
          <cell r="AY1362">
            <v>74012567</v>
          </cell>
          <cell r="AZ1362">
            <v>51013486</v>
          </cell>
          <cell r="BA1362">
            <v>80149909</v>
          </cell>
        </row>
        <row r="1363">
          <cell r="D1363">
            <v>60313052</v>
          </cell>
          <cell r="K1363" t="str">
            <v>50H5B</v>
          </cell>
          <cell r="Q1363">
            <v>201021</v>
          </cell>
          <cell r="V1363" t="str">
            <v>NORTE</v>
          </cell>
          <cell r="W1363" t="str">
            <v>COMPLETADO</v>
          </cell>
          <cell r="X1363" t="str">
            <v>TALLER</v>
          </cell>
          <cell r="Y1363">
            <v>42794</v>
          </cell>
          <cell r="Z1363">
            <v>42794</v>
          </cell>
          <cell r="AD1363" t="str">
            <v>Mazatlan/Hacienda Victoria</v>
          </cell>
          <cell r="AE1363" t="str">
            <v>SIN</v>
          </cell>
          <cell r="AF1363" t="str">
            <v>MX</v>
          </cell>
          <cell r="AG1363" t="str">
            <v>10413386</v>
          </cell>
          <cell r="AH1363" t="str">
            <v>LORENZO OSUNA</v>
          </cell>
          <cell r="AI1363" t="str">
            <v>Kiosko 6813</v>
          </cell>
          <cell r="AJ1363" t="str">
            <v>6691893004</v>
          </cell>
          <cell r="AK1363">
            <v>0</v>
          </cell>
          <cell r="AL1363" t="str">
            <v>82195</v>
          </cell>
          <cell r="AM1363"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63" t="str">
            <v>3TE50G151618</v>
          </cell>
          <cell r="AO1363" t="str">
            <v>Smart</v>
          </cell>
          <cell r="AP1363" t="str">
            <v>Hisense</v>
          </cell>
          <cell r="AQ1363" t="str">
            <v>Opera</v>
          </cell>
          <cell r="AR1363" t="str">
            <v>HD 1366 X 768</v>
          </cell>
          <cell r="AS1363" t="str">
            <v>3TE50G1653A3G1653A3M010</v>
          </cell>
          <cell r="AT1363">
            <v>0</v>
          </cell>
          <cell r="AU1363" t="str">
            <v>50H5C</v>
          </cell>
          <cell r="AV1363" t="str">
            <v>3TE50G1653A3</v>
          </cell>
          <cell r="AW1363" t="str">
            <v>G1653A3</v>
          </cell>
          <cell r="AX1363" t="str">
            <v>M010</v>
          </cell>
          <cell r="AY1363">
            <v>74012568</v>
          </cell>
          <cell r="AZ1363">
            <v>51013487</v>
          </cell>
          <cell r="BA1363">
            <v>80149910</v>
          </cell>
        </row>
        <row r="1364">
          <cell r="D1364">
            <v>60315572</v>
          </cell>
          <cell r="K1364" t="str">
            <v>50K20DW</v>
          </cell>
          <cell r="Q1364">
            <v>201015</v>
          </cell>
          <cell r="V1364" t="str">
            <v>NORTE</v>
          </cell>
          <cell r="W1364" t="str">
            <v>COMPLETADO</v>
          </cell>
          <cell r="X1364" t="str">
            <v>TALLER</v>
          </cell>
          <cell r="Y1364">
            <v>42831</v>
          </cell>
          <cell r="Z1364">
            <v>42831</v>
          </cell>
          <cell r="AD1364" t="str">
            <v>ensenada/popular 89</v>
          </cell>
          <cell r="AE1364" t="str">
            <v>BC</v>
          </cell>
          <cell r="AF1364" t="str">
            <v>MX</v>
          </cell>
          <cell r="AG1364" t="str">
            <v>10321629</v>
          </cell>
          <cell r="AH1364" t="str">
            <v>CESAR VARGAS</v>
          </cell>
          <cell r="AI1364" t="str">
            <v>Punta entrada mz197 lt18-A</v>
          </cell>
          <cell r="AJ1364" t="str">
            <v>6461305127</v>
          </cell>
          <cell r="AK1364">
            <v>0</v>
          </cell>
          <cell r="AL1364" t="str">
            <v>22800</v>
          </cell>
          <cell r="AM1364"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64" t="str">
            <v>1TE50B8NUSCB</v>
          </cell>
          <cell r="AO1364" t="str">
            <v>Smart</v>
          </cell>
          <cell r="AP1364" t="str">
            <v>Hisense</v>
          </cell>
          <cell r="AQ1364" t="str">
            <v>Opera</v>
          </cell>
          <cell r="AR1364" t="str">
            <v>FHD 1920 x 1080</v>
          </cell>
          <cell r="AS1364" t="str">
            <v>3TE50G165140G165140M010</v>
          </cell>
          <cell r="AT1364">
            <v>0</v>
          </cell>
          <cell r="AU1364" t="str">
            <v>50H7GB</v>
          </cell>
          <cell r="AV1364" t="str">
            <v>3TE50G165140</v>
          </cell>
          <cell r="AW1364" t="str">
            <v>G165140</v>
          </cell>
          <cell r="AX1364" t="str">
            <v>M010</v>
          </cell>
          <cell r="AY1364">
            <v>74012569</v>
          </cell>
          <cell r="AZ1364">
            <v>51013488</v>
          </cell>
          <cell r="BA1364">
            <v>80149911</v>
          </cell>
        </row>
        <row r="1365">
          <cell r="D1365">
            <v>60314766</v>
          </cell>
          <cell r="K1365" t="str">
            <v>50K20DW</v>
          </cell>
          <cell r="Q1365">
            <v>202246</v>
          </cell>
          <cell r="V1365" t="str">
            <v>NORTE</v>
          </cell>
          <cell r="W1365" t="str">
            <v>COMPLETADO</v>
          </cell>
          <cell r="X1365" t="str">
            <v>TALLER</v>
          </cell>
          <cell r="Y1365">
            <v>42817</v>
          </cell>
          <cell r="Z1365">
            <v>42817</v>
          </cell>
          <cell r="AD1365" t="str">
            <v>CD Juarez / 16 Septiembre</v>
          </cell>
          <cell r="AE1365" t="str">
            <v>CHI</v>
          </cell>
          <cell r="AF1365" t="str">
            <v>MX</v>
          </cell>
          <cell r="AG1365" t="str">
            <v>10414791</v>
          </cell>
          <cell r="AH1365" t="str">
            <v>DORA ELIZABETH ALVARADO REYES</v>
          </cell>
          <cell r="AI1365" t="str">
            <v>4925 Isla 6tazmania</v>
          </cell>
          <cell r="AJ1365" t="str">
            <v>63393386099</v>
          </cell>
          <cell r="AK1365" t="str">
            <v>6563526666</v>
          </cell>
          <cell r="AL1365" t="str">
            <v>32210</v>
          </cell>
          <cell r="AM1365"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65" t="str">
            <v>1TE50B8NUSCB</v>
          </cell>
          <cell r="AO1365" t="str">
            <v>Smart</v>
          </cell>
          <cell r="AP1365" t="str">
            <v>Hisense</v>
          </cell>
          <cell r="AQ1365" t="str">
            <v>Opera</v>
          </cell>
          <cell r="AR1365" t="str">
            <v>FHD 1920 x 1080</v>
          </cell>
          <cell r="AS1365" t="str">
            <v>3TE50G165140G165140M010</v>
          </cell>
          <cell r="AT1365">
            <v>0</v>
          </cell>
          <cell r="AU1365" t="str">
            <v>50H7GB</v>
          </cell>
          <cell r="AV1365" t="str">
            <v>3TE50G165140</v>
          </cell>
          <cell r="AW1365" t="str">
            <v>G165140</v>
          </cell>
          <cell r="AX1365" t="str">
            <v>M010</v>
          </cell>
          <cell r="AY1365">
            <v>74012571</v>
          </cell>
          <cell r="AZ1365">
            <v>51013490</v>
          </cell>
          <cell r="BA1365">
            <v>80149913</v>
          </cell>
        </row>
        <row r="1366">
          <cell r="D1366">
            <v>60307412</v>
          </cell>
          <cell r="K1366" t="str">
            <v>40H5B</v>
          </cell>
          <cell r="Q1366">
            <v>201076</v>
          </cell>
          <cell r="V1366" t="str">
            <v>SUR</v>
          </cell>
          <cell r="W1366" t="str">
            <v>COMPLETADO</v>
          </cell>
          <cell r="X1366" t="str">
            <v>TALLER</v>
          </cell>
          <cell r="Y1366" t="e">
            <v>#N/A</v>
          </cell>
          <cell r="Z1366" t="e">
            <v>#N/A</v>
          </cell>
          <cell r="AD1366" t="e">
            <v>#N/A</v>
          </cell>
          <cell r="AE1366" t="e">
            <v>#N/A</v>
          </cell>
          <cell r="AF1366" t="e">
            <v>#N/A</v>
          </cell>
          <cell r="AG1366" t="e">
            <v>#N/A</v>
          </cell>
          <cell r="AH1366" t="e">
            <v>#N/A</v>
          </cell>
          <cell r="AI1366" t="e">
            <v>#N/A</v>
          </cell>
          <cell r="AJ1366" t="e">
            <v>#N/A</v>
          </cell>
          <cell r="AK1366" t="e">
            <v>#N/A</v>
          </cell>
          <cell r="AL1366" t="e">
            <v>#N/A</v>
          </cell>
          <cell r="AM1366" t="e">
            <v>#N/A</v>
          </cell>
          <cell r="AN1366" t="str">
            <v>3TE40A144535</v>
          </cell>
          <cell r="AO1366" t="str">
            <v>Smart</v>
          </cell>
          <cell r="AP1366" t="str">
            <v>Hisense</v>
          </cell>
          <cell r="AQ1366" t="str">
            <v>Opera</v>
          </cell>
          <cell r="AR1366" t="str">
            <v>FHD 1920 x 1080</v>
          </cell>
          <cell r="AS1366" t="str">
            <v>3TE40G154775G154775M010</v>
          </cell>
          <cell r="AT1366">
            <v>0</v>
          </cell>
          <cell r="AU1366" t="str">
            <v>40H5B</v>
          </cell>
          <cell r="AV1366" t="str">
            <v>3TE40G154775</v>
          </cell>
          <cell r="AW1366" t="str">
            <v>G154775</v>
          </cell>
          <cell r="AX1366" t="str">
            <v>M010</v>
          </cell>
          <cell r="AY1366">
            <v>74009799</v>
          </cell>
          <cell r="AZ1366">
            <v>51012008</v>
          </cell>
          <cell r="BA1366">
            <v>80149914</v>
          </cell>
        </row>
        <row r="1367">
          <cell r="D1367">
            <v>60310218</v>
          </cell>
          <cell r="K1367" t="str">
            <v>50H5GB</v>
          </cell>
          <cell r="Q1367">
            <v>201076</v>
          </cell>
          <cell r="V1367" t="str">
            <v>SUR</v>
          </cell>
          <cell r="W1367" t="str">
            <v>COMPLETADO</v>
          </cell>
          <cell r="X1367" t="str">
            <v>TALLER</v>
          </cell>
          <cell r="Y1367">
            <v>42762</v>
          </cell>
          <cell r="Z1367">
            <v>42762</v>
          </cell>
          <cell r="AD1367" t="str">
            <v>col parques de tequistan/zapopan</v>
          </cell>
          <cell r="AE1367" t="str">
            <v>JAL</v>
          </cell>
          <cell r="AF1367" t="str">
            <v>MX</v>
          </cell>
          <cell r="AG1367" t="str">
            <v>10409533</v>
          </cell>
          <cell r="AH1367" t="str">
            <v>EFREN RUIZ HERNANDEZ</v>
          </cell>
          <cell r="AI1367" t="str">
            <v>av san mateo 1345 int 24</v>
          </cell>
          <cell r="AJ1367" t="str">
            <v>36851579</v>
          </cell>
          <cell r="AK1367">
            <v>0</v>
          </cell>
          <cell r="AL1367" t="str">
            <v>45200</v>
          </cell>
          <cell r="AM1367"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67" t="str">
            <v>3TE50A144537</v>
          </cell>
          <cell r="AO1367" t="str">
            <v>Smart</v>
          </cell>
          <cell r="AP1367" t="str">
            <v>Hisense</v>
          </cell>
          <cell r="AQ1367" t="str">
            <v>Opera</v>
          </cell>
          <cell r="AR1367" t="str">
            <v>FHD 1920 x 1080</v>
          </cell>
          <cell r="AS1367" t="str">
            <v>3TE50G165140G165140M010</v>
          </cell>
          <cell r="AT1367">
            <v>0</v>
          </cell>
          <cell r="AU1367" t="str">
            <v>50H7GB</v>
          </cell>
          <cell r="AV1367" t="str">
            <v>3TE50G165140</v>
          </cell>
          <cell r="AW1367" t="str">
            <v>G165140</v>
          </cell>
          <cell r="AX1367" t="str">
            <v>M010</v>
          </cell>
          <cell r="AY1367">
            <v>74012574</v>
          </cell>
          <cell r="AZ1367">
            <v>51013493</v>
          </cell>
          <cell r="BA1367">
            <v>80149870</v>
          </cell>
        </row>
        <row r="1368">
          <cell r="D1368">
            <v>60311893</v>
          </cell>
          <cell r="K1368" t="str">
            <v>50H7GB</v>
          </cell>
          <cell r="Q1368">
            <v>201472</v>
          </cell>
          <cell r="V1368" t="str">
            <v>SUR</v>
          </cell>
          <cell r="W1368" t="str">
            <v>COMPLETADO</v>
          </cell>
          <cell r="X1368" t="str">
            <v>TALLER</v>
          </cell>
          <cell r="Y1368">
            <v>42783</v>
          </cell>
          <cell r="Z1368">
            <v>42783</v>
          </cell>
          <cell r="AD1368" t="str">
            <v>Rio Blanco / Modelo</v>
          </cell>
          <cell r="AE1368" t="str">
            <v>VER</v>
          </cell>
          <cell r="AF1368" t="str">
            <v>MX</v>
          </cell>
          <cell r="AG1368" t="str">
            <v>10411989</v>
          </cell>
          <cell r="AH1368" t="str">
            <v>MARIA IRAN ZUÑIGA PEREZ</v>
          </cell>
          <cell r="AI1368" t="str">
            <v>7 A Av Guadalupe Victoria</v>
          </cell>
          <cell r="AJ1368" t="str">
            <v>2721235232</v>
          </cell>
          <cell r="AK1368">
            <v>0</v>
          </cell>
          <cell r="AL1368" t="str">
            <v>94733</v>
          </cell>
          <cell r="AM1368"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68" t="str">
            <v>3TE50G1523B0</v>
          </cell>
          <cell r="AO1368" t="str">
            <v>Smart</v>
          </cell>
          <cell r="AP1368" t="str">
            <v>Hisense</v>
          </cell>
          <cell r="AQ1368" t="str">
            <v>Android</v>
          </cell>
          <cell r="AR1368" t="str">
            <v>UHD 3840 X 2160</v>
          </cell>
          <cell r="AS1368" t="str">
            <v>3TE50G165140G165140M010</v>
          </cell>
          <cell r="AT1368">
            <v>0</v>
          </cell>
          <cell r="AU1368" t="str">
            <v>50H7GB</v>
          </cell>
          <cell r="AV1368" t="str">
            <v>3TE50G165140</v>
          </cell>
          <cell r="AW1368" t="str">
            <v>G165140</v>
          </cell>
          <cell r="AX1368" t="str">
            <v>M010</v>
          </cell>
          <cell r="AY1368">
            <v>74012576</v>
          </cell>
          <cell r="AZ1368">
            <v>51013495</v>
          </cell>
          <cell r="BA1368">
            <v>80149877</v>
          </cell>
        </row>
        <row r="1369">
          <cell r="D1369">
            <v>60318237</v>
          </cell>
          <cell r="E1369" t="str">
            <v>A</v>
          </cell>
          <cell r="F1369" t="str">
            <v>TV</v>
          </cell>
          <cell r="G1369" t="str">
            <v>JOSE LUIS CERVANTES</v>
          </cell>
          <cell r="H1369" t="str">
            <v>C. DEL PALMAR S/N, COL. MIRAMAR</v>
          </cell>
          <cell r="I1369">
            <v>7442941034</v>
          </cell>
          <cell r="J1369" t="str">
            <v>HISENSE</v>
          </cell>
          <cell r="K1369" t="str">
            <v>50K20DW</v>
          </cell>
          <cell r="L1369" t="str">
            <v>50G143067H00418</v>
          </cell>
          <cell r="M1369" t="str">
            <v>CARTA BIMBO</v>
          </cell>
          <cell r="N1369">
            <v>0</v>
          </cell>
          <cell r="O1369">
            <v>42095</v>
          </cell>
          <cell r="P1369">
            <v>42867</v>
          </cell>
          <cell r="Q1369">
            <v>201610</v>
          </cell>
          <cell r="R1369" t="str">
            <v>HISENSE NO CUENTA CON PANEL (173331)</v>
          </cell>
          <cell r="S1369" t="str">
            <v/>
          </cell>
          <cell r="T1369" t="str">
            <v xml:space="preserve"> MAYRA HERNENDEZ BERNAL           </v>
          </cell>
          <cell r="U1369" t="str">
            <v>2017-05-16</v>
          </cell>
          <cell r="V1369" t="str">
            <v>SUR</v>
          </cell>
          <cell r="W1369" t="str">
            <v>COMPLETADO</v>
          </cell>
          <cell r="X1369" t="str">
            <v>TALLER</v>
          </cell>
          <cell r="Y1369">
            <v>42866</v>
          </cell>
          <cell r="Z1369">
            <v>771</v>
          </cell>
          <cell r="AD1369" t="str">
            <v>Acapulco/Miramar</v>
          </cell>
          <cell r="AE1369" t="str">
            <v>GRO</v>
          </cell>
          <cell r="AF1369" t="str">
            <v>MX</v>
          </cell>
          <cell r="AG1369" t="str">
            <v>10415671</v>
          </cell>
          <cell r="AH1369" t="str">
            <v>JOSE LUIS CERVANTES</v>
          </cell>
          <cell r="AI1369" t="str">
            <v>Del Palmar S/N</v>
          </cell>
          <cell r="AJ1369" t="str">
            <v>0447421053275</v>
          </cell>
          <cell r="AK1369">
            <v>0</v>
          </cell>
          <cell r="AL1369" t="str">
            <v>39300</v>
          </cell>
          <cell r="AM1369"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69" t="str">
            <v>1TE50B8NUSCB</v>
          </cell>
          <cell r="AO1369" t="str">
            <v>Smart</v>
          </cell>
          <cell r="AP1369" t="str">
            <v>Hisense</v>
          </cell>
          <cell r="AQ1369" t="str">
            <v>Opera</v>
          </cell>
          <cell r="AR1369" t="str">
            <v>FHD 1920 x 1080</v>
          </cell>
          <cell r="AS1369" t="str">
            <v>3TE50G1644B1G1644B1M010</v>
          </cell>
          <cell r="AT1369">
            <v>0</v>
          </cell>
          <cell r="AU1369" t="str">
            <v>50H7GB</v>
          </cell>
          <cell r="AV1369" t="str">
            <v>3TE50G1644B1</v>
          </cell>
          <cell r="AW1369" t="str">
            <v>G1644B1</v>
          </cell>
          <cell r="AX1369" t="str">
            <v>M010</v>
          </cell>
          <cell r="AY1369">
            <v>74012584</v>
          </cell>
          <cell r="AZ1369">
            <v>51013503</v>
          </cell>
          <cell r="BA1369">
            <v>80150386</v>
          </cell>
        </row>
        <row r="1370">
          <cell r="D1370">
            <v>60311144</v>
          </cell>
          <cell r="E1370" t="str">
            <v xml:space="preserve">A  </v>
          </cell>
          <cell r="F1370" t="str">
            <v>TV</v>
          </cell>
          <cell r="G1370" t="str">
            <v>Dario Trinidad</v>
          </cell>
          <cell r="H1370" t="str">
            <v>Sn Juan de Dios #109 San Lorenzo Huipulco Delg. Tlalpan C.P. 14370</v>
          </cell>
          <cell r="I1370">
            <v>67985863</v>
          </cell>
          <cell r="J1370" t="str">
            <v xml:space="preserve"> SHARP HISENSE</v>
          </cell>
          <cell r="K1370" t="str">
            <v>LC-43N4000M</v>
          </cell>
          <cell r="L1370" t="str">
            <v>43G1622H2H00684</v>
          </cell>
          <cell r="M1370" t="str">
            <v>C-958766 FACTURA BEST BUY STORES S. DE R.L. DE C.V. / Folio fiscal a2a76d4c-5318-456c-a3fb-9bfbabfd9024</v>
          </cell>
          <cell r="N1370">
            <v>5430.17</v>
          </cell>
          <cell r="O1370">
            <v>42698</v>
          </cell>
          <cell r="P1370">
            <v>42777</v>
          </cell>
          <cell r="Q1370">
            <v>201767</v>
          </cell>
          <cell r="R1370" t="str">
            <v>15/02/2017 05 : 26  ERNESTO.HERN : NP5 / P1A: 204346 MAIN     11-2-2017  OC-1007330</v>
          </cell>
          <cell r="S1370" t="str">
            <v>EQUIPO DAÑADO EN DOMICILIO DE CLIENTE</v>
          </cell>
          <cell r="T1370" t="str">
            <v xml:space="preserve">   RENE ARIAS                     </v>
          </cell>
          <cell r="U1370" t="str">
            <v>2017-04-10</v>
          </cell>
          <cell r="V1370" t="str">
            <v>CENTRO</v>
          </cell>
          <cell r="W1370" t="str">
            <v>COMPLETADO</v>
          </cell>
          <cell r="X1370" t="str">
            <v>CLIENTE</v>
          </cell>
          <cell r="Y1370">
            <v>42775</v>
          </cell>
          <cell r="Z1370">
            <v>79</v>
          </cell>
          <cell r="AA1370" t="str">
            <v>M010</v>
          </cell>
          <cell r="AD1370" t="str">
            <v>Tlalpan/Sn Lorenzao Huipulco</v>
          </cell>
          <cell r="AE1370" t="str">
            <v>DF</v>
          </cell>
          <cell r="AF1370" t="str">
            <v>MX</v>
          </cell>
          <cell r="AG1370" t="str">
            <v>10411690</v>
          </cell>
          <cell r="AH1370" t="str">
            <v>DARIO TRINIDAD</v>
          </cell>
          <cell r="AI1370" t="str">
            <v>109 Sn Juan de Dios</v>
          </cell>
          <cell r="AJ1370" t="str">
            <v>67985863</v>
          </cell>
          <cell r="AK1370">
            <v>0</v>
          </cell>
          <cell r="AL1370" t="str">
            <v>14370</v>
          </cell>
          <cell r="AM1370"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70" t="str">
            <v>3TE43G1622H2</v>
          </cell>
          <cell r="AO1370" t="e">
            <v>#N/A</v>
          </cell>
          <cell r="AP1370" t="e">
            <v>#N/A</v>
          </cell>
          <cell r="AQ1370" t="e">
            <v>#N/A</v>
          </cell>
          <cell r="AR1370" t="e">
            <v>#N/A</v>
          </cell>
          <cell r="AS1370" t="str">
            <v>3TE43G1701A4G1701A4M010</v>
          </cell>
          <cell r="AT1370">
            <v>0</v>
          </cell>
          <cell r="AU1370" t="str">
            <v>LC-43N4000M</v>
          </cell>
          <cell r="AV1370" t="str">
            <v>3TE43G1701A4</v>
          </cell>
          <cell r="AW1370" t="str">
            <v>G1701A4</v>
          </cell>
          <cell r="AX1370" t="str">
            <v>M010</v>
          </cell>
          <cell r="AY1370">
            <v>74011346</v>
          </cell>
          <cell r="AZ1370">
            <v>51008638</v>
          </cell>
          <cell r="BA1370">
            <v>80148477</v>
          </cell>
        </row>
        <row r="1371">
          <cell r="D1371">
            <v>60312665</v>
          </cell>
          <cell r="E1371" t="str">
            <v xml:space="preserve">A  </v>
          </cell>
          <cell r="F1371" t="str">
            <v>TV</v>
          </cell>
          <cell r="G1371" t="str">
            <v>LIDIA CASTRO ROMERO</v>
          </cell>
          <cell r="H1371" t="str">
            <v>AV PRINCIPAL 1707 ZAPOPAN JARDINES DEL VERGEL</v>
          </cell>
          <cell r="I1371" t="str">
            <v>3333660287 - 3316281506</v>
          </cell>
          <cell r="J1371" t="str">
            <v>HISENSE</v>
          </cell>
          <cell r="K1371" t="str">
            <v>50K20D</v>
          </cell>
          <cell r="L1371" t="str">
            <v>50G134403H00D06</v>
          </cell>
          <cell r="M1371">
            <v>0</v>
          </cell>
          <cell r="N1371">
            <v>0</v>
          </cell>
          <cell r="P1371">
            <v>0</v>
          </cell>
          <cell r="Q1371">
            <v>201109</v>
          </cell>
          <cell r="R1371" t="str">
            <v>FALTA DE REFACCIONES 173064 oc-1007847</v>
          </cell>
          <cell r="S1371" t="str">
            <v/>
          </cell>
          <cell r="T1371" t="str">
            <v xml:space="preserve">   YURIANA HERNANDEZ HERRERA      </v>
          </cell>
          <cell r="U1371" t="str">
            <v>2017-ABRIL</v>
          </cell>
          <cell r="W1371" t="str">
            <v>COMPLETADO</v>
          </cell>
          <cell r="X1371" t="str">
            <v>TALLER</v>
          </cell>
          <cell r="Y1371">
            <v>42788</v>
          </cell>
          <cell r="Z1371">
            <v>0</v>
          </cell>
          <cell r="AA1371" t="str">
            <v>M010</v>
          </cell>
          <cell r="AD1371" t="str">
            <v>Zapopan/Jardines del Vergel</v>
          </cell>
          <cell r="AE1371" t="str">
            <v>JAL</v>
          </cell>
          <cell r="AF1371" t="str">
            <v>MX</v>
          </cell>
          <cell r="AG1371" t="str">
            <v>10411133</v>
          </cell>
          <cell r="AH1371" t="str">
            <v>LIDIA CASTRO ROMERO</v>
          </cell>
          <cell r="AI1371" t="str">
            <v>1707 Av Principal</v>
          </cell>
          <cell r="AJ1371" t="str">
            <v>3316281506</v>
          </cell>
          <cell r="AK1371" t="str">
            <v>3316281506</v>
          </cell>
          <cell r="AL1371" t="str">
            <v>45180</v>
          </cell>
          <cell r="AM1371"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71" t="str">
            <v>3TE50G134403</v>
          </cell>
          <cell r="AO1371" t="str">
            <v>Básica</v>
          </cell>
          <cell r="AP1371" t="str">
            <v>Hisense</v>
          </cell>
          <cell r="AQ1371" t="str">
            <v>Opera</v>
          </cell>
          <cell r="AR1371" t="str">
            <v>FHD 1920 x 1080</v>
          </cell>
          <cell r="AS1371" t="str">
            <v>3TE50G165140G165140M010</v>
          </cell>
          <cell r="AT1371">
            <v>0</v>
          </cell>
          <cell r="AU1371" t="str">
            <v>50H7GB</v>
          </cell>
          <cell r="AV1371" t="str">
            <v>3TE50G165140</v>
          </cell>
          <cell r="AW1371" t="str">
            <v>G165140</v>
          </cell>
          <cell r="AX1371" t="str">
            <v>M010</v>
          </cell>
          <cell r="AY1371">
            <v>74011905</v>
          </cell>
          <cell r="AZ1371">
            <v>51012834</v>
          </cell>
          <cell r="BA1371">
            <v>80141471</v>
          </cell>
        </row>
        <row r="1372">
          <cell r="D1372">
            <v>60313769</v>
          </cell>
          <cell r="E1372" t="str">
            <v xml:space="preserve">A  </v>
          </cell>
          <cell r="F1372" t="str">
            <v>TV</v>
          </cell>
          <cell r="G1372" t="str">
            <v>BRENDA MARTINEZ</v>
          </cell>
          <cell r="H1372" t="str">
            <v>JILGUERO 354 COL. COLORINES     C.P. 78389 SAN LUIS POTOSI        SAN LUIS POTOSI</v>
          </cell>
          <cell r="I1372" t="str">
            <v>444 839 44 40</v>
          </cell>
          <cell r="J1372" t="str">
            <v>HISENSE</v>
          </cell>
          <cell r="K1372" t="str">
            <v>40K20DW</v>
          </cell>
          <cell r="L1372" t="str">
            <v>40G144840H01387</v>
          </cell>
          <cell r="M1372" t="str">
            <v>SFR/000198675</v>
          </cell>
          <cell r="N1372">
            <v>9998.42</v>
          </cell>
          <cell r="O1372">
            <v>42206</v>
          </cell>
          <cell r="P1372">
            <v>42810</v>
          </cell>
          <cell r="Q1372">
            <v>200999</v>
          </cell>
          <cell r="R1372" t="str">
            <v xml:space="preserve">
30/03/2017 01 : 01  ARANTXA.MON : TCF1
30/03/2017 01 : 00  ARANTXA.MON : NP5
29/03/2017 06 : 03  MARIA.EUGENI : SEG: REFACCIONES
SEG: OC- Solicitud correcta en Open Bravo.
18/03/2017 00 : 59 200999 : P1 T179489 TARJETA MAIN OC-1008775.-</v>
          </cell>
          <cell r="S1372" t="str">
            <v>QUIPO EN TALLER</v>
          </cell>
          <cell r="T1372" t="str">
            <v xml:space="preserve">  ANTONIO TORRES                  </v>
          </cell>
          <cell r="U1372" t="str">
            <v>2017-04-20</v>
          </cell>
          <cell r="V1372" t="str">
            <v>Norte</v>
          </cell>
          <cell r="W1372" t="str">
            <v>COMPLETADO</v>
          </cell>
          <cell r="X1372" t="str">
            <v>TALLER</v>
          </cell>
          <cell r="Y1372">
            <v>42803</v>
          </cell>
          <cell r="Z1372">
            <v>604</v>
          </cell>
          <cell r="AA1372" t="str">
            <v>M012</v>
          </cell>
          <cell r="AD1372" t="str">
            <v>SLP / Colorines</v>
          </cell>
          <cell r="AE1372" t="str">
            <v>SLP</v>
          </cell>
          <cell r="AF1372" t="str">
            <v>MX</v>
          </cell>
          <cell r="AG1372" t="str">
            <v>10413941</v>
          </cell>
          <cell r="AH1372" t="str">
            <v>BRENDA MARTINEZ</v>
          </cell>
          <cell r="AI1372" t="str">
            <v>354 Jilgero</v>
          </cell>
          <cell r="AJ1372" t="str">
            <v>4448394440</v>
          </cell>
          <cell r="AK1372">
            <v>0</v>
          </cell>
          <cell r="AL1372" t="str">
            <v>78389</v>
          </cell>
          <cell r="AM1372"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72" t="str">
            <v>3TE40A144716</v>
          </cell>
          <cell r="AO1372" t="str">
            <v>Smart</v>
          </cell>
          <cell r="AP1372" t="str">
            <v>Hisense</v>
          </cell>
          <cell r="AQ1372" t="str">
            <v>Opera</v>
          </cell>
          <cell r="AR1372" t="str">
            <v>FHD 1920 x 1080</v>
          </cell>
          <cell r="AS1372" t="str">
            <v>GTE40G151184CRMM012</v>
          </cell>
          <cell r="AT1372">
            <v>0</v>
          </cell>
          <cell r="AU1372" t="str">
            <v>40K20DW</v>
          </cell>
          <cell r="AV1372" t="str">
            <v>GTE40G151184</v>
          </cell>
          <cell r="AW1372" t="str">
            <v>CRM</v>
          </cell>
          <cell r="AX1372" t="str">
            <v>M012</v>
          </cell>
          <cell r="AY1372">
            <v>74011910</v>
          </cell>
          <cell r="AZ1372">
            <v>51012839</v>
          </cell>
          <cell r="BA1372">
            <v>80147186</v>
          </cell>
        </row>
        <row r="1373">
          <cell r="D1373">
            <v>60311962</v>
          </cell>
          <cell r="E1373" t="str">
            <v xml:space="preserve">A  </v>
          </cell>
          <cell r="F1373" t="str">
            <v>TV</v>
          </cell>
          <cell r="G1373" t="str">
            <v xml:space="preserve">OSCAR ZUÑIGA </v>
          </cell>
          <cell r="H1373" t="str">
            <v>LOMSAS SAN MATEO 90 FRACCIONAMIENTO LOMAS SAN AGUSTIN/TLAJOMULCO</v>
          </cell>
          <cell r="I1373">
            <v>33183664</v>
          </cell>
          <cell r="J1373" t="str">
            <v>HISENSE</v>
          </cell>
          <cell r="K1373" t="str">
            <v>40K21DW</v>
          </cell>
          <cell r="L1373" t="str">
            <v>40J140479H00589</v>
          </cell>
          <cell r="M1373" t="str">
            <v>IWAEH27143</v>
          </cell>
          <cell r="N1373">
            <v>5999</v>
          </cell>
          <cell r="O1373">
            <v>41861</v>
          </cell>
          <cell r="P1373">
            <v>42789</v>
          </cell>
          <cell r="Q1373">
            <v>201109</v>
          </cell>
          <cell r="R1373" t="str">
            <v>FALTA DE REFACCIONES 172750 oc-1007793</v>
          </cell>
          <cell r="S1373" t="str">
            <v>CLIENTE ENTREGA UNICAMENTE TV SIN ACCESO</v>
          </cell>
          <cell r="T1373" t="str">
            <v xml:space="preserve">  YURIANA HERNANDEZ HERRERA       </v>
          </cell>
          <cell r="U1373" t="str">
            <v>2017-ABRIL</v>
          </cell>
          <cell r="W1373" t="str">
            <v>COMPLETADO</v>
          </cell>
          <cell r="X1373" t="str">
            <v>TALLER</v>
          </cell>
          <cell r="Y1373">
            <v>42786</v>
          </cell>
          <cell r="Z1373">
            <v>928</v>
          </cell>
          <cell r="AA1373" t="str">
            <v>M012</v>
          </cell>
          <cell r="AD1373" t="str">
            <v>Fracc Lomas de San agusjtin/Tlajomulco</v>
          </cell>
          <cell r="AE1373" t="str">
            <v>JAL</v>
          </cell>
          <cell r="AF1373" t="str">
            <v>MX</v>
          </cell>
          <cell r="AG1373" t="str">
            <v>10411181</v>
          </cell>
          <cell r="AH1373" t="str">
            <v>OSCAR ZUÑIGA</v>
          </cell>
          <cell r="AI1373" t="str">
            <v>90 Lomas San Mateo</v>
          </cell>
          <cell r="AJ1373" t="str">
            <v>33183664</v>
          </cell>
          <cell r="AK1373">
            <v>0</v>
          </cell>
          <cell r="AL1373" t="str">
            <v>45645</v>
          </cell>
          <cell r="AM1373"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73" t="str">
            <v>3TE40J140476</v>
          </cell>
          <cell r="AO1373" t="str">
            <v>Smart</v>
          </cell>
          <cell r="AP1373" t="str">
            <v>Hisense</v>
          </cell>
          <cell r="AQ1373" t="str">
            <v>Opera</v>
          </cell>
          <cell r="AR1373" t="str">
            <v>HD 1366 X 768</v>
          </cell>
          <cell r="AS1373" t="str">
            <v>GTE40G153352CRMM012</v>
          </cell>
          <cell r="AT1373">
            <v>0</v>
          </cell>
          <cell r="AU1373" t="str">
            <v>40H5B</v>
          </cell>
          <cell r="AV1373" t="str">
            <v>GTE40G153352</v>
          </cell>
          <cell r="AW1373" t="str">
            <v>CRM</v>
          </cell>
          <cell r="AX1373" t="str">
            <v>M012</v>
          </cell>
          <cell r="AY1373">
            <v>74011924</v>
          </cell>
          <cell r="AZ1373">
            <v>51012853</v>
          </cell>
          <cell r="BA1373">
            <v>80147189</v>
          </cell>
        </row>
        <row r="1374">
          <cell r="D1374">
            <v>60313001</v>
          </cell>
          <cell r="E1374" t="str">
            <v xml:space="preserve">A  </v>
          </cell>
          <cell r="F1374" t="str">
            <v>TV</v>
          </cell>
          <cell r="G1374" t="str">
            <v>ALEJANDRO MARTIN CANO MARTINEZ</v>
          </cell>
          <cell r="H1374" t="str">
            <v>LOMAS CDA PONIENTE 62 TLAJOMULCO/LOMAS DE SAN AGUSTIN</v>
          </cell>
          <cell r="I1374" t="str">
            <v>3336870209- 3320623256</v>
          </cell>
          <cell r="J1374" t="str">
            <v>HISENSE</v>
          </cell>
          <cell r="K1374" t="str">
            <v>50K20DW</v>
          </cell>
          <cell r="L1374" t="str">
            <v>50J140464H03260</v>
          </cell>
          <cell r="M1374" t="str">
            <v>CARTA DE ACEPTACION</v>
          </cell>
          <cell r="N1374">
            <v>0</v>
          </cell>
          <cell r="O1374">
            <v>41915</v>
          </cell>
          <cell r="P1374">
            <v>42796</v>
          </cell>
          <cell r="Q1374">
            <v>201109</v>
          </cell>
          <cell r="R1374" t="str">
            <v>FALTA DE REFACCIONES 173331 oc-1008069</v>
          </cell>
          <cell r="S1374" t="str">
            <v>CLIENTE ENTREGA EQUPO SIN ACCESOROS UNIC</v>
          </cell>
          <cell r="T1374" t="str">
            <v xml:space="preserve">    YURIANA HERNADEZ HERRERA      </v>
          </cell>
          <cell r="U1374" t="str">
            <v>2017-ABRIL</v>
          </cell>
          <cell r="W1374" t="str">
            <v>COMPLETADO</v>
          </cell>
          <cell r="X1374" t="str">
            <v>TALLER</v>
          </cell>
          <cell r="Y1374">
            <v>42793</v>
          </cell>
          <cell r="Z1374">
            <v>881</v>
          </cell>
          <cell r="AA1374" t="str">
            <v>M012</v>
          </cell>
          <cell r="AD1374" t="str">
            <v>Tlajomulco/Lomas de Sn Agustin</v>
          </cell>
          <cell r="AE1374" t="str">
            <v>JAL</v>
          </cell>
          <cell r="AF1374" t="str">
            <v>MX</v>
          </cell>
          <cell r="AG1374" t="str">
            <v>10412462</v>
          </cell>
          <cell r="AH1374" t="str">
            <v>ALEJANDRO MARTIN CANO MARTINEZ</v>
          </cell>
          <cell r="AI1374" t="str">
            <v>62 Lomas Cda Pte</v>
          </cell>
          <cell r="AJ1374" t="str">
            <v>3320623256</v>
          </cell>
          <cell r="AK1374" t="str">
            <v>3320623256</v>
          </cell>
          <cell r="AL1374" t="str">
            <v>45650</v>
          </cell>
          <cell r="AM1374"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74" t="str">
            <v>1TE50B8NUSCB</v>
          </cell>
          <cell r="AO1374" t="str">
            <v>Smart</v>
          </cell>
          <cell r="AP1374" t="str">
            <v>Hisense</v>
          </cell>
          <cell r="AQ1374" t="str">
            <v>Opera</v>
          </cell>
          <cell r="AR1374" t="str">
            <v>FHD 1920 x 1080</v>
          </cell>
          <cell r="AS1374" t="str">
            <v>GTE50G1523B0CRMM012</v>
          </cell>
          <cell r="AT1374">
            <v>0</v>
          </cell>
          <cell r="AU1374" t="str">
            <v>50H7GB</v>
          </cell>
          <cell r="AV1374" t="str">
            <v>GTE50G1523B0</v>
          </cell>
          <cell r="AW1374" t="str">
            <v>CRM</v>
          </cell>
          <cell r="AX1374" t="str">
            <v>M012</v>
          </cell>
          <cell r="AY1374">
            <v>74012039</v>
          </cell>
          <cell r="AZ1374">
            <v>51012965</v>
          </cell>
          <cell r="BA1374">
            <v>80147196</v>
          </cell>
        </row>
        <row r="1375">
          <cell r="D1375">
            <v>60311324</v>
          </cell>
          <cell r="E1375" t="str">
            <v>A</v>
          </cell>
          <cell r="F1375" t="str">
            <v>TV</v>
          </cell>
          <cell r="G1375" t="str">
            <v>LUIS OLMOS</v>
          </cell>
          <cell r="H1375" t="str">
            <v>C. AGUA POTABLE #311, FRACC. AGUA CLARA.  JESUS MARIA, AGUASCALIENTES.</v>
          </cell>
          <cell r="I1375" t="str">
            <v>449 963 5040</v>
          </cell>
          <cell r="J1375" t="str">
            <v>HISENSE</v>
          </cell>
          <cell r="K1375" t="str">
            <v>32K20D</v>
          </cell>
          <cell r="L1375" t="str">
            <v>32J141011H01886</v>
          </cell>
          <cell r="M1375" t="str">
            <v>VID 000156752</v>
          </cell>
          <cell r="N1375">
            <v>0</v>
          </cell>
          <cell r="O1375">
            <v>41799</v>
          </cell>
          <cell r="P1375" t="str">
            <v>13/FEB/2017</v>
          </cell>
          <cell r="Q1375">
            <v>202465</v>
          </cell>
          <cell r="R1375" t="str">
            <v>16/02/2017 00 : 29  ERNESTO.HERN : TCF1
16/02/2017 00 : 29  ERNESTO.HERN : NP5
14/02/2017 07 : 09 202465 : P1: OC-1007366  T171979</v>
          </cell>
          <cell r="S1375" t="str">
            <v/>
          </cell>
          <cell r="T1375" t="str">
            <v xml:space="preserve">                                  </v>
          </cell>
          <cell r="U1375" t="str">
            <v xml:space="preserve">SIN OC: </v>
          </cell>
          <cell r="V1375" t="str">
            <v>Norte</v>
          </cell>
          <cell r="W1375" t="str">
            <v>COMPLETADO</v>
          </cell>
          <cell r="X1375" t="str">
            <v>TALLER</v>
          </cell>
          <cell r="Y1375">
            <v>42776</v>
          </cell>
          <cell r="Z1375">
            <v>977</v>
          </cell>
          <cell r="AA1375" t="str">
            <v>M012</v>
          </cell>
          <cell r="AD1375" t="str">
            <v>jesus maria/col agua clara</v>
          </cell>
          <cell r="AE1375" t="str">
            <v>AGS</v>
          </cell>
          <cell r="AF1375" t="str">
            <v>MX</v>
          </cell>
          <cell r="AG1375" t="str">
            <v>10411620</v>
          </cell>
          <cell r="AH1375" t="str">
            <v>LUIS OLMOS SOTO</v>
          </cell>
          <cell r="AI1375" t="str">
            <v>311 agau potlable</v>
          </cell>
          <cell r="AJ1375" t="str">
            <v>4499635040</v>
          </cell>
          <cell r="AK1375">
            <v>0</v>
          </cell>
          <cell r="AL1375" t="str">
            <v>20900</v>
          </cell>
          <cell r="AM1375"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75" t="str">
            <v>3TE32J134805</v>
          </cell>
          <cell r="AO1375" t="str">
            <v>Básica</v>
          </cell>
          <cell r="AP1375" t="str">
            <v>Hisense</v>
          </cell>
          <cell r="AQ1375" t="str">
            <v>?</v>
          </cell>
          <cell r="AR1375" t="str">
            <v>HD 1366 X 768</v>
          </cell>
          <cell r="AS1375" t="str">
            <v>3TE32G155365CRMM012</v>
          </cell>
          <cell r="AT1375">
            <v>0</v>
          </cell>
          <cell r="AU1375" t="str">
            <v>32H3B2</v>
          </cell>
          <cell r="AV1375" t="str">
            <v>3TE32G155365</v>
          </cell>
          <cell r="AW1375" t="str">
            <v>CRM</v>
          </cell>
          <cell r="AX1375" t="str">
            <v>M012</v>
          </cell>
          <cell r="AY1375">
            <v>74012186</v>
          </cell>
          <cell r="AZ1375">
            <v>51013113</v>
          </cell>
          <cell r="BA1375">
            <v>80147199</v>
          </cell>
        </row>
        <row r="1376">
          <cell r="D1376">
            <v>60311036</v>
          </cell>
          <cell r="E1376" t="str">
            <v>A</v>
          </cell>
          <cell r="F1376" t="str">
            <v>TV</v>
          </cell>
          <cell r="G1376" t="str">
            <v>SIMON CASTRO LEDEZMA</v>
          </cell>
          <cell r="H1376" t="str">
            <v>ENRIQUE FLORES MAGON 558 RICARDO FLORES MAGON SALTILLO, COAHUILA C.P. 25088</v>
          </cell>
          <cell r="I1376">
            <v>8441215413</v>
          </cell>
          <cell r="J1376" t="str">
            <v>HISENSE</v>
          </cell>
          <cell r="K1376" t="str">
            <v>40K20D</v>
          </cell>
          <cell r="L1376" t="str">
            <v>40G143461H03978</v>
          </cell>
          <cell r="M1376" t="str">
            <v>POLIZA GARANTIA</v>
          </cell>
          <cell r="N1376">
            <v>0</v>
          </cell>
          <cell r="O1376">
            <v>42019</v>
          </cell>
          <cell r="P1376">
            <v>42781</v>
          </cell>
          <cell r="Q1376">
            <v>201017</v>
          </cell>
          <cell r="R1376" t="str">
            <v>18/02/2017 04 : 00  ERNESTO.HERN : TCF1
18/02/2017 03 : 59  ERNESTO.HERN : NP5
17/02/2017 00 : 40 201017 : P1A:173417,OC-1007509</v>
          </cell>
          <cell r="S1376" t="str">
            <v/>
          </cell>
          <cell r="T1376" t="str">
            <v xml:space="preserve"> ROSALINA ALVAREZ DEL CASTILLO    </v>
          </cell>
          <cell r="U1376" t="str">
            <v>2017/04/24</v>
          </cell>
          <cell r="V1376" t="str">
            <v>Norte</v>
          </cell>
          <cell r="W1376" t="str">
            <v>COMPLETADO</v>
          </cell>
          <cell r="X1376" t="str">
            <v>TALLER</v>
          </cell>
          <cell r="Y1376">
            <v>42774</v>
          </cell>
          <cell r="Z1376">
            <v>755</v>
          </cell>
          <cell r="AA1376" t="str">
            <v>M012</v>
          </cell>
          <cell r="AD1376" t="str">
            <v>saltillo /ricardo flores magon</v>
          </cell>
          <cell r="AE1376" t="str">
            <v>COA</v>
          </cell>
          <cell r="AF1376" t="str">
            <v>MX</v>
          </cell>
          <cell r="AG1376" t="str">
            <v>10411589</v>
          </cell>
          <cell r="AH1376" t="str">
            <v>SIMON CASTRO LEDEZMA</v>
          </cell>
          <cell r="AI1376" t="str">
            <v>enrique flores magon num 558</v>
          </cell>
          <cell r="AJ1376" t="str">
            <v>444356166</v>
          </cell>
          <cell r="AK1376" t="str">
            <v>0448441215413</v>
          </cell>
          <cell r="AL1376" t="str">
            <v>25088</v>
          </cell>
          <cell r="AM1376"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76" t="str">
            <v>3TE40G134207</v>
          </cell>
          <cell r="AO1376" t="str">
            <v>Básica</v>
          </cell>
          <cell r="AP1376" t="str">
            <v>Hisense</v>
          </cell>
          <cell r="AQ1376" t="str">
            <v>Opera</v>
          </cell>
          <cell r="AR1376" t="str">
            <v>FHD 1920 x 1080</v>
          </cell>
          <cell r="AS1376" t="str">
            <v>GTE40G151184CRMM012</v>
          </cell>
          <cell r="AT1376">
            <v>0</v>
          </cell>
          <cell r="AU1376" t="str">
            <v>40K20DW</v>
          </cell>
          <cell r="AV1376" t="str">
            <v>GTE40G151184</v>
          </cell>
          <cell r="AW1376" t="str">
            <v>CRM</v>
          </cell>
          <cell r="AX1376" t="str">
            <v>M012</v>
          </cell>
          <cell r="AY1376">
            <v>74012189</v>
          </cell>
          <cell r="AZ1376">
            <v>51013116</v>
          </cell>
          <cell r="BA1376">
            <v>80147200</v>
          </cell>
        </row>
        <row r="1377">
          <cell r="D1377">
            <v>60311241</v>
          </cell>
          <cell r="E1377" t="str">
            <v>A</v>
          </cell>
          <cell r="F1377" t="str">
            <v>TV</v>
          </cell>
          <cell r="G1377" t="str">
            <v>HUGO CASTILLO LUNA</v>
          </cell>
          <cell r="H1377" t="str">
            <v>SAUCE 2464 COL IGNACIO ZARAGOZA SALTILLO, COAHUILA C.P. 25016</v>
          </cell>
          <cell r="I1377">
            <v>8444133323</v>
          </cell>
          <cell r="J1377" t="str">
            <v>HISENSE</v>
          </cell>
          <cell r="K1377" t="str">
            <v>40K20DW</v>
          </cell>
          <cell r="L1377" t="str">
            <v>40G143553H03095</v>
          </cell>
          <cell r="M1377" t="str">
            <v>146859</v>
          </cell>
          <cell r="N1377">
            <v>5760.85</v>
          </cell>
          <cell r="O1377">
            <v>42011</v>
          </cell>
          <cell r="P1377">
            <v>42777</v>
          </cell>
          <cell r="Q1377">
            <v>201017</v>
          </cell>
          <cell r="R1377" t="str">
            <v>15/02/17 23:08 ERNESTO.HERN NP5 PIA:172750,OC-1007343 PANEL</v>
          </cell>
          <cell r="S1377" t="str">
            <v/>
          </cell>
          <cell r="T1377" t="str">
            <v xml:space="preserve"> ROSALINA ALVAREZ DEL CASTILLO    </v>
          </cell>
          <cell r="U1377" t="str">
            <v>2017/04/21</v>
          </cell>
          <cell r="V1377" t="str">
            <v>Norte</v>
          </cell>
          <cell r="W1377" t="str">
            <v>COMPLETADO</v>
          </cell>
          <cell r="X1377" t="str">
            <v>TALLER</v>
          </cell>
          <cell r="Y1377">
            <v>42775</v>
          </cell>
          <cell r="Z1377">
            <v>764</v>
          </cell>
          <cell r="AA1377" t="str">
            <v>M012</v>
          </cell>
          <cell r="AD1377" t="str">
            <v>Saltillo/Ignacio Zaragoza</v>
          </cell>
          <cell r="AE1377" t="str">
            <v>COA</v>
          </cell>
          <cell r="AF1377" t="str">
            <v>MX</v>
          </cell>
          <cell r="AG1377" t="str">
            <v>10410929</v>
          </cell>
          <cell r="AH1377" t="str">
            <v>HUGO CASTILLO LUNA</v>
          </cell>
          <cell r="AI1377" t="str">
            <v>2464 Sauce</v>
          </cell>
          <cell r="AJ1377" t="str">
            <v>8441967889</v>
          </cell>
          <cell r="AK1377" t="str">
            <v>8441967889</v>
          </cell>
          <cell r="AL1377" t="str">
            <v>25016</v>
          </cell>
          <cell r="AM1377" t="str">
            <v>22/02/2017 07 : 19 MARCO.DIAZ : TCF1PU CSA15/02/2017 23 : 09 ERNESTO.HERN : TCF115/02/2017 23 : 08 ERNESTO.HERN : NP514/02/2017 01 : 26 201017 : PANEL OC-100734311/02/2017 08 : 50 201017 : V1:11-02-1710/02/2017 09 : 36 SEMIRAMIS.M : ODSWTPRD/TELMEXENTRE LAS CALLES ACASIA Y CIPRES</v>
          </cell>
          <cell r="AN1377" t="str">
            <v>3TE40A144716</v>
          </cell>
          <cell r="AO1377" t="str">
            <v>Smart</v>
          </cell>
          <cell r="AP1377" t="str">
            <v>Hisense</v>
          </cell>
          <cell r="AQ1377" t="str">
            <v>Opera</v>
          </cell>
          <cell r="AR1377" t="str">
            <v>FHD 1920 x 1080</v>
          </cell>
          <cell r="AS1377" t="str">
            <v>GTE40G151184CRMM012</v>
          </cell>
          <cell r="AT1377">
            <v>0</v>
          </cell>
          <cell r="AU1377" t="str">
            <v>40K20DW</v>
          </cell>
          <cell r="AV1377" t="str">
            <v>GTE40G151184</v>
          </cell>
          <cell r="AW1377" t="str">
            <v>CRM</v>
          </cell>
          <cell r="AX1377" t="str">
            <v>M012</v>
          </cell>
          <cell r="AY1377">
            <v>74012192</v>
          </cell>
          <cell r="AZ1377">
            <v>51013122</v>
          </cell>
          <cell r="BA1377">
            <v>80147201</v>
          </cell>
        </row>
        <row r="1378">
          <cell r="D1378">
            <v>60313050</v>
          </cell>
          <cell r="E1378" t="str">
            <v>A</v>
          </cell>
          <cell r="F1378" t="str">
            <v>TV</v>
          </cell>
          <cell r="G1378" t="str">
            <v>FRANCISCO RODRIGUEZ CUEVAS</v>
          </cell>
          <cell r="H1378" t="str">
            <v>PRIVADA CEDROS 177 COL PRIV LA TORRE SALTILLO, COAHUILA C.P. 25016</v>
          </cell>
          <cell r="I1378">
            <v>8444130479</v>
          </cell>
          <cell r="J1378" t="str">
            <v>HISENSE</v>
          </cell>
          <cell r="K1378" t="str">
            <v>40K20DW</v>
          </cell>
          <cell r="L1378" t="str">
            <v>40G144840H02040</v>
          </cell>
          <cell r="M1378" t="str">
            <v>318370</v>
          </cell>
          <cell r="N1378">
            <v>9998.42</v>
          </cell>
          <cell r="O1378">
            <v>42212</v>
          </cell>
          <cell r="P1378">
            <v>42795</v>
          </cell>
          <cell r="Q1378">
            <v>201017</v>
          </cell>
          <cell r="R1378" t="str">
            <v>16/03/17 23:48 ERNESTO.HERN NP5 PIA:179489,OC-1008103 MAIN</v>
          </cell>
          <cell r="S1378" t="str">
            <v/>
          </cell>
          <cell r="T1378" t="str">
            <v xml:space="preserve"> ROSALINA ALVAREZ DEL CASTILLO    </v>
          </cell>
          <cell r="U1378" t="str">
            <v>2017/04/21</v>
          </cell>
          <cell r="V1378" t="str">
            <v>Norte</v>
          </cell>
          <cell r="W1378" t="str">
            <v>COMPLETADO</v>
          </cell>
          <cell r="X1378" t="str">
            <v>TALLER</v>
          </cell>
          <cell r="Y1378">
            <v>42794</v>
          </cell>
          <cell r="Z1378">
            <v>582</v>
          </cell>
          <cell r="AA1378" t="str">
            <v>M012</v>
          </cell>
          <cell r="AD1378" t="str">
            <v>SALTILLO/PRIV LA TORRE</v>
          </cell>
          <cell r="AE1378" t="str">
            <v>COA</v>
          </cell>
          <cell r="AF1378" t="str">
            <v>MX</v>
          </cell>
          <cell r="AG1378" t="str">
            <v>10402412</v>
          </cell>
          <cell r="AH1378" t="str">
            <v>FRANCISCO RODRIGUEZ CUEVAS</v>
          </cell>
          <cell r="AI1378" t="str">
            <v>177 PRIV CEDROS</v>
          </cell>
          <cell r="AJ1378" t="str">
            <v>8444130479</v>
          </cell>
          <cell r="AK1378" t="str">
            <v>8441616675</v>
          </cell>
          <cell r="AL1378" t="str">
            <v>25016</v>
          </cell>
          <cell r="AM1378"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78" t="str">
            <v>3TE40A144716</v>
          </cell>
          <cell r="AO1378" t="str">
            <v>Smart</v>
          </cell>
          <cell r="AP1378" t="str">
            <v>Hisense</v>
          </cell>
          <cell r="AQ1378" t="str">
            <v>Opera</v>
          </cell>
          <cell r="AR1378" t="str">
            <v>FHD 1920 x 1080</v>
          </cell>
          <cell r="AS1378" t="str">
            <v>GTE40G151184CRMM012</v>
          </cell>
          <cell r="AT1378">
            <v>0</v>
          </cell>
          <cell r="AU1378" t="str">
            <v>40K20DW</v>
          </cell>
          <cell r="AV1378" t="str">
            <v>GTE40G151184</v>
          </cell>
          <cell r="AW1378" t="str">
            <v>CRM</v>
          </cell>
          <cell r="AX1378" t="str">
            <v>M012</v>
          </cell>
          <cell r="AY1378">
            <v>74012193</v>
          </cell>
          <cell r="AZ1378">
            <v>51013123</v>
          </cell>
          <cell r="BA1378">
            <v>80147202</v>
          </cell>
        </row>
        <row r="1379">
          <cell r="D1379">
            <v>60317209</v>
          </cell>
          <cell r="E1379" t="str">
            <v xml:space="preserve">D </v>
          </cell>
          <cell r="F1379" t="str">
            <v>TV</v>
          </cell>
          <cell r="G1379" t="str">
            <v>Yahaira Cristina Beltran Magaña</v>
          </cell>
          <cell r="H1379" t="str">
            <v xml:space="preserve">Calle 11-A, número 647, Col. Residencial Pensiones, C.P.97217, Merida, Yucatan </v>
          </cell>
          <cell r="I1379">
            <v>9991633175</v>
          </cell>
          <cell r="J1379" t="str">
            <v>HISENSE</v>
          </cell>
          <cell r="K1379" t="str">
            <v>40H5B</v>
          </cell>
          <cell r="L1379" t="str">
            <v>S/N</v>
          </cell>
          <cell r="M1379" t="str">
            <v>EB11168</v>
          </cell>
          <cell r="N1379">
            <v>5499</v>
          </cell>
          <cell r="O1379">
            <v>42735</v>
          </cell>
          <cell r="P1379" t="str">
            <v>S/N</v>
          </cell>
          <cell r="Q1379">
            <v>201678</v>
          </cell>
          <cell r="R1379" t="str">
            <v>28/04/2017 01 : 44  ANA.LAURA : TCFL</v>
          </cell>
          <cell r="S1379" t="str">
            <v>Se le autoriza cambio físico, debido a q</v>
          </cell>
          <cell r="T1379" t="str">
            <v xml:space="preserve"> Ana Lemus Moreno                 </v>
          </cell>
          <cell r="U1379" t="str">
            <v>2017-04-27</v>
          </cell>
          <cell r="V1379" t="str">
            <v>CENTRO</v>
          </cell>
          <cell r="W1379" t="str">
            <v>FIRMA</v>
          </cell>
          <cell r="X1379" t="str">
            <v>CLIENTE</v>
          </cell>
          <cell r="Y1379">
            <v>42852</v>
          </cell>
          <cell r="Z1379">
            <v>117</v>
          </cell>
          <cell r="AA1379" t="str">
            <v>M010</v>
          </cell>
          <cell r="AD1379" t="str">
            <v>Merida/Residencial Pensiones</v>
          </cell>
          <cell r="AE1379" t="str">
            <v>YUC</v>
          </cell>
          <cell r="AF1379" t="str">
            <v>MX</v>
          </cell>
          <cell r="AG1379" t="str">
            <v>10417129</v>
          </cell>
          <cell r="AH1379" t="str">
            <v>YAHAIRA CRISTINA BELTRAN MAGAÑA</v>
          </cell>
          <cell r="AI1379" t="str">
            <v>Calle 11-A, número 647 entre calles diagonal 23 y 21</v>
          </cell>
          <cell r="AJ1379" t="str">
            <v>9981013145</v>
          </cell>
          <cell r="AK1379" t="str">
            <v>9981013145</v>
          </cell>
          <cell r="AL1379" t="str">
            <v>97217</v>
          </cell>
          <cell r="AM1379"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79" t="str">
            <v>3TE40A144535</v>
          </cell>
          <cell r="AO1379" t="str">
            <v>Smart</v>
          </cell>
          <cell r="AP1379" t="str">
            <v>Hisense</v>
          </cell>
          <cell r="AQ1379" t="str">
            <v>Opera</v>
          </cell>
          <cell r="AR1379" t="str">
            <v>FHD 1920 x 1080</v>
          </cell>
          <cell r="AS1379" t="str">
            <v>3TE40G163934G163934M010</v>
          </cell>
          <cell r="AT1379">
            <v>0</v>
          </cell>
          <cell r="AU1379" t="str">
            <v>40H5B2</v>
          </cell>
          <cell r="AV1379" t="str">
            <v>3TE40G163934</v>
          </cell>
          <cell r="AW1379" t="str">
            <v>G163934</v>
          </cell>
          <cell r="AX1379" t="str">
            <v>M010</v>
          </cell>
          <cell r="AY1379">
            <v>74012407</v>
          </cell>
          <cell r="AZ1379">
            <v>51013334</v>
          </cell>
          <cell r="BA1379">
            <v>80150373</v>
          </cell>
        </row>
        <row r="1380">
          <cell r="D1380">
            <v>60312415</v>
          </cell>
          <cell r="E1380" t="str">
            <v>A</v>
          </cell>
          <cell r="F1380" t="str">
            <v>TV</v>
          </cell>
          <cell r="G1380" t="str">
            <v>BALDEMAR ASTILLA REYES</v>
          </cell>
          <cell r="H1380" t="str">
            <v>ALDAMA 7, COL. CENTRO CHIGNAHUAPAN, PUEBLA C.P.73300</v>
          </cell>
          <cell r="I1380">
            <v>7971071073</v>
          </cell>
          <cell r="J1380" t="str">
            <v>HISENSE</v>
          </cell>
          <cell r="K1380" t="str">
            <v>50H7GB</v>
          </cell>
          <cell r="L1380" t="str">
            <v>50G172156MH0443</v>
          </cell>
          <cell r="M1380" t="str">
            <v>1249-011772</v>
          </cell>
          <cell r="N1380">
            <v>8999</v>
          </cell>
          <cell r="O1380">
            <v>42324</v>
          </cell>
          <cell r="P1380">
            <v>42766</v>
          </cell>
          <cell r="Q1380">
            <v>200995</v>
          </cell>
          <cell r="R1380" t="str">
            <v xml:space="preserve"> T182406 PANEL OC-1006871  31/01/2017                   NP5 2/02/2017 ERNESTO HERN.</v>
          </cell>
          <cell r="S1380" t="str">
            <v>LA PANTALLA LA TIENE EL CLIENTE, HEMOS H</v>
          </cell>
          <cell r="T1380" t="str">
            <v xml:space="preserve"> ALMA RAMIREZ                     </v>
          </cell>
          <cell r="U1380" t="str">
            <v>2017-04-27</v>
          </cell>
          <cell r="V1380" t="str">
            <v>CENTRO</v>
          </cell>
          <cell r="W1380" t="str">
            <v>FIRMA</v>
          </cell>
          <cell r="X1380" t="str">
            <v>CLIENTE</v>
          </cell>
          <cell r="Y1380">
            <v>42788</v>
          </cell>
          <cell r="Z1380">
            <v>464</v>
          </cell>
          <cell r="AA1380" t="str">
            <v>M010</v>
          </cell>
          <cell r="AD1380" t="str">
            <v>Chignahuapan/Centro</v>
          </cell>
          <cell r="AE1380" t="str">
            <v>PUE</v>
          </cell>
          <cell r="AF1380" t="str">
            <v>MX</v>
          </cell>
          <cell r="AG1380" t="str">
            <v>10412604</v>
          </cell>
          <cell r="AH1380" t="str">
            <v>BALDEMAR CASTILLA REYES</v>
          </cell>
          <cell r="AI1380" t="str">
            <v>7 Aldama</v>
          </cell>
          <cell r="AJ1380" t="str">
            <v>7971071073</v>
          </cell>
          <cell r="AK1380">
            <v>0</v>
          </cell>
          <cell r="AL1380" t="str">
            <v>73300</v>
          </cell>
          <cell r="AM1380"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80" t="str">
            <v>3TE50G1523B0</v>
          </cell>
          <cell r="AO1380" t="str">
            <v>Smart</v>
          </cell>
          <cell r="AP1380" t="str">
            <v>Hisense</v>
          </cell>
          <cell r="AQ1380" t="str">
            <v>Android</v>
          </cell>
          <cell r="AR1380" t="str">
            <v>UHD 3840 X 2160</v>
          </cell>
          <cell r="AS1380" t="str">
            <v>3TE50G165140G165140M010</v>
          </cell>
          <cell r="AT1380">
            <v>0</v>
          </cell>
          <cell r="AU1380" t="str">
            <v>50H7GB</v>
          </cell>
          <cell r="AV1380" t="str">
            <v>3TE50G165140</v>
          </cell>
          <cell r="AW1380" t="str">
            <v>G165140</v>
          </cell>
          <cell r="AX1380" t="str">
            <v>M010</v>
          </cell>
          <cell r="AY1380">
            <v>74012345</v>
          </cell>
          <cell r="AZ1380">
            <v>51013269</v>
          </cell>
          <cell r="BA1380">
            <v>80147861</v>
          </cell>
        </row>
        <row r="1381">
          <cell r="D1381">
            <v>60316563</v>
          </cell>
          <cell r="E1381" t="str">
            <v xml:space="preserve">A   </v>
          </cell>
          <cell r="F1381" t="str">
            <v>TV</v>
          </cell>
          <cell r="G1381" t="str">
            <v>NICOLAS HERNANDEZ PEDRAZA</v>
          </cell>
          <cell r="H1381" t="str">
            <v xml:space="preserve">MAZANILLA 1, LOMA BONITA TLAXCALA </v>
          </cell>
          <cell r="I1381" t="str">
            <v>246192 98 32</v>
          </cell>
          <cell r="J1381" t="str">
            <v>HISENSE</v>
          </cell>
          <cell r="K1381" t="str">
            <v>50H5GB</v>
          </cell>
          <cell r="L1381" t="str">
            <v>50G150309H00487</v>
          </cell>
          <cell r="M1381">
            <v>0</v>
          </cell>
          <cell r="N1381">
            <v>0</v>
          </cell>
          <cell r="O1381">
            <v>42547</v>
          </cell>
          <cell r="P1381">
            <v>42857</v>
          </cell>
          <cell r="Q1381">
            <v>201074</v>
          </cell>
          <cell r="R1381">
            <v>0</v>
          </cell>
          <cell r="S1381" t="str">
            <v>EQUIPO CON BASE Y SIN ACCESORIOS</v>
          </cell>
          <cell r="T1381" t="str">
            <v xml:space="preserve"> ALMA JUAREZ                      </v>
          </cell>
          <cell r="U1381" t="str">
            <v>2017-05-09</v>
          </cell>
          <cell r="V1381" t="str">
            <v>NORTE</v>
          </cell>
          <cell r="W1381" t="str">
            <v>COMPLETADO</v>
          </cell>
          <cell r="X1381" t="str">
            <v>TALLER</v>
          </cell>
          <cell r="Y1381">
            <v>42845</v>
          </cell>
          <cell r="Z1381">
            <v>298</v>
          </cell>
          <cell r="AD1381" t="str">
            <v>LOMA BONITA, TLAXCALA</v>
          </cell>
          <cell r="AE1381" t="str">
            <v>TLX</v>
          </cell>
          <cell r="AF1381" t="str">
            <v>MX</v>
          </cell>
          <cell r="AG1381" t="str">
            <v>10416502</v>
          </cell>
          <cell r="AH1381" t="str">
            <v>NICOLAS HERNANDEZ PEDRAZA</v>
          </cell>
          <cell r="AI1381" t="str">
            <v>1 MANZANILLA</v>
          </cell>
          <cell r="AJ1381" t="str">
            <v>2464628668</v>
          </cell>
          <cell r="AK1381" t="str">
            <v>2464628668</v>
          </cell>
          <cell r="AL1381" t="str">
            <v>90090</v>
          </cell>
          <cell r="AM1381"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81" t="str">
            <v>3TE50A144537</v>
          </cell>
          <cell r="AO1381" t="str">
            <v>Smart</v>
          </cell>
          <cell r="AP1381" t="str">
            <v>Hisense</v>
          </cell>
          <cell r="AQ1381" t="str">
            <v>Opera</v>
          </cell>
          <cell r="AR1381" t="str">
            <v>FHD 1920 x 1080</v>
          </cell>
          <cell r="AS1381" t="str">
            <v>GTE50G1523B0CRMM012</v>
          </cell>
          <cell r="AT1381">
            <v>0</v>
          </cell>
          <cell r="AU1381" t="str">
            <v>50H7GB</v>
          </cell>
          <cell r="AV1381" t="str">
            <v>GTE50G1523B0</v>
          </cell>
          <cell r="AW1381" t="str">
            <v>CRM</v>
          </cell>
          <cell r="AX1381" t="str">
            <v>M012</v>
          </cell>
          <cell r="AY1381">
            <v>74012520</v>
          </cell>
          <cell r="AZ1381">
            <v>51013439</v>
          </cell>
          <cell r="BA1381">
            <v>80149015</v>
          </cell>
        </row>
        <row r="1382">
          <cell r="D1382">
            <v>60311888</v>
          </cell>
          <cell r="K1382" t="str">
            <v>50H5B</v>
          </cell>
          <cell r="Q1382">
            <v>201015</v>
          </cell>
          <cell r="V1382" t="str">
            <v>NORTE</v>
          </cell>
          <cell r="W1382" t="str">
            <v>COMPLETADO</v>
          </cell>
          <cell r="X1382" t="str">
            <v>TALLER</v>
          </cell>
          <cell r="Y1382">
            <v>42783</v>
          </cell>
          <cell r="Z1382">
            <v>42783</v>
          </cell>
          <cell r="AD1382" t="str">
            <v>Playa rosarito/Popotla</v>
          </cell>
          <cell r="AE1382" t="str">
            <v>BC</v>
          </cell>
          <cell r="AF1382" t="str">
            <v>MX</v>
          </cell>
          <cell r="AG1382" t="str">
            <v>10412204</v>
          </cell>
          <cell r="AH1382" t="str">
            <v>INMOVILARIA BAJA MAR</v>
          </cell>
          <cell r="AI1382" t="str">
            <v>Carretera libre tijuana ensenada num 34000</v>
          </cell>
          <cell r="AJ1382" t="str">
            <v>6616121501</v>
          </cell>
          <cell r="AK1382">
            <v>0</v>
          </cell>
          <cell r="AL1382" t="str">
            <v>22710</v>
          </cell>
          <cell r="AM1382"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82" t="str">
            <v>3TE50G151618</v>
          </cell>
          <cell r="AO1382" t="str">
            <v>Smart</v>
          </cell>
          <cell r="AP1382" t="str">
            <v>Hisense</v>
          </cell>
          <cell r="AQ1382" t="str">
            <v>Opera</v>
          </cell>
          <cell r="AR1382" t="str">
            <v>HD 1366 X 768</v>
          </cell>
          <cell r="AS1382" t="str">
            <v>3TE50G165140G165140M010</v>
          </cell>
          <cell r="AT1382">
            <v>0</v>
          </cell>
          <cell r="AU1382" t="str">
            <v>50H7GB</v>
          </cell>
          <cell r="AV1382" t="str">
            <v>3TE50G165140</v>
          </cell>
          <cell r="AW1382" t="str">
            <v>G165140</v>
          </cell>
          <cell r="AX1382" t="str">
            <v>M010</v>
          </cell>
          <cell r="AY1382">
            <v>74012577</v>
          </cell>
          <cell r="AZ1382">
            <v>51013496</v>
          </cell>
          <cell r="BA1382">
            <v>80152337</v>
          </cell>
        </row>
        <row r="1383">
          <cell r="D1383">
            <v>60310242</v>
          </cell>
          <cell r="F1383" t="str">
            <v>TV</v>
          </cell>
          <cell r="K1383" t="str">
            <v>40H5B</v>
          </cell>
          <cell r="Q1383">
            <v>201054</v>
          </cell>
          <cell r="W1383" t="str">
            <v>COMPLETADO</v>
          </cell>
          <cell r="X1383" t="str">
            <v>TALLER</v>
          </cell>
          <cell r="Y1383">
            <v>42762</v>
          </cell>
          <cell r="Z1383">
            <v>42762</v>
          </cell>
          <cell r="AD1383" t="str">
            <v>coatzacoalcos /frac paraiso las dunas</v>
          </cell>
          <cell r="AE1383" t="str">
            <v>VER</v>
          </cell>
          <cell r="AF1383" t="str">
            <v>MX</v>
          </cell>
          <cell r="AG1383" t="str">
            <v>10410959</v>
          </cell>
          <cell r="AH1383" t="str">
            <v>ADOLFO CANDELARIA CRUZ</v>
          </cell>
          <cell r="AI1383" t="str">
            <v>calle manati num 330</v>
          </cell>
          <cell r="AJ1383" t="str">
            <v>9212354919</v>
          </cell>
          <cell r="AK1383">
            <v>0</v>
          </cell>
          <cell r="AL1383" t="str">
            <v>96535</v>
          </cell>
          <cell r="AM1383"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83" t="str">
            <v>3TE40A144535</v>
          </cell>
          <cell r="AO1383" t="str">
            <v>Smart</v>
          </cell>
          <cell r="AP1383" t="str">
            <v>Hisense</v>
          </cell>
          <cell r="AQ1383" t="str">
            <v>Opera</v>
          </cell>
          <cell r="AR1383" t="str">
            <v>FHD 1920 x 1080</v>
          </cell>
          <cell r="AS1383" t="str">
            <v>3TE40G163934G163934M010</v>
          </cell>
          <cell r="AT1383">
            <v>0</v>
          </cell>
          <cell r="AU1383" t="str">
            <v>40H5B2</v>
          </cell>
          <cell r="AV1383" t="str">
            <v>3TE40G163934</v>
          </cell>
          <cell r="AW1383" t="str">
            <v>G163934</v>
          </cell>
          <cell r="AX1383" t="str">
            <v>M010</v>
          </cell>
          <cell r="AY1383">
            <v>74012581</v>
          </cell>
          <cell r="AZ1383">
            <v>51013500</v>
          </cell>
          <cell r="BA1383">
            <v>80150382</v>
          </cell>
        </row>
        <row r="1384">
          <cell r="D1384">
            <v>60312794</v>
          </cell>
          <cell r="E1384" t="str">
            <v>A</v>
          </cell>
          <cell r="F1384" t="str">
            <v>TV</v>
          </cell>
          <cell r="G1384" t="str">
            <v>Anacaren Alcantara Dominguez</v>
          </cell>
          <cell r="H1384" t="str">
            <v>Boulevard a. ruiz cortinez s/n. Costa verde, Boca del rio, Ver.                  CP  94290</v>
          </cell>
          <cell r="I1384">
            <v>2299219634</v>
          </cell>
          <cell r="J1384" t="str">
            <v>HISENSE</v>
          </cell>
          <cell r="K1384" t="str">
            <v>32H5B2</v>
          </cell>
          <cell r="L1384" t="str">
            <v>32G1632E8H02888</v>
          </cell>
          <cell r="M1384" t="str">
            <v>Equipo de Piso</v>
          </cell>
          <cell r="N1384" t="str">
            <v>Equipo de Piso</v>
          </cell>
          <cell r="O1384" t="str">
            <v>Equipo de Piso</v>
          </cell>
          <cell r="P1384">
            <v>42803</v>
          </cell>
          <cell r="Q1384">
            <v>201028</v>
          </cell>
          <cell r="R1384" t="str">
            <v>16/03/2017 03 : 07  JORGE.VAZ : NP5
T206937 PANEL OC-1008294</v>
          </cell>
          <cell r="S1384" t="str">
            <v/>
          </cell>
          <cell r="T1384" t="str">
            <v xml:space="preserve"> Liliana Aguilera                 </v>
          </cell>
          <cell r="U1384" t="str">
            <v>2017-05-16</v>
          </cell>
          <cell r="V1384" t="str">
            <v>SUR</v>
          </cell>
          <cell r="W1384" t="str">
            <v>COMPLETADO</v>
          </cell>
          <cell r="X1384" t="str">
            <v>TALLER</v>
          </cell>
          <cell r="Y1384">
            <v>42790</v>
          </cell>
          <cell r="Z1384" t="e">
            <v>#VALUE!</v>
          </cell>
          <cell r="AD1384" t="str">
            <v>boca del rio/costa verde</v>
          </cell>
          <cell r="AE1384" t="str">
            <v>VER</v>
          </cell>
          <cell r="AF1384" t="str">
            <v>MX</v>
          </cell>
          <cell r="AG1384" t="str">
            <v>10412175</v>
          </cell>
          <cell r="AH1384" t="str">
            <v>ANACAREN ALCANTARA DOMINGUEZ</v>
          </cell>
          <cell r="AI1384" t="str">
            <v>Boulevard a. ruiz cortinez s/n</v>
          </cell>
          <cell r="AJ1384" t="str">
            <v>2299219634</v>
          </cell>
          <cell r="AK1384">
            <v>0</v>
          </cell>
          <cell r="AL1384" t="str">
            <v>94290</v>
          </cell>
          <cell r="AM1384"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84" t="str">
            <v>3TE32G155369</v>
          </cell>
          <cell r="AO1384" t="str">
            <v>Smart</v>
          </cell>
          <cell r="AP1384" t="str">
            <v>Hisense</v>
          </cell>
          <cell r="AQ1384" t="str">
            <v>Opera</v>
          </cell>
          <cell r="AR1384" t="str">
            <v>HD 1366 X 768</v>
          </cell>
          <cell r="AS1384" t="str">
            <v>3TE32G164485G164485M010</v>
          </cell>
          <cell r="AT1384">
            <v>0</v>
          </cell>
          <cell r="AU1384" t="str">
            <v>32H5B2</v>
          </cell>
          <cell r="AV1384" t="str">
            <v>3TE32G164485</v>
          </cell>
          <cell r="AW1384" t="str">
            <v>G164485</v>
          </cell>
          <cell r="AX1384" t="str">
            <v>M010</v>
          </cell>
          <cell r="AY1384">
            <v>74012630</v>
          </cell>
          <cell r="AZ1384">
            <v>51013549</v>
          </cell>
          <cell r="BA1384">
            <v>80150558</v>
          </cell>
        </row>
        <row r="1385">
          <cell r="D1385">
            <v>60317151</v>
          </cell>
          <cell r="E1385" t="str">
            <v xml:space="preserve">     A  </v>
          </cell>
          <cell r="F1385" t="str">
            <v>TV</v>
          </cell>
          <cell r="G1385" t="str">
            <v>ANGEL FRANCISCO SANCHEZ VELAZQUEZ</v>
          </cell>
          <cell r="H1385" t="str">
            <v>7 NORTE EDIF Z INT 2 COLONIA INFONAVIT SAN PEDRO C.P 72210, PUEBLA, PUE.</v>
          </cell>
          <cell r="I1385" t="str">
            <v>9514376632-2227431746</v>
          </cell>
          <cell r="J1385" t="str">
            <v>HISENSE</v>
          </cell>
          <cell r="K1385" t="str">
            <v>32K20D</v>
          </cell>
          <cell r="L1385" t="str">
            <v>32J140915H04763</v>
          </cell>
          <cell r="M1385">
            <v>41380</v>
          </cell>
          <cell r="N1385">
            <v>4349</v>
          </cell>
          <cell r="O1385">
            <v>41864</v>
          </cell>
          <cell r="P1385">
            <v>42859</v>
          </cell>
          <cell r="Q1385">
            <v>201032</v>
          </cell>
          <cell r="R1385" t="str">
            <v>13/05/2017 10 : 21  ARANTXA.MON : Se autoriza NP5; numero de serie yticket correcto
12/05/2017 03 : 35 201032 : P1A: T171979 PANEL LED OC-1010668</v>
          </cell>
          <cell r="S1385" t="str">
            <v xml:space="preserve"> SE SOLICITA CAJA PARA RETORNO DE EQUIPO</v>
          </cell>
          <cell r="T1385" t="str">
            <v xml:space="preserve"> ERIK ORTEGA MÉNDEZ               </v>
          </cell>
          <cell r="U1385">
            <v>42878</v>
          </cell>
          <cell r="V1385" t="str">
            <v>CENTRO</v>
          </cell>
          <cell r="X1385" t="str">
            <v>TALLER</v>
          </cell>
          <cell r="Y1385">
            <v>42852</v>
          </cell>
          <cell r="AD1385" t="str">
            <v>infonvit san pedro/puebla</v>
          </cell>
          <cell r="AE1385" t="str">
            <v>PUE</v>
          </cell>
          <cell r="AF1385" t="str">
            <v>MX</v>
          </cell>
          <cell r="AG1385" t="str">
            <v>10416973</v>
          </cell>
          <cell r="AH1385" t="str">
            <v>ANGEL FRANCISCO SANCHEZ VELAZQUEZ</v>
          </cell>
          <cell r="AI1385" t="str">
            <v>7 norte edf z int 2</v>
          </cell>
          <cell r="AJ1385" t="str">
            <v>2227431746</v>
          </cell>
          <cell r="AK1385" t="str">
            <v>2227431746</v>
          </cell>
          <cell r="AL1385" t="str">
            <v>72210</v>
          </cell>
          <cell r="AM1385"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85" t="str">
            <v>3TE32J134805</v>
          </cell>
          <cell r="AS1385" t="str">
            <v>GTE32G151950CRMM012</v>
          </cell>
          <cell r="AT1385" t="str">
            <v>0</v>
          </cell>
          <cell r="AU1385" t="str">
            <v>32H5B</v>
          </cell>
          <cell r="AV1385" t="str">
            <v>GTE32G151950</v>
          </cell>
          <cell r="AW1385" t="str">
            <v>CRM</v>
          </cell>
          <cell r="AX1385" t="str">
            <v>M012</v>
          </cell>
          <cell r="AY1385">
            <v>74012828</v>
          </cell>
          <cell r="AZ1385">
            <v>51013743</v>
          </cell>
          <cell r="BA1385">
            <v>80152380</v>
          </cell>
        </row>
        <row r="1386">
          <cell r="D1386">
            <v>60315402</v>
          </cell>
          <cell r="E1386" t="str">
            <v>A</v>
          </cell>
          <cell r="F1386" t="str">
            <v>TV</v>
          </cell>
          <cell r="G1386" t="str">
            <v xml:space="preserve">LUIS PATRICIO VICENTE </v>
          </cell>
          <cell r="H1386" t="str">
            <v>SINALOA NO. 107 COL. PROGRESO</v>
          </cell>
          <cell r="I1386">
            <v>2281128257</v>
          </cell>
          <cell r="J1386" t="str">
            <v>HISENSE</v>
          </cell>
          <cell r="K1386" t="str">
            <v>32K20D</v>
          </cell>
          <cell r="L1386" t="str">
            <v>32J135308H00202</v>
          </cell>
          <cell r="M1386" t="str">
            <v>TICKET 000759880</v>
          </cell>
          <cell r="N1386">
            <v>98.9</v>
          </cell>
          <cell r="O1386">
            <v>41759</v>
          </cell>
          <cell r="P1386">
            <v>42829</v>
          </cell>
          <cell r="Q1386">
            <v>201068</v>
          </cell>
          <cell r="R1386" t="str">
            <v xml:space="preserve">PANEL (171979) OC-1009570
</v>
          </cell>
          <cell r="S1386" t="str">
            <v/>
          </cell>
          <cell r="T1386" t="str">
            <v xml:space="preserve"> KAREN BAUTISTA       Fecha de Apl</v>
          </cell>
          <cell r="U1386">
            <v>42874</v>
          </cell>
          <cell r="V1386" t="str">
            <v>SUR</v>
          </cell>
          <cell r="Y1386">
            <v>42829</v>
          </cell>
          <cell r="AD1386" t="str">
            <v>progreso/xalapa</v>
          </cell>
          <cell r="AE1386" t="str">
            <v>VER</v>
          </cell>
          <cell r="AF1386" t="str">
            <v>MX</v>
          </cell>
          <cell r="AG1386" t="str">
            <v>10398559</v>
          </cell>
          <cell r="AH1386" t="str">
            <v>LUIS PATRICIO VICENTE</v>
          </cell>
          <cell r="AI1386" t="str">
            <v>sinaloa 107</v>
          </cell>
          <cell r="AJ1386" t="str">
            <v>2281128257</v>
          </cell>
          <cell r="AK1386">
            <v>0</v>
          </cell>
          <cell r="AL1386" t="str">
            <v>91130</v>
          </cell>
          <cell r="AM1386"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86" t="str">
            <v>3TE32J134805</v>
          </cell>
          <cell r="AS1386" t="str">
            <v>GTE32G151950CRMM012</v>
          </cell>
          <cell r="AT1386" t="str">
            <v>0</v>
          </cell>
          <cell r="AU1386" t="str">
            <v>32H5B</v>
          </cell>
          <cell r="AV1386" t="str">
            <v>GTE32G151950</v>
          </cell>
          <cell r="AW1386" t="str">
            <v>CRM</v>
          </cell>
          <cell r="AX1386" t="str">
            <v>M012</v>
          </cell>
          <cell r="AY1386">
            <v>74012832</v>
          </cell>
          <cell r="AZ1386">
            <v>51013747</v>
          </cell>
          <cell r="BA1386">
            <v>80152386</v>
          </cell>
        </row>
        <row r="1387">
          <cell r="D1387">
            <v>60313823</v>
          </cell>
          <cell r="E1387" t="str">
            <v xml:space="preserve">A  </v>
          </cell>
          <cell r="F1387" t="str">
            <v>TV</v>
          </cell>
          <cell r="G1387" t="str">
            <v>MARCO ANTONIO RODRIGUEZ BENITEZ</v>
          </cell>
          <cell r="H1387" t="str">
            <v>CALLE 31 NUM 150 COL. EL SOL; MUNICIPIO NEZAHUALCOYOTL CP 57200</v>
          </cell>
          <cell r="I1387" t="str">
            <v>57351660 - 5544830116</v>
          </cell>
          <cell r="J1387" t="str">
            <v>HISENSE</v>
          </cell>
          <cell r="K1387" t="str">
            <v>32H3B1</v>
          </cell>
          <cell r="L1387" t="str">
            <v>32G154504H04886</v>
          </cell>
          <cell r="M1387" t="str">
            <v>MUEBLERIA RADA, SA DE CV TICKET T-60947</v>
          </cell>
          <cell r="N1387">
            <v>3155</v>
          </cell>
          <cell r="O1387">
            <v>42408</v>
          </cell>
          <cell r="P1387">
            <v>42809</v>
          </cell>
          <cell r="Q1387">
            <v>201767</v>
          </cell>
          <cell r="R1387" t="str">
            <v>28/03/2017 04 : 20  ERNESTO.HERN : NP5 / P1A: 187160 MAIN   15-03-2017   OC-1008704</v>
          </cell>
          <cell r="S1387" t="str">
            <v>EQUIPO DAÑADO EN DOMICILIO DE CLIENTE</v>
          </cell>
          <cell r="T1387" t="str">
            <v xml:space="preserve">   ABRAHAM LAZCANO                </v>
          </cell>
          <cell r="U1387" t="str">
            <v>2017-04-10</v>
          </cell>
          <cell r="V1387" t="str">
            <v>Centro</v>
          </cell>
          <cell r="W1387" t="str">
            <v>COMPLETADO</v>
          </cell>
          <cell r="X1387" t="str">
            <v>CLIENTE</v>
          </cell>
          <cell r="Y1387">
            <v>42804</v>
          </cell>
          <cell r="Z1387">
            <v>401</v>
          </cell>
          <cell r="AA1387" t="str">
            <v>M012</v>
          </cell>
          <cell r="AB1387" t="str">
            <v>T187160/Tarjeta Principal Madre - MAIN BOARD</v>
          </cell>
          <cell r="AC1387" t="str">
            <v>OC-1008704</v>
          </cell>
          <cell r="AD1387" t="str">
            <v>cd. nezahualcoyotl/col. el sol</v>
          </cell>
          <cell r="AE1387" t="str">
            <v>MEX</v>
          </cell>
          <cell r="AF1387" t="str">
            <v>MX</v>
          </cell>
          <cell r="AG1387" t="str">
            <v>10414040</v>
          </cell>
          <cell r="AH1387" t="str">
            <v>MARCO ANTONIO RODRIGUEZ BENITEZ</v>
          </cell>
          <cell r="AI1387" t="str">
            <v>150 Calle 31</v>
          </cell>
          <cell r="AJ1387" t="str">
            <v>5544830116</v>
          </cell>
          <cell r="AK1387" t="str">
            <v>5544830116</v>
          </cell>
          <cell r="AL1387" t="str">
            <v>57200</v>
          </cell>
          <cell r="AM1387"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87" t="str">
            <v>3TE32G153442</v>
          </cell>
          <cell r="AO1387" t="str">
            <v>Básica</v>
          </cell>
          <cell r="AP1387" t="str">
            <v>Hisense</v>
          </cell>
          <cell r="AQ1387" t="str">
            <v>Opera</v>
          </cell>
          <cell r="AR1387" t="str">
            <v>HD 1366 X 768</v>
          </cell>
          <cell r="AS1387" t="str">
            <v>3TE32G155365CRMM012</v>
          </cell>
          <cell r="AT1387">
            <v>1</v>
          </cell>
          <cell r="AU1387" t="str">
            <v>32H3B2</v>
          </cell>
          <cell r="AV1387" t="str">
            <v>3TE32G155365</v>
          </cell>
          <cell r="AW1387" t="str">
            <v>CRM</v>
          </cell>
          <cell r="AX1387" t="str">
            <v>M012</v>
          </cell>
          <cell r="AY1387">
            <v>74011465</v>
          </cell>
          <cell r="AZ1387">
            <v>51012398</v>
          </cell>
          <cell r="BA1387">
            <v>80146662</v>
          </cell>
        </row>
        <row r="1388">
          <cell r="D1388">
            <v>60316128</v>
          </cell>
          <cell r="E1388" t="str">
            <v xml:space="preserve">A </v>
          </cell>
          <cell r="F1388" t="str">
            <v>TV</v>
          </cell>
          <cell r="G1388" t="str">
            <v>Carmen Molina Martinez</v>
          </cell>
          <cell r="H1388" t="str">
            <v>CHIMENEA #153 MZ. 19 LT. 21, HDA. CONSTITLAN, CHOCOLOAPAN, C.P. 56386</v>
          </cell>
          <cell r="I1388" t="str">
            <v>59330359 / 5549682642</v>
          </cell>
          <cell r="J1388" t="str">
            <v>HISENSE</v>
          </cell>
          <cell r="K1388" t="str">
            <v>50K20DW</v>
          </cell>
          <cell r="L1388" t="str">
            <v>50J140464H00190</v>
          </cell>
          <cell r="M1388" t="str">
            <v xml:space="preserve">CARTA ACEPTACION TIENDA TELMEX SANTA MARTHA </v>
          </cell>
          <cell r="N1388" t="str">
            <v xml:space="preserve">CARTA ACEPTACION </v>
          </cell>
          <cell r="O1388">
            <v>41909</v>
          </cell>
          <cell r="P1388">
            <v>42847</v>
          </cell>
          <cell r="Q1388">
            <v>201767</v>
          </cell>
          <cell r="R1388" t="str">
            <v>25/04/2017 03 : 25  ARANTXA.MON : NP5 / P1A: 173331 PANEL   22-04-2017   OC-1009908</v>
          </cell>
          <cell r="S1388" t="str">
            <v>EQUIPO DAÑADO EN DOMICILIO DE CLIENTE</v>
          </cell>
          <cell r="T1388" t="str">
            <v xml:space="preserve">   RENE ARIAS                     </v>
          </cell>
          <cell r="U1388" t="str">
            <v>2017-05-02</v>
          </cell>
          <cell r="V1388" t="str">
            <v>CENTRO</v>
          </cell>
          <cell r="W1388" t="str">
            <v>COMPLETADO</v>
          </cell>
          <cell r="X1388" t="str">
            <v>CLIENTE</v>
          </cell>
          <cell r="Y1388">
            <v>42843</v>
          </cell>
          <cell r="Z1388">
            <v>934</v>
          </cell>
          <cell r="AA1388" t="str">
            <v>M010</v>
          </cell>
          <cell r="AD1388" t="str">
            <v>chicoloapan/hda constitlan</v>
          </cell>
          <cell r="AE1388" t="str">
            <v>MEX</v>
          </cell>
          <cell r="AF1388" t="str">
            <v>MX</v>
          </cell>
          <cell r="AG1388" t="str">
            <v>10416091</v>
          </cell>
          <cell r="AH1388" t="str">
            <v>CARMEN MOLINA MARTINEZ</v>
          </cell>
          <cell r="AI1388" t="str">
            <v>lote 21 chimenea MZNA 19 casa 153</v>
          </cell>
          <cell r="AJ1388" t="str">
            <v>59330359</v>
          </cell>
          <cell r="AK1388" t="str">
            <v>0445549682642</v>
          </cell>
          <cell r="AL1388" t="str">
            <v>56386</v>
          </cell>
          <cell r="AM1388"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88" t="str">
            <v>1TE50B8NUSCB</v>
          </cell>
          <cell r="AO1388" t="str">
            <v>Smart</v>
          </cell>
          <cell r="AP1388" t="str">
            <v>Hisense</v>
          </cell>
          <cell r="AQ1388" t="str">
            <v>Opera</v>
          </cell>
          <cell r="AR1388" t="str">
            <v>FHD 1920 x 1080</v>
          </cell>
          <cell r="AS1388" t="str">
            <v>3TE55G161437CRMM012</v>
          </cell>
          <cell r="AT1388" t="str">
            <v>0</v>
          </cell>
          <cell r="AU1388" t="str">
            <v>55H5C</v>
          </cell>
          <cell r="AV1388" t="str">
            <v>3TE55G161437</v>
          </cell>
          <cell r="AW1388" t="str">
            <v>CRM</v>
          </cell>
          <cell r="AX1388" t="str">
            <v>M012</v>
          </cell>
          <cell r="AY1388">
            <v>74012499</v>
          </cell>
          <cell r="AZ1388">
            <v>51013425</v>
          </cell>
          <cell r="BA1388">
            <v>80149762</v>
          </cell>
        </row>
        <row r="1389">
          <cell r="D1389">
            <v>60316258</v>
          </cell>
          <cell r="E1389" t="str">
            <v>A</v>
          </cell>
          <cell r="F1389" t="str">
            <v>TV</v>
          </cell>
          <cell r="G1389" t="str">
            <v>Javier Osorio Andrade</v>
          </cell>
          <cell r="H1389" t="str">
            <v>CALLE 37 #122, COL. EL SOL, NEZAHUALCOYOTL, C.P. 57200</v>
          </cell>
          <cell r="I1389">
            <v>57359215</v>
          </cell>
          <cell r="J1389" t="str">
            <v>HISENSE</v>
          </cell>
          <cell r="K1389" t="str">
            <v>32K21DW</v>
          </cell>
          <cell r="L1389" t="str">
            <v>32J140475H01255</v>
          </cell>
          <cell r="M1389" t="str">
            <v>PEDIDO 35608 DOC. REF L 6198 TICKET TIENDA RADA</v>
          </cell>
          <cell r="N1389">
            <v>2331.9</v>
          </cell>
          <cell r="O1389">
            <v>41849</v>
          </cell>
          <cell r="P1389">
            <v>42851</v>
          </cell>
          <cell r="Q1389">
            <v>201767</v>
          </cell>
          <cell r="R1389" t="str">
            <v>27/04/2017 09 : 03  ARANTXA.MON : Se autoriza NP5; numero de serie yticket correcto / P1A: 171937 PANEL   26-04-2017   OC-1010011</v>
          </cell>
          <cell r="S1389" t="str">
            <v>EQUIPO DAÑADO EN DOMICILIO DE CLIENTE</v>
          </cell>
          <cell r="T1389" t="str">
            <v xml:space="preserve">   RENE ARIAS                     </v>
          </cell>
          <cell r="U1389" t="str">
            <v>2017-05-02</v>
          </cell>
          <cell r="V1389" t="str">
            <v>CENTRO</v>
          </cell>
          <cell r="W1389" t="str">
            <v>COMPLETADO</v>
          </cell>
          <cell r="X1389" t="str">
            <v>CLIENTE</v>
          </cell>
          <cell r="Y1389">
            <v>42844</v>
          </cell>
          <cell r="Z1389">
            <v>995</v>
          </cell>
          <cell r="AA1389" t="str">
            <v>M012</v>
          </cell>
          <cell r="AD1389" t="str">
            <v>Nezahualcoyotl/El sol</v>
          </cell>
          <cell r="AE1389" t="str">
            <v>MEX</v>
          </cell>
          <cell r="AF1389" t="str">
            <v>MX</v>
          </cell>
          <cell r="AG1389" t="str">
            <v>10415812</v>
          </cell>
          <cell r="AH1389" t="str">
            <v>JAVIER OSORIO ANDRADE</v>
          </cell>
          <cell r="AI1389" t="str">
            <v>Calle 37 num 122</v>
          </cell>
          <cell r="AJ1389" t="str">
            <v>57359215</v>
          </cell>
          <cell r="AK1389">
            <v>0</v>
          </cell>
          <cell r="AL1389" t="str">
            <v>57200</v>
          </cell>
          <cell r="AM1389"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89" t="str">
            <v>3TE32J140475</v>
          </cell>
          <cell r="AO1389" t="str">
            <v>Smart</v>
          </cell>
          <cell r="AP1389" t="str">
            <v>Hisense</v>
          </cell>
          <cell r="AQ1389" t="str">
            <v>Opera</v>
          </cell>
          <cell r="AR1389" t="str">
            <v>HD 1366 X 768</v>
          </cell>
          <cell r="AS1389" t="str">
            <v>GTE32G151950CRMM012</v>
          </cell>
          <cell r="AT1389" t="str">
            <v>0</v>
          </cell>
          <cell r="AU1389" t="str">
            <v>32H5B</v>
          </cell>
          <cell r="AV1389" t="str">
            <v>GTE32G151950</v>
          </cell>
          <cell r="AW1389" t="str">
            <v>CRM</v>
          </cell>
          <cell r="AX1389" t="str">
            <v>M012</v>
          </cell>
          <cell r="AY1389">
            <v>74012500</v>
          </cell>
          <cell r="AZ1389">
            <v>51013426</v>
          </cell>
          <cell r="BA1389">
            <v>80149003</v>
          </cell>
        </row>
        <row r="1390">
          <cell r="D1390">
            <v>60316273</v>
          </cell>
          <cell r="E1390" t="str">
            <v>A</v>
          </cell>
          <cell r="F1390" t="str">
            <v>TV</v>
          </cell>
          <cell r="G1390" t="str">
            <v>Jose Abel Sabino Rojas</v>
          </cell>
          <cell r="H1390" t="str">
            <v>SUR 155 NUM. 2110, COL. RAMOS MILLAN, DEL. IZTACALCO, C.P. 08000</v>
          </cell>
          <cell r="I1390">
            <v>56486985</v>
          </cell>
          <cell r="J1390" t="str">
            <v>HISENSE</v>
          </cell>
          <cell r="K1390" t="str">
            <v>50K20DW</v>
          </cell>
          <cell r="L1390" t="str">
            <v>50J140464H03201</v>
          </cell>
          <cell r="M1390" t="str">
            <v xml:space="preserve">MX /  000166860 TICHET DE COMPRA TIENDA TELMEX S.A DE C.V. </v>
          </cell>
          <cell r="N1390">
            <v>10120.950000000001</v>
          </cell>
          <cell r="O1390">
            <v>41880</v>
          </cell>
          <cell r="P1390">
            <v>42850</v>
          </cell>
          <cell r="Q1390">
            <v>201767</v>
          </cell>
          <cell r="R1390" t="str">
            <v>27/04/2017 08 : 55  ARANTXA.MON : Se autoriza NP5; numero de serie yticket correcto / P1A:173331 PANELC       171496 POWER  25-04-2017   OC-1010006</v>
          </cell>
          <cell r="S1390" t="str">
            <v>EQUIPO DAÑADO EN DOMICILIO DE CLIENTE</v>
          </cell>
          <cell r="T1390" t="str">
            <v xml:space="preserve">   RENE ARIAS                     </v>
          </cell>
          <cell r="U1390" t="str">
            <v>2017-05-02</v>
          </cell>
          <cell r="V1390" t="str">
            <v>CENTRO</v>
          </cell>
          <cell r="W1390" t="str">
            <v>COMPLETADO</v>
          </cell>
          <cell r="X1390" t="str">
            <v>CLIENTE</v>
          </cell>
          <cell r="Y1390">
            <v>42844</v>
          </cell>
          <cell r="Z1390">
            <v>964</v>
          </cell>
          <cell r="AA1390" t="str">
            <v>M010</v>
          </cell>
          <cell r="AD1390" t="str">
            <v>iztacalco /ramos millan</v>
          </cell>
          <cell r="AE1390" t="str">
            <v>DF</v>
          </cell>
          <cell r="AF1390" t="str">
            <v>MX</v>
          </cell>
          <cell r="AG1390" t="str">
            <v>10315195</v>
          </cell>
          <cell r="AH1390" t="str">
            <v>JOSE ABEL SABINO ROJAS</v>
          </cell>
          <cell r="AI1390" t="str">
            <v>sur 155 num 2110</v>
          </cell>
          <cell r="AJ1390" t="str">
            <v>56486985</v>
          </cell>
          <cell r="AK1390">
            <v>0</v>
          </cell>
          <cell r="AL1390" t="str">
            <v>08000</v>
          </cell>
          <cell r="AM1390"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90" t="str">
            <v>1TE50B8NUSCB</v>
          </cell>
          <cell r="AO1390" t="str">
            <v>Smart</v>
          </cell>
          <cell r="AP1390" t="str">
            <v>Hisense</v>
          </cell>
          <cell r="AQ1390" t="str">
            <v>Opera</v>
          </cell>
          <cell r="AR1390" t="str">
            <v>FHD 1920 x 1080</v>
          </cell>
          <cell r="AS1390" t="str">
            <v>3TE55G161437CRMM012</v>
          </cell>
          <cell r="AT1390" t="str">
            <v>0</v>
          </cell>
          <cell r="AU1390" t="str">
            <v>55H5C</v>
          </cell>
          <cell r="AV1390" t="str">
            <v>3TE55G161437</v>
          </cell>
          <cell r="AW1390" t="str">
            <v>CRM</v>
          </cell>
          <cell r="AX1390" t="str">
            <v>M012</v>
          </cell>
          <cell r="AY1390">
            <v>74012501</v>
          </cell>
          <cell r="AZ1390">
            <v>51013427</v>
          </cell>
          <cell r="BA1390">
            <v>80149004</v>
          </cell>
        </row>
        <row r="1391">
          <cell r="D1391">
            <v>60317320</v>
          </cell>
          <cell r="E1391" t="str">
            <v xml:space="preserve">A   </v>
          </cell>
          <cell r="F1391" t="str">
            <v>TV</v>
          </cell>
          <cell r="G1391" t="str">
            <v>MARIA DE LOS ANGELES MORALES ACOSTA</v>
          </cell>
          <cell r="H1391" t="str">
            <v>CALLE ESTAÑO NO. 104 COL. ESTRELLA DE ORO ZACATECAS, ZAC.</v>
          </cell>
          <cell r="I1391">
            <v>4927684305</v>
          </cell>
          <cell r="J1391" t="str">
            <v>HISENSE</v>
          </cell>
          <cell r="K1391" t="str">
            <v>50K20D</v>
          </cell>
          <cell r="L1391" t="str">
            <v>50G144843H05121</v>
          </cell>
          <cell r="M1391" t="str">
            <v xml:space="preserve">CARTA ACEPTACIÓN </v>
          </cell>
          <cell r="N1391">
            <v>7801</v>
          </cell>
          <cell r="O1391">
            <v>42163</v>
          </cell>
          <cell r="P1391">
            <v>42853</v>
          </cell>
          <cell r="Q1391">
            <v>201038</v>
          </cell>
          <cell r="R1391" t="str">
            <v>29/04/2017  ARANTXA MON : NP5: NO. DE PEDIDO DE PANEL: OC-1010168</v>
          </cell>
          <cell r="S1391" t="str">
            <v>NO HAY REFACCION Y POR ESO SE TRAMITO EL</v>
          </cell>
          <cell r="T1391" t="str">
            <v xml:space="preserve">   MARIO COVARRUBIAS              </v>
          </cell>
          <cell r="U1391" t="str">
            <v>2017-05-04</v>
          </cell>
          <cell r="V1391" t="str">
            <v>NORTE</v>
          </cell>
          <cell r="W1391" t="str">
            <v>COMPLETADO</v>
          </cell>
          <cell r="X1391" t="str">
            <v>CLIENTE</v>
          </cell>
          <cell r="Y1391">
            <v>42853</v>
          </cell>
          <cell r="Z1391">
            <v>690</v>
          </cell>
          <cell r="AA1391" t="str">
            <v>M012</v>
          </cell>
          <cell r="AD1391" t="str">
            <v>col. estrella de oro/Zacatecas</v>
          </cell>
          <cell r="AE1391" t="str">
            <v>ZAC</v>
          </cell>
          <cell r="AF1391" t="str">
            <v>MX</v>
          </cell>
          <cell r="AG1391" t="str">
            <v>10417236</v>
          </cell>
          <cell r="AH1391" t="str">
            <v>MARIA DE LOS ANGELES MORALES ACOSTA</v>
          </cell>
          <cell r="AI1391" t="str">
            <v>104 Calle estaño</v>
          </cell>
          <cell r="AJ1391" t="str">
            <v>4927684305</v>
          </cell>
          <cell r="AK1391">
            <v>0</v>
          </cell>
          <cell r="AL1391" t="str">
            <v>98087</v>
          </cell>
          <cell r="AM1391"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91" t="str">
            <v>3TE50G132311</v>
          </cell>
          <cell r="AO1391" t="str">
            <v>Básica</v>
          </cell>
          <cell r="AP1391" t="str">
            <v>Hisense</v>
          </cell>
          <cell r="AQ1391" t="str">
            <v>Opera</v>
          </cell>
          <cell r="AR1391" t="str">
            <v>FHD 1920 x 1080</v>
          </cell>
          <cell r="AS1391" t="str">
            <v>GTE50G151618CRMM012</v>
          </cell>
          <cell r="AT1391">
            <v>1</v>
          </cell>
          <cell r="AU1391" t="str">
            <v>50H5B</v>
          </cell>
          <cell r="AV1391" t="str">
            <v>GTE50G151618</v>
          </cell>
          <cell r="AW1391" t="str">
            <v>CRM</v>
          </cell>
          <cell r="AX1391" t="str">
            <v>M012</v>
          </cell>
          <cell r="AY1391">
            <v>74012464</v>
          </cell>
          <cell r="AZ1391">
            <v>51013390</v>
          </cell>
          <cell r="BA1391">
            <v>80147223</v>
          </cell>
        </row>
        <row r="1392">
          <cell r="D1392">
            <v>60310425</v>
          </cell>
          <cell r="E1392" t="str">
            <v>A</v>
          </cell>
          <cell r="F1392" t="str">
            <v>TV</v>
          </cell>
          <cell r="G1392" t="str">
            <v xml:space="preserve">ROSAURA RAZO HIDALGO </v>
          </cell>
          <cell r="H1392" t="str">
            <v>HIDALGO 583 CENTRO LA BARCA JAL</v>
          </cell>
          <cell r="I1392">
            <v>3939368799</v>
          </cell>
          <cell r="J1392" t="str">
            <v>HISENSE</v>
          </cell>
          <cell r="K1392" t="str">
            <v>50K20D</v>
          </cell>
          <cell r="L1392" t="str">
            <v xml:space="preserve">50J140916H00852  </v>
          </cell>
          <cell r="M1392" t="str">
            <v>TICKET</v>
          </cell>
          <cell r="N1392">
            <v>7801</v>
          </cell>
          <cell r="O1392">
            <v>41876</v>
          </cell>
          <cell r="P1392">
            <v>42770</v>
          </cell>
          <cell r="Q1392">
            <v>201076</v>
          </cell>
          <cell r="R1392" t="str">
            <v>10/02/2017 06 : 09  ERNESTO.HERN : NP5
09/02/2017 05 : 13 201076 : P1 OC-1007084 PANEL LCD</v>
          </cell>
          <cell r="S1392" t="str">
            <v xml:space="preserve"> </v>
          </cell>
          <cell r="T1392" t="str">
            <v xml:space="preserve"> Carlos Muñiz                     </v>
          </cell>
          <cell r="U1392" t="str">
            <v>2017-05-15</v>
          </cell>
          <cell r="V1392" t="str">
            <v>SUR</v>
          </cell>
          <cell r="W1392" t="str">
            <v>COMPLETADO</v>
          </cell>
          <cell r="X1392" t="str">
            <v>TALLER</v>
          </cell>
          <cell r="Y1392">
            <v>42765</v>
          </cell>
          <cell r="Z1392">
            <v>889</v>
          </cell>
          <cell r="AD1392" t="str">
            <v>centro/la barca</v>
          </cell>
          <cell r="AE1392" t="str">
            <v>JAL</v>
          </cell>
          <cell r="AF1392" t="str">
            <v>MX</v>
          </cell>
          <cell r="AG1392" t="str">
            <v>10384012</v>
          </cell>
          <cell r="AH1392" t="str">
            <v>ROSAURA RAFIA HIDALGO</v>
          </cell>
          <cell r="AI1392" t="str">
            <v>583-A hidalgo</v>
          </cell>
          <cell r="AJ1392" t="str">
            <v>3939368799</v>
          </cell>
          <cell r="AK1392">
            <v>0</v>
          </cell>
          <cell r="AL1392" t="str">
            <v>47910</v>
          </cell>
          <cell r="AM1392"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92" t="str">
            <v>3TE50G132311</v>
          </cell>
          <cell r="AO1392" t="str">
            <v>Básica</v>
          </cell>
          <cell r="AP1392" t="str">
            <v>Hisense</v>
          </cell>
          <cell r="AQ1392" t="str">
            <v>Opera</v>
          </cell>
          <cell r="AR1392" t="str">
            <v>FHD 1920 x 1080</v>
          </cell>
          <cell r="AS1392" t="str">
            <v>3TE50G154819CRMM012</v>
          </cell>
          <cell r="AT1392" t="str">
            <v>0</v>
          </cell>
          <cell r="AU1392" t="str">
            <v>50H5B</v>
          </cell>
          <cell r="AV1392" t="str">
            <v>3TE50G154819</v>
          </cell>
          <cell r="AW1392" t="str">
            <v>CRM</v>
          </cell>
          <cell r="AX1392" t="str">
            <v>M012</v>
          </cell>
          <cell r="AY1392">
            <v>74012590</v>
          </cell>
          <cell r="AZ1392">
            <v>51013509</v>
          </cell>
          <cell r="BA1392">
            <v>80150403</v>
          </cell>
        </row>
        <row r="1393">
          <cell r="D1393">
            <v>60314136</v>
          </cell>
          <cell r="E1393" t="str">
            <v>B</v>
          </cell>
          <cell r="F1393" t="str">
            <v>CELULAR</v>
          </cell>
          <cell r="G1393" t="str">
            <v>Martin Aparicio Galvan</v>
          </cell>
          <cell r="H1393" t="str">
            <v>2 de Agosto s/n Iztapalapa/Campamento 2  de Oct</v>
          </cell>
          <cell r="I1393">
            <v>5566769776</v>
          </cell>
          <cell r="J1393" t="str">
            <v>HISENSE</v>
          </cell>
          <cell r="K1393" t="str">
            <v>C20</v>
          </cell>
          <cell r="L1393" t="str">
            <v>1MH75A91MX10D0HEKZ50165</v>
          </cell>
          <cell r="M1393" t="str">
            <v>TICKET</v>
          </cell>
          <cell r="N1393">
            <v>4499</v>
          </cell>
          <cell r="O1393">
            <v>43078</v>
          </cell>
          <cell r="P1393">
            <v>42809</v>
          </cell>
          <cell r="Q1393">
            <v>201709</v>
          </cell>
          <cell r="R1393" t="str">
            <v>23/03/2017 05 : 14  ROGER.R : TCFT - Irreparabilidad.</v>
          </cell>
          <cell r="S1393" t="str">
            <v xml:space="preserve">EQUIPO RAYADO, PORTA SIM </v>
          </cell>
          <cell r="T1393" t="str">
            <v xml:space="preserve">JUAN FRANCISCO ALVIZAR            </v>
          </cell>
          <cell r="U1393">
            <v>42844</v>
          </cell>
          <cell r="V1393" t="str">
            <v>CELULARES</v>
          </cell>
          <cell r="W1393" t="str">
            <v>COMPLETADO</v>
          </cell>
          <cell r="X1393" t="str">
            <v>TALLER</v>
          </cell>
          <cell r="Y1393">
            <v>42808</v>
          </cell>
          <cell r="Z1393">
            <v>-270</v>
          </cell>
          <cell r="AA1393" t="str">
            <v>M010</v>
          </cell>
          <cell r="AD1393" t="str">
            <v>Iztapalapa/Campamento 2 de Oct</v>
          </cell>
          <cell r="AE1393" t="str">
            <v>DF</v>
          </cell>
          <cell r="AF1393" t="str">
            <v>MX</v>
          </cell>
          <cell r="AG1393" t="str">
            <v>10411930</v>
          </cell>
          <cell r="AH1393" t="str">
            <v>MARTIN APARICIO GALVAN</v>
          </cell>
          <cell r="AI1393" t="str">
            <v>12 2 de Agosto</v>
          </cell>
          <cell r="AJ1393" t="str">
            <v>5566769776</v>
          </cell>
          <cell r="AK1393">
            <v>0</v>
          </cell>
          <cell r="AL1393" t="str">
            <v>08930</v>
          </cell>
          <cell r="AM1393"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93" t="e">
            <v>#N/A</v>
          </cell>
          <cell r="AO1393">
            <v>0</v>
          </cell>
          <cell r="AP1393" t="e">
            <v>#N/A</v>
          </cell>
          <cell r="AQ1393" t="e">
            <v>#N/A</v>
          </cell>
          <cell r="AR1393" t="e">
            <v>#N/A</v>
          </cell>
          <cell r="AS1393" t="str">
            <v/>
          </cell>
          <cell r="AT1393" t="e">
            <v>#N/A</v>
          </cell>
          <cell r="AY1393">
            <v>74012857</v>
          </cell>
          <cell r="AZ1393">
            <v>51013779</v>
          </cell>
          <cell r="BA1393">
            <v>80152955</v>
          </cell>
        </row>
        <row r="1394">
          <cell r="D1394">
            <v>60317839</v>
          </cell>
          <cell r="E1394" t="str">
            <v>A</v>
          </cell>
          <cell r="F1394" t="str">
            <v>TV</v>
          </cell>
          <cell r="G1394" t="str">
            <v>Martin Aguilar Bustamante</v>
          </cell>
          <cell r="H1394" t="str">
            <v>Col. Jardines de Payo Obispo, calle Cochuan #801 esquina Conil C-P 77082</v>
          </cell>
          <cell r="I1394">
            <v>9838359238</v>
          </cell>
          <cell r="J1394" t="str">
            <v>HISENSE</v>
          </cell>
          <cell r="K1394" t="str">
            <v>32H5B</v>
          </cell>
          <cell r="L1394" t="str">
            <v>32G153355H03062</v>
          </cell>
          <cell r="M1394" t="str">
            <v>0201 811607</v>
          </cell>
          <cell r="N1394">
            <v>4487</v>
          </cell>
          <cell r="O1394">
            <v>42541</v>
          </cell>
          <cell r="P1394">
            <v>42860</v>
          </cell>
          <cell r="Q1394">
            <v>201154</v>
          </cell>
          <cell r="R1394" t="str">
            <v>CF por Falta de partes, Tarjeta Principal dañado (MAIN), no abre las aplicaciones, (NP:T185606)</v>
          </cell>
          <cell r="S1394" t="str">
            <v/>
          </cell>
          <cell r="T1394" t="str">
            <v xml:space="preserve"> ADRIANA BEATRIZ BALAM HERNANDEZ  </v>
          </cell>
          <cell r="U1394">
            <v>42880</v>
          </cell>
          <cell r="V1394" t="str">
            <v>SUR</v>
          </cell>
          <cell r="AN1394" t="str">
            <v>3TE32A150815</v>
          </cell>
          <cell r="AO1394">
            <v>0</v>
          </cell>
          <cell r="AS1394" t="str">
            <v>3TE32G164485G164485M010</v>
          </cell>
          <cell r="AT1394">
            <v>4</v>
          </cell>
          <cell r="AU1394" t="str">
            <v>32H5B2</v>
          </cell>
          <cell r="AV1394" t="str">
            <v>3TE32G164485</v>
          </cell>
          <cell r="AW1394" t="str">
            <v>G164485</v>
          </cell>
          <cell r="AX1394" t="str">
            <v>M010</v>
          </cell>
          <cell r="AY1394">
            <v>74012844</v>
          </cell>
          <cell r="AZ1394">
            <v>51013766</v>
          </cell>
          <cell r="BA1394">
            <v>80153365</v>
          </cell>
        </row>
        <row r="1395">
          <cell r="D1395">
            <v>60317812</v>
          </cell>
          <cell r="E1395" t="str">
            <v>A</v>
          </cell>
          <cell r="F1395" t="str">
            <v>TV</v>
          </cell>
          <cell r="G1395" t="str">
            <v>THELMA HERNANDEZ VILLALOBOS</v>
          </cell>
          <cell r="H1395" t="str">
            <v>DR.ARTIGAS # 487</v>
          </cell>
          <cell r="I1395">
            <v>2949420572</v>
          </cell>
          <cell r="J1395" t="str">
            <v>HISENSE</v>
          </cell>
          <cell r="K1395" t="str">
            <v>40K20DW</v>
          </cell>
          <cell r="L1395" t="str">
            <v>40G145155H00560</v>
          </cell>
          <cell r="M1395" t="str">
            <v>CARTA DE ACEPTACION DE TELMEX</v>
          </cell>
          <cell r="N1395">
            <v>7498.81</v>
          </cell>
          <cell r="O1395">
            <v>42229</v>
          </cell>
          <cell r="P1395">
            <v>42861</v>
          </cell>
          <cell r="Q1395">
            <v>201052</v>
          </cell>
          <cell r="R1395" t="str">
            <v>OC-1010410
T179489/MAIN BOARD</v>
          </cell>
          <cell r="S1395" t="str">
            <v/>
          </cell>
          <cell r="T1395" t="str">
            <v xml:space="preserve"> ing. Alvaro Aguirre López        </v>
          </cell>
          <cell r="U1395">
            <v>42880</v>
          </cell>
          <cell r="V1395" t="str">
            <v>SUR</v>
          </cell>
          <cell r="AN1395" t="str">
            <v>3TE40A144716</v>
          </cell>
          <cell r="AO1395">
            <v>0</v>
          </cell>
          <cell r="AS1395" t="str">
            <v>GTE40G153352CRMM012</v>
          </cell>
          <cell r="AT1395">
            <v>1</v>
          </cell>
          <cell r="AU1395" t="str">
            <v>40H5B</v>
          </cell>
          <cell r="AV1395" t="str">
            <v>GTE40G153352</v>
          </cell>
          <cell r="AW1395" t="str">
            <v>CRM</v>
          </cell>
          <cell r="AX1395" t="str">
            <v>M012</v>
          </cell>
          <cell r="AY1395">
            <v>74012845</v>
          </cell>
          <cell r="AZ1395">
            <v>51013767</v>
          </cell>
          <cell r="BA1395">
            <v>80153368</v>
          </cell>
        </row>
        <row r="1396">
          <cell r="D1396">
            <v>60294012</v>
          </cell>
          <cell r="E1396" t="str">
            <v>A</v>
          </cell>
          <cell r="F1396" t="str">
            <v>TV</v>
          </cell>
          <cell r="G1396" t="str">
            <v>IRVING RIVERA</v>
          </cell>
          <cell r="H1396" t="str">
            <v>CDA. DE MORELOS 37-3 BARRIO DE SAN MIGUEL</v>
          </cell>
          <cell r="I1396">
            <v>7626221620</v>
          </cell>
          <cell r="J1396" t="str">
            <v>HISENSE</v>
          </cell>
          <cell r="K1396" t="str">
            <v>55H6SG</v>
          </cell>
          <cell r="L1396" t="str">
            <v>55J135006H01089</v>
          </cell>
          <cell r="M1396" t="str">
            <v>TAX/000084791</v>
          </cell>
          <cell r="N1396">
            <v>12441.34</v>
          </cell>
          <cell r="O1396">
            <v>41932</v>
          </cell>
          <cell r="P1396">
            <v>42659</v>
          </cell>
          <cell r="Q1396">
            <v>201611</v>
          </cell>
          <cell r="R1396" t="str">
            <v>FALTA DE REFACCION (panel 50")
OC-1002563</v>
          </cell>
          <cell r="S1396" t="str">
            <v/>
          </cell>
          <cell r="T1396" t="str">
            <v xml:space="preserve"> ELODIA MARTINEZ                  </v>
          </cell>
          <cell r="U1396">
            <v>42880</v>
          </cell>
          <cell r="V1396" t="str">
            <v>SUR</v>
          </cell>
          <cell r="AN1396" t="str">
            <v>3TE55J135173</v>
          </cell>
          <cell r="AO1396">
            <v>0</v>
          </cell>
          <cell r="AS1396" t="str">
            <v>3TE55G154014MG154014MM010</v>
          </cell>
          <cell r="AT1396">
            <v>3</v>
          </cell>
          <cell r="AU1396" t="str">
            <v>55H6B</v>
          </cell>
          <cell r="AV1396" t="str">
            <v>3TE55G154014M</v>
          </cell>
          <cell r="AW1396" t="str">
            <v>G154014M</v>
          </cell>
          <cell r="AX1396" t="str">
            <v>M010</v>
          </cell>
          <cell r="AY1396">
            <v>74012846</v>
          </cell>
          <cell r="AZ1396">
            <v>51013768</v>
          </cell>
          <cell r="BA1396">
            <v>80153369</v>
          </cell>
        </row>
        <row r="1397">
          <cell r="D1397">
            <v>60317016</v>
          </cell>
          <cell r="E1397" t="str">
            <v>A</v>
          </cell>
          <cell r="F1397" t="str">
            <v>TV</v>
          </cell>
          <cell r="G1397" t="str">
            <v>JOSUE CAMPOS</v>
          </cell>
          <cell r="H1397" t="str">
            <v xml:space="preserve">MENORCA NO. 37-A LOMAS DE CASA BLANCA </v>
          </cell>
          <cell r="I1397">
            <v>2281131655</v>
          </cell>
          <cell r="J1397" t="str">
            <v>HISENSE</v>
          </cell>
          <cell r="K1397" t="str">
            <v>40H5B2</v>
          </cell>
          <cell r="L1397" t="str">
            <v>40G1635C7H00462</v>
          </cell>
          <cell r="M1397" t="str">
            <v>TICKET 71900202621203162037</v>
          </cell>
          <cell r="N1397" t="str">
            <v>5,290,51</v>
          </cell>
          <cell r="O1397">
            <v>42441</v>
          </cell>
          <cell r="P1397" t="str">
            <v>04/21/2017</v>
          </cell>
          <cell r="Q1397">
            <v>201068</v>
          </cell>
          <cell r="R1397" t="str">
            <v>OC-1010159</v>
          </cell>
          <cell r="S1397" t="str">
            <v/>
          </cell>
          <cell r="T1397" t="str">
            <v xml:space="preserve"> KAREN BAUTISTA                   </v>
          </cell>
          <cell r="U1397">
            <v>42880</v>
          </cell>
          <cell r="V1397" t="str">
            <v>SUR</v>
          </cell>
          <cell r="AN1397" t="str">
            <v>3TE40G155372</v>
          </cell>
          <cell r="AO1397">
            <v>0</v>
          </cell>
          <cell r="AS1397" t="str">
            <v>3TE40G164489G164489M010</v>
          </cell>
          <cell r="AT1397">
            <v>1</v>
          </cell>
          <cell r="AU1397" t="str">
            <v>40H5B2</v>
          </cell>
          <cell r="AV1397" t="str">
            <v>3TE40G164489</v>
          </cell>
          <cell r="AW1397" t="str">
            <v>G164489</v>
          </cell>
          <cell r="AX1397" t="str">
            <v>M010</v>
          </cell>
          <cell r="AY1397">
            <v>74012847</v>
          </cell>
          <cell r="AZ1397">
            <v>51013769</v>
          </cell>
          <cell r="BA1397">
            <v>80153370</v>
          </cell>
        </row>
        <row r="1398">
          <cell r="D1398">
            <v>60316583</v>
          </cell>
          <cell r="E1398" t="str">
            <v>A</v>
          </cell>
          <cell r="F1398" t="str">
            <v>TV</v>
          </cell>
          <cell r="G1398" t="str">
            <v>ESTEBAN SALAZAR</v>
          </cell>
          <cell r="H1398" t="str">
            <v>EDUARDO CORONEL NO. 106 COL. 2 DE ABRIL</v>
          </cell>
          <cell r="I1398">
            <v>2288171856</v>
          </cell>
          <cell r="J1398" t="str">
            <v>HISENSE</v>
          </cell>
          <cell r="K1398" t="str">
            <v>32H3B2</v>
          </cell>
          <cell r="L1398" t="str">
            <v>32G155365H06558</v>
          </cell>
          <cell r="M1398" t="str">
            <v>TICKET 000201332</v>
          </cell>
          <cell r="N1398" t="str">
            <v>4,931,94</v>
          </cell>
          <cell r="O1398">
            <v>42614</v>
          </cell>
          <cell r="P1398" t="str">
            <v>04/21/2017</v>
          </cell>
          <cell r="Q1398">
            <v>201068</v>
          </cell>
          <cell r="R1398" t="str">
            <v xml:space="preserve">MAIN (187160)  OC-1010081
</v>
          </cell>
          <cell r="S1398" t="str">
            <v/>
          </cell>
          <cell r="T1398" t="str">
            <v xml:space="preserve"> KAREN BAUTISTA                   </v>
          </cell>
          <cell r="U1398">
            <v>42880</v>
          </cell>
          <cell r="V1398" t="str">
            <v>SUR</v>
          </cell>
          <cell r="AN1398" t="str">
            <v>3TE32G155364</v>
          </cell>
          <cell r="AO1398">
            <v>0</v>
          </cell>
          <cell r="AS1398" t="str">
            <v>3TE32G164485G164485M010</v>
          </cell>
          <cell r="AT1398">
            <v>4</v>
          </cell>
          <cell r="AU1398" t="str">
            <v>32H5B2</v>
          </cell>
          <cell r="AV1398" t="str">
            <v>3TE32G164485</v>
          </cell>
          <cell r="AW1398" t="str">
            <v>G164485</v>
          </cell>
          <cell r="AX1398" t="str">
            <v>M010</v>
          </cell>
          <cell r="AY1398">
            <v>74012848</v>
          </cell>
          <cell r="AZ1398">
            <v>51013770</v>
          </cell>
          <cell r="BA1398">
            <v>80153371</v>
          </cell>
        </row>
        <row r="1399">
          <cell r="D1399">
            <v>60315409</v>
          </cell>
          <cell r="E1399" t="str">
            <v>A</v>
          </cell>
          <cell r="F1399" t="str">
            <v>TV</v>
          </cell>
          <cell r="G1399" t="str">
            <v>MANUEL GARCIA TRUJILLO</v>
          </cell>
          <cell r="H1399" t="str">
            <v>IZTLAZIHUATL NO. 9 COL. MOCTEZUMA</v>
          </cell>
          <cell r="I1399">
            <v>2288438130</v>
          </cell>
          <cell r="J1399" t="str">
            <v>HISENSE</v>
          </cell>
          <cell r="K1399" t="str">
            <v>40D37</v>
          </cell>
          <cell r="L1399" t="str">
            <v>40M154330H06492</v>
          </cell>
          <cell r="M1399" t="str">
            <v>TICKET00537</v>
          </cell>
          <cell r="N1399" t="str">
            <v>4,999,00</v>
          </cell>
          <cell r="O1399">
            <v>42888</v>
          </cell>
          <cell r="P1399">
            <v>42829</v>
          </cell>
          <cell r="Q1399">
            <v>201068</v>
          </cell>
          <cell r="R1399" t="str">
            <v xml:space="preserve">PANEL (188708) OC-1009478
</v>
          </cell>
          <cell r="S1399" t="str">
            <v/>
          </cell>
          <cell r="T1399" t="str">
            <v xml:space="preserve"> KAREN BAUTISTA                  F</v>
          </cell>
          <cell r="U1399">
            <v>42880</v>
          </cell>
          <cell r="V1399" t="str">
            <v>SUR</v>
          </cell>
          <cell r="AN1399" t="str">
            <v>3TE40G144668</v>
          </cell>
          <cell r="AO1399">
            <v>0</v>
          </cell>
          <cell r="AS1399" t="str">
            <v>GTE40G153352CRMM012</v>
          </cell>
          <cell r="AT1399">
            <v>1</v>
          </cell>
          <cell r="AU1399" t="str">
            <v>40H5B</v>
          </cell>
          <cell r="AV1399" t="str">
            <v>GTE40G153352</v>
          </cell>
          <cell r="AW1399" t="str">
            <v>CRM</v>
          </cell>
          <cell r="AX1399" t="str">
            <v>M012</v>
          </cell>
          <cell r="AY1399">
            <v>74012849</v>
          </cell>
          <cell r="AZ1399">
            <v>51013771</v>
          </cell>
          <cell r="BA1399">
            <v>80153372</v>
          </cell>
        </row>
        <row r="1400">
          <cell r="D1400">
            <v>60315588</v>
          </cell>
          <cell r="E1400" t="str">
            <v>A</v>
          </cell>
          <cell r="F1400" t="str">
            <v>TV</v>
          </cell>
          <cell r="G1400" t="str">
            <v>ALFREDO DE JESUS SANCHEZ</v>
          </cell>
          <cell r="H1400" t="str">
            <v>ISABEL LA CATOLICA NO. 15 COL. REVOLUCION</v>
          </cell>
          <cell r="I1400">
            <v>2288457208</v>
          </cell>
          <cell r="J1400" t="str">
            <v>HISENSE</v>
          </cell>
          <cell r="K1400" t="str">
            <v>32H5B</v>
          </cell>
          <cell r="L1400" t="str">
            <v>32G163643H05397</v>
          </cell>
          <cell r="M1400" t="str">
            <v>TICKET 71901101280113172030</v>
          </cell>
          <cell r="N1400" t="str">
            <v>3,747,20</v>
          </cell>
          <cell r="O1400">
            <v>42748</v>
          </cell>
          <cell r="P1400">
            <v>42890</v>
          </cell>
          <cell r="Q1400">
            <v>201068</v>
          </cell>
          <cell r="R1400" t="str">
            <v xml:space="preserve">PANEL (184631) OC-1009450
</v>
          </cell>
          <cell r="S1400" t="str">
            <v/>
          </cell>
          <cell r="T1400" t="str">
            <v xml:space="preserve"> KAREN BAUTISTA              Fecha</v>
          </cell>
          <cell r="U1400">
            <v>42880</v>
          </cell>
          <cell r="V1400" t="str">
            <v>SUR</v>
          </cell>
          <cell r="AN1400" t="str">
            <v>3TE32A150815</v>
          </cell>
          <cell r="AO1400">
            <v>0</v>
          </cell>
          <cell r="AS1400" t="str">
            <v>3TE32G164485G164485M010</v>
          </cell>
          <cell r="AT1400">
            <v>4</v>
          </cell>
          <cell r="AU1400" t="str">
            <v>32H5B2</v>
          </cell>
          <cell r="AV1400" t="str">
            <v>3TE32G164485</v>
          </cell>
          <cell r="AW1400" t="str">
            <v>G164485</v>
          </cell>
          <cell r="AX1400" t="str">
            <v>M010</v>
          </cell>
          <cell r="AY1400">
            <v>74012850</v>
          </cell>
          <cell r="AZ1400">
            <v>51013772</v>
          </cell>
          <cell r="BA1400">
            <v>80153373</v>
          </cell>
        </row>
        <row r="1401">
          <cell r="D1401">
            <v>60306426</v>
          </cell>
          <cell r="E1401" t="str">
            <v>A</v>
          </cell>
          <cell r="F1401" t="str">
            <v>TV</v>
          </cell>
          <cell r="G1401" t="str">
            <v>YANETH MARENTES GUERRERO</v>
          </cell>
          <cell r="H1401" t="str">
            <v>AV. NAYARIT # 1999, FRACC. ORIZABA</v>
          </cell>
          <cell r="I1401" t="str">
            <v>686 5531038</v>
          </cell>
          <cell r="J1401" t="str">
            <v>HISENSE</v>
          </cell>
          <cell r="K1401" t="str">
            <v>32K20DW</v>
          </cell>
          <cell r="L1401" t="str">
            <v>32J134806H01556</v>
          </cell>
          <cell r="M1401">
            <v>16524286</v>
          </cell>
          <cell r="N1401">
            <v>0</v>
          </cell>
          <cell r="O1401">
            <v>41738</v>
          </cell>
          <cell r="P1401">
            <v>42724</v>
          </cell>
          <cell r="Q1401">
            <v>201000</v>
          </cell>
          <cell r="R1401" t="str">
            <v xml:space="preserve">24/12/2016 04 : 56  ERNESTO.HERN : NP5
22/12/2016 03 : 15 201000 : P1: T179250   OC-1005034
</v>
          </cell>
          <cell r="S1401" t="str">
            <v/>
          </cell>
          <cell r="T1401" t="str">
            <v xml:space="preserve">    MONICA ARREDONDO              </v>
          </cell>
          <cell r="U1401" t="str">
            <v>2017/04/21</v>
          </cell>
          <cell r="V1401" t="str">
            <v>Norte</v>
          </cell>
          <cell r="W1401" t="str">
            <v>COMPLETADO</v>
          </cell>
          <cell r="X1401" t="str">
            <v>TALLER</v>
          </cell>
          <cell r="Y1401">
            <v>42723</v>
          </cell>
          <cell r="Z1401">
            <v>985</v>
          </cell>
          <cell r="AA1401" t="str">
            <v>M012</v>
          </cell>
          <cell r="AD1401" t="str">
            <v>Mexicali/fracc.orizaba</v>
          </cell>
          <cell r="AE1401" t="str">
            <v>BCS</v>
          </cell>
          <cell r="AF1401" t="str">
            <v>MX</v>
          </cell>
          <cell r="AG1401" t="str">
            <v>10406745</v>
          </cell>
          <cell r="AH1401" t="str">
            <v>YANETH MARENTES GUERRERO</v>
          </cell>
          <cell r="AI1401" t="str">
            <v>Av. nayarit y calle 12 no. 1999</v>
          </cell>
          <cell r="AJ1401" t="str">
            <v>6862733654</v>
          </cell>
          <cell r="AK1401" t="str">
            <v>6862733654</v>
          </cell>
          <cell r="AL1401" t="str">
            <v>21130</v>
          </cell>
          <cell r="AM1401"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401" t="str">
            <v>3TE32G143053</v>
          </cell>
          <cell r="AO1401" t="str">
            <v>Smart</v>
          </cell>
          <cell r="AP1401" t="str">
            <v>Hisense</v>
          </cell>
          <cell r="AQ1401" t="str">
            <v>Opera</v>
          </cell>
          <cell r="AR1401" t="str">
            <v>HD 1366 X 768</v>
          </cell>
          <cell r="AS1401" t="str">
            <v>3TE32G164786G164786M010</v>
          </cell>
          <cell r="AT1401">
            <v>1</v>
          </cell>
          <cell r="AU1401" t="str">
            <v>32H3B2</v>
          </cell>
          <cell r="AV1401" t="str">
            <v>3TE32G164786</v>
          </cell>
          <cell r="AW1401" t="str">
            <v>G164786</v>
          </cell>
          <cell r="AX1401" t="str">
            <v>M010</v>
          </cell>
          <cell r="AY1401">
            <v>74012754</v>
          </cell>
          <cell r="AZ1401">
            <v>51013672</v>
          </cell>
          <cell r="BA1401">
            <v>80152270</v>
          </cell>
        </row>
        <row r="1402">
          <cell r="D1402">
            <v>60302518</v>
          </cell>
          <cell r="E1402" t="str">
            <v>A</v>
          </cell>
          <cell r="F1402" t="str">
            <v>TV</v>
          </cell>
          <cell r="G1402" t="str">
            <v>FRANCISCO GARCIA JIMENEZ</v>
          </cell>
          <cell r="H1402" t="str">
            <v>20 DE NOVIEMBRE, TENAMPULCO, PUEBLA</v>
          </cell>
          <cell r="I1402" t="str">
            <v>233-113-69-11</v>
          </cell>
          <cell r="J1402" t="str">
            <v>HISENSE</v>
          </cell>
          <cell r="K1402" t="str">
            <v>40K20D</v>
          </cell>
          <cell r="L1402" t="str">
            <v>40J140483H00655</v>
          </cell>
          <cell r="M1402" t="str">
            <v>H 16361</v>
          </cell>
          <cell r="N1402">
            <v>5100</v>
          </cell>
          <cell r="O1402">
            <v>41959</v>
          </cell>
          <cell r="P1402">
            <v>42695</v>
          </cell>
          <cell r="Q1402">
            <v>201519</v>
          </cell>
          <cell r="R1402" t="str">
            <v>16/11/2016 01 : 02 201519 : SE SOLICITA LA TARJETA MAIN, OC-1003655</v>
          </cell>
          <cell r="S1402" t="str">
            <v>SERVICIO TIENE 2 ENVIOS DE EQUIPO PREVIA</v>
          </cell>
          <cell r="T1402" t="str">
            <v xml:space="preserve">   DENISE AVILA GALLEGOS          </v>
          </cell>
          <cell r="U1402" t="str">
            <v>2017-04-18</v>
          </cell>
          <cell r="V1402" t="str">
            <v>SUR</v>
          </cell>
          <cell r="W1402" t="str">
            <v>COMPLETADO</v>
          </cell>
          <cell r="X1402" t="str">
            <v>TALLER</v>
          </cell>
          <cell r="Y1402">
            <v>42678</v>
          </cell>
          <cell r="Z1402">
            <v>736</v>
          </cell>
          <cell r="AA1402" t="str">
            <v>M012</v>
          </cell>
          <cell r="AD1402" t="str">
            <v>tenampulco /santa lucia</v>
          </cell>
          <cell r="AE1402" t="str">
            <v>PUE</v>
          </cell>
          <cell r="AF1402" t="str">
            <v>MX</v>
          </cell>
          <cell r="AG1402" t="str">
            <v>10403300</v>
          </cell>
          <cell r="AH1402" t="str">
            <v>FRANCISCO GARCIA JIMENEZ</v>
          </cell>
          <cell r="AI1402" t="str">
            <v>Calle 20 de Noviembre s/n</v>
          </cell>
          <cell r="AJ1402" t="str">
            <v>2331136911</v>
          </cell>
          <cell r="AK1402">
            <v>0</v>
          </cell>
          <cell r="AL1402" t="str">
            <v>73509</v>
          </cell>
          <cell r="AM1402"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402" t="str">
            <v>3TE40G134207</v>
          </cell>
          <cell r="AO1402" t="str">
            <v>Básica</v>
          </cell>
          <cell r="AP1402" t="str">
            <v>Hisense</v>
          </cell>
          <cell r="AQ1402" t="str">
            <v>Opera</v>
          </cell>
          <cell r="AR1402" t="str">
            <v>FHD 1920 x 1080</v>
          </cell>
          <cell r="AS1402" t="str">
            <v>GTE40G153352CRMM012</v>
          </cell>
          <cell r="AT1402">
            <v>1</v>
          </cell>
          <cell r="AU1402" t="str">
            <v>40H5B</v>
          </cell>
          <cell r="AV1402" t="str">
            <v>GTE40G153352</v>
          </cell>
          <cell r="AW1402" t="str">
            <v>CRM</v>
          </cell>
          <cell r="AX1402" t="str">
            <v>M012</v>
          </cell>
          <cell r="AY1402">
            <v>74012756</v>
          </cell>
          <cell r="AZ1402">
            <v>51013674</v>
          </cell>
          <cell r="BA1402">
            <v>80152284</v>
          </cell>
        </row>
        <row r="1403">
          <cell r="D1403">
            <v>60309450</v>
          </cell>
          <cell r="E1403" t="str">
            <v>A</v>
          </cell>
          <cell r="F1403" t="str">
            <v>TV</v>
          </cell>
          <cell r="G1403" t="str">
            <v>MARIO DE LA TORRE</v>
          </cell>
          <cell r="H1403" t="str">
            <v xml:space="preserve">PICACHO NO. 1120 COL PLAYAS DE TIJUANA </v>
          </cell>
          <cell r="I1403">
            <v>6646488776</v>
          </cell>
          <cell r="J1403" t="str">
            <v>HISENSE-SHARP</v>
          </cell>
          <cell r="K1403" t="str">
            <v>LC-55N6000U</v>
          </cell>
          <cell r="L1403" t="str">
            <v>55G1623O4H00134</v>
          </cell>
          <cell r="M1403" t="str">
            <v>PLY/000030496</v>
          </cell>
          <cell r="N1403">
            <v>18664.87</v>
          </cell>
          <cell r="O1403">
            <v>42692</v>
          </cell>
          <cell r="P1403">
            <v>42758</v>
          </cell>
          <cell r="Q1403">
            <v>201015</v>
          </cell>
          <cell r="R1403" t="str">
            <v>25/01/2017 06 : 28  ERNESTO.HERN : NP5
25/01/2017 04 : 29  DULCE.M : ODSWTP
24/01/2017 06 : 15 201015 : P1 / PANEL , T182463 / OC - 1006540</v>
          </cell>
          <cell r="S1403" t="str">
            <v/>
          </cell>
          <cell r="T1403" t="str">
            <v xml:space="preserve">Ricardo Sanchez            </v>
          </cell>
          <cell r="U1403" t="str">
            <v>2017-04-12</v>
          </cell>
          <cell r="V1403" t="str">
            <v>Norte</v>
          </cell>
          <cell r="W1403" t="str">
            <v>COMPLETADO</v>
          </cell>
          <cell r="X1403" t="str">
            <v>TALLER</v>
          </cell>
          <cell r="Y1403">
            <v>42754</v>
          </cell>
          <cell r="Z1403">
            <v>66</v>
          </cell>
          <cell r="AA1403" t="str">
            <v>M010</v>
          </cell>
          <cell r="AB1403" t="str">
            <v>T182463/Panel-PANEL</v>
          </cell>
          <cell r="AC1403" t="str">
            <v>OC-1006540</v>
          </cell>
          <cell r="AD1403" t="str">
            <v>Tijuana/Playa</v>
          </cell>
          <cell r="AE1403" t="str">
            <v>BC</v>
          </cell>
          <cell r="AF1403" t="str">
            <v>MX</v>
          </cell>
          <cell r="AG1403" t="str">
            <v>10410171</v>
          </cell>
          <cell r="AH1403" t="str">
            <v>MARIO DE LA TORRE</v>
          </cell>
          <cell r="AI1403" t="str">
            <v>Tecacho 1120</v>
          </cell>
          <cell r="AJ1403" t="str">
            <v>6646488776</v>
          </cell>
          <cell r="AK1403">
            <v>0</v>
          </cell>
          <cell r="AL1403" t="str">
            <v>22500</v>
          </cell>
          <cell r="AM1403"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403" t="str">
            <v>3TE55G154930M</v>
          </cell>
          <cell r="AO1403" t="str">
            <v>Smart</v>
          </cell>
          <cell r="AP1403" t="str">
            <v>Sharp</v>
          </cell>
          <cell r="AQ1403" t="str">
            <v>Opera</v>
          </cell>
          <cell r="AR1403" t="str">
            <v>UHD 3840 X 2160</v>
          </cell>
          <cell r="AS1403" t="str">
            <v>3TE55G1701A8G1701A8M010</v>
          </cell>
          <cell r="AT1403" t="str">
            <v>0</v>
          </cell>
          <cell r="AU1403" t="str">
            <v>LC-55N6000U</v>
          </cell>
          <cell r="AV1403" t="str">
            <v>3TE55G1701A8</v>
          </cell>
          <cell r="AW1403" t="str">
            <v>G1701A8</v>
          </cell>
          <cell r="AX1403" t="str">
            <v>M010</v>
          </cell>
          <cell r="AY1403">
            <v>74012757</v>
          </cell>
          <cell r="AZ1403">
            <v>51013675</v>
          </cell>
          <cell r="BA1403">
            <v>80152287</v>
          </cell>
        </row>
        <row r="1404">
          <cell r="D1404">
            <v>60309474</v>
          </cell>
          <cell r="E1404" t="str">
            <v>E</v>
          </cell>
          <cell r="F1404" t="str">
            <v>TV</v>
          </cell>
          <cell r="G1404" t="str">
            <v>LIVERPOOL SANTA FE (ALFREDO CARMONA)</v>
          </cell>
          <cell r="H1404" t="str">
            <v>SANTA FE CUAJIMALPA DF, CP. 05348</v>
          </cell>
          <cell r="I1404">
            <v>52579000</v>
          </cell>
          <cell r="J1404" t="str">
            <v>SHARP</v>
          </cell>
          <cell r="K1404" t="str">
            <v>LC-55N6000U</v>
          </cell>
          <cell r="L1404" t="str">
            <v>55G154930H00367</v>
          </cell>
          <cell r="M1404" t="str">
            <v xml:space="preserve">ORDEN DE SALIDA </v>
          </cell>
          <cell r="N1404">
            <v>0</v>
          </cell>
          <cell r="O1404">
            <v>43088</v>
          </cell>
          <cell r="P1404">
            <v>43088</v>
          </cell>
          <cell r="Q1404">
            <v>201677</v>
          </cell>
          <cell r="R1404" t="str">
            <v xml:space="preserve">SOLICITUD DE TARJETA MAIN BOARD # PARTE 197481/T-CON # PARTE 179087 EL DIA 21/12/17, EQUIPO ORIGEN MARCA SHARP, HISENSE MANDA HISENSE, NO ACEPTADO POR TIENDA EQUIPO NUEVO EN MIS INSTALACIONES </v>
          </cell>
          <cell r="S1404" t="str">
            <v xml:space="preserve">BASE </v>
          </cell>
          <cell r="T1404" t="str">
            <v xml:space="preserve"> SANDRA RUIZ                      </v>
          </cell>
          <cell r="U1404" t="str">
            <v>2017-04-19</v>
          </cell>
          <cell r="V1404" t="str">
            <v>CENTRO</v>
          </cell>
          <cell r="W1404" t="str">
            <v>COMPLETADO</v>
          </cell>
          <cell r="X1404" t="str">
            <v>TALLER</v>
          </cell>
          <cell r="Y1404">
            <v>42754</v>
          </cell>
          <cell r="Z1404">
            <v>0</v>
          </cell>
          <cell r="AA1404" t="str">
            <v>M010</v>
          </cell>
          <cell r="AD1404" t="str">
            <v>cuajimalpa/ sta fe cuajimalpa</v>
          </cell>
          <cell r="AE1404" t="str">
            <v>DF</v>
          </cell>
          <cell r="AF1404" t="str">
            <v>MX</v>
          </cell>
          <cell r="AG1404" t="str">
            <v>10407054</v>
          </cell>
          <cell r="AH1404" t="str">
            <v>ALFREDO CARMONA</v>
          </cell>
          <cell r="AI1404" t="str">
            <v>3800 av vasco de quiroja</v>
          </cell>
          <cell r="AJ1404" t="str">
            <v>52579000</v>
          </cell>
          <cell r="AK1404">
            <v>0</v>
          </cell>
          <cell r="AL1404" t="str">
            <v>05348</v>
          </cell>
          <cell r="AM1404"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404" t="str">
            <v>3TE55G154930M</v>
          </cell>
          <cell r="AO1404" t="str">
            <v>Smart</v>
          </cell>
          <cell r="AP1404" t="str">
            <v>Sharp</v>
          </cell>
          <cell r="AQ1404" t="str">
            <v>Opera</v>
          </cell>
          <cell r="AR1404" t="str">
            <v>UHD 3840 X 2160</v>
          </cell>
          <cell r="AS1404" t="str">
            <v>3TE55G1701A8G1701A8M010</v>
          </cell>
          <cell r="AT1404" t="str">
            <v>0</v>
          </cell>
          <cell r="AU1404" t="str">
            <v>LC-55N6000U</v>
          </cell>
          <cell r="AV1404" t="str">
            <v>3TE55G1701A8</v>
          </cell>
          <cell r="AW1404" t="str">
            <v>G1701A8</v>
          </cell>
          <cell r="AX1404" t="str">
            <v>M010</v>
          </cell>
          <cell r="AY1404">
            <v>74012758</v>
          </cell>
          <cell r="AZ1404">
            <v>51013676</v>
          </cell>
          <cell r="BA1404">
            <v>80152288</v>
          </cell>
        </row>
        <row r="1405">
          <cell r="D1405">
            <v>60304846</v>
          </cell>
          <cell r="E1405" t="str">
            <v xml:space="preserve">A  </v>
          </cell>
          <cell r="F1405" t="str">
            <v>TV</v>
          </cell>
          <cell r="G1405" t="str">
            <v>ROSA MARIA RUIZ SIANEROS</v>
          </cell>
          <cell r="H1405" t="str">
            <v xml:space="preserve">FLORES 702, MONTE SAMBRAHO, MONTEMORELOS </v>
          </cell>
          <cell r="I1405" t="str">
            <v>8262634113, 8161060467</v>
          </cell>
          <cell r="J1405" t="str">
            <v>HISENSE</v>
          </cell>
          <cell r="K1405" t="str">
            <v>32K20D</v>
          </cell>
          <cell r="L1405" t="str">
            <v>32J134805H01703</v>
          </cell>
          <cell r="M1405" t="str">
            <v>TIKET</v>
          </cell>
          <cell r="N1405">
            <v>0</v>
          </cell>
          <cell r="O1405">
            <v>41696</v>
          </cell>
          <cell r="P1405">
            <v>42711</v>
          </cell>
          <cell r="Q1405">
            <v>201024</v>
          </cell>
          <cell r="R1405" t="str">
            <v xml:space="preserve">12/21/16 06:51 ERNESTO HDZ NP5 P1: O.C. 1004676 PANEL 171972 </v>
          </cell>
          <cell r="S1405" t="str">
            <v/>
          </cell>
          <cell r="T1405" t="str">
            <v xml:space="preserve">    SOFIA VAZQUEZ                 </v>
          </cell>
          <cell r="U1405" t="str">
            <v>2017-04-20</v>
          </cell>
          <cell r="V1405" t="str">
            <v>Norte</v>
          </cell>
          <cell r="W1405" t="str">
            <v>COMPLETADO</v>
          </cell>
          <cell r="X1405" t="str">
            <v>TALLER</v>
          </cell>
          <cell r="Y1405">
            <v>42703</v>
          </cell>
          <cell r="Z1405">
            <v>1015</v>
          </cell>
          <cell r="AA1405" t="str">
            <v>M012</v>
          </cell>
          <cell r="AD1405" t="str">
            <v>Monte /Sambrano</v>
          </cell>
          <cell r="AE1405" t="str">
            <v>NL</v>
          </cell>
          <cell r="AF1405" t="str">
            <v>MX</v>
          </cell>
          <cell r="AG1405" t="str">
            <v>10405906</v>
          </cell>
          <cell r="AH1405" t="str">
            <v>ROSA MARIA RUIZ SIANEROS</v>
          </cell>
          <cell r="AI1405" t="str">
            <v>702 floras</v>
          </cell>
          <cell r="AJ1405" t="str">
            <v>8262634113</v>
          </cell>
          <cell r="AK1405" t="str">
            <v>8261060467</v>
          </cell>
          <cell r="AL1405" t="str">
            <v>67451</v>
          </cell>
          <cell r="AM1405"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405" t="str">
            <v>3TE32J134805</v>
          </cell>
          <cell r="AO1405" t="str">
            <v>Básica</v>
          </cell>
          <cell r="AP1405" t="str">
            <v>Hisense</v>
          </cell>
          <cell r="AQ1405" t="str">
            <v>?</v>
          </cell>
          <cell r="AR1405" t="str">
            <v>HD 1366 X 768</v>
          </cell>
          <cell r="AS1405" t="str">
            <v>3TE32G164786G164786M010</v>
          </cell>
          <cell r="AT1405">
            <v>1</v>
          </cell>
          <cell r="AU1405" t="str">
            <v>32H3B2</v>
          </cell>
          <cell r="AV1405" t="str">
            <v>3TE32G164786</v>
          </cell>
          <cell r="AW1405" t="str">
            <v>G164786</v>
          </cell>
          <cell r="AX1405" t="str">
            <v>M010</v>
          </cell>
          <cell r="AY1405">
            <v>74012759</v>
          </cell>
          <cell r="AZ1405">
            <v>51013677</v>
          </cell>
          <cell r="BA1405">
            <v>80152289</v>
          </cell>
        </row>
        <row r="1406">
          <cell r="D1406">
            <v>60310586</v>
          </cell>
          <cell r="E1406" t="str">
            <v xml:space="preserve">A  </v>
          </cell>
          <cell r="F1406" t="str">
            <v>TV</v>
          </cell>
          <cell r="G1406" t="str">
            <v>FRANCISCO JAVIER MARTINEZ</v>
          </cell>
          <cell r="H1406" t="str">
            <v xml:space="preserve">202 MINA SAN JUANICO CELAYA </v>
          </cell>
          <cell r="I1406">
            <v>4611088642</v>
          </cell>
          <cell r="J1406" t="str">
            <v>HISENSE</v>
          </cell>
          <cell r="K1406" t="str">
            <v>50K20DW</v>
          </cell>
          <cell r="L1406" t="str">
            <v>50G143291H01144</v>
          </cell>
          <cell r="M1406" t="str">
            <v>BIMBO</v>
          </cell>
          <cell r="N1406">
            <v>0</v>
          </cell>
          <cell r="O1406">
            <v>42447</v>
          </cell>
          <cell r="P1406">
            <v>42770</v>
          </cell>
          <cell r="Q1406">
            <v>201608</v>
          </cell>
          <cell r="R1406" t="str">
            <v xml:space="preserve">09/02/2017 08 : 07 201608 : P1A: PANEL # 173331 O.C. 1007176 </v>
          </cell>
          <cell r="S1406" t="str">
            <v xml:space="preserve">EQUIPO EN DOMICILIO DE CLIENTE </v>
          </cell>
          <cell r="T1406" t="str">
            <v xml:space="preserve">CAROLINA PEREA                    </v>
          </cell>
          <cell r="U1406" t="str">
            <v>2017-04-12</v>
          </cell>
          <cell r="V1406" t="str">
            <v>Centro</v>
          </cell>
          <cell r="W1406" t="str">
            <v>COMPLETADO</v>
          </cell>
          <cell r="Y1406">
            <v>42766</v>
          </cell>
          <cell r="Z1406">
            <v>323</v>
          </cell>
          <cell r="AA1406" t="str">
            <v>M010</v>
          </cell>
          <cell r="AB1406" t="str">
            <v>T173331/Panel - PANEL</v>
          </cell>
          <cell r="AC1406" t="str">
            <v>OC-1007176</v>
          </cell>
          <cell r="AD1406" t="str">
            <v>Celalla /San juanico</v>
          </cell>
          <cell r="AE1406" t="str">
            <v>GTO</v>
          </cell>
          <cell r="AF1406" t="str">
            <v>MX</v>
          </cell>
          <cell r="AG1406" t="str">
            <v>10411220</v>
          </cell>
          <cell r="AH1406" t="str">
            <v>FRANCISCO JAVIER MARTINEZ</v>
          </cell>
          <cell r="AI1406" t="str">
            <v>202 mina</v>
          </cell>
          <cell r="AJ1406" t="str">
            <v>4611088642</v>
          </cell>
          <cell r="AK1406">
            <v>0</v>
          </cell>
          <cell r="AL1406" t="str">
            <v>00000</v>
          </cell>
          <cell r="AM1406"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406" t="str">
            <v>1TE50B8NUSCB</v>
          </cell>
          <cell r="AO1406" t="str">
            <v>Smart</v>
          </cell>
          <cell r="AP1406" t="str">
            <v>Hisense</v>
          </cell>
          <cell r="AQ1406" t="str">
            <v>Opera</v>
          </cell>
          <cell r="AR1406" t="str">
            <v>FHD 1920 x 1080</v>
          </cell>
          <cell r="AS1406" t="str">
            <v>3TE50G165140G165140M010</v>
          </cell>
          <cell r="AT1406">
            <v>28</v>
          </cell>
          <cell r="AU1406" t="str">
            <v>50H7GB</v>
          </cell>
          <cell r="AV1406" t="str">
            <v>3TE50G165140</v>
          </cell>
          <cell r="AW1406" t="str">
            <v>G165140</v>
          </cell>
          <cell r="AX1406" t="str">
            <v>M010</v>
          </cell>
          <cell r="AY1406">
            <v>74012760</v>
          </cell>
          <cell r="AZ1406">
            <v>51013678</v>
          </cell>
          <cell r="BA1406">
            <v>80152290</v>
          </cell>
        </row>
        <row r="1407">
          <cell r="D1407">
            <v>60310690</v>
          </cell>
          <cell r="E1407" t="str">
            <v xml:space="preserve">A  </v>
          </cell>
          <cell r="F1407" t="str">
            <v>TV</v>
          </cell>
          <cell r="G1407" t="str">
            <v>OSCAR HERNÁNDEZ</v>
          </cell>
          <cell r="H1407" t="str">
            <v>CALLE LAGO AMATITLÁN N. 17 INT-201 COLONIA CLUB DE GOLF, PUEBLA, PUE.</v>
          </cell>
          <cell r="I1407" t="str">
            <v>9211353677-9221195688</v>
          </cell>
          <cell r="J1407" t="str">
            <v>HISENSE</v>
          </cell>
          <cell r="K1407" t="str">
            <v>43H7C</v>
          </cell>
          <cell r="L1407" t="str">
            <v>43G1632G4H00107</v>
          </cell>
          <cell r="M1407" t="str">
            <v>COMPRA EN LÍNEA</v>
          </cell>
          <cell r="N1407">
            <v>7424.63</v>
          </cell>
          <cell r="O1407">
            <v>42691</v>
          </cell>
          <cell r="P1407">
            <v>42773</v>
          </cell>
          <cell r="Q1407">
            <v>201032</v>
          </cell>
          <cell r="R1407" t="str">
            <v>14/02/2017 02:21 ERNESTO.HERN:NP5 10/02/2017 01:15 201032: P1A:T197917 PANEL LED OC-1007207</v>
          </cell>
          <cell r="S1407" t="str">
            <v/>
          </cell>
          <cell r="T1407" t="str">
            <v xml:space="preserve">  ERIK ORTEGA MÉNDEZ              </v>
          </cell>
          <cell r="U1407" t="str">
            <v>2017-04-20</v>
          </cell>
          <cell r="V1407" t="str">
            <v>CENTRO</v>
          </cell>
          <cell r="W1407" t="str">
            <v>COMPLETADO</v>
          </cell>
          <cell r="X1407" t="str">
            <v>TALLER</v>
          </cell>
          <cell r="Y1407">
            <v>42767</v>
          </cell>
          <cell r="Z1407">
            <v>82</v>
          </cell>
          <cell r="AA1407" t="str">
            <v>M010</v>
          </cell>
          <cell r="AD1407" t="str">
            <v>Puebla/Club de golf</v>
          </cell>
          <cell r="AE1407" t="str">
            <v>PUE</v>
          </cell>
          <cell r="AF1407" t="str">
            <v>MX</v>
          </cell>
          <cell r="AG1407" t="str">
            <v>10409930</v>
          </cell>
          <cell r="AH1407" t="str">
            <v>OSCAR HERNANDEZ</v>
          </cell>
          <cell r="AI1407" t="str">
            <v>Lamo amaticlan num 17 int 201</v>
          </cell>
          <cell r="AJ1407" t="str">
            <v>9221195688</v>
          </cell>
          <cell r="AK1407" t="str">
            <v>9221195688</v>
          </cell>
          <cell r="AL1407" t="str">
            <v>72460</v>
          </cell>
          <cell r="AM1407"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407" t="str">
            <v>3TE43G154905</v>
          </cell>
          <cell r="AO1407" t="str">
            <v>Smart</v>
          </cell>
          <cell r="AP1407" t="str">
            <v>Hisense</v>
          </cell>
          <cell r="AQ1407" t="str">
            <v>Opera</v>
          </cell>
          <cell r="AR1407" t="str">
            <v>UHD 3840 X 2160</v>
          </cell>
          <cell r="AS1407" t="str">
            <v>3TE43G1618P0MG1618P0MM010</v>
          </cell>
          <cell r="AT1407" t="str">
            <v>0</v>
          </cell>
          <cell r="AU1407" t="str">
            <v>43H7C</v>
          </cell>
          <cell r="AV1407" t="str">
            <v>3TE43G1618P0M</v>
          </cell>
          <cell r="AW1407" t="str">
            <v>G1618P0M</v>
          </cell>
          <cell r="AX1407" t="str">
            <v>M010</v>
          </cell>
          <cell r="AY1407">
            <v>74012761</v>
          </cell>
          <cell r="AZ1407">
            <v>51013679</v>
          </cell>
          <cell r="BA1407">
            <v>80152291</v>
          </cell>
        </row>
        <row r="1408">
          <cell r="D1408">
            <v>60310768</v>
          </cell>
          <cell r="E1408" t="str">
            <v xml:space="preserve">A </v>
          </cell>
          <cell r="F1408" t="str">
            <v>TV</v>
          </cell>
          <cell r="G1408" t="str">
            <v>GLORIA QUIROZ JIMENEZ</v>
          </cell>
          <cell r="H1408" t="str">
            <v>GERANIOS 9,SAN FRANCISCO CHILPAN,TULTITLAN</v>
          </cell>
          <cell r="I1408">
            <v>58842587</v>
          </cell>
          <cell r="J1408" t="str">
            <v>HISENSE</v>
          </cell>
          <cell r="K1408" t="str">
            <v>32H3B1</v>
          </cell>
          <cell r="L1408" t="str">
            <v>32G154504H02969</v>
          </cell>
          <cell r="M1408" t="str">
            <v>A80</v>
          </cell>
          <cell r="N1408">
            <v>3060.34</v>
          </cell>
          <cell r="O1408">
            <v>42381</v>
          </cell>
          <cell r="P1408">
            <v>42774</v>
          </cell>
          <cell r="Q1408">
            <v>201679</v>
          </cell>
          <cell r="R1408" t="str">
            <v>PCB MAIN T187160 OC 1007073</v>
          </cell>
          <cell r="S1408" t="str">
            <v>EQUIPO EN CASA DE CLIENTE,PENDIENTE DE R</v>
          </cell>
          <cell r="T1408" t="str">
            <v xml:space="preserve">GUADALUPE GIRON                   </v>
          </cell>
          <cell r="U1408" t="str">
            <v>2017-04-22</v>
          </cell>
          <cell r="V1408" t="str">
            <v>CENTRO</v>
          </cell>
          <cell r="W1408" t="str">
            <v>COMPLETADO</v>
          </cell>
          <cell r="X1408" t="str">
            <v>CLIENTE</v>
          </cell>
          <cell r="Y1408">
            <v>42769</v>
          </cell>
          <cell r="Z1408">
            <v>388</v>
          </cell>
          <cell r="AA1408" t="str">
            <v>M012</v>
          </cell>
          <cell r="AD1408" t="str">
            <v>San fracisco chilpan/ Tultitlan</v>
          </cell>
          <cell r="AE1408" t="str">
            <v>MEX</v>
          </cell>
          <cell r="AF1408" t="str">
            <v>MX</v>
          </cell>
          <cell r="AG1408" t="str">
            <v>10410263</v>
          </cell>
          <cell r="AH1408" t="str">
            <v>GLORIA QUIROZ JIMENEZ</v>
          </cell>
          <cell r="AI1408" t="str">
            <v>9 Geranios</v>
          </cell>
          <cell r="AJ1408" t="str">
            <v>58842587</v>
          </cell>
          <cell r="AK1408">
            <v>0</v>
          </cell>
          <cell r="AL1408" t="str">
            <v>54940</v>
          </cell>
          <cell r="AM1408"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408" t="str">
            <v>3TE32G153442</v>
          </cell>
          <cell r="AO1408" t="str">
            <v>Básica</v>
          </cell>
          <cell r="AP1408" t="str">
            <v>Hisense</v>
          </cell>
          <cell r="AQ1408" t="str">
            <v>Opera</v>
          </cell>
          <cell r="AR1408" t="str">
            <v>HD 1366 X 768</v>
          </cell>
          <cell r="AS1408" t="str">
            <v>3TE32G164786G164786M010</v>
          </cell>
          <cell r="AT1408">
            <v>1</v>
          </cell>
          <cell r="AU1408" t="str">
            <v>32H3B2</v>
          </cell>
          <cell r="AV1408" t="str">
            <v>3TE32G164786</v>
          </cell>
          <cell r="AW1408" t="str">
            <v>G164786</v>
          </cell>
          <cell r="AX1408" t="str">
            <v>M010</v>
          </cell>
          <cell r="AY1408">
            <v>74012762</v>
          </cell>
          <cell r="AZ1408">
            <v>51013680</v>
          </cell>
          <cell r="BA1408">
            <v>80152292</v>
          </cell>
        </row>
        <row r="1409">
          <cell r="D1409">
            <v>60311539</v>
          </cell>
          <cell r="E1409" t="str">
            <v>A</v>
          </cell>
          <cell r="F1409" t="str">
            <v>TV</v>
          </cell>
          <cell r="G1409" t="str">
            <v xml:space="preserve">SUSANA ANAHI MARQUEZ AVILA </v>
          </cell>
          <cell r="H1409" t="str">
            <v>CALLE VARADERO MZ- 25 CASA 901</v>
          </cell>
          <cell r="I1409">
            <v>9846884984</v>
          </cell>
          <cell r="J1409" t="str">
            <v>HISENSE</v>
          </cell>
          <cell r="K1409" t="str">
            <v>43H7C</v>
          </cell>
          <cell r="L1409" t="str">
            <v>43G1618P0MH0102</v>
          </cell>
          <cell r="M1409" t="str">
            <v>TICKET: PYR/000059953</v>
          </cell>
          <cell r="N1409">
            <v>11998.62</v>
          </cell>
          <cell r="O1409">
            <v>42531</v>
          </cell>
          <cell r="P1409">
            <v>42784</v>
          </cell>
          <cell r="Q1409">
            <v>201033</v>
          </cell>
          <cell r="R1409" t="str">
            <v xml:space="preserve">22/02/2017 NP5 ERNESTO HERNESTO </v>
          </cell>
          <cell r="S1409" t="str">
            <v xml:space="preserve"> EQUIPO EN RESGUARDO DEL CENTRO DE SERVI</v>
          </cell>
          <cell r="T1409" t="str">
            <v xml:space="preserve"> JUAN OSWALDO URIBE PERAZA   Fecha</v>
          </cell>
          <cell r="U1409">
            <v>42845</v>
          </cell>
          <cell r="V1409" t="str">
            <v>SUR</v>
          </cell>
          <cell r="W1409" t="str">
            <v>COMPLETADO</v>
          </cell>
          <cell r="X1409" t="str">
            <v>TALLER</v>
          </cell>
          <cell r="Y1409">
            <v>42780</v>
          </cell>
          <cell r="Z1409">
            <v>253</v>
          </cell>
          <cell r="AA1409" t="str">
            <v>M010</v>
          </cell>
          <cell r="AD1409" t="str">
            <v>Fracc Playa Azul/Solidaridad</v>
          </cell>
          <cell r="AE1409" t="str">
            <v>QR</v>
          </cell>
          <cell r="AF1409" t="str">
            <v>MX</v>
          </cell>
          <cell r="AG1409" t="str">
            <v>10411982</v>
          </cell>
          <cell r="AH1409" t="str">
            <v>SUSANA ANAHI MARQUEZ AVILA</v>
          </cell>
          <cell r="AI1409" t="str">
            <v>901 Varadero Mz 25</v>
          </cell>
          <cell r="AJ1409" t="str">
            <v>9842078193</v>
          </cell>
          <cell r="AK1409" t="str">
            <v>9842078193</v>
          </cell>
          <cell r="AL1409" t="str">
            <v>77710</v>
          </cell>
          <cell r="AM1409"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409" t="str">
            <v>3TE43G154905</v>
          </cell>
          <cell r="AO1409" t="str">
            <v>Smart</v>
          </cell>
          <cell r="AP1409" t="str">
            <v>Hisense</v>
          </cell>
          <cell r="AQ1409" t="str">
            <v>Opera</v>
          </cell>
          <cell r="AR1409" t="str">
            <v>UHD 3840 X 2160</v>
          </cell>
          <cell r="AS1409" t="str">
            <v>3TE43G1618P0MG1618P0MM010</v>
          </cell>
          <cell r="AT1409" t="str">
            <v>0</v>
          </cell>
          <cell r="AU1409" t="str">
            <v>43H7C</v>
          </cell>
          <cell r="AV1409" t="str">
            <v>3TE43G1618P0M</v>
          </cell>
          <cell r="AW1409" t="str">
            <v>G1618P0M</v>
          </cell>
          <cell r="AX1409" t="str">
            <v>M010</v>
          </cell>
          <cell r="AY1409">
            <v>74012763</v>
          </cell>
          <cell r="AZ1409">
            <v>51013681</v>
          </cell>
          <cell r="BA1409">
            <v>80152296</v>
          </cell>
        </row>
        <row r="1410">
          <cell r="D1410">
            <v>60311105</v>
          </cell>
          <cell r="E1410" t="str">
            <v xml:space="preserve">A </v>
          </cell>
          <cell r="F1410" t="str">
            <v>TV</v>
          </cell>
          <cell r="G1410" t="str">
            <v>SANJUANA ALFEREZ ECHEVERRIA</v>
          </cell>
          <cell r="H1410" t="str">
            <v>BRILLANTE 129 ARENALES TAPATIOS ZAPOPAN JALISCO</v>
          </cell>
          <cell r="I1410">
            <v>3333626268</v>
          </cell>
          <cell r="J1410" t="str">
            <v>HISENSE</v>
          </cell>
          <cell r="K1410" t="str">
            <v>40H5B2</v>
          </cell>
          <cell r="L1410" t="str">
            <v xml:space="preserve">40G1619B0H05110 </v>
          </cell>
          <cell r="M1410">
            <v>14717</v>
          </cell>
          <cell r="N1410">
            <v>5790</v>
          </cell>
          <cell r="O1410">
            <v>42740</v>
          </cell>
          <cell r="P1410">
            <v>42775</v>
          </cell>
          <cell r="Q1410">
            <v>201076</v>
          </cell>
          <cell r="R1410" t="str">
            <v xml:space="preserve"> PCB DAÑADA  P1 T192199</v>
          </cell>
          <cell r="S1410" t="str">
            <v/>
          </cell>
          <cell r="T1410" t="str">
            <v xml:space="preserve"> Carlos Muñiz     Fecha de Aplicac</v>
          </cell>
          <cell r="U1410" t="str">
            <v>2017/04/24</v>
          </cell>
          <cell r="V1410" t="str">
            <v>SUR</v>
          </cell>
          <cell r="W1410" t="str">
            <v>COMPLETADO</v>
          </cell>
          <cell r="X1410" t="str">
            <v>TALLER</v>
          </cell>
          <cell r="Y1410">
            <v>42774</v>
          </cell>
          <cell r="Z1410">
            <v>34</v>
          </cell>
          <cell r="AA1410" t="str">
            <v>M010</v>
          </cell>
          <cell r="AD1410" t="str">
            <v>ZAPOPAN/ARENALES TAPATIOS MUN</v>
          </cell>
          <cell r="AE1410" t="str">
            <v>JAL</v>
          </cell>
          <cell r="AF1410" t="str">
            <v>MX</v>
          </cell>
          <cell r="AG1410" t="str">
            <v>10411664</v>
          </cell>
          <cell r="AH1410" t="str">
            <v>SANJUANA ALFÉREZ ECHEVERRIA</v>
          </cell>
          <cell r="AI1410" t="str">
            <v>BRILLANTE # 129</v>
          </cell>
          <cell r="AJ1410" t="str">
            <v>0443333626268</v>
          </cell>
          <cell r="AK1410">
            <v>0</v>
          </cell>
          <cell r="AL1410" t="str">
            <v>45066</v>
          </cell>
          <cell r="AM1410"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410" t="str">
            <v>3TE40G155372</v>
          </cell>
          <cell r="AO1410" t="str">
            <v>Smart</v>
          </cell>
          <cell r="AP1410" t="str">
            <v>Hisense</v>
          </cell>
          <cell r="AQ1410" t="str">
            <v>Opera</v>
          </cell>
          <cell r="AR1410" t="str">
            <v>FHD 1920 x 1080</v>
          </cell>
          <cell r="AS1410" t="str">
            <v>3TE40G164782G164782M010</v>
          </cell>
          <cell r="AT1410">
            <v>2</v>
          </cell>
          <cell r="AU1410" t="str">
            <v>40H5B2</v>
          </cell>
          <cell r="AV1410" t="str">
            <v>3TE40G164782</v>
          </cell>
          <cell r="AW1410" t="str">
            <v>G164782</v>
          </cell>
          <cell r="AX1410" t="str">
            <v>M010</v>
          </cell>
          <cell r="AY1410">
            <v>74012765</v>
          </cell>
          <cell r="AZ1410">
            <v>51013683</v>
          </cell>
          <cell r="BA1410">
            <v>80152308</v>
          </cell>
        </row>
        <row r="1411">
          <cell r="D1411">
            <v>60263732</v>
          </cell>
          <cell r="E1411" t="str">
            <v xml:space="preserve">D </v>
          </cell>
          <cell r="F1411" t="str">
            <v>TV</v>
          </cell>
          <cell r="G1411" t="str">
            <v>Juan Carlos Villera Soto</v>
          </cell>
          <cell r="H1411" t="str">
            <v xml:space="preserve">cerrada de corregidora 22, Col. Segunda  Demarcac., C.P.42660 Francisco I. Madero, Hidalgo </v>
          </cell>
          <cell r="I1411">
            <v>7721381963</v>
          </cell>
          <cell r="J1411" t="str">
            <v>SHARP</v>
          </cell>
          <cell r="K1411" t="str">
            <v>32K21D</v>
          </cell>
          <cell r="L1411" t="str">
            <v>32J134805H02199</v>
          </cell>
          <cell r="M1411" t="str">
            <v>CARTA DE ACEPTACION</v>
          </cell>
          <cell r="N1411">
            <v>3899</v>
          </cell>
          <cell r="O1411">
            <v>41693</v>
          </cell>
          <cell r="P1411">
            <v>42518</v>
          </cell>
          <cell r="Q1411">
            <v>201677</v>
          </cell>
          <cell r="R1411" t="str">
            <v>02/06/2016 06 : 43  ADOLFO.FER : NP5</v>
          </cell>
          <cell r="S1411" t="str">
            <v>SE AUTORIZO CAMBIO FISICO POR FALTA DE P</v>
          </cell>
          <cell r="T1411" t="str">
            <v xml:space="preserve"> Ana Lemus Moreno              Fec</v>
          </cell>
          <cell r="U1411" t="str">
            <v>2017-04-26</v>
          </cell>
          <cell r="V1411" t="str">
            <v>CENTRO</v>
          </cell>
          <cell r="W1411" t="str">
            <v>COMPLETADO</v>
          </cell>
          <cell r="X1411" t="str">
            <v>CLIENTE</v>
          </cell>
          <cell r="Y1411" t="e">
            <v>#N/A</v>
          </cell>
          <cell r="AA1411" t="str">
            <v>M012</v>
          </cell>
          <cell r="AD1411" t="e">
            <v>#N/A</v>
          </cell>
          <cell r="AE1411" t="e">
            <v>#N/A</v>
          </cell>
          <cell r="AF1411" t="e">
            <v>#N/A</v>
          </cell>
          <cell r="AG1411" t="e">
            <v>#N/A</v>
          </cell>
          <cell r="AH1411" t="e">
            <v>#N/A</v>
          </cell>
          <cell r="AI1411" t="e">
            <v>#N/A</v>
          </cell>
          <cell r="AJ1411" t="e">
            <v>#N/A</v>
          </cell>
          <cell r="AK1411" t="e">
            <v>#N/A</v>
          </cell>
          <cell r="AL1411" t="e">
            <v>#N/A</v>
          </cell>
          <cell r="AM1411" t="e">
            <v>#N/A</v>
          </cell>
          <cell r="AN1411" t="str">
            <v>3TE32J140473</v>
          </cell>
          <cell r="AO1411" t="str">
            <v>Básica</v>
          </cell>
          <cell r="AP1411" t="str">
            <v>Hisense</v>
          </cell>
          <cell r="AQ1411" t="str">
            <v>Opera</v>
          </cell>
          <cell r="AR1411" t="str">
            <v>HD 1366 X 768</v>
          </cell>
          <cell r="AS1411" t="str">
            <v>3TE32G164786G164786M010</v>
          </cell>
          <cell r="AT1411">
            <v>1</v>
          </cell>
          <cell r="AU1411" t="str">
            <v>32H3B2</v>
          </cell>
          <cell r="AV1411" t="str">
            <v>3TE32G164786</v>
          </cell>
          <cell r="AW1411" t="str">
            <v>G164786</v>
          </cell>
          <cell r="AX1411" t="str">
            <v>M010</v>
          </cell>
          <cell r="AY1411">
            <v>74012767</v>
          </cell>
          <cell r="AZ1411">
            <v>51013685</v>
          </cell>
          <cell r="BA1411">
            <v>80152314</v>
          </cell>
        </row>
        <row r="1412">
          <cell r="D1412">
            <v>60302696</v>
          </cell>
          <cell r="E1412" t="str">
            <v>A</v>
          </cell>
          <cell r="F1412" t="str">
            <v>TV</v>
          </cell>
          <cell r="G1412" t="str">
            <v>JOSE MARTIN SOSA FAJARDO</v>
          </cell>
          <cell r="H1412" t="str">
            <v>TOLTECA 359, AZTECA, GUADALUPE</v>
          </cell>
          <cell r="I1412" t="str">
            <v>8183679765, 11878039</v>
          </cell>
          <cell r="J1412" t="str">
            <v>HISENSE</v>
          </cell>
          <cell r="K1412" t="str">
            <v>32K20D</v>
          </cell>
          <cell r="L1412" t="str">
            <v>32J134805H01845</v>
          </cell>
          <cell r="M1412" t="str">
            <v>TIKET</v>
          </cell>
          <cell r="N1412">
            <v>98.9</v>
          </cell>
          <cell r="O1412">
            <v>41757</v>
          </cell>
          <cell r="P1412">
            <v>42682</v>
          </cell>
          <cell r="Q1412">
            <v>201024</v>
          </cell>
          <cell r="R1412">
            <v>0</v>
          </cell>
          <cell r="S1412" t="str">
            <v/>
          </cell>
          <cell r="T1412" t="str">
            <v xml:space="preserve">    SOFIA VAZQUEZ                 </v>
          </cell>
          <cell r="U1412" t="str">
            <v>2017-04-26</v>
          </cell>
          <cell r="V1412" t="str">
            <v>Norte</v>
          </cell>
          <cell r="W1412" t="str">
            <v>FIRMA</v>
          </cell>
          <cell r="X1412" t="str">
            <v>TALLER</v>
          </cell>
          <cell r="Y1412">
            <v>42681</v>
          </cell>
          <cell r="Z1412" t="e">
            <v>#N/A</v>
          </cell>
          <cell r="AA1412" t="str">
            <v>M010</v>
          </cell>
          <cell r="AD1412" t="str">
            <v>guadalupe/azteca</v>
          </cell>
          <cell r="AE1412" t="str">
            <v>NL</v>
          </cell>
          <cell r="AF1412" t="str">
            <v>MX</v>
          </cell>
          <cell r="AG1412" t="str">
            <v>10403510</v>
          </cell>
          <cell r="AH1412" t="str">
            <v>JOSE MARTIN SOSA</v>
          </cell>
          <cell r="AI1412" t="str">
            <v>359 tolteca</v>
          </cell>
          <cell r="AJ1412" t="str">
            <v>8183679765</v>
          </cell>
          <cell r="AK1412" t="str">
            <v>5511878039</v>
          </cell>
          <cell r="AL1412" t="str">
            <v>67150</v>
          </cell>
          <cell r="AM1412"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412" t="str">
            <v>3TE32J134805</v>
          </cell>
          <cell r="AO1412" t="str">
            <v>Básica</v>
          </cell>
          <cell r="AP1412" t="str">
            <v>Hisense</v>
          </cell>
          <cell r="AQ1412" t="str">
            <v>?</v>
          </cell>
          <cell r="AR1412" t="str">
            <v>HD 1366 X 768</v>
          </cell>
          <cell r="AS1412" t="str">
            <v>3TE32G164786G164786M010</v>
          </cell>
          <cell r="AT1412">
            <v>1</v>
          </cell>
          <cell r="AU1412" t="str">
            <v>32H3B2</v>
          </cell>
          <cell r="AV1412" t="str">
            <v>3TE32G164786</v>
          </cell>
          <cell r="AW1412" t="str">
            <v>G164786</v>
          </cell>
          <cell r="AX1412" t="str">
            <v>M010</v>
          </cell>
          <cell r="AY1412">
            <v>74012768</v>
          </cell>
          <cell r="AZ1412">
            <v>51013686</v>
          </cell>
          <cell r="BA1412">
            <v>80152316</v>
          </cell>
        </row>
        <row r="1413">
          <cell r="D1413">
            <v>60297401</v>
          </cell>
          <cell r="E1413" t="str">
            <v>A</v>
          </cell>
          <cell r="F1413" t="str">
            <v>TV</v>
          </cell>
          <cell r="G1413" t="str">
            <v>CANDELARIO HERNANDEZ</v>
          </cell>
          <cell r="H1413" t="str">
            <v>MARINO ABASOLONO. 200 FRANCISCO VILLA TLAPACOYAN</v>
          </cell>
          <cell r="I1413">
            <v>2253151597</v>
          </cell>
          <cell r="J1413" t="str">
            <v>HISENSE</v>
          </cell>
          <cell r="K1413" t="str">
            <v>40K20D</v>
          </cell>
          <cell r="L1413" t="str">
            <v>40G143460H08141</v>
          </cell>
          <cell r="M1413" t="str">
            <v>TICKET 000126739</v>
          </cell>
          <cell r="N1413" t="str">
            <v>5,761,05</v>
          </cell>
          <cell r="O1413">
            <v>41978</v>
          </cell>
          <cell r="P1413">
            <v>42843</v>
          </cell>
          <cell r="Q1413">
            <v>201068</v>
          </cell>
          <cell r="R1413" t="str">
            <v xml:space="preserve">T: 172750 OC-1002882
</v>
          </cell>
          <cell r="S1413" t="str">
            <v/>
          </cell>
          <cell r="T1413" t="str">
            <v xml:space="preserve"> KAREN BAUTISTA</v>
          </cell>
          <cell r="U1413">
            <v>42846</v>
          </cell>
          <cell r="V1413" t="str">
            <v>SUR</v>
          </cell>
          <cell r="W1413" t="str">
            <v>COMPLETADO</v>
          </cell>
          <cell r="X1413" t="str">
            <v>TALLER</v>
          </cell>
          <cell r="Y1413">
            <v>42655</v>
          </cell>
          <cell r="Z1413" t="e">
            <v>#N/A</v>
          </cell>
          <cell r="AA1413" t="str">
            <v>M010</v>
          </cell>
          <cell r="AD1413" t="str">
            <v>tlapacoyan/col francisco villa</v>
          </cell>
          <cell r="AE1413" t="str">
            <v>VER</v>
          </cell>
          <cell r="AF1413" t="str">
            <v>MX</v>
          </cell>
          <cell r="AG1413" t="str">
            <v>10397066</v>
          </cell>
          <cell r="AH1413" t="str">
            <v>CANDELARIO HERNANDEZ</v>
          </cell>
          <cell r="AI1413" t="str">
            <v>200 mariano abasolo</v>
          </cell>
          <cell r="AJ1413" t="str">
            <v>2253151597</v>
          </cell>
          <cell r="AK1413">
            <v>0</v>
          </cell>
          <cell r="AL1413" t="str">
            <v>93650</v>
          </cell>
          <cell r="AM1413"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413" t="str">
            <v>3TE40G134207</v>
          </cell>
          <cell r="AO1413" t="str">
            <v>Básica</v>
          </cell>
          <cell r="AP1413" t="str">
            <v>Hisense</v>
          </cell>
          <cell r="AQ1413" t="str">
            <v>Opera</v>
          </cell>
          <cell r="AR1413" t="str">
            <v>FHD 1920 x 1080</v>
          </cell>
          <cell r="AS1413" t="str">
            <v>GTE40G153352CRMM012</v>
          </cell>
          <cell r="AT1413">
            <v>1</v>
          </cell>
          <cell r="AU1413" t="str">
            <v>40H5B</v>
          </cell>
          <cell r="AV1413" t="str">
            <v>GTE40G153352</v>
          </cell>
          <cell r="AW1413" t="str">
            <v>CRM</v>
          </cell>
          <cell r="AX1413" t="str">
            <v>M012</v>
          </cell>
          <cell r="AY1413">
            <v>74012769</v>
          </cell>
          <cell r="AZ1413">
            <v>51013687</v>
          </cell>
          <cell r="BA1413">
            <v>80152319</v>
          </cell>
        </row>
        <row r="1414">
          <cell r="D1414">
            <v>60310958</v>
          </cell>
          <cell r="E1414" t="str">
            <v>A</v>
          </cell>
          <cell r="F1414" t="str">
            <v>TV</v>
          </cell>
          <cell r="G1414" t="str">
            <v>JAVIER TOY QUESADA</v>
          </cell>
          <cell r="H1414" t="str">
            <v>ALCONHONES 5 COL. VILLAS DEL SOL, CIUDAD DE MINATITLAN, VER</v>
          </cell>
          <cell r="I1414" t="str">
            <v>9222240919, 9221050875</v>
          </cell>
          <cell r="J1414" t="str">
            <v>HISENSE</v>
          </cell>
          <cell r="K1414" t="str">
            <v>32K20DW</v>
          </cell>
          <cell r="L1414" t="str">
            <v>32J134902H00243</v>
          </cell>
          <cell r="M1414">
            <v>1042364</v>
          </cell>
          <cell r="N1414">
            <v>3999</v>
          </cell>
          <cell r="O1414">
            <v>42762</v>
          </cell>
          <cell r="P1414">
            <v>42775</v>
          </cell>
          <cell r="Q1414">
            <v>201054</v>
          </cell>
          <cell r="R1414" t="str">
            <v xml:space="preserve">OC-1007237
</v>
          </cell>
          <cell r="S1414" t="str">
            <v/>
          </cell>
          <cell r="T1414" t="str">
            <v xml:space="preserve"> JESUS LEON PUIG           Fecha d</v>
          </cell>
          <cell r="U1414" t="str">
            <v>2017-04-12</v>
          </cell>
          <cell r="V1414" t="str">
            <v>SUR</v>
          </cell>
          <cell r="W1414" t="str">
            <v>COMPLETADO</v>
          </cell>
          <cell r="X1414" t="str">
            <v>TALLER</v>
          </cell>
          <cell r="Y1414">
            <v>42773</v>
          </cell>
          <cell r="Z1414">
            <v>11</v>
          </cell>
          <cell r="AA1414" t="str">
            <v>M010</v>
          </cell>
          <cell r="AD1414" t="str">
            <v>Minatitlan/Villas del sol</v>
          </cell>
          <cell r="AE1414" t="str">
            <v>VER</v>
          </cell>
          <cell r="AF1414" t="str">
            <v>MX</v>
          </cell>
          <cell r="AG1414" t="str">
            <v>10411459</v>
          </cell>
          <cell r="AH1414" t="str">
            <v>JAVIER TOY QUEZADA</v>
          </cell>
          <cell r="AI1414" t="str">
            <v>5 Alcohones</v>
          </cell>
          <cell r="AJ1414" t="str">
            <v>9221050875</v>
          </cell>
          <cell r="AK1414" t="str">
            <v>9221050875</v>
          </cell>
          <cell r="AL1414" t="str">
            <v>96770</v>
          </cell>
          <cell r="AM1414"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414" t="str">
            <v>3TE32G143053</v>
          </cell>
          <cell r="AO1414" t="str">
            <v>Smart</v>
          </cell>
          <cell r="AP1414" t="str">
            <v>Hisense</v>
          </cell>
          <cell r="AQ1414" t="str">
            <v>Opera</v>
          </cell>
          <cell r="AR1414" t="str">
            <v>HD 1366 X 768</v>
          </cell>
          <cell r="AS1414" t="str">
            <v>3TE32G164786G164786M010</v>
          </cell>
          <cell r="AT1414">
            <v>1</v>
          </cell>
          <cell r="AU1414" t="str">
            <v>32H3B2</v>
          </cell>
          <cell r="AV1414" t="str">
            <v>3TE32G164786</v>
          </cell>
          <cell r="AW1414" t="str">
            <v>G164786</v>
          </cell>
          <cell r="AX1414" t="str">
            <v>M010</v>
          </cell>
          <cell r="AY1414">
            <v>74012770</v>
          </cell>
          <cell r="AZ1414">
            <v>51013688</v>
          </cell>
          <cell r="BA1414">
            <v>80152320</v>
          </cell>
        </row>
        <row r="1415">
          <cell r="D1415">
            <v>60317032</v>
          </cell>
          <cell r="E1415" t="str">
            <v>A</v>
          </cell>
          <cell r="F1415" t="str">
            <v>TV</v>
          </cell>
          <cell r="G1415" t="str">
            <v xml:space="preserve">SONIA LOURDES BARBA GUERRERO </v>
          </cell>
          <cell r="H1415" t="str">
            <v xml:space="preserve">DE LA CALZADA 48, STA MARIA TEQUEPEXPAN 45061  TLAQUEPAQUE JAL  </v>
          </cell>
          <cell r="I1415">
            <v>3314912194</v>
          </cell>
          <cell r="J1415" t="str">
            <v>HISENSE</v>
          </cell>
          <cell r="K1415" t="str">
            <v>32K21DW</v>
          </cell>
          <cell r="L1415" t="str">
            <v xml:space="preserve">32J141022H00269  </v>
          </cell>
          <cell r="M1415" t="str">
            <v>Factura</v>
          </cell>
          <cell r="N1415">
            <v>4599</v>
          </cell>
          <cell r="O1415">
            <v>42063</v>
          </cell>
          <cell r="P1415">
            <v>42823</v>
          </cell>
          <cell r="Q1415">
            <v>201076</v>
          </cell>
          <cell r="R1415" t="str">
            <v>10/05/2017 06 : 06  ARANTXA.MON : Se autoriza NP5; por correccion de documentos
P1: T171937/PANEL/OC-1010217</v>
          </cell>
          <cell r="S1415" t="str">
            <v xml:space="preserve"> </v>
          </cell>
          <cell r="T1415" t="str">
            <v xml:space="preserve"> Carlos Muñiz                     </v>
          </cell>
          <cell r="U1415" t="str">
            <v>2017-05-12</v>
          </cell>
          <cell r="V1415" t="str">
            <v>SUR</v>
          </cell>
          <cell r="W1415" t="str">
            <v>COMPLETADO</v>
          </cell>
          <cell r="X1415" t="str">
            <v>TALLER</v>
          </cell>
          <cell r="Y1415">
            <v>42850</v>
          </cell>
          <cell r="Z1415">
            <v>787</v>
          </cell>
          <cell r="AD1415" t="str">
            <v>Tlaquepaque/Sta MaTequepexpan</v>
          </cell>
          <cell r="AE1415" t="str">
            <v>JAL</v>
          </cell>
          <cell r="AF1415" t="str">
            <v>MX</v>
          </cell>
          <cell r="AG1415" t="str">
            <v>10416939</v>
          </cell>
          <cell r="AH1415" t="str">
            <v>SONIA LOURDES BARBA GUERRERO</v>
          </cell>
          <cell r="AI1415" t="str">
            <v>48 De la calzada</v>
          </cell>
          <cell r="AJ1415" t="str">
            <v>3320145245</v>
          </cell>
          <cell r="AK1415" t="str">
            <v>3320145245</v>
          </cell>
          <cell r="AL1415" t="str">
            <v>45601</v>
          </cell>
          <cell r="AM1415"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415" t="str">
            <v>3TE32J140475</v>
          </cell>
          <cell r="AO1415" t="str">
            <v>Smart</v>
          </cell>
          <cell r="AP1415" t="str">
            <v>Hisense</v>
          </cell>
          <cell r="AQ1415" t="str">
            <v>Opera</v>
          </cell>
          <cell r="AR1415" t="str">
            <v>HD 1366 X 768</v>
          </cell>
          <cell r="AS1415" t="str">
            <v>3TE32G164485G164485M010</v>
          </cell>
          <cell r="AT1415">
            <v>4</v>
          </cell>
          <cell r="AU1415" t="str">
            <v>32H5B2</v>
          </cell>
          <cell r="AV1415" t="str">
            <v>3TE32G164485</v>
          </cell>
          <cell r="AW1415" t="str">
            <v>G164485</v>
          </cell>
          <cell r="AX1415" t="str">
            <v>M010</v>
          </cell>
          <cell r="AY1415">
            <v>74012601</v>
          </cell>
          <cell r="AZ1415">
            <v>51013520</v>
          </cell>
          <cell r="BA1415">
            <v>80152939</v>
          </cell>
        </row>
        <row r="1416">
          <cell r="D1416">
            <v>60317699</v>
          </cell>
          <cell r="E1416" t="str">
            <v xml:space="preserve">       A</v>
          </cell>
          <cell r="F1416" t="str">
            <v>TV</v>
          </cell>
          <cell r="G1416" t="str">
            <v>JULIO CESAR ROCHA JIMENEZ</v>
          </cell>
          <cell r="H1416" t="str">
            <v>JOSE VIVANCO 224, FOMERREY 156, CIENEGA DE FLORES</v>
          </cell>
          <cell r="I1416">
            <v>8117471722</v>
          </cell>
          <cell r="J1416" t="str">
            <v>HISENSE</v>
          </cell>
          <cell r="K1416" t="str">
            <v>50K20DW</v>
          </cell>
          <cell r="L1416" t="str">
            <v>50J140464H02871</v>
          </cell>
          <cell r="M1416" t="str">
            <v>26196-18</v>
          </cell>
          <cell r="N1416">
            <v>14024</v>
          </cell>
          <cell r="O1416">
            <v>41922</v>
          </cell>
          <cell r="P1416">
            <v>42870</v>
          </cell>
          <cell r="Q1416">
            <v>201024</v>
          </cell>
          <cell r="R1416" t="str">
            <v>17/05/17 6:26 ARANTXA NP5 P1A OC. 1010819 PANEL 173331</v>
          </cell>
          <cell r="S1416" t="str">
            <v/>
          </cell>
          <cell r="T1416" t="str">
            <v xml:space="preserve">    SOFIA VAZQUEZ                 </v>
          </cell>
          <cell r="U1416">
            <v>42878</v>
          </cell>
          <cell r="V1416" t="str">
            <v>NORTE</v>
          </cell>
          <cell r="X1416" t="str">
            <v>TALLER</v>
          </cell>
          <cell r="Y1416">
            <v>42859</v>
          </cell>
          <cell r="AD1416" t="str">
            <v>Cienega de Flores/Fomeray 156</v>
          </cell>
          <cell r="AE1416" t="str">
            <v>NL</v>
          </cell>
          <cell r="AF1416" t="str">
            <v>MX</v>
          </cell>
          <cell r="AG1416" t="str">
            <v>10417589</v>
          </cell>
          <cell r="AH1416" t="str">
            <v>JULIO CESAR ROCHA JIMENEZ</v>
          </cell>
          <cell r="AI1416" t="str">
            <v>224 Jose Vivanco</v>
          </cell>
          <cell r="AJ1416" t="str">
            <v>8117471722</v>
          </cell>
          <cell r="AK1416">
            <v>0</v>
          </cell>
          <cell r="AL1416" t="str">
            <v>65550</v>
          </cell>
          <cell r="AM1416"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416" t="str">
            <v>1TE50B8NUSCB</v>
          </cell>
          <cell r="AS1416" t="str">
            <v>3TE50G165140G165140M010</v>
          </cell>
          <cell r="AT1416">
            <v>28</v>
          </cell>
          <cell r="AU1416" t="str">
            <v>50H7GB</v>
          </cell>
          <cell r="AV1416" t="str">
            <v>3TE50G165140</v>
          </cell>
          <cell r="AW1416" t="str">
            <v>G165140</v>
          </cell>
          <cell r="AX1416" t="str">
            <v>M010</v>
          </cell>
          <cell r="AY1416">
            <v>74012790</v>
          </cell>
          <cell r="AZ1416">
            <v>51013706</v>
          </cell>
          <cell r="BA1416">
            <v>80152331</v>
          </cell>
        </row>
        <row r="1417">
          <cell r="D1417">
            <v>60317960</v>
          </cell>
          <cell r="E1417" t="str">
            <v xml:space="preserve">    A   </v>
          </cell>
          <cell r="F1417" t="str">
            <v>TV</v>
          </cell>
          <cell r="G1417" t="str">
            <v>JAVIER RAZO</v>
          </cell>
          <cell r="H1417" t="str">
            <v xml:space="preserve">CARLOS SANTANA 45,COL.MOCTEZUMA 1ERA SECC.VENUSTIANO CARRANZA </v>
          </cell>
          <cell r="I1417" t="str">
            <v>6793 7969</v>
          </cell>
          <cell r="J1417" t="str">
            <v>HISENSE</v>
          </cell>
          <cell r="K1417" t="str">
            <v>50K20DW</v>
          </cell>
          <cell r="L1417" t="str">
            <v>50G143067H00292</v>
          </cell>
          <cell r="M1417" t="str">
            <v>POLIZA</v>
          </cell>
          <cell r="N1417">
            <v>0</v>
          </cell>
          <cell r="O1417">
            <v>41652</v>
          </cell>
          <cell r="P1417">
            <v>42865</v>
          </cell>
          <cell r="Q1417">
            <v>201057</v>
          </cell>
          <cell r="R1417" t="str">
            <v>12/05/2017 06 : 52  ARANTXA.MON : TCF1
12/05/2017 06 : 52  ARANTXA.MON : Se autoriza NP5; numero de serie y ticket correcto
11/05/2017 03 : 18 201057 : P1A: SE SOLICITA #T173331,PANEL,OC-1010615,</v>
          </cell>
          <cell r="S1417" t="str">
            <v xml:space="preserve"> EQUIPO EN CSA DE CLIENTE</v>
          </cell>
          <cell r="T1417" t="str">
            <v xml:space="preserve"> MARIBEL SASTRE HERNANDEZ         </v>
          </cell>
          <cell r="U1417">
            <v>42878</v>
          </cell>
          <cell r="V1417" t="str">
            <v>CENTRO</v>
          </cell>
          <cell r="X1417" t="str">
            <v>TALLER</v>
          </cell>
          <cell r="Y1417">
            <v>42863</v>
          </cell>
          <cell r="AD1417" t="str">
            <v>col moctezuma/primera secc/v, carranza</v>
          </cell>
          <cell r="AE1417" t="str">
            <v>DF</v>
          </cell>
          <cell r="AF1417" t="str">
            <v>MX</v>
          </cell>
          <cell r="AG1417" t="str">
            <v>10417690</v>
          </cell>
          <cell r="AH1417" t="str">
            <v>JAVIER RASO</v>
          </cell>
          <cell r="AI1417" t="str">
            <v>45 carlos santana</v>
          </cell>
          <cell r="AJ1417" t="str">
            <v>67937969</v>
          </cell>
          <cell r="AK1417">
            <v>0</v>
          </cell>
          <cell r="AL1417" t="str">
            <v>15500</v>
          </cell>
          <cell r="AM1417"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417" t="str">
            <v>1TE50B8NUSCB</v>
          </cell>
          <cell r="AS1417" t="str">
            <v>3TE50G165140G165140M010</v>
          </cell>
          <cell r="AT1417">
            <v>28</v>
          </cell>
          <cell r="AU1417" t="str">
            <v>50H7GB</v>
          </cell>
          <cell r="AV1417" t="str">
            <v>3TE50G165140</v>
          </cell>
          <cell r="AW1417" t="str">
            <v>G165140</v>
          </cell>
          <cell r="AX1417" t="str">
            <v>M010</v>
          </cell>
          <cell r="AY1417">
            <v>74012823</v>
          </cell>
          <cell r="AZ1417">
            <v>51013738</v>
          </cell>
          <cell r="BA1417">
            <v>80152375</v>
          </cell>
        </row>
        <row r="1418">
          <cell r="D1418">
            <v>60310858</v>
          </cell>
          <cell r="E1418" t="str">
            <v>A</v>
          </cell>
          <cell r="F1418" t="str">
            <v>TV</v>
          </cell>
          <cell r="G1418" t="str">
            <v>FRANCISCO ROSALES HERNANDEZ</v>
          </cell>
          <cell r="H1418" t="str">
            <v>Moctezuma
no. 366 Cd Guzman/Centro</v>
          </cell>
          <cell r="I1418">
            <v>3414128282</v>
          </cell>
          <cell r="J1418" t="str">
            <v>HISENSE</v>
          </cell>
          <cell r="K1418" t="str">
            <v>40K20D</v>
          </cell>
          <cell r="L1418" t="str">
            <v>40G143464H00218</v>
          </cell>
          <cell r="M1418">
            <v>116830</v>
          </cell>
          <cell r="N1418">
            <v>5761.05</v>
          </cell>
          <cell r="O1418">
            <v>41802</v>
          </cell>
          <cell r="P1418">
            <v>42774</v>
          </cell>
          <cell r="Q1418">
            <v>201518</v>
          </cell>
          <cell r="R1418" t="str">
            <v>PCB main sin surtimiento 173417  OC-1007097</v>
          </cell>
          <cell r="S1418" t="str">
            <v>CLIENTE EN ESPERA DE CF</v>
          </cell>
          <cell r="T1418" t="str">
            <v xml:space="preserve"> Antonio Hernández Cedeño         </v>
          </cell>
          <cell r="U1418">
            <v>42874</v>
          </cell>
          <cell r="V1418" t="str">
            <v>SUR</v>
          </cell>
          <cell r="Y1418">
            <v>42773</v>
          </cell>
          <cell r="AD1418" t="str">
            <v>Cd Guzman/Centro</v>
          </cell>
          <cell r="AE1418" t="str">
            <v>JAL</v>
          </cell>
          <cell r="AF1418" t="str">
            <v>MX</v>
          </cell>
          <cell r="AG1418" t="str">
            <v>10410026</v>
          </cell>
          <cell r="AH1418" t="str">
            <v>FRANCISCO ROSALES HERNANDEZ</v>
          </cell>
          <cell r="AI1418" t="str">
            <v>366 Moctezuma</v>
          </cell>
          <cell r="AJ1418" t="str">
            <v>3411171954</v>
          </cell>
          <cell r="AK1418" t="str">
            <v>3411171954</v>
          </cell>
          <cell r="AL1418" t="str">
            <v>49000</v>
          </cell>
          <cell r="AM1418"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418" t="str">
            <v>3TE40G134207</v>
          </cell>
          <cell r="AS1418" t="str">
            <v>GTE40G151184CRMM012</v>
          </cell>
          <cell r="AT1418">
            <v>1</v>
          </cell>
          <cell r="AU1418" t="str">
            <v>40K20DW</v>
          </cell>
          <cell r="AV1418" t="str">
            <v>GTE40G151184</v>
          </cell>
          <cell r="AW1418" t="str">
            <v>CRM</v>
          </cell>
          <cell r="AX1418" t="str">
            <v>M012</v>
          </cell>
          <cell r="AY1418">
            <v>74012833</v>
          </cell>
          <cell r="AZ1418">
            <v>51013748</v>
          </cell>
          <cell r="BA1418">
            <v>80152388</v>
          </cell>
        </row>
        <row r="1419">
          <cell r="D1419">
            <v>60310744</v>
          </cell>
          <cell r="E1419" t="str">
            <v>A</v>
          </cell>
          <cell r="F1419" t="str">
            <v>TV</v>
          </cell>
          <cell r="G1419" t="str">
            <v>Araceli Moreno</v>
          </cell>
          <cell r="H1419" t="str">
            <v>alfonso reyes 491  colima/col jardines de vista hermosa</v>
          </cell>
          <cell r="I1419">
            <v>3123182357</v>
          </cell>
          <cell r="J1419" t="str">
            <v>HISENSE</v>
          </cell>
          <cell r="K1419" t="str">
            <v>32H5B2</v>
          </cell>
          <cell r="L1419" t="str">
            <v>32G1613D2H02511</v>
          </cell>
          <cell r="M1419" t="str">
            <v>Ticket</v>
          </cell>
          <cell r="N1419">
            <v>7499</v>
          </cell>
          <cell r="O1419" t="str">
            <v>06-18-16</v>
          </cell>
          <cell r="P1419">
            <v>42776</v>
          </cell>
          <cell r="Q1419">
            <v>201518</v>
          </cell>
          <cell r="R1419" t="str">
            <v>PCB MAIN 191148 EN OC-1007239</v>
          </cell>
          <cell r="S1419" t="str">
            <v>Cliente aún en espera de cambio físico.</v>
          </cell>
          <cell r="T1419" t="str">
            <v xml:space="preserve"> Antonio Hernández Cedeño         </v>
          </cell>
          <cell r="U1419">
            <v>42874</v>
          </cell>
          <cell r="V1419" t="str">
            <v>SUR</v>
          </cell>
          <cell r="Y1419">
            <v>42769</v>
          </cell>
          <cell r="AD1419" t="str">
            <v>colima/col jardines de vista hermosa</v>
          </cell>
          <cell r="AE1419" t="str">
            <v>COL</v>
          </cell>
          <cell r="AF1419" t="str">
            <v>MX</v>
          </cell>
          <cell r="AG1419" t="str">
            <v>10410691</v>
          </cell>
          <cell r="AH1419" t="str">
            <v>ARACELI MORENO</v>
          </cell>
          <cell r="AI1419" t="str">
            <v>491 alfonso reyes</v>
          </cell>
          <cell r="AJ1419" t="str">
            <v>0443123182357</v>
          </cell>
          <cell r="AK1419">
            <v>0</v>
          </cell>
          <cell r="AL1419" t="str">
            <v>28010</v>
          </cell>
          <cell r="AM1419"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419" t="str">
            <v>3TE32G155369</v>
          </cell>
          <cell r="AS1419" t="str">
            <v>3TE32G164485G164485M010</v>
          </cell>
          <cell r="AT1419">
            <v>4</v>
          </cell>
          <cell r="AU1419" t="str">
            <v>32H5B2</v>
          </cell>
          <cell r="AV1419" t="str">
            <v>3TE32G164485</v>
          </cell>
          <cell r="AW1419" t="str">
            <v>G164485</v>
          </cell>
          <cell r="AX1419" t="str">
            <v>M010</v>
          </cell>
          <cell r="AY1419">
            <v>74012834</v>
          </cell>
          <cell r="AZ1419">
            <v>51013749</v>
          </cell>
          <cell r="BA1419">
            <v>80152390</v>
          </cell>
        </row>
        <row r="1420">
          <cell r="D1420">
            <v>60310608</v>
          </cell>
          <cell r="E1420" t="str">
            <v>A</v>
          </cell>
          <cell r="F1420" t="str">
            <v>TV</v>
          </cell>
          <cell r="G1420" t="str">
            <v>Miguel Angel Sandoval Santos</v>
          </cell>
          <cell r="H1420" t="str">
            <v xml:space="preserve"> 
Morelos 22b Trapiche Cuauhtemoc/Centro</v>
          </cell>
          <cell r="I1420">
            <v>3123150578</v>
          </cell>
          <cell r="J1420" t="str">
            <v>HISENSE</v>
          </cell>
          <cell r="K1420" t="str">
            <v>43H7C</v>
          </cell>
          <cell r="L1420" t="str">
            <v>43G1618P0MH0552</v>
          </cell>
          <cell r="M1420" t="str">
            <v>POLIZA SELLADA</v>
          </cell>
          <cell r="N1420" t="str">
            <v>SEALED WARRANTY</v>
          </cell>
          <cell r="O1420">
            <v>42740</v>
          </cell>
          <cell r="P1420">
            <v>42776</v>
          </cell>
          <cell r="Q1420">
            <v>201518</v>
          </cell>
          <cell r="R1420" t="str">
            <v>PCB MAIN 198397 EN OC-1007295</v>
          </cell>
          <cell r="S1420" t="str">
            <v>Cliente aún en espera de cambio físico.</v>
          </cell>
          <cell r="T1420" t="str">
            <v xml:space="preserve"> Antonio Hernández Cedeño         </v>
          </cell>
          <cell r="U1420">
            <v>42874</v>
          </cell>
          <cell r="V1420" t="str">
            <v>SUR</v>
          </cell>
          <cell r="Y1420">
            <v>42767</v>
          </cell>
          <cell r="AD1420" t="str">
            <v>Trapiche Cuauhtemoc/Centro</v>
          </cell>
          <cell r="AE1420" t="str">
            <v>COL</v>
          </cell>
          <cell r="AF1420" t="str">
            <v>MX</v>
          </cell>
          <cell r="AG1420" t="str">
            <v>10411055</v>
          </cell>
          <cell r="AH1420" t="str">
            <v>MIGUEL ANGEL SANDOVAL SANTOS</v>
          </cell>
          <cell r="AI1420" t="str">
            <v>22b Morelos</v>
          </cell>
          <cell r="AJ1420" t="str">
            <v>3121253827</v>
          </cell>
          <cell r="AK1420" t="str">
            <v>3121253827</v>
          </cell>
          <cell r="AL1420" t="str">
            <v>28550</v>
          </cell>
          <cell r="AM1420"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420" t="str">
            <v>3TE43G154905</v>
          </cell>
          <cell r="AS1420" t="str">
            <v>3TE43G1618P0MG1618P0MM010</v>
          </cell>
          <cell r="AT1420" t="str">
            <v>0</v>
          </cell>
          <cell r="AU1420" t="str">
            <v>43H7C</v>
          </cell>
          <cell r="AV1420" t="str">
            <v>3TE43G1618P0M</v>
          </cell>
          <cell r="AW1420" t="str">
            <v>G1618P0M</v>
          </cell>
          <cell r="AX1420" t="str">
            <v>M010</v>
          </cell>
          <cell r="AY1420">
            <v>74012835</v>
          </cell>
          <cell r="AZ1420">
            <v>51013750</v>
          </cell>
          <cell r="BA1420">
            <v>80152392</v>
          </cell>
        </row>
        <row r="1421">
          <cell r="D1421">
            <v>60311643</v>
          </cell>
          <cell r="E1421" t="str">
            <v>A</v>
          </cell>
          <cell r="F1421" t="str">
            <v>TV</v>
          </cell>
          <cell r="G1421" t="str">
            <v>ARACELI VIRGEN GONZALEZ</v>
          </cell>
          <cell r="H1421" t="str">
            <v xml:space="preserve">calle antonio alvarez num 5
manzanillo / ignacio zaragoza
</v>
          </cell>
          <cell r="I1421">
            <v>3143324552</v>
          </cell>
          <cell r="J1421" t="str">
            <v>HISENSE</v>
          </cell>
          <cell r="K1421" t="str">
            <v>46K366Wn</v>
          </cell>
          <cell r="L1421" t="str">
            <v>46G133405H01221</v>
          </cell>
          <cell r="M1421" t="str">
            <v>0000180</v>
          </cell>
          <cell r="N1421">
            <v>6990</v>
          </cell>
          <cell r="O1421">
            <v>41699</v>
          </cell>
          <cell r="P1421">
            <v>42794</v>
          </cell>
          <cell r="Q1421">
            <v>201518</v>
          </cell>
          <cell r="R1421" t="str">
            <v>OC-1008017, T166671/Panel - PANEL</v>
          </cell>
          <cell r="S1421" t="str">
            <v>CLIENTE EN ESPERA DE CF</v>
          </cell>
          <cell r="T1421" t="str">
            <v xml:space="preserve"> Antonio Hernández Cedeño         </v>
          </cell>
          <cell r="U1421">
            <v>42874</v>
          </cell>
          <cell r="V1421" t="str">
            <v>SUR</v>
          </cell>
          <cell r="Y1421">
            <v>42781</v>
          </cell>
          <cell r="AD1421" t="str">
            <v>manzanillo / ignacio zaragoza</v>
          </cell>
          <cell r="AE1421" t="str">
            <v>COL</v>
          </cell>
          <cell r="AF1421" t="str">
            <v>MX</v>
          </cell>
          <cell r="AG1421" t="str">
            <v>10412159</v>
          </cell>
          <cell r="AH1421" t="str">
            <v>ARACELI VIRGEN GONZALEZ</v>
          </cell>
          <cell r="AI1421" t="str">
            <v>calle antonio alvarez num 5</v>
          </cell>
          <cell r="AJ1421" t="str">
            <v>0443141090689</v>
          </cell>
          <cell r="AK1421" t="str">
            <v>0443141090689</v>
          </cell>
          <cell r="AL1421" t="str">
            <v>28240</v>
          </cell>
          <cell r="AM1421"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421" t="str">
            <v>3TE46G133405</v>
          </cell>
          <cell r="AS1421" t="str">
            <v>GTE50G151618CRMM012</v>
          </cell>
          <cell r="AT1421">
            <v>1</v>
          </cell>
          <cell r="AU1421" t="str">
            <v>50H5B</v>
          </cell>
          <cell r="AV1421" t="str">
            <v>GTE50G151618</v>
          </cell>
          <cell r="AW1421" t="str">
            <v>CRM</v>
          </cell>
          <cell r="AX1421" t="str">
            <v>M012</v>
          </cell>
          <cell r="AY1421">
            <v>74012836</v>
          </cell>
          <cell r="AZ1421">
            <v>51013751</v>
          </cell>
          <cell r="BA1421">
            <v>80152393</v>
          </cell>
        </row>
        <row r="1422">
          <cell r="D1422">
            <v>60308006</v>
          </cell>
          <cell r="E1422" t="str">
            <v>A</v>
          </cell>
          <cell r="F1422" t="str">
            <v>TV</v>
          </cell>
          <cell r="G1422" t="str">
            <v>Jose Gerardo Rincón Cuevas</v>
          </cell>
          <cell r="H1422" t="str">
            <v>Aquiles serdan num 80, Colima/Centro</v>
          </cell>
          <cell r="I1422">
            <v>3121145805</v>
          </cell>
          <cell r="J1422" t="str">
            <v>HISENSE SHARP</v>
          </cell>
          <cell r="K1422" t="str">
            <v>LC-65N5200U</v>
          </cell>
          <cell r="L1422" t="str">
            <v>65G155271H00417</v>
          </cell>
          <cell r="M1422">
            <v>8772</v>
          </cell>
          <cell r="N1422">
            <v>25159.15</v>
          </cell>
          <cell r="O1422" t="str">
            <v>07/15/2016</v>
          </cell>
          <cell r="P1422">
            <v>42739</v>
          </cell>
          <cell r="Q1422">
            <v>201518</v>
          </cell>
          <cell r="R1422" t="str">
            <v>PCB MAIN 197171 EN OC-1005609</v>
          </cell>
          <cell r="S1422" t="str">
            <v>Cliente aún en espera de cambio físico.</v>
          </cell>
          <cell r="T1422" t="str">
            <v xml:space="preserve"> Antonio Hernández Cedeño         </v>
          </cell>
          <cell r="U1422">
            <v>42874</v>
          </cell>
          <cell r="V1422" t="str">
            <v>SUR</v>
          </cell>
          <cell r="Y1422">
            <v>42738</v>
          </cell>
          <cell r="AD1422" t="str">
            <v>colima/centro</v>
          </cell>
          <cell r="AE1422" t="str">
            <v>COL</v>
          </cell>
          <cell r="AF1422" t="str">
            <v>MX</v>
          </cell>
          <cell r="AG1422" t="str">
            <v>10406403</v>
          </cell>
          <cell r="AH1422" t="str">
            <v>JOSE GERARDO RINCON CUEVAS</v>
          </cell>
          <cell r="AI1422" t="str">
            <v>Aquiles serdan num 80</v>
          </cell>
          <cell r="AJ1422" t="str">
            <v>3121145805</v>
          </cell>
          <cell r="AK1422" t="str">
            <v>3125956361</v>
          </cell>
          <cell r="AL1422" t="str">
            <v>28000</v>
          </cell>
          <cell r="AM1422"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422" t="str">
            <v>3TE65G155271</v>
          </cell>
          <cell r="AS1422" t="str">
            <v>3TE65G1623O8G1623O8M010</v>
          </cell>
          <cell r="AT1422" t="str">
            <v>0</v>
          </cell>
          <cell r="AU1422" t="str">
            <v>LC-65N5200U</v>
          </cell>
          <cell r="AV1422" t="str">
            <v>3TE65G1623O8</v>
          </cell>
          <cell r="AW1422" t="str">
            <v>G1623O8</v>
          </cell>
          <cell r="AX1422" t="str">
            <v>M010</v>
          </cell>
          <cell r="AY1422">
            <v>74012837</v>
          </cell>
          <cell r="AZ1422">
            <v>51013752</v>
          </cell>
          <cell r="BA1422">
            <v>80152395</v>
          </cell>
        </row>
        <row r="1423">
          <cell r="D1423">
            <v>60310084</v>
          </cell>
          <cell r="E1423" t="str">
            <v>A</v>
          </cell>
          <cell r="F1423" t="str">
            <v>TV</v>
          </cell>
          <cell r="G1423" t="str">
            <v>Francisco Apolinar</v>
          </cell>
          <cell r="H1423" t="str">
            <v>Av J Merced Cabrera 1200  Villa de Álvarez /La Comarca</v>
          </cell>
          <cell r="I1423">
            <v>3123122918</v>
          </cell>
          <cell r="J1423" t="str">
            <v>HISENSE</v>
          </cell>
          <cell r="K1423" t="str">
            <v>43H7C</v>
          </cell>
          <cell r="L1423" t="str">
            <v>43G161942H00034</v>
          </cell>
          <cell r="M1423" t="str">
            <v>POLIZA DE GARANTIA</v>
          </cell>
          <cell r="N1423" t="str">
            <v>SEALED WARRANTY</v>
          </cell>
          <cell r="O1423">
            <v>42694</v>
          </cell>
          <cell r="P1423">
            <v>42762</v>
          </cell>
          <cell r="Q1423">
            <v>201518</v>
          </cell>
          <cell r="R1423" t="str">
            <v>OC-1006962, T198397/Tarjeta Principal Madre - MAIN BOARD</v>
          </cell>
          <cell r="S1423" t="str">
            <v>Cliente aún en espera de cambio físico.</v>
          </cell>
          <cell r="T1423" t="str">
            <v xml:space="preserve"> Antonio Hernández Cedeño         </v>
          </cell>
          <cell r="U1423">
            <v>42874</v>
          </cell>
          <cell r="V1423" t="str">
            <v>SUR</v>
          </cell>
          <cell r="Y1423">
            <v>42760</v>
          </cell>
          <cell r="AD1423" t="str">
            <v>Villa De Alvarez/La Comarca</v>
          </cell>
          <cell r="AE1423" t="str">
            <v>COL</v>
          </cell>
          <cell r="AF1423" t="str">
            <v>MX</v>
          </cell>
          <cell r="AG1423" t="str">
            <v>10410755</v>
          </cell>
          <cell r="AH1423" t="str">
            <v>FRANCISCO APOLINAR</v>
          </cell>
          <cell r="AI1423" t="str">
            <v>1200 Av J Merced Cabrera</v>
          </cell>
          <cell r="AJ1423" t="str">
            <v>3123122918</v>
          </cell>
          <cell r="AK1423">
            <v>0</v>
          </cell>
          <cell r="AL1423" t="str">
            <v>28989</v>
          </cell>
          <cell r="AM1423"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423" t="str">
            <v>3TE43G154905</v>
          </cell>
          <cell r="AS1423" t="str">
            <v>3TE43G1618P0MG1618P0MM010</v>
          </cell>
          <cell r="AT1423" t="str">
            <v>0</v>
          </cell>
          <cell r="AU1423" t="str">
            <v>43H7C</v>
          </cell>
          <cell r="AV1423" t="str">
            <v>3TE43G1618P0M</v>
          </cell>
          <cell r="AW1423" t="str">
            <v>G1618P0M</v>
          </cell>
          <cell r="AX1423" t="str">
            <v>M010</v>
          </cell>
          <cell r="AY1423">
            <v>74012838</v>
          </cell>
          <cell r="AZ1423">
            <v>51013753</v>
          </cell>
          <cell r="BA1423">
            <v>80152396</v>
          </cell>
        </row>
        <row r="1424">
          <cell r="D1424">
            <v>60313185</v>
          </cell>
          <cell r="E1424" t="str">
            <v>A</v>
          </cell>
          <cell r="F1424" t="str">
            <v>TV</v>
          </cell>
          <cell r="G1424" t="str">
            <v>LOURDES MARIELA CHÁVEZ SALDAÑA</v>
          </cell>
          <cell r="H1424" t="str">
            <v>FLOR AVE DEL PARAISO MZ 66 LT 14, EL MOLINO, CHALCO</v>
          </cell>
          <cell r="I1424" t="str">
            <v>55 1644-3635</v>
          </cell>
          <cell r="J1424" t="str">
            <v>HISENSE</v>
          </cell>
          <cell r="K1424" t="str">
            <v>40H4CM</v>
          </cell>
          <cell r="L1424" t="str">
            <v>40G1623H8H01148</v>
          </cell>
          <cell r="M1424" t="str">
            <v>VENTA A EMPLEADO HISENSE</v>
          </cell>
          <cell r="N1424" t="str">
            <v xml:space="preserve">NO INDICA </v>
          </cell>
          <cell r="O1424">
            <v>42738</v>
          </cell>
          <cell r="P1424">
            <v>42797</v>
          </cell>
          <cell r="Q1424">
            <v>201010</v>
          </cell>
          <cell r="R1424" t="str">
            <v>14/03/2017 06 : 51  MARCO.DIAZ : TCF1PU CTE FINAL
08/03/2017 05 : 12  MARCO.DIAZ : TCF1 Se recibe correo de ventaempleado, inicia proceso de CF
03/03/2017 02 : 00  MARIELA.CHA : VENTA EMPLEADO</v>
          </cell>
          <cell r="S1424" t="str">
            <v xml:space="preserve"> EQUIPO EN CASA DE CLIENTE</v>
          </cell>
          <cell r="T1424" t="str">
            <v xml:space="preserve">  DIGITAL SERVICE                 </v>
          </cell>
          <cell r="U1424" t="str">
            <v>2017-05-02</v>
          </cell>
          <cell r="V1424" t="str">
            <v>CENTRO</v>
          </cell>
          <cell r="W1424" t="str">
            <v>COMPLETADO</v>
          </cell>
          <cell r="X1424" t="str">
            <v>CLIENTE</v>
          </cell>
          <cell r="Y1424">
            <v>42796</v>
          </cell>
          <cell r="Z1424">
            <v>58</v>
          </cell>
          <cell r="AA1424" t="str">
            <v>M010</v>
          </cell>
          <cell r="AD1424" t="str">
            <v>Chalco / el molino</v>
          </cell>
          <cell r="AE1424" t="str">
            <v>MEX</v>
          </cell>
          <cell r="AF1424" t="str">
            <v>MX</v>
          </cell>
          <cell r="AG1424" t="str">
            <v>10413524</v>
          </cell>
          <cell r="AH1424" t="str">
            <v>LOURDES MARIELA CHAVEZ SALDAÑA</v>
          </cell>
          <cell r="AI1424" t="str">
            <v>SN Flor ave del paraiso mz 66 lt 14</v>
          </cell>
          <cell r="AJ1424" t="str">
            <v>5541290844</v>
          </cell>
          <cell r="AK1424">
            <v>0</v>
          </cell>
          <cell r="AL1424" t="str">
            <v>56577</v>
          </cell>
          <cell r="AM1424"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424" t="str">
            <v>3TE40G1622G2</v>
          </cell>
          <cell r="AO1424" t="e">
            <v>#N/A</v>
          </cell>
          <cell r="AP1424" t="e">
            <v>#N/A</v>
          </cell>
          <cell r="AQ1424" t="e">
            <v>#N/A</v>
          </cell>
          <cell r="AR1424" t="e">
            <v>#N/A</v>
          </cell>
          <cell r="AS1424" t="str">
            <v>3TE40G164119G164119M010</v>
          </cell>
          <cell r="AT1424" t="str">
            <v>0</v>
          </cell>
          <cell r="AU1424" t="str">
            <v>40H4CM</v>
          </cell>
          <cell r="AV1424" t="str">
            <v>3TE40G164119</v>
          </cell>
          <cell r="AW1424" t="str">
            <v>G164119</v>
          </cell>
          <cell r="AX1424" t="str">
            <v>M010</v>
          </cell>
          <cell r="AY1424">
            <v>74012406</v>
          </cell>
          <cell r="AZ1424">
            <v>51013332</v>
          </cell>
          <cell r="BA1424">
            <v>80151738</v>
          </cell>
        </row>
        <row r="1425">
          <cell r="D1425">
            <v>60316122</v>
          </cell>
          <cell r="E1425" t="str">
            <v xml:space="preserve">A   </v>
          </cell>
          <cell r="F1425" t="str">
            <v>TV</v>
          </cell>
          <cell r="G1425" t="str">
            <v>AURELIO VALADEZ</v>
          </cell>
          <cell r="H1425" t="str">
            <v xml:space="preserve">
TUXPAN 300, LOMAS DE INFONAVIT,REYNOSA TAMPS</v>
          </cell>
          <cell r="I1425">
            <v>8991324604</v>
          </cell>
          <cell r="J1425" t="str">
            <v>HISENSE</v>
          </cell>
          <cell r="K1425" t="str">
            <v>50K20DW</v>
          </cell>
          <cell r="L1425" t="str">
            <v xml:space="preserve">50G143064H01207
</v>
          </cell>
          <cell r="M1425" t="str">
            <v>POLIZA GARANTIA</v>
          </cell>
          <cell r="N1425">
            <v>5890</v>
          </cell>
          <cell r="O1425">
            <v>42191</v>
          </cell>
          <cell r="P1425">
            <v>42843</v>
          </cell>
          <cell r="Q1425">
            <v>201041</v>
          </cell>
          <cell r="R1425" t="str">
            <v>21/04/2017 01 : 35  ARANTXA.MON : TCF1
21/04/2017 01 : 35  ARANTXA.MON : NP5
20/04/2017 01 : 54 201041 :  OC-1009750-PANEL  # PARTE 173331</v>
          </cell>
          <cell r="S1425" t="str">
            <v/>
          </cell>
          <cell r="T1425" t="str">
            <v xml:space="preserve">  Eudenis Aguilar Ahuacatitla     </v>
          </cell>
          <cell r="U1425" t="str">
            <v>2017/05/15</v>
          </cell>
          <cell r="V1425" t="str">
            <v>NORTE</v>
          </cell>
          <cell r="W1425" t="str">
            <v>COMPLETADO</v>
          </cell>
          <cell r="X1425" t="str">
            <v>TALLER</v>
          </cell>
          <cell r="Y1425">
            <v>42843</v>
          </cell>
          <cell r="Z1425">
            <v>652</v>
          </cell>
          <cell r="AD1425" t="str">
            <v>Reynosa/Lomas de Infonavit</v>
          </cell>
          <cell r="AE1425" t="str">
            <v>TMS</v>
          </cell>
          <cell r="AF1425" t="str">
            <v>MX</v>
          </cell>
          <cell r="AG1425" t="str">
            <v>10264963</v>
          </cell>
          <cell r="AH1425" t="str">
            <v>AURELIO VALADEZ JIMENEZ</v>
          </cell>
          <cell r="AI1425" t="str">
            <v>300 Rio Tuxpan</v>
          </cell>
          <cell r="AJ1425" t="str">
            <v>8991324604</v>
          </cell>
          <cell r="AK1425">
            <v>0</v>
          </cell>
          <cell r="AL1425" t="str">
            <v>88703</v>
          </cell>
          <cell r="AM1425" t="str">
            <v>21/04/2017 01 : 35 ARANTXA.MON : TCF121/04/2017 01 : 35 ARANTXA.MON : NP520/04/2017 01 : 54 201041 : OC-1009750-PANEL # PARTE 17333118/04/2017 23 : 40 GABRIELA.B : RD ESQUINA CON 3 PICOSEQUIPO YA ESTA EN CSA</v>
          </cell>
          <cell r="AN1425" t="str">
            <v>1TE50B8NUSCB</v>
          </cell>
          <cell r="AO1425" t="str">
            <v>Smart</v>
          </cell>
          <cell r="AP1425" t="str">
            <v>Hisense</v>
          </cell>
          <cell r="AQ1425" t="str">
            <v>Opera</v>
          </cell>
          <cell r="AR1425" t="str">
            <v>FHD 1920 x 1080</v>
          </cell>
          <cell r="AS1425" t="str">
            <v>3TE50G165140G165140M010</v>
          </cell>
          <cell r="AT1425">
            <v>28</v>
          </cell>
          <cell r="AU1425" t="str">
            <v>50H7GB</v>
          </cell>
          <cell r="AV1425" t="str">
            <v>3TE50G165140</v>
          </cell>
          <cell r="AW1425" t="str">
            <v>G165140</v>
          </cell>
          <cell r="AX1425" t="str">
            <v>M010</v>
          </cell>
          <cell r="AY1425">
            <v>74012665</v>
          </cell>
          <cell r="AZ1425">
            <v>51013584</v>
          </cell>
          <cell r="BA1425">
            <v>80151739</v>
          </cell>
        </row>
        <row r="1426">
          <cell r="D1426">
            <v>60317201</v>
          </cell>
          <cell r="E1426" t="str">
            <v xml:space="preserve">A   </v>
          </cell>
          <cell r="F1426" t="str">
            <v>TV</v>
          </cell>
          <cell r="G1426" t="str">
            <v>JESUS ACOSTA MEJIA</v>
          </cell>
          <cell r="H1426" t="str">
            <v>PRIVADA AMANECER 410,RIO GRANDE</v>
          </cell>
          <cell r="I1426">
            <v>899595056</v>
          </cell>
          <cell r="J1426" t="str">
            <v>HISENSE</v>
          </cell>
          <cell r="K1426" t="str">
            <v>50K20DW</v>
          </cell>
          <cell r="L1426" t="str">
            <v>50G143291H08272</v>
          </cell>
          <cell r="M1426" t="str">
            <v>POLIZA GARANTIA</v>
          </cell>
          <cell r="N1426">
            <v>0</v>
          </cell>
          <cell r="O1426">
            <v>42235</v>
          </cell>
          <cell r="P1426">
            <v>42853</v>
          </cell>
          <cell r="Q1426">
            <v>201041</v>
          </cell>
          <cell r="R1426" t="str">
            <v>10/05/2017 04 : 59  ARANTXA.MON : TCF1
10/05/2017 04 : 59  ARANTXA.MON : Se autoriza NP5; numero de serie y ticket TELMEX correcto
09/05/2017 00 : 53 201041 : OPEN BRAVO:OC-1010447-PANEL</v>
          </cell>
          <cell r="S1426" t="str">
            <v>EQUIPO EN TALLER</v>
          </cell>
          <cell r="T1426" t="str">
            <v xml:space="preserve">      Eudenis Aguilar Ahuacatitla </v>
          </cell>
          <cell r="U1426" t="str">
            <v>2017/05/15</v>
          </cell>
          <cell r="V1426" t="str">
            <v>NORTE</v>
          </cell>
          <cell r="W1426" t="str">
            <v>COMPLETADO</v>
          </cell>
          <cell r="X1426" t="str">
            <v>TALLER</v>
          </cell>
          <cell r="Y1426">
            <v>42852</v>
          </cell>
          <cell r="Z1426">
            <v>617</v>
          </cell>
          <cell r="AD1426" t="str">
            <v>FRACC RIO GRANDE REYNOSA</v>
          </cell>
          <cell r="AE1426" t="str">
            <v>TMS</v>
          </cell>
          <cell r="AF1426" t="str">
            <v>MX</v>
          </cell>
          <cell r="AG1426" t="str">
            <v>10417068</v>
          </cell>
          <cell r="AH1426" t="str">
            <v>JESUS ACOSTA MEJIA ARROYO</v>
          </cell>
          <cell r="AI1426" t="str">
            <v>NUMERO 410 PRIVADA AMANECER TAMAULIPAS</v>
          </cell>
          <cell r="AJ1426" t="str">
            <v>8999595056</v>
          </cell>
          <cell r="AK1426" t="str">
            <v>8999595056</v>
          </cell>
          <cell r="AL1426" t="str">
            <v>88747</v>
          </cell>
          <cell r="AM1426"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426" t="str">
            <v>1TE50B8NUSCB</v>
          </cell>
          <cell r="AO1426" t="str">
            <v>Smart</v>
          </cell>
          <cell r="AP1426" t="str">
            <v>Hisense</v>
          </cell>
          <cell r="AQ1426" t="str">
            <v>Opera</v>
          </cell>
          <cell r="AR1426" t="str">
            <v>FHD 1920 x 1080</v>
          </cell>
          <cell r="AS1426" t="str">
            <v>3TE50G165140G165140M010</v>
          </cell>
          <cell r="AT1426">
            <v>28</v>
          </cell>
          <cell r="AU1426" t="str">
            <v>50H7GB</v>
          </cell>
          <cell r="AV1426" t="str">
            <v>3TE50G165140</v>
          </cell>
          <cell r="AW1426" t="str">
            <v>G165140</v>
          </cell>
          <cell r="AX1426" t="str">
            <v>M010</v>
          </cell>
          <cell r="AY1426">
            <v>74012670</v>
          </cell>
          <cell r="AZ1426">
            <v>51013589</v>
          </cell>
          <cell r="BA1426">
            <v>80151740</v>
          </cell>
        </row>
        <row r="1427">
          <cell r="D1427">
            <v>60317492</v>
          </cell>
          <cell r="E1427" t="str">
            <v xml:space="preserve">A   </v>
          </cell>
          <cell r="F1427" t="str">
            <v>TV</v>
          </cell>
          <cell r="G1427" t="str">
            <v>GUSTAVO PASCUAL ESPINOZA</v>
          </cell>
          <cell r="H1427" t="str">
            <v>1ERO DE MAYO 203,MARGARITA MAZA DE JUAREZ,REYNOSA TAMPS</v>
          </cell>
          <cell r="I1427">
            <v>8999264653</v>
          </cell>
          <cell r="J1427" t="str">
            <v>HISENSE</v>
          </cell>
          <cell r="K1427" t="str">
            <v>50K20DW</v>
          </cell>
          <cell r="L1427" t="str">
            <v>50G143291H11020</v>
          </cell>
          <cell r="M1427" t="str">
            <v>POLIZA GARANTIA</v>
          </cell>
          <cell r="N1427">
            <v>0</v>
          </cell>
          <cell r="O1427">
            <v>0</v>
          </cell>
          <cell r="P1427">
            <v>42858</v>
          </cell>
          <cell r="Q1427">
            <v>201041</v>
          </cell>
          <cell r="R1427" t="str">
            <v>11/05/2017 06 : 16  ARANTXA.MON : TCF1
11/05/2017 06 : 16  ARANTXA.MON : Se autoriza NP5; numero de serie y ticket correcto
10/05/2017 04 : 46 201041 : OPEN BRAVO: PANEL , SE REALIZO ORDEN DE COMPRA</v>
          </cell>
          <cell r="S1427" t="str">
            <v xml:space="preserve">EQUIPO EN TALLER
</v>
          </cell>
          <cell r="T1427" t="str">
            <v xml:space="preserve">    Eudenis Aguilar Ahuacatitla   </v>
          </cell>
          <cell r="U1427" t="str">
            <v>2017/05/15</v>
          </cell>
          <cell r="V1427" t="str">
            <v>NORTE</v>
          </cell>
          <cell r="W1427" t="str">
            <v>COMPLETADO</v>
          </cell>
          <cell r="X1427" t="str">
            <v>TALLER</v>
          </cell>
          <cell r="Y1427">
            <v>42857</v>
          </cell>
          <cell r="Z1427">
            <v>42857</v>
          </cell>
          <cell r="AD1427" t="str">
            <v>margarita maza de juarez/reynosa</v>
          </cell>
          <cell r="AE1427" t="str">
            <v>TMS</v>
          </cell>
          <cell r="AF1427" t="str">
            <v>MX</v>
          </cell>
          <cell r="AG1427" t="str">
            <v>10417273</v>
          </cell>
          <cell r="AH1427" t="str">
            <v>GUSTAVO PASCUAL ESPINOZA</v>
          </cell>
          <cell r="AI1427" t="str">
            <v>203 1ro de mayo</v>
          </cell>
          <cell r="AJ1427" t="str">
            <v>8992141329</v>
          </cell>
          <cell r="AK1427" t="str">
            <v>8992141329</v>
          </cell>
          <cell r="AL1427" t="str">
            <v>88784</v>
          </cell>
          <cell r="AM1427"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427" t="str">
            <v>1TE50B8NUSCB</v>
          </cell>
          <cell r="AO1427" t="str">
            <v>Smart</v>
          </cell>
          <cell r="AP1427" t="str">
            <v>Hisense</v>
          </cell>
          <cell r="AQ1427" t="str">
            <v>Opera</v>
          </cell>
          <cell r="AR1427" t="str">
            <v>FHD 1920 x 1080</v>
          </cell>
          <cell r="AS1427" t="str">
            <v>3TE50G165140G165140M010</v>
          </cell>
          <cell r="AT1427">
            <v>28</v>
          </cell>
          <cell r="AU1427" t="str">
            <v>50H7GB</v>
          </cell>
          <cell r="AV1427" t="str">
            <v>3TE50G165140</v>
          </cell>
          <cell r="AW1427" t="str">
            <v>G165140</v>
          </cell>
          <cell r="AX1427" t="str">
            <v>M010</v>
          </cell>
          <cell r="AY1427">
            <v>74012672</v>
          </cell>
          <cell r="AZ1427">
            <v>51013591</v>
          </cell>
          <cell r="BA1427">
            <v>80151741</v>
          </cell>
        </row>
        <row r="1428">
          <cell r="D1428">
            <v>60317602</v>
          </cell>
          <cell r="E1428" t="str">
            <v xml:space="preserve">A   </v>
          </cell>
          <cell r="F1428" t="str">
            <v>TV</v>
          </cell>
          <cell r="G1428" t="str">
            <v>LUIS FERNANDO AREGULLIN GALLARDO</v>
          </cell>
          <cell r="H1428" t="str">
            <v>BRAVO 215,MATAMOROS TAMPS</v>
          </cell>
          <cell r="I1428">
            <v>8688122956</v>
          </cell>
          <cell r="J1428" t="str">
            <v>HISENSE</v>
          </cell>
          <cell r="K1428" t="str">
            <v>50H3B2</v>
          </cell>
          <cell r="L1428" t="str">
            <v>50G151264H00323</v>
          </cell>
          <cell r="M1428" t="str">
            <v>POLIZA GARANTIA</v>
          </cell>
          <cell r="N1428">
            <v>11996.37</v>
          </cell>
          <cell r="O1428">
            <v>42418</v>
          </cell>
          <cell r="P1428">
            <v>42859</v>
          </cell>
          <cell r="Q1428">
            <v>201041</v>
          </cell>
          <cell r="R1428" t="str">
            <v>10/05/2017 05 : 03  ARANTXA.MON : TCF1
10/05/2017 05 : 02  ARANTXA.MON : Se autoriza NP5; numero de serie y ticket TELMEX correcto
09/05/2017 01 : 39 201041 : OPEN BRAVO:OC-1010453 PANEL</v>
          </cell>
          <cell r="S1428" t="str">
            <v>EQUIPO EN TALLER, FORANEO</v>
          </cell>
          <cell r="T1428" t="str">
            <v xml:space="preserve">   Eudenis Aguilar Ahuacatitla    </v>
          </cell>
          <cell r="U1428" t="str">
            <v>2017/05/15</v>
          </cell>
          <cell r="V1428" t="str">
            <v>NORTE</v>
          </cell>
          <cell r="W1428" t="str">
            <v>COMPLETADO</v>
          </cell>
          <cell r="X1428" t="str">
            <v>TALLER</v>
          </cell>
          <cell r="Y1428">
            <v>42858</v>
          </cell>
          <cell r="Z1428">
            <v>440</v>
          </cell>
          <cell r="AD1428" t="str">
            <v>Matamoros/centro</v>
          </cell>
          <cell r="AE1428" t="str">
            <v>TMS</v>
          </cell>
          <cell r="AF1428" t="str">
            <v>MX</v>
          </cell>
          <cell r="AG1428" t="str">
            <v>10414606</v>
          </cell>
          <cell r="AH1428" t="str">
            <v>LUIS FERNANDO AREGULLIN GALLARDO</v>
          </cell>
          <cell r="AI1428" t="str">
            <v>215 calle Bravo %bravo y Bustamante</v>
          </cell>
          <cell r="AJ1428" t="str">
            <v>8682823293</v>
          </cell>
          <cell r="AK1428" t="str">
            <v>8682823293</v>
          </cell>
          <cell r="AL1428" t="str">
            <v>87300</v>
          </cell>
          <cell r="AM1428"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428" t="str">
            <v>3TE50G151262</v>
          </cell>
          <cell r="AO1428" t="str">
            <v>Básica</v>
          </cell>
          <cell r="AP1428" t="str">
            <v>Hisense</v>
          </cell>
          <cell r="AQ1428" t="str">
            <v>Opera</v>
          </cell>
          <cell r="AR1428" t="str">
            <v>FHD 1920 x 1080</v>
          </cell>
          <cell r="AS1428" t="str">
            <v>3TE50G165140G165140M010</v>
          </cell>
          <cell r="AT1428">
            <v>28</v>
          </cell>
          <cell r="AU1428" t="str">
            <v>50H7GB</v>
          </cell>
          <cell r="AV1428" t="str">
            <v>3TE50G165140</v>
          </cell>
          <cell r="AW1428" t="str">
            <v>G165140</v>
          </cell>
          <cell r="AX1428" t="str">
            <v>M010</v>
          </cell>
          <cell r="AY1428">
            <v>74012673</v>
          </cell>
          <cell r="AZ1428">
            <v>51013592</v>
          </cell>
          <cell r="BA1428">
            <v>80151742</v>
          </cell>
        </row>
        <row r="1429">
          <cell r="D1429">
            <v>60315716</v>
          </cell>
          <cell r="E1429" t="str">
            <v xml:space="preserve"> A </v>
          </cell>
          <cell r="F1429" t="str">
            <v>TV</v>
          </cell>
          <cell r="G1429" t="str">
            <v>MARIA ELENA RIVERA GUTIERREZ</v>
          </cell>
          <cell r="H1429" t="str">
            <v>CARRETERA PACHUCA TULANCINGO NO. 100 COLONIA CESPEDES PACHUCA HIDALGO</v>
          </cell>
          <cell r="I1429">
            <v>17717143416</v>
          </cell>
          <cell r="J1429" t="str">
            <v>HISENSE</v>
          </cell>
          <cell r="K1429" t="str">
            <v>50K20DW</v>
          </cell>
          <cell r="L1429" t="str">
            <v>50G143291H14571</v>
          </cell>
          <cell r="M1429" t="str">
            <v>TIKET 000120146</v>
          </cell>
          <cell r="N1429">
            <v>13310.88</v>
          </cell>
          <cell r="O1429">
            <v>42010</v>
          </cell>
          <cell r="P1429">
            <v>42845</v>
          </cell>
          <cell r="Q1429">
            <v>201025</v>
          </cell>
          <cell r="R1429" t="str">
            <v>FALTA DE REFACCION, NP5, TCF1 ARANTXA.MON 5/05/2017</v>
          </cell>
          <cell r="S1429" t="str">
            <v>FALTA DE REFACCION</v>
          </cell>
          <cell r="T1429" t="str">
            <v>EUGENIO ZARATE               Fecha</v>
          </cell>
          <cell r="U1429" t="str">
            <v>2017/04/11</v>
          </cell>
          <cell r="V1429" t="str">
            <v>CENTRO</v>
          </cell>
          <cell r="W1429" t="str">
            <v>COMPLETADO</v>
          </cell>
          <cell r="X1429" t="str">
            <v>TALLER</v>
          </cell>
          <cell r="Y1429">
            <v>42835</v>
          </cell>
          <cell r="Z1429">
            <v>825</v>
          </cell>
          <cell r="AD1429" t="str">
            <v>Pachuca/cespedes</v>
          </cell>
          <cell r="AE1429" t="str">
            <v>HGO</v>
          </cell>
          <cell r="AF1429" t="str">
            <v>MX</v>
          </cell>
          <cell r="AG1429" t="str">
            <v>10288708</v>
          </cell>
          <cell r="AH1429" t="str">
            <v>MARIA ELENA RIVERA GUTIERREZ</v>
          </cell>
          <cell r="AI1429" t="str">
            <v>Carrt. Pachuca Tulancingo no.100</v>
          </cell>
          <cell r="AJ1429" t="str">
            <v>044-7717475269</v>
          </cell>
          <cell r="AK1429" t="str">
            <v>044-7717475269</v>
          </cell>
          <cell r="AL1429" t="str">
            <v>42090</v>
          </cell>
          <cell r="AM1429"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429" t="str">
            <v>1TE50B8NUSCB</v>
          </cell>
          <cell r="AO1429" t="str">
            <v>Smart</v>
          </cell>
          <cell r="AP1429" t="str">
            <v>Hisense</v>
          </cell>
          <cell r="AQ1429" t="str">
            <v>Opera</v>
          </cell>
          <cell r="AR1429" t="str">
            <v>FHD 1920 x 1080</v>
          </cell>
          <cell r="AS1429" t="str">
            <v>3TE50G165140G165140M010</v>
          </cell>
          <cell r="AT1429">
            <v>28</v>
          </cell>
          <cell r="AU1429" t="str">
            <v>50H7GB</v>
          </cell>
          <cell r="AV1429" t="str">
            <v>3TE50G165140</v>
          </cell>
          <cell r="AW1429" t="str">
            <v>G165140</v>
          </cell>
          <cell r="AX1429" t="str">
            <v>M010</v>
          </cell>
          <cell r="AY1429">
            <v>74012675</v>
          </cell>
          <cell r="AZ1429">
            <v>51013594</v>
          </cell>
          <cell r="BA1429">
            <v>80151743</v>
          </cell>
        </row>
        <row r="1430">
          <cell r="D1430">
            <v>60313795</v>
          </cell>
          <cell r="E1430" t="str">
            <v>E</v>
          </cell>
          <cell r="F1430" t="str">
            <v>TV</v>
          </cell>
          <cell r="G1430" t="str">
            <v xml:space="preserve">HUGO GILBERTO IZAGUIRRE </v>
          </cell>
          <cell r="H1430" t="str">
            <v xml:space="preserve">PRIV. INTERNACIONAL #243 SAN CRISTOBAL FRONTERA COAH. </v>
          </cell>
          <cell r="I1430" t="str">
            <v>8666351696/8661706151</v>
          </cell>
          <cell r="J1430" t="str">
            <v>HISENSE</v>
          </cell>
          <cell r="K1430" t="str">
            <v>55H5C</v>
          </cell>
          <cell r="L1430" t="str">
            <v>55G161186H00369</v>
          </cell>
          <cell r="M1430">
            <v>85886</v>
          </cell>
          <cell r="N1430">
            <v>11998.62</v>
          </cell>
          <cell r="O1430">
            <v>42676</v>
          </cell>
          <cell r="P1430">
            <v>42760</v>
          </cell>
          <cell r="Q1430">
            <v>201676</v>
          </cell>
          <cell r="R1430" t="str">
            <v xml:space="preserve">EQ. DE CAMBIO FISICO LLEGO QUEBRADO, EL EQUIPO SE ENCUENTRA EN CASA DE CLIENTE  </v>
          </cell>
          <cell r="S1430" t="str">
            <v>SE TRAMITA CAMBIO FISICO YA QUE EL PRIME</v>
          </cell>
          <cell r="T1430" t="str">
            <v xml:space="preserve"> DANIELA DE HOYOS                 </v>
          </cell>
          <cell r="U1430" t="str">
            <v>2017-04-21</v>
          </cell>
          <cell r="V1430" t="str">
            <v>NORTE</v>
          </cell>
          <cell r="W1430" t="str">
            <v>COMPLETADO</v>
          </cell>
          <cell r="X1430" t="str">
            <v>TALLER</v>
          </cell>
          <cell r="Y1430">
            <v>42803</v>
          </cell>
          <cell r="Z1430">
            <v>127</v>
          </cell>
          <cell r="AD1430" t="str">
            <v>frontera /san cristobal</v>
          </cell>
          <cell r="AE1430" t="str">
            <v>COA</v>
          </cell>
          <cell r="AF1430" t="str">
            <v>MX</v>
          </cell>
          <cell r="AG1430" t="str">
            <v>10407757</v>
          </cell>
          <cell r="AH1430" t="str">
            <v>HUGO GILBERTO IZAGUIRRE CERVANTES</v>
          </cell>
          <cell r="AI1430" t="str">
            <v>priv internacional num 243</v>
          </cell>
          <cell r="AJ1430" t="str">
            <v>0448661706151</v>
          </cell>
          <cell r="AK1430" t="str">
            <v>0448661706151</v>
          </cell>
          <cell r="AL1430" t="str">
            <v>25619</v>
          </cell>
          <cell r="AM1430"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430" t="str">
            <v>3TE55G160339</v>
          </cell>
          <cell r="AO1430" t="str">
            <v>Smart</v>
          </cell>
          <cell r="AP1430" t="str">
            <v>Hisense</v>
          </cell>
          <cell r="AQ1430" t="str">
            <v>Opera</v>
          </cell>
          <cell r="AR1430" t="str">
            <v>FHD 1920 x 1080</v>
          </cell>
          <cell r="AS1430" t="str">
            <v>3TE55G154014MG154014MM010</v>
          </cell>
          <cell r="AT1430">
            <v>3</v>
          </cell>
          <cell r="AU1430" t="str">
            <v>55H6B</v>
          </cell>
          <cell r="AV1430" t="str">
            <v>3TE55G154014M</v>
          </cell>
          <cell r="AW1430" t="str">
            <v>G154014M</v>
          </cell>
          <cell r="AX1430" t="str">
            <v>M010</v>
          </cell>
          <cell r="AY1430">
            <v>74012676</v>
          </cell>
          <cell r="AZ1430">
            <v>51013595</v>
          </cell>
          <cell r="BA1430">
            <v>80153398</v>
          </cell>
        </row>
        <row r="1431">
          <cell r="D1431">
            <v>60316898</v>
          </cell>
          <cell r="E1431" t="str">
            <v xml:space="preserve">A   </v>
          </cell>
          <cell r="F1431" t="str">
            <v>TV</v>
          </cell>
          <cell r="G1431" t="str">
            <v>Gildardo Alvarez Encinas</v>
          </cell>
          <cell r="H1431" t="str">
            <v>Valle Amarillo #1508, Miravalle. Ciudad Obregon</v>
          </cell>
          <cell r="I1431">
            <v>6441152600</v>
          </cell>
          <cell r="J1431" t="str">
            <v>HISENSE</v>
          </cell>
          <cell r="K1431" t="str">
            <v>40H5B2</v>
          </cell>
          <cell r="L1431" t="str">
            <v>40G161181H00536</v>
          </cell>
          <cell r="M1431" t="str">
            <v>IWAQR881998</v>
          </cell>
          <cell r="N1431">
            <v>5602.59</v>
          </cell>
          <cell r="O1431">
            <v>42586</v>
          </cell>
          <cell r="P1431">
            <v>42852</v>
          </cell>
          <cell r="Q1431">
            <v>201554</v>
          </cell>
          <cell r="R1431" t="str">
            <v>28/04/2017 09 : 22  ARANTXA.MON : TCF1
28/04/2017 09 : 22  ARANTXA.MON : Se autoriza NP5; numero de serie y ticket correcto
27/04/2017 09 : 52 201554 : P1: T191066, OC-1010080, SE SOLICITO PANEL LCD 26/04/17</v>
          </cell>
          <cell r="S1431" t="str">
            <v/>
          </cell>
          <cell r="T1431" t="str">
            <v xml:space="preserve">  Luis Daniel Medina              </v>
          </cell>
          <cell r="U1431" t="str">
            <v>2017-04-28</v>
          </cell>
          <cell r="V1431" t="str">
            <v>NORTE</v>
          </cell>
          <cell r="W1431" t="str">
            <v>COMPLETADO</v>
          </cell>
          <cell r="X1431" t="str">
            <v>TALLER</v>
          </cell>
          <cell r="Y1431">
            <v>42849</v>
          </cell>
          <cell r="Z1431">
            <v>263</v>
          </cell>
          <cell r="AD1431" t="str">
            <v>cd obregon /mira valle</v>
          </cell>
          <cell r="AE1431" t="str">
            <v>SON</v>
          </cell>
          <cell r="AF1431" t="str">
            <v>MX</v>
          </cell>
          <cell r="AG1431" t="str">
            <v>10416747</v>
          </cell>
          <cell r="AH1431" t="str">
            <v>GILDARDO ALVAREZ ENCINAS</v>
          </cell>
          <cell r="AI1431" t="str">
            <v>valle amarillo num 1508</v>
          </cell>
          <cell r="AJ1431" t="str">
            <v>6441152600</v>
          </cell>
          <cell r="AK1431">
            <v>0</v>
          </cell>
          <cell r="AL1431" t="str">
            <v>85090</v>
          </cell>
          <cell r="AM1431"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431" t="str">
            <v>3TE40G155372</v>
          </cell>
          <cell r="AO1431" t="str">
            <v>Smart</v>
          </cell>
          <cell r="AP1431" t="str">
            <v>Hisense</v>
          </cell>
          <cell r="AQ1431" t="str">
            <v>Opera</v>
          </cell>
          <cell r="AR1431" t="str">
            <v>FHD 1920 x 1080</v>
          </cell>
          <cell r="AS1431" t="str">
            <v>3TE40G163934G163934M010</v>
          </cell>
          <cell r="AT1431">
            <v>1</v>
          </cell>
          <cell r="AU1431" t="str">
            <v>40H5B2</v>
          </cell>
          <cell r="AV1431" t="str">
            <v>3TE40G163934</v>
          </cell>
          <cell r="AW1431" t="str">
            <v>G163934</v>
          </cell>
          <cell r="AX1431" t="str">
            <v>M010</v>
          </cell>
          <cell r="AY1431">
            <v>74012678</v>
          </cell>
          <cell r="AZ1431">
            <v>51013597</v>
          </cell>
          <cell r="BA1431">
            <v>80151746</v>
          </cell>
        </row>
        <row r="1432">
          <cell r="D1432">
            <v>60317074</v>
          </cell>
          <cell r="E1432" t="str">
            <v xml:space="preserve">A   </v>
          </cell>
          <cell r="F1432" t="str">
            <v>TV</v>
          </cell>
          <cell r="G1432" t="str">
            <v>Francisca Lopez</v>
          </cell>
          <cell r="H1432" t="str">
            <v>Trinidad Acuña 1004, Col. Hogar y patrimonio. Cajeme</v>
          </cell>
          <cell r="I1432">
            <v>6441378576</v>
          </cell>
          <cell r="J1432" t="str">
            <v>HISENSE</v>
          </cell>
          <cell r="K1432" t="str">
            <v>32K20DW</v>
          </cell>
          <cell r="L1432" t="str">
            <v>32G143053H01989</v>
          </cell>
          <cell r="M1432">
            <v>0</v>
          </cell>
          <cell r="N1432">
            <v>4599</v>
          </cell>
          <cell r="O1432">
            <v>41958</v>
          </cell>
          <cell r="P1432">
            <v>42855</v>
          </cell>
          <cell r="Q1432">
            <v>201554</v>
          </cell>
          <cell r="R1432" t="str">
            <v>03/05/2017 07 : 30  ARANTXA.MON : TCF1
03/05/2017 07 : 30  ARANTXA.MON : Se autoriza NP5; numero de serie y ticket correcto
30/04/2017 04 : 42 201554 : P1: T179050,  OC-1010210, SE SOLICITO PANEL LCD 29/04/</v>
          </cell>
          <cell r="S1432" t="str">
            <v/>
          </cell>
          <cell r="T1432" t="str">
            <v xml:space="preserve">  Luis Daniel Medina              </v>
          </cell>
          <cell r="U1432" t="str">
            <v>2017-05-12</v>
          </cell>
          <cell r="V1432" t="str">
            <v>NORTE</v>
          </cell>
          <cell r="W1432" t="str">
            <v>COMPLETADO</v>
          </cell>
          <cell r="X1432" t="str">
            <v>TALLER</v>
          </cell>
          <cell r="Y1432">
            <v>42851</v>
          </cell>
          <cell r="Z1432">
            <v>893</v>
          </cell>
          <cell r="AD1432" t="str">
            <v>cajeme / hogar y patrimonio</v>
          </cell>
          <cell r="AE1432" t="str">
            <v>SON</v>
          </cell>
          <cell r="AF1432" t="str">
            <v>MX</v>
          </cell>
          <cell r="AG1432" t="str">
            <v>10415173</v>
          </cell>
          <cell r="AH1432" t="str">
            <v>FRANCISCA LOPEZ</v>
          </cell>
          <cell r="AI1432" t="str">
            <v>trinidad acuña 1004 pres</v>
          </cell>
          <cell r="AJ1432" t="str">
            <v>6441378576</v>
          </cell>
          <cell r="AK1432">
            <v>0</v>
          </cell>
          <cell r="AL1432" t="str">
            <v>85210</v>
          </cell>
          <cell r="AM1432"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432" t="str">
            <v>3TE32G143053</v>
          </cell>
          <cell r="AO1432" t="str">
            <v>Smart</v>
          </cell>
          <cell r="AP1432" t="str">
            <v>Hisense</v>
          </cell>
          <cell r="AQ1432" t="str">
            <v>Opera</v>
          </cell>
          <cell r="AR1432" t="str">
            <v>HD 1366 X 768</v>
          </cell>
          <cell r="AS1432" t="str">
            <v>3TE32G164485G164485M010</v>
          </cell>
          <cell r="AT1432">
            <v>4</v>
          </cell>
          <cell r="AU1432" t="str">
            <v>32H5B2</v>
          </cell>
          <cell r="AV1432" t="str">
            <v>3TE32G164485</v>
          </cell>
          <cell r="AW1432" t="str">
            <v>G164485</v>
          </cell>
          <cell r="AX1432" t="str">
            <v>M010</v>
          </cell>
          <cell r="AY1432">
            <v>74012680</v>
          </cell>
          <cell r="AZ1432">
            <v>51013599</v>
          </cell>
          <cell r="BA1432">
            <v>80151747</v>
          </cell>
        </row>
        <row r="1433">
          <cell r="D1433">
            <v>60310291</v>
          </cell>
          <cell r="E1433" t="str">
            <v xml:space="preserve">A   </v>
          </cell>
          <cell r="F1433" t="str">
            <v>TV</v>
          </cell>
          <cell r="G1433" t="str">
            <v>VIRGINIA VILLASEÑOR SOTO</v>
          </cell>
          <cell r="H1433" t="str">
            <v>JULIETA 1419-A EDIF.68, TRES CAMINOS, GUADALUPE</v>
          </cell>
          <cell r="I1433" t="str">
            <v>8183605244, 8124273268</v>
          </cell>
          <cell r="J1433" t="str">
            <v>HISENSE</v>
          </cell>
          <cell r="K1433" t="str">
            <v>50K20D</v>
          </cell>
          <cell r="L1433" t="str">
            <v>50G144843H03077</v>
          </cell>
          <cell r="M1433" t="str">
            <v>POLIZA</v>
          </cell>
          <cell r="N1433">
            <v>0</v>
          </cell>
          <cell r="O1433">
            <v>42385</v>
          </cell>
          <cell r="P1433">
            <v>42766</v>
          </cell>
          <cell r="Q1433">
            <v>201024</v>
          </cell>
          <cell r="R1433" t="str">
            <v>02/04/17 00:42 ERNESTO HDZ NP5 P1A OC 1006760 PANEL 173331</v>
          </cell>
          <cell r="S1433" t="str">
            <v/>
          </cell>
          <cell r="T1433" t="str">
            <v xml:space="preserve">    SOFIA VAZQUEZ                 </v>
          </cell>
          <cell r="U1433" t="str">
            <v>2017-04-28</v>
          </cell>
          <cell r="V1433" t="str">
            <v>NORTE</v>
          </cell>
          <cell r="W1433" t="str">
            <v>COMPLETADO</v>
          </cell>
          <cell r="X1433" t="str">
            <v>TALLER</v>
          </cell>
          <cell r="Y1433">
            <v>42762</v>
          </cell>
          <cell r="Z1433">
            <v>377</v>
          </cell>
          <cell r="AD1433" t="str">
            <v>Guadalupe/ col tres caminos</v>
          </cell>
          <cell r="AE1433" t="str">
            <v>NL</v>
          </cell>
          <cell r="AF1433" t="str">
            <v>MX</v>
          </cell>
          <cell r="AG1433" t="str">
            <v>10359265</v>
          </cell>
          <cell r="AH1433" t="str">
            <v>VIRGINIA VILLASEÑOR SOTO</v>
          </cell>
          <cell r="AI1433" t="str">
            <v>Julieta 1419-a edif 68</v>
          </cell>
          <cell r="AJ1433" t="str">
            <v>8183605244</v>
          </cell>
          <cell r="AK1433" t="str">
            <v>8124273268</v>
          </cell>
          <cell r="AL1433" t="str">
            <v>67190</v>
          </cell>
          <cell r="AM1433"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433" t="str">
            <v>3TE50G132311</v>
          </cell>
          <cell r="AO1433" t="str">
            <v>Básica</v>
          </cell>
          <cell r="AP1433" t="str">
            <v>Hisense</v>
          </cell>
          <cell r="AQ1433" t="str">
            <v>Opera</v>
          </cell>
          <cell r="AR1433" t="str">
            <v>FHD 1920 x 1080</v>
          </cell>
          <cell r="AS1433" t="str">
            <v>3TE50G165140G165140M010</v>
          </cell>
          <cell r="AT1433">
            <v>28</v>
          </cell>
          <cell r="AU1433" t="str">
            <v>50H7GB</v>
          </cell>
          <cell r="AV1433" t="str">
            <v>3TE50G165140</v>
          </cell>
          <cell r="AW1433" t="str">
            <v>G165140</v>
          </cell>
          <cell r="AX1433" t="str">
            <v>M010</v>
          </cell>
          <cell r="AY1433">
            <v>74012682</v>
          </cell>
          <cell r="AZ1433">
            <v>51013601</v>
          </cell>
          <cell r="BA1433">
            <v>80151748</v>
          </cell>
        </row>
        <row r="1434">
          <cell r="D1434">
            <v>60311205</v>
          </cell>
          <cell r="E1434" t="str">
            <v xml:space="preserve">E  </v>
          </cell>
          <cell r="F1434" t="str">
            <v>TV</v>
          </cell>
          <cell r="G1434" t="str">
            <v>MARTHA RAMIREZ</v>
          </cell>
          <cell r="H1434" t="str">
            <v>C.VOLCAN ARENAL 2854, COL PARAJES DE SAN ISIDRO</v>
          </cell>
          <cell r="I1434" t="str">
            <v>2092787 /  6562873243</v>
          </cell>
          <cell r="J1434" t="str">
            <v>HISENSE</v>
          </cell>
          <cell r="K1434" t="str">
            <v>32K20DW</v>
          </cell>
          <cell r="L1434" t="str">
            <v>32G154781H01535</v>
          </cell>
          <cell r="M1434" t="str">
            <v>CARTA DE ACEPTACION</v>
          </cell>
          <cell r="N1434">
            <v>0</v>
          </cell>
          <cell r="O1434">
            <v>5970</v>
          </cell>
          <cell r="P1434">
            <v>42403</v>
          </cell>
          <cell r="Q1434">
            <v>202246</v>
          </cell>
          <cell r="R1434"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434" t="str">
            <v/>
          </cell>
          <cell r="T1434" t="str">
            <v xml:space="preserve"> IDALIA LOZA 202246               </v>
          </cell>
          <cell r="U1434" t="str">
            <v>2017/05/15</v>
          </cell>
          <cell r="V1434" t="str">
            <v>NORTE</v>
          </cell>
          <cell r="W1434" t="str">
            <v>COMPLETADO</v>
          </cell>
          <cell r="X1434" t="str">
            <v>TALLER</v>
          </cell>
          <cell r="Y1434">
            <v>42775</v>
          </cell>
          <cell r="Z1434">
            <v>36805</v>
          </cell>
          <cell r="AD1434" t="str">
            <v>cd juarez/parajes de sn isidro</v>
          </cell>
          <cell r="AE1434" t="str">
            <v>CHI</v>
          </cell>
          <cell r="AF1434" t="str">
            <v>MX</v>
          </cell>
          <cell r="AG1434" t="str">
            <v>10406856</v>
          </cell>
          <cell r="AH1434" t="str">
            <v>MARTHA RAMIREZ</v>
          </cell>
          <cell r="AI1434" t="str">
            <v>2854 volcanal arenal</v>
          </cell>
          <cell r="AJ1434" t="str">
            <v>6562092787</v>
          </cell>
          <cell r="AK1434" t="str">
            <v>6562873243</v>
          </cell>
          <cell r="AL1434" t="str">
            <v>32575</v>
          </cell>
          <cell r="AM1434"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434" t="str">
            <v>3TE32G143053</v>
          </cell>
          <cell r="AO1434" t="str">
            <v>Smart</v>
          </cell>
          <cell r="AP1434" t="str">
            <v>Hisense</v>
          </cell>
          <cell r="AQ1434" t="str">
            <v>Opera</v>
          </cell>
          <cell r="AR1434" t="str">
            <v>HD 1366 X 768</v>
          </cell>
          <cell r="AS1434" t="str">
            <v>3TE32G164485G164485M010</v>
          </cell>
          <cell r="AT1434">
            <v>4</v>
          </cell>
          <cell r="AU1434" t="str">
            <v>32H5B2</v>
          </cell>
          <cell r="AV1434" t="str">
            <v>3TE32G164485</v>
          </cell>
          <cell r="AW1434" t="str">
            <v>G164485</v>
          </cell>
          <cell r="AX1434" t="str">
            <v>M010</v>
          </cell>
          <cell r="AY1434">
            <v>74012686</v>
          </cell>
          <cell r="AZ1434">
            <v>51013605</v>
          </cell>
          <cell r="BA1434">
            <v>80151749</v>
          </cell>
        </row>
        <row r="1435">
          <cell r="D1435">
            <v>60309000</v>
          </cell>
          <cell r="E1435" t="str">
            <v xml:space="preserve">A  </v>
          </cell>
          <cell r="F1435" t="str">
            <v>TV</v>
          </cell>
          <cell r="G1435" t="str">
            <v>SELENE MARISELA ZAMORA VILLAREAL</v>
          </cell>
          <cell r="H1435" t="str">
            <v>C. NOGALES S/N,  COL. FRONTERIZA</v>
          </cell>
          <cell r="I1435">
            <v>6562600512</v>
          </cell>
          <cell r="J1435" t="str">
            <v>HISENSE</v>
          </cell>
          <cell r="K1435" t="str">
            <v>32H5B</v>
          </cell>
          <cell r="L1435" t="str">
            <v>32G154814H00520</v>
          </cell>
          <cell r="M1435">
            <v>0</v>
          </cell>
          <cell r="N1435">
            <v>0</v>
          </cell>
          <cell r="O1435">
            <v>42595</v>
          </cell>
          <cell r="P1435">
            <v>42746</v>
          </cell>
          <cell r="Q1435">
            <v>0</v>
          </cell>
          <cell r="R1435" t="str">
            <v>24/01/2017 23 : 50  MARIA.EUGENI : SEG: Este servicio es devolucion porser un servicio de Elektra, se le informa al area correspondiente.
24/01/2017 04 : 34  ERNESTO.HERN : TCF1
24/01/2017 04 : 34  ERNESTO.HERN : NP5</v>
          </cell>
          <cell r="S1435" t="str">
            <v/>
          </cell>
          <cell r="T1435" t="str">
            <v xml:space="preserve"> IDALIA LOZA 202246               </v>
          </cell>
          <cell r="U1435" t="str">
            <v>2017/05/15</v>
          </cell>
          <cell r="V1435" t="str">
            <v>NORTE</v>
          </cell>
          <cell r="W1435" t="str">
            <v>COMPLETADO</v>
          </cell>
          <cell r="X1435" t="str">
            <v>TALLER</v>
          </cell>
          <cell r="Y1435">
            <v>42748</v>
          </cell>
          <cell r="Z1435">
            <v>153</v>
          </cell>
          <cell r="AD1435" t="str">
            <v>FRONTERIZA, JUAREZ</v>
          </cell>
          <cell r="AE1435" t="str">
            <v>CHI</v>
          </cell>
          <cell r="AF1435" t="str">
            <v>MX</v>
          </cell>
          <cell r="AG1435" t="str">
            <v>10408811</v>
          </cell>
          <cell r="AH1435" t="str">
            <v>SELENE MARISELA ZAMORA VILLAREAL</v>
          </cell>
          <cell r="AI1435" t="str">
            <v>S/N NOGALES</v>
          </cell>
          <cell r="AJ1435" t="str">
            <v>6562600512</v>
          </cell>
          <cell r="AK1435">
            <v>0</v>
          </cell>
          <cell r="AL1435" t="str">
            <v>32180</v>
          </cell>
          <cell r="AM1435"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435" t="str">
            <v>3TE32A150815</v>
          </cell>
          <cell r="AO1435" t="str">
            <v>Smart</v>
          </cell>
          <cell r="AP1435" t="str">
            <v>Hisense</v>
          </cell>
          <cell r="AQ1435" t="str">
            <v>Opera</v>
          </cell>
          <cell r="AR1435" t="str">
            <v>HD 1366 X 768</v>
          </cell>
          <cell r="AS1435" t="str">
            <v>3TE32G164485G164485M010</v>
          </cell>
          <cell r="AT1435">
            <v>4</v>
          </cell>
          <cell r="AU1435" t="str">
            <v>32H5B2</v>
          </cell>
          <cell r="AV1435" t="str">
            <v>3TE32G164485</v>
          </cell>
          <cell r="AW1435" t="str">
            <v>G164485</v>
          </cell>
          <cell r="AX1435" t="str">
            <v>M010</v>
          </cell>
          <cell r="AY1435">
            <v>74012697</v>
          </cell>
          <cell r="AZ1435">
            <v>51013616</v>
          </cell>
          <cell r="BA1435">
            <v>80151750</v>
          </cell>
        </row>
        <row r="1436">
          <cell r="D1436">
            <v>60317511</v>
          </cell>
          <cell r="E1436" t="str">
            <v xml:space="preserve">A  </v>
          </cell>
          <cell r="F1436" t="str">
            <v>TV</v>
          </cell>
          <cell r="G1436" t="str">
            <v>CLAUDIA SANCHEZ</v>
          </cell>
          <cell r="H1436" t="str">
            <v>C.CAMINO DEL POTRERO 8790 M-7, COL. MISIONES MORADA DEL PORVENIR</v>
          </cell>
          <cell r="I1436">
            <v>6566240529</v>
          </cell>
          <cell r="J1436" t="str">
            <v>HISENSE</v>
          </cell>
          <cell r="K1436" t="str">
            <v>50K20DW</v>
          </cell>
          <cell r="L1436" t="str">
            <v>50G143291H03549</v>
          </cell>
          <cell r="M1436" t="str">
            <v>TICKET DE COMPRA</v>
          </cell>
          <cell r="N1436">
            <v>8999</v>
          </cell>
          <cell r="O1436">
            <v>42155</v>
          </cell>
          <cell r="P1436">
            <v>42864</v>
          </cell>
          <cell r="Q1436">
            <v>0</v>
          </cell>
          <cell r="R1436" t="str">
            <v>12/05/2017 06 : 47  ARANTXA.MON : TCF1
12/05/2017 06 : 47  ARANTXA.MON : Se autoriza NP5; numero de serie yticket correcto</v>
          </cell>
          <cell r="S1436" t="str">
            <v/>
          </cell>
          <cell r="T1436" t="str">
            <v xml:space="preserve">  IDALIA LOZA 202246              </v>
          </cell>
          <cell r="U1436" t="str">
            <v>2017/05/12</v>
          </cell>
          <cell r="V1436" t="str">
            <v>NORTE</v>
          </cell>
          <cell r="W1436" t="str">
            <v>COMPLETADO</v>
          </cell>
          <cell r="X1436" t="str">
            <v>TALLER</v>
          </cell>
          <cell r="Y1436">
            <v>42857</v>
          </cell>
          <cell r="Z1436">
            <v>702</v>
          </cell>
          <cell r="AD1436" t="str">
            <v>Morada del porvenir Cd Juarez</v>
          </cell>
          <cell r="AE1436" t="str">
            <v>CHI</v>
          </cell>
          <cell r="AF1436" t="str">
            <v>MX</v>
          </cell>
          <cell r="AG1436" t="str">
            <v>10417340</v>
          </cell>
          <cell r="AH1436" t="str">
            <v>CLAUDIA SANCHEZ</v>
          </cell>
          <cell r="AI1436" t="str">
            <v>8790 Calle:Camino del potrero M-7</v>
          </cell>
          <cell r="AJ1436" t="str">
            <v>6566240529</v>
          </cell>
          <cell r="AK1436">
            <v>0</v>
          </cell>
          <cell r="AL1436" t="str">
            <v>32583</v>
          </cell>
          <cell r="AM1436"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436" t="str">
            <v>1TE50B8NUSCB</v>
          </cell>
          <cell r="AO1436" t="str">
            <v>Smart</v>
          </cell>
          <cell r="AP1436" t="str">
            <v>Hisense</v>
          </cell>
          <cell r="AQ1436" t="str">
            <v>Opera</v>
          </cell>
          <cell r="AR1436" t="str">
            <v>FHD 1920 x 1080</v>
          </cell>
          <cell r="AS1436" t="str">
            <v>3TE50G165140G165140M010</v>
          </cell>
          <cell r="AT1436">
            <v>28</v>
          </cell>
          <cell r="AU1436" t="str">
            <v>50H7GB</v>
          </cell>
          <cell r="AV1436" t="str">
            <v>3TE50G165140</v>
          </cell>
          <cell r="AW1436" t="str">
            <v>G165140</v>
          </cell>
          <cell r="AX1436" t="str">
            <v>M010</v>
          </cell>
          <cell r="AY1436">
            <v>74012702</v>
          </cell>
          <cell r="AZ1436">
            <v>51013621</v>
          </cell>
          <cell r="BA1436">
            <v>80151751</v>
          </cell>
        </row>
        <row r="1437">
          <cell r="D1437">
            <v>60310458</v>
          </cell>
          <cell r="E1437" t="str">
            <v xml:space="preserve">A  </v>
          </cell>
          <cell r="F1437" t="str">
            <v>TV</v>
          </cell>
          <cell r="G1437" t="str">
            <v>ERNESTO DAN GAITAN SOBERANES</v>
          </cell>
          <cell r="H1437" t="str">
            <v>CHOPO # 27,VIVEROS DE XALOSTOC,ECATEPEC</v>
          </cell>
          <cell r="I1437">
            <v>56998696</v>
          </cell>
          <cell r="J1437" t="str">
            <v>HISENSE</v>
          </cell>
          <cell r="K1437" t="str">
            <v>55K20DG</v>
          </cell>
          <cell r="L1437" t="str">
            <v>55G134402H00768</v>
          </cell>
          <cell r="M1437" t="str">
            <v>TICKET</v>
          </cell>
          <cell r="N1437">
            <v>8990</v>
          </cell>
          <cell r="O1437">
            <v>42765</v>
          </cell>
          <cell r="P1437">
            <v>42776</v>
          </cell>
          <cell r="Q1437">
            <v>201679</v>
          </cell>
          <cell r="R1437" t="str">
            <v>PANEL  T167750 OC 1007282</v>
          </cell>
          <cell r="S1437" t="str">
            <v>EQUIPO EN CASA DE CLIENTE,PENDIENTE DE R</v>
          </cell>
          <cell r="T1437" t="str">
            <v xml:space="preserve">GUADALUPE GIRON                   </v>
          </cell>
          <cell r="U1437" t="str">
            <v>2017/05/18</v>
          </cell>
          <cell r="V1437" t="str">
            <v>CENTRO</v>
          </cell>
          <cell r="W1437" t="str">
            <v>COMPLETADO</v>
          </cell>
          <cell r="X1437" t="str">
            <v>TALLER</v>
          </cell>
          <cell r="Y1437">
            <v>42765</v>
          </cell>
          <cell r="AD1437" t="str">
            <v>Ecatepec/Viveros Xalostoc</v>
          </cell>
          <cell r="AE1437" t="str">
            <v>MEX</v>
          </cell>
          <cell r="AF1437" t="str">
            <v>MX</v>
          </cell>
          <cell r="AG1437" t="str">
            <v>10411118</v>
          </cell>
          <cell r="AH1437" t="str">
            <v>ERNESTO DAN GAITAN SOBERANES</v>
          </cell>
          <cell r="AI1437" t="str">
            <v>Chopo No. 27</v>
          </cell>
          <cell r="AJ1437" t="str">
            <v>56998696</v>
          </cell>
          <cell r="AK1437">
            <v>0</v>
          </cell>
          <cell r="AL1437" t="str">
            <v>55340</v>
          </cell>
          <cell r="AM1437"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437" t="str">
            <v>3TE55G134402</v>
          </cell>
          <cell r="AO1437" t="str">
            <v>Básica</v>
          </cell>
          <cell r="AP1437" t="str">
            <v>Hisense</v>
          </cell>
          <cell r="AQ1437" t="str">
            <v>Opera</v>
          </cell>
          <cell r="AR1437" t="str">
            <v>FHD 1920 x 1080</v>
          </cell>
          <cell r="AS1437" t="str">
            <v>3TE55G161437G161437M010</v>
          </cell>
          <cell r="AT1437">
            <v>6</v>
          </cell>
          <cell r="AU1437" t="str">
            <v>55H5C</v>
          </cell>
          <cell r="AV1437" t="str">
            <v>3TE55G161437</v>
          </cell>
          <cell r="AW1437" t="str">
            <v>G161437</v>
          </cell>
          <cell r="AX1437" t="str">
            <v>M010</v>
          </cell>
          <cell r="AY1437">
            <v>74012773</v>
          </cell>
          <cell r="AZ1437">
            <v>51013691</v>
          </cell>
          <cell r="BA1437">
            <v>80151782</v>
          </cell>
        </row>
        <row r="1438">
          <cell r="D1438">
            <v>60316851</v>
          </cell>
          <cell r="E1438" t="str">
            <v>A</v>
          </cell>
          <cell r="F1438" t="str">
            <v>TV</v>
          </cell>
          <cell r="G1438" t="str">
            <v>LUZ MERCEDES GOMEZ</v>
          </cell>
          <cell r="H1438" t="str">
            <v>CALLE HIDALGO NO. 607 COLONIA CENTRO LA PAZ BAJA CALIFORNIA NORTE CP 23000</v>
          </cell>
          <cell r="I1438" t="str">
            <v>612-12-20-326</v>
          </cell>
          <cell r="J1438" t="str">
            <v>HISENSE</v>
          </cell>
          <cell r="K1438" t="str">
            <v>40K20D</v>
          </cell>
          <cell r="L1438" t="str">
            <v>40G145154H03593</v>
          </cell>
          <cell r="M1438" t="str">
            <v>POLIZA</v>
          </cell>
          <cell r="N1438" t="str">
            <v>POLIZA</v>
          </cell>
          <cell r="O1438">
            <v>42227</v>
          </cell>
          <cell r="P1438">
            <v>0</v>
          </cell>
          <cell r="Q1438">
            <v>202494</v>
          </cell>
          <cell r="R1438" t="str">
            <v>03/05/2017 06 : 22  ARANTXA.MON : TCF1
03/05/2017 06 : 21  ARANTXA.MON : Se autoriza NP5; numero de serie y garantia correcto  02/05/2017
29/04/2017 04 : 08 202494 : P1A: 179489 28/04/17 OC-1010179</v>
          </cell>
          <cell r="S1438" t="str">
            <v/>
          </cell>
          <cell r="T1438" t="str">
            <v xml:space="preserve"> JONATHAN ALMARO                Fe</v>
          </cell>
          <cell r="U1438" t="str">
            <v>2017/05/19</v>
          </cell>
          <cell r="V1438" t="str">
            <v>NORTE</v>
          </cell>
          <cell r="W1438" t="str">
            <v>COMPLETADO</v>
          </cell>
          <cell r="X1438" t="str">
            <v>TALLER</v>
          </cell>
          <cell r="Y1438">
            <v>42849</v>
          </cell>
          <cell r="AD1438" t="str">
            <v>la paz /centro</v>
          </cell>
          <cell r="AE1438" t="str">
            <v>BCS</v>
          </cell>
          <cell r="AF1438" t="str">
            <v>MX</v>
          </cell>
          <cell r="AG1438" t="str">
            <v>10416785</v>
          </cell>
          <cell r="AH1438" t="str">
            <v>LUZ MERCEDES GOMEZ LIZARRAGA</v>
          </cell>
          <cell r="AI1438" t="str">
            <v>hidalgo num 607</v>
          </cell>
          <cell r="AJ1438" t="str">
            <v>0446121419861</v>
          </cell>
          <cell r="AK1438" t="str">
            <v>0446121419861</v>
          </cell>
          <cell r="AL1438" t="str">
            <v>23000</v>
          </cell>
          <cell r="AM1438"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438" t="str">
            <v>3TE40G134207</v>
          </cell>
          <cell r="AO1438" t="str">
            <v>Básica</v>
          </cell>
          <cell r="AP1438" t="str">
            <v>Hisense</v>
          </cell>
          <cell r="AQ1438" t="str">
            <v>Opera</v>
          </cell>
          <cell r="AR1438" t="str">
            <v>FHD 1920 x 1080</v>
          </cell>
          <cell r="AS1438" t="str">
            <v>GTE40G153352CRMM012</v>
          </cell>
          <cell r="AT1438">
            <v>1</v>
          </cell>
          <cell r="AU1438" t="str">
            <v>40H5B</v>
          </cell>
          <cell r="AV1438" t="str">
            <v>GTE40G153352</v>
          </cell>
          <cell r="AW1438" t="str">
            <v>CRM</v>
          </cell>
          <cell r="AX1438" t="str">
            <v>M012</v>
          </cell>
          <cell r="AY1438">
            <v>74012774</v>
          </cell>
          <cell r="AZ1438">
            <v>51013692</v>
          </cell>
          <cell r="BA1438">
            <v>80151783</v>
          </cell>
        </row>
        <row r="1439">
          <cell r="D1439">
            <v>60315389</v>
          </cell>
          <cell r="E1439" t="str">
            <v xml:space="preserve">A </v>
          </cell>
          <cell r="F1439" t="str">
            <v>TV</v>
          </cell>
          <cell r="G1439" t="str">
            <v>ILEANA RUIZ OLAN</v>
          </cell>
          <cell r="H1439" t="str">
            <v>QUERETARO 907, LAS CHOAPAS,VERACRUZ, MEXICO</v>
          </cell>
          <cell r="I1439">
            <v>9231112532</v>
          </cell>
          <cell r="J1439" t="str">
            <v>HISENSE</v>
          </cell>
          <cell r="K1439" t="str">
            <v>50H7GB</v>
          </cell>
          <cell r="L1439" t="str">
            <v>50G1635D3H01083</v>
          </cell>
          <cell r="M1439">
            <v>39507</v>
          </cell>
          <cell r="N1439">
            <v>20665.080000000002</v>
          </cell>
          <cell r="O1439">
            <v>42768</v>
          </cell>
          <cell r="P1439">
            <v>42798</v>
          </cell>
          <cell r="Q1439">
            <v>201054</v>
          </cell>
          <cell r="R1439" t="str">
            <v>OC-1009618</v>
          </cell>
          <cell r="S1439" t="str">
            <v/>
          </cell>
          <cell r="T1439" t="str">
            <v xml:space="preserve">    Andres  Hernandez      Fecha d</v>
          </cell>
          <cell r="U1439" t="str">
            <v>2017/04/24</v>
          </cell>
          <cell r="V1439" t="str">
            <v>SUR</v>
          </cell>
          <cell r="W1439" t="str">
            <v>COMPLETADO</v>
          </cell>
          <cell r="X1439" t="str">
            <v>TALLER</v>
          </cell>
          <cell r="Y1439">
            <v>42828</v>
          </cell>
          <cell r="Z1439">
            <v>60</v>
          </cell>
          <cell r="AA1439" t="str">
            <v>M010</v>
          </cell>
          <cell r="AD1439" t="str">
            <v>Las Choapas/Mexico</v>
          </cell>
          <cell r="AE1439" t="str">
            <v>VER</v>
          </cell>
          <cell r="AF1439" t="str">
            <v>MX</v>
          </cell>
          <cell r="AG1439" t="str">
            <v>10415431</v>
          </cell>
          <cell r="AH1439" t="str">
            <v>ILEANA RUIZ OLAN</v>
          </cell>
          <cell r="AI1439" t="str">
            <v>907 Queretaro</v>
          </cell>
          <cell r="AJ1439" t="str">
            <v>0449231112532</v>
          </cell>
          <cell r="AK1439">
            <v>0</v>
          </cell>
          <cell r="AL1439" t="str">
            <v>96980</v>
          </cell>
          <cell r="AM1439"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439" t="str">
            <v>3TE50G1523B0</v>
          </cell>
          <cell r="AO1439" t="str">
            <v>Smart</v>
          </cell>
          <cell r="AP1439" t="str">
            <v>Hisense</v>
          </cell>
          <cell r="AQ1439" t="str">
            <v>Android</v>
          </cell>
          <cell r="AR1439" t="str">
            <v>UHD 3840 X 2160</v>
          </cell>
          <cell r="AS1439" t="str">
            <v>3TE50G165140G165140M010</v>
          </cell>
          <cell r="AT1439">
            <v>28</v>
          </cell>
          <cell r="AU1439" t="str">
            <v>50H7GB</v>
          </cell>
          <cell r="AV1439" t="str">
            <v>3TE50G165140</v>
          </cell>
          <cell r="AW1439" t="str">
            <v>G165140</v>
          </cell>
          <cell r="AX1439" t="str">
            <v>M010</v>
          </cell>
          <cell r="AY1439">
            <v>74012205</v>
          </cell>
          <cell r="AZ1439">
            <v>51013135</v>
          </cell>
          <cell r="BA1439">
            <v>80147796</v>
          </cell>
        </row>
        <row r="1440">
          <cell r="D1440">
            <v>60315896</v>
          </cell>
          <cell r="E1440" t="str">
            <v>A</v>
          </cell>
          <cell r="F1440" t="str">
            <v>TV</v>
          </cell>
          <cell r="G1440" t="str">
            <v>JUAN JOSE PULIDO CASTRO</v>
          </cell>
          <cell r="H1440" t="str">
            <v xml:space="preserve">CIRCUITO FEDERALISTAS 504, RESIDENCIAL PONIENTE, 45136, GDL, JAL                   </v>
          </cell>
          <cell r="I1440">
            <v>3310826622</v>
          </cell>
          <cell r="J1440" t="str">
            <v>HISENSE</v>
          </cell>
          <cell r="K1440" t="str">
            <v>50K20DW</v>
          </cell>
          <cell r="L1440" t="str">
            <v>50J140464H00589</v>
          </cell>
          <cell r="M1440" t="str">
            <v>Factura</v>
          </cell>
          <cell r="N1440">
            <v>0.01</v>
          </cell>
          <cell r="O1440">
            <v>42822</v>
          </cell>
          <cell r="P1440">
            <v>42838</v>
          </cell>
          <cell r="Q1440">
            <v>201076</v>
          </cell>
          <cell r="R1440" t="str">
            <v>21/04/2017 03 : 37  ARANTXA.MON : NP5
SOLICITA PANEL 173331/PANEL/OC-1009782</v>
          </cell>
          <cell r="S1440" t="str">
            <v xml:space="preserve"> El comprobante (factura) no muestra el </v>
          </cell>
          <cell r="T1440" t="str">
            <v xml:space="preserve"> Carlos Muñiz                     </v>
          </cell>
          <cell r="U1440" t="str">
            <v>2017-04-21</v>
          </cell>
          <cell r="V1440" t="str">
            <v>SUR</v>
          </cell>
          <cell r="W1440" t="str">
            <v>COMPLETADO</v>
          </cell>
          <cell r="X1440" t="str">
            <v>TALLER</v>
          </cell>
          <cell r="Y1440">
            <v>42837</v>
          </cell>
          <cell r="Z1440">
            <v>15</v>
          </cell>
          <cell r="AD1440" t="str">
            <v>zapopan/residencial poniente</v>
          </cell>
          <cell r="AE1440" t="str">
            <v>JAL</v>
          </cell>
          <cell r="AF1440" t="str">
            <v>MX</v>
          </cell>
          <cell r="AG1440" t="str">
            <v>10415351</v>
          </cell>
          <cell r="AH1440" t="str">
            <v>JUAN JOSE PULIDO CASTRO</v>
          </cell>
          <cell r="AI1440" t="str">
            <v>Circuito federalistas 504</v>
          </cell>
          <cell r="AJ1440" t="str">
            <v>3310826622</v>
          </cell>
          <cell r="AK1440" t="str">
            <v>3310826622</v>
          </cell>
          <cell r="AL1440" t="str">
            <v>45136</v>
          </cell>
          <cell r="AM1440"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440" t="str">
            <v>1TE50B8NUSCB</v>
          </cell>
          <cell r="AO1440" t="str">
            <v>Smart</v>
          </cell>
          <cell r="AP1440" t="str">
            <v>Hisense</v>
          </cell>
          <cell r="AQ1440" t="str">
            <v>Opera</v>
          </cell>
          <cell r="AR1440" t="str">
            <v>FHD 1920 x 1080</v>
          </cell>
          <cell r="AS1440" t="str">
            <v>3TE50G154817G154817M010</v>
          </cell>
          <cell r="AT1440">
            <v>6</v>
          </cell>
          <cell r="AU1440" t="str">
            <v>50H5B</v>
          </cell>
          <cell r="AV1440" t="str">
            <v>3TE50G154817</v>
          </cell>
          <cell r="AW1440" t="str">
            <v>G154817</v>
          </cell>
          <cell r="AX1440" t="str">
            <v>M010</v>
          </cell>
          <cell r="AY1440">
            <v>74012594</v>
          </cell>
          <cell r="AZ1440">
            <v>51013513</v>
          </cell>
          <cell r="BA1440">
            <v>80153399</v>
          </cell>
        </row>
        <row r="1441">
          <cell r="D1441">
            <v>60317596</v>
          </cell>
          <cell r="E1441" t="str">
            <v>A</v>
          </cell>
          <cell r="F1441" t="str">
            <v>TV</v>
          </cell>
          <cell r="G1441" t="str">
            <v>JOSUE MEDINA / MAVI DE OCCIDENTE</v>
          </cell>
          <cell r="H1441" t="str">
            <v>AV 18 DE MARZO NUM 309 LA NOGALERA 44470 GDL JAL</v>
          </cell>
          <cell r="I1441">
            <v>3312011000</v>
          </cell>
          <cell r="J1441" t="str">
            <v>HISENSE</v>
          </cell>
          <cell r="K1441" t="str">
            <v>50K20DG</v>
          </cell>
          <cell r="L1441" t="str">
            <v xml:space="preserve">50G134403H00272 </v>
          </cell>
          <cell r="M1441" t="str">
            <v>Factura</v>
          </cell>
          <cell r="N1441" t="str">
            <v>DISPLAY PRODUCT</v>
          </cell>
          <cell r="O1441">
            <v>42858</v>
          </cell>
          <cell r="P1441">
            <v>42858</v>
          </cell>
          <cell r="Q1441">
            <v>201076</v>
          </cell>
          <cell r="R1441" t="str">
            <v>09/05/2017 03 : 59  ARANTXA.MON : Se autoriza NP5; numero de serie y ticket correcto
P1: T168978/PANEL/OC-1010429</v>
          </cell>
          <cell r="S1441" t="str">
            <v xml:space="preserve"> El comprobante (carta de equipo propied</v>
          </cell>
          <cell r="T1441" t="str">
            <v xml:space="preserve"> Carlos Muñiz                     </v>
          </cell>
          <cell r="U1441" t="str">
            <v>2017-05-08</v>
          </cell>
          <cell r="V1441" t="str">
            <v>SUR</v>
          </cell>
          <cell r="W1441" t="str">
            <v>COMPLETADO</v>
          </cell>
          <cell r="X1441" t="str">
            <v>TALLER</v>
          </cell>
          <cell r="Y1441">
            <v>42858</v>
          </cell>
          <cell r="Z1441">
            <v>0</v>
          </cell>
          <cell r="AD1441" t="str">
            <v>La nogalera guadalajara</v>
          </cell>
          <cell r="AE1441" t="str">
            <v>JAL</v>
          </cell>
          <cell r="AF1441" t="str">
            <v>MX</v>
          </cell>
          <cell r="AG1441" t="str">
            <v>10417484</v>
          </cell>
          <cell r="AH1441" t="str">
            <v>JOSE MEDINA</v>
          </cell>
          <cell r="AI1441" t="str">
            <v>Av 18 de marzo num 309</v>
          </cell>
          <cell r="AJ1441" t="str">
            <v>3312011000</v>
          </cell>
          <cell r="AK1441">
            <v>0</v>
          </cell>
          <cell r="AL1441" t="str">
            <v>44470</v>
          </cell>
          <cell r="AM1441"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41" t="str">
            <v>3TE50G134403</v>
          </cell>
          <cell r="AO1441" t="e">
            <v>#N/A</v>
          </cell>
          <cell r="AP1441" t="e">
            <v>#N/A</v>
          </cell>
          <cell r="AQ1441" t="e">
            <v>#N/A</v>
          </cell>
          <cell r="AR1441" t="e">
            <v>#N/A</v>
          </cell>
          <cell r="AS1441" t="str">
            <v>GTE50G1523B0CRMM012</v>
          </cell>
          <cell r="AT1441">
            <v>1</v>
          </cell>
          <cell r="AU1441" t="str">
            <v>50H7GB</v>
          </cell>
          <cell r="AV1441" t="str">
            <v>GTE50G1523B0</v>
          </cell>
          <cell r="AW1441" t="str">
            <v>CRM</v>
          </cell>
          <cell r="AX1441" t="str">
            <v>M012</v>
          </cell>
          <cell r="AY1441">
            <v>74012602</v>
          </cell>
          <cell r="AZ1441">
            <v>51013521</v>
          </cell>
          <cell r="BA1441">
            <v>80150416</v>
          </cell>
        </row>
        <row r="1442">
          <cell r="D1442">
            <v>60317851</v>
          </cell>
          <cell r="E1442" t="str">
            <v>A</v>
          </cell>
          <cell r="F1442" t="str">
            <v>TV</v>
          </cell>
          <cell r="G1442" t="str">
            <v>JOSUE MEDINA / MAVI DE OCCIDENTE</v>
          </cell>
          <cell r="H1442" t="str">
            <v>18 DE MARZO 309 LA NOGALERA 44470 GUADALAJARA JALISCO</v>
          </cell>
          <cell r="I1442">
            <v>3314791025</v>
          </cell>
          <cell r="J1442" t="str">
            <v>HISENSE</v>
          </cell>
          <cell r="K1442" t="str">
            <v>39H3C</v>
          </cell>
          <cell r="L1442" t="str">
            <v xml:space="preserve">39G160354H03312 </v>
          </cell>
          <cell r="M1442" t="str">
            <v>Carta de propiedad de tienda</v>
          </cell>
          <cell r="N1442" t="str">
            <v>DISPLAY PRODUCT</v>
          </cell>
          <cell r="O1442">
            <v>42860</v>
          </cell>
          <cell r="P1442">
            <v>42860</v>
          </cell>
          <cell r="Q1442">
            <v>201076</v>
          </cell>
          <cell r="R1442" t="str">
            <v>12/05/2017 06 : 40  ARANTXA.MON : Se autoriza NP5; numero de serie y ticket correcto
P1: T198274/PANEL/OC-1010599</v>
          </cell>
          <cell r="S1442" t="str">
            <v xml:space="preserve"> Comprobante no muestra el importe</v>
          </cell>
          <cell r="T1442" t="str">
            <v xml:space="preserve"> Carlos Muñiz                     </v>
          </cell>
          <cell r="U1442" t="str">
            <v>2017-05-16</v>
          </cell>
          <cell r="V1442" t="str">
            <v>SUR</v>
          </cell>
          <cell r="W1442" t="str">
            <v>COMPLETADO</v>
          </cell>
          <cell r="X1442" t="str">
            <v>TALLER</v>
          </cell>
          <cell r="Y1442">
            <v>42860</v>
          </cell>
          <cell r="Z1442">
            <v>0</v>
          </cell>
          <cell r="AD1442" t="str">
            <v>GUADALAJARA/LA NOGALERA</v>
          </cell>
          <cell r="AE1442" t="str">
            <v>JAL</v>
          </cell>
          <cell r="AF1442" t="str">
            <v>MX</v>
          </cell>
          <cell r="AG1442" t="str">
            <v>10417733</v>
          </cell>
          <cell r="AH1442" t="str">
            <v>JOSUE MEDINA AMAYA</v>
          </cell>
          <cell r="AI1442" t="str">
            <v>AV. 18 MARZO #309</v>
          </cell>
          <cell r="AJ1442" t="str">
            <v>3312011000</v>
          </cell>
          <cell r="AK1442">
            <v>0</v>
          </cell>
          <cell r="AL1442" t="str">
            <v>44470</v>
          </cell>
          <cell r="AM1442"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42" t="str">
            <v>3TE39G160333</v>
          </cell>
          <cell r="AO1442" t="str">
            <v>Básica</v>
          </cell>
          <cell r="AP1442" t="str">
            <v>Hisense</v>
          </cell>
          <cell r="AQ1442" t="str">
            <v>Opera</v>
          </cell>
          <cell r="AR1442" t="str">
            <v>HD 1366 X 768</v>
          </cell>
          <cell r="AS1442" t="str">
            <v>3TE39G160334CRMM012</v>
          </cell>
          <cell r="AT1442" t="str">
            <v>0</v>
          </cell>
          <cell r="AU1442" t="str">
            <v>39H3C</v>
          </cell>
          <cell r="AV1442" t="str">
            <v>3TE39G160334</v>
          </cell>
          <cell r="AW1442" t="str">
            <v>CRM</v>
          </cell>
          <cell r="AX1442" t="str">
            <v>M012</v>
          </cell>
          <cell r="AY1442">
            <v>74012603</v>
          </cell>
          <cell r="AZ1442">
            <v>51013522</v>
          </cell>
          <cell r="BA1442">
            <v>80150417</v>
          </cell>
        </row>
        <row r="1443">
          <cell r="D1443">
            <v>60317861</v>
          </cell>
          <cell r="E1443" t="str">
            <v>A</v>
          </cell>
          <cell r="F1443" t="str">
            <v>TV</v>
          </cell>
          <cell r="G1443" t="str">
            <v>JOSUE MEDINA / MAVI DE OCCIDENTE</v>
          </cell>
          <cell r="H1443" t="str">
            <v>18 MARZO 309 LA NOGALERA 44470 GUADALAJARA JALISCO</v>
          </cell>
          <cell r="I1443">
            <v>3312011000</v>
          </cell>
          <cell r="J1443" t="str">
            <v>HISENSE</v>
          </cell>
          <cell r="K1443" t="str">
            <v>32H5B2</v>
          </cell>
          <cell r="L1443" t="str">
            <v xml:space="preserve">32G1614E4H04257 </v>
          </cell>
          <cell r="M1443" t="str">
            <v>Carta de equipo propiedad de tienda</v>
          </cell>
          <cell r="N1443" t="str">
            <v>DISPLAY PRODUCT</v>
          </cell>
          <cell r="O1443">
            <v>42860</v>
          </cell>
          <cell r="P1443">
            <v>42860</v>
          </cell>
          <cell r="Q1443">
            <v>201076</v>
          </cell>
          <cell r="R1443" t="str">
            <v>12/05/2017 06 : 45  ARANTXA.MON : Se autoriza NP5; numero de serie y ticket correcto
P1: T185960/PANEL/OC-1010605</v>
          </cell>
          <cell r="S1443" t="str">
            <v xml:space="preserve"> El comprobante no muestra el importe de</v>
          </cell>
          <cell r="T1443" t="str">
            <v xml:space="preserve"> Carlos Muñiz                     </v>
          </cell>
          <cell r="U1443" t="str">
            <v>2017-05-16</v>
          </cell>
          <cell r="V1443" t="str">
            <v>SUR</v>
          </cell>
          <cell r="W1443" t="str">
            <v>COMPLETADO</v>
          </cell>
          <cell r="X1443" t="str">
            <v>TALLER</v>
          </cell>
          <cell r="Y1443">
            <v>42860</v>
          </cell>
          <cell r="Z1443">
            <v>0</v>
          </cell>
          <cell r="AD1443" t="str">
            <v>GUADALAJARA/LA NOGALERA</v>
          </cell>
          <cell r="AE1443" t="str">
            <v>JAL</v>
          </cell>
          <cell r="AF1443" t="str">
            <v>MX</v>
          </cell>
          <cell r="AG1443" t="str">
            <v>10417733</v>
          </cell>
          <cell r="AH1443" t="str">
            <v>JOSUE MEDINA AMAYA</v>
          </cell>
          <cell r="AI1443" t="str">
            <v>AV. 18 MARZO #309</v>
          </cell>
          <cell r="AJ1443" t="str">
            <v>3312011000</v>
          </cell>
          <cell r="AK1443">
            <v>0</v>
          </cell>
          <cell r="AL1443" t="str">
            <v>44470</v>
          </cell>
          <cell r="AM1443"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43" t="str">
            <v>3TE32G155369</v>
          </cell>
          <cell r="AO1443" t="str">
            <v>Smart</v>
          </cell>
          <cell r="AP1443" t="str">
            <v>Hisense</v>
          </cell>
          <cell r="AQ1443" t="str">
            <v>Opera</v>
          </cell>
          <cell r="AR1443" t="str">
            <v>HD 1366 X 768</v>
          </cell>
          <cell r="AS1443" t="str">
            <v>3TE32G164485G164485M010</v>
          </cell>
          <cell r="AT1443">
            <v>4</v>
          </cell>
          <cell r="AU1443" t="str">
            <v>32H5B2</v>
          </cell>
          <cell r="AV1443" t="str">
            <v>3TE32G164485</v>
          </cell>
          <cell r="AW1443" t="str">
            <v>G164485</v>
          </cell>
          <cell r="AX1443" t="str">
            <v>M010</v>
          </cell>
          <cell r="AY1443">
            <v>74012604</v>
          </cell>
          <cell r="AZ1443">
            <v>51013523</v>
          </cell>
          <cell r="BA1443">
            <v>80150418</v>
          </cell>
        </row>
        <row r="1444">
          <cell r="D1444">
            <v>60316061</v>
          </cell>
          <cell r="E1444" t="str">
            <v>A</v>
          </cell>
          <cell r="F1444" t="str">
            <v>TV</v>
          </cell>
          <cell r="G1444" t="str">
            <v>Reynaldo Lucho Delgado</v>
          </cell>
          <cell r="H1444" t="str">
            <v>calle del cristo # 5</v>
          </cell>
          <cell r="I1444">
            <v>2949424573</v>
          </cell>
          <cell r="J1444" t="str">
            <v>HISENSE</v>
          </cell>
          <cell r="K1444" t="str">
            <v>50K20DW</v>
          </cell>
          <cell r="L1444" t="str">
            <v>50G143067H00565</v>
          </cell>
          <cell r="M1444" t="str">
            <v>CARTA DE ACEPTACION DE TELMEX</v>
          </cell>
          <cell r="N1444">
            <v>10120.879999999999</v>
          </cell>
          <cell r="O1444">
            <v>42088</v>
          </cell>
          <cell r="P1444">
            <v>42843</v>
          </cell>
          <cell r="Q1444">
            <v>201052</v>
          </cell>
          <cell r="R1444" t="str">
            <v>NO HAY PANEL PARA ESTE MODELO EL NUMERO DE PARTE ES 173331 Y EL  NUMERO DE PEDIDO ES OC-1009672</v>
          </cell>
          <cell r="S1444" t="str">
            <v/>
          </cell>
          <cell r="T1444" t="str">
            <v xml:space="preserve"> ing.alvaro ruben aguirre lopez   </v>
          </cell>
          <cell r="U1444" t="str">
            <v>2017/05/10</v>
          </cell>
          <cell r="V1444" t="str">
            <v>SUR</v>
          </cell>
          <cell r="W1444" t="str">
            <v>COMPLETADO</v>
          </cell>
          <cell r="X1444" t="str">
            <v>TALLER</v>
          </cell>
          <cell r="Y1444">
            <v>42842</v>
          </cell>
          <cell r="Z1444">
            <v>754</v>
          </cell>
          <cell r="AD1444" t="str">
            <v>SAN ANDRES TUXTLA/3 MAYO</v>
          </cell>
          <cell r="AE1444" t="str">
            <v>VER</v>
          </cell>
          <cell r="AF1444" t="str">
            <v>MX</v>
          </cell>
          <cell r="AG1444" t="str">
            <v>10257043</v>
          </cell>
          <cell r="AH1444" t="str">
            <v>REYNALDA LUCHO DELGADO</v>
          </cell>
          <cell r="AI1444" t="str">
            <v>5 DEL CRISTO</v>
          </cell>
          <cell r="AJ1444" t="str">
            <v>2949424573</v>
          </cell>
          <cell r="AK1444" t="str">
            <v>2949443225</v>
          </cell>
          <cell r="AL1444" t="str">
            <v>95730</v>
          </cell>
          <cell r="AM1444" t="str">
            <v>19/04/2017 02 : 59 ARANTXA.MON : TCF119/04/2017 02 : 59 ARANTXA.MON : NP518/04/2017 00 : 33 SEMIRAMIS.M : REINCIDENCIA 6019023018/04/2017 00 : 32 SEMIRAMIS.M : ODSWTPRD/TELMEXENTRE COSTERA Y GOLFO</v>
          </cell>
          <cell r="AN1444" t="str">
            <v>1TE50B8NUSCB</v>
          </cell>
          <cell r="AO1444" t="str">
            <v>Smart</v>
          </cell>
          <cell r="AP1444" t="str">
            <v>Hisense</v>
          </cell>
          <cell r="AQ1444" t="str">
            <v>Opera</v>
          </cell>
          <cell r="AR1444" t="str">
            <v>FHD 1920 x 1080</v>
          </cell>
          <cell r="AS1444" t="str">
            <v>3TE50G1644B3G1644B3M010</v>
          </cell>
          <cell r="AT1444" t="str">
            <v>0</v>
          </cell>
          <cell r="AU1444" t="str">
            <v>50H7GB</v>
          </cell>
          <cell r="AV1444" t="str">
            <v>3TE50G1644B3</v>
          </cell>
          <cell r="AW1444" t="str">
            <v>G1644B3</v>
          </cell>
          <cell r="AX1444" t="str">
            <v>M010</v>
          </cell>
          <cell r="AY1444">
            <v>74012605</v>
          </cell>
          <cell r="AZ1444">
            <v>51013524</v>
          </cell>
          <cell r="BA1444">
            <v>80150419</v>
          </cell>
        </row>
        <row r="1445">
          <cell r="D1445">
            <v>60317120</v>
          </cell>
          <cell r="E1445" t="str">
            <v xml:space="preserve">A   </v>
          </cell>
          <cell r="F1445" t="str">
            <v>TV</v>
          </cell>
          <cell r="G1445" t="str">
            <v>MARIA SUSANA RIBERON CONTRERAS</v>
          </cell>
          <cell r="H1445" t="str">
            <v>18 DE MARZO Nº 105, CENTRO APIZACO TLAXCALA</v>
          </cell>
          <cell r="I1445" t="str">
            <v>241 4170931</v>
          </cell>
          <cell r="J1445" t="str">
            <v>HISENSE</v>
          </cell>
          <cell r="K1445" t="str">
            <v>50H5GB</v>
          </cell>
          <cell r="L1445" t="str">
            <v>50G145322H01953</v>
          </cell>
          <cell r="M1445">
            <v>116684</v>
          </cell>
          <cell r="N1445">
            <v>13248.26</v>
          </cell>
          <cell r="O1445">
            <v>42312</v>
          </cell>
          <cell r="P1445">
            <v>42851</v>
          </cell>
          <cell r="Q1445">
            <v>201074</v>
          </cell>
          <cell r="R1445">
            <v>0</v>
          </cell>
          <cell r="S1445" t="str">
            <v>EQUIPO SIN BASE Y SIN ACCESORIOS</v>
          </cell>
          <cell r="T1445" t="str">
            <v xml:space="preserve"> ALMA JUAREZ                      </v>
          </cell>
          <cell r="U1445" t="str">
            <v>2017-04-28</v>
          </cell>
          <cell r="V1445" t="str">
            <v>CENTRO</v>
          </cell>
          <cell r="W1445" t="str">
            <v>COMPLETADO</v>
          </cell>
          <cell r="X1445" t="str">
            <v>TALLER</v>
          </cell>
          <cell r="Y1445">
            <v>42851</v>
          </cell>
          <cell r="Z1445">
            <v>539</v>
          </cell>
          <cell r="AD1445" t="str">
            <v>Apixaco/Centro</v>
          </cell>
          <cell r="AE1445" t="str">
            <v>TLX</v>
          </cell>
          <cell r="AF1445" t="str">
            <v>MX</v>
          </cell>
          <cell r="AG1445" t="str">
            <v>10417046</v>
          </cell>
          <cell r="AH1445" t="str">
            <v>MARIA SUSANA RIBERON CONTRERAS</v>
          </cell>
          <cell r="AI1445" t="str">
            <v>105 18 de Marzo</v>
          </cell>
          <cell r="AJ1445" t="str">
            <v>2414170931</v>
          </cell>
          <cell r="AK1445">
            <v>0</v>
          </cell>
          <cell r="AL1445" t="str">
            <v>90300</v>
          </cell>
          <cell r="AM1445" t="str">
            <v>28/04/2017 09 : 39 ARANTXA.MON : TCF128/04/2017 09 : 38 ARANTXA.MON : Se autoriza NP5; numero de serie yticket TELMEX correcto28/04/2017 02 : 18 201074 : P1: T173331 PANEL OC-101010627/04/2017 04 : 04 GABRIELA.B : RD % CUAUHTÉMOC Y XICOTENCATL</v>
          </cell>
          <cell r="AN1445" t="str">
            <v>3TE50A144537</v>
          </cell>
          <cell r="AO1445" t="str">
            <v>Smart</v>
          </cell>
          <cell r="AP1445" t="str">
            <v>Hisense</v>
          </cell>
          <cell r="AQ1445" t="str">
            <v>Opera</v>
          </cell>
          <cell r="AR1445" t="str">
            <v>FHD 1920 x 1080</v>
          </cell>
          <cell r="AS1445" t="str">
            <v>3TE50G165140G165140M010</v>
          </cell>
          <cell r="AT1445">
            <v>28</v>
          </cell>
          <cell r="AU1445" t="str">
            <v>50H7GB</v>
          </cell>
          <cell r="AV1445" t="str">
            <v>3TE50G165140</v>
          </cell>
          <cell r="AW1445" t="str">
            <v>G165140</v>
          </cell>
          <cell r="AX1445" t="str">
            <v>M010</v>
          </cell>
          <cell r="AY1445">
            <v>74012635</v>
          </cell>
          <cell r="AZ1445">
            <v>51013554</v>
          </cell>
          <cell r="BA1445">
            <v>80150563</v>
          </cell>
        </row>
        <row r="1446">
          <cell r="D1446">
            <v>60302643</v>
          </cell>
          <cell r="E1446" t="str">
            <v xml:space="preserve">A   </v>
          </cell>
          <cell r="F1446" t="str">
            <v>TV</v>
          </cell>
          <cell r="G1446" t="str">
            <v>OLIVIA GUADALUPE IBARRA FERNANDEZ</v>
          </cell>
          <cell r="H1446" t="str">
            <v xml:space="preserve">ALFAR 1730, ALFAREROS, MONTERREY </v>
          </cell>
          <cell r="I1446">
            <v>8486853</v>
          </cell>
          <cell r="J1446" t="str">
            <v>HISENSE</v>
          </cell>
          <cell r="K1446" t="str">
            <v>32K20D</v>
          </cell>
          <cell r="L1446" t="str">
            <v>32J135306H07503</v>
          </cell>
          <cell r="M1446" t="str">
            <v>TIKET</v>
          </cell>
          <cell r="N1446">
            <v>98.9</v>
          </cell>
          <cell r="O1446">
            <v>41793</v>
          </cell>
          <cell r="P1446">
            <v>42690</v>
          </cell>
          <cell r="Q1446">
            <v>201024</v>
          </cell>
          <cell r="R1446" t="str">
            <v>11/24/16 ERNESTO HDZ NP5 P1 OC 1003812 PANEL 171979</v>
          </cell>
          <cell r="S1446" t="str">
            <v/>
          </cell>
          <cell r="T1446" t="str">
            <v xml:space="preserve">    SOFIA VAZQUEZ                 </v>
          </cell>
          <cell r="U1446" t="str">
            <v>2017-04-28</v>
          </cell>
          <cell r="V1446" t="str">
            <v>NORTE</v>
          </cell>
          <cell r="W1446" t="str">
            <v>COMPLETADO</v>
          </cell>
          <cell r="X1446" t="str">
            <v>TALLER</v>
          </cell>
          <cell r="Y1446" t="e">
            <v>#N/A</v>
          </cell>
          <cell r="Z1446" t="e">
            <v>#N/A</v>
          </cell>
          <cell r="AD1446" t="e">
            <v>#N/A</v>
          </cell>
          <cell r="AE1446" t="e">
            <v>#N/A</v>
          </cell>
          <cell r="AF1446" t="e">
            <v>#N/A</v>
          </cell>
          <cell r="AG1446" t="e">
            <v>#N/A</v>
          </cell>
          <cell r="AH1446" t="e">
            <v>#N/A</v>
          </cell>
          <cell r="AI1446" t="e">
            <v>#N/A</v>
          </cell>
          <cell r="AJ1446" t="e">
            <v>#N/A</v>
          </cell>
          <cell r="AK1446" t="e">
            <v>#N/A</v>
          </cell>
          <cell r="AL1446" t="e">
            <v>#N/A</v>
          </cell>
          <cell r="AM1446" t="e">
            <v>#N/A</v>
          </cell>
          <cell r="AN1446" t="str">
            <v>3TE32J134805</v>
          </cell>
          <cell r="AO1446" t="str">
            <v>Básica</v>
          </cell>
          <cell r="AP1446" t="str">
            <v>Hisense</v>
          </cell>
          <cell r="AQ1446" t="str">
            <v>?</v>
          </cell>
          <cell r="AR1446" t="str">
            <v>HD 1366 X 768</v>
          </cell>
          <cell r="AS1446" t="str">
            <v>3TE32G154773G154773M010</v>
          </cell>
          <cell r="AT1446" t="str">
            <v>0</v>
          </cell>
          <cell r="AU1446" t="str">
            <v>32H3B1</v>
          </cell>
          <cell r="AV1446" t="str">
            <v>3TE32G154773</v>
          </cell>
          <cell r="AW1446" t="str">
            <v>G154773</v>
          </cell>
          <cell r="AX1446" t="str">
            <v>M010</v>
          </cell>
          <cell r="AY1446">
            <v>74012694</v>
          </cell>
          <cell r="AZ1446">
            <v>51013613</v>
          </cell>
          <cell r="BA1446">
            <v>80151047</v>
          </cell>
        </row>
        <row r="1447">
          <cell r="D1447">
            <v>60302286</v>
          </cell>
          <cell r="E1447" t="str">
            <v xml:space="preserve">A   </v>
          </cell>
          <cell r="F1447" t="str">
            <v>TV</v>
          </cell>
          <cell r="G1447" t="str">
            <v>PETRA ALICIA ALARCON</v>
          </cell>
          <cell r="H1447" t="str">
            <v xml:space="preserve">GALEANA S/N, CENTRO, VILLALDAMA </v>
          </cell>
          <cell r="I1447">
            <v>8292450832</v>
          </cell>
          <cell r="J1447" t="str">
            <v>HISENSE</v>
          </cell>
          <cell r="K1447" t="str">
            <v>32K20DW</v>
          </cell>
          <cell r="L1447" t="str">
            <v>32J134806H01098</v>
          </cell>
          <cell r="M1447" t="str">
            <v>TIKET</v>
          </cell>
          <cell r="N1447">
            <v>99.07</v>
          </cell>
          <cell r="O1447">
            <v>41795</v>
          </cell>
          <cell r="P1447">
            <v>42698</v>
          </cell>
          <cell r="Q1447">
            <v>201024</v>
          </cell>
          <cell r="R1447" t="str">
            <v>11/22/16 02:50 ERNESTO HDZ NP5 P1 OC 1003745 PANEL 171937</v>
          </cell>
          <cell r="S1447" t="str">
            <v/>
          </cell>
          <cell r="T1447" t="str">
            <v xml:space="preserve">    SOFIA VAZQUEZ                 </v>
          </cell>
          <cell r="U1447" t="str">
            <v>2017-04-28</v>
          </cell>
          <cell r="V1447" t="str">
            <v>NORTE</v>
          </cell>
          <cell r="W1447" t="str">
            <v>COMPLETADO</v>
          </cell>
          <cell r="X1447" t="str">
            <v>TALLER</v>
          </cell>
          <cell r="Y1447" t="e">
            <v>#N/A</v>
          </cell>
          <cell r="Z1447" t="e">
            <v>#N/A</v>
          </cell>
          <cell r="AD1447" t="e">
            <v>#N/A</v>
          </cell>
          <cell r="AE1447" t="e">
            <v>#N/A</v>
          </cell>
          <cell r="AF1447" t="e">
            <v>#N/A</v>
          </cell>
          <cell r="AG1447" t="e">
            <v>#N/A</v>
          </cell>
          <cell r="AH1447" t="e">
            <v>#N/A</v>
          </cell>
          <cell r="AI1447" t="e">
            <v>#N/A</v>
          </cell>
          <cell r="AJ1447" t="e">
            <v>#N/A</v>
          </cell>
          <cell r="AK1447" t="e">
            <v>#N/A</v>
          </cell>
          <cell r="AL1447" t="e">
            <v>#N/A</v>
          </cell>
          <cell r="AM1447" t="e">
            <v>#N/A</v>
          </cell>
          <cell r="AN1447" t="str">
            <v>3TE32G143053</v>
          </cell>
          <cell r="AO1447" t="str">
            <v>Smart</v>
          </cell>
          <cell r="AP1447" t="str">
            <v>Hisense</v>
          </cell>
          <cell r="AQ1447" t="str">
            <v>Opera</v>
          </cell>
          <cell r="AR1447" t="str">
            <v>HD 1366 X 768</v>
          </cell>
          <cell r="AS1447" t="str">
            <v>3TE32G164485G164485M010</v>
          </cell>
          <cell r="AT1447">
            <v>4</v>
          </cell>
          <cell r="AU1447" t="str">
            <v>32H5B2</v>
          </cell>
          <cell r="AV1447" t="str">
            <v>3TE32G164485</v>
          </cell>
          <cell r="AW1447" t="str">
            <v>G164485</v>
          </cell>
          <cell r="AX1447" t="str">
            <v>M010</v>
          </cell>
          <cell r="AY1447">
            <v>74012696</v>
          </cell>
          <cell r="AZ1447">
            <v>51013615</v>
          </cell>
          <cell r="BA1447">
            <v>80151048</v>
          </cell>
        </row>
        <row r="1448">
          <cell r="D1448">
            <v>60302181</v>
          </cell>
          <cell r="E1448" t="str">
            <v xml:space="preserve">A   </v>
          </cell>
          <cell r="F1448" t="str">
            <v>TV</v>
          </cell>
          <cell r="G1448" t="str">
            <v>MARIO ALBERTO RAZO</v>
          </cell>
          <cell r="H1448" t="str">
            <v>AQUILES SERDAN 301, BUENOS AIRES, MONTERREY</v>
          </cell>
          <cell r="I1448">
            <v>8183582599</v>
          </cell>
          <cell r="J1448" t="str">
            <v>HISENSE</v>
          </cell>
          <cell r="K1448" t="str">
            <v>32K20D</v>
          </cell>
          <cell r="L1448" t="str">
            <v>32J134805H01325</v>
          </cell>
          <cell r="M1448" t="str">
            <v>TIKET</v>
          </cell>
          <cell r="N1448">
            <v>98.9</v>
          </cell>
          <cell r="O1448">
            <v>41695</v>
          </cell>
          <cell r="P1448">
            <v>42676</v>
          </cell>
          <cell r="Q1448">
            <v>201024</v>
          </cell>
          <cell r="R1448" t="str">
            <v>11/12/16 02:34 ERNESTO HDZ NP5 P1 OC 1003367 PANEL 171979</v>
          </cell>
          <cell r="S1448" t="str">
            <v/>
          </cell>
          <cell r="T1448" t="str">
            <v xml:space="preserve">    SOFIA VAZQUEZ                 </v>
          </cell>
          <cell r="U1448" t="str">
            <v>2017-04-28</v>
          </cell>
          <cell r="V1448" t="str">
            <v>NORTE</v>
          </cell>
          <cell r="W1448" t="str">
            <v>COMPLETADO</v>
          </cell>
          <cell r="X1448" t="str">
            <v>TALLER</v>
          </cell>
          <cell r="Y1448" t="e">
            <v>#N/A</v>
          </cell>
          <cell r="Z1448" t="e">
            <v>#N/A</v>
          </cell>
          <cell r="AD1448" t="e">
            <v>#N/A</v>
          </cell>
          <cell r="AE1448" t="e">
            <v>#N/A</v>
          </cell>
          <cell r="AF1448" t="e">
            <v>#N/A</v>
          </cell>
          <cell r="AG1448" t="e">
            <v>#N/A</v>
          </cell>
          <cell r="AH1448" t="e">
            <v>#N/A</v>
          </cell>
          <cell r="AI1448" t="e">
            <v>#N/A</v>
          </cell>
          <cell r="AJ1448" t="e">
            <v>#N/A</v>
          </cell>
          <cell r="AK1448" t="e">
            <v>#N/A</v>
          </cell>
          <cell r="AL1448" t="e">
            <v>#N/A</v>
          </cell>
          <cell r="AM1448" t="e">
            <v>#N/A</v>
          </cell>
          <cell r="AN1448" t="str">
            <v>3TE32J134805</v>
          </cell>
          <cell r="AO1448" t="str">
            <v>Básica</v>
          </cell>
          <cell r="AP1448" t="str">
            <v>Hisense</v>
          </cell>
          <cell r="AQ1448" t="str">
            <v>?</v>
          </cell>
          <cell r="AR1448" t="str">
            <v>HD 1366 X 768</v>
          </cell>
          <cell r="AS1448" t="str">
            <v>3TE32G1633F1G1633F1M010</v>
          </cell>
          <cell r="AT1448" t="str">
            <v>0</v>
          </cell>
          <cell r="AU1448" t="str">
            <v>32H3B2</v>
          </cell>
          <cell r="AV1448" t="str">
            <v>3TE32G1633F1</v>
          </cell>
          <cell r="AW1448" t="str">
            <v>G1633F1</v>
          </cell>
          <cell r="AX1448" t="str">
            <v>M010</v>
          </cell>
          <cell r="AY1448">
            <v>74012644</v>
          </cell>
          <cell r="AZ1448">
            <v>51013563</v>
          </cell>
          <cell r="BA1448">
            <v>80151056</v>
          </cell>
        </row>
        <row r="1449">
          <cell r="D1449">
            <v>60317349</v>
          </cell>
          <cell r="E1449" t="str">
            <v xml:space="preserve">     A  </v>
          </cell>
          <cell r="F1449" t="str">
            <v>TV</v>
          </cell>
          <cell r="G1449" t="str">
            <v>PAULA CASARES IBARRA</v>
          </cell>
          <cell r="H1449" t="str">
            <v>CALLE AÑIÑI NO. 613 COLONIA PUESTA DE SOL LA PAZ BAJA CALIFORNIA SUR</v>
          </cell>
          <cell r="I1449" t="str">
            <v xml:space="preserve"> 612-146-50-44</v>
          </cell>
          <cell r="J1449" t="str">
            <v>HISENSE</v>
          </cell>
          <cell r="K1449" t="str">
            <v>50H5B2</v>
          </cell>
          <cell r="L1449" t="str">
            <v>32G161178H00118</v>
          </cell>
          <cell r="M1449" t="str">
            <v>LPZ/000209288</v>
          </cell>
          <cell r="N1449">
            <v>6931.8</v>
          </cell>
          <cell r="O1449">
            <v>42734</v>
          </cell>
          <cell r="P1449">
            <v>0</v>
          </cell>
          <cell r="Q1449">
            <v>202494</v>
          </cell>
          <cell r="R1449" t="str">
            <v xml:space="preserve">23/05/2017 06 : 28  ARANTXA.MON : TCF1
23/05/2017 06 : 28  ARANTXA.MON : Se autoriza NP5; INFORMACION CORRECTA
20/05/2017 06 : 54 202494 : P1A: 18596 Y 191148 19/05/17 OC-1011013
</v>
          </cell>
          <cell r="S1449" t="str">
            <v/>
          </cell>
          <cell r="T1449" t="str">
            <v xml:space="preserve"> JONATHAN ALMARO                Fe</v>
          </cell>
          <cell r="U1449">
            <v>42878</v>
          </cell>
          <cell r="V1449" t="str">
            <v>CENTRO</v>
          </cell>
          <cell r="X1449" t="str">
            <v>TALLER</v>
          </cell>
          <cell r="Y1449">
            <v>42854</v>
          </cell>
          <cell r="AD1449" t="str">
            <v>La Paz/Puesta de Sol</v>
          </cell>
          <cell r="AE1449" t="str">
            <v>BCS</v>
          </cell>
          <cell r="AF1449" t="str">
            <v>MX</v>
          </cell>
          <cell r="AG1449" t="str">
            <v>10417184</v>
          </cell>
          <cell r="AH1449" t="str">
            <v>PAULA CASARES IBARRA</v>
          </cell>
          <cell r="AI1449" t="str">
            <v>Añiñi No. 613</v>
          </cell>
          <cell r="AJ1449" t="str">
            <v>612-102-56-82</v>
          </cell>
          <cell r="AK1449" t="str">
            <v>612-102-56-82</v>
          </cell>
          <cell r="AL1449" t="str">
            <v>23090</v>
          </cell>
          <cell r="AM1449"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49" t="str">
            <v>3TE50G155377</v>
          </cell>
          <cell r="AO1449">
            <v>0</v>
          </cell>
          <cell r="AS1449" t="str">
            <v>3TE50G170479G170479M010</v>
          </cell>
          <cell r="AU1449" t="str">
            <v>50H6D</v>
          </cell>
          <cell r="AV1449" t="str">
            <v>3TE50G170479</v>
          </cell>
          <cell r="AW1449" t="str">
            <v>G170479</v>
          </cell>
          <cell r="AX1449" t="str">
            <v>M010</v>
          </cell>
          <cell r="AY1449">
            <v>74012883</v>
          </cell>
          <cell r="AZ1449">
            <v>51013804</v>
          </cell>
          <cell r="BA1449">
            <v>80153912</v>
          </cell>
        </row>
        <row r="1450">
          <cell r="D1450">
            <v>60317826</v>
          </cell>
          <cell r="E1450" t="str">
            <v>A</v>
          </cell>
          <cell r="F1450" t="str">
            <v>TV</v>
          </cell>
          <cell r="G1450" t="str">
            <v>MARIA JANET MENDOZA CASTRO</v>
          </cell>
          <cell r="H1450" t="str">
            <v>AV. HIDALGO No. 76 COL. HUANAL CAMPECHE, CAMPECHE</v>
          </cell>
          <cell r="I1450">
            <v>9817514515</v>
          </cell>
          <cell r="J1450" t="str">
            <v>HISENSE</v>
          </cell>
          <cell r="K1450" t="str">
            <v>50K20DW</v>
          </cell>
          <cell r="L1450" t="str">
            <v>50G143292H04025</v>
          </cell>
          <cell r="M1450" t="str">
            <v>TICKET DE COMPRA</v>
          </cell>
          <cell r="N1450">
            <v>8390</v>
          </cell>
          <cell r="O1450">
            <v>42059</v>
          </cell>
          <cell r="P1450">
            <v>42863</v>
          </cell>
          <cell r="Q1450">
            <v>201079</v>
          </cell>
          <cell r="R1450" t="str">
            <v>10/05/2017 05 : 05  ARANTXA.MON : Se autoriza NP5; numero de serie y ticket correcto
FALTA DE REFACCIONES  PANEL LCD  173331, OC-1010454</v>
          </cell>
          <cell r="S1450" t="str">
            <v/>
          </cell>
          <cell r="T1450" t="str">
            <v xml:space="preserve"> CANDELARIO GARCIA                </v>
          </cell>
          <cell r="U1450">
            <v>42873</v>
          </cell>
          <cell r="V1450" t="str">
            <v>SUR</v>
          </cell>
          <cell r="Y1450">
            <v>42860</v>
          </cell>
          <cell r="AD1450" t="str">
            <v>col el huanal/campeche</v>
          </cell>
          <cell r="AE1450" t="str">
            <v>CMP</v>
          </cell>
          <cell r="AF1450" t="str">
            <v>MX</v>
          </cell>
          <cell r="AG1450" t="str">
            <v>10417483</v>
          </cell>
          <cell r="AH1450" t="str">
            <v>MARIA JANET MENDOZA CASTRO</v>
          </cell>
          <cell r="AI1450" t="str">
            <v>av hidalgo num 76</v>
          </cell>
          <cell r="AJ1450" t="str">
            <v>9817514515</v>
          </cell>
          <cell r="AK1450">
            <v>0</v>
          </cell>
          <cell r="AL1450" t="str">
            <v>24070</v>
          </cell>
          <cell r="AM1450"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50" t="str">
            <v>1TE50B8NUSCB</v>
          </cell>
          <cell r="AO1450">
            <v>0</v>
          </cell>
          <cell r="AS1450" t="str">
            <v>3TE50G170479G170479M010</v>
          </cell>
          <cell r="AU1450" t="str">
            <v>50H6D</v>
          </cell>
          <cell r="AV1450" t="str">
            <v>3TE50G170479</v>
          </cell>
          <cell r="AW1450" t="str">
            <v>G170479</v>
          </cell>
          <cell r="AX1450" t="str">
            <v>M010</v>
          </cell>
          <cell r="AY1450">
            <v>74012886</v>
          </cell>
          <cell r="AZ1450">
            <v>51013807</v>
          </cell>
          <cell r="BA1450">
            <v>80153918</v>
          </cell>
        </row>
        <row r="1451">
          <cell r="D1451">
            <v>60313540</v>
          </cell>
          <cell r="E1451" t="str">
            <v>A</v>
          </cell>
          <cell r="F1451" t="str">
            <v>TV</v>
          </cell>
          <cell r="G1451" t="str">
            <v>CANDELARIA ARENA LANDERO</v>
          </cell>
          <cell r="H1451" t="str">
            <v>RIO BINAZCO NO. 203  ATZALAN</v>
          </cell>
          <cell r="I1451">
            <v>2321004120</v>
          </cell>
          <cell r="J1451" t="str">
            <v>HISENSE</v>
          </cell>
          <cell r="K1451" t="str">
            <v>50K20DW</v>
          </cell>
          <cell r="L1451" t="str">
            <v>50J140464H01048</v>
          </cell>
          <cell r="M1451" t="str">
            <v>TICKET</v>
          </cell>
          <cell r="N1451">
            <v>299.06</v>
          </cell>
          <cell r="O1451" t="str">
            <v>1908/2014</v>
          </cell>
          <cell r="P1451">
            <v>42817</v>
          </cell>
          <cell r="Q1451">
            <v>201068</v>
          </cell>
          <cell r="R1451" t="str">
            <v>SE REALIZO SOLICITUD DE PANEL T173331  OC-1008903, FALTA DE REFACCION</v>
          </cell>
          <cell r="S1451" t="str">
            <v/>
          </cell>
          <cell r="T1451" t="str">
            <v xml:space="preserve"> KAREN BAUTISTA                   </v>
          </cell>
          <cell r="U1451">
            <v>42874</v>
          </cell>
          <cell r="V1451" t="str">
            <v>SUR</v>
          </cell>
          <cell r="Y1451">
            <v>42802</v>
          </cell>
          <cell r="AD1451" t="str">
            <v>atzalan/pedernales</v>
          </cell>
          <cell r="AE1451" t="str">
            <v>VER</v>
          </cell>
          <cell r="AF1451" t="str">
            <v>MX</v>
          </cell>
          <cell r="AG1451" t="str">
            <v>10290185</v>
          </cell>
          <cell r="AH1451" t="str">
            <v>CANDELARIA ARENAS LANDERO</v>
          </cell>
          <cell r="AI1451" t="str">
            <v>rio binazco 203</v>
          </cell>
          <cell r="AJ1451" t="str">
            <v>2323733169</v>
          </cell>
          <cell r="AK1451" t="str">
            <v>2321004120</v>
          </cell>
          <cell r="AL1451" t="str">
            <v>93610</v>
          </cell>
          <cell r="AM1451"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51" t="str">
            <v>1TE50B8NUSCB</v>
          </cell>
          <cell r="AO1451">
            <v>0</v>
          </cell>
          <cell r="AS1451" t="str">
            <v>3TE50G170479G170479M010</v>
          </cell>
          <cell r="AU1451" t="str">
            <v>50H6D</v>
          </cell>
          <cell r="AV1451" t="str">
            <v>3TE50G170479</v>
          </cell>
          <cell r="AW1451" t="str">
            <v>G170479</v>
          </cell>
          <cell r="AX1451" t="str">
            <v>M010</v>
          </cell>
          <cell r="AY1451">
            <v>74012888</v>
          </cell>
          <cell r="AZ1451">
            <v>51013808</v>
          </cell>
          <cell r="BA1451">
            <v>80153919</v>
          </cell>
        </row>
        <row r="1452">
          <cell r="D1452">
            <v>60317831</v>
          </cell>
          <cell r="E1452" t="str">
            <v>A</v>
          </cell>
          <cell r="F1452" t="str">
            <v>TV</v>
          </cell>
          <cell r="G1452" t="str">
            <v>SEUDONIA RAYMUNDO ISIDRO</v>
          </cell>
          <cell r="H1452" t="str">
            <v>16 DE SEPTIEMBRE S/N, SAN ANTONIO LAS PALMAS JOCOTEPEC</v>
          </cell>
          <cell r="I1452">
            <v>2834880228</v>
          </cell>
          <cell r="J1452" t="str">
            <v>HISENSE</v>
          </cell>
          <cell r="K1452" t="str">
            <v>50K20D</v>
          </cell>
          <cell r="L1452" t="str">
            <v>50G144843H05201</v>
          </cell>
          <cell r="M1452">
            <v>14930</v>
          </cell>
          <cell r="N1452">
            <v>8399</v>
          </cell>
          <cell r="O1452">
            <v>42211</v>
          </cell>
          <cell r="P1452">
            <v>42860</v>
          </cell>
          <cell r="Q1452">
            <v>201022</v>
          </cell>
          <cell r="R1452" t="str">
            <v>P;1 DAÑADO EL PANEL: # T173331 PEDIDO OC-1010849</v>
          </cell>
          <cell r="S1452" t="str">
            <v>EQUIPO EN TALLER, FORANEO SE RECOLECTO S</v>
          </cell>
          <cell r="T1452" t="str">
            <v xml:space="preserve">  MAURICIO ILESCAS OLIVERA        </v>
          </cell>
          <cell r="U1452">
            <v>42874</v>
          </cell>
          <cell r="V1452" t="str">
            <v>SUR</v>
          </cell>
          <cell r="Y1452">
            <v>42860</v>
          </cell>
          <cell r="AD1452" t="str">
            <v>San antonio las palmas jocotepec</v>
          </cell>
          <cell r="AE1452" t="str">
            <v>OAX</v>
          </cell>
          <cell r="AF1452" t="str">
            <v>MX</v>
          </cell>
          <cell r="AG1452" t="str">
            <v>10417620</v>
          </cell>
          <cell r="AH1452" t="str">
            <v>SEUDONIA RAIMUNDO ISIDRO</v>
          </cell>
          <cell r="AI1452" t="str">
            <v>Calle:16 de septiembre s/n</v>
          </cell>
          <cell r="AJ1452" t="str">
            <v>2834880228</v>
          </cell>
          <cell r="AK1452">
            <v>0</v>
          </cell>
          <cell r="AL1452" t="str">
            <v>68921</v>
          </cell>
          <cell r="AM1452"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52" t="str">
            <v>3TE50G132311</v>
          </cell>
          <cell r="AO1452">
            <v>0</v>
          </cell>
          <cell r="AS1452" t="str">
            <v>3TE50G170479G170479M010</v>
          </cell>
          <cell r="AU1452" t="str">
            <v>50H6D</v>
          </cell>
          <cell r="AV1452" t="str">
            <v>3TE50G170479</v>
          </cell>
          <cell r="AW1452" t="str">
            <v>G170479</v>
          </cell>
          <cell r="AX1452" t="str">
            <v>M010</v>
          </cell>
          <cell r="AY1452">
            <v>74012890</v>
          </cell>
          <cell r="AZ1452">
            <v>51013810</v>
          </cell>
          <cell r="BA1452">
            <v>80154467</v>
          </cell>
        </row>
        <row r="1453">
          <cell r="D1453">
            <v>60312990</v>
          </cell>
          <cell r="E1453" t="str">
            <v>A</v>
          </cell>
          <cell r="F1453" t="str">
            <v>TV</v>
          </cell>
          <cell r="G1453" t="str">
            <v xml:space="preserve">LETICIA GONZALEZ MEDINA </v>
          </cell>
          <cell r="H1453" t="str">
            <v xml:space="preserve">Morelos
NO. 72 Cd Guzman/Centro
</v>
          </cell>
          <cell r="I1453">
            <v>3414126179</v>
          </cell>
          <cell r="J1453" t="str">
            <v>HISENSE</v>
          </cell>
          <cell r="K1453" t="str">
            <v>50K20D</v>
          </cell>
          <cell r="L1453" t="str">
            <v>50J141822H00559</v>
          </cell>
          <cell r="M1453" t="str">
            <v>POLIZA SELLADA</v>
          </cell>
          <cell r="N1453" t="str">
            <v>POLIZA SELLADA</v>
          </cell>
          <cell r="O1453" t="str">
            <v>12/24/2015</v>
          </cell>
          <cell r="P1453">
            <v>42796</v>
          </cell>
          <cell r="Q1453">
            <v>201518</v>
          </cell>
          <cell r="R1453" t="str">
            <v>16/03/2017 01 : 40  JORGE.VAZ : NP5
TARJETA T-CON NO SURTIDA OC-1008385 -1134063</v>
          </cell>
          <cell r="S1453" t="str">
            <v xml:space="preserve">CLIENTE EN ESPERA DE CAMBIO FISICO </v>
          </cell>
          <cell r="T1453" t="str">
            <v xml:space="preserve"> Antonio Hernández Cedeño         </v>
          </cell>
          <cell r="U1453">
            <v>42874</v>
          </cell>
          <cell r="V1453" t="str">
            <v>SUR</v>
          </cell>
          <cell r="Y1453">
            <v>42793</v>
          </cell>
          <cell r="AD1453" t="str">
            <v>Cd Guzman/Centro</v>
          </cell>
          <cell r="AE1453" t="str">
            <v>JAL</v>
          </cell>
          <cell r="AF1453" t="str">
            <v>MX</v>
          </cell>
          <cell r="AG1453" t="str">
            <v>10412787</v>
          </cell>
          <cell r="AH1453" t="str">
            <v>LETICIA GONZALEZ MEDINA</v>
          </cell>
          <cell r="AI1453" t="str">
            <v>72 Morelos</v>
          </cell>
          <cell r="AJ1453" t="str">
            <v>3411176143</v>
          </cell>
          <cell r="AK1453" t="str">
            <v>3411176143</v>
          </cell>
          <cell r="AL1453" t="str">
            <v>49000</v>
          </cell>
          <cell r="AM1453"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53" t="str">
            <v>3TE50G132311</v>
          </cell>
          <cell r="AO1453">
            <v>0</v>
          </cell>
          <cell r="AS1453" t="str">
            <v>3TE50G170479G170479M010</v>
          </cell>
          <cell r="AU1453" t="str">
            <v>50H6D</v>
          </cell>
          <cell r="AV1453" t="str">
            <v>3TE50G170479</v>
          </cell>
          <cell r="AW1453" t="str">
            <v>G170479</v>
          </cell>
          <cell r="AX1453" t="str">
            <v>M010</v>
          </cell>
          <cell r="AY1453">
            <v>74012905</v>
          </cell>
          <cell r="AZ1453">
            <v>51013823</v>
          </cell>
          <cell r="BA1453">
            <v>80154523</v>
          </cell>
        </row>
        <row r="1454">
          <cell r="D1454">
            <v>60314713</v>
          </cell>
          <cell r="E1454" t="str">
            <v>A</v>
          </cell>
          <cell r="F1454" t="str">
            <v>TV</v>
          </cell>
          <cell r="G1454" t="str">
            <v>BERTHA RODRIGUEZ</v>
          </cell>
          <cell r="H1454" t="str">
            <v>Conjunto Las Garzas
House Number: casa1</v>
          </cell>
          <cell r="I1454">
            <v>3148726149</v>
          </cell>
          <cell r="J1454" t="str">
            <v>HISENSE</v>
          </cell>
          <cell r="K1454" t="str">
            <v>50H7GB</v>
          </cell>
          <cell r="L1454" t="str">
            <v>50G161943MH5101</v>
          </cell>
          <cell r="M1454" t="str">
            <v>POLIZA SELLADA</v>
          </cell>
          <cell r="N1454" t="str">
            <v>SEALED WARRANTY</v>
          </cell>
          <cell r="O1454">
            <v>42381</v>
          </cell>
          <cell r="P1454" t="str">
            <v xml:space="preserve">30/03/2017 
</v>
          </cell>
          <cell r="Q1454">
            <v>201518</v>
          </cell>
          <cell r="R1454" t="str">
            <v>06/04/2017 23 : 18  ERNESTO.HERN : NP5
OC-1009239, T194562/Panel - PANEL</v>
          </cell>
          <cell r="S1454" t="str">
            <v>EN ESPERA DE CF</v>
          </cell>
          <cell r="T1454" t="str">
            <v xml:space="preserve"> Antonio Hernández Cedeño         </v>
          </cell>
          <cell r="U1454">
            <v>42874</v>
          </cell>
          <cell r="V1454" t="str">
            <v>SUR</v>
          </cell>
          <cell r="Y1454">
            <v>42816</v>
          </cell>
          <cell r="AD1454" t="str">
            <v>Manzanillo/Playa Azul</v>
          </cell>
          <cell r="AE1454" t="str">
            <v>COL</v>
          </cell>
          <cell r="AF1454" t="str">
            <v>MX</v>
          </cell>
          <cell r="AG1454" t="str">
            <v>10414411</v>
          </cell>
          <cell r="AH1454" t="str">
            <v>BERTHA RODRIGUEZ</v>
          </cell>
          <cell r="AI1454" t="str">
            <v>casa1 Conjunto Las Garzas</v>
          </cell>
          <cell r="AJ1454" t="str">
            <v>0443148726149</v>
          </cell>
          <cell r="AK1454" t="str">
            <v>0443148726149</v>
          </cell>
          <cell r="AL1454" t="str">
            <v>28218</v>
          </cell>
          <cell r="AM1454"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54" t="str">
            <v>3TE50G1523B0</v>
          </cell>
          <cell r="AO1454">
            <v>0</v>
          </cell>
          <cell r="AS1454" t="str">
            <v>3TE50G162681G162681M010</v>
          </cell>
          <cell r="AT1454">
            <v>6</v>
          </cell>
          <cell r="AU1454" t="str">
            <v>50CU6000</v>
          </cell>
          <cell r="AV1454" t="str">
            <v>3TE50G162681</v>
          </cell>
          <cell r="AW1454" t="str">
            <v>G162681</v>
          </cell>
          <cell r="AX1454" t="str">
            <v>M010</v>
          </cell>
          <cell r="AY1454">
            <v>74012868</v>
          </cell>
          <cell r="AZ1454">
            <v>51013790</v>
          </cell>
          <cell r="BA1454">
            <v>80154468</v>
          </cell>
        </row>
        <row r="1455">
          <cell r="D1455">
            <v>60311494</v>
          </cell>
          <cell r="E1455" t="str">
            <v>A</v>
          </cell>
          <cell r="F1455" t="str">
            <v>TV</v>
          </cell>
          <cell r="G1455" t="str">
            <v>LUCIOLA CUEVAS</v>
          </cell>
          <cell r="H1455" t="str">
            <v xml:space="preserve">Elimon
461 CD Guzman /Soliralidad
</v>
          </cell>
          <cell r="I1455">
            <v>3414139217</v>
          </cell>
          <cell r="J1455" t="str">
            <v>HISENSE</v>
          </cell>
          <cell r="K1455" t="str">
            <v>50H7GB</v>
          </cell>
          <cell r="L1455" t="str">
            <v>50G1617C8MH5212</v>
          </cell>
          <cell r="M1455" t="str">
            <v>CGZ / 000128807</v>
          </cell>
          <cell r="N1455">
            <v>13331.89</v>
          </cell>
          <cell r="O1455">
            <v>42692</v>
          </cell>
          <cell r="P1455" t="str">
            <v xml:space="preserve">18/02/2017 
</v>
          </cell>
          <cell r="Q1455">
            <v>201518</v>
          </cell>
          <cell r="R1455" t="str">
            <v>SIN SURTIMIENTO  TARJETA PCB MAIN OC-1007803</v>
          </cell>
          <cell r="S1455" t="str">
            <v>CLIENTE EN ESPERA DE CF no aparece en bu</v>
          </cell>
          <cell r="T1455" t="str">
            <v xml:space="preserve"> Antonio Hernández Cedeño         </v>
          </cell>
          <cell r="U1455">
            <v>42874</v>
          </cell>
          <cell r="V1455" t="str">
            <v>SUR</v>
          </cell>
          <cell r="Y1455">
            <v>42780</v>
          </cell>
          <cell r="AD1455" t="str">
            <v>CD Guzman /Soliralidad</v>
          </cell>
          <cell r="AE1455" t="str">
            <v>JAL</v>
          </cell>
          <cell r="AF1455" t="str">
            <v>MX</v>
          </cell>
          <cell r="AG1455" t="str">
            <v>10411546</v>
          </cell>
          <cell r="AH1455" t="str">
            <v>LUCIOLA CUEVAS</v>
          </cell>
          <cell r="AI1455" t="str">
            <v>461 Elimon</v>
          </cell>
          <cell r="AJ1455" t="str">
            <v>3414139217</v>
          </cell>
          <cell r="AK1455" t="str">
            <v>3411176610</v>
          </cell>
          <cell r="AL1455" t="str">
            <v>49097</v>
          </cell>
          <cell r="AM1455"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55" t="str">
            <v>3TE50G1523B0</v>
          </cell>
          <cell r="AO1455">
            <v>0</v>
          </cell>
          <cell r="AS1455" t="str">
            <v>3TE50G162681G162681M010</v>
          </cell>
          <cell r="AT1455">
            <v>6</v>
          </cell>
          <cell r="AU1455" t="str">
            <v>50CU6000</v>
          </cell>
          <cell r="AV1455" t="str">
            <v>3TE50G162681</v>
          </cell>
          <cell r="AW1455" t="str">
            <v>G162681</v>
          </cell>
          <cell r="AX1455" t="str">
            <v>M010</v>
          </cell>
          <cell r="AY1455">
            <v>74012869</v>
          </cell>
          <cell r="AZ1455">
            <v>51013791</v>
          </cell>
          <cell r="BA1455">
            <v>80154476</v>
          </cell>
        </row>
        <row r="1456">
          <cell r="D1456">
            <v>60316396</v>
          </cell>
          <cell r="E1456" t="str">
            <v>A</v>
          </cell>
          <cell r="F1456" t="str">
            <v>TV</v>
          </cell>
          <cell r="G1456" t="str">
            <v xml:space="preserve">JESUS ENRIQUE SENA RODRIGUEZ </v>
          </cell>
          <cell r="H1456" t="str">
            <v>CASA 61 CALLE PROL.CENOTE SAGRADO MZ-44 LOTE 10 SPM 107</v>
          </cell>
          <cell r="I1456">
            <v>9983800372</v>
          </cell>
          <cell r="J1456" t="str">
            <v>HISENSE</v>
          </cell>
          <cell r="K1456" t="str">
            <v>50H6B</v>
          </cell>
          <cell r="L1456" t="str">
            <v>50G151275H00190</v>
          </cell>
          <cell r="M1456">
            <v>9870</v>
          </cell>
          <cell r="N1456">
            <v>10559.2</v>
          </cell>
          <cell r="O1456">
            <v>42524</v>
          </cell>
          <cell r="P1456">
            <v>42845</v>
          </cell>
          <cell r="Q1456">
            <v>201033</v>
          </cell>
          <cell r="R1456" t="str">
            <v xml:space="preserve">21/04/2017 ARANTXA MON.: NP5  OC-1009813 , 179317 PCB MAIN </v>
          </cell>
          <cell r="S1456" t="str">
            <v xml:space="preserve"> EQUIPO EN RESGUARDO DE CSA CON TODOS SU</v>
          </cell>
          <cell r="T1456" t="str">
            <v xml:space="preserve">     JUAN OSWALDO URIBE PERAZA    </v>
          </cell>
          <cell r="U1456">
            <v>42878</v>
          </cell>
          <cell r="V1456" t="str">
            <v>SUR</v>
          </cell>
          <cell r="Y1456">
            <v>42844</v>
          </cell>
          <cell r="AD1456" t="str">
            <v>Benito J/Frac.Paraiso maya 3</v>
          </cell>
          <cell r="AE1456" t="str">
            <v>QR</v>
          </cell>
          <cell r="AF1456" t="str">
            <v>MX</v>
          </cell>
          <cell r="AG1456" t="str">
            <v>10416336</v>
          </cell>
          <cell r="AH1456" t="str">
            <v>JESUS ENRIQUE SENA RODRIGUEZ</v>
          </cell>
          <cell r="AI1456" t="str">
            <v>Casa 61 Calle prol.Cenote sagrado mz 44 lt 10 Smz 107</v>
          </cell>
          <cell r="AJ1456" t="str">
            <v>9988975472</v>
          </cell>
          <cell r="AK1456" t="str">
            <v>9988975472</v>
          </cell>
          <cell r="AL1456" t="str">
            <v>77539</v>
          </cell>
          <cell r="AM1456"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56" t="str">
            <v>3TE50G151275</v>
          </cell>
          <cell r="AO1456">
            <v>0</v>
          </cell>
          <cell r="AS1456" t="str">
            <v>3TE50G162681G162681M010</v>
          </cell>
          <cell r="AT1456">
            <v>6</v>
          </cell>
          <cell r="AU1456" t="str">
            <v>50CU6000</v>
          </cell>
          <cell r="AV1456" t="str">
            <v>3TE50G162681</v>
          </cell>
          <cell r="AW1456" t="str">
            <v>G162681</v>
          </cell>
          <cell r="AX1456" t="str">
            <v>M010</v>
          </cell>
          <cell r="AY1456">
            <v>74012870</v>
          </cell>
          <cell r="AZ1456">
            <v>51013792</v>
          </cell>
          <cell r="BA1456">
            <v>80154481</v>
          </cell>
        </row>
        <row r="1457">
          <cell r="D1457">
            <v>60315026</v>
          </cell>
          <cell r="E1457" t="str">
            <v>A</v>
          </cell>
          <cell r="F1457" t="str">
            <v>TV</v>
          </cell>
          <cell r="G1457" t="str">
            <v>SERGIO LAVOIGNET HERNANDEZ</v>
          </cell>
          <cell r="H1457" t="str">
            <v xml:space="preserve">AV. AVIL CAMACHO S/N MISANTLA </v>
          </cell>
          <cell r="I1457">
            <v>2351052887</v>
          </cell>
          <cell r="J1457" t="str">
            <v>HISENSE</v>
          </cell>
          <cell r="K1457" t="str">
            <v>50H7SG</v>
          </cell>
          <cell r="L1457" t="str">
            <v>50G1450A4H00639</v>
          </cell>
          <cell r="M1457" t="str">
            <v>TICKET 9029454015</v>
          </cell>
          <cell r="N1457" t="str">
            <v>10,284,00</v>
          </cell>
          <cell r="O1457">
            <v>42342</v>
          </cell>
          <cell r="P1457" t="str">
            <v>03/27/2017</v>
          </cell>
          <cell r="Q1457">
            <v>201068</v>
          </cell>
          <cell r="R1457" t="str">
            <v xml:space="preserve">PANEL (177074)  OC-1009475
</v>
          </cell>
          <cell r="S1457" t="str">
            <v/>
          </cell>
          <cell r="T1457" t="str">
            <v xml:space="preserve"> KAREN BAUTISTA                  F</v>
          </cell>
          <cell r="U1457">
            <v>42880</v>
          </cell>
          <cell r="V1457" t="str">
            <v>SUR</v>
          </cell>
          <cell r="Y1457">
            <v>42821</v>
          </cell>
          <cell r="AD1457" t="str">
            <v>Mizantla/Marco antonio muños</v>
          </cell>
          <cell r="AE1457" t="str">
            <v>VER</v>
          </cell>
          <cell r="AF1457" t="str">
            <v>MX</v>
          </cell>
          <cell r="AG1457" t="str">
            <v>10415182</v>
          </cell>
          <cell r="AH1457" t="str">
            <v>SERGIO LAVOIGNET HERNANDEZ</v>
          </cell>
          <cell r="AI1457" t="str">
            <v>Av avila camacho s/n</v>
          </cell>
          <cell r="AJ1457" t="str">
            <v>2351052887</v>
          </cell>
          <cell r="AK1457">
            <v>0</v>
          </cell>
          <cell r="AL1457" t="str">
            <v>93829</v>
          </cell>
          <cell r="AM1457"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57" t="str">
            <v>3TE50A145036</v>
          </cell>
          <cell r="AO1457">
            <v>0</v>
          </cell>
          <cell r="AS1457" t="str">
            <v>3TE50G162681G162681M010</v>
          </cell>
          <cell r="AT1457">
            <v>6</v>
          </cell>
          <cell r="AU1457" t="str">
            <v>50CU6000</v>
          </cell>
          <cell r="AV1457" t="str">
            <v>3TE50G162681</v>
          </cell>
          <cell r="AW1457" t="str">
            <v>G162681</v>
          </cell>
          <cell r="AX1457" t="str">
            <v>M010</v>
          </cell>
          <cell r="AY1457">
            <v>74012871</v>
          </cell>
          <cell r="AZ1457">
            <v>51013793</v>
          </cell>
          <cell r="BA1457">
            <v>80154483</v>
          </cell>
        </row>
        <row r="1458">
          <cell r="D1458">
            <v>60311428</v>
          </cell>
          <cell r="E1458" t="str">
            <v>A</v>
          </cell>
          <cell r="F1458" t="str">
            <v>TV</v>
          </cell>
          <cell r="G1458" t="str">
            <v>JORGE ALBERTO CORDOBA GARCIA</v>
          </cell>
          <cell r="H1458" t="str">
            <v>ANGEL NUÑEZ BELTRAN NO. 93 INT 2 EMILIANOP ZAPATA</v>
          </cell>
          <cell r="I1458">
            <v>2281613331</v>
          </cell>
          <cell r="J1458" t="str">
            <v>HISENSE</v>
          </cell>
          <cell r="K1458" t="str">
            <v>50H7GB</v>
          </cell>
          <cell r="L1458" t="str">
            <v>50G155381H00562</v>
          </cell>
          <cell r="M1458" t="str">
            <v>9270 TICKET</v>
          </cell>
          <cell r="N1458" t="str">
            <v>9,555,00</v>
          </cell>
          <cell r="O1458">
            <v>42580</v>
          </cell>
          <cell r="P1458" t="str">
            <v>04/24/2017</v>
          </cell>
          <cell r="Q1458">
            <v>201068</v>
          </cell>
          <cell r="R1458" t="str">
            <v xml:space="preserve"> (194635) OC-1007429
</v>
          </cell>
          <cell r="S1458" t="str">
            <v/>
          </cell>
          <cell r="T1458" t="str">
            <v xml:space="preserve">  KAREN BAUTISTA                  </v>
          </cell>
          <cell r="U1458">
            <v>42880</v>
          </cell>
          <cell r="V1458" t="str">
            <v>SUR</v>
          </cell>
          <cell r="Y1458">
            <v>42779</v>
          </cell>
          <cell r="AD1458" t="str">
            <v>Xalapa/Emiliano Zapata</v>
          </cell>
          <cell r="AE1458" t="str">
            <v>VER</v>
          </cell>
          <cell r="AF1458" t="str">
            <v>MX</v>
          </cell>
          <cell r="AG1458" t="str">
            <v>10411824</v>
          </cell>
          <cell r="AH1458" t="str">
            <v>JORGE ALBERTO CORDOBA GARCIA</v>
          </cell>
          <cell r="AI1458" t="str">
            <v>Angel nuñes beltran num 93 int 2</v>
          </cell>
          <cell r="AJ1458" t="str">
            <v>2281613331</v>
          </cell>
          <cell r="AK1458">
            <v>0</v>
          </cell>
          <cell r="AL1458" t="str">
            <v>91090</v>
          </cell>
          <cell r="AM1458"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58" t="str">
            <v>3TE50G1523B0</v>
          </cell>
          <cell r="AO1458">
            <v>0</v>
          </cell>
          <cell r="AS1458" t="str">
            <v>3TE50G162681G162681M010</v>
          </cell>
          <cell r="AT1458">
            <v>6</v>
          </cell>
          <cell r="AU1458" t="str">
            <v>50CU6000</v>
          </cell>
          <cell r="AV1458" t="str">
            <v>3TE50G162681</v>
          </cell>
          <cell r="AW1458" t="str">
            <v>G162681</v>
          </cell>
          <cell r="AX1458" t="str">
            <v>M010</v>
          </cell>
          <cell r="AY1458">
            <v>74012872</v>
          </cell>
          <cell r="AZ1458">
            <v>51013794</v>
          </cell>
          <cell r="BA1458">
            <v>80154485</v>
          </cell>
        </row>
        <row r="1459">
          <cell r="D1459">
            <v>60315186</v>
          </cell>
          <cell r="E1459" t="str">
            <v>A</v>
          </cell>
          <cell r="F1459" t="str">
            <v>TV</v>
          </cell>
          <cell r="G1459" t="str">
            <v>WILLIAM HEREDIA FERNANDEZ DE LARA</v>
          </cell>
          <cell r="H1459" t="str">
            <v>GUADALUPE VICTORIOA NO. 20 INT. 5 COL. CENTRO</v>
          </cell>
          <cell r="I1459">
            <v>2281082538</v>
          </cell>
          <cell r="J1459" t="str">
            <v>SHARP</v>
          </cell>
          <cell r="K1459" t="str">
            <v>LC-65N5200U</v>
          </cell>
          <cell r="L1459" t="str">
            <v>65G162308H00264</v>
          </cell>
          <cell r="M1459" t="str">
            <v>TICKET  3591672</v>
          </cell>
          <cell r="N1459" t="str">
            <v>19,999,00</v>
          </cell>
          <cell r="O1459">
            <v>42696</v>
          </cell>
          <cell r="P1459" t="str">
            <v>04/24/2017</v>
          </cell>
          <cell r="Q1459">
            <v>201068</v>
          </cell>
          <cell r="R1459" t="str">
            <v xml:space="preserve">PANEL (197213) OC-1009273
</v>
          </cell>
          <cell r="S1459" t="str">
            <v/>
          </cell>
          <cell r="T1459" t="str">
            <v xml:space="preserve"> KAREN BAUTISTA              Fecha</v>
          </cell>
          <cell r="U1459">
            <v>42880</v>
          </cell>
          <cell r="V1459" t="str">
            <v>SUR</v>
          </cell>
          <cell r="Y1459">
            <v>42824</v>
          </cell>
          <cell r="AD1459" t="str">
            <v>Xalapa/Col. Centro</v>
          </cell>
          <cell r="AE1459" t="str">
            <v>VER</v>
          </cell>
          <cell r="AF1459" t="str">
            <v>MX</v>
          </cell>
          <cell r="AG1459" t="str">
            <v>10415333</v>
          </cell>
          <cell r="AH1459" t="str">
            <v>WILLIAM HEREDIA FERNANDEZ DE LARA</v>
          </cell>
          <cell r="AI1459" t="str">
            <v>GUADALUPE VICTORIA #20 INT 5</v>
          </cell>
          <cell r="AJ1459" t="str">
            <v>2288352754</v>
          </cell>
          <cell r="AK1459" t="str">
            <v>2288352754</v>
          </cell>
          <cell r="AL1459" t="str">
            <v>91000</v>
          </cell>
          <cell r="AM1459"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59" t="str">
            <v>3TE65G155271</v>
          </cell>
          <cell r="AO1459">
            <v>0</v>
          </cell>
          <cell r="AS1459" t="str">
            <v>3TE65G1635D7G1635D7M010</v>
          </cell>
          <cell r="AT1459">
            <v>1</v>
          </cell>
          <cell r="AU1459" t="str">
            <v>LC-65N7000U</v>
          </cell>
          <cell r="AV1459" t="str">
            <v>3TE65G1635D7</v>
          </cell>
          <cell r="AW1459" t="str">
            <v>G1635D7</v>
          </cell>
          <cell r="AX1459" t="str">
            <v>M010</v>
          </cell>
          <cell r="AY1459">
            <v>74012873</v>
          </cell>
          <cell r="AZ1459">
            <v>51013795</v>
          </cell>
          <cell r="BA1459">
            <v>80154487</v>
          </cell>
        </row>
        <row r="1460">
          <cell r="D1460">
            <v>60308606</v>
          </cell>
          <cell r="E1460" t="str">
            <v>A</v>
          </cell>
          <cell r="F1460" t="str">
            <v>TV</v>
          </cell>
          <cell r="G1460" t="str">
            <v>JOSE RUPERTO HERNANDEZ JUAREZ</v>
          </cell>
          <cell r="H1460" t="str">
            <v xml:space="preserve">LEON GUZMAN NO. 303 CENTRO TEZIHUTLAN </v>
          </cell>
          <cell r="I1460">
            <v>2313122252</v>
          </cell>
          <cell r="J1460" t="str">
            <v xml:space="preserve">HISENSE </v>
          </cell>
          <cell r="K1460" t="str">
            <v>50K20DW</v>
          </cell>
          <cell r="L1460" t="str">
            <v>50J140464H04019</v>
          </cell>
          <cell r="M1460" t="str">
            <v>TICKET IBABQ20485</v>
          </cell>
          <cell r="N1460" t="str">
            <v>8,499,00</v>
          </cell>
          <cell r="O1460">
            <v>41957</v>
          </cell>
          <cell r="P1460">
            <v>42749</v>
          </cell>
          <cell r="Q1460">
            <v>201068</v>
          </cell>
          <cell r="R1460" t="str">
            <v xml:space="preserve">SOLICITUD DE PANEL T173331  OC-1006131,  FALTA DE REFACCION </v>
          </cell>
          <cell r="S1460" t="str">
            <v/>
          </cell>
          <cell r="T1460" t="str">
            <v>KAREN BAUTISTA</v>
          </cell>
          <cell r="U1460">
            <v>42880</v>
          </cell>
          <cell r="V1460" t="str">
            <v>SUR</v>
          </cell>
          <cell r="Y1460">
            <v>42745</v>
          </cell>
          <cell r="AD1460" t="str">
            <v>Centro/TeZiutlan</v>
          </cell>
          <cell r="AE1460" t="str">
            <v>PUE</v>
          </cell>
          <cell r="AF1460" t="str">
            <v>MX</v>
          </cell>
          <cell r="AG1460" t="str">
            <v>10409409</v>
          </cell>
          <cell r="AH1460" t="str">
            <v>JOSE RUPERTO HERNANDEZ JUAREZ</v>
          </cell>
          <cell r="AI1460" t="str">
            <v>303 Leon Guzman</v>
          </cell>
          <cell r="AJ1460" t="str">
            <v>2313122252</v>
          </cell>
          <cell r="AK1460">
            <v>0</v>
          </cell>
          <cell r="AL1460" t="str">
            <v>73800</v>
          </cell>
          <cell r="AM1460"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60" t="str">
            <v>1TE50B8NUSCB</v>
          </cell>
          <cell r="AO1460">
            <v>0</v>
          </cell>
          <cell r="AS1460" t="str">
            <v>3TE50G170479G170479M010</v>
          </cell>
          <cell r="AT1460">
            <v>36</v>
          </cell>
          <cell r="AU1460" t="str">
            <v>50H6D</v>
          </cell>
          <cell r="AV1460" t="str">
            <v>3TE50G170479</v>
          </cell>
          <cell r="AW1460" t="str">
            <v>G170479</v>
          </cell>
          <cell r="AX1460" t="str">
            <v>M010</v>
          </cell>
          <cell r="AY1460">
            <v>74012936</v>
          </cell>
          <cell r="AZ1460">
            <v>51013853</v>
          </cell>
          <cell r="BA1460">
            <v>80154465</v>
          </cell>
        </row>
        <row r="1461">
          <cell r="D1461">
            <v>60318029</v>
          </cell>
          <cell r="E1461" t="str">
            <v>A</v>
          </cell>
          <cell r="F1461" t="str">
            <v>TV</v>
          </cell>
          <cell r="G1461" t="str">
            <v>OSCAR QUINTERO SANCHEZ</v>
          </cell>
          <cell r="H1461" t="str">
            <v>FRANCISCO DE AYZA 69, LA PERLA, GUADALAJARA, JALISCO</v>
          </cell>
          <cell r="I1461">
            <v>3313101806</v>
          </cell>
          <cell r="J1461" t="str">
            <v>HISENSE</v>
          </cell>
          <cell r="K1461" t="str">
            <v>50K20DW</v>
          </cell>
          <cell r="L1461" t="str">
            <v>50G143064H02754</v>
          </cell>
          <cell r="M1461" t="str">
            <v>521979892
2488827474491</v>
          </cell>
          <cell r="N1461">
            <v>8499</v>
          </cell>
          <cell r="O1461">
            <v>41802</v>
          </cell>
          <cell r="P1461">
            <v>42864</v>
          </cell>
          <cell r="Q1461">
            <v>201076</v>
          </cell>
          <cell r="R1461" t="str">
            <v>NP5 T173331/PANEL/OC-1010642</v>
          </cell>
          <cell r="S1461" t="str">
            <v xml:space="preserve"> </v>
          </cell>
          <cell r="T1461" t="str">
            <v>Carlos Muñiz</v>
          </cell>
          <cell r="U1461">
            <v>42880</v>
          </cell>
          <cell r="V1461" t="str">
            <v>SUR</v>
          </cell>
          <cell r="Y1461">
            <v>42864</v>
          </cell>
          <cell r="AD1461" t="str">
            <v>la perla/guadalajara</v>
          </cell>
          <cell r="AE1461" t="str">
            <v>JAL</v>
          </cell>
          <cell r="AF1461" t="str">
            <v>MX</v>
          </cell>
          <cell r="AG1461" t="str">
            <v>10417771</v>
          </cell>
          <cell r="AH1461" t="str">
            <v>OSCAR QUINTERO SANCHEZ</v>
          </cell>
          <cell r="AI1461" t="str">
            <v>69 fancisco de hayza</v>
          </cell>
          <cell r="AJ1461" t="str">
            <v>3313101806</v>
          </cell>
          <cell r="AK1461" t="str">
            <v>3313101806</v>
          </cell>
          <cell r="AL1461" t="str">
            <v>44360</v>
          </cell>
          <cell r="AM1461"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61" t="str">
            <v>1TE50B8NUSCB</v>
          </cell>
          <cell r="AO1461">
            <v>0</v>
          </cell>
          <cell r="AS1461" t="str">
            <v>3TE50G170479G170479M010</v>
          </cell>
          <cell r="AT1461">
            <v>36</v>
          </cell>
          <cell r="AU1461" t="str">
            <v>50H6D</v>
          </cell>
          <cell r="AV1461" t="str">
            <v>3TE50G170479</v>
          </cell>
          <cell r="AW1461" t="str">
            <v>G170479</v>
          </cell>
          <cell r="AX1461" t="str">
            <v>M010</v>
          </cell>
          <cell r="AY1461">
            <v>74012937</v>
          </cell>
          <cell r="AZ1461">
            <v>51013854</v>
          </cell>
          <cell r="BA1461">
            <v>80154469</v>
          </cell>
        </row>
        <row r="1462">
          <cell r="D1462">
            <v>60318175</v>
          </cell>
          <cell r="E1462" t="str">
            <v>A</v>
          </cell>
          <cell r="F1462" t="str">
            <v>TV</v>
          </cell>
          <cell r="G1462" t="str">
            <v>RAUL PULIDO RAMIREZ</v>
          </cell>
          <cell r="H1462" t="str">
            <v>SANTA EMMA 109 CLUSTER 5, HACIENDA SANTA FE, TLAJOMULCO DE ZUÑIGA, JALISCO</v>
          </cell>
          <cell r="I1462">
            <v>3310991682</v>
          </cell>
          <cell r="J1462" t="str">
            <v>HISENSE</v>
          </cell>
          <cell r="K1462" t="str">
            <v>50H5GB</v>
          </cell>
          <cell r="L1462" t="str">
            <v>50G150311H03346</v>
          </cell>
          <cell r="M1462">
            <v>14586</v>
          </cell>
          <cell r="N1462">
            <v>17875</v>
          </cell>
          <cell r="O1462">
            <v>42324</v>
          </cell>
          <cell r="P1462">
            <v>42865</v>
          </cell>
          <cell r="Q1462">
            <v>201076</v>
          </cell>
          <cell r="R1462" t="str">
            <v>NP5 T182406/PANEL/OC-1010715</v>
          </cell>
          <cell r="S1462" t="str">
            <v xml:space="preserve"> </v>
          </cell>
          <cell r="T1462" t="str">
            <v>Carlos Muñiz</v>
          </cell>
          <cell r="U1462">
            <v>42880</v>
          </cell>
          <cell r="V1462" t="str">
            <v>SUR</v>
          </cell>
          <cell r="Y1462">
            <v>42865</v>
          </cell>
          <cell r="AD1462" t="str">
            <v>Tlajoluco de Zuñiga /Santa Fe</v>
          </cell>
          <cell r="AE1462" t="str">
            <v>JAL</v>
          </cell>
          <cell r="AF1462" t="str">
            <v>MX</v>
          </cell>
          <cell r="AG1462" t="str">
            <v>10417846</v>
          </cell>
          <cell r="AH1462" t="str">
            <v>RAUL PULIDO</v>
          </cell>
          <cell r="AI1462" t="str">
            <v>109 SAnta Emma Cluster 5</v>
          </cell>
          <cell r="AJ1462" t="str">
            <v>3310991682</v>
          </cell>
          <cell r="AK1462">
            <v>0</v>
          </cell>
          <cell r="AL1462" t="str">
            <v>43653</v>
          </cell>
          <cell r="AM1462"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62" t="str">
            <v>3TE50A144537</v>
          </cell>
          <cell r="AO1462">
            <v>0</v>
          </cell>
          <cell r="AS1462" t="str">
            <v>3TE50G154817G154817M010</v>
          </cell>
          <cell r="AT1462">
            <v>6</v>
          </cell>
          <cell r="AU1462" t="str">
            <v>50H5B</v>
          </cell>
          <cell r="AV1462" t="str">
            <v>3TE50G154817</v>
          </cell>
          <cell r="AW1462" t="str">
            <v>G154817</v>
          </cell>
          <cell r="AX1462" t="str">
            <v>M010</v>
          </cell>
          <cell r="AY1462">
            <v>74012938</v>
          </cell>
          <cell r="AZ1462">
            <v>51013855</v>
          </cell>
          <cell r="BA1462">
            <v>80154470</v>
          </cell>
        </row>
        <row r="1463">
          <cell r="D1463">
            <v>60318293</v>
          </cell>
          <cell r="E1463" t="str">
            <v>A</v>
          </cell>
          <cell r="F1463" t="str">
            <v>TV</v>
          </cell>
          <cell r="G1463" t="str">
            <v>RAMIRO SEGUEDA NAVARRETE</v>
          </cell>
          <cell r="H1463" t="str">
            <v>PETUNIA 289, ALAMEDAS DE SALATITAN, TONALA, JALISCO</v>
          </cell>
          <cell r="I1463">
            <v>3332851218</v>
          </cell>
          <cell r="J1463" t="str">
            <v>HISENSE</v>
          </cell>
          <cell r="K1463" t="str">
            <v>50K20DW</v>
          </cell>
          <cell r="L1463" t="str">
            <v>50G143291H19574</v>
          </cell>
          <cell r="M1463">
            <v>230335</v>
          </cell>
          <cell r="N1463">
            <v>11998</v>
          </cell>
          <cell r="O1463">
            <v>42200</v>
          </cell>
          <cell r="P1463">
            <v>42866</v>
          </cell>
          <cell r="Q1463">
            <v>201076</v>
          </cell>
          <cell r="R1463" t="str">
            <v>NP5 T173331/PANEL/OC-1010868</v>
          </cell>
          <cell r="S1463" t="str">
            <v xml:space="preserve"> </v>
          </cell>
          <cell r="T1463" t="str">
            <v>Carlos Muñiz</v>
          </cell>
          <cell r="U1463">
            <v>42880</v>
          </cell>
          <cell r="V1463" t="str">
            <v>SUR</v>
          </cell>
          <cell r="Y1463">
            <v>42866</v>
          </cell>
          <cell r="AD1463" t="str">
            <v>Tonalá/Col Alamedas de Salatitlan</v>
          </cell>
          <cell r="AE1463" t="str">
            <v>JAL</v>
          </cell>
          <cell r="AF1463" t="str">
            <v>MX</v>
          </cell>
          <cell r="AG1463" t="str">
            <v>10416899</v>
          </cell>
          <cell r="AH1463" t="str">
            <v>RAMIRO SEGUEDA NAVARRETE</v>
          </cell>
          <cell r="AI1463" t="str">
            <v>289 PETUNIA</v>
          </cell>
          <cell r="AJ1463" t="str">
            <v>3332851218</v>
          </cell>
          <cell r="AK1463" t="str">
            <v>3319477039</v>
          </cell>
          <cell r="AL1463" t="str">
            <v>45407</v>
          </cell>
          <cell r="AM1463" t="str">
            <v>19/05/2017 04 : 07 ARANTXA.MON : TCF119/05/2017 04 : 06 ARANTXA.MON : Se autoriza NP5; INFORMACION CORRECTA17/05/2017 23 : 35 201076 : P1: T173331/PANEL/OC-101086812/05/2017 02 : 48 JUANANTONIO : ODSWTP ELABORADA POR EMC*RD% ORQUIDEA Y IDALIA</v>
          </cell>
          <cell r="AN1463" t="str">
            <v>1TE50B8NUSCB</v>
          </cell>
          <cell r="AO1463">
            <v>0</v>
          </cell>
          <cell r="AS1463" t="str">
            <v>3TE50G154817G154817M010</v>
          </cell>
          <cell r="AT1463">
            <v>6</v>
          </cell>
          <cell r="AU1463" t="str">
            <v>50H5B</v>
          </cell>
          <cell r="AV1463" t="str">
            <v>3TE50G154817</v>
          </cell>
          <cell r="AW1463" t="str">
            <v>G154817</v>
          </cell>
          <cell r="AX1463" t="str">
            <v>M010</v>
          </cell>
          <cell r="AY1463">
            <v>74012939</v>
          </cell>
          <cell r="AZ1463">
            <v>51013856</v>
          </cell>
          <cell r="BA1463">
            <v>80154473</v>
          </cell>
        </row>
        <row r="1464">
          <cell r="D1464">
            <v>60318378</v>
          </cell>
          <cell r="E1464" t="str">
            <v>A</v>
          </cell>
          <cell r="F1464" t="str">
            <v>TV</v>
          </cell>
          <cell r="G1464" t="str">
            <v>JOSE ROBERTO LUGO AGUILAR</v>
          </cell>
          <cell r="H1464" t="str">
            <v>CURITIVA 125, CHULAVISTA ETAPA 1, TLAJOMULCO DE ZUÑIGA, JALISCO</v>
          </cell>
          <cell r="I1464">
            <v>3313382882</v>
          </cell>
          <cell r="J1464" t="str">
            <v>HISENSE</v>
          </cell>
          <cell r="K1464" t="str">
            <v>50K20DW</v>
          </cell>
          <cell r="L1464" t="str">
            <v>50G143291H04944</v>
          </cell>
          <cell r="M1464">
            <v>40926507</v>
          </cell>
          <cell r="N1464">
            <v>8800</v>
          </cell>
          <cell r="O1464">
            <v>42250</v>
          </cell>
          <cell r="P1464">
            <v>42867</v>
          </cell>
          <cell r="Q1464">
            <v>201076</v>
          </cell>
          <cell r="R1464" t="str">
            <v>NP5 T173331/PANEL/OC-1010823</v>
          </cell>
          <cell r="S1464" t="str">
            <v xml:space="preserve"> </v>
          </cell>
          <cell r="T1464" t="str">
            <v>Carlos Muñiz</v>
          </cell>
          <cell r="U1464">
            <v>42880</v>
          </cell>
          <cell r="V1464" t="str">
            <v>SUR</v>
          </cell>
          <cell r="Y1464">
            <v>42867</v>
          </cell>
          <cell r="AD1464" t="str">
            <v>Tlajomulco/Col Chulavista etapa 1</v>
          </cell>
          <cell r="AE1464" t="str">
            <v>JAL</v>
          </cell>
          <cell r="AF1464" t="str">
            <v>MX</v>
          </cell>
          <cell r="AG1464" t="str">
            <v>10418184</v>
          </cell>
          <cell r="AH1464" t="str">
            <v>JOSE ROBERTO LUGO AGUILAR</v>
          </cell>
          <cell r="AI1464" t="str">
            <v>125 Curitiva</v>
          </cell>
          <cell r="AJ1464" t="str">
            <v>3313382882</v>
          </cell>
          <cell r="AK1464" t="str">
            <v>3313382882</v>
          </cell>
          <cell r="AL1464" t="str">
            <v>45653</v>
          </cell>
          <cell r="AM1464"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64" t="str">
            <v>1TE50B8NUSCB</v>
          </cell>
          <cell r="AO1464">
            <v>0</v>
          </cell>
          <cell r="AS1464" t="str">
            <v>3TE50G154817G154817M010</v>
          </cell>
          <cell r="AT1464">
            <v>6</v>
          </cell>
          <cell r="AU1464" t="str">
            <v>50H5B</v>
          </cell>
          <cell r="AV1464" t="str">
            <v>3TE50G154817</v>
          </cell>
          <cell r="AW1464" t="str">
            <v>G154817</v>
          </cell>
          <cell r="AX1464" t="str">
            <v>M010</v>
          </cell>
          <cell r="AY1464">
            <v>74012940</v>
          </cell>
          <cell r="AZ1464">
            <v>51013857</v>
          </cell>
          <cell r="BA1464">
            <v>80154475</v>
          </cell>
        </row>
        <row r="1465">
          <cell r="D1465">
            <v>60318576</v>
          </cell>
          <cell r="E1465" t="str">
            <v>A</v>
          </cell>
          <cell r="F1465" t="str">
            <v>TV</v>
          </cell>
          <cell r="G1465" t="str">
            <v>JOSE DE JESUS HURTADO DELGADO</v>
          </cell>
          <cell r="H1465" t="str">
            <v>BUGAMBILIAS 162, JARDINES DE LA ESPERANZ, ZAPOPAN, JALISCO</v>
          </cell>
          <cell r="I1465" t="str">
            <v>3312618737</v>
          </cell>
          <cell r="J1465" t="str">
            <v>HISENSE</v>
          </cell>
          <cell r="K1465" t="str">
            <v>50K20D</v>
          </cell>
          <cell r="L1465" t="str">
            <v>50J140472H04484</v>
          </cell>
          <cell r="M1465" t="str">
            <v>143885797             1438857971847749890651</v>
          </cell>
          <cell r="N1465">
            <v>7499</v>
          </cell>
          <cell r="O1465">
            <v>41851</v>
          </cell>
          <cell r="P1465">
            <v>42871</v>
          </cell>
          <cell r="Q1465">
            <v>201076</v>
          </cell>
          <cell r="R1465" t="str">
            <v>NP5 T173064/PANEL/OC-1010916</v>
          </cell>
          <cell r="S1465" t="str">
            <v xml:space="preserve"> </v>
          </cell>
          <cell r="T1465" t="str">
            <v>Carlos Muñiz</v>
          </cell>
          <cell r="U1465">
            <v>42880</v>
          </cell>
          <cell r="V1465" t="str">
            <v>SUR</v>
          </cell>
          <cell r="Y1465">
            <v>42871</v>
          </cell>
          <cell r="AD1465" t="str">
            <v>jardines de la esperanza/zapopan</v>
          </cell>
          <cell r="AE1465" t="str">
            <v>JAL</v>
          </cell>
          <cell r="AF1465" t="str">
            <v>MX</v>
          </cell>
          <cell r="AG1465" t="str">
            <v>10418396</v>
          </cell>
          <cell r="AH1465" t="str">
            <v>JOSE HURTADO</v>
          </cell>
          <cell r="AI1465" t="str">
            <v>162 bugambilia</v>
          </cell>
          <cell r="AJ1465" t="str">
            <v>3321661835</v>
          </cell>
          <cell r="AK1465" t="str">
            <v>3321661835</v>
          </cell>
          <cell r="AL1465" t="str">
            <v>45180</v>
          </cell>
          <cell r="AM1465"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65" t="str">
            <v>3TE50G132311</v>
          </cell>
          <cell r="AO1465">
            <v>0</v>
          </cell>
          <cell r="AS1465" t="str">
            <v>3TE50G154817G154817M010</v>
          </cell>
          <cell r="AT1465">
            <v>6</v>
          </cell>
          <cell r="AU1465" t="str">
            <v>50H5B</v>
          </cell>
          <cell r="AV1465" t="str">
            <v>3TE50G154817</v>
          </cell>
          <cell r="AW1465" t="str">
            <v>G154817</v>
          </cell>
          <cell r="AX1465" t="str">
            <v>M010</v>
          </cell>
          <cell r="AY1465">
            <v>74012941</v>
          </cell>
          <cell r="AZ1465">
            <v>51013858</v>
          </cell>
          <cell r="BA1465">
            <v>80154477</v>
          </cell>
        </row>
        <row r="1466">
          <cell r="D1466">
            <v>60317725</v>
          </cell>
          <cell r="E1466" t="str">
            <v>A</v>
          </cell>
          <cell r="F1466" t="str">
            <v>TV</v>
          </cell>
          <cell r="G1466" t="str">
            <v>Refugio Alvarado Sanchez</v>
          </cell>
          <cell r="H1466" t="str">
            <v>AV. MORELOS 67 COL. CENTRO APATZINGAN MICHOACAN CP 60600</v>
          </cell>
          <cell r="I1466" t="str">
            <v>4535374938-4531225660</v>
          </cell>
          <cell r="J1466" t="str">
            <v>HISENSE</v>
          </cell>
          <cell r="K1466" t="str">
            <v>50K20DW</v>
          </cell>
          <cell r="L1466" t="str">
            <v>50G144287H00412</v>
          </cell>
          <cell r="M1466" t="str">
            <v>TICKET</v>
          </cell>
          <cell r="N1466">
            <v>11956.27</v>
          </cell>
          <cell r="O1466">
            <v>42201</v>
          </cell>
          <cell r="P1466">
            <v>42860</v>
          </cell>
          <cell r="Q1466">
            <v>201553</v>
          </cell>
          <cell r="R1466" t="str">
            <v>PANEL EN OC-1010408 T171496</v>
          </cell>
          <cell r="S1466" t="str">
            <v xml:space="preserve">EQUIPO EN CSA </v>
          </cell>
          <cell r="T1466" t="str">
            <v xml:space="preserve"> DANIEL GONZALEZ HERNANDEZ        </v>
          </cell>
          <cell r="U1466">
            <v>42880</v>
          </cell>
          <cell r="V1466" t="str">
            <v>SUR</v>
          </cell>
          <cell r="Y1466">
            <v>42859</v>
          </cell>
          <cell r="AD1466" t="str">
            <v>apatzingan/centro</v>
          </cell>
          <cell r="AE1466" t="str">
            <v>MCH</v>
          </cell>
          <cell r="AF1466" t="str">
            <v>MX</v>
          </cell>
          <cell r="AG1466" t="str">
            <v>10350456</v>
          </cell>
          <cell r="AH1466" t="str">
            <v>J REFUGIO ALVARADO SANCHEZ</v>
          </cell>
          <cell r="AI1466" t="str">
            <v>Av. morelos 67</v>
          </cell>
          <cell r="AJ1466" t="str">
            <v>4531225660</v>
          </cell>
          <cell r="AK1466" t="str">
            <v>4531225660</v>
          </cell>
          <cell r="AL1466" t="str">
            <v>60600</v>
          </cell>
          <cell r="AM1466"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66" t="str">
            <v>1TE50B8NUSCB</v>
          </cell>
          <cell r="AO1466">
            <v>0</v>
          </cell>
          <cell r="AS1466" t="str">
            <v>3TE50G154817G154817M010</v>
          </cell>
          <cell r="AT1466">
            <v>6</v>
          </cell>
          <cell r="AU1466" t="str">
            <v>50H5B</v>
          </cell>
          <cell r="AV1466" t="str">
            <v>3TE50G154817</v>
          </cell>
          <cell r="AW1466" t="str">
            <v>G154817</v>
          </cell>
          <cell r="AX1466" t="str">
            <v>M010</v>
          </cell>
          <cell r="AY1466">
            <v>74012942</v>
          </cell>
          <cell r="AZ1466">
            <v>51013859</v>
          </cell>
          <cell r="BA1466">
            <v>80154478</v>
          </cell>
        </row>
        <row r="1467">
          <cell r="D1467">
            <v>60317410</v>
          </cell>
          <cell r="E1467" t="str">
            <v>A</v>
          </cell>
          <cell r="F1467" t="str">
            <v>TV</v>
          </cell>
          <cell r="G1467" t="str">
            <v>Nabor Rodriguez Ruiz</v>
          </cell>
          <cell r="H1467" t="str">
            <v>CALLE ZINAPECUARO NUMERO 193ENTRE CALLES TANCITARO Y TANGAMANDAPIO GUAYAMAYAS MICHOACAN C
P 60990</v>
          </cell>
          <cell r="I1467">
            <v>7535311919</v>
          </cell>
          <cell r="J1467" t="str">
            <v>HISENSE</v>
          </cell>
          <cell r="K1467" t="str">
            <v>50H3B2</v>
          </cell>
          <cell r="L1467" t="str">
            <v>50G151264H02675</v>
          </cell>
          <cell r="M1467" t="str">
            <v>POLIZA</v>
          </cell>
          <cell r="N1467">
            <v>0</v>
          </cell>
          <cell r="O1467">
            <v>42390</v>
          </cell>
          <cell r="P1467">
            <v>42866</v>
          </cell>
          <cell r="Q1467">
            <v>201553</v>
          </cell>
          <cell r="R1467" t="str">
            <v>OC-1010597, T186903 PANEL</v>
          </cell>
          <cell r="S1467" t="str">
            <v>EQUIPO EN DOMICILIO DEL CLIENTE</v>
          </cell>
          <cell r="T1467" t="str">
            <v xml:space="preserve">  DANIEL GONZALEZ HERNANDEZ       </v>
          </cell>
          <cell r="U1467">
            <v>42880</v>
          </cell>
          <cell r="V1467" t="str">
            <v>SUR</v>
          </cell>
          <cell r="Y1467">
            <v>42857</v>
          </cell>
          <cell r="AD1467" t="str">
            <v>Lazaro Cardenas/Lazaro Cardenas</v>
          </cell>
          <cell r="AE1467" t="str">
            <v>MCH</v>
          </cell>
          <cell r="AF1467" t="str">
            <v>MX</v>
          </cell>
          <cell r="AG1467" t="str">
            <v>10416382</v>
          </cell>
          <cell r="AH1467" t="str">
            <v>NABOR RODRIGUEZ RUIZ</v>
          </cell>
          <cell r="AI1467" t="str">
            <v>193 Zinapecuaro</v>
          </cell>
          <cell r="AJ1467" t="str">
            <v>7535311919</v>
          </cell>
          <cell r="AK1467">
            <v>0</v>
          </cell>
          <cell r="AL1467" t="str">
            <v>60993</v>
          </cell>
          <cell r="AM1467"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67" t="str">
            <v>3TE50G151262</v>
          </cell>
          <cell r="AO1467">
            <v>0</v>
          </cell>
          <cell r="AS1467" t="str">
            <v>3TE50G154817G154817M010</v>
          </cell>
          <cell r="AT1467">
            <v>6</v>
          </cell>
          <cell r="AU1467" t="str">
            <v>50H5B</v>
          </cell>
          <cell r="AV1467" t="str">
            <v>3TE50G154817</v>
          </cell>
          <cell r="AW1467" t="str">
            <v>G154817</v>
          </cell>
          <cell r="AX1467" t="str">
            <v>M010</v>
          </cell>
          <cell r="AY1467">
            <v>74012943</v>
          </cell>
          <cell r="AZ1467">
            <v>51013860</v>
          </cell>
          <cell r="BA1467">
            <v>80154479</v>
          </cell>
        </row>
        <row r="1468">
          <cell r="D1468">
            <v>60303161</v>
          </cell>
          <cell r="E1468" t="str">
            <v>A</v>
          </cell>
          <cell r="F1468" t="str">
            <v>TV</v>
          </cell>
          <cell r="G1468" t="str">
            <v>IGNACIO HERNANDEZ AGUILAR</v>
          </cell>
          <cell r="H1468" t="str">
            <v>ANDADOR AGUASCALIENTES 20 IER SECTOR, FIDEICOMISO LAZARO CARDENAS MICH. C.P. 60950</v>
          </cell>
          <cell r="I1468">
            <v>7531490795</v>
          </cell>
          <cell r="J1468" t="str">
            <v>HISENSE</v>
          </cell>
          <cell r="K1468" t="str">
            <v>50K20DW</v>
          </cell>
          <cell r="L1468" t="str">
            <v>50G143291H17651</v>
          </cell>
          <cell r="M1468" t="str">
            <v>TICKET TELMEX</v>
          </cell>
          <cell r="N1468">
            <v>10120.799999999999</v>
          </cell>
          <cell r="O1468">
            <v>42100</v>
          </cell>
          <cell r="P1468">
            <v>42688</v>
          </cell>
          <cell r="Q1468">
            <v>202300</v>
          </cell>
          <cell r="R1468" t="str">
            <v>FALTA DE REFACCION PANEL T173331, FUENTE T171496 OC:1003755</v>
          </cell>
          <cell r="S1468" t="str">
            <v/>
          </cell>
          <cell r="T1468" t="str">
            <v xml:space="preserve">    MULTISERVICIOS ALVARADO     Fe</v>
          </cell>
          <cell r="U1468">
            <v>42880</v>
          </cell>
          <cell r="V1468" t="str">
            <v>SUR</v>
          </cell>
          <cell r="Y1468" t="e">
            <v>#N/A</v>
          </cell>
          <cell r="AD1468" t="e">
            <v>#N/A</v>
          </cell>
          <cell r="AE1468" t="e">
            <v>#N/A</v>
          </cell>
          <cell r="AF1468" t="e">
            <v>#N/A</v>
          </cell>
          <cell r="AG1468" t="e">
            <v>#N/A</v>
          </cell>
          <cell r="AH1468" t="e">
            <v>#N/A</v>
          </cell>
          <cell r="AI1468" t="e">
            <v>#N/A</v>
          </cell>
          <cell r="AJ1468" t="e">
            <v>#N/A</v>
          </cell>
          <cell r="AK1468" t="e">
            <v>#N/A</v>
          </cell>
          <cell r="AL1468" t="e">
            <v>#N/A</v>
          </cell>
          <cell r="AM1468" t="e">
            <v>#N/A</v>
          </cell>
          <cell r="AN1468" t="str">
            <v>1TE50B8NUSCB</v>
          </cell>
          <cell r="AO1468">
            <v>0</v>
          </cell>
          <cell r="AS1468" t="str">
            <v>3TE50G155375G155375M010</v>
          </cell>
          <cell r="AT1468">
            <v>1</v>
          </cell>
          <cell r="AU1468" t="str">
            <v>50H5B</v>
          </cell>
          <cell r="AV1468" t="str">
            <v>3TE50G155375</v>
          </cell>
          <cell r="AW1468" t="str">
            <v>G155375</v>
          </cell>
          <cell r="AX1468" t="str">
            <v>M010</v>
          </cell>
          <cell r="AY1468">
            <v>74012944</v>
          </cell>
          <cell r="AZ1468">
            <v>51013861</v>
          </cell>
          <cell r="BA1468">
            <v>80154480</v>
          </cell>
        </row>
        <row r="1469">
          <cell r="D1469">
            <v>60315420</v>
          </cell>
          <cell r="E1469" t="str">
            <v>A</v>
          </cell>
          <cell r="F1469" t="str">
            <v>TV</v>
          </cell>
          <cell r="G1469" t="str">
            <v>OMAR CRUZ JUAREZ</v>
          </cell>
          <cell r="H1469" t="str">
            <v>AV LAS PALMAS 300, COL PARAISO, COATZACOALCOS, VER</v>
          </cell>
          <cell r="I1469">
            <v>9212182288</v>
          </cell>
          <cell r="J1469" t="str">
            <v>HISENSE</v>
          </cell>
          <cell r="K1469" t="str">
            <v>50H5B</v>
          </cell>
          <cell r="L1469" t="str">
            <v>50G151618H02970</v>
          </cell>
          <cell r="M1469">
            <v>1850</v>
          </cell>
          <cell r="N1469">
            <v>7999.35</v>
          </cell>
          <cell r="O1469">
            <v>42078</v>
          </cell>
          <cell r="P1469">
            <v>42831</v>
          </cell>
          <cell r="Q1469">
            <v>201054</v>
          </cell>
          <cell r="R1469" t="str">
            <v>OC-1009976, T196102/PANEL</v>
          </cell>
          <cell r="S1469" t="str">
            <v>NO ENTREGAN ACCESORIOS</v>
          </cell>
          <cell r="T1469" t="str">
            <v xml:space="preserve">   ANDRES HERNANDEZ REYES         </v>
          </cell>
          <cell r="U1469">
            <v>42880</v>
          </cell>
          <cell r="V1469" t="str">
            <v>SUR</v>
          </cell>
          <cell r="Y1469">
            <v>42829</v>
          </cell>
          <cell r="AD1469" t="str">
            <v>Coatsacuaklcos / paraiso</v>
          </cell>
          <cell r="AE1469" t="str">
            <v>VER</v>
          </cell>
          <cell r="AF1469" t="str">
            <v>MX</v>
          </cell>
          <cell r="AG1469" t="str">
            <v>10414898</v>
          </cell>
          <cell r="AH1469" t="str">
            <v>OMAR CRUZ JUAREZ</v>
          </cell>
          <cell r="AI1469" t="str">
            <v>300 AV de las palmas</v>
          </cell>
          <cell r="AJ1469" t="str">
            <v>019212182288</v>
          </cell>
          <cell r="AK1469">
            <v>0</v>
          </cell>
          <cell r="AL1469" t="str">
            <v>95580</v>
          </cell>
          <cell r="AM1469"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69" t="str">
            <v>3TE50G151618</v>
          </cell>
          <cell r="AO1469">
            <v>0</v>
          </cell>
          <cell r="AS1469" t="str">
            <v>3TE50G155376G155376M010</v>
          </cell>
          <cell r="AT1469">
            <v>1</v>
          </cell>
          <cell r="AU1469" t="str">
            <v>50H5B</v>
          </cell>
          <cell r="AV1469" t="str">
            <v>3TE50G155376</v>
          </cell>
          <cell r="AW1469" t="str">
            <v>G155376</v>
          </cell>
          <cell r="AX1469" t="str">
            <v>M010</v>
          </cell>
          <cell r="AY1469">
            <v>74012945</v>
          </cell>
          <cell r="AZ1469">
            <v>51013862</v>
          </cell>
          <cell r="BA1469">
            <v>80154482</v>
          </cell>
        </row>
        <row r="1470">
          <cell r="D1470">
            <v>60316097</v>
          </cell>
          <cell r="E1470" t="str">
            <v>A</v>
          </cell>
          <cell r="F1470" t="str">
            <v>FRIGOBAR</v>
          </cell>
          <cell r="G1470" t="str">
            <v>DIANA TERESA MARTINEZ</v>
          </cell>
          <cell r="H1470" t="str">
            <v>2 JUAN JACOBO TORRES</v>
          </cell>
          <cell r="I1470">
            <v>2281405419</v>
          </cell>
          <cell r="J1470" t="str">
            <v>HISENSE</v>
          </cell>
          <cell r="K1470" t="str">
            <v>RR31D6DLX</v>
          </cell>
          <cell r="L1470" t="str">
            <v>1B0087Z0000JBH0MNE12320</v>
          </cell>
          <cell r="M1470">
            <v>0</v>
          </cell>
          <cell r="N1470">
            <v>3099</v>
          </cell>
          <cell r="O1470">
            <v>42828</v>
          </cell>
          <cell r="P1470">
            <v>42871</v>
          </cell>
          <cell r="Q1470">
            <v>201054</v>
          </cell>
          <cell r="R1470" t="str">
            <v>19/05/2017 21 : 50  ROGER.R : TCFT - Intervención línea de refrigerante R600.</v>
          </cell>
          <cell r="S1470" t="str">
            <v/>
          </cell>
          <cell r="T1470" t="str">
            <v xml:space="preserve">   ANDRES HERNANDEZ REYES         </v>
          </cell>
          <cell r="U1470">
            <v>42880</v>
          </cell>
          <cell r="V1470" t="str">
            <v>SUR</v>
          </cell>
          <cell r="Y1470">
            <v>42842</v>
          </cell>
          <cell r="AD1470" t="str">
            <v>san andres tuxtla/centro</v>
          </cell>
          <cell r="AE1470" t="str">
            <v>VER</v>
          </cell>
          <cell r="AF1470" t="str">
            <v>MX</v>
          </cell>
          <cell r="AG1470" t="str">
            <v>10416093</v>
          </cell>
          <cell r="AH1470" t="str">
            <v>DIANA TERESA MARTINEZ RODRIGUEZ</v>
          </cell>
          <cell r="AI1470" t="str">
            <v>2 Juan jacobo torres</v>
          </cell>
          <cell r="AJ1470" t="str">
            <v>044-2281405419</v>
          </cell>
          <cell r="AK1470">
            <v>0</v>
          </cell>
          <cell r="AL1470" t="str">
            <v>95700</v>
          </cell>
          <cell r="AM1470"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70" t="str">
            <v>1B0087Z0000J</v>
          </cell>
          <cell r="AO1470">
            <v>0</v>
          </cell>
          <cell r="AS1470" t="str">
            <v>GB0087NJA004BHD9EM010</v>
          </cell>
          <cell r="AT1470">
            <v>3</v>
          </cell>
          <cell r="AU1470" t="str">
            <v>RR31D6DLX</v>
          </cell>
          <cell r="AV1470" t="str">
            <v>GB0087NJA004</v>
          </cell>
          <cell r="AW1470" t="str">
            <v>BHD9E</v>
          </cell>
          <cell r="AX1470" t="str">
            <v>M010</v>
          </cell>
          <cell r="AY1470">
            <v>74012946</v>
          </cell>
          <cell r="AZ1470">
            <v>51013863</v>
          </cell>
          <cell r="BA1470">
            <v>80154484</v>
          </cell>
        </row>
        <row r="1471">
          <cell r="D1471">
            <v>60317043</v>
          </cell>
          <cell r="E1471" t="str">
            <v xml:space="preserve">A   </v>
          </cell>
          <cell r="F1471" t="str">
            <v>TV</v>
          </cell>
          <cell r="G1471" t="str">
            <v>CARLOS ENRIQUE HERRERA</v>
          </cell>
          <cell r="H1471" t="str">
            <v>MANZANO 741 COL. SALTILLO 2000 CP 25115, SALTILLO COAHUILA</v>
          </cell>
          <cell r="I1471">
            <v>43414829</v>
          </cell>
          <cell r="J1471" t="str">
            <v>HISENSE</v>
          </cell>
          <cell r="K1471" t="str">
            <v>50K20DW</v>
          </cell>
          <cell r="L1471" t="str">
            <v>50G143291H05135</v>
          </cell>
          <cell r="M1471" t="str">
            <v>TELMEX 310684</v>
          </cell>
          <cell r="N1471">
            <v>13494.9</v>
          </cell>
          <cell r="O1471">
            <v>42117</v>
          </cell>
          <cell r="P1471">
            <v>42860</v>
          </cell>
          <cell r="Q1471">
            <v>201017</v>
          </cell>
          <cell r="R1471" t="str">
            <v>13/05/17 10:16 ARANTXA.MON NP5 PIA:173331,OC-1010661 PANEL P1A:171496, OC 1009988 POWER</v>
          </cell>
          <cell r="S1471" t="str">
            <v/>
          </cell>
          <cell r="T1471" t="str">
            <v xml:space="preserve"> ROSALINA ALVAREZ DEL CASTILLO    </v>
          </cell>
          <cell r="U1471" t="str">
            <v>2017/05/23</v>
          </cell>
          <cell r="V1471" t="str">
            <v>NORTE</v>
          </cell>
          <cell r="W1471" t="str">
            <v>COMPLETADO</v>
          </cell>
          <cell r="X1471" t="str">
            <v>TALLER</v>
          </cell>
          <cell r="Y1471">
            <v>42851</v>
          </cell>
          <cell r="AD1471" t="str">
            <v>saltillo dosmil/saltillo</v>
          </cell>
          <cell r="AE1471" t="str">
            <v>COA</v>
          </cell>
          <cell r="AF1471" t="str">
            <v>MX</v>
          </cell>
          <cell r="AG1471" t="str">
            <v>10416916</v>
          </cell>
          <cell r="AH1471" t="str">
            <v>CARLO ENRIQUE HERRERA ZAPATA</v>
          </cell>
          <cell r="AI1471" t="str">
            <v>741 manzano</v>
          </cell>
          <cell r="AJ1471" t="str">
            <v>8441490644</v>
          </cell>
          <cell r="AK1471" t="str">
            <v>8441490644</v>
          </cell>
          <cell r="AL1471" t="str">
            <v>25115</v>
          </cell>
          <cell r="AM1471"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71" t="str">
            <v>1TE50B8NUSCB</v>
          </cell>
          <cell r="AO1471">
            <v>0</v>
          </cell>
          <cell r="AS1471" t="str">
            <v>3TE50G160594G160594M010</v>
          </cell>
          <cell r="AT1471">
            <v>1</v>
          </cell>
          <cell r="AU1471" t="str">
            <v>50H5B2</v>
          </cell>
          <cell r="AV1471" t="str">
            <v>3TE50G160594</v>
          </cell>
          <cell r="AW1471" t="str">
            <v>G160594</v>
          </cell>
          <cell r="AX1471" t="str">
            <v>M010</v>
          </cell>
          <cell r="AY1471">
            <v>74012953</v>
          </cell>
          <cell r="AZ1471">
            <v>51013870</v>
          </cell>
          <cell r="BA1471">
            <v>80154486</v>
          </cell>
        </row>
        <row r="1472">
          <cell r="D1472">
            <v>60318311</v>
          </cell>
          <cell r="E1472" t="str">
            <v xml:space="preserve">A   </v>
          </cell>
          <cell r="F1472" t="str">
            <v>TV</v>
          </cell>
          <cell r="G1472" t="str">
            <v>ERIKA IVONNE CONTRERAS ESPARZA</v>
          </cell>
          <cell r="H1472" t="str">
            <v>IGNACIO ALLENDE NO. 13 COL. CENTRO GUADALUPE, ZACATECAS</v>
          </cell>
          <cell r="I1472">
            <v>4921162413</v>
          </cell>
          <cell r="J1472" t="str">
            <v>HISENSE</v>
          </cell>
          <cell r="K1472" t="str">
            <v>50K20DW</v>
          </cell>
          <cell r="L1472" t="str">
            <v>50G14329H05847</v>
          </cell>
          <cell r="M1472" t="str">
            <v>CARTA BIMBO</v>
          </cell>
          <cell r="N1472" t="str">
            <v>CARTA BIMBO</v>
          </cell>
          <cell r="O1472">
            <v>42046</v>
          </cell>
          <cell r="P1472">
            <v>42866</v>
          </cell>
          <cell r="Q1472">
            <v>201038</v>
          </cell>
          <cell r="R1472" t="str">
            <v xml:space="preserve">19/05/2017 04 : 08  ARANTXA.MON : TCF1
19/05/2017 04 : 08  ARANTXA.MON : Se autoriza NP5; INFORMACION CORRECTA
18/05/2017 00 : 47 201038 : P1-PENDIENTE DE REFACCION SE SOLICITO EL PANEL LCD 17/05/17
NO. DE PARTE: 173331
NO. DE PEDIDO DE COMP
RA: OC-1010875
</v>
          </cell>
          <cell r="S1472" t="str">
            <v>NO HAY REFACCION Y POR ESO SE TRAMITO EL</v>
          </cell>
          <cell r="T1472" t="str">
            <v xml:space="preserve">   MARIO COVARRUBIAS              </v>
          </cell>
          <cell r="U1472">
            <v>42880</v>
          </cell>
          <cell r="V1472" t="str">
            <v>NORTE</v>
          </cell>
          <cell r="W1472" t="str">
            <v>COMPLETADO</v>
          </cell>
          <cell r="X1472" t="str">
            <v>TALLER</v>
          </cell>
          <cell r="Y1472">
            <v>42866</v>
          </cell>
          <cell r="AD1472" t="str">
            <v>Guadalupe/ Centro</v>
          </cell>
          <cell r="AE1472" t="str">
            <v>ZAC</v>
          </cell>
          <cell r="AF1472" t="str">
            <v>MX</v>
          </cell>
          <cell r="AG1472" t="str">
            <v>10417926</v>
          </cell>
          <cell r="AH1472" t="str">
            <v>ERIKA IVONNE CONTRERAS ESPARZA</v>
          </cell>
          <cell r="AI1472" t="str">
            <v>13 Ingnacio Allende</v>
          </cell>
          <cell r="AJ1472" t="str">
            <v>4921162413</v>
          </cell>
          <cell r="AK1472">
            <v>0</v>
          </cell>
          <cell r="AL1472" t="str">
            <v>98600</v>
          </cell>
          <cell r="AM1472"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72" t="str">
            <v>1TE50B8NUSCB</v>
          </cell>
          <cell r="AO1472">
            <v>0</v>
          </cell>
          <cell r="AS1472" t="str">
            <v>3TE50G161183G161183M010</v>
          </cell>
          <cell r="AT1472">
            <v>2</v>
          </cell>
          <cell r="AU1472" t="str">
            <v>50H5B2</v>
          </cell>
          <cell r="AV1472" t="str">
            <v>3TE50G161183</v>
          </cell>
          <cell r="AW1472" t="str">
            <v>G161183</v>
          </cell>
          <cell r="AX1472" t="str">
            <v>M010</v>
          </cell>
          <cell r="AY1472">
            <v>74012956</v>
          </cell>
          <cell r="AZ1472">
            <v>51013873</v>
          </cell>
          <cell r="BA1472">
            <v>80154488</v>
          </cell>
        </row>
        <row r="1473">
          <cell r="D1473">
            <v>60318687</v>
          </cell>
          <cell r="E1473" t="str">
            <v xml:space="preserve">A   </v>
          </cell>
          <cell r="F1473" t="str">
            <v>TV</v>
          </cell>
          <cell r="G1473" t="str">
            <v>SILVIA ZAMORA RIVERA</v>
          </cell>
          <cell r="H1473" t="str">
            <v>CALLEJON DEL OLIVO NO. 27 COL. SANTA RITA ZACATECAS, ZACATECAS</v>
          </cell>
          <cell r="I1473">
            <v>49217001462</v>
          </cell>
          <cell r="J1473" t="str">
            <v>HISENSE</v>
          </cell>
          <cell r="K1473" t="str">
            <v>50K20DW</v>
          </cell>
          <cell r="L1473" t="str">
            <v>50G143292H03064</v>
          </cell>
          <cell r="M1473" t="str">
            <v>TICKET TELEFONOS DE MEXICO</v>
          </cell>
          <cell r="N1473">
            <v>10121</v>
          </cell>
          <cell r="O1473">
            <v>42111</v>
          </cell>
          <cell r="P1473">
            <v>42872</v>
          </cell>
          <cell r="Q1473">
            <v>201038</v>
          </cell>
          <cell r="R1473" t="str">
            <v>19/05/2017  ARANTXA MON : TCF1 SE AUTORIZA NP5: NO. DE PEDIDO DE PANEL: OC-1010884</v>
          </cell>
          <cell r="S1473" t="str">
            <v>NO HAY REFACCION Y POR ESO SE TRAMITO EL</v>
          </cell>
          <cell r="T1473" t="str">
            <v xml:space="preserve">   MARIO COVARRUBIAS              </v>
          </cell>
          <cell r="U1473">
            <v>42880</v>
          </cell>
          <cell r="V1473" t="str">
            <v>NORTE</v>
          </cell>
          <cell r="W1473" t="str">
            <v>COMPLETADO</v>
          </cell>
          <cell r="X1473" t="str">
            <v>TALLER</v>
          </cell>
          <cell r="Y1473">
            <v>42872</v>
          </cell>
          <cell r="AD1473" t="str">
            <v>Guadalupe/Col Sta. Rita</v>
          </cell>
          <cell r="AE1473" t="str">
            <v>ZAC</v>
          </cell>
          <cell r="AF1473" t="str">
            <v>MX</v>
          </cell>
          <cell r="AG1473" t="str">
            <v>10418490</v>
          </cell>
          <cell r="AH1473" t="str">
            <v>SILVIA ZAMORA RIVERA</v>
          </cell>
          <cell r="AI1473" t="str">
            <v>27 Callejon del Olivo</v>
          </cell>
          <cell r="AJ1473" t="str">
            <v>4921701462</v>
          </cell>
          <cell r="AK1473">
            <v>0</v>
          </cell>
          <cell r="AL1473" t="str">
            <v>98600</v>
          </cell>
          <cell r="AM1473"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73" t="str">
            <v>1TE50B8NUSCB</v>
          </cell>
          <cell r="AO1473">
            <v>0</v>
          </cell>
          <cell r="AS1473" t="str">
            <v>3TE50G161183G161183M010</v>
          </cell>
          <cell r="AT1473">
            <v>2</v>
          </cell>
          <cell r="AU1473" t="str">
            <v>50H5B2</v>
          </cell>
          <cell r="AV1473" t="str">
            <v>3TE50G161183</v>
          </cell>
          <cell r="AW1473" t="str">
            <v>G161183</v>
          </cell>
          <cell r="AX1473" t="str">
            <v>M010</v>
          </cell>
          <cell r="AY1473">
            <v>74012957</v>
          </cell>
          <cell r="AZ1473">
            <v>51013874</v>
          </cell>
          <cell r="BA1473">
            <v>80154489</v>
          </cell>
        </row>
        <row r="1474">
          <cell r="D1474">
            <v>60317586</v>
          </cell>
          <cell r="E1474" t="str">
            <v xml:space="preserve">A   </v>
          </cell>
          <cell r="F1474" t="str">
            <v>TV</v>
          </cell>
          <cell r="G1474" t="str">
            <v>Gaudencio Bautista</v>
          </cell>
          <cell r="H1474" t="str">
            <v>RETORNO 20 DE CTP. DE SOL MZ. 29 LT 38C., COL 4 VIENTOS, IXTAPALUCA, C.P. 56530</v>
          </cell>
          <cell r="I1474" t="str">
            <v>59761185 / 5548896564</v>
          </cell>
          <cell r="J1474" t="str">
            <v>HISENSE</v>
          </cell>
          <cell r="K1474" t="str">
            <v>50K20DW</v>
          </cell>
          <cell r="L1474" t="str">
            <v>50G143064H02892</v>
          </cell>
          <cell r="M1474" t="str">
            <v>TC# 3438 5573 7069 7149 9947 57 TICKET DE COMPRA TIENDA WALMART</v>
          </cell>
          <cell r="N1474">
            <v>8499</v>
          </cell>
          <cell r="O1474">
            <v>41958</v>
          </cell>
          <cell r="P1474">
            <v>42864</v>
          </cell>
          <cell r="Q1474">
            <v>201767</v>
          </cell>
          <cell r="R1474" t="str">
            <v>24/05/2017 05 : 32  ARANTXA.MON : NP5     23/05/2017 TCF1 / 09/05/2017 23 : 06 201767 V1. CLIENTE INDICA QUE NO PUEDE RECIBIR ALTECNICO MAS QUE LOS DIAS SABADOS, CLIENTE REAGENDA VISITA PARA EL DIA 13-05-2017</v>
          </cell>
          <cell r="S1474" t="str">
            <v>EQUIPO DAÑADO EN DOMICILIO DE CLIENTE</v>
          </cell>
          <cell r="T1474" t="str">
            <v xml:space="preserve">   RENE ARIAS                     </v>
          </cell>
          <cell r="U1474">
            <v>42880</v>
          </cell>
          <cell r="V1474" t="str">
            <v>CENTRO</v>
          </cell>
          <cell r="W1474" t="str">
            <v>COMPLETADO</v>
          </cell>
          <cell r="X1474" t="str">
            <v>CLIENTE</v>
          </cell>
          <cell r="Y1474">
            <v>42858</v>
          </cell>
          <cell r="AD1474" t="str">
            <v>Ixtapaluca/Col 4 vientos</v>
          </cell>
          <cell r="AE1474" t="str">
            <v>MEX</v>
          </cell>
          <cell r="AF1474" t="str">
            <v>MX</v>
          </cell>
          <cell r="AG1474" t="str">
            <v>10417366</v>
          </cell>
          <cell r="AH1474" t="str">
            <v>GAUDENCIO BAUTISTA</v>
          </cell>
          <cell r="AI1474" t="str">
            <v>Retorno 20 del cto. del sol mz 29 lt 38 C</v>
          </cell>
          <cell r="AJ1474" t="str">
            <v>5548896564</v>
          </cell>
          <cell r="AK1474" t="str">
            <v>5548896564</v>
          </cell>
          <cell r="AL1474" t="str">
            <v>56530</v>
          </cell>
          <cell r="AM1474"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74" t="str">
            <v>1TE50B8NUSCB</v>
          </cell>
          <cell r="AO1474">
            <v>0</v>
          </cell>
          <cell r="AS1474" t="str">
            <v>3TE55G161437CRMM012</v>
          </cell>
          <cell r="AT1474" t="str">
            <v>0</v>
          </cell>
          <cell r="AU1474" t="str">
            <v>55H5C</v>
          </cell>
          <cell r="AV1474" t="str">
            <v>3TE55G161437</v>
          </cell>
          <cell r="AW1474" t="str">
            <v>CRM</v>
          </cell>
          <cell r="AX1474" t="str">
            <v>M012</v>
          </cell>
          <cell r="AY1474">
            <v>74012958</v>
          </cell>
          <cell r="AZ1474">
            <v>51013875</v>
          </cell>
          <cell r="BA1474">
            <v>80154491</v>
          </cell>
        </row>
        <row r="1475">
          <cell r="D1475">
            <v>60318086</v>
          </cell>
          <cell r="E1475" t="str">
            <v xml:space="preserve">A   </v>
          </cell>
          <cell r="F1475" t="str">
            <v>TV</v>
          </cell>
          <cell r="G1475" t="str">
            <v>Juan Pablo Garcia Lopez</v>
          </cell>
          <cell r="H1475" t="str">
            <v>AV. MEDRANO Y BUEN DIA #2, COL. EJIDAL EL PINO, LOS REYES LA PAZ, C.P. 56507</v>
          </cell>
          <cell r="I1475">
            <v>5576286076</v>
          </cell>
          <cell r="J1475" t="str">
            <v>HISENSE</v>
          </cell>
          <cell r="K1475" t="str">
            <v>50K20DW</v>
          </cell>
          <cell r="L1475" t="str">
            <v>50J143292H00756</v>
          </cell>
          <cell r="M1475" t="str">
            <v>TC# 2664 6916 9602 0873 2095 43 TICKET DE COMPRA TIENDA BODEGA AURRERA</v>
          </cell>
          <cell r="N1475">
            <v>3390</v>
          </cell>
          <cell r="O1475">
            <v>42051</v>
          </cell>
          <cell r="P1475">
            <v>42877</v>
          </cell>
          <cell r="Q1475">
            <v>201767</v>
          </cell>
          <cell r="R1475" t="str">
            <v>24/05/2017 05 : 33  ARANTXA.MON : NP5     23/05/2017 TCF1 / P1A: 173331 PANEL    22-05-2017   OC-1011083</v>
          </cell>
          <cell r="S1475" t="str">
            <v>EQUIPO DAÑADO EN DOMICILIO DE CLIENTE</v>
          </cell>
          <cell r="T1475" t="str">
            <v xml:space="preserve">   RENE ARIAS                     </v>
          </cell>
          <cell r="U1475">
            <v>42880</v>
          </cell>
          <cell r="V1475" t="str">
            <v>CENTRO</v>
          </cell>
          <cell r="W1475" t="str">
            <v>COMPLETADO</v>
          </cell>
          <cell r="X1475" t="str">
            <v>CLIENTE</v>
          </cell>
          <cell r="Y1475">
            <v>42865</v>
          </cell>
          <cell r="AD1475" t="str">
            <v>Los Reyes la paz/Ejidal El pino</v>
          </cell>
          <cell r="AE1475" t="str">
            <v>MEX</v>
          </cell>
          <cell r="AF1475" t="str">
            <v>MX</v>
          </cell>
          <cell r="AG1475" t="str">
            <v>10417884</v>
          </cell>
          <cell r="AH1475" t="str">
            <v>JUAN PABLO GARCIA LOPEZ</v>
          </cell>
          <cell r="AI1475" t="str">
            <v>2 Av Medrano y Buen Día</v>
          </cell>
          <cell r="AJ1475" t="str">
            <v>0445576286076</v>
          </cell>
          <cell r="AK1475">
            <v>0</v>
          </cell>
          <cell r="AL1475" t="str">
            <v>56507</v>
          </cell>
          <cell r="AM1475" t="str">
            <v>10/05/2017 06 : 38 201767 : V1. 11/05/2017: 10 A.M. - 6 P.M.
H-24581 SE ASIGNA T52CAE
10/05/2017 01 : 42 GABRIELA.B : ODSWTP09/05/2017 22 : 30 GABRIELA.B : RD % PROLONGACION MORELOS Y CARRIL DESAN ANTONIO</v>
          </cell>
          <cell r="AN1475" t="str">
            <v>1TE50B8NUSCB</v>
          </cell>
          <cell r="AO1475">
            <v>0</v>
          </cell>
          <cell r="AS1475" t="str">
            <v>3TE55G161437CRMM012</v>
          </cell>
          <cell r="AT1475" t="str">
            <v>0</v>
          </cell>
          <cell r="AU1475" t="str">
            <v>55H5C</v>
          </cell>
          <cell r="AV1475" t="str">
            <v>3TE55G161437</v>
          </cell>
          <cell r="AW1475" t="str">
            <v>CRM</v>
          </cell>
          <cell r="AX1475" t="str">
            <v>M012</v>
          </cell>
          <cell r="AY1475">
            <v>74012960</v>
          </cell>
          <cell r="AZ1475">
            <v>51013877</v>
          </cell>
          <cell r="BA1475">
            <v>80154493</v>
          </cell>
        </row>
        <row r="1476">
          <cell r="D1476">
            <v>60317572</v>
          </cell>
          <cell r="E1476" t="str">
            <v xml:space="preserve">A   </v>
          </cell>
          <cell r="F1476" t="str">
            <v>TV</v>
          </cell>
          <cell r="G1476" t="str">
            <v>MARCO ZEPEDA SALINAS</v>
          </cell>
          <cell r="H1476" t="str">
            <v>NICOLAS VALLIN 173 COL.FUNDADORES,REYNOSA TAMPS</v>
          </cell>
          <cell r="I1476">
            <v>8999594611</v>
          </cell>
          <cell r="J1476" t="str">
            <v>HISENSE</v>
          </cell>
          <cell r="K1476" t="str">
            <v>50K20DG</v>
          </cell>
          <cell r="L1476" t="str">
            <v>50G132311H00087</v>
          </cell>
          <cell r="M1476">
            <v>0</v>
          </cell>
          <cell r="N1476">
            <v>6000</v>
          </cell>
          <cell r="O1476">
            <v>41565</v>
          </cell>
          <cell r="P1476">
            <v>42869</v>
          </cell>
          <cell r="Q1476">
            <v>201041</v>
          </cell>
          <cell r="R1476" t="str">
            <v>16/05/2017 07 : 59  ARANTXA.MON : TCF1
16/05/2017 07 : 58  ARANTXA.MON : Se autoriza NP5; INFORMACION CORRECTA</v>
          </cell>
          <cell r="S1476" t="str">
            <v/>
          </cell>
          <cell r="T1476" t="str">
            <v xml:space="preserve">           EUDENIS AGUILAR A.     </v>
          </cell>
          <cell r="U1476">
            <v>42880</v>
          </cell>
          <cell r="V1476" t="str">
            <v>NORTE</v>
          </cell>
          <cell r="W1476" t="str">
            <v>COMPLETADO</v>
          </cell>
          <cell r="X1476" t="str">
            <v>TALLER</v>
          </cell>
          <cell r="Y1476">
            <v>42858</v>
          </cell>
          <cell r="AD1476" t="str">
            <v>reynosa /col fundadores</v>
          </cell>
          <cell r="AE1476" t="str">
            <v>TMS</v>
          </cell>
          <cell r="AF1476" t="str">
            <v>MX</v>
          </cell>
          <cell r="AG1476" t="str">
            <v>10325730</v>
          </cell>
          <cell r="AH1476" t="str">
            <v>MARCO ZEPEDA SALINAS</v>
          </cell>
          <cell r="AI1476" t="str">
            <v>173 nicolas vallin</v>
          </cell>
          <cell r="AJ1476" t="str">
            <v>8999594611</v>
          </cell>
          <cell r="AK1476">
            <v>0</v>
          </cell>
          <cell r="AL1476" t="str">
            <v>88710</v>
          </cell>
          <cell r="AM1476"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76" t="str">
            <v>3TE50G134403</v>
          </cell>
          <cell r="AO1476">
            <v>0</v>
          </cell>
          <cell r="AS1476" t="str">
            <v>3TE55G161437CRMM012</v>
          </cell>
          <cell r="AT1476" t="str">
            <v>0</v>
          </cell>
          <cell r="AU1476" t="str">
            <v>55H5C</v>
          </cell>
          <cell r="AV1476" t="str">
            <v>3TE55G161437</v>
          </cell>
          <cell r="AW1476" t="str">
            <v>CRM</v>
          </cell>
          <cell r="AX1476" t="str">
            <v>M012</v>
          </cell>
          <cell r="AY1476">
            <v>74012962</v>
          </cell>
          <cell r="AZ1476">
            <v>51013879</v>
          </cell>
          <cell r="BA1476">
            <v>80154494</v>
          </cell>
        </row>
        <row r="1477">
          <cell r="D1477">
            <v>60317888</v>
          </cell>
          <cell r="E1477" t="str">
            <v xml:space="preserve">A   </v>
          </cell>
          <cell r="F1477" t="str">
            <v>TV</v>
          </cell>
          <cell r="G1477" t="str">
            <v>Maria Isabel Pacheco Flores</v>
          </cell>
          <cell r="H1477" t="str">
            <v>boulevard 18 marzo COL.PETROLERA,REYNOSA TAMPS</v>
          </cell>
          <cell r="I1477">
            <v>8991693605</v>
          </cell>
          <cell r="J1477" t="str">
            <v>HISENSE</v>
          </cell>
          <cell r="K1477" t="str">
            <v>50K20DW</v>
          </cell>
          <cell r="L1477" t="str">
            <v>50G143292H08439</v>
          </cell>
          <cell r="M1477">
            <v>0</v>
          </cell>
          <cell r="N1477">
            <v>11998.37</v>
          </cell>
          <cell r="O1477">
            <v>42947</v>
          </cell>
          <cell r="P1477">
            <v>42865</v>
          </cell>
          <cell r="Q1477">
            <v>201041</v>
          </cell>
          <cell r="R1477" t="str">
            <v>18/05/2017 08 : 21  ARANTXA.MON : TCF1
18/05/2017 08 : 20  ARANTXA.MON : Se autoriza NP5; INFORMACION CORRE</v>
          </cell>
          <cell r="S1477" t="str">
            <v/>
          </cell>
          <cell r="T1477" t="str">
            <v xml:space="preserve">           EUDENIS AGUILAR A.     </v>
          </cell>
          <cell r="U1477">
            <v>42880</v>
          </cell>
          <cell r="V1477" t="str">
            <v>NORTE</v>
          </cell>
          <cell r="W1477" t="str">
            <v>COMPLETADO</v>
          </cell>
          <cell r="X1477" t="str">
            <v>TALLER</v>
          </cell>
          <cell r="Y1477">
            <v>42863</v>
          </cell>
          <cell r="AD1477" t="str">
            <v>petrolera/Reynosa</v>
          </cell>
          <cell r="AE1477" t="str">
            <v>TMS</v>
          </cell>
          <cell r="AF1477" t="str">
            <v>MX</v>
          </cell>
          <cell r="AG1477" t="str">
            <v>10406484</v>
          </cell>
          <cell r="AH1477" t="str">
            <v>MARIA ISABEL PACHECO FLORES</v>
          </cell>
          <cell r="AI1477" t="str">
            <v>252 boulevard 18 marzo</v>
          </cell>
          <cell r="AJ1477" t="str">
            <v>8991693605</v>
          </cell>
          <cell r="AK1477" t="str">
            <v>8999297160</v>
          </cell>
          <cell r="AL1477" t="str">
            <v>88680</v>
          </cell>
          <cell r="AM1477" t="str">
            <v>18/05/2017 08 : 21 ARANTXA.MON : TCF118/05/2017 08 : 20 ARANTXA.MON : Se autoriza NP5; INFORMACION CORRECTA10/05/2017 02 : 13 201041 : OPEN BRAVO: OC-1010551-PANEL09/05/2017 01 : 55 201041 : V1:11-05-1708/05/2017 22 : 33 GERARDO.GRA : ODSWTPRD....ENTRE CALLE VERACRUZ Y MINATITLÁN</v>
          </cell>
          <cell r="AN1477" t="str">
            <v>1TE50B8NUSCB</v>
          </cell>
          <cell r="AO1477">
            <v>0</v>
          </cell>
          <cell r="AS1477" t="str">
            <v>3TE55G161437G161437M010</v>
          </cell>
          <cell r="AT1477">
            <v>6</v>
          </cell>
          <cell r="AU1477" t="str">
            <v>55H5C</v>
          </cell>
          <cell r="AV1477" t="str">
            <v>3TE55G161437</v>
          </cell>
          <cell r="AW1477" t="str">
            <v>G161437</v>
          </cell>
          <cell r="AX1477" t="str">
            <v>M010</v>
          </cell>
          <cell r="AY1477">
            <v>74012963</v>
          </cell>
          <cell r="AZ1477">
            <v>51013880</v>
          </cell>
          <cell r="BA1477">
            <v>80154497</v>
          </cell>
        </row>
        <row r="1478">
          <cell r="D1478">
            <v>60318391</v>
          </cell>
          <cell r="E1478" t="str">
            <v xml:space="preserve">A   </v>
          </cell>
          <cell r="F1478" t="str">
            <v>TV</v>
          </cell>
          <cell r="G1478" t="str">
            <v>RAMSES LOPEZ</v>
          </cell>
          <cell r="H1478" t="str">
            <v>Arquitectos num 6037,SOLIDARIDAD,NUEVO LAREDO</v>
          </cell>
          <cell r="I1478">
            <v>8672368639</v>
          </cell>
          <cell r="J1478" t="str">
            <v>HISENSE</v>
          </cell>
          <cell r="K1478" t="str">
            <v>50K20DW</v>
          </cell>
          <cell r="L1478" t="str">
            <v>50G143291H01426</v>
          </cell>
          <cell r="M1478">
            <v>0</v>
          </cell>
          <cell r="N1478">
            <v>10120</v>
          </cell>
          <cell r="O1478">
            <v>42089</v>
          </cell>
          <cell r="P1478">
            <v>42878</v>
          </cell>
          <cell r="Q1478">
            <v>201041</v>
          </cell>
          <cell r="R1478" t="str">
            <v>24/05/2017 05 : 29  ARANTXA.MON : NP5    23/05/2017 TCF1
23/05/2017 05 : 04 201041 : OPEN BRAVO: OC-1011070-PANEL: MUESTRA IMAGENOSCURA</v>
          </cell>
          <cell r="S1478" t="str">
            <v/>
          </cell>
          <cell r="T1478" t="str">
            <v xml:space="preserve">           EUDENIS AGUILAR A.     </v>
          </cell>
          <cell r="U1478">
            <v>42880</v>
          </cell>
          <cell r="V1478" t="str">
            <v>NORTE</v>
          </cell>
          <cell r="W1478" t="str">
            <v>COMPLETADO</v>
          </cell>
          <cell r="X1478" t="str">
            <v>TALLER</v>
          </cell>
          <cell r="Y1478">
            <v>42867</v>
          </cell>
          <cell r="AD1478" t="str">
            <v>Nuevo Laredo/Solidaridad</v>
          </cell>
          <cell r="AE1478" t="str">
            <v>TMS</v>
          </cell>
          <cell r="AF1478" t="str">
            <v>MX</v>
          </cell>
          <cell r="AG1478" t="str">
            <v>10418054</v>
          </cell>
          <cell r="AH1478" t="str">
            <v>RAMSES LOPEZ</v>
          </cell>
          <cell r="AI1478" t="str">
            <v>Arquitectos num 6037</v>
          </cell>
          <cell r="AJ1478" t="str">
            <v>8672368639</v>
          </cell>
          <cell r="AK1478">
            <v>0</v>
          </cell>
          <cell r="AL1478" t="str">
            <v>88105</v>
          </cell>
          <cell r="AM1478"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78" t="str">
            <v>1TE50B8NUSCB</v>
          </cell>
          <cell r="AO1478">
            <v>0</v>
          </cell>
          <cell r="AS1478" t="str">
            <v>3TE55G161437G161437M010</v>
          </cell>
          <cell r="AT1478">
            <v>6</v>
          </cell>
          <cell r="AU1478" t="str">
            <v>55H5C</v>
          </cell>
          <cell r="AV1478" t="str">
            <v>3TE55G161437</v>
          </cell>
          <cell r="AW1478" t="str">
            <v>G161437</v>
          </cell>
          <cell r="AX1478" t="str">
            <v>M010</v>
          </cell>
          <cell r="AY1478">
            <v>74012964</v>
          </cell>
          <cell r="AZ1478">
            <v>51013881</v>
          </cell>
          <cell r="BA1478">
            <v>80154499</v>
          </cell>
        </row>
        <row r="1479">
          <cell r="D1479">
            <v>60315664</v>
          </cell>
          <cell r="E1479" t="str">
            <v xml:space="preserve">A   </v>
          </cell>
          <cell r="F1479" t="str">
            <v>TV</v>
          </cell>
          <cell r="G1479" t="str">
            <v>GICELA LOPEZ</v>
          </cell>
          <cell r="H1479" t="str">
            <v xml:space="preserve">VILLA DEL CALLEJON #1151 FRACCIONAMIENTO VILLAS DE ZARAGOZA </v>
          </cell>
          <cell r="I1479">
            <v>8712747870</v>
          </cell>
          <cell r="J1479" t="str">
            <v>HISENSE</v>
          </cell>
          <cell r="K1479" t="str">
            <v>48H5</v>
          </cell>
          <cell r="L1479" t="str">
            <v>48J135009H00550</v>
          </cell>
          <cell r="M1479" t="str">
            <v>POLIZA</v>
          </cell>
          <cell r="N1479" t="str">
            <v>NO LO ESPECIFICA</v>
          </cell>
          <cell r="O1479">
            <v>42325</v>
          </cell>
          <cell r="P1479">
            <v>42836</v>
          </cell>
          <cell r="Q1479">
            <v>201036</v>
          </cell>
          <cell r="R1479" t="str">
            <v>18/05/2017 08 : 26  ARANTXA.MON : TCF1
18/05/2017 08 : 26  ARANTXA.MON : Se autoriza NP5; INFORMACION CORRECTA
13/05/2017 02 : 01 201036 : P1: 172468 PANEL OC-1010738</v>
          </cell>
          <cell r="S1479" t="str">
            <v>EQUIPO COMPLETO SIN CAJA</v>
          </cell>
          <cell r="T1479" t="str">
            <v xml:space="preserve">          JAVIER LOPEZ            </v>
          </cell>
          <cell r="U1479">
            <v>42880</v>
          </cell>
          <cell r="V1479" t="str">
            <v>NORTE</v>
          </cell>
          <cell r="W1479" t="str">
            <v>COMPLETADO</v>
          </cell>
          <cell r="X1479" t="str">
            <v>TALLER</v>
          </cell>
          <cell r="Y1479">
            <v>42832</v>
          </cell>
          <cell r="AD1479" t="str">
            <v>Torreon/ Frac Villas de Zaragoza</v>
          </cell>
          <cell r="AE1479" t="str">
            <v>COA</v>
          </cell>
          <cell r="AF1479" t="str">
            <v>MX</v>
          </cell>
          <cell r="AG1479" t="str">
            <v>10412659</v>
          </cell>
          <cell r="AH1479" t="str">
            <v>GICELA LOPEZ</v>
          </cell>
          <cell r="AI1479" t="str">
            <v>1151 Villa del Callejon</v>
          </cell>
          <cell r="AJ1479" t="str">
            <v>044-8712747870</v>
          </cell>
          <cell r="AK1479">
            <v>0</v>
          </cell>
          <cell r="AL1479" t="str">
            <v>27277</v>
          </cell>
          <cell r="AM1479"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79" t="str">
            <v>3TE48J135166</v>
          </cell>
          <cell r="AO1479">
            <v>0</v>
          </cell>
          <cell r="AS1479" t="str">
            <v>3TE55G161437G161437M010</v>
          </cell>
          <cell r="AT1479">
            <v>6</v>
          </cell>
          <cell r="AU1479" t="str">
            <v>55H5C</v>
          </cell>
          <cell r="AV1479" t="str">
            <v>3TE55G161437</v>
          </cell>
          <cell r="AW1479" t="str">
            <v>G161437</v>
          </cell>
          <cell r="AX1479" t="str">
            <v>M010</v>
          </cell>
          <cell r="AY1479">
            <v>74012966</v>
          </cell>
          <cell r="AZ1479">
            <v>51013883</v>
          </cell>
          <cell r="BA1479">
            <v>80154501</v>
          </cell>
        </row>
        <row r="1480">
          <cell r="D1480">
            <v>60316227</v>
          </cell>
          <cell r="E1480" t="str">
            <v xml:space="preserve">A   </v>
          </cell>
          <cell r="F1480" t="str">
            <v>TV</v>
          </cell>
          <cell r="G1480" t="str">
            <v>LUCIA CASTILLO HDEZ.</v>
          </cell>
          <cell r="H1480" t="str">
            <v xml:space="preserve">SAN LORENZO #227 FRACCIONAMIENTO SAN ANTONIO </v>
          </cell>
          <cell r="I1480">
            <v>8717941784</v>
          </cell>
          <cell r="J1480" t="str">
            <v>HISENSE</v>
          </cell>
          <cell r="K1480" t="str">
            <v>50K20DW</v>
          </cell>
          <cell r="L1480" t="str">
            <v>50G143064H01107</v>
          </cell>
          <cell r="M1480" t="str">
            <v>TICKET DE COMPRA: 2495 8232 8296 6071 3149 21</v>
          </cell>
          <cell r="N1480">
            <v>8788</v>
          </cell>
          <cell r="O1480">
            <v>41994</v>
          </cell>
          <cell r="P1480">
            <v>42845</v>
          </cell>
          <cell r="Q1480">
            <v>201036</v>
          </cell>
          <cell r="R1480" t="str">
            <v xml:space="preserve">18/05/2017 08 : 18  ARANTXA.MON : TCF1
18/05/2017 08 : 18  ARANTXA.MON : Se autoriza NP5; INFORMACION CORRECTA
13/05/2017 02 : 04 201036 : P1: 173331 Y 171496 PANEL Y MAIN OC-1010040 </v>
          </cell>
          <cell r="S1480" t="str">
            <v>EQUIPO COMPLETO SIN CAJA</v>
          </cell>
          <cell r="T1480" t="str">
            <v xml:space="preserve">          JAVIER LOPEZ            </v>
          </cell>
          <cell r="U1480">
            <v>42880</v>
          </cell>
          <cell r="V1480" t="str">
            <v>NORTE</v>
          </cell>
          <cell r="W1480" t="str">
            <v>COMPLETADO</v>
          </cell>
          <cell r="X1480" t="str">
            <v>TALLER</v>
          </cell>
          <cell r="Y1480">
            <v>42843</v>
          </cell>
          <cell r="AD1480" t="str">
            <v>Gomez Palacio /frac. san Antonio</v>
          </cell>
          <cell r="AE1480" t="str">
            <v>DGO</v>
          </cell>
          <cell r="AF1480" t="str">
            <v>MX</v>
          </cell>
          <cell r="AG1480" t="str">
            <v>10416092</v>
          </cell>
          <cell r="AH1480" t="str">
            <v>LUCIA CASTILLO HERNADEZ</v>
          </cell>
          <cell r="AI1480" t="str">
            <v>San Lorenzo 227</v>
          </cell>
          <cell r="AJ1480" t="str">
            <v>8717941784</v>
          </cell>
          <cell r="AK1480">
            <v>0</v>
          </cell>
          <cell r="AL1480" t="str">
            <v>35015</v>
          </cell>
          <cell r="AM1480"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80" t="str">
            <v>1TE50B8NUSCB</v>
          </cell>
          <cell r="AO1480">
            <v>0</v>
          </cell>
          <cell r="AS1480" t="str">
            <v>3TE55G161437G161437M010</v>
          </cell>
          <cell r="AT1480">
            <v>6</v>
          </cell>
          <cell r="AU1480" t="str">
            <v>55H5C</v>
          </cell>
          <cell r="AV1480" t="str">
            <v>3TE55G161437</v>
          </cell>
          <cell r="AW1480" t="str">
            <v>G161437</v>
          </cell>
          <cell r="AX1480" t="str">
            <v>M010</v>
          </cell>
          <cell r="AY1480">
            <v>74012967</v>
          </cell>
          <cell r="AZ1480">
            <v>51013884</v>
          </cell>
          <cell r="BA1480">
            <v>80154504</v>
          </cell>
        </row>
        <row r="1481">
          <cell r="D1481">
            <v>60318303</v>
          </cell>
          <cell r="E1481" t="str">
            <v xml:space="preserve">A   </v>
          </cell>
          <cell r="F1481" t="str">
            <v>TV</v>
          </cell>
          <cell r="G1481" t="str">
            <v>PRADO NORMA ANGELICA</v>
          </cell>
          <cell r="H1481" t="str">
            <v>MATIAN MURGUÍA # 202</v>
          </cell>
          <cell r="I1481" t="str">
            <v>4777709493/4773930477</v>
          </cell>
          <cell r="J1481" t="str">
            <v>HISENSE</v>
          </cell>
          <cell r="K1481" t="str">
            <v>50K20DW</v>
          </cell>
          <cell r="L1481" t="str">
            <v>50G143291H07614</v>
          </cell>
          <cell r="M1481" t="str">
            <v>PSU/00007535</v>
          </cell>
          <cell r="N1481">
            <v>11998.37</v>
          </cell>
          <cell r="O1481">
            <v>42270</v>
          </cell>
          <cell r="P1481">
            <v>42868</v>
          </cell>
          <cell r="Q1481">
            <v>201107</v>
          </cell>
          <cell r="R1481" t="str">
            <v>16/05/2017 ARANTXA MON NP5/16/05/2017 ARANTXA MON TCF1</v>
          </cell>
          <cell r="S1481" t="str">
            <v/>
          </cell>
          <cell r="T1481" t="str">
            <v xml:space="preserve"> NORMA RAMÍREZ                    </v>
          </cell>
          <cell r="U1481">
            <v>42880</v>
          </cell>
          <cell r="V1481" t="str">
            <v>NORTE</v>
          </cell>
          <cell r="W1481" t="str">
            <v>COMPLETADO</v>
          </cell>
          <cell r="X1481" t="str">
            <v>TALLER</v>
          </cell>
          <cell r="Y1481">
            <v>42866</v>
          </cell>
          <cell r="AD1481" t="str">
            <v>Leon/ Olivos</v>
          </cell>
          <cell r="AE1481" t="str">
            <v>GTO</v>
          </cell>
          <cell r="AF1481" t="str">
            <v>MX</v>
          </cell>
          <cell r="AG1481" t="str">
            <v>10418080</v>
          </cell>
          <cell r="AH1481" t="str">
            <v>PRADO NORMA ANGELICA</v>
          </cell>
          <cell r="AI1481" t="str">
            <v>202 Calle Matiana Murguia</v>
          </cell>
          <cell r="AJ1481" t="str">
            <v>4777709493</v>
          </cell>
          <cell r="AK1481" t="str">
            <v>4773930477</v>
          </cell>
          <cell r="AL1481" t="str">
            <v>37410</v>
          </cell>
          <cell r="AM1481"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81" t="str">
            <v>1TE50B8NUSCB</v>
          </cell>
          <cell r="AO1481">
            <v>0</v>
          </cell>
          <cell r="AS1481" t="str">
            <v>3TE55G161437G161437M010</v>
          </cell>
          <cell r="AT1481">
            <v>6</v>
          </cell>
          <cell r="AU1481" t="str">
            <v>55H5C</v>
          </cell>
          <cell r="AV1481" t="str">
            <v>3TE55G161437</v>
          </cell>
          <cell r="AW1481" t="str">
            <v>G161437</v>
          </cell>
          <cell r="AX1481" t="str">
            <v>M010</v>
          </cell>
          <cell r="AY1481">
            <v>74012968</v>
          </cell>
          <cell r="AZ1481">
            <v>51013885</v>
          </cell>
          <cell r="BA1481">
            <v>80154507</v>
          </cell>
        </row>
        <row r="1482">
          <cell r="D1482">
            <v>60313546</v>
          </cell>
          <cell r="E1482" t="str">
            <v xml:space="preserve">A   </v>
          </cell>
          <cell r="F1482" t="str">
            <v>TV</v>
          </cell>
          <cell r="G1482" t="str">
            <v>BERNARDINA HERRERA RODRIGUEZ</v>
          </cell>
          <cell r="H1482" t="str">
            <v>ABASOLO NO. 7836 COL INDEPENDENCIA , TIJUANA B.C.</v>
          </cell>
          <cell r="I1482" t="str">
            <v>6646389528 6642014990</v>
          </cell>
          <cell r="J1482" t="str">
            <v xml:space="preserve">HISENSE </v>
          </cell>
          <cell r="K1482" t="str">
            <v>50H3</v>
          </cell>
          <cell r="L1482" t="str">
            <v>50J141202H01325</v>
          </cell>
          <cell r="M1482" t="str">
            <v>CARTA ACEPTACION</v>
          </cell>
          <cell r="N1482">
            <v>10401</v>
          </cell>
          <cell r="O1482">
            <v>42041</v>
          </cell>
          <cell r="P1482">
            <v>42148</v>
          </cell>
          <cell r="Q1482">
            <v>201015</v>
          </cell>
          <cell r="R1482"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82" t="str">
            <v>SE PIDIO PANEL Y NO LO SURTIERON</v>
          </cell>
          <cell r="T1482" t="str">
            <v xml:space="preserve"> Ricardo Sanchez Paniagua         </v>
          </cell>
          <cell r="U1482">
            <v>42880</v>
          </cell>
          <cell r="V1482" t="str">
            <v>NORTE</v>
          </cell>
          <cell r="W1482" t="str">
            <v>COMPLETADO</v>
          </cell>
          <cell r="X1482" t="str">
            <v>TALLER</v>
          </cell>
          <cell r="Y1482">
            <v>42802</v>
          </cell>
          <cell r="AD1482" t="str">
            <v>tijuana/independiencia</v>
          </cell>
          <cell r="AE1482" t="str">
            <v>BC</v>
          </cell>
          <cell r="AF1482" t="str">
            <v>MX</v>
          </cell>
          <cell r="AG1482" t="str">
            <v>10413620</v>
          </cell>
          <cell r="AH1482" t="str">
            <v>BERNARDINA HERRERA RODRIGUEZ</v>
          </cell>
          <cell r="AI1482" t="str">
            <v>abasolo 7836 %mina y rayon</v>
          </cell>
          <cell r="AJ1482" t="str">
            <v>6646389528</v>
          </cell>
          <cell r="AK1482" t="str">
            <v>6642014990</v>
          </cell>
          <cell r="AL1482" t="str">
            <v>22130</v>
          </cell>
          <cell r="AM1482"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82" t="str">
            <v>3TE50J141202</v>
          </cell>
          <cell r="AO1482">
            <v>0</v>
          </cell>
          <cell r="AS1482" t="str">
            <v>3TE55G161437G161437M010</v>
          </cell>
          <cell r="AT1482">
            <v>6</v>
          </cell>
          <cell r="AU1482" t="str">
            <v>55H5C</v>
          </cell>
          <cell r="AV1482" t="str">
            <v>3TE55G161437</v>
          </cell>
          <cell r="AW1482" t="str">
            <v>G161437</v>
          </cell>
          <cell r="AX1482" t="str">
            <v>M010</v>
          </cell>
          <cell r="AY1482">
            <v>74012969</v>
          </cell>
          <cell r="AZ1482">
            <v>51013886</v>
          </cell>
          <cell r="BA1482">
            <v>80154509</v>
          </cell>
        </row>
        <row r="1483">
          <cell r="D1483">
            <v>60317487</v>
          </cell>
          <cell r="E1483" t="str">
            <v xml:space="preserve">A   </v>
          </cell>
          <cell r="F1483" t="str">
            <v>TV</v>
          </cell>
          <cell r="G1483" t="str">
            <v>MARIA DEL CARMEN CAPULIN TIERRA BLANCA</v>
          </cell>
          <cell r="H1483" t="str">
            <v>5 DE FEBRERO MZ 502, LT 81, COL. IXTLAHUACAN, DEL. IZTAPALAPA, C.P. 09690</v>
          </cell>
          <cell r="I1483">
            <v>26355975</v>
          </cell>
          <cell r="J1483" t="str">
            <v>HISENSE</v>
          </cell>
          <cell r="K1483" t="str">
            <v>50H3</v>
          </cell>
          <cell r="L1483" t="str">
            <v>50J141308H02528</v>
          </cell>
          <cell r="M1483" t="str">
            <v>MR / 000186624 TICKET DE COMPRA TIENDA TELMEX S.A. DE C.V.</v>
          </cell>
          <cell r="N1483">
            <v>10401.1</v>
          </cell>
          <cell r="O1483">
            <v>42769</v>
          </cell>
          <cell r="P1483">
            <v>42864</v>
          </cell>
          <cell r="Q1483">
            <v>201767</v>
          </cell>
          <cell r="R1483" t="str">
            <v>11/05/2017 05 : 37  ARANTXA.MON : Se autoriza NP5; numero de serie yticket correcto / P1A: 173331 PANEL   09-05-2017   OC-1010518</v>
          </cell>
          <cell r="S1483" t="str">
            <v>EQUIPO DAÑADO EN DOMICILIO DE CLIENTE</v>
          </cell>
          <cell r="T1483" t="str">
            <v xml:space="preserve">   RENE ARIAS                     </v>
          </cell>
          <cell r="U1483">
            <v>42880</v>
          </cell>
          <cell r="V1483" t="str">
            <v>CENTRO</v>
          </cell>
          <cell r="W1483" t="str">
            <v>COMPLETADO</v>
          </cell>
          <cell r="X1483" t="str">
            <v>CLIENTE</v>
          </cell>
          <cell r="Y1483">
            <v>42857</v>
          </cell>
          <cell r="AD1483" t="str">
            <v>IXTLAHUACAN / IZTAPALAPA</v>
          </cell>
          <cell r="AE1483" t="str">
            <v>DF</v>
          </cell>
          <cell r="AF1483" t="str">
            <v>MX</v>
          </cell>
          <cell r="AG1483" t="str">
            <v>10417397</v>
          </cell>
          <cell r="AH1483" t="str">
            <v>MARIA DEL CARMEN CAPULIN TIERRA BLA</v>
          </cell>
          <cell r="AI1483" t="str">
            <v>LOT 81 5 DE FEBRERO MZA 502</v>
          </cell>
          <cell r="AJ1483" t="str">
            <v>26355975</v>
          </cell>
          <cell r="AK1483">
            <v>0</v>
          </cell>
          <cell r="AL1483" t="str">
            <v>09690</v>
          </cell>
          <cell r="AM1483"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83" t="str">
            <v>3TE50J141202</v>
          </cell>
          <cell r="AO1483">
            <v>0</v>
          </cell>
          <cell r="AS1483" t="str">
            <v>3TE55G1623K3G1623K3M010</v>
          </cell>
          <cell r="AT1483">
            <v>14</v>
          </cell>
          <cell r="AU1483" t="str">
            <v>55H7B</v>
          </cell>
          <cell r="AV1483" t="str">
            <v>3TE55G1623K3</v>
          </cell>
          <cell r="AW1483" t="str">
            <v>G1623K3</v>
          </cell>
          <cell r="AX1483" t="str">
            <v>M010</v>
          </cell>
          <cell r="AY1483">
            <v>74012970</v>
          </cell>
          <cell r="AZ1483">
            <v>51013887</v>
          </cell>
          <cell r="BA1483">
            <v>80154516</v>
          </cell>
        </row>
        <row r="1484">
          <cell r="D1484">
            <v>60317865</v>
          </cell>
          <cell r="E1484" t="str">
            <v xml:space="preserve">A   </v>
          </cell>
          <cell r="F1484" t="str">
            <v>TV</v>
          </cell>
          <cell r="G1484" t="str">
            <v>Jose Antonio León Najera</v>
          </cell>
          <cell r="H1484" t="str">
            <v>AGUA AZUL MZ 4 LT 11, COL ALFREDO DEL MAZO, IZTAPALUCA, C.P. 56577</v>
          </cell>
          <cell r="I1484" t="str">
            <v>59767260 / 5566199659</v>
          </cell>
          <cell r="J1484" t="str">
            <v>HISENSE</v>
          </cell>
          <cell r="K1484" t="str">
            <v>50K20DW</v>
          </cell>
          <cell r="L1484" t="str">
            <v>50G143066H00031</v>
          </cell>
          <cell r="M1484" t="str">
            <v>TC# 0816 0154 8971 5283 3385 15 TICKET DE COMPRA TIENDA WALMART</v>
          </cell>
          <cell r="N1484">
            <v>8499</v>
          </cell>
          <cell r="O1484">
            <v>41987</v>
          </cell>
          <cell r="P1484">
            <v>42864</v>
          </cell>
          <cell r="Q1484">
            <v>201767</v>
          </cell>
          <cell r="R1484"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484" t="str">
            <v>EQUIPO DAÑADO EN DOMICILIO DE CLIENTE</v>
          </cell>
          <cell r="T1484" t="str">
            <v xml:space="preserve">   RENE ARIAS                     </v>
          </cell>
          <cell r="U1484">
            <v>42880</v>
          </cell>
          <cell r="V1484" t="str">
            <v>CENTRO</v>
          </cell>
          <cell r="W1484" t="str">
            <v>COMPLETADO</v>
          </cell>
          <cell r="X1484" t="str">
            <v>CLIENTE</v>
          </cell>
          <cell r="Y1484">
            <v>42861</v>
          </cell>
          <cell r="AD1484" t="str">
            <v>Iztapaluca/Col Alfredo del Mazo</v>
          </cell>
          <cell r="AE1484" t="str">
            <v>MEX</v>
          </cell>
          <cell r="AF1484" t="str">
            <v>MX</v>
          </cell>
          <cell r="AG1484" t="str">
            <v>10415997</v>
          </cell>
          <cell r="AH1484" t="str">
            <v>JOSE ANTONIO LEÓN NAJERA</v>
          </cell>
          <cell r="AI1484" t="str">
            <v>Agua azul Mz 4 lt 11</v>
          </cell>
          <cell r="AJ1484" t="str">
            <v>5566199659</v>
          </cell>
          <cell r="AK1484" t="str">
            <v>5566199659</v>
          </cell>
          <cell r="AL1484" t="str">
            <v>56577</v>
          </cell>
          <cell r="AM1484"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484" t="str">
            <v>1TE50B8NUSCB</v>
          </cell>
          <cell r="AO1484">
            <v>0</v>
          </cell>
          <cell r="AS1484" t="str">
            <v>3TE55G163939G163939M010</v>
          </cell>
          <cell r="AT1484">
            <v>3</v>
          </cell>
          <cell r="AU1484" t="str">
            <v>55H5C</v>
          </cell>
          <cell r="AV1484" t="str">
            <v>3TE55G163939</v>
          </cell>
          <cell r="AW1484" t="str">
            <v>G163939</v>
          </cell>
          <cell r="AX1484" t="str">
            <v>M010</v>
          </cell>
          <cell r="AY1484">
            <v>74012972</v>
          </cell>
          <cell r="AZ1484">
            <v>51013888</v>
          </cell>
          <cell r="BA1484">
            <v>80154518</v>
          </cell>
        </row>
        <row r="1485">
          <cell r="D1485">
            <v>60316071</v>
          </cell>
          <cell r="E1485" t="str">
            <v xml:space="preserve">A   </v>
          </cell>
          <cell r="F1485" t="str">
            <v>TV</v>
          </cell>
          <cell r="G1485" t="str">
            <v>HECTOR DOMINGUEZ GUARDADO</v>
          </cell>
          <cell r="H1485" t="str">
            <v>PRIV. COBRE NO. 29 FRACC. MINA AZUL GUADALUPE, ZACATECAS</v>
          </cell>
          <cell r="I1485">
            <v>4921139880</v>
          </cell>
          <cell r="J1485" t="str">
            <v>HISENSE</v>
          </cell>
          <cell r="K1485" t="str">
            <v>50K20DW</v>
          </cell>
          <cell r="L1485" t="str">
            <v>50G143291H16146</v>
          </cell>
          <cell r="M1485" t="str">
            <v>TICKET TELEFONOS DE MEXICO</v>
          </cell>
          <cell r="N1485">
            <v>8800</v>
          </cell>
          <cell r="O1485">
            <v>42047</v>
          </cell>
          <cell r="P1485">
            <v>42842</v>
          </cell>
          <cell r="Q1485">
            <v>201038</v>
          </cell>
          <cell r="R1485" t="str">
            <v>24/04/2017  22: 47 ARANTXA MON : TCF1  24/04/2017 22: 46 ARANTXA. MON : NP5  21/04/2017 05 : 54 201038 : P1- EQUIPO PENDIENTE DE REFACCION SE PIDIO EL PANEL LCD 20-04-2017  NO. DE PARTE: 173331 NO. DE PEDIDO OC-1009827.</v>
          </cell>
          <cell r="S1485" t="str">
            <v>NO HAY REFACCION Y POR ESO SE TRAMITO EL</v>
          </cell>
          <cell r="T1485" t="str">
            <v xml:space="preserve">   MARIO COVARRUBIAS              </v>
          </cell>
          <cell r="U1485">
            <v>42880</v>
          </cell>
          <cell r="V1485" t="str">
            <v>NORTE</v>
          </cell>
          <cell r="W1485" t="str">
            <v>COMPLETADO</v>
          </cell>
          <cell r="X1485" t="str">
            <v>CLIENTE</v>
          </cell>
          <cell r="Y1485">
            <v>42842</v>
          </cell>
          <cell r="AD1485" t="str">
            <v>Gudalupe/Frac Mina Azul</v>
          </cell>
          <cell r="AE1485" t="str">
            <v>ZAC</v>
          </cell>
          <cell r="AF1485" t="str">
            <v>MX</v>
          </cell>
          <cell r="AG1485" t="str">
            <v>10415818</v>
          </cell>
          <cell r="AH1485" t="str">
            <v>HECTOR DOMIGUEZ GUARDADO</v>
          </cell>
          <cell r="AI1485" t="str">
            <v>29 Privada Cobre</v>
          </cell>
          <cell r="AJ1485" t="str">
            <v>0444921139880</v>
          </cell>
          <cell r="AK1485">
            <v>0</v>
          </cell>
          <cell r="AL1485" t="str">
            <v>98605</v>
          </cell>
          <cell r="AM1485"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485" t="str">
            <v>1TE50B8NUSCB</v>
          </cell>
          <cell r="AO1485">
            <v>0</v>
          </cell>
          <cell r="AS1485" t="str">
            <v>3TE55G163939G163939M010</v>
          </cell>
          <cell r="AT1485">
            <v>3</v>
          </cell>
          <cell r="AU1485" t="str">
            <v>55H5C</v>
          </cell>
          <cell r="AV1485" t="str">
            <v>3TE55G163939</v>
          </cell>
          <cell r="AW1485" t="str">
            <v>G163939</v>
          </cell>
          <cell r="AX1485" t="str">
            <v>M010</v>
          </cell>
          <cell r="AY1485">
            <v>74012973</v>
          </cell>
          <cell r="AZ1485">
            <v>51013889</v>
          </cell>
          <cell r="BA1485">
            <v>80154519</v>
          </cell>
        </row>
        <row r="1486">
          <cell r="D1486">
            <v>60315829</v>
          </cell>
          <cell r="E1486" t="str">
            <v xml:space="preserve">A   </v>
          </cell>
          <cell r="F1486" t="str">
            <v>TV</v>
          </cell>
          <cell r="G1486" t="str">
            <v>BENJAMIN MENDEZ GARCIA</v>
          </cell>
          <cell r="H1486" t="str">
            <v>FRONTERA NO. 39 COL. LOMAS DEL CONSUELO GUADALUPE, ZACATECAS</v>
          </cell>
          <cell r="I1486">
            <v>4929051915</v>
          </cell>
          <cell r="J1486" t="str">
            <v>HISENSE</v>
          </cell>
          <cell r="K1486" t="str">
            <v>50H7GB</v>
          </cell>
          <cell r="L1486" t="str">
            <v>50G162153MH1083</v>
          </cell>
          <cell r="M1486" t="str">
            <v>TICKET TELEFONOS DE MEXICO</v>
          </cell>
          <cell r="N1486">
            <v>13331.89</v>
          </cell>
          <cell r="O1486">
            <v>42694</v>
          </cell>
          <cell r="P1486">
            <v>42836</v>
          </cell>
          <cell r="Q1486">
            <v>201038</v>
          </cell>
          <cell r="R1486" t="str">
            <v>13/04/2017  06: 20 ERNESTO.HERN: TCF1 13/04/2017 06: 20 ERNESTO . HERN: NP5 12/04/2017 :07 : 35 201038 : P1- PENDIENTE DE REFACCION SE PIDIO LA TARJETA MAIN BOARD 11-04-2017 NO.  DE PARTE: 205546 NO. DE PEDIDO  OC-1009597</v>
          </cell>
          <cell r="S1486" t="str">
            <v>NO HAY REFACCION Y POR ESO SE TRAMITO EL</v>
          </cell>
          <cell r="T1486" t="str">
            <v xml:space="preserve">   MARIO COVARRUBIAS              </v>
          </cell>
          <cell r="U1486">
            <v>42880</v>
          </cell>
          <cell r="V1486" t="str">
            <v>NORTE</v>
          </cell>
          <cell r="W1486" t="str">
            <v>COMPLETADO</v>
          </cell>
          <cell r="X1486" t="str">
            <v>CLIENTE</v>
          </cell>
          <cell r="Y1486">
            <v>42836</v>
          </cell>
          <cell r="AD1486" t="str">
            <v>Guadalupe / lomas del consuelo</v>
          </cell>
          <cell r="AE1486" t="str">
            <v>ZAC</v>
          </cell>
          <cell r="AF1486" t="str">
            <v>MX</v>
          </cell>
          <cell r="AG1486" t="str">
            <v>10415904</v>
          </cell>
          <cell r="AH1486" t="str">
            <v>BENJAMIN MENDEZ GARCIA</v>
          </cell>
          <cell r="AI1486" t="str">
            <v>38 frontera no.39</v>
          </cell>
          <cell r="AJ1486" t="str">
            <v>0454929051915</v>
          </cell>
          <cell r="AK1486">
            <v>0</v>
          </cell>
          <cell r="AL1486" t="str">
            <v>98614</v>
          </cell>
          <cell r="AM1486" t="str">
            <v>13/04/2017 06 : 20 ERNESTO.HERN : TCF113/04/2017 06 : 20 ERNESTO.HERN : NP512/04/2017 07 : 35 201038 : P1-PENDIENTE DE REFACCION SE PIDIO LATARGETA MAIN BOARD11-04-2017NO. DE PARTE: 205546NO. DE PEDIDO DE COMPRA: OC-100959712/04/2017 05 : 43 MARIELA.CHA : ODSWTP</v>
          </cell>
          <cell r="AN1486" t="str">
            <v>3TE50G1523B0</v>
          </cell>
          <cell r="AO1486">
            <v>0</v>
          </cell>
          <cell r="AS1486" t="str">
            <v>3TE55G163939G163939M010</v>
          </cell>
          <cell r="AT1486">
            <v>3</v>
          </cell>
          <cell r="AU1486" t="str">
            <v>55H5C</v>
          </cell>
          <cell r="AV1486" t="str">
            <v>3TE55G163939</v>
          </cell>
          <cell r="AW1486" t="str">
            <v>G163939</v>
          </cell>
          <cell r="AX1486" t="str">
            <v>M010</v>
          </cell>
          <cell r="AY1486">
            <v>74012974</v>
          </cell>
          <cell r="AZ1486">
            <v>51013890</v>
          </cell>
          <cell r="BA1486">
            <v>80154520</v>
          </cell>
        </row>
        <row r="1487">
          <cell r="D1487">
            <v>60318467</v>
          </cell>
          <cell r="E1487" t="str">
            <v xml:space="preserve">A   </v>
          </cell>
          <cell r="F1487" t="str">
            <v>TV</v>
          </cell>
          <cell r="G1487" t="str">
            <v>JOEL CASILLAS OLVERA</v>
          </cell>
          <cell r="H1487" t="str">
            <v>GABRIELA  MISTRAL NO.  100 COL. AMADO NERVO</v>
          </cell>
          <cell r="I1487" t="str">
            <v>311 1938926</v>
          </cell>
          <cell r="J1487" t="str">
            <v>HISENSE</v>
          </cell>
          <cell r="K1487" t="str">
            <v>50H7GB</v>
          </cell>
          <cell r="L1487" t="str">
            <v>50G162155MH7062</v>
          </cell>
          <cell r="M1487">
            <v>9045082923</v>
          </cell>
          <cell r="N1487">
            <v>8498.25</v>
          </cell>
          <cell r="O1487">
            <v>42693</v>
          </cell>
          <cell r="P1487">
            <v>42868</v>
          </cell>
          <cell r="Q1487">
            <v>201023</v>
          </cell>
          <cell r="R1487" t="str">
            <v>SE REALIZO PEDIDO DE MAIN BOARD-192673-CON EL OC1010864, NO SURTIDA</v>
          </cell>
          <cell r="S1487" t="str">
            <v>FALLA: NO ENCIENDE, SE REALIZO PEDIDO DE</v>
          </cell>
          <cell r="T1487" t="str">
            <v xml:space="preserve">    GABRIELA RIVAS DELGADO        </v>
          </cell>
          <cell r="U1487">
            <v>42880</v>
          </cell>
          <cell r="V1487" t="str">
            <v>NORTE</v>
          </cell>
          <cell r="W1487" t="str">
            <v>COMPLETADO</v>
          </cell>
          <cell r="X1487" t="str">
            <v>CLIENTE</v>
          </cell>
          <cell r="Y1487">
            <v>42870</v>
          </cell>
          <cell r="AD1487" t="str">
            <v>tepic /amado nervo</v>
          </cell>
          <cell r="AE1487" t="str">
            <v>NAY</v>
          </cell>
          <cell r="AF1487" t="str">
            <v>MX</v>
          </cell>
          <cell r="AG1487" t="str">
            <v>10418192</v>
          </cell>
          <cell r="AH1487" t="str">
            <v>JOEL CASILLAS OLVERA</v>
          </cell>
          <cell r="AI1487" t="str">
            <v>gabriela mistral num 100</v>
          </cell>
          <cell r="AJ1487" t="str">
            <v>3114569776</v>
          </cell>
          <cell r="AK1487" t="str">
            <v>3114569776</v>
          </cell>
          <cell r="AL1487" t="str">
            <v>63010</v>
          </cell>
          <cell r="AM1487"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487" t="str">
            <v>3TE50G1523B0</v>
          </cell>
          <cell r="AO1487">
            <v>0</v>
          </cell>
          <cell r="AS1487" t="str">
            <v>3TE55G1623K3G1623K3M010</v>
          </cell>
          <cell r="AT1487">
            <v>14</v>
          </cell>
          <cell r="AU1487" t="str">
            <v>55H7B</v>
          </cell>
          <cell r="AV1487" t="str">
            <v>3TE55G1623K3</v>
          </cell>
          <cell r="AW1487" t="str">
            <v>G1623K3</v>
          </cell>
          <cell r="AX1487" t="str">
            <v>M010</v>
          </cell>
          <cell r="AY1487">
            <v>74012975</v>
          </cell>
          <cell r="AZ1487">
            <v>51013891</v>
          </cell>
          <cell r="BA1487">
            <v>80154521</v>
          </cell>
        </row>
        <row r="1488">
          <cell r="D1488">
            <v>60308265</v>
          </cell>
          <cell r="E1488" t="str">
            <v xml:space="preserve">A   </v>
          </cell>
          <cell r="F1488" t="str">
            <v>TV</v>
          </cell>
          <cell r="G1488" t="str">
            <v>DANIEL GARZA GARCIA</v>
          </cell>
          <cell r="H1488" t="str">
            <v xml:space="preserve">CERRO DEL EVERES 284, PEÑON, GUADALUPE </v>
          </cell>
          <cell r="I1488" t="str">
            <v>8183237597, 8116313857</v>
          </cell>
          <cell r="J1488" t="str">
            <v>HISENSE</v>
          </cell>
          <cell r="K1488" t="str">
            <v>32K20D</v>
          </cell>
          <cell r="L1488" t="str">
            <v>32J134805H02377</v>
          </cell>
          <cell r="M1488" t="str">
            <v>TIKET</v>
          </cell>
          <cell r="N1488">
            <v>98.9</v>
          </cell>
          <cell r="O1488">
            <v>41697</v>
          </cell>
          <cell r="P1488">
            <v>42752</v>
          </cell>
          <cell r="Q1488">
            <v>201024</v>
          </cell>
          <cell r="R1488" t="str">
            <v>01/24/17 02:26 ERNESTO HDZ NP5 P1B OC 1006370 PANEL 171979</v>
          </cell>
          <cell r="S1488" t="str">
            <v/>
          </cell>
          <cell r="T1488" t="str">
            <v xml:space="preserve">    SOFIA VAZQUEZ                 </v>
          </cell>
          <cell r="U1488" t="str">
            <v>2017-04-28</v>
          </cell>
          <cell r="V1488" t="str">
            <v>NORTE</v>
          </cell>
          <cell r="W1488" t="str">
            <v>COMPLETADO</v>
          </cell>
          <cell r="X1488" t="str">
            <v>TALLER</v>
          </cell>
          <cell r="Y1488">
            <v>42741</v>
          </cell>
          <cell r="Z1488">
            <v>1044</v>
          </cell>
          <cell r="AD1488" t="str">
            <v>Guadalupe /Peñon</v>
          </cell>
          <cell r="AE1488" t="str">
            <v>NL</v>
          </cell>
          <cell r="AF1488" t="str">
            <v>MX</v>
          </cell>
          <cell r="AG1488" t="str">
            <v>10409074</v>
          </cell>
          <cell r="AH1488" t="str">
            <v>DANIEL GARZA GARCIA</v>
          </cell>
          <cell r="AI1488" t="str">
            <v>2811 EVERES</v>
          </cell>
          <cell r="AJ1488" t="str">
            <v>8183237597</v>
          </cell>
          <cell r="AK1488" t="str">
            <v>8116313857</v>
          </cell>
          <cell r="AL1488" t="str">
            <v>67182</v>
          </cell>
          <cell r="AM1488"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488" t="str">
            <v>3TE32J134805</v>
          </cell>
          <cell r="AO1488" t="str">
            <v>Básica</v>
          </cell>
          <cell r="AP1488" t="str">
            <v>Hisense</v>
          </cell>
          <cell r="AQ1488" t="str">
            <v>?</v>
          </cell>
          <cell r="AR1488" t="str">
            <v>HD 1366 X 768</v>
          </cell>
          <cell r="AS1488" t="str">
            <v>3TE32G164786G164786M010</v>
          </cell>
          <cell r="AT1488">
            <v>1</v>
          </cell>
          <cell r="AU1488" t="str">
            <v>32H3B2</v>
          </cell>
          <cell r="AV1488" t="str">
            <v>3TE32G164786</v>
          </cell>
          <cell r="AW1488" t="str">
            <v>G164786</v>
          </cell>
          <cell r="AX1488" t="str">
            <v>M010</v>
          </cell>
          <cell r="AY1488">
            <v>74012689</v>
          </cell>
          <cell r="AZ1488">
            <v>51013608</v>
          </cell>
          <cell r="BA1488">
            <v>80153883</v>
          </cell>
        </row>
        <row r="1489">
          <cell r="D1489">
            <v>60314540</v>
          </cell>
          <cell r="E1489" t="str">
            <v>A</v>
          </cell>
          <cell r="F1489" t="str">
            <v>TV</v>
          </cell>
          <cell r="G1489" t="str">
            <v>JOSE ZARATE PALACIOS</v>
          </cell>
          <cell r="H1489" t="str">
            <v>9 PORVENIR, COL GUAYACANAL, MINATITLAN, VER</v>
          </cell>
          <cell r="I1489">
            <v>9221073864</v>
          </cell>
          <cell r="J1489" t="str">
            <v>HISENSE</v>
          </cell>
          <cell r="K1489" t="str">
            <v>65CU6200</v>
          </cell>
          <cell r="L1489" t="str">
            <v>65G162918H00408</v>
          </cell>
          <cell r="M1489" t="str">
            <v>145A8755-0B3E-4581-8F23-446ADCB43657</v>
          </cell>
          <cell r="N1489">
            <v>18102.59</v>
          </cell>
          <cell r="O1489">
            <v>42792</v>
          </cell>
          <cell r="P1489">
            <v>42819</v>
          </cell>
          <cell r="Q1489">
            <v>201054</v>
          </cell>
          <cell r="R1489" t="str">
            <v xml:space="preserve"> OC-1010191, T189992/Panel - PANEL</v>
          </cell>
          <cell r="S1489" t="str">
            <v/>
          </cell>
          <cell r="T1489" t="str">
            <v xml:space="preserve">ANDRES HERNADEZ REYES           </v>
          </cell>
          <cell r="U1489">
            <v>42880</v>
          </cell>
          <cell r="V1489" t="str">
            <v>SUR</v>
          </cell>
          <cell r="AN1489" t="str">
            <v>3TE65G162918</v>
          </cell>
          <cell r="AO1489">
            <v>0</v>
          </cell>
          <cell r="AS1489" t="str">
            <v>3TE65G164781G164781M010</v>
          </cell>
          <cell r="AT1489">
            <v>1</v>
          </cell>
          <cell r="AU1489" t="str">
            <v>65CU6200</v>
          </cell>
          <cell r="AV1489" t="str">
            <v>3TE65G164781</v>
          </cell>
          <cell r="AW1489" t="str">
            <v>G164781</v>
          </cell>
          <cell r="AX1489" t="str">
            <v>M010</v>
          </cell>
          <cell r="AY1489">
            <v>74012851</v>
          </cell>
          <cell r="AZ1489">
            <v>51013773</v>
          </cell>
          <cell r="BA1489">
            <v>80153374</v>
          </cell>
        </row>
        <row r="1490">
          <cell r="D1490">
            <v>60318220</v>
          </cell>
          <cell r="E1490" t="str">
            <v>A</v>
          </cell>
          <cell r="F1490" t="str">
            <v>TV</v>
          </cell>
          <cell r="G1490" t="str">
            <v>MA ELENA GARCIA LANDEROS</v>
          </cell>
          <cell r="H1490" t="str">
            <v>CALLE CAMINO VIEJO A TESISTAN 3645, NUEVO MEXICO, ZAPOPAN, JALISCO</v>
          </cell>
          <cell r="I1490">
            <v>3317921406</v>
          </cell>
          <cell r="J1490" t="str">
            <v>HISENSE</v>
          </cell>
          <cell r="K1490" t="str">
            <v>32H5B</v>
          </cell>
          <cell r="L1490" t="str">
            <v>32G153355H02038</v>
          </cell>
          <cell r="M1490">
            <v>3231114517021</v>
          </cell>
          <cell r="N1490">
            <v>7694</v>
          </cell>
          <cell r="O1490">
            <v>42352</v>
          </cell>
          <cell r="P1490">
            <v>42865</v>
          </cell>
          <cell r="Q1490">
            <v>201076</v>
          </cell>
          <cell r="R1490" t="str">
            <v>NP5 T185606/TARJETA PRINCIPAL/OC-1010721</v>
          </cell>
          <cell r="S1490" t="str">
            <v xml:space="preserve"> </v>
          </cell>
          <cell r="T1490" t="str">
            <v>Carlos Muñiz</v>
          </cell>
          <cell r="U1490">
            <v>42880</v>
          </cell>
          <cell r="V1490" t="str">
            <v>SUR</v>
          </cell>
          <cell r="AN1490" t="str">
            <v>3TE32A150815</v>
          </cell>
          <cell r="AO1490">
            <v>0</v>
          </cell>
          <cell r="AS1490" t="str">
            <v>3TE32G164485G164485M010</v>
          </cell>
          <cell r="AT1490">
            <v>4</v>
          </cell>
          <cell r="AU1490" t="str">
            <v>32H5B2</v>
          </cell>
          <cell r="AV1490" t="str">
            <v>3TE32G164485</v>
          </cell>
          <cell r="AW1490" t="str">
            <v>G164485</v>
          </cell>
          <cell r="AX1490" t="str">
            <v>M010</v>
          </cell>
          <cell r="AY1490">
            <v>74012852</v>
          </cell>
          <cell r="AZ1490">
            <v>51013774</v>
          </cell>
          <cell r="BA1490">
            <v>80153375</v>
          </cell>
        </row>
        <row r="1491">
          <cell r="D1491">
            <v>60318438</v>
          </cell>
          <cell r="E1491" t="str">
            <v>A</v>
          </cell>
          <cell r="F1491" t="str">
            <v>TV</v>
          </cell>
          <cell r="G1491" t="str">
            <v>MIRIAM HERNANDEZ HERNANDEZ</v>
          </cell>
          <cell r="H1491" t="str">
            <v>CALLE JOSE DE LA LUZ S/N ESQ. CON RUIZ CORTINES, CUNDUACAN TAB</v>
          </cell>
          <cell r="I1491">
            <v>9211467929</v>
          </cell>
          <cell r="J1491" t="str">
            <v>HISENSE</v>
          </cell>
          <cell r="K1491" t="str">
            <v>32D33</v>
          </cell>
          <cell r="L1491" t="str">
            <v>32M150518H00515</v>
          </cell>
          <cell r="M1491" t="str">
            <v>TICKET 90528</v>
          </cell>
          <cell r="N1491">
            <v>3499</v>
          </cell>
          <cell r="O1491">
            <v>42378</v>
          </cell>
          <cell r="P1491">
            <v>42878</v>
          </cell>
          <cell r="Q1491">
            <v>201031</v>
          </cell>
          <cell r="R1491" t="str">
            <v>PANEL # 171862 OC-1011023</v>
          </cell>
          <cell r="S1491" t="str">
            <v/>
          </cell>
          <cell r="T1491" t="str">
            <v xml:space="preserve">    CARLOS VERA GARCIA            </v>
          </cell>
          <cell r="U1491">
            <v>42880</v>
          </cell>
          <cell r="V1491" t="str">
            <v>SUR</v>
          </cell>
          <cell r="AN1491" t="str">
            <v>3TE32M134512</v>
          </cell>
          <cell r="AO1491">
            <v>0</v>
          </cell>
          <cell r="AS1491" t="str">
            <v>GTE32G151950CRMM012</v>
          </cell>
          <cell r="AT1491">
            <v>1</v>
          </cell>
          <cell r="AU1491" t="str">
            <v>32H5B</v>
          </cell>
          <cell r="AV1491" t="str">
            <v>GTE32G151950</v>
          </cell>
          <cell r="AW1491" t="str">
            <v>CRM</v>
          </cell>
          <cell r="AX1491" t="str">
            <v>M012</v>
          </cell>
          <cell r="AY1491">
            <v>74012853</v>
          </cell>
          <cell r="AZ1491">
            <v>51013775</v>
          </cell>
          <cell r="BA1491">
            <v>80153376</v>
          </cell>
        </row>
        <row r="1492">
          <cell r="D1492">
            <v>60318171</v>
          </cell>
          <cell r="E1492" t="str">
            <v xml:space="preserve">       A</v>
          </cell>
          <cell r="F1492" t="str">
            <v>TV</v>
          </cell>
          <cell r="G1492" t="str">
            <v>ISIDRO MORENO</v>
          </cell>
          <cell r="H1492" t="str">
            <v>NOGALES 132, SABINAL, JUAREZ</v>
          </cell>
          <cell r="I1492">
            <v>8115651715</v>
          </cell>
          <cell r="J1492" t="str">
            <v>HISENSE</v>
          </cell>
          <cell r="K1492" t="str">
            <v>50K20DW</v>
          </cell>
          <cell r="L1492" t="str">
            <v>50G144844H00722</v>
          </cell>
          <cell r="M1492" t="str">
            <v>67719-15</v>
          </cell>
          <cell r="N1492">
            <v>10272</v>
          </cell>
          <cell r="O1492">
            <v>42158</v>
          </cell>
          <cell r="P1492">
            <v>42866</v>
          </cell>
          <cell r="Q1492">
            <v>201024</v>
          </cell>
          <cell r="R1492" t="str">
            <v>16/05/17 7:36 ARANTXA NP5 P1A. OC. 1010747 PANEL 173331</v>
          </cell>
          <cell r="S1492" t="str">
            <v/>
          </cell>
          <cell r="T1492" t="str">
            <v xml:space="preserve">    SOFIA VAZQUEZ                 </v>
          </cell>
          <cell r="U1492">
            <v>42878</v>
          </cell>
          <cell r="V1492" t="str">
            <v>NORTE</v>
          </cell>
          <cell r="X1492" t="str">
            <v>TALLER</v>
          </cell>
          <cell r="Y1492">
            <v>42865</v>
          </cell>
          <cell r="AD1492" t="str">
            <v>Juarez/Paseo de sabinal</v>
          </cell>
          <cell r="AE1492" t="str">
            <v>NL</v>
          </cell>
          <cell r="AF1492" t="str">
            <v>MX</v>
          </cell>
          <cell r="AG1492" t="str">
            <v>10415979</v>
          </cell>
          <cell r="AH1492" t="str">
            <v>ISIDRO MORENO ZUÑIGA</v>
          </cell>
          <cell r="AI1492" t="str">
            <v>Nogales num 132</v>
          </cell>
          <cell r="AJ1492" t="str">
            <v>8115651715</v>
          </cell>
          <cell r="AK1492">
            <v>0</v>
          </cell>
          <cell r="AL1492" t="str">
            <v>67250</v>
          </cell>
          <cell r="AM1492"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492" t="str">
            <v>1TE50B8NUSCB</v>
          </cell>
          <cell r="AS1492" t="str">
            <v>3TE50G165140G165140M010</v>
          </cell>
          <cell r="AT1492">
            <v>28</v>
          </cell>
          <cell r="AU1492" t="str">
            <v>50H7GB</v>
          </cell>
          <cell r="AV1492" t="str">
            <v>3TE50G165140</v>
          </cell>
          <cell r="AW1492" t="str">
            <v>G165140</v>
          </cell>
          <cell r="AX1492" t="str">
            <v>M010</v>
          </cell>
          <cell r="AY1492">
            <v>74012800</v>
          </cell>
          <cell r="AZ1492">
            <v>51013716</v>
          </cell>
          <cell r="BA1492">
            <v>80152355</v>
          </cell>
        </row>
        <row r="1493">
          <cell r="D1493">
            <v>60318214</v>
          </cell>
          <cell r="E1493" t="str">
            <v xml:space="preserve">    A   </v>
          </cell>
          <cell r="F1493" t="str">
            <v>TV</v>
          </cell>
          <cell r="G1493" t="str">
            <v>MANUEL AMADOR CRUZ</v>
          </cell>
          <cell r="H1493" t="str">
            <v>PENSAMIENTOS 3,COL.LOMAS DE SAN MIGUEL,ATIZAPAN DE ZARAGOZA CP 52928</v>
          </cell>
          <cell r="I1493" t="str">
            <v>6269 4692 / 55 1239 1274</v>
          </cell>
          <cell r="J1493" t="str">
            <v>HISENSE</v>
          </cell>
          <cell r="K1493" t="str">
            <v>65H7B</v>
          </cell>
          <cell r="L1493" t="str">
            <v>65G160593H00041</v>
          </cell>
          <cell r="M1493" t="str">
            <v>A801387</v>
          </cell>
          <cell r="N1493">
            <v>19599</v>
          </cell>
          <cell r="O1493">
            <v>42898</v>
          </cell>
          <cell r="P1493">
            <v>42866</v>
          </cell>
          <cell r="Q1493">
            <v>201057</v>
          </cell>
          <cell r="R1493" t="str">
            <v>13/05/2017 10 : 08  ARANTXA.MON : TCF1
13/05/2017 10 : 08  ARANTXA.MON : Se autoriza NP5; numero de serie y ticket correcto
12/05/2017 01 : 25 201057 : P1A: SE SOLICITA #T189992,PANEL/ #T189986,PCB MAIN,OC-1010654</v>
          </cell>
          <cell r="S1493" t="str">
            <v xml:space="preserve"> EQUIPO EN CSA</v>
          </cell>
          <cell r="T1493" t="str">
            <v xml:space="preserve"> MARIBEL SASTRE HERNANDEZ         </v>
          </cell>
          <cell r="U1493">
            <v>42878</v>
          </cell>
          <cell r="V1493" t="str">
            <v>CENTRO</v>
          </cell>
          <cell r="X1493" t="str">
            <v>TALLER</v>
          </cell>
          <cell r="Y1493">
            <v>42865</v>
          </cell>
          <cell r="AD1493" t="str">
            <v>ATIZAPAN DE Z./LOMAS DE SAN MIGUEL</v>
          </cell>
          <cell r="AE1493" t="str">
            <v>MEX</v>
          </cell>
          <cell r="AF1493" t="str">
            <v>MX</v>
          </cell>
          <cell r="AG1493" t="str">
            <v>10418022</v>
          </cell>
          <cell r="AH1493" t="str">
            <v>MANUEL AMADOR CRUZ</v>
          </cell>
          <cell r="AI1493" t="str">
            <v>PENSAMIENTOS 3</v>
          </cell>
          <cell r="AJ1493" t="str">
            <v>55 1239 1274</v>
          </cell>
          <cell r="AK1493" t="str">
            <v>55 1239 1274</v>
          </cell>
          <cell r="AL1493" t="str">
            <v>52928</v>
          </cell>
          <cell r="AM1493"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493" t="str">
            <v>3TE65G152018</v>
          </cell>
          <cell r="AS1493" t="str">
            <v>3TE65G154826G154826M010</v>
          </cell>
          <cell r="AT1493">
            <v>1</v>
          </cell>
          <cell r="AU1493" t="str">
            <v>65H7B</v>
          </cell>
          <cell r="AV1493" t="str">
            <v>3TE65G154826</v>
          </cell>
          <cell r="AW1493" t="str">
            <v>G154826</v>
          </cell>
          <cell r="AX1493" t="str">
            <v>M010</v>
          </cell>
          <cell r="AY1493">
            <v>74012825</v>
          </cell>
          <cell r="AZ1493">
            <v>51013740</v>
          </cell>
          <cell r="BA1493">
            <v>80152377</v>
          </cell>
        </row>
        <row r="1494">
          <cell r="D1494">
            <v>60317288</v>
          </cell>
          <cell r="E1494" t="str">
            <v>A</v>
          </cell>
          <cell r="F1494" t="str">
            <v>TV</v>
          </cell>
          <cell r="G1494" t="str">
            <v>MARCO FLORES BORGES</v>
          </cell>
          <cell r="H1494" t="str">
            <v>CALLE BRAVO No. 108 COL. SAN JOSE, C.P. 24040  CAMPECHE, CAMPECHE</v>
          </cell>
          <cell r="I1494">
            <v>9811263402</v>
          </cell>
          <cell r="J1494" t="str">
            <v>HISENSE</v>
          </cell>
          <cell r="K1494" t="str">
            <v>55H7B</v>
          </cell>
          <cell r="L1494" t="str">
            <v>55G1628F7H00141</v>
          </cell>
          <cell r="M1494" t="str">
            <v>FACTURA DE COMPRA</v>
          </cell>
          <cell r="N1494">
            <v>11998.25</v>
          </cell>
          <cell r="O1494">
            <v>42704</v>
          </cell>
          <cell r="P1494">
            <v>42858</v>
          </cell>
          <cell r="Q1494">
            <v>201079</v>
          </cell>
          <cell r="R1494" t="str">
            <v>05/05/2017 06 : 10  ARANTXA.MON : Se autoriza NP5; numero de serie y ticket correcto
FALTA DE REFACCIONES  PANEL LCD 203716, OC-1010305</v>
          </cell>
          <cell r="S1494" t="str">
            <v/>
          </cell>
          <cell r="T1494" t="str">
            <v xml:space="preserve"> CANDELARIO GARCIA                </v>
          </cell>
          <cell r="U1494">
            <v>42873</v>
          </cell>
          <cell r="V1494" t="str">
            <v>SUR</v>
          </cell>
          <cell r="Y1494">
            <v>42853</v>
          </cell>
          <cell r="AD1494" t="str">
            <v>San jose Campeche</v>
          </cell>
          <cell r="AE1494" t="str">
            <v>CMP</v>
          </cell>
          <cell r="AF1494" t="str">
            <v>MX</v>
          </cell>
          <cell r="AG1494" t="str">
            <v>10417185</v>
          </cell>
          <cell r="AH1494" t="str">
            <v>MARCO FLORES BORGES</v>
          </cell>
          <cell r="AI1494" t="str">
            <v>108 Calle: Bravo num</v>
          </cell>
          <cell r="AJ1494" t="str">
            <v>9811263402</v>
          </cell>
          <cell r="AK1494">
            <v>0</v>
          </cell>
          <cell r="AL1494" t="str">
            <v>24040</v>
          </cell>
          <cell r="AM1494"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494" t="str">
            <v>3TE55G1523B1</v>
          </cell>
          <cell r="AS1494" t="str">
            <v>3TE55G164499G164499M010</v>
          </cell>
          <cell r="AT1494">
            <v>2</v>
          </cell>
          <cell r="AU1494" t="str">
            <v>55H7B</v>
          </cell>
          <cell r="AV1494" t="str">
            <v>3TE55G164499</v>
          </cell>
          <cell r="AW1494" t="str">
            <v>G164499</v>
          </cell>
          <cell r="AX1494" t="str">
            <v>M010</v>
          </cell>
          <cell r="AY1494">
            <v>74012831</v>
          </cell>
          <cell r="AZ1494">
            <v>51013746</v>
          </cell>
          <cell r="BA1494">
            <v>80152385</v>
          </cell>
        </row>
        <row r="1495">
          <cell r="D1495">
            <v>60318074</v>
          </cell>
          <cell r="E1495" t="str">
            <v>A</v>
          </cell>
          <cell r="F1495" t="str">
            <v>TV</v>
          </cell>
          <cell r="G1495" t="str">
            <v>Ricardo Fuentes Rizo</v>
          </cell>
          <cell r="H1495" t="str">
            <v>Carretera talisman KM.2 Col.MAgisterial Tapachula Chiapas</v>
          </cell>
          <cell r="I1495" t="str">
            <v xml:space="preserve">01 9626261290' </v>
          </cell>
          <cell r="J1495" t="str">
            <v>HISENSE</v>
          </cell>
          <cell r="K1495" t="str">
            <v>40K20DW</v>
          </cell>
          <cell r="L1495" t="str">
            <v>40G151184H04284</v>
          </cell>
          <cell r="M1495" t="str">
            <v>IWAMA98233</v>
          </cell>
          <cell r="N1495">
            <v>6464.66</v>
          </cell>
          <cell r="O1495">
            <v>42412</v>
          </cell>
          <cell r="P1495">
            <v>42865</v>
          </cell>
          <cell r="Q1495">
            <v>201070</v>
          </cell>
          <cell r="R1495" t="str">
            <v>P1:T179489,OC-1010619                                  No se surtió Pcb Main</v>
          </cell>
          <cell r="S1495" t="str">
            <v>Equipo en ASC ubicando en Cd.de Tapachul</v>
          </cell>
          <cell r="T1495" t="str">
            <v xml:space="preserve">Ing. Brenda Romero Flores         </v>
          </cell>
          <cell r="U1495">
            <v>42878</v>
          </cell>
          <cell r="V1495" t="str">
            <v>SUR</v>
          </cell>
          <cell r="Y1495">
            <v>42864</v>
          </cell>
          <cell r="AD1495" t="str">
            <v>magisterial/tapachula</v>
          </cell>
          <cell r="AE1495" t="str">
            <v>CHS</v>
          </cell>
          <cell r="AF1495" t="str">
            <v>MX</v>
          </cell>
          <cell r="AG1495" t="str">
            <v>10417910</v>
          </cell>
          <cell r="AH1495" t="str">
            <v>RICARDO FUENTES RIZOS</v>
          </cell>
          <cell r="AI1495" t="str">
            <v>s/n carretera a talisman km2</v>
          </cell>
          <cell r="AJ1495" t="str">
            <v>9626261290</v>
          </cell>
          <cell r="AK1495">
            <v>0</v>
          </cell>
          <cell r="AL1495" t="str">
            <v>30770</v>
          </cell>
          <cell r="AM1495" t="str">
            <v>12/05/2017 06 : 55 ARANTXA.MON : TCF112/05/2017 06 : 55 ARANTXA.MON : Se autoriza NP5; numero de serie yticket correcto11/05/2017 03 : 44 201070 : P1:T179489,OC-1010619 (10/05/2017)10/05/2017 06 : 07 201070 : V1:11-05-201710/05/2017 00 : 39 LAURA.HERNA : ODSWTPRD%FRENTE A HOTEL LA CANTUM</v>
          </cell>
          <cell r="AN1495" t="str">
            <v>3TE40A144716</v>
          </cell>
          <cell r="AS1495" t="str">
            <v>GTE40G151184CRMM012</v>
          </cell>
          <cell r="AT1495">
            <v>1</v>
          </cell>
          <cell r="AU1495" t="str">
            <v>40K20DW</v>
          </cell>
          <cell r="AV1495" t="str">
            <v>GTE40G151184</v>
          </cell>
          <cell r="AW1495" t="str">
            <v>CRM</v>
          </cell>
          <cell r="AX1495" t="str">
            <v>M012</v>
          </cell>
          <cell r="AY1495">
            <v>74012840</v>
          </cell>
          <cell r="AZ1495">
            <v>51013755</v>
          </cell>
          <cell r="BA1495">
            <v>80152399</v>
          </cell>
        </row>
        <row r="1496">
          <cell r="D1496">
            <v>60316504</v>
          </cell>
          <cell r="E1496" t="str">
            <v>A</v>
          </cell>
          <cell r="F1496" t="str">
            <v>TV</v>
          </cell>
          <cell r="G1496" t="str">
            <v>Ivan Masariegos Paz (Fabricas de Francia)</v>
          </cell>
          <cell r="H1496" t="str">
            <v>4ta av sur prolongacion s/n / 30790 tapachula /canta ranas</v>
          </cell>
          <cell r="I1496">
            <v>9626289555</v>
          </cell>
          <cell r="J1496" t="str">
            <v>HISENSE</v>
          </cell>
          <cell r="K1496" t="str">
            <v>65CU6200</v>
          </cell>
          <cell r="L1496" t="str">
            <v>65G163168H00175</v>
          </cell>
          <cell r="M1496" t="str">
            <v>CARTA EQUIPO PROPIEDAD DE TIENDA</v>
          </cell>
          <cell r="P1496">
            <v>42849</v>
          </cell>
          <cell r="Q1496">
            <v>201070</v>
          </cell>
          <cell r="R1496" t="str">
            <v>NO SE SURTIO PANEL LCD</v>
          </cell>
          <cell r="S1496" t="str">
            <v>EQUIPO EN ASC, UBICADO EN CD. DE TAPACHULA ZONA FRONTERIZA, SE REQUIERE SELLOS ADUANALES PARA PODER ENVIAR EQUIPO DAÑADO</v>
          </cell>
          <cell r="T1496" t="str">
            <v>Brenda Romero Flores</v>
          </cell>
          <cell r="U1496">
            <v>42878</v>
          </cell>
          <cell r="V1496" t="str">
            <v>SUR</v>
          </cell>
          <cell r="Y1496">
            <v>42845</v>
          </cell>
          <cell r="AD1496" t="str">
            <v>tapachula /canta ranas</v>
          </cell>
          <cell r="AE1496" t="str">
            <v>CHS</v>
          </cell>
          <cell r="AF1496" t="str">
            <v>MX</v>
          </cell>
          <cell r="AG1496" t="str">
            <v>10352919</v>
          </cell>
          <cell r="AH1496" t="str">
            <v>IVAN MASARIEGOS PAZ FABRICAS DE FRA</v>
          </cell>
          <cell r="AI1496" t="str">
            <v>4ta av sur prolongacion s/n</v>
          </cell>
          <cell r="AJ1496" t="str">
            <v>9626289555</v>
          </cell>
          <cell r="AK1496">
            <v>0</v>
          </cell>
          <cell r="AL1496" t="str">
            <v>30790</v>
          </cell>
          <cell r="AM1496"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496" t="str">
            <v>3TE65G162918</v>
          </cell>
          <cell r="AS1496" t="str">
            <v>3TE65G164998G164998M010</v>
          </cell>
          <cell r="AT1496">
            <v>1</v>
          </cell>
          <cell r="AU1496" t="str">
            <v>65CU6200</v>
          </cell>
          <cell r="AV1496" t="str">
            <v>3TE65G164998</v>
          </cell>
          <cell r="AW1496" t="str">
            <v>G164998</v>
          </cell>
          <cell r="AX1496" t="str">
            <v>M010</v>
          </cell>
          <cell r="AY1496">
            <v>74012841</v>
          </cell>
          <cell r="AZ1496">
            <v>51013756</v>
          </cell>
          <cell r="BA1496">
            <v>80152400</v>
          </cell>
        </row>
        <row r="1497">
          <cell r="D1497">
            <v>60305587</v>
          </cell>
          <cell r="E1497" t="str">
            <v>A</v>
          </cell>
          <cell r="F1497" t="str">
            <v>AC</v>
          </cell>
          <cell r="G1497" t="str">
            <v xml:space="preserve">JAZMIN VAZQUEZ </v>
          </cell>
          <cell r="H1497" t="str">
            <v>LOTE 4 105 MZ-39 REGION 95</v>
          </cell>
          <cell r="I1497">
            <v>9981039717</v>
          </cell>
          <cell r="J1497" t="str">
            <v>HISENSE</v>
          </cell>
          <cell r="K1497" t="str">
            <v>AS-12CR1FVDTD-IDU</v>
          </cell>
          <cell r="L1497" t="str">
            <v>1KK0120FLN0P0JFEUJ42383</v>
          </cell>
          <cell r="M1497" t="str">
            <v>NUM:19592</v>
          </cell>
          <cell r="N1497">
            <v>3439.66</v>
          </cell>
          <cell r="O1497">
            <v>42935</v>
          </cell>
          <cell r="P1497">
            <v>43089</v>
          </cell>
          <cell r="Q1497">
            <v>201033</v>
          </cell>
          <cell r="R1497" t="str">
            <v>DISPLAY  OC-1004997</v>
          </cell>
          <cell r="S1497" t="str">
            <v xml:space="preserve"> EQUIPO EN DOMICILIO DEL CLIENTE INSTALA</v>
          </cell>
          <cell r="T1497" t="str">
            <v>JUAN OSWALDO URIBE PERAZA  Fecha d</v>
          </cell>
          <cell r="U1497">
            <v>42845</v>
          </cell>
          <cell r="V1497" t="str">
            <v>SUR</v>
          </cell>
          <cell r="W1497" t="str">
            <v>COMPLETADO</v>
          </cell>
          <cell r="X1497" t="str">
            <v>TALLER</v>
          </cell>
          <cell r="Y1497">
            <v>42711</v>
          </cell>
          <cell r="Z1497">
            <v>154</v>
          </cell>
          <cell r="AA1497" t="str">
            <v>M010</v>
          </cell>
          <cell r="AD1497" t="str">
            <v>region 95/cancun</v>
          </cell>
          <cell r="AE1497" t="str">
            <v>QR</v>
          </cell>
          <cell r="AF1497" t="str">
            <v>MX</v>
          </cell>
          <cell r="AG1497" t="str">
            <v>10406665</v>
          </cell>
          <cell r="AH1497" t="str">
            <v>JAZMIN VAZQUEZ</v>
          </cell>
          <cell r="AI1497" t="str">
            <v>lt 4 105 mzn 39</v>
          </cell>
          <cell r="AJ1497" t="str">
            <v>9981039717</v>
          </cell>
          <cell r="AK1497">
            <v>0</v>
          </cell>
          <cell r="AL1497" t="str">
            <v>77535</v>
          </cell>
          <cell r="AM1497"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497" t="str">
            <v>GKK012NK5016</v>
          </cell>
          <cell r="AO1497" t="e">
            <v>#N/A</v>
          </cell>
          <cell r="AP1497" t="e">
            <v>#N/A</v>
          </cell>
          <cell r="AQ1497" t="e">
            <v>#N/A</v>
          </cell>
          <cell r="AR1497" t="e">
            <v>#N/A</v>
          </cell>
          <cell r="AS1497" t="str">
            <v>GKK012NJF157KH5DXM010</v>
          </cell>
          <cell r="AT1497">
            <v>1</v>
          </cell>
          <cell r="AU1497" t="str">
            <v>AS-12CR1FVDTD</v>
          </cell>
          <cell r="AV1497" t="str">
            <v>GKK012NJF157</v>
          </cell>
          <cell r="AW1497" t="str">
            <v>KH5DX</v>
          </cell>
          <cell r="AX1497" t="str">
            <v>M010</v>
          </cell>
          <cell r="AY1497">
            <v>74009510</v>
          </cell>
          <cell r="AZ1497">
            <v>51012155</v>
          </cell>
          <cell r="BA1497">
            <v>80151548</v>
          </cell>
        </row>
        <row r="1498">
          <cell r="D1498">
            <v>60311526</v>
          </cell>
          <cell r="E1498" t="str">
            <v>A</v>
          </cell>
          <cell r="F1498" t="str">
            <v>TV</v>
          </cell>
          <cell r="G1498" t="str">
            <v>JUAN ANTONIO JARDINES</v>
          </cell>
          <cell r="H1498" t="str">
            <v>TEHUANTEPEC NUM 135 INT F-101 COL. ROMA AZUL DELG CUAUHTEMOC CP 06760</v>
          </cell>
          <cell r="I1498" t="str">
            <v>5547754388</v>
          </cell>
          <cell r="J1498" t="str">
            <v>HISENSE</v>
          </cell>
          <cell r="K1498" t="str">
            <v>43H7C</v>
          </cell>
          <cell r="L1498" t="str">
            <v>43G161941H00486</v>
          </cell>
          <cell r="M1498" t="str">
            <v>NOTA DE VENTA 030406 MEGA AUDIO SA DE CV</v>
          </cell>
          <cell r="N1498">
            <v>6989</v>
          </cell>
          <cell r="O1498">
            <v>42658</v>
          </cell>
          <cell r="P1498">
            <v>42789</v>
          </cell>
          <cell r="Q1498">
            <v>201767</v>
          </cell>
          <cell r="R1498" t="str">
            <v>28/02/2017 03 : 02  ERNESTO.HERN : NP5 / P1A: 197917 PANEL     23-02-2017   OC-1007850</v>
          </cell>
          <cell r="S1498" t="str">
            <v>EQUIPO DAÑADO EN DOMICILIO DE CLIENTE</v>
          </cell>
          <cell r="T1498" t="str">
            <v xml:space="preserve">ABRAHAM LAZCANO                </v>
          </cell>
          <cell r="U1498" t="str">
            <v>2017-04-10</v>
          </cell>
          <cell r="V1498" t="str">
            <v>Centro</v>
          </cell>
          <cell r="W1498" t="str">
            <v>COMPLETADO</v>
          </cell>
          <cell r="Y1498">
            <v>42780</v>
          </cell>
          <cell r="Z1498">
            <v>131</v>
          </cell>
          <cell r="AA1498" t="str">
            <v>M010</v>
          </cell>
          <cell r="AB1498" t="str">
            <v>T197917/Panel - PANEL</v>
          </cell>
          <cell r="AC1498" t="str">
            <v>OC-1007850</v>
          </cell>
          <cell r="AD1498" t="str">
            <v>Cuahutemoc/Roma azul</v>
          </cell>
          <cell r="AE1498" t="str">
            <v>DF</v>
          </cell>
          <cell r="AF1498" t="str">
            <v>MX</v>
          </cell>
          <cell r="AG1498" t="str">
            <v>10411937</v>
          </cell>
          <cell r="AH1498" t="str">
            <v>JUAN ANTONIO JARDINES</v>
          </cell>
          <cell r="AI1498" t="str">
            <v>Tehuantepec nu 135 int f-101</v>
          </cell>
          <cell r="AJ1498" t="str">
            <v>5547754388</v>
          </cell>
          <cell r="AK1498">
            <v>0</v>
          </cell>
          <cell r="AL1498" t="str">
            <v>06760</v>
          </cell>
          <cell r="AM1498"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498" t="str">
            <v>3TE43G154905</v>
          </cell>
          <cell r="AO1498" t="str">
            <v>Smart</v>
          </cell>
          <cell r="AP1498" t="str">
            <v>Hisense</v>
          </cell>
          <cell r="AQ1498" t="str">
            <v>Opera</v>
          </cell>
          <cell r="AR1498" t="str">
            <v>UHD 3840 X 2160</v>
          </cell>
          <cell r="AS1498" t="str">
            <v>3TE43G163448G163448M010</v>
          </cell>
          <cell r="AT1498">
            <v>2</v>
          </cell>
          <cell r="AU1498" t="str">
            <v>43H7C</v>
          </cell>
          <cell r="AV1498" t="str">
            <v>3TE43G163448</v>
          </cell>
          <cell r="AW1498" t="str">
            <v>G163448</v>
          </cell>
          <cell r="AX1498" t="str">
            <v>M010</v>
          </cell>
          <cell r="AY1498">
            <v>74011400</v>
          </cell>
          <cell r="AZ1498">
            <v>51012333</v>
          </cell>
          <cell r="BA1498">
            <v>80153871</v>
          </cell>
        </row>
        <row r="1499">
          <cell r="D1499">
            <v>60316055</v>
          </cell>
          <cell r="E1499" t="str">
            <v xml:space="preserve">A   </v>
          </cell>
          <cell r="F1499" t="str">
            <v>TV</v>
          </cell>
          <cell r="G1499" t="str">
            <v>ROCIO DELGADO PACHECO</v>
          </cell>
          <cell r="H1499" t="str">
            <v>FUENTE DE LOS CANTOS #105 LAS FUENTES</v>
          </cell>
          <cell r="I1499">
            <v>6181066367</v>
          </cell>
          <cell r="J1499" t="str">
            <v>HISENSE</v>
          </cell>
          <cell r="K1499" t="str">
            <v>50K20DW</v>
          </cell>
          <cell r="L1499" t="str">
            <v>50G143291H02229</v>
          </cell>
          <cell r="M1499" t="str">
            <v>TELMEX</v>
          </cell>
          <cell r="N1499">
            <v>0</v>
          </cell>
          <cell r="O1499">
            <v>41788</v>
          </cell>
          <cell r="P1499">
            <v>42844</v>
          </cell>
          <cell r="Q1499">
            <v>201034</v>
          </cell>
          <cell r="R1499"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499" t="str">
            <v/>
          </cell>
          <cell r="T1499" t="str">
            <v xml:space="preserve">                                  </v>
          </cell>
          <cell r="U1499" t="str">
            <v>2017-05-08</v>
          </cell>
          <cell r="V1499" t="str">
            <v>NORTE</v>
          </cell>
          <cell r="W1499" t="str">
            <v>COMPLETADO</v>
          </cell>
          <cell r="X1499" t="str">
            <v>TALLER</v>
          </cell>
          <cell r="Y1499">
            <v>42842</v>
          </cell>
          <cell r="Z1499">
            <v>1054</v>
          </cell>
          <cell r="AD1499" t="str">
            <v>FRACC LAS FUENTES / DURANGO</v>
          </cell>
          <cell r="AE1499" t="str">
            <v>DGO</v>
          </cell>
          <cell r="AF1499" t="str">
            <v>MX</v>
          </cell>
          <cell r="AG1499" t="str">
            <v>10416047</v>
          </cell>
          <cell r="AH1499" t="str">
            <v>ROCIO DELGADO PACHECO</v>
          </cell>
          <cell r="AI1499" t="str">
            <v>105 FUENTE DE LOS CANTOS</v>
          </cell>
          <cell r="AJ1499" t="str">
            <v>0456181066367</v>
          </cell>
          <cell r="AK1499">
            <v>0</v>
          </cell>
          <cell r="AL1499" t="str">
            <v>34220</v>
          </cell>
          <cell r="AM1499"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499" t="str">
            <v>1TE50B8NUSCB</v>
          </cell>
          <cell r="AO1499" t="str">
            <v>Smart</v>
          </cell>
          <cell r="AP1499" t="str">
            <v>Hisense</v>
          </cell>
          <cell r="AQ1499" t="str">
            <v>Opera</v>
          </cell>
          <cell r="AR1499" t="str">
            <v>FHD 1920 x 1080</v>
          </cell>
          <cell r="AS1499" t="str">
            <v>3TE50G165140G165140M010</v>
          </cell>
          <cell r="AT1499">
            <v>28</v>
          </cell>
          <cell r="AU1499" t="str">
            <v>50H7GB</v>
          </cell>
          <cell r="AV1499" t="str">
            <v>3TE50G165140</v>
          </cell>
          <cell r="AW1499" t="str">
            <v>G165140</v>
          </cell>
          <cell r="AX1499" t="str">
            <v>M010</v>
          </cell>
          <cell r="AY1499">
            <v>74012677</v>
          </cell>
          <cell r="AZ1499">
            <v>51013596</v>
          </cell>
          <cell r="BA1499">
            <v>80151745</v>
          </cell>
        </row>
        <row r="1500">
          <cell r="D1500">
            <v>60306620</v>
          </cell>
          <cell r="E1500" t="str">
            <v>A</v>
          </cell>
          <cell r="F1500" t="str">
            <v>TV</v>
          </cell>
          <cell r="G1500" t="str">
            <v>BERENICE GALAN SOLIS</v>
          </cell>
          <cell r="H1500" t="str">
            <v>PRIVADA DIAMANTE 316, COL. VICTORIA, COATZACOALCOS, VER</v>
          </cell>
          <cell r="I1500">
            <v>9211001306</v>
          </cell>
          <cell r="J1500" t="str">
            <v>HISENSE</v>
          </cell>
          <cell r="K1500" t="str">
            <v>50K20DW</v>
          </cell>
          <cell r="L1500" t="str">
            <v>50G143066H00397</v>
          </cell>
          <cell r="M1500">
            <v>81012</v>
          </cell>
          <cell r="N1500">
            <v>8499</v>
          </cell>
          <cell r="O1500">
            <v>42022</v>
          </cell>
          <cell r="P1500">
            <v>42726</v>
          </cell>
          <cell r="Q1500">
            <v>201054</v>
          </cell>
          <cell r="R1500" t="str">
            <v>DAÑO EN EL PANEL OC-1005192</v>
          </cell>
          <cell r="T1500" t="str">
            <v>ANDRES HERNANDEZ</v>
          </cell>
          <cell r="U1500" t="str">
            <v>2017/05/18</v>
          </cell>
          <cell r="V1500" t="str">
            <v>SUR</v>
          </cell>
          <cell r="W1500" t="str">
            <v>COMPLETADO</v>
          </cell>
          <cell r="X1500" t="str">
            <v>TALLER</v>
          </cell>
          <cell r="Y1500" t="e">
            <v>#N/A</v>
          </cell>
          <cell r="Z1500" t="e">
            <v>#N/A</v>
          </cell>
          <cell r="AD1500" t="e">
            <v>#N/A</v>
          </cell>
          <cell r="AE1500" t="e">
            <v>#N/A</v>
          </cell>
          <cell r="AF1500" t="e">
            <v>#N/A</v>
          </cell>
          <cell r="AG1500" t="e">
            <v>#N/A</v>
          </cell>
          <cell r="AH1500" t="e">
            <v>#N/A</v>
          </cell>
          <cell r="AI1500" t="e">
            <v>#N/A</v>
          </cell>
          <cell r="AJ1500" t="e">
            <v>#N/A</v>
          </cell>
          <cell r="AK1500" t="e">
            <v>#N/A</v>
          </cell>
          <cell r="AL1500" t="e">
            <v>#N/A</v>
          </cell>
          <cell r="AM1500" t="e">
            <v>#N/A</v>
          </cell>
          <cell r="AN1500" t="str">
            <v>1TE50B8NUSCB</v>
          </cell>
          <cell r="AO1500" t="str">
            <v>Smart</v>
          </cell>
          <cell r="AP1500" t="str">
            <v>Hisense</v>
          </cell>
          <cell r="AQ1500" t="str">
            <v>Opera</v>
          </cell>
          <cell r="AR1500" t="str">
            <v>FHD 1920 x 1080</v>
          </cell>
          <cell r="AS1500" t="str">
            <v>3TE50G165140G165140M010</v>
          </cell>
          <cell r="AT1500">
            <v>28</v>
          </cell>
          <cell r="AU1500" t="str">
            <v>50H7GB</v>
          </cell>
          <cell r="AV1500" t="str">
            <v>3TE50G165140</v>
          </cell>
          <cell r="AW1500" t="str">
            <v>G165140</v>
          </cell>
          <cell r="AX1500" t="str">
            <v>M010</v>
          </cell>
          <cell r="AY1500">
            <v>74012771</v>
          </cell>
          <cell r="AZ1500">
            <v>51013689</v>
          </cell>
          <cell r="BA1500">
            <v>80151780</v>
          </cell>
        </row>
        <row r="1501">
          <cell r="D1501">
            <v>60318028</v>
          </cell>
          <cell r="E1501" t="str">
            <v xml:space="preserve">A  </v>
          </cell>
          <cell r="F1501" t="str">
            <v>TV</v>
          </cell>
          <cell r="G1501" t="str">
            <v>Joaquin Trujillo Zamora</v>
          </cell>
          <cell r="H1501" t="str">
            <v>Calle Hidalgo 1825. Col. Infonavit. Ciudad Obregón</v>
          </cell>
          <cell r="I1501">
            <v>6444131642</v>
          </cell>
          <cell r="J1501" t="str">
            <v>HISENSE</v>
          </cell>
          <cell r="K1501" t="str">
            <v>50H3</v>
          </cell>
          <cell r="L1501" t="str">
            <v>50J141308H01026</v>
          </cell>
          <cell r="M1501">
            <v>0</v>
          </cell>
          <cell r="N1501">
            <v>10401.1</v>
          </cell>
          <cell r="O1501">
            <v>42032</v>
          </cell>
          <cell r="P1501">
            <v>42868</v>
          </cell>
          <cell r="Q1501">
            <v>201554</v>
          </cell>
          <cell r="R1501" t="str">
            <v>Leds Dañados</v>
          </cell>
          <cell r="S1501" t="str">
            <v/>
          </cell>
          <cell r="T1501" t="str">
            <v xml:space="preserve">  Luis Daniel Medina              </v>
          </cell>
          <cell r="U1501" t="str">
            <v>2017/05/19</v>
          </cell>
          <cell r="V1501" t="str">
            <v>NORTE</v>
          </cell>
          <cell r="W1501" t="str">
            <v>COMPLETADO</v>
          </cell>
          <cell r="X1501" t="str">
            <v>TALLER</v>
          </cell>
          <cell r="Y1501">
            <v>42864</v>
          </cell>
          <cell r="AD1501" t="str">
            <v>Cajeme/Infonavit</v>
          </cell>
          <cell r="AE1501" t="str">
            <v>SON</v>
          </cell>
          <cell r="AF1501" t="str">
            <v>MX</v>
          </cell>
          <cell r="AG1501" t="str">
            <v>10417440</v>
          </cell>
          <cell r="AH1501" t="str">
            <v>JOAQUIN TRUJILLOZAMORA</v>
          </cell>
          <cell r="AI1501" t="str">
            <v>Calle Hidalgo No. 1825</v>
          </cell>
          <cell r="AJ1501" t="str">
            <v>644-413-16-42</v>
          </cell>
          <cell r="AK1501">
            <v>0</v>
          </cell>
          <cell r="AL1501" t="str">
            <v>85120</v>
          </cell>
          <cell r="AM1501"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01" t="str">
            <v>3TE50J141202</v>
          </cell>
          <cell r="AO1501" t="str">
            <v>Básica</v>
          </cell>
          <cell r="AP1501" t="str">
            <v>Hisense</v>
          </cell>
          <cell r="AQ1501" t="str">
            <v>Opera</v>
          </cell>
          <cell r="AR1501" t="str">
            <v>FHD 1920 x 1080</v>
          </cell>
          <cell r="AS1501" t="str">
            <v>3TE50G154819G154819M010</v>
          </cell>
          <cell r="AT1501">
            <v>1</v>
          </cell>
          <cell r="AU1501" t="str">
            <v>50H5B</v>
          </cell>
          <cell r="AV1501" t="str">
            <v>3TE50G154819</v>
          </cell>
          <cell r="AW1501" t="str">
            <v>G154819</v>
          </cell>
          <cell r="AX1501" t="str">
            <v>M010</v>
          </cell>
          <cell r="AY1501">
            <v>74012772</v>
          </cell>
          <cell r="AZ1501">
            <v>51013690</v>
          </cell>
          <cell r="BA1501">
            <v>80151781</v>
          </cell>
        </row>
        <row r="1502">
          <cell r="D1502">
            <v>60313764</v>
          </cell>
          <cell r="E1502" t="str">
            <v>A</v>
          </cell>
          <cell r="F1502" t="str">
            <v>TV</v>
          </cell>
          <cell r="G1502" t="str">
            <v>CESAR ERNESTO RODRIGUEZ MURILLO</v>
          </cell>
          <cell r="H1502" t="str">
            <v>AV AFRICA NO. 8618-62 FRACC EL LAUREL , TIJUANA B.C.</v>
          </cell>
          <cell r="I1502" t="str">
            <v>6641833234 6643785133</v>
          </cell>
          <cell r="J1502" t="str">
            <v xml:space="preserve">HISENSE </v>
          </cell>
          <cell r="K1502" t="str">
            <v>50K20DW</v>
          </cell>
          <cell r="L1502" t="str">
            <v>50G143292H04930</v>
          </cell>
          <cell r="M1502" t="str">
            <v>TICKET 71830249294357</v>
          </cell>
          <cell r="N1502">
            <v>8499</v>
          </cell>
          <cell r="O1502">
            <v>41854</v>
          </cell>
          <cell r="P1502">
            <v>42872</v>
          </cell>
          <cell r="Q1502">
            <v>201015</v>
          </cell>
          <cell r="R1502" t="str">
            <v xml:space="preserve">16/03/2017 06 : 19  JORGE.VAZ : TCF1
16/03/2017 06 : 18  JORGE.VAZ : NP5
12/03/2017 06 : 37 201015 : P1 / PANEL , T173331 / OC - 1008500 </v>
          </cell>
          <cell r="S1502" t="str">
            <v>SE PIDIO PANEL Y NO LO SURTIERON</v>
          </cell>
          <cell r="T1502" t="str">
            <v xml:space="preserve"> Victor Manuel Ascencio Vazquez   </v>
          </cell>
          <cell r="U1502" t="str">
            <v>2017/05/18</v>
          </cell>
          <cell r="V1502" t="str">
            <v>NORTE</v>
          </cell>
          <cell r="W1502" t="str">
            <v>COMPLETADO</v>
          </cell>
          <cell r="X1502" t="str">
            <v>TALLER</v>
          </cell>
          <cell r="Y1502">
            <v>42803</v>
          </cell>
          <cell r="AD1502" t="str">
            <v>fracc. laurel 2/tijuana</v>
          </cell>
          <cell r="AE1502" t="str">
            <v>BC</v>
          </cell>
          <cell r="AF1502" t="str">
            <v>MX</v>
          </cell>
          <cell r="AG1502" t="str">
            <v>10331662</v>
          </cell>
          <cell r="AH1502" t="str">
            <v>CESAR ERNESTO RODRIGUEZ MURILLO</v>
          </cell>
          <cell r="AI1502" t="str">
            <v>av de africa 8618 in 62</v>
          </cell>
          <cell r="AJ1502" t="str">
            <v>6643785133</v>
          </cell>
          <cell r="AK1502" t="str">
            <v>6643785133</v>
          </cell>
          <cell r="AL1502" t="str">
            <v>22253</v>
          </cell>
          <cell r="AM1502"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02" t="str">
            <v>1TE50B8NUSCB</v>
          </cell>
          <cell r="AO1502" t="str">
            <v>Smart</v>
          </cell>
          <cell r="AP1502" t="str">
            <v>Hisense</v>
          </cell>
          <cell r="AQ1502" t="str">
            <v>Opera</v>
          </cell>
          <cell r="AR1502" t="str">
            <v>FHD 1920 x 1080</v>
          </cell>
          <cell r="AS1502" t="str">
            <v>3TE50G165140G165140M010</v>
          </cell>
          <cell r="AT1502">
            <v>28</v>
          </cell>
          <cell r="AU1502" t="str">
            <v>50H7GB</v>
          </cell>
          <cell r="AV1502" t="str">
            <v>3TE50G165140</v>
          </cell>
          <cell r="AW1502" t="str">
            <v>G165140</v>
          </cell>
          <cell r="AX1502" t="str">
            <v>M010</v>
          </cell>
          <cell r="AY1502">
            <v>74012775</v>
          </cell>
          <cell r="AZ1502">
            <v>51013693</v>
          </cell>
          <cell r="BA1502">
            <v>80151785</v>
          </cell>
        </row>
        <row r="1503">
          <cell r="D1503">
            <v>60318271</v>
          </cell>
          <cell r="E1503" t="str">
            <v xml:space="preserve">A   </v>
          </cell>
          <cell r="F1503" t="str">
            <v>TV</v>
          </cell>
          <cell r="G1503" t="str">
            <v>Evaristo Castro Quintana</v>
          </cell>
          <cell r="H1503" t="str">
            <v>Juan Escutia 316. Col Faustino. Ciudad Obregón</v>
          </cell>
          <cell r="I1503">
            <v>6444177618</v>
          </cell>
          <cell r="J1503" t="str">
            <v>HISENSE</v>
          </cell>
          <cell r="K1503" t="str">
            <v>50K20DW</v>
          </cell>
          <cell r="L1503" t="str">
            <v>50G143291H08297</v>
          </cell>
          <cell r="M1503">
            <v>0</v>
          </cell>
          <cell r="N1503">
            <v>0</v>
          </cell>
          <cell r="O1503">
            <v>42172</v>
          </cell>
          <cell r="P1503">
            <v>42869</v>
          </cell>
          <cell r="Q1503">
            <v>201554</v>
          </cell>
          <cell r="R1503" t="str">
            <v xml:space="preserve">16/05/2017 08 : 03  ARANTXA.MON : TCF1
16/05/2017 08 : 02  ARANTXA.MON : Se autoriza NP5; INFORMACION CORRECTA
14/05/2017 03 : 13 201554 : P1: T173331, OC-1010772, SE SOLICITO PANEL LCD, LEDS DAÑADOS
</v>
          </cell>
          <cell r="S1503" t="str">
            <v/>
          </cell>
          <cell r="T1503" t="str">
            <v xml:space="preserve">  Luis Daniel Medina              </v>
          </cell>
          <cell r="U1503" t="str">
            <v>2017/05/19</v>
          </cell>
          <cell r="V1503" t="str">
            <v>NORTE</v>
          </cell>
          <cell r="W1503" t="str">
            <v>COMPLETADO</v>
          </cell>
          <cell r="X1503" t="str">
            <v>TALLER</v>
          </cell>
          <cell r="Y1503">
            <v>42866</v>
          </cell>
          <cell r="AD1503" t="str">
            <v>Cajame/Faustino</v>
          </cell>
          <cell r="AE1503" t="str">
            <v>SON</v>
          </cell>
          <cell r="AF1503" t="str">
            <v>MX</v>
          </cell>
          <cell r="AG1503" t="str">
            <v>10416372</v>
          </cell>
          <cell r="AH1503" t="str">
            <v>EVARISTO CASTRO QUINTANA</v>
          </cell>
          <cell r="AI1503" t="str">
            <v>Juan Escutia No. 316</v>
          </cell>
          <cell r="AJ1503" t="str">
            <v>644-417-76-18</v>
          </cell>
          <cell r="AK1503">
            <v>0</v>
          </cell>
          <cell r="AL1503" t="str">
            <v>85180</v>
          </cell>
          <cell r="AM1503"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03" t="str">
            <v>1TE50B8NUSCB</v>
          </cell>
          <cell r="AO1503" t="str">
            <v>Smart</v>
          </cell>
          <cell r="AP1503" t="str">
            <v>Hisense</v>
          </cell>
          <cell r="AQ1503" t="str">
            <v>Opera</v>
          </cell>
          <cell r="AR1503" t="str">
            <v>FHD 1920 x 1080</v>
          </cell>
          <cell r="AS1503" t="str">
            <v>3TE50G165140G165140M010</v>
          </cell>
          <cell r="AT1503">
            <v>28</v>
          </cell>
          <cell r="AU1503" t="str">
            <v>50H7GB</v>
          </cell>
          <cell r="AV1503" t="str">
            <v>3TE50G165140</v>
          </cell>
          <cell r="AW1503" t="str">
            <v>G165140</v>
          </cell>
          <cell r="AX1503" t="str">
            <v>M010</v>
          </cell>
          <cell r="AY1503">
            <v>74012776</v>
          </cell>
          <cell r="AZ1503">
            <v>51013694</v>
          </cell>
          <cell r="BA1503">
            <v>80151791</v>
          </cell>
        </row>
        <row r="1504">
          <cell r="D1504">
            <v>60317694</v>
          </cell>
          <cell r="E1504" t="str">
            <v xml:space="preserve">A   </v>
          </cell>
          <cell r="F1504" t="str">
            <v>TV</v>
          </cell>
          <cell r="G1504" t="str">
            <v xml:space="preserve">Yolanda Manzanares
</v>
          </cell>
          <cell r="H1504" t="str">
            <v xml:space="preserve"> 
 Tianguistenco/Santiago Tilapa
Av. México
 30  52650</v>
          </cell>
          <cell r="I1504" t="str">
            <v xml:space="preserve"> 7131310939 7131096602 </v>
          </cell>
          <cell r="J1504" t="str">
            <v>HISENSE</v>
          </cell>
          <cell r="K1504" t="str">
            <v>40H5B2</v>
          </cell>
          <cell r="L1504" t="str">
            <v>40G1618N6H00959</v>
          </cell>
          <cell r="M1504">
            <v>93932</v>
          </cell>
          <cell r="N1504">
            <v>9331.9500000000007</v>
          </cell>
          <cell r="O1504">
            <v>42734</v>
          </cell>
          <cell r="P1504">
            <v>42868</v>
          </cell>
          <cell r="Q1504">
            <v>201612</v>
          </cell>
          <cell r="R1504" t="str">
            <v xml:space="preserve">16/05/2017 07 : 32  ARANTXA.MON : TCF1
16/05/2017 07 : 32  ARANTXA.MON : Se autoriza NP5; INFORMACION CORRECTA
13/05/2017 03 : 16 201612 : P1_ PANEL OCC1010745 </v>
          </cell>
          <cell r="S1504" t="str">
            <v>EQUIPO RECOLECTADO SIN ACCESORIOS</v>
          </cell>
          <cell r="T1504" t="str">
            <v xml:space="preserve">       ADRIANA REYES             F</v>
          </cell>
          <cell r="U1504" t="str">
            <v>2017/05/18</v>
          </cell>
          <cell r="V1504" t="str">
            <v>CENTRO</v>
          </cell>
          <cell r="W1504" t="str">
            <v>COMPLETADO</v>
          </cell>
          <cell r="X1504" t="str">
            <v>TALLER</v>
          </cell>
          <cell r="Y1504">
            <v>42859</v>
          </cell>
          <cell r="AD1504" t="str">
            <v>Tianguistenco/Santiago Tilapa</v>
          </cell>
          <cell r="AE1504" t="str">
            <v>MEX</v>
          </cell>
          <cell r="AF1504" t="str">
            <v>MX</v>
          </cell>
          <cell r="AG1504" t="str">
            <v>10416343</v>
          </cell>
          <cell r="AH1504" t="str">
            <v>YOLANDA MANZANARES</v>
          </cell>
          <cell r="AI1504" t="str">
            <v>30 Ave. México</v>
          </cell>
          <cell r="AJ1504" t="str">
            <v>7131096602</v>
          </cell>
          <cell r="AK1504" t="str">
            <v>7131096602</v>
          </cell>
          <cell r="AL1504" t="str">
            <v>52650</v>
          </cell>
          <cell r="AM1504"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04" t="str">
            <v>3TE40G155372</v>
          </cell>
          <cell r="AO1504" t="str">
            <v>Smart</v>
          </cell>
          <cell r="AP1504" t="str">
            <v>Hisense</v>
          </cell>
          <cell r="AQ1504" t="str">
            <v>Opera</v>
          </cell>
          <cell r="AR1504" t="str">
            <v>FHD 1920 x 1080</v>
          </cell>
          <cell r="AS1504" t="str">
            <v>3TE40G164782G164782M010</v>
          </cell>
          <cell r="AT1504">
            <v>2</v>
          </cell>
          <cell r="AU1504" t="str">
            <v>40H5B2</v>
          </cell>
          <cell r="AV1504" t="str">
            <v>3TE40G164782</v>
          </cell>
          <cell r="AW1504" t="str">
            <v>G164782</v>
          </cell>
          <cell r="AX1504" t="str">
            <v>M010</v>
          </cell>
          <cell r="AY1504">
            <v>74012777</v>
          </cell>
          <cell r="AZ1504">
            <v>51013695</v>
          </cell>
          <cell r="BA1504">
            <v>80151796</v>
          </cell>
        </row>
        <row r="1505">
          <cell r="D1505">
            <v>60317668</v>
          </cell>
          <cell r="E1505" t="str">
            <v xml:space="preserve">A   </v>
          </cell>
          <cell r="F1505" t="str">
            <v>TV</v>
          </cell>
          <cell r="G1505" t="str">
            <v>XOCHITL LUNA</v>
          </cell>
          <cell r="H1505" t="str">
            <v>PUERTO MATAMOROS EDIFICIO 17 DEPARTAMENTO 2</v>
          </cell>
          <cell r="I1505">
            <v>7712205764</v>
          </cell>
          <cell r="J1505" t="str">
            <v>HISENSE</v>
          </cell>
          <cell r="K1505" t="str">
            <v>40K20DW</v>
          </cell>
          <cell r="L1505" t="str">
            <v>40G144840H02535</v>
          </cell>
          <cell r="M1505" t="str">
            <v>TIKET 40679635</v>
          </cell>
          <cell r="N1505">
            <v>9998.42</v>
          </cell>
          <cell r="O1505">
            <v>42165</v>
          </cell>
          <cell r="P1505">
            <v>42868</v>
          </cell>
          <cell r="Q1505">
            <v>201025</v>
          </cell>
          <cell r="R1505" t="str">
            <v>16/05/2017 07 : 43  ARANTXA.MON : TCF1
16/05/2017 07 : 42  ARANTXA.MON : Se autoriza NP5; INFORMACION CORRECTA
13/05/2017 05 : 51 201025 : P1- DIGITAL MAIN 179489, O.C. 1010751</v>
          </cell>
          <cell r="S1505" t="str">
            <v>FALTA DE REFACCION</v>
          </cell>
          <cell r="T1505" t="str">
            <v>EUGENIO ZARATE               Fecha</v>
          </cell>
          <cell r="U1505" t="str">
            <v>2017/05/19</v>
          </cell>
          <cell r="V1505" t="str">
            <v>CENTRO</v>
          </cell>
          <cell r="W1505" t="str">
            <v>COMPLETADO</v>
          </cell>
          <cell r="X1505" t="str">
            <v>TALLER</v>
          </cell>
          <cell r="Y1505">
            <v>42859</v>
          </cell>
          <cell r="AD1505" t="str">
            <v>Pachuca/El palmar</v>
          </cell>
          <cell r="AE1505" t="str">
            <v>HGO</v>
          </cell>
          <cell r="AF1505" t="str">
            <v>MX</v>
          </cell>
          <cell r="AG1505" t="str">
            <v>10417537</v>
          </cell>
          <cell r="AH1505" t="str">
            <v>XOCHITL LUNA</v>
          </cell>
          <cell r="AI1505" t="str">
            <v>Puerto Matamors Edif 17 Depto 2</v>
          </cell>
          <cell r="AJ1505" t="str">
            <v>7712205764</v>
          </cell>
          <cell r="AK1505">
            <v>0</v>
          </cell>
          <cell r="AL1505" t="str">
            <v>42088</v>
          </cell>
          <cell r="AM1505"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05" t="str">
            <v>3TE40A144716</v>
          </cell>
          <cell r="AO1505">
            <v>0</v>
          </cell>
          <cell r="AP1505">
            <v>0</v>
          </cell>
          <cell r="AQ1505">
            <v>0</v>
          </cell>
          <cell r="AR1505">
            <v>0</v>
          </cell>
          <cell r="AS1505" t="str">
            <v>3TE40G164782G164782M010</v>
          </cell>
          <cell r="AT1505">
            <v>2</v>
          </cell>
          <cell r="AU1505" t="str">
            <v>40H5B2</v>
          </cell>
          <cell r="AV1505" t="str">
            <v>3TE40G164782</v>
          </cell>
          <cell r="AW1505" t="str">
            <v>G164782</v>
          </cell>
          <cell r="AX1505" t="str">
            <v>M010</v>
          </cell>
          <cell r="AY1505">
            <v>74012778</v>
          </cell>
          <cell r="AZ1505">
            <v>51013696</v>
          </cell>
          <cell r="BA1505">
            <v>80151798</v>
          </cell>
        </row>
        <row r="1506">
          <cell r="D1506">
            <v>60310044</v>
          </cell>
          <cell r="E1506" t="str">
            <v>E</v>
          </cell>
          <cell r="F1506" t="str">
            <v>TV</v>
          </cell>
          <cell r="G1506" t="str">
            <v>MINERVA GONZALEZ</v>
          </cell>
          <cell r="H1506" t="str">
            <v>ZIRATE #95 ZACAPU, MICHOACÁN</v>
          </cell>
          <cell r="I1506">
            <v>4361150111</v>
          </cell>
          <cell r="J1506" t="str">
            <v>HISENSE</v>
          </cell>
          <cell r="K1506" t="str">
            <v>50H3B2</v>
          </cell>
          <cell r="L1506" t="str">
            <v>50G151262H02893</v>
          </cell>
          <cell r="M1506" t="str">
            <v>TICKET 73783</v>
          </cell>
          <cell r="N1506">
            <v>9731.36</v>
          </cell>
          <cell r="O1506">
            <v>42389</v>
          </cell>
          <cell r="P1506">
            <v>42836</v>
          </cell>
          <cell r="Q1506">
            <v>201080</v>
          </cell>
          <cell r="R1506" t="str">
            <v>EQUIPO REMANUFACTURADO, CLIENTE NO LO ACEPTA</v>
          </cell>
          <cell r="S1506" t="str">
            <v>EQUIPO EN MAL ESTADO, CLIENTE NO LO ACEPTA</v>
          </cell>
          <cell r="T1506" t="str">
            <v>LUIS RAMIREZ</v>
          </cell>
          <cell r="U1506">
            <v>42835</v>
          </cell>
          <cell r="V1506" t="str">
            <v>SUR</v>
          </cell>
          <cell r="W1506" t="str">
            <v>COMPLETADO</v>
          </cell>
          <cell r="Y1506">
            <v>42760</v>
          </cell>
          <cell r="Z1506">
            <v>447</v>
          </cell>
          <cell r="AA1506" t="str">
            <v>M012</v>
          </cell>
          <cell r="AB1506" t="str">
            <v>T173331/Panel - PANEL</v>
          </cell>
          <cell r="AC1506" t="str">
            <v>OC-1006905</v>
          </cell>
          <cell r="AD1506" t="str">
            <v>zacapu/col valle verde</v>
          </cell>
          <cell r="AE1506" t="str">
            <v>MCH</v>
          </cell>
          <cell r="AF1506" t="str">
            <v>MX</v>
          </cell>
          <cell r="AG1506" t="str">
            <v>10410763</v>
          </cell>
          <cell r="AH1506" t="str">
            <v>MINERVA GONZALEZ</v>
          </cell>
          <cell r="AI1506" t="str">
            <v>95 zirate</v>
          </cell>
          <cell r="AJ1506" t="str">
            <v>4361150111</v>
          </cell>
          <cell r="AK1506">
            <v>0</v>
          </cell>
          <cell r="AL1506" t="str">
            <v>56688</v>
          </cell>
          <cell r="AM1506"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06" t="str">
            <v>3TE50G151262</v>
          </cell>
          <cell r="AO1506" t="str">
            <v>Básica</v>
          </cell>
          <cell r="AP1506" t="str">
            <v>Hisense</v>
          </cell>
          <cell r="AQ1506" t="str">
            <v>Opera</v>
          </cell>
          <cell r="AR1506" t="str">
            <v>FHD 1920 x 1080</v>
          </cell>
          <cell r="AS1506" t="str">
            <v>3TE50G1618N2G1618M010</v>
          </cell>
          <cell r="AT1506">
            <v>2</v>
          </cell>
          <cell r="AU1506" t="str">
            <v>50H5C</v>
          </cell>
          <cell r="AV1506" t="str">
            <v>3TE50G1618N2</v>
          </cell>
          <cell r="AW1506" t="str">
            <v>G1618</v>
          </cell>
          <cell r="AX1506" t="str">
            <v>M010</v>
          </cell>
          <cell r="AY1506">
            <v>74010695</v>
          </cell>
          <cell r="AZ1506">
            <v>51012429</v>
          </cell>
          <cell r="BA1506">
            <v>80137360</v>
          </cell>
        </row>
        <row r="1507">
          <cell r="D1507">
            <v>60313422</v>
          </cell>
          <cell r="E1507" t="str">
            <v xml:space="preserve">A  </v>
          </cell>
          <cell r="F1507" t="str">
            <v>LAVADORA</v>
          </cell>
          <cell r="G1507" t="str">
            <v>NORMA CONCEPCION MEDINA VELAZQUEZ</v>
          </cell>
          <cell r="H1507" t="str">
            <v>AV. GUATAVO BAZ NUM 66 MZ 73 LT 147 COL. GRANJAS DE GUADALUPE; ECATEPEC CP 55270</v>
          </cell>
          <cell r="I1507" t="str">
            <v>58301129</v>
          </cell>
          <cell r="J1507" t="str">
            <v>HISENSE</v>
          </cell>
          <cell r="K1507" t="str">
            <v>WSA1401P</v>
          </cell>
          <cell r="L1507" t="str">
            <v>1WC1403BMX0WFJ3Z140702</v>
          </cell>
          <cell r="M1507" t="str">
            <v>POLIZA CON SELLO FECHADOR</v>
          </cell>
          <cell r="N1507">
            <v>0</v>
          </cell>
          <cell r="O1507">
            <v>42361</v>
          </cell>
          <cell r="P1507">
            <v>42807</v>
          </cell>
          <cell r="Q1507">
            <v>201767</v>
          </cell>
          <cell r="R1507" t="str">
            <v>25/03/2017 01 : 51  ARANTXA.MON : NP5 / P1A: WA0000L15JSQ03 TRANSMISION    13-03-2017  OC-1008569</v>
          </cell>
          <cell r="S1507" t="str">
            <v>EQUIPO DAÑADO EN DOMICILIO DE CLIENTE (Z</v>
          </cell>
          <cell r="T1507" t="str">
            <v xml:space="preserve">   ABRAHAM LAZCANO                </v>
          </cell>
          <cell r="U1507" t="str">
            <v>2017-04-10</v>
          </cell>
          <cell r="V1507" t="str">
            <v>Centro</v>
          </cell>
          <cell r="W1507" t="str">
            <v>COMPLETADO</v>
          </cell>
          <cell r="X1507" t="str">
            <v>CLIENTE</v>
          </cell>
          <cell r="Y1507">
            <v>42801</v>
          </cell>
          <cell r="Z1507">
            <v>446</v>
          </cell>
          <cell r="AA1507" t="str">
            <v>M012</v>
          </cell>
          <cell r="AB1507" t="str">
            <v xml:space="preserve">wA0000L15JSQ03/Reductor de velocidad - speed </v>
          </cell>
          <cell r="AC1507" t="str">
            <v>OC-1008568</v>
          </cell>
          <cell r="AD1507" t="str">
            <v>granjas de guadaslupe/ecatepec</v>
          </cell>
          <cell r="AE1507" t="str">
            <v>MEX</v>
          </cell>
          <cell r="AF1507" t="str">
            <v>MX</v>
          </cell>
          <cell r="AG1507" t="str">
            <v>10413410</v>
          </cell>
          <cell r="AH1507" t="str">
            <v>NORMA CONCEPCION MEDINA VELAZQUEZ</v>
          </cell>
          <cell r="AI1507" t="str">
            <v>av gustavo baz num 66 mz 73 lt 147</v>
          </cell>
          <cell r="AJ1507" t="str">
            <v>58301129</v>
          </cell>
          <cell r="AK1507">
            <v>0</v>
          </cell>
          <cell r="AL1507" t="str">
            <v>55270</v>
          </cell>
          <cell r="AM1507"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07" t="str">
            <v>GWE014WJB003</v>
          </cell>
          <cell r="AO1507" t="e">
            <v>#N/A</v>
          </cell>
          <cell r="AP1507" t="e">
            <v>#N/A</v>
          </cell>
          <cell r="AQ1507" t="e">
            <v>#N/A</v>
          </cell>
          <cell r="AR1507" t="e">
            <v>#N/A</v>
          </cell>
          <cell r="AS1507" t="str">
            <v>GWE016WJB001W-JDZCM010</v>
          </cell>
          <cell r="AT1507">
            <v>1</v>
          </cell>
          <cell r="AU1507" t="str">
            <v>WSA1601PS</v>
          </cell>
          <cell r="AV1507" t="str">
            <v>GWE016WJB001</v>
          </cell>
          <cell r="AW1507" t="str">
            <v>W-JDZC</v>
          </cell>
          <cell r="AX1507" t="str">
            <v>M010</v>
          </cell>
          <cell r="AY1507">
            <v>74011388</v>
          </cell>
          <cell r="AZ1507">
            <v>51012287</v>
          </cell>
          <cell r="BA1507">
            <v>80148511</v>
          </cell>
        </row>
        <row r="1508">
          <cell r="D1508">
            <v>60311029</v>
          </cell>
          <cell r="E1508" t="str">
            <v>A</v>
          </cell>
          <cell r="F1508" t="str">
            <v>TV</v>
          </cell>
          <cell r="G1508" t="str">
            <v>LETICIA SANDOVAL ARIZPE</v>
          </cell>
          <cell r="H1508" t="str">
            <v>CALLE VICENTE GUERRRERO No. 169 COL. VICENTE GUERRERO CAMPECHE, CAMPECHE</v>
          </cell>
          <cell r="I1508">
            <v>9811433954</v>
          </cell>
          <cell r="J1508" t="str">
            <v>HISENSE</v>
          </cell>
          <cell r="K1508" t="str">
            <v>32H3B1</v>
          </cell>
          <cell r="L1508" t="str">
            <v>32G154324H02829</v>
          </cell>
          <cell r="M1508" t="str">
            <v>POLIZA CON SELLO DE COMPRA</v>
          </cell>
          <cell r="N1508">
            <v>0</v>
          </cell>
          <cell r="O1508">
            <v>42322</v>
          </cell>
          <cell r="P1508">
            <v>42774</v>
          </cell>
          <cell r="Q1508">
            <v>201079</v>
          </cell>
          <cell r="R1508" t="str">
            <v>FALTA DE REFACCIONES</v>
          </cell>
          <cell r="T1508" t="str">
            <v>CANDELARIO GARCIA</v>
          </cell>
          <cell r="U1508">
            <v>42835</v>
          </cell>
          <cell r="V1508" t="str">
            <v>SUR</v>
          </cell>
          <cell r="W1508" t="str">
            <v>COMPLETADO</v>
          </cell>
          <cell r="Y1508">
            <v>42774</v>
          </cell>
          <cell r="Z1508">
            <v>452</v>
          </cell>
          <cell r="AA1508" t="str">
            <v>M012</v>
          </cell>
          <cell r="AB1508" t="str">
            <v>T187160/Tarjeta Principal Madre - MAIN BOARD</v>
          </cell>
          <cell r="AC1508" t="str">
            <v>OC-1007263</v>
          </cell>
          <cell r="AD1508" t="str">
            <v>campeche /col vicente guerrero</v>
          </cell>
          <cell r="AE1508" t="str">
            <v>CMP</v>
          </cell>
          <cell r="AF1508" t="str">
            <v>MX</v>
          </cell>
          <cell r="AG1508" t="str">
            <v>10411585</v>
          </cell>
          <cell r="AH1508" t="str">
            <v>LETICIA SANDOVAL ARIZPE</v>
          </cell>
          <cell r="AI1508" t="str">
            <v>vicente guerrero num 169</v>
          </cell>
          <cell r="AJ1508" t="str">
            <v>0449811433954</v>
          </cell>
          <cell r="AK1508">
            <v>0</v>
          </cell>
          <cell r="AL1508" t="str">
            <v>24040</v>
          </cell>
          <cell r="AM1508"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08" t="str">
            <v>3TE32G153442</v>
          </cell>
          <cell r="AO1508" t="str">
            <v>Básica</v>
          </cell>
          <cell r="AP1508" t="str">
            <v>Hisense</v>
          </cell>
          <cell r="AQ1508" t="str">
            <v>Opera</v>
          </cell>
          <cell r="AR1508" t="str">
            <v>HD 1366 X 768</v>
          </cell>
          <cell r="AS1508" t="str">
            <v>3TE32G154780G1547M010</v>
          </cell>
          <cell r="AT1508" t="str">
            <v>0</v>
          </cell>
          <cell r="AU1508" t="str">
            <v>32H3B1</v>
          </cell>
          <cell r="AV1508" t="str">
            <v>3TE32G154780</v>
          </cell>
          <cell r="AW1508" t="str">
            <v>G1547</v>
          </cell>
          <cell r="AX1508" t="str">
            <v>M010</v>
          </cell>
          <cell r="AY1508">
            <v>74011396</v>
          </cell>
          <cell r="AZ1508">
            <v>51012329</v>
          </cell>
          <cell r="BA1508">
            <v>80137322</v>
          </cell>
        </row>
        <row r="1509">
          <cell r="D1509">
            <v>60311416</v>
          </cell>
          <cell r="E1509" t="str">
            <v>A</v>
          </cell>
          <cell r="F1509" t="str">
            <v>TV</v>
          </cell>
          <cell r="G1509" t="str">
            <v>MARCO ANTONIO LEON RODRIGUEZ</v>
          </cell>
          <cell r="H1509" t="str">
            <v>CALLE 68 NUM 86 COL. PUEBLA DELG VENUSTIANO CARRANZA CP 15020</v>
          </cell>
          <cell r="I1509" t="str">
            <v>5544863771</v>
          </cell>
          <cell r="J1509" t="str">
            <v>HISENSE</v>
          </cell>
          <cell r="K1509" t="str">
            <v>40K21DW</v>
          </cell>
          <cell r="L1509" t="str">
            <v>40J140476H01850</v>
          </cell>
          <cell r="M1509" t="str">
            <v>TC# 9722 1622 9020 9034 7471 88</v>
          </cell>
          <cell r="N1509">
            <v>5999</v>
          </cell>
          <cell r="O1509">
            <v>41802</v>
          </cell>
          <cell r="P1509">
            <v>42797</v>
          </cell>
          <cell r="Q1509">
            <v>201767</v>
          </cell>
          <cell r="R1509" t="str">
            <v>15/03/2017 06 : 24  JORGE.VAZ : NP5 / P1A: 172103 MAIN     172750 PANEL  03-03-2017 OC-1008201</v>
          </cell>
          <cell r="S1509" t="str">
            <v>EQUIPO DAÑADO EN DOMICILIO DE CLIENTE</v>
          </cell>
          <cell r="T1509" t="str">
            <v xml:space="preserve">ABRAHAM LAZCANO                </v>
          </cell>
          <cell r="U1509" t="str">
            <v>2017-04-10</v>
          </cell>
          <cell r="V1509" t="str">
            <v>Centro</v>
          </cell>
          <cell r="W1509" t="str">
            <v>COMPLETADO</v>
          </cell>
          <cell r="Y1509">
            <v>42779</v>
          </cell>
          <cell r="Z1509">
            <v>995</v>
          </cell>
          <cell r="AA1509" t="str">
            <v>M012</v>
          </cell>
          <cell r="AB1509" t="str">
            <v>T172103/Tarjeta Principal Madre - MAIN BOARD</v>
          </cell>
          <cell r="AC1509" t="str">
            <v>OC-1008201</v>
          </cell>
          <cell r="AD1509" t="str">
            <v>COL PUEBLA/VENUSTIANO CARRANZA</v>
          </cell>
          <cell r="AE1509" t="str">
            <v>DF</v>
          </cell>
          <cell r="AF1509" t="str">
            <v>MX</v>
          </cell>
          <cell r="AG1509" t="str">
            <v>10411925</v>
          </cell>
          <cell r="AH1509" t="str">
            <v>ARCO ANTONIO LEON RODRIGEZ</v>
          </cell>
          <cell r="AI1509" t="str">
            <v>86 CALLE 68</v>
          </cell>
          <cell r="AJ1509" t="str">
            <v>5544863771</v>
          </cell>
          <cell r="AK1509">
            <v>0</v>
          </cell>
          <cell r="AL1509" t="str">
            <v>15020</v>
          </cell>
          <cell r="AM1509"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09" t="str">
            <v>3TE40J140476</v>
          </cell>
          <cell r="AO1509" t="str">
            <v>Smart</v>
          </cell>
          <cell r="AP1509" t="str">
            <v>Hisense</v>
          </cell>
          <cell r="AQ1509" t="str">
            <v>Opera</v>
          </cell>
          <cell r="AR1509" t="str">
            <v>HD 1366 X 768</v>
          </cell>
          <cell r="AS1509" t="str">
            <v>3TE40G163934G1639M010</v>
          </cell>
          <cell r="AT1509">
            <v>1</v>
          </cell>
          <cell r="AU1509" t="str">
            <v>40H5B2</v>
          </cell>
          <cell r="AV1509" t="str">
            <v>3TE40G163934</v>
          </cell>
          <cell r="AW1509" t="str">
            <v>G1639</v>
          </cell>
          <cell r="AX1509" t="str">
            <v>M010</v>
          </cell>
          <cell r="AY1509">
            <v>74011397</v>
          </cell>
          <cell r="AZ1509">
            <v>51012330</v>
          </cell>
          <cell r="BA1509">
            <v>80138052</v>
          </cell>
        </row>
        <row r="1510">
          <cell r="D1510">
            <v>60314143</v>
          </cell>
          <cell r="E1510" t="str">
            <v>A</v>
          </cell>
          <cell r="F1510" t="str">
            <v>TV</v>
          </cell>
          <cell r="G1510" t="str">
            <v>ANA LUZ BRACAMONTES</v>
          </cell>
          <cell r="H1510" t="str">
            <v>VENTURA G TENA  322  COL. BALDERRAMA</v>
          </cell>
          <cell r="I1510" t="str">
            <v>21 83 06 65</v>
          </cell>
          <cell r="J1510" t="str">
            <v>HISENSE</v>
          </cell>
          <cell r="K1510" t="str">
            <v>32H3B2</v>
          </cell>
          <cell r="L1510" t="str">
            <v>32G160583H00677</v>
          </cell>
          <cell r="M1510">
            <v>93932</v>
          </cell>
          <cell r="N1510">
            <v>7865.28</v>
          </cell>
          <cell r="O1510">
            <v>42752</v>
          </cell>
          <cell r="P1510">
            <v>42809</v>
          </cell>
          <cell r="Q1510">
            <v>202508</v>
          </cell>
          <cell r="R1510" t="str">
            <v xml:space="preserve">SE SOLICITO LA TARJETA MAIN  OC-1008765       PARTE 187160         </v>
          </cell>
          <cell r="S1510" t="str">
            <v xml:space="preserve"> BASE Y CONTROL REMOTO. SIN CAJA</v>
          </cell>
          <cell r="T1510" t="str">
            <v xml:space="preserve">Mayra Soto                   </v>
          </cell>
          <cell r="U1510" t="str">
            <v>2017-04-01</v>
          </cell>
          <cell r="V1510" t="str">
            <v>Norte</v>
          </cell>
          <cell r="W1510" t="str">
            <v>COMPLETADO</v>
          </cell>
          <cell r="X1510" t="str">
            <v>TALLER</v>
          </cell>
          <cell r="Y1510">
            <v>42808</v>
          </cell>
          <cell r="Z1510">
            <v>56</v>
          </cell>
          <cell r="AA1510" t="str">
            <v>M010</v>
          </cell>
          <cell r="AB1510" t="str">
            <v>T187160/Tarjeta Principal Madre - MAIN BOARD</v>
          </cell>
          <cell r="AC1510" t="str">
            <v>OC-1008765</v>
          </cell>
          <cell r="AD1510" t="str">
            <v>Hermosillo/Valderrama</v>
          </cell>
          <cell r="AE1510" t="str">
            <v>SON</v>
          </cell>
          <cell r="AF1510" t="str">
            <v>MX</v>
          </cell>
          <cell r="AG1510" t="str">
            <v>10412199</v>
          </cell>
          <cell r="AH1510" t="str">
            <v>ANA LUZ BRACAMONTES MORAILA</v>
          </cell>
          <cell r="AI1510" t="str">
            <v>322 Ventura G. Tena</v>
          </cell>
          <cell r="AJ1510" t="str">
            <v>6622148751</v>
          </cell>
          <cell r="AK1510" t="str">
            <v>6621830665</v>
          </cell>
          <cell r="AL1510" t="str">
            <v>83180</v>
          </cell>
          <cell r="AM1510"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10" t="str">
            <v>3TE32G155364</v>
          </cell>
          <cell r="AO1510" t="str">
            <v>Básica</v>
          </cell>
          <cell r="AP1510" t="str">
            <v>Hisense</v>
          </cell>
          <cell r="AQ1510" t="str">
            <v>Opera</v>
          </cell>
          <cell r="AR1510" t="str">
            <v>HD 1366 X 768</v>
          </cell>
          <cell r="AS1510" t="str">
            <v>3TE32G155363G1553M010</v>
          </cell>
          <cell r="AT1510" t="str">
            <v>0</v>
          </cell>
          <cell r="AU1510" t="str">
            <v>32H3B1</v>
          </cell>
          <cell r="AV1510" t="str">
            <v>3TE32G155363</v>
          </cell>
          <cell r="AW1510" t="str">
            <v>G1553</v>
          </cell>
          <cell r="AX1510" t="str">
            <v>M010</v>
          </cell>
          <cell r="AY1510">
            <v>74011401</v>
          </cell>
          <cell r="AZ1510">
            <v>51012334</v>
          </cell>
          <cell r="BA1510">
            <v>80137325</v>
          </cell>
        </row>
        <row r="1511">
          <cell r="D1511">
            <v>60313522</v>
          </cell>
          <cell r="E1511" t="str">
            <v xml:space="preserve">A  </v>
          </cell>
          <cell r="F1511" t="str">
            <v>TV</v>
          </cell>
          <cell r="G1511" t="str">
            <v>ARTURO GONZALEZ</v>
          </cell>
          <cell r="H1511" t="str">
            <v>ORIENTE 14 MZ 36 LT 7 COL. CUCHILLA DEL TESORO NEZAHUALCOYOTL, CP 07900</v>
          </cell>
          <cell r="I1511" t="str">
            <v>26516807 - 5540013099</v>
          </cell>
          <cell r="J1511" t="str">
            <v>HISENSE</v>
          </cell>
          <cell r="K1511" t="str">
            <v>48H5</v>
          </cell>
          <cell r="L1511" t="str">
            <v>48J135004H03141</v>
          </cell>
          <cell r="M1511" t="str">
            <v>TC# 0928 8678 1983 7142 2306 21</v>
          </cell>
          <cell r="N1511">
            <v>5990</v>
          </cell>
          <cell r="O1511">
            <v>41911</v>
          </cell>
          <cell r="P1511">
            <v>42807</v>
          </cell>
          <cell r="Q1511">
            <v>201767</v>
          </cell>
          <cell r="R1511" t="str">
            <v>25/03/2017 03 : 10  ARANTXA.MON : NP5 / P1A: 172468PANEL   13-03-2017   OC-1008574</v>
          </cell>
          <cell r="S1511" t="str">
            <v>EQUIPO DAÑADO EN DOMICILIO DE CLIENTE</v>
          </cell>
          <cell r="T1511" t="str">
            <v xml:space="preserve">   ABRAHAM LAZCANO                </v>
          </cell>
          <cell r="U1511" t="str">
            <v>2017-04-10</v>
          </cell>
          <cell r="V1511" t="str">
            <v>Centro</v>
          </cell>
          <cell r="W1511" t="str">
            <v>COMPLETADO</v>
          </cell>
          <cell r="X1511" t="str">
            <v>CLIENTE</v>
          </cell>
          <cell r="Y1511">
            <v>42802</v>
          </cell>
          <cell r="Z1511">
            <v>896</v>
          </cell>
          <cell r="AA1511" t="str">
            <v>M012</v>
          </cell>
          <cell r="AB1511" t="str">
            <v>T172468/Panel - PANEL</v>
          </cell>
          <cell r="AC1511" t="str">
            <v>OC-1008573</v>
          </cell>
          <cell r="AD1511" t="str">
            <v>Cuchilla del Tesoro/Nezahualcoyotl</v>
          </cell>
          <cell r="AE1511" t="str">
            <v>MEX</v>
          </cell>
          <cell r="AF1511" t="str">
            <v>MX</v>
          </cell>
          <cell r="AG1511" t="str">
            <v>10413281</v>
          </cell>
          <cell r="AH1511" t="str">
            <v>ARTURO GONZALEZ</v>
          </cell>
          <cell r="AI1511" t="str">
            <v>lt 7 Oriente 15 mz 36</v>
          </cell>
          <cell r="AJ1511" t="str">
            <v>5540013099</v>
          </cell>
          <cell r="AK1511" t="str">
            <v>5540013099</v>
          </cell>
          <cell r="AL1511" t="str">
            <v>07900</v>
          </cell>
          <cell r="AM1511"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11" t="str">
            <v>3TE48J135166</v>
          </cell>
          <cell r="AO1511" t="e">
            <v>#N/A</v>
          </cell>
          <cell r="AP1511" t="e">
            <v>#N/A</v>
          </cell>
          <cell r="AQ1511" t="e">
            <v>#N/A</v>
          </cell>
          <cell r="AR1511" t="e">
            <v>#N/A</v>
          </cell>
          <cell r="AS1511" t="str">
            <v>3TE50G1618N2G1618M010</v>
          </cell>
          <cell r="AT1511">
            <v>2</v>
          </cell>
          <cell r="AU1511" t="str">
            <v>50H5C</v>
          </cell>
          <cell r="AV1511" t="str">
            <v>3TE50G1618N2</v>
          </cell>
          <cell r="AW1511" t="str">
            <v>G1618</v>
          </cell>
          <cell r="AX1511" t="str">
            <v>M010</v>
          </cell>
          <cell r="AY1511">
            <v>74011485</v>
          </cell>
          <cell r="AZ1511">
            <v>51012417</v>
          </cell>
          <cell r="BA1511">
            <v>80137256</v>
          </cell>
        </row>
        <row r="1512">
          <cell r="D1512">
            <v>60314028</v>
          </cell>
          <cell r="E1512" t="str">
            <v xml:space="preserve">A  </v>
          </cell>
          <cell r="F1512" t="str">
            <v>TV</v>
          </cell>
          <cell r="G1512" t="str">
            <v>Josefina Galvan Jimenez</v>
          </cell>
          <cell r="H1512" t="str">
            <v>Higuera Mz. 6 Lote 16, Col. San Isidro Tlaxco, Municipio Chimalhuacan</v>
          </cell>
          <cell r="I1512" t="str">
            <v>21267626 / 55-63-22-39-92</v>
          </cell>
          <cell r="J1512" t="str">
            <v>HISENSE</v>
          </cell>
          <cell r="K1512" t="str">
            <v>50H3</v>
          </cell>
          <cell r="L1512" t="str">
            <v>50J141308H01488</v>
          </cell>
          <cell r="M1512" t="str">
            <v>CHM / 000105691 TICKET DE COMPRA TIENDA TELMEX</v>
          </cell>
          <cell r="N1512">
            <v>10401.1</v>
          </cell>
          <cell r="O1512">
            <v>42095</v>
          </cell>
          <cell r="P1512">
            <v>42825</v>
          </cell>
          <cell r="Q1512">
            <v>201767</v>
          </cell>
          <cell r="R1512" t="str">
            <v>06/04/2017 05 : 29  ERNESTO.HERN : NP5 / P1A: 186903 PANEL    21-03-2017   OC-1008881</v>
          </cell>
          <cell r="S1512" t="str">
            <v>EQUIPO DAÑADO EN DOMICILIO DE CLIENTE</v>
          </cell>
          <cell r="T1512" t="str">
            <v xml:space="preserve">   RENE ARIAS                     </v>
          </cell>
          <cell r="U1512" t="str">
            <v>2017-04-11</v>
          </cell>
          <cell r="V1512" t="str">
            <v>Centro</v>
          </cell>
          <cell r="W1512" t="str">
            <v>COMPLETADO</v>
          </cell>
          <cell r="X1512" t="str">
            <v>CLIENTE</v>
          </cell>
          <cell r="Y1512">
            <v>42807</v>
          </cell>
          <cell r="Z1512">
            <v>730</v>
          </cell>
          <cell r="AA1512" t="str">
            <v>M012</v>
          </cell>
          <cell r="AB1512" t="str">
            <v>T186903/Panel - PANEL</v>
          </cell>
          <cell r="AC1512" t="str">
            <v>OC-1008881</v>
          </cell>
          <cell r="AD1512" t="str">
            <v>Chimalhuacan/San Isidro Tlaxco</v>
          </cell>
          <cell r="AE1512" t="str">
            <v>MEX</v>
          </cell>
          <cell r="AF1512" t="str">
            <v>MX</v>
          </cell>
          <cell r="AG1512" t="str">
            <v>10414147</v>
          </cell>
          <cell r="AH1512" t="str">
            <v>JOSEFINA GALVAN JIMENEZ</v>
          </cell>
          <cell r="AI1512" t="str">
            <v>Higuera Mz. 6 Lote 16</v>
          </cell>
          <cell r="AJ1512" t="str">
            <v>55-63-22-39-92</v>
          </cell>
          <cell r="AK1512" t="str">
            <v>55-63-22-39-92</v>
          </cell>
          <cell r="AL1512" t="str">
            <v>56337</v>
          </cell>
          <cell r="AM1512"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12" t="str">
            <v>3TE50J141202</v>
          </cell>
          <cell r="AO1512" t="e">
            <v>#N/A</v>
          </cell>
          <cell r="AP1512" t="e">
            <v>#N/A</v>
          </cell>
          <cell r="AQ1512" t="e">
            <v>#N/A</v>
          </cell>
          <cell r="AR1512" t="e">
            <v>#N/A</v>
          </cell>
          <cell r="AS1512" t="str">
            <v>3TE50G1618N2G1618M010</v>
          </cell>
          <cell r="AT1512">
            <v>2</v>
          </cell>
          <cell r="AU1512" t="str">
            <v>50H5C</v>
          </cell>
          <cell r="AV1512" t="str">
            <v>3TE50G1618N2</v>
          </cell>
          <cell r="AW1512" t="str">
            <v>G1618</v>
          </cell>
          <cell r="AX1512" t="str">
            <v>M010</v>
          </cell>
          <cell r="AY1512">
            <v>74011489</v>
          </cell>
          <cell r="AZ1512">
            <v>51012422</v>
          </cell>
          <cell r="BA1512">
            <v>80137301</v>
          </cell>
        </row>
        <row r="1513">
          <cell r="D1513">
            <v>60313490</v>
          </cell>
          <cell r="E1513" t="str">
            <v xml:space="preserve">A  </v>
          </cell>
          <cell r="F1513" t="str">
            <v>TV</v>
          </cell>
          <cell r="G1513" t="str">
            <v>Ricardo Aguilar</v>
          </cell>
          <cell r="H1513" t="str">
            <v xml:space="preserve">Calle Virgen del Camino #211, Col. Virgencitas, Municipio Nezahualcoyotl, C.P. 57300
</v>
          </cell>
          <cell r="I1513" t="str">
            <v>5548778565 / 47432679</v>
          </cell>
          <cell r="J1513" t="str">
            <v>HISENSE</v>
          </cell>
          <cell r="K1513" t="str">
            <v>50H3</v>
          </cell>
          <cell r="L1513" t="str">
            <v>50J141308H03026</v>
          </cell>
          <cell r="M1513" t="str">
            <v>CARTA DE ACEPTACION TIENDA TELMEX</v>
          </cell>
          <cell r="N1513">
            <v>7800.82</v>
          </cell>
          <cell r="O1513">
            <v>42033</v>
          </cell>
          <cell r="P1513">
            <v>42807</v>
          </cell>
          <cell r="Q1513">
            <v>201767</v>
          </cell>
          <cell r="R1513" t="str">
            <v>06/04/2017 06 : 07  ERNESTO.HERN : NP5  MODOR: 50K20D / P1A: 173331 PANEL   13-03-2017   OC-1008571 / P1B: 186903 PANEL    28-03-2017  OC-1009149</v>
          </cell>
          <cell r="S1513" t="str">
            <v>EQUIPO DAÑADO EN DOMICILIO DE CLIENTE</v>
          </cell>
          <cell r="T1513" t="str">
            <v xml:space="preserve">   RENE ARIAS                     </v>
          </cell>
          <cell r="U1513" t="str">
            <v>2017-04-11</v>
          </cell>
          <cell r="V1513" t="str">
            <v>Centro</v>
          </cell>
          <cell r="W1513" t="str">
            <v>COMPLETADO</v>
          </cell>
          <cell r="X1513" t="str">
            <v>CLIENTE</v>
          </cell>
          <cell r="Y1513">
            <v>42802</v>
          </cell>
          <cell r="Z1513">
            <v>774</v>
          </cell>
          <cell r="AA1513" t="str">
            <v>M012</v>
          </cell>
          <cell r="AB1513" t="str">
            <v>T186903/Panel - PANEL</v>
          </cell>
          <cell r="AC1513" t="str">
            <v>OC-1009149</v>
          </cell>
          <cell r="AD1513" t="str">
            <v>Nezahuacoyotl/virgencitas</v>
          </cell>
          <cell r="AE1513" t="str">
            <v>DF</v>
          </cell>
          <cell r="AF1513" t="str">
            <v>MX</v>
          </cell>
          <cell r="AG1513" t="str">
            <v>10413369</v>
          </cell>
          <cell r="AH1513" t="str">
            <v>RICARDO AGUILAR</v>
          </cell>
          <cell r="AI1513" t="str">
            <v>Calle virgen del camino nu 211</v>
          </cell>
          <cell r="AJ1513" t="str">
            <v>47432679</v>
          </cell>
          <cell r="AK1513" t="str">
            <v>5548778565</v>
          </cell>
          <cell r="AL1513" t="str">
            <v>57300</v>
          </cell>
          <cell r="AM1513"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13" t="str">
            <v>3TE50J141202</v>
          </cell>
          <cell r="AO1513" t="e">
            <v>#N/A</v>
          </cell>
          <cell r="AP1513" t="e">
            <v>#N/A</v>
          </cell>
          <cell r="AQ1513" t="e">
            <v>#N/A</v>
          </cell>
          <cell r="AR1513" t="e">
            <v>#N/A</v>
          </cell>
          <cell r="AS1513" t="str">
            <v>3TE50G1618N2G1618M010</v>
          </cell>
          <cell r="AT1513">
            <v>2</v>
          </cell>
          <cell r="AU1513" t="str">
            <v>50H5C</v>
          </cell>
          <cell r="AV1513" t="str">
            <v>3TE50G1618N2</v>
          </cell>
          <cell r="AW1513" t="str">
            <v>G1618</v>
          </cell>
          <cell r="AX1513" t="str">
            <v>M010</v>
          </cell>
          <cell r="AY1513">
            <v>74011492</v>
          </cell>
          <cell r="AZ1513">
            <v>51012425</v>
          </cell>
          <cell r="BA1513">
            <v>80137328</v>
          </cell>
        </row>
        <row r="1514">
          <cell r="D1514">
            <v>60314345</v>
          </cell>
          <cell r="E1514" t="str">
            <v xml:space="preserve">A  </v>
          </cell>
          <cell r="F1514" t="str">
            <v>TV</v>
          </cell>
          <cell r="G1514" t="str">
            <v>Georgina Garcia Muñoz</v>
          </cell>
          <cell r="H1514" t="str">
            <v>Calle 2 num 214 int -A29 Col. Aguicola Pantitlan, Del. Iztacalco, C.P. 08100</v>
          </cell>
          <cell r="I1514" t="str">
            <v>5513811533 / 15177146</v>
          </cell>
          <cell r="J1514" t="str">
            <v>HISENSE</v>
          </cell>
          <cell r="K1514" t="str">
            <v>50H3</v>
          </cell>
          <cell r="L1514" t="str">
            <v>50J141308H01135</v>
          </cell>
          <cell r="M1514" t="str">
            <v>TICEKT: ZA / 000229200 TIENDA TELMEX S.A. DE C.V.</v>
          </cell>
          <cell r="N1514">
            <v>10401.1</v>
          </cell>
          <cell r="O1514">
            <v>42038</v>
          </cell>
          <cell r="P1514">
            <v>42815</v>
          </cell>
          <cell r="Q1514">
            <v>201767</v>
          </cell>
          <cell r="R1514" t="str">
            <v>06/04/2017 05 : 51  ERNESTO.HERN : NP5 / P1A: 186903 PANEL   21-03-2017   OC-1008888</v>
          </cell>
          <cell r="S1514" t="str">
            <v>EQUIPO DAÑADO EN DOMICILIO DE CLIENTE</v>
          </cell>
          <cell r="T1514" t="str">
            <v xml:space="preserve">   RENE ARIAS                     </v>
          </cell>
          <cell r="U1514" t="str">
            <v>2017-04-11</v>
          </cell>
          <cell r="V1514" t="str">
            <v>Centro</v>
          </cell>
          <cell r="W1514" t="str">
            <v>COMPLETADO</v>
          </cell>
          <cell r="X1514" t="str">
            <v>CLIENTE</v>
          </cell>
          <cell r="Y1514">
            <v>42810</v>
          </cell>
          <cell r="Z1514">
            <v>777</v>
          </cell>
          <cell r="AA1514" t="str">
            <v>M012</v>
          </cell>
          <cell r="AD1514" t="str">
            <v>Iztacalco/Agricola pantitlan</v>
          </cell>
          <cell r="AE1514" t="str">
            <v>DF</v>
          </cell>
          <cell r="AF1514" t="str">
            <v>MX</v>
          </cell>
          <cell r="AG1514" t="str">
            <v>10414418</v>
          </cell>
          <cell r="AH1514" t="str">
            <v>GEORGINA GARCIA MUÑOS</v>
          </cell>
          <cell r="AI1514" t="str">
            <v>Calle 2 num 214 int -A29</v>
          </cell>
          <cell r="AJ1514" t="str">
            <v>5513811533</v>
          </cell>
          <cell r="AK1514" t="str">
            <v>5513811533</v>
          </cell>
          <cell r="AL1514" t="str">
            <v>08100</v>
          </cell>
          <cell r="AM1514"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14" t="str">
            <v>3TE50J141202</v>
          </cell>
          <cell r="AO1514" t="e">
            <v>#N/A</v>
          </cell>
          <cell r="AP1514" t="e">
            <v>#N/A</v>
          </cell>
          <cell r="AQ1514" t="e">
            <v>#N/A</v>
          </cell>
          <cell r="AR1514" t="e">
            <v>#N/A</v>
          </cell>
          <cell r="AS1514" t="str">
            <v>3TE50G1618N2G1618M010</v>
          </cell>
          <cell r="AT1514">
            <v>2</v>
          </cell>
          <cell r="AU1514" t="str">
            <v>50H5C</v>
          </cell>
          <cell r="AV1514" t="str">
            <v>3TE50G1618N2</v>
          </cell>
          <cell r="AW1514" t="str">
            <v>G1618</v>
          </cell>
          <cell r="AX1514" t="str">
            <v>M010</v>
          </cell>
          <cell r="AY1514">
            <v>74011495</v>
          </cell>
          <cell r="AZ1514">
            <v>51012428</v>
          </cell>
          <cell r="BA1514">
            <v>80137350</v>
          </cell>
        </row>
        <row r="1515">
          <cell r="D1515">
            <v>60311617</v>
          </cell>
          <cell r="E1515" t="str">
            <v>A</v>
          </cell>
          <cell r="F1515" t="str">
            <v>AC</v>
          </cell>
          <cell r="G1515" t="str">
            <v>VICTOR NOE GONZALEZ</v>
          </cell>
          <cell r="H1515" t="str">
            <v>CUAUHTEMOC  229, COL. 16 DE SEPTIEMBRE, CIUDAD MADERO,TAMS</v>
          </cell>
          <cell r="I1515">
            <v>8334284483</v>
          </cell>
          <cell r="J1515" t="str">
            <v>HISENSE</v>
          </cell>
          <cell r="K1515" t="str">
            <v>AS-12HR1FVDTD-IDU</v>
          </cell>
          <cell r="L1515" t="str">
            <v>1KK0120T1W0PLK5TBJG0166</v>
          </cell>
          <cell r="M1515">
            <v>6774</v>
          </cell>
          <cell r="N1515">
            <v>4150</v>
          </cell>
          <cell r="O1515">
            <v>42382</v>
          </cell>
          <cell r="P1515">
            <v>42782</v>
          </cell>
          <cell r="Q1515">
            <v>202245</v>
          </cell>
          <cell r="R1515" t="str">
            <v>24/02/2017 01 : 34  ERNESTO.HERN : NP5
22/02/2017 08 : 07 202245 : PEDIDO DE COMPRA OC-1007752</v>
          </cell>
          <cell r="S1515" t="str">
            <v/>
          </cell>
          <cell r="T1515" t="str">
            <v xml:space="preserve">Alfredo Pineda                </v>
          </cell>
          <cell r="U1515" t="str">
            <v>2017-02-24</v>
          </cell>
          <cell r="V1515" t="str">
            <v>Norte</v>
          </cell>
          <cell r="W1515" t="str">
            <v>COMPLETADO</v>
          </cell>
          <cell r="X1515" t="str">
            <v>TALLER</v>
          </cell>
          <cell r="Y1515">
            <v>42781</v>
          </cell>
          <cell r="Z1515">
            <v>400</v>
          </cell>
          <cell r="AA1515" t="str">
            <v>M010</v>
          </cell>
          <cell r="AB1515" t="str">
            <v>K1826710/Tarjeta Principal - CONTROL PCB</v>
          </cell>
          <cell r="AC1515" t="str">
            <v>OC-1007752</v>
          </cell>
          <cell r="AD1515" t="str">
            <v>Cd Madero/16 de Septiembre</v>
          </cell>
          <cell r="AE1515" t="str">
            <v>TMS</v>
          </cell>
          <cell r="AF1515" t="str">
            <v>MX</v>
          </cell>
          <cell r="AG1515" t="str">
            <v>10412125</v>
          </cell>
          <cell r="AH1515" t="str">
            <v>VICTOR NOE GONZALEZ</v>
          </cell>
          <cell r="AI1515" t="str">
            <v>229 d Cuauhtemoc</v>
          </cell>
          <cell r="AJ1515" t="str">
            <v>8334284483</v>
          </cell>
          <cell r="AK1515">
            <v>0</v>
          </cell>
          <cell r="AL1515" t="str">
            <v>89512</v>
          </cell>
          <cell r="AM1515"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15" t="str">
            <v>GKK012NK6171</v>
          </cell>
          <cell r="AO1515" t="e">
            <v>#N/A</v>
          </cell>
          <cell r="AP1515" t="e">
            <v>#N/A</v>
          </cell>
          <cell r="AQ1515" t="e">
            <v>#N/A</v>
          </cell>
          <cell r="AR1515" t="e">
            <v>#N/A</v>
          </cell>
          <cell r="AS1515" t="str">
            <v>GKK012NJF159KH5DYM010</v>
          </cell>
          <cell r="AT1515">
            <v>1</v>
          </cell>
          <cell r="AU1515" t="str">
            <v>AS-12HR1FVDTD</v>
          </cell>
          <cell r="AV1515" t="str">
            <v>GKK012NJF159</v>
          </cell>
          <cell r="AW1515" t="str">
            <v>KH5DY</v>
          </cell>
          <cell r="AX1515" t="str">
            <v>M010</v>
          </cell>
          <cell r="AY1515">
            <v>74011603</v>
          </cell>
          <cell r="AZ1515">
            <v>51012539</v>
          </cell>
          <cell r="BA1515">
            <v>80153897</v>
          </cell>
        </row>
        <row r="1516">
          <cell r="D1516">
            <v>60311213</v>
          </cell>
          <cell r="E1516" t="str">
            <v>A</v>
          </cell>
          <cell r="F1516" t="str">
            <v>AC</v>
          </cell>
          <cell r="G1516" t="str">
            <v>OMAR GARCIA RUIZ</v>
          </cell>
          <cell r="H1516" t="str">
            <v>ART. 10 No 529, COLONIA MARIANO MATAMOROS, CIUDAD VICTORIA, TAMAULIPAS</v>
          </cell>
          <cell r="I1516">
            <v>8331473832</v>
          </cell>
          <cell r="J1516" t="str">
            <v>HISENSE</v>
          </cell>
          <cell r="K1516" t="str">
            <v>AS-12TR5SVETG-IDU</v>
          </cell>
          <cell r="L1516" t="str">
            <v>1KK012 0SZN0P 0K6N6SX0172</v>
          </cell>
          <cell r="M1516" t="str">
            <v>2574 9217 0957 1088 9083 07</v>
          </cell>
          <cell r="N1516">
            <v>4395.03</v>
          </cell>
          <cell r="O1516">
            <v>42673</v>
          </cell>
          <cell r="P1516">
            <v>42777</v>
          </cell>
          <cell r="Q1516">
            <v>202245</v>
          </cell>
          <cell r="R1516" t="str">
            <v>24/02/2017 01 : 49  ERNESTO.HERN : NP5
22/02/2017 10 : 07 202245 : - PREDIAGNOSTICO - PEDIDO DE COMPRA OC-1007774:</v>
          </cell>
          <cell r="S1516" t="str">
            <v/>
          </cell>
          <cell r="T1516" t="str">
            <v xml:space="preserve">Alfredo Pineda                </v>
          </cell>
          <cell r="U1516" t="str">
            <v>2017-02-24</v>
          </cell>
          <cell r="V1516" t="str">
            <v>Norte</v>
          </cell>
          <cell r="W1516" t="str">
            <v>COMPLETADO</v>
          </cell>
          <cell r="X1516" t="str">
            <v>TALLER</v>
          </cell>
          <cell r="Y1516">
            <v>42775</v>
          </cell>
          <cell r="Z1516">
            <v>104</v>
          </cell>
          <cell r="AA1516" t="str">
            <v>M010</v>
          </cell>
          <cell r="AB1516" t="str">
            <v>K1821592/Tarjeta Principal - INDOOR CONTROL PCB</v>
          </cell>
          <cell r="AC1516" t="str">
            <v>OC-1007774</v>
          </cell>
          <cell r="AD1516" t="str">
            <v>victoria/col mariano matamoros</v>
          </cell>
          <cell r="AE1516" t="str">
            <v>TMS</v>
          </cell>
          <cell r="AF1516" t="str">
            <v>MX</v>
          </cell>
          <cell r="AG1516" t="str">
            <v>10411448</v>
          </cell>
          <cell r="AH1516" t="str">
            <v>OMAR GARCIA RUIZ</v>
          </cell>
          <cell r="AI1516" t="str">
            <v>529 art 10</v>
          </cell>
          <cell r="AJ1516" t="str">
            <v>8331473832</v>
          </cell>
          <cell r="AK1516">
            <v>0</v>
          </cell>
          <cell r="AL1516" t="str">
            <v>87024</v>
          </cell>
          <cell r="AM1516"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16" t="str">
            <v>GKK012NK6185</v>
          </cell>
          <cell r="AO1516" t="e">
            <v>#N/A</v>
          </cell>
          <cell r="AP1516" t="e">
            <v>#N/A</v>
          </cell>
          <cell r="AQ1516" t="e">
            <v>#N/A</v>
          </cell>
          <cell r="AR1516" t="e">
            <v>#N/A</v>
          </cell>
          <cell r="AS1516" t="str">
            <v>GKK012NJF161KJFF3M010</v>
          </cell>
          <cell r="AT1516">
            <v>2</v>
          </cell>
          <cell r="AU1516" t="str">
            <v>AS-12TR5SVETG-IDU</v>
          </cell>
          <cell r="AV1516" t="str">
            <v>GKK012NJF161</v>
          </cell>
          <cell r="AW1516" t="str">
            <v>KJFF3</v>
          </cell>
          <cell r="AX1516" t="str">
            <v>M010</v>
          </cell>
          <cell r="AY1516">
            <v>74011604</v>
          </cell>
          <cell r="AZ1516">
            <v>51012540</v>
          </cell>
          <cell r="BA1516">
            <v>80147286</v>
          </cell>
        </row>
        <row r="1517">
          <cell r="D1517">
            <v>60311622</v>
          </cell>
          <cell r="E1517" t="str">
            <v>A</v>
          </cell>
          <cell r="F1517" t="str">
            <v>AC</v>
          </cell>
          <cell r="G1517" t="str">
            <v>MARIA TERESA MONROY</v>
          </cell>
          <cell r="H1517" t="str">
            <v xml:space="preserve">HIDALGO 5, ZONA CENTRO, HUEJUTLA HIDALGO, </v>
          </cell>
          <cell r="I1517">
            <v>8331105426</v>
          </cell>
          <cell r="J1517" t="str">
            <v>HISENSE</v>
          </cell>
          <cell r="K1517" t="str">
            <v>AS-22CR5FFBTD-IDU</v>
          </cell>
          <cell r="L1517" t="str">
            <v>1KK022054W0PDK5TFJK0273</v>
          </cell>
          <cell r="M1517">
            <v>5960</v>
          </cell>
          <cell r="N1517">
            <v>7400</v>
          </cell>
          <cell r="O1517">
            <v>42184</v>
          </cell>
          <cell r="P1517">
            <v>42782</v>
          </cell>
          <cell r="Q1517">
            <v>202245</v>
          </cell>
          <cell r="R1517" t="str">
            <v>16/03/2017 23 : 40  ERNESTO.HERN : NP5
02/03/2017 08 : 42 202245 : PEDIDO DE COMPRA OC-1008092</v>
          </cell>
          <cell r="S1517" t="str">
            <v/>
          </cell>
          <cell r="T1517" t="str">
            <v xml:space="preserve">Alfredo Pineda                </v>
          </cell>
          <cell r="U1517" t="str">
            <v>2017-03-16</v>
          </cell>
          <cell r="V1517" t="str">
            <v>Norte</v>
          </cell>
          <cell r="W1517" t="str">
            <v>COMPLETADO</v>
          </cell>
          <cell r="X1517" t="str">
            <v>TALLER</v>
          </cell>
          <cell r="Y1517">
            <v>42781</v>
          </cell>
          <cell r="Z1517">
            <v>598</v>
          </cell>
          <cell r="AA1517" t="str">
            <v>M010</v>
          </cell>
          <cell r="AB1517" t="str">
            <v>K1820904/Intercambiador</v>
          </cell>
          <cell r="AC1517" t="str">
            <v>OC-1008092</v>
          </cell>
          <cell r="AD1517" t="str">
            <v>Huejutla/Centro</v>
          </cell>
          <cell r="AE1517" t="str">
            <v>HGO</v>
          </cell>
          <cell r="AF1517" t="str">
            <v>MX</v>
          </cell>
          <cell r="AG1517" t="str">
            <v>10412134</v>
          </cell>
          <cell r="AH1517" t="str">
            <v>MA TERESA MONROY CISNEROS</v>
          </cell>
          <cell r="AI1517" t="str">
            <v>5 Hidalgo</v>
          </cell>
          <cell r="AJ1517" t="str">
            <v>8331105426</v>
          </cell>
          <cell r="AK1517">
            <v>0</v>
          </cell>
          <cell r="AL1517" t="str">
            <v>43000</v>
          </cell>
          <cell r="AM1517"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17" t="str">
            <v>GKK022NK6181</v>
          </cell>
          <cell r="AO1517" t="e">
            <v>#N/A</v>
          </cell>
          <cell r="AP1517" t="e">
            <v>#N/A</v>
          </cell>
          <cell r="AQ1517" t="e">
            <v>#N/A</v>
          </cell>
          <cell r="AR1517" t="e">
            <v>#N/A</v>
          </cell>
          <cell r="AS1517" t="str">
            <v>GKK022NK6181SERVICEM010</v>
          </cell>
          <cell r="AT1517">
            <v>3</v>
          </cell>
          <cell r="AU1517" t="str">
            <v>AS-22CR5FFBTD-IDU</v>
          </cell>
          <cell r="AV1517" t="str">
            <v>GKK022NK6181</v>
          </cell>
          <cell r="AW1517" t="str">
            <v>SERVICE</v>
          </cell>
          <cell r="AX1517" t="str">
            <v>M010</v>
          </cell>
          <cell r="AY1517">
            <v>74011605</v>
          </cell>
          <cell r="AZ1517">
            <v>51012541</v>
          </cell>
          <cell r="BA1517">
            <v>80147291</v>
          </cell>
        </row>
        <row r="1518">
          <cell r="D1518">
            <v>60310342</v>
          </cell>
          <cell r="E1518" t="str">
            <v xml:space="preserve">A  </v>
          </cell>
          <cell r="F1518" t="str">
            <v>TV</v>
          </cell>
          <cell r="G1518" t="str">
            <v xml:space="preserve"> Minerva Portela Virgen</v>
          </cell>
          <cell r="H1518" t="str">
            <v xml:space="preserve">Alvarado # 1335. Col. Pascual Ortiz Rubio, Veracruz, Ver., C. P.  91750
</v>
          </cell>
          <cell r="I1518" t="str">
            <v xml:space="preserve"> 2291192107 / 2299354223</v>
          </cell>
          <cell r="J1518" t="str">
            <v>HISENSE</v>
          </cell>
          <cell r="K1518" t="str">
            <v>50K20DW</v>
          </cell>
          <cell r="L1518" t="str">
            <v>50J140464H04631</v>
          </cell>
          <cell r="M1518">
            <v>7241</v>
          </cell>
          <cell r="N1518">
            <v>8499</v>
          </cell>
          <cell r="O1518">
            <v>41936</v>
          </cell>
          <cell r="P1518">
            <v>42781</v>
          </cell>
          <cell r="Q1518">
            <v>201028</v>
          </cell>
          <cell r="R1518" t="str">
            <v>Solicitamos el panel, OC-1007415, y no lo surtieron, uds mandaron a CF.</v>
          </cell>
          <cell r="S1518" t="str">
            <v/>
          </cell>
          <cell r="T1518" t="str">
            <v xml:space="preserve"> Liliana Aguilera                 </v>
          </cell>
          <cell r="U1518" t="str">
            <v>2017-04-18</v>
          </cell>
          <cell r="W1518" t="str">
            <v>COMPLETADO</v>
          </cell>
          <cell r="X1518" t="str">
            <v>TALLER</v>
          </cell>
          <cell r="Y1518">
            <v>42765</v>
          </cell>
          <cell r="Z1518">
            <v>845</v>
          </cell>
          <cell r="AA1518" t="str">
            <v>M012</v>
          </cell>
          <cell r="AD1518" t="str">
            <v>veracruz/pascual ortiz rubio</v>
          </cell>
          <cell r="AE1518" t="str">
            <v>VER</v>
          </cell>
          <cell r="AF1518" t="str">
            <v>MX</v>
          </cell>
          <cell r="AG1518" t="str">
            <v>10405140</v>
          </cell>
          <cell r="AH1518" t="str">
            <v>MINERVA PORTELA VIRGEN</v>
          </cell>
          <cell r="AI1518" t="str">
            <v>1335 alvarado</v>
          </cell>
          <cell r="AJ1518" t="str">
            <v>2291192107</v>
          </cell>
          <cell r="AK1518" t="str">
            <v>2299354223</v>
          </cell>
          <cell r="AL1518" t="str">
            <v>91750</v>
          </cell>
          <cell r="AM1518"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18" t="str">
            <v>1TE50B8NUSCB</v>
          </cell>
          <cell r="AO1518" t="str">
            <v>Smart</v>
          </cell>
          <cell r="AP1518" t="str">
            <v>Hisense</v>
          </cell>
          <cell r="AQ1518" t="str">
            <v>Opera</v>
          </cell>
          <cell r="AR1518" t="str">
            <v>FHD 1920 x 1080</v>
          </cell>
          <cell r="AS1518" t="str">
            <v>3TE50G154819CRMM012</v>
          </cell>
          <cell r="AT1518">
            <v>6</v>
          </cell>
          <cell r="AU1518" t="str">
            <v>50H5B</v>
          </cell>
          <cell r="AV1518" t="str">
            <v>3TE50G154819</v>
          </cell>
          <cell r="AW1518" t="str">
            <v>CRM</v>
          </cell>
          <cell r="AX1518" t="str">
            <v>M012</v>
          </cell>
          <cell r="AY1518">
            <v>74011626</v>
          </cell>
          <cell r="AZ1518">
            <v>51012562</v>
          </cell>
          <cell r="BA1518">
            <v>80146670</v>
          </cell>
        </row>
        <row r="1519">
          <cell r="D1519">
            <v>60313872</v>
          </cell>
          <cell r="E1519" t="str">
            <v xml:space="preserve">A  </v>
          </cell>
          <cell r="F1519" t="str">
            <v>TV</v>
          </cell>
          <cell r="G1519" t="str">
            <v>Juan Alfonso Ruiz</v>
          </cell>
          <cell r="H1519" t="str">
            <v xml:space="preserve"> 
Calle 16 #S/N. Col. Agustin Acosta, Veracruz, Ver., C. P.  91727</v>
          </cell>
          <cell r="I1519" t="str">
            <v xml:space="preserve"> 2299722846 / 2297784517</v>
          </cell>
          <cell r="J1519" t="str">
            <v>HISENSE</v>
          </cell>
          <cell r="K1519" t="str">
            <v>43H7C</v>
          </cell>
          <cell r="L1519" t="str">
            <v>43G160913H03218</v>
          </cell>
          <cell r="M1519" t="str">
            <v>LER/000128718</v>
          </cell>
          <cell r="N1519">
            <v>9381.77</v>
          </cell>
          <cell r="O1519">
            <v>42588</v>
          </cell>
          <cell r="P1519">
            <v>42818</v>
          </cell>
          <cell r="Q1519">
            <v>201028</v>
          </cell>
          <cell r="R1519" t="str">
            <v>30/03/2017 01 : 30  ERNESTO.HERN : NP5
24/03/2017 01 : 35 201028 : SE SOLICITA PANEL OC-100898</v>
          </cell>
          <cell r="S1519" t="str">
            <v/>
          </cell>
          <cell r="T1519" t="str">
            <v xml:space="preserve"> Liliana Aguilera                 </v>
          </cell>
          <cell r="U1519" t="str">
            <v>2017-04-18</v>
          </cell>
          <cell r="W1519" t="str">
            <v>COMPLETADO</v>
          </cell>
          <cell r="X1519" t="str">
            <v>TALLER</v>
          </cell>
          <cell r="Y1519">
            <v>42804</v>
          </cell>
          <cell r="Z1519">
            <v>230</v>
          </cell>
          <cell r="AA1519" t="str">
            <v>M010</v>
          </cell>
          <cell r="AD1519" t="str">
            <v>VER / Agustin acosta</v>
          </cell>
          <cell r="AE1519" t="str">
            <v>VER</v>
          </cell>
          <cell r="AF1519" t="str">
            <v>MX</v>
          </cell>
          <cell r="AG1519" t="str">
            <v>10414020</v>
          </cell>
          <cell r="AH1519" t="str">
            <v>JUAN ALFONSO RUIZ</v>
          </cell>
          <cell r="AI1519" t="str">
            <v>sn calle 16</v>
          </cell>
          <cell r="AJ1519" t="str">
            <v>2299722846</v>
          </cell>
          <cell r="AK1519" t="str">
            <v>2297784517</v>
          </cell>
          <cell r="AL1519" t="str">
            <v>91727</v>
          </cell>
          <cell r="AM1519"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19" t="str">
            <v>3TE43G154905</v>
          </cell>
          <cell r="AO1519" t="str">
            <v>Smart</v>
          </cell>
          <cell r="AP1519" t="str">
            <v>Hisense</v>
          </cell>
          <cell r="AQ1519" t="str">
            <v>Opera</v>
          </cell>
          <cell r="AR1519" t="str">
            <v>UHD 3840 X 2160</v>
          </cell>
          <cell r="AS1519" t="str">
            <v>3TE43G163448G163448M010</v>
          </cell>
          <cell r="AT1519">
            <v>2</v>
          </cell>
          <cell r="AU1519" t="str">
            <v>43H7C</v>
          </cell>
          <cell r="AV1519" t="str">
            <v>3TE43G163448</v>
          </cell>
          <cell r="AW1519" t="str">
            <v>G163448</v>
          </cell>
          <cell r="AX1519" t="str">
            <v>M010</v>
          </cell>
          <cell r="AY1519">
            <v>74011661</v>
          </cell>
          <cell r="AZ1519">
            <v>51012597</v>
          </cell>
          <cell r="BA1519">
            <v>80146114</v>
          </cell>
        </row>
        <row r="1520">
          <cell r="D1520">
            <v>60312952</v>
          </cell>
          <cell r="E1520" t="str">
            <v xml:space="preserve">A  </v>
          </cell>
          <cell r="F1520" t="str">
            <v>TV</v>
          </cell>
          <cell r="G1520" t="str">
            <v>CARLOS PIÑA</v>
          </cell>
          <cell r="H1520" t="str">
            <v>PLAN DE APATZINGAN NUM 8 COL. SAN LORENZO LA CEBADA DELG XOCHIMILCO CP 16035</v>
          </cell>
          <cell r="I1520" t="str">
            <v>47514177 - 5553204906</v>
          </cell>
          <cell r="J1520" t="str">
            <v>HISENSE</v>
          </cell>
          <cell r="K1520" t="str">
            <v>50K20DW</v>
          </cell>
          <cell r="L1520" t="str">
            <v>50G143291H01736</v>
          </cell>
          <cell r="M1520" t="str">
            <v>TICKET: LO / 000280032</v>
          </cell>
          <cell r="N1520">
            <v>13310.88</v>
          </cell>
          <cell r="O1520">
            <v>42008</v>
          </cell>
          <cell r="P1520">
            <v>42769</v>
          </cell>
          <cell r="Q1520">
            <v>201767</v>
          </cell>
          <cell r="R1520" t="str">
            <v xml:space="preserve">17/03/2017 00 : 17  ERNESTO.HERN : NP5 / P1A: 173331 PANEL    03-02-2017 OC-1008145 </v>
          </cell>
          <cell r="S1520" t="str">
            <v>EQUIPO DAÑADO EN DOMICILIO DE CLIENTE</v>
          </cell>
          <cell r="T1520" t="str">
            <v xml:space="preserve">   ABRAHAM LAZCANO                </v>
          </cell>
          <cell r="U1520" t="str">
            <v>2017-04-10</v>
          </cell>
          <cell r="V1520" t="str">
            <v>CENTRO</v>
          </cell>
          <cell r="W1520" t="str">
            <v>COMPLETADO</v>
          </cell>
          <cell r="X1520" t="str">
            <v>TALLER</v>
          </cell>
          <cell r="Y1520">
            <v>42793</v>
          </cell>
          <cell r="Z1520">
            <v>761</v>
          </cell>
          <cell r="AA1520" t="str">
            <v>M012</v>
          </cell>
          <cell r="AD1520" t="str">
            <v>xochimilco/san lorenco la cebada</v>
          </cell>
          <cell r="AE1520" t="str">
            <v>DF</v>
          </cell>
          <cell r="AF1520" t="str">
            <v>MX</v>
          </cell>
          <cell r="AG1520" t="str">
            <v>10413293</v>
          </cell>
          <cell r="AH1520" t="str">
            <v>CARLOS PIÑA</v>
          </cell>
          <cell r="AI1520" t="str">
            <v>8 Plan de apatzingan</v>
          </cell>
          <cell r="AJ1520" t="str">
            <v>5553204906</v>
          </cell>
          <cell r="AK1520" t="str">
            <v>5553204906</v>
          </cell>
          <cell r="AL1520" t="str">
            <v>16035</v>
          </cell>
          <cell r="AM1520"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20" t="str">
            <v>1TE50B8NUSCB</v>
          </cell>
          <cell r="AO1520" t="str">
            <v>Smart</v>
          </cell>
          <cell r="AP1520" t="str">
            <v>Hisense</v>
          </cell>
          <cell r="AQ1520" t="str">
            <v>Opera</v>
          </cell>
          <cell r="AR1520" t="str">
            <v>FHD 1920 x 1080</v>
          </cell>
          <cell r="AS1520" t="str">
            <v>3TE50G165140G165140M010</v>
          </cell>
          <cell r="AT1520">
            <v>28</v>
          </cell>
          <cell r="AU1520" t="str">
            <v>50H7GB</v>
          </cell>
          <cell r="AV1520" t="str">
            <v>3TE50G165140</v>
          </cell>
          <cell r="AW1520" t="str">
            <v>G165140</v>
          </cell>
          <cell r="AX1520" t="str">
            <v>M010</v>
          </cell>
          <cell r="AY1520">
            <v>74011700</v>
          </cell>
          <cell r="AZ1520">
            <v>51012633</v>
          </cell>
          <cell r="BA1520">
            <v>80141822</v>
          </cell>
        </row>
        <row r="1521">
          <cell r="D1521">
            <v>60315416</v>
          </cell>
          <cell r="E1521" t="str">
            <v xml:space="preserve">A </v>
          </cell>
          <cell r="F1521" t="str">
            <v>TV</v>
          </cell>
          <cell r="G1521" t="str">
            <v>JOEL RIVERA FUENTES</v>
          </cell>
          <cell r="H1521" t="str">
            <v>AMAZONA</v>
          </cell>
          <cell r="I1521">
            <v>9651193854</v>
          </cell>
          <cell r="J1521" t="str">
            <v>HISENSE</v>
          </cell>
          <cell r="K1521" t="str">
            <v>50H5B2</v>
          </cell>
          <cell r="L1521" t="str">
            <v>50G161183H01484</v>
          </cell>
          <cell r="M1521">
            <v>1484114</v>
          </cell>
          <cell r="N1521">
            <v>7499</v>
          </cell>
          <cell r="O1521">
            <v>42705</v>
          </cell>
          <cell r="P1521">
            <v>42829</v>
          </cell>
          <cell r="Q1521">
            <v>200996</v>
          </cell>
          <cell r="R1521" t="str">
            <v>PANEL OC-1009365</v>
          </cell>
          <cell r="S1521" t="str">
            <v/>
          </cell>
          <cell r="T1521" t="str">
            <v>MARITE DE CABALERO  Fecha de Aplic</v>
          </cell>
          <cell r="U1521" t="str">
            <v>2017-04-19</v>
          </cell>
          <cell r="V1521" t="str">
            <v>SUR</v>
          </cell>
          <cell r="W1521" t="str">
            <v>COMPLETADO</v>
          </cell>
          <cell r="X1521" t="str">
            <v>TALLER</v>
          </cell>
          <cell r="Y1521">
            <v>42829</v>
          </cell>
          <cell r="Z1521">
            <v>124</v>
          </cell>
          <cell r="AA1521" t="str">
            <v>M010</v>
          </cell>
          <cell r="AD1521" t="str">
            <v>Villa Corzo/Santiago buena vista</v>
          </cell>
          <cell r="AE1521" t="str">
            <v>CHS</v>
          </cell>
          <cell r="AF1521" t="str">
            <v>MX</v>
          </cell>
          <cell r="AG1521" t="str">
            <v>10414716</v>
          </cell>
          <cell r="AH1521" t="str">
            <v>JOEL RIVERA FUENTES</v>
          </cell>
          <cell r="AI1521" t="str">
            <v>2da calle poniente S/N</v>
          </cell>
          <cell r="AJ1521" t="str">
            <v>9651193854</v>
          </cell>
          <cell r="AK1521">
            <v>0</v>
          </cell>
          <cell r="AL1521" t="str">
            <v>30525</v>
          </cell>
          <cell r="AM1521" t="str">
            <v>22/04/2017 05 : 31 ADOLFO.FER : TCF174: 7401171407/04/2017 03 : 53 ERNESTO.HERN : TCF107/04/2017 03 : 53 ERNESTO.HERN : NP505/04/2017 01 : 19 200996 : SE SOLICITO PANEL OC-100936505/04/2017 00 : 51 200996 : SE SOLICTARA PANEL22/03/2017 00 : 06 ANA.ROSA : ODSWTPRDCALLE 1 Y 2 NORTE</v>
          </cell>
          <cell r="AN1521" t="str">
            <v>3TE50G155377</v>
          </cell>
          <cell r="AO1521" t="str">
            <v>Smart</v>
          </cell>
          <cell r="AP1521" t="str">
            <v>Hisense</v>
          </cell>
          <cell r="AQ1521" t="str">
            <v>Opera</v>
          </cell>
          <cell r="AR1521" t="str">
            <v>FHD 1920 x 1080</v>
          </cell>
          <cell r="AS1521" t="str">
            <v>3TE50G165140G165140M010</v>
          </cell>
          <cell r="AT1521">
            <v>28</v>
          </cell>
          <cell r="AU1521" t="str">
            <v>50H7GB</v>
          </cell>
          <cell r="AV1521" t="str">
            <v>3TE50G165140</v>
          </cell>
          <cell r="AW1521" t="str">
            <v>G165140</v>
          </cell>
          <cell r="AX1521" t="str">
            <v>M010</v>
          </cell>
          <cell r="AY1521">
            <v>74011714</v>
          </cell>
          <cell r="AZ1521">
            <v>51012647</v>
          </cell>
          <cell r="BA1521">
            <v>80151757</v>
          </cell>
        </row>
        <row r="1522">
          <cell r="D1522">
            <v>60313491</v>
          </cell>
          <cell r="E1522" t="str">
            <v xml:space="preserve">A  </v>
          </cell>
          <cell r="F1522" t="str">
            <v>TV</v>
          </cell>
          <cell r="G1522" t="str">
            <v xml:space="preserve"> Domingo Muñoz</v>
          </cell>
          <cell r="H1522" t="str">
            <v>Av. Golondrinas 332. Fracc laguna real. Veracruz, Ver., C.P.  91790</v>
          </cell>
          <cell r="I1522" t="str">
            <v>2299252765 / 2299252765</v>
          </cell>
          <cell r="J1522" t="str">
            <v>HISENSE</v>
          </cell>
          <cell r="K1522" t="str">
            <v>32K20D</v>
          </cell>
          <cell r="L1522" t="str">
            <v>32J140915H15429</v>
          </cell>
          <cell r="M1522" t="str">
            <v>JF0/000141949</v>
          </cell>
          <cell r="N1522">
            <v>0</v>
          </cell>
          <cell r="O1522">
            <v>41800</v>
          </cell>
          <cell r="P1522">
            <v>42808</v>
          </cell>
          <cell r="Q1522">
            <v>201028</v>
          </cell>
          <cell r="R1522" t="str">
            <v>SE SOLICITA PANEL SE ANEXA RMA CORRESPONDIENTE OC-1008524</v>
          </cell>
          <cell r="S1522" t="str">
            <v/>
          </cell>
          <cell r="T1522" t="str">
            <v xml:space="preserve"> Liliana Aguilera                 </v>
          </cell>
          <cell r="U1522" t="str">
            <v>2017-04-18</v>
          </cell>
          <cell r="W1522" t="str">
            <v>COMPLETADO</v>
          </cell>
          <cell r="X1522" t="str">
            <v>TALLER</v>
          </cell>
          <cell r="Y1522">
            <v>42802</v>
          </cell>
          <cell r="Z1522">
            <v>1008</v>
          </cell>
          <cell r="AA1522" t="str">
            <v>M012</v>
          </cell>
          <cell r="AD1522" t="str">
            <v>Veracruz/Fracc laguna real</v>
          </cell>
          <cell r="AE1522" t="str">
            <v>VER</v>
          </cell>
          <cell r="AF1522" t="str">
            <v>MX</v>
          </cell>
          <cell r="AG1522" t="str">
            <v>10413791</v>
          </cell>
          <cell r="AH1522" t="str">
            <v>DOMINGO MUÑOZ</v>
          </cell>
          <cell r="AI1522" t="str">
            <v>av golondrinas 332</v>
          </cell>
          <cell r="AJ1522" t="str">
            <v>2299252765</v>
          </cell>
          <cell r="AK1522">
            <v>0</v>
          </cell>
          <cell r="AL1522" t="str">
            <v>91790</v>
          </cell>
          <cell r="AM1522"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22" t="str">
            <v>3TE32J134805</v>
          </cell>
          <cell r="AO1522" t="str">
            <v>Básica</v>
          </cell>
          <cell r="AP1522" t="str">
            <v>Hisense</v>
          </cell>
          <cell r="AQ1522" t="str">
            <v>?</v>
          </cell>
          <cell r="AR1522" t="str">
            <v>HD 1366 X 768</v>
          </cell>
          <cell r="AS1522" t="str">
            <v>3TE32G155365CRMM012</v>
          </cell>
          <cell r="AT1522" t="str">
            <v>0</v>
          </cell>
          <cell r="AU1522" t="str">
            <v>32H3B2</v>
          </cell>
          <cell r="AV1522" t="str">
            <v>3TE32G155365</v>
          </cell>
          <cell r="AW1522" t="str">
            <v>CRM</v>
          </cell>
          <cell r="AX1522" t="str">
            <v>M012</v>
          </cell>
          <cell r="AY1522">
            <v>74011707</v>
          </cell>
          <cell r="AZ1522">
            <v>51012640</v>
          </cell>
          <cell r="BA1522">
            <v>80147166</v>
          </cell>
        </row>
        <row r="1523">
          <cell r="D1523">
            <v>60311010</v>
          </cell>
          <cell r="E1523" t="str">
            <v xml:space="preserve">A  </v>
          </cell>
          <cell r="F1523" t="str">
            <v>TV</v>
          </cell>
          <cell r="G1523" t="str">
            <v xml:space="preserve">JOSE DE JESUS ONESCO MATEO </v>
          </cell>
          <cell r="H1523" t="str">
            <v>VASCO DE QUIROGA 10, TARECUATO SANTIAGO MICH. C.P.59930</v>
          </cell>
          <cell r="I1523">
            <v>3515007197</v>
          </cell>
          <cell r="J1523" t="str">
            <v>HISENSE</v>
          </cell>
          <cell r="K1523" t="str">
            <v>50K20D</v>
          </cell>
          <cell r="L1523" t="str">
            <v>50J140472H05528</v>
          </cell>
          <cell r="M1523">
            <v>16699</v>
          </cell>
          <cell r="N1523">
            <v>6464.66</v>
          </cell>
          <cell r="O1523">
            <v>41860</v>
          </cell>
          <cell r="P1523">
            <v>42774</v>
          </cell>
          <cell r="Q1523">
            <v>202300</v>
          </cell>
          <cell r="R1523" t="str">
            <v>FALTA DE MAIN:172965 Y PANEL:173064 OC:1007349</v>
          </cell>
          <cell r="S1523" t="str">
            <v/>
          </cell>
          <cell r="T1523" t="str">
            <v xml:space="preserve">    MULTISERVICIOS ALVARADO     Fe</v>
          </cell>
          <cell r="U1523" t="str">
            <v>2017-04-20</v>
          </cell>
          <cell r="V1523" t="str">
            <v>SUR</v>
          </cell>
          <cell r="W1523" t="str">
            <v>COMPLETADO</v>
          </cell>
          <cell r="X1523" t="str">
            <v>TALLER</v>
          </cell>
          <cell r="Y1523">
            <v>42774</v>
          </cell>
          <cell r="Z1523">
            <v>914</v>
          </cell>
          <cell r="AA1523" t="str">
            <v>M012</v>
          </cell>
          <cell r="AD1523" t="str">
            <v>taracuato/santiago</v>
          </cell>
          <cell r="AE1523" t="str">
            <v>MCH</v>
          </cell>
          <cell r="AF1523" t="str">
            <v>MX</v>
          </cell>
          <cell r="AG1523" t="str">
            <v>10411570</v>
          </cell>
          <cell r="AH1523" t="str">
            <v>JOSE DE JESUS ONESCO MATEO</v>
          </cell>
          <cell r="AI1523" t="str">
            <v>vasco de quiroga num 10</v>
          </cell>
          <cell r="AJ1523" t="str">
            <v>3515007197</v>
          </cell>
          <cell r="AK1523" t="str">
            <v>3515007197</v>
          </cell>
          <cell r="AL1523" t="str">
            <v>59930</v>
          </cell>
          <cell r="AM1523"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23" t="str">
            <v>3TE50G132311</v>
          </cell>
          <cell r="AO1523" t="str">
            <v>Básica</v>
          </cell>
          <cell r="AP1523" t="str">
            <v>Hisense</v>
          </cell>
          <cell r="AQ1523" t="str">
            <v>Opera</v>
          </cell>
          <cell r="AR1523" t="str">
            <v>FHD 1920 x 1080</v>
          </cell>
          <cell r="AS1523" t="str">
            <v>3TE50G165140G1651M010</v>
          </cell>
          <cell r="AT1523">
            <v>28</v>
          </cell>
          <cell r="AU1523" t="str">
            <v>50H7GB</v>
          </cell>
          <cell r="AV1523" t="str">
            <v>3TE50G165140</v>
          </cell>
          <cell r="AW1523" t="str">
            <v>G1651</v>
          </cell>
          <cell r="AX1523" t="str">
            <v>M010</v>
          </cell>
          <cell r="AY1523">
            <v>74011728</v>
          </cell>
          <cell r="AZ1523">
            <v>51012660</v>
          </cell>
          <cell r="BA1523">
            <v>80141595</v>
          </cell>
        </row>
        <row r="1524">
          <cell r="D1524">
            <v>60315147</v>
          </cell>
          <cell r="E1524" t="str">
            <v xml:space="preserve">A  </v>
          </cell>
          <cell r="F1524" t="str">
            <v>TV</v>
          </cell>
          <cell r="G1524" t="str">
            <v xml:space="preserve">RICARDO ERNESTO MORENO VARGAS </v>
          </cell>
          <cell r="H1524" t="str">
            <v>SIERRA DE LAS CRUCES # 24 OTE 10 HDA LA CRUZ</v>
          </cell>
          <cell r="I1524">
            <v>4425659540</v>
          </cell>
          <cell r="J1524" t="str">
            <v>HISENSE</v>
          </cell>
          <cell r="K1524" t="str">
            <v>50K20D</v>
          </cell>
          <cell r="L1524" t="str">
            <v>50J140916H00823</v>
          </cell>
          <cell r="M1524">
            <v>187590</v>
          </cell>
          <cell r="N1524">
            <v>7801.2</v>
          </cell>
          <cell r="O1524">
            <v>41871</v>
          </cell>
          <cell r="P1524">
            <v>42824</v>
          </cell>
          <cell r="Q1524">
            <v>201608</v>
          </cell>
          <cell r="R1524" t="str">
            <v xml:space="preserve">31/03/2017 08 : 52 201608 : P1A: TARJETA PRINCIPAL  # 173064 O.C. 1009255 </v>
          </cell>
          <cell r="S1524" t="str">
            <v xml:space="preserve">EQUIPO EN CENTRO DE SERVICIO, NO CUENTA </v>
          </cell>
          <cell r="T1524" t="str">
            <v xml:space="preserve">CAROLINA PEREA                    </v>
          </cell>
          <cell r="U1524" t="str">
            <v>2017-04-12</v>
          </cell>
          <cell r="V1524" t="str">
            <v>Centro</v>
          </cell>
          <cell r="W1524" t="str">
            <v>COMPLETADO</v>
          </cell>
          <cell r="Y1524">
            <v>42823</v>
          </cell>
          <cell r="Z1524">
            <v>953</v>
          </cell>
          <cell r="AA1524" t="str">
            <v>M012</v>
          </cell>
          <cell r="AB1524" t="str">
            <v>T173064/Panel - PANEL</v>
          </cell>
          <cell r="AC1524" t="str">
            <v>OC-1009255</v>
          </cell>
          <cell r="AD1524" t="str">
            <v>marquez/hda la cruz</v>
          </cell>
          <cell r="AE1524" t="str">
            <v>QRO</v>
          </cell>
          <cell r="AF1524" t="str">
            <v>MX</v>
          </cell>
          <cell r="AG1524" t="str">
            <v>10411557</v>
          </cell>
          <cell r="AH1524" t="str">
            <v>RICARDO ERNESTO MORENO VARGAS</v>
          </cell>
          <cell r="AI1524" t="str">
            <v>24 sierrs de la cruces ote 10</v>
          </cell>
          <cell r="AJ1524" t="str">
            <v>4425659540</v>
          </cell>
          <cell r="AK1524">
            <v>0</v>
          </cell>
          <cell r="AL1524" t="str">
            <v>76267</v>
          </cell>
          <cell r="AM1524"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24" t="str">
            <v>3TE50G132311</v>
          </cell>
          <cell r="AO1524" t="str">
            <v>Básica</v>
          </cell>
          <cell r="AP1524" t="str">
            <v>Hisense</v>
          </cell>
          <cell r="AQ1524" t="str">
            <v>Opera</v>
          </cell>
          <cell r="AR1524" t="str">
            <v>FHD 1920 x 1080</v>
          </cell>
          <cell r="AS1524" t="str">
            <v>3TE50G165140G1651M010</v>
          </cell>
          <cell r="AT1524">
            <v>28</v>
          </cell>
          <cell r="AU1524" t="str">
            <v>50H7GB</v>
          </cell>
          <cell r="AV1524" t="str">
            <v>3TE50G165140</v>
          </cell>
          <cell r="AW1524" t="str">
            <v>G1651</v>
          </cell>
          <cell r="AX1524" t="str">
            <v>M010</v>
          </cell>
          <cell r="AY1524">
            <v>74011736</v>
          </cell>
          <cell r="AZ1524">
            <v>51012668</v>
          </cell>
          <cell r="BA1524">
            <v>80141627</v>
          </cell>
        </row>
        <row r="1525">
          <cell r="D1525">
            <v>60313028</v>
          </cell>
          <cell r="E1525" t="str">
            <v xml:space="preserve">A </v>
          </cell>
          <cell r="F1525" t="str">
            <v>TV</v>
          </cell>
          <cell r="G1525" t="str">
            <v>EDILIA MIGUEL MORENO</v>
          </cell>
          <cell r="H1525" t="str">
            <v xml:space="preserve">AV DE LOS MAESTROS #1, COL. PATIOS DE LA ESTACION, CUERNAVACA MORELOS </v>
          </cell>
          <cell r="I1525">
            <v>7773141322</v>
          </cell>
          <cell r="J1525" t="str">
            <v>HISENSE</v>
          </cell>
          <cell r="K1525" t="str">
            <v>50H3</v>
          </cell>
          <cell r="L1525" t="str">
            <v>50J141202H00118</v>
          </cell>
          <cell r="M1525">
            <v>302053141430</v>
          </cell>
          <cell r="N1525">
            <v>7999</v>
          </cell>
          <cell r="O1525">
            <v>42040</v>
          </cell>
          <cell r="P1525">
            <v>42797</v>
          </cell>
          <cell r="Q1525">
            <v>201069</v>
          </cell>
          <cell r="R1525" t="str">
            <v xml:space="preserve">NO EXISTENCIA DE PZA T173331 PANEL, OC-1008350 08/03/2017 </v>
          </cell>
          <cell r="S1525" t="str">
            <v/>
          </cell>
          <cell r="T1525" t="str">
            <v xml:space="preserve"> ESTEPHANIA TOREES                </v>
          </cell>
          <cell r="U1525" t="str">
            <v>2017/04/12</v>
          </cell>
          <cell r="V1525" t="str">
            <v>Centro</v>
          </cell>
          <cell r="W1525" t="str">
            <v>COMPLETADO</v>
          </cell>
          <cell r="Y1525">
            <v>42794</v>
          </cell>
          <cell r="Z1525">
            <v>757</v>
          </cell>
          <cell r="AA1525" t="str">
            <v>M012</v>
          </cell>
          <cell r="AB1525" t="str">
            <v>T173331/Panel - PANEL</v>
          </cell>
          <cell r="AC1525" t="str">
            <v>OC-1008350</v>
          </cell>
          <cell r="AD1525" t="str">
            <v>Cuernavaca/Patio de la estación</v>
          </cell>
          <cell r="AE1525" t="str">
            <v>MOR</v>
          </cell>
          <cell r="AF1525" t="str">
            <v>MX</v>
          </cell>
          <cell r="AG1525" t="str">
            <v>10413109</v>
          </cell>
          <cell r="AH1525" t="str">
            <v>EDILIA MIGUEL MORENO</v>
          </cell>
          <cell r="AI1525" t="str">
            <v>1 Avenida de los maestros</v>
          </cell>
          <cell r="AJ1525" t="str">
            <v>7773141322</v>
          </cell>
          <cell r="AK1525">
            <v>0</v>
          </cell>
          <cell r="AL1525" t="str">
            <v>62400</v>
          </cell>
          <cell r="AM1525"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25" t="str">
            <v>3TE50J141202</v>
          </cell>
          <cell r="AO1525" t="e">
            <v>#N/A</v>
          </cell>
          <cell r="AP1525" t="e">
            <v>#N/A</v>
          </cell>
          <cell r="AQ1525" t="e">
            <v>#N/A</v>
          </cell>
          <cell r="AR1525" t="e">
            <v>#N/A</v>
          </cell>
          <cell r="AS1525" t="str">
            <v>3TE50G165140G1651M010</v>
          </cell>
          <cell r="AT1525">
            <v>28</v>
          </cell>
          <cell r="AU1525" t="str">
            <v>50H7GB</v>
          </cell>
          <cell r="AV1525" t="str">
            <v>3TE50G165140</v>
          </cell>
          <cell r="AW1525" t="str">
            <v>G1651</v>
          </cell>
          <cell r="AX1525" t="str">
            <v>M010</v>
          </cell>
          <cell r="AY1525">
            <v>74011749</v>
          </cell>
          <cell r="AZ1525">
            <v>51012681</v>
          </cell>
          <cell r="BA1525">
            <v>80141537</v>
          </cell>
        </row>
        <row r="1526">
          <cell r="D1526">
            <v>60315140</v>
          </cell>
          <cell r="E1526" t="str">
            <v xml:space="preserve">A  </v>
          </cell>
          <cell r="F1526" t="str">
            <v>TV</v>
          </cell>
          <cell r="G1526" t="str">
            <v>Jose Victor Pérez Muñoz</v>
          </cell>
          <cell r="H1526" t="str">
            <v>Rio Chunpam #271, Fracc de Rio Medio, Veracruz, Ver., C.P. 91809</v>
          </cell>
          <cell r="I1526" t="str">
            <v>2292607001 / 2291347677</v>
          </cell>
          <cell r="J1526" t="str">
            <v>HISENSE</v>
          </cell>
          <cell r="K1526" t="str">
            <v>50K20DW</v>
          </cell>
          <cell r="L1526" t="str">
            <v>50G143291H18152</v>
          </cell>
          <cell r="M1526" t="str">
            <v>Carta compromiso</v>
          </cell>
          <cell r="N1526">
            <v>10121</v>
          </cell>
          <cell r="O1526">
            <v>42115</v>
          </cell>
          <cell r="P1526">
            <v>42829</v>
          </cell>
          <cell r="Q1526">
            <v>201028</v>
          </cell>
          <cell r="R1526" t="str">
            <v>Solicitamos el panel, OC-1009338, y no lo surtieron</v>
          </cell>
          <cell r="S1526" t="str">
            <v/>
          </cell>
          <cell r="T1526" t="str">
            <v xml:space="preserve"> Liliana Aguilera                 </v>
          </cell>
          <cell r="U1526" t="str">
            <v>2017-04-18</v>
          </cell>
          <cell r="W1526" t="str">
            <v>COMPLETADO</v>
          </cell>
          <cell r="X1526" t="str">
            <v>TALLER</v>
          </cell>
          <cell r="Y1526">
            <v>42823</v>
          </cell>
          <cell r="Z1526">
            <v>714</v>
          </cell>
          <cell r="AA1526" t="str">
            <v>M012</v>
          </cell>
          <cell r="AD1526" t="str">
            <v>Veracruz/ fracc de rio medio</v>
          </cell>
          <cell r="AE1526" t="str">
            <v>VER</v>
          </cell>
          <cell r="AF1526" t="str">
            <v>MX</v>
          </cell>
          <cell r="AG1526" t="str">
            <v>10415287</v>
          </cell>
          <cell r="AH1526" t="str">
            <v>JOSE VICTOR PEREZ MUÑOZ</v>
          </cell>
          <cell r="AI1526" t="str">
            <v>Rio chunpam 271</v>
          </cell>
          <cell r="AJ1526" t="str">
            <v>2291347677</v>
          </cell>
          <cell r="AK1526" t="str">
            <v>2291347677</v>
          </cell>
          <cell r="AL1526" t="str">
            <v>91809</v>
          </cell>
          <cell r="AM1526"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26" t="str">
            <v>1TE50B8NUSCB</v>
          </cell>
          <cell r="AO1526" t="str">
            <v>Smart</v>
          </cell>
          <cell r="AP1526" t="str">
            <v>Hisense</v>
          </cell>
          <cell r="AQ1526" t="str">
            <v>Opera</v>
          </cell>
          <cell r="AR1526" t="str">
            <v>FHD 1920 x 1080</v>
          </cell>
          <cell r="AS1526" t="str">
            <v>3TE50G165140G1651M010</v>
          </cell>
          <cell r="AT1526">
            <v>28</v>
          </cell>
          <cell r="AU1526" t="str">
            <v>50H7GB</v>
          </cell>
          <cell r="AV1526" t="str">
            <v>3TE50G165140</v>
          </cell>
          <cell r="AW1526" t="str">
            <v>G1651</v>
          </cell>
          <cell r="AX1526" t="str">
            <v>M010</v>
          </cell>
          <cell r="AY1526">
            <v>74011751</v>
          </cell>
          <cell r="AZ1526">
            <v>51012682</v>
          </cell>
          <cell r="BA1526">
            <v>80141697</v>
          </cell>
        </row>
        <row r="1527">
          <cell r="D1527">
            <v>60310988</v>
          </cell>
          <cell r="E1527" t="str">
            <v xml:space="preserve">A  </v>
          </cell>
          <cell r="F1527" t="str">
            <v>TV</v>
          </cell>
          <cell r="G1527" t="str">
            <v>GAUDENCIA GARCIA CRUZ</v>
          </cell>
          <cell r="H1527" t="str">
            <v>DIVICION DEL NORTE NO. 21, COLONIA CENTRO, ZAPOTLAN DE JUAREZ HIDALGO</v>
          </cell>
          <cell r="I1527">
            <v>7437972593</v>
          </cell>
          <cell r="J1527" t="str">
            <v>HISENSE</v>
          </cell>
          <cell r="K1527" t="str">
            <v>50K20DW</v>
          </cell>
          <cell r="L1527" t="str">
            <v>50G143291H09952</v>
          </cell>
          <cell r="M1527">
            <v>38806878</v>
          </cell>
          <cell r="N1527">
            <v>10120.879999999999</v>
          </cell>
          <cell r="O1527">
            <v>42094</v>
          </cell>
          <cell r="P1527">
            <v>42782</v>
          </cell>
          <cell r="Q1527">
            <v>201025</v>
          </cell>
          <cell r="R1527" t="str">
            <v>16/02/2017 07 : 46 201025 : P1- LEDS, TLEDS003, O.C. 1007489</v>
          </cell>
          <cell r="S1527" t="str">
            <v>FALTA DE REFACCION</v>
          </cell>
          <cell r="T1527" t="str">
            <v>EUGENIO ZARATE               Fecha</v>
          </cell>
          <cell r="U1527" t="str">
            <v>2017/04/11</v>
          </cell>
          <cell r="V1527" t="str">
            <v>Centro</v>
          </cell>
          <cell r="W1527" t="str">
            <v>COMPLETADO</v>
          </cell>
          <cell r="Y1527">
            <v>42774</v>
          </cell>
          <cell r="Z1527">
            <v>688</v>
          </cell>
          <cell r="AA1527" t="str">
            <v>M012</v>
          </cell>
          <cell r="AB1527" t="str">
            <v>TLED003/LEDS</v>
          </cell>
          <cell r="AC1527" t="str">
            <v>OC-1007489</v>
          </cell>
          <cell r="AD1527" t="str">
            <v>zapotlan/col centro</v>
          </cell>
          <cell r="AE1527" t="str">
            <v>HGO</v>
          </cell>
          <cell r="AF1527" t="str">
            <v>MX</v>
          </cell>
          <cell r="AG1527" t="str">
            <v>10411545</v>
          </cell>
          <cell r="AH1527" t="str">
            <v>GAUDENCIA GARCI CRUZ</v>
          </cell>
          <cell r="AI1527" t="str">
            <v>divicion del nte 21</v>
          </cell>
          <cell r="AJ1527" t="str">
            <v>7437972593</v>
          </cell>
          <cell r="AK1527">
            <v>0</v>
          </cell>
          <cell r="AL1527" t="str">
            <v>42191</v>
          </cell>
          <cell r="AM1527"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27" t="str">
            <v>1TE50B8NUSCB</v>
          </cell>
          <cell r="AO1527" t="str">
            <v>Smart</v>
          </cell>
          <cell r="AP1527" t="str">
            <v>Hisense</v>
          </cell>
          <cell r="AQ1527" t="str">
            <v>Opera</v>
          </cell>
          <cell r="AR1527" t="str">
            <v>FHD 1920 x 1080</v>
          </cell>
          <cell r="AS1527" t="str">
            <v>3TE50G165140G1651M010</v>
          </cell>
          <cell r="AT1527">
            <v>28</v>
          </cell>
          <cell r="AU1527" t="str">
            <v>50H7GB</v>
          </cell>
          <cell r="AV1527" t="str">
            <v>3TE50G165140</v>
          </cell>
          <cell r="AW1527" t="str">
            <v>G1651</v>
          </cell>
          <cell r="AX1527" t="str">
            <v>M010</v>
          </cell>
          <cell r="AY1527">
            <v>74011764</v>
          </cell>
          <cell r="AZ1527">
            <v>51012695</v>
          </cell>
          <cell r="BA1527">
            <v>80141703</v>
          </cell>
        </row>
        <row r="1528">
          <cell r="D1528">
            <v>60315700</v>
          </cell>
          <cell r="E1528" t="str">
            <v xml:space="preserve">A  </v>
          </cell>
          <cell r="F1528" t="str">
            <v>TV</v>
          </cell>
          <cell r="G1528" t="str">
            <v>JUDITH CORDERO GARCIA</v>
          </cell>
          <cell r="H1528" t="str">
            <v xml:space="preserve">MINA DE LAS TORRES # 104 SAN JUANICO CELAYA </v>
          </cell>
          <cell r="I1528">
            <v>4616145663</v>
          </cell>
          <cell r="J1528" t="str">
            <v xml:space="preserve">HISENSE </v>
          </cell>
          <cell r="K1528" t="str">
            <v>50K20D</v>
          </cell>
          <cell r="L1528" t="str">
            <v>50J140916H00572</v>
          </cell>
          <cell r="M1528">
            <v>224520</v>
          </cell>
          <cell r="N1528">
            <v>7801.2</v>
          </cell>
          <cell r="O1528">
            <v>41849</v>
          </cell>
          <cell r="P1528">
            <v>42836</v>
          </cell>
          <cell r="Q1528">
            <v>201608</v>
          </cell>
          <cell r="R1528" t="str">
            <v xml:space="preserve">11/04/2017 05 : 59 201608 : P1A: PANEL # 173064 O.C. 1009524 </v>
          </cell>
          <cell r="S1528" t="str">
            <v xml:space="preserve">EQUIPO EN DOMICILIO DE CLIENTE </v>
          </cell>
          <cell r="T1528" t="str">
            <v xml:space="preserve">CAROLINA PEREA                    </v>
          </cell>
          <cell r="U1528" t="str">
            <v>2017-04-12</v>
          </cell>
          <cell r="V1528" t="str">
            <v>Centro</v>
          </cell>
          <cell r="W1528" t="str">
            <v>COMPLETADO</v>
          </cell>
          <cell r="Y1528">
            <v>42835</v>
          </cell>
          <cell r="Z1528">
            <v>987</v>
          </cell>
          <cell r="AA1528" t="str">
            <v>M012</v>
          </cell>
          <cell r="AB1528" t="str">
            <v>T173064/Panel - PANEL</v>
          </cell>
          <cell r="AC1528" t="str">
            <v>OC-1009524</v>
          </cell>
          <cell r="AD1528" t="str">
            <v>CELAYA/COL. SAN JUANICO</v>
          </cell>
          <cell r="AE1528" t="str">
            <v>GTO</v>
          </cell>
          <cell r="AF1528" t="str">
            <v>MX</v>
          </cell>
          <cell r="AG1528" t="str">
            <v>10415313</v>
          </cell>
          <cell r="AH1528" t="str">
            <v>JUDITH CORDERO GARCIA</v>
          </cell>
          <cell r="AI1528" t="str">
            <v>104 MINA DE LAS TORRES</v>
          </cell>
          <cell r="AJ1528" t="str">
            <v>4616145663</v>
          </cell>
          <cell r="AK1528">
            <v>0</v>
          </cell>
          <cell r="AL1528" t="str">
            <v>38020</v>
          </cell>
          <cell r="AM1528"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28" t="str">
            <v>3TE50G132311</v>
          </cell>
          <cell r="AO1528" t="str">
            <v>Básica</v>
          </cell>
          <cell r="AP1528" t="str">
            <v>Hisense</v>
          </cell>
          <cell r="AQ1528" t="str">
            <v>Opera</v>
          </cell>
          <cell r="AR1528" t="str">
            <v>FHD 1920 x 1080</v>
          </cell>
          <cell r="AS1528" t="str">
            <v>3TE50G165140G1651M010</v>
          </cell>
          <cell r="AT1528">
            <v>28</v>
          </cell>
          <cell r="AU1528" t="str">
            <v>50H7GB</v>
          </cell>
          <cell r="AV1528" t="str">
            <v>3TE50G165140</v>
          </cell>
          <cell r="AW1528" t="str">
            <v>G1651</v>
          </cell>
          <cell r="AX1528" t="str">
            <v>M010</v>
          </cell>
          <cell r="AY1528">
            <v>74011777</v>
          </cell>
          <cell r="AZ1528">
            <v>51012708</v>
          </cell>
          <cell r="BA1528">
            <v>80141628</v>
          </cell>
        </row>
        <row r="1529">
          <cell r="D1529">
            <v>60313505</v>
          </cell>
          <cell r="E1529" t="str">
            <v>A</v>
          </cell>
          <cell r="F1529" t="str">
            <v>TV</v>
          </cell>
          <cell r="G1529" t="str">
            <v xml:space="preserve">GUDALUPE DEL ROSARIO MEX MOO </v>
          </cell>
          <cell r="H1529" t="str">
            <v>ISLA GUADALUPE MZ-102 LOTE 6 EDIF-01</v>
          </cell>
          <cell r="I1529">
            <v>9988659447</v>
          </cell>
          <cell r="J1529" t="str">
            <v>HISENSE</v>
          </cell>
          <cell r="K1529" t="str">
            <v>50K20DW</v>
          </cell>
          <cell r="L1529" t="str">
            <v>50G144844H05715</v>
          </cell>
          <cell r="M1529" t="str">
            <v>FACTURA EP 10599</v>
          </cell>
          <cell r="N1529">
            <v>9450</v>
          </cell>
          <cell r="O1529">
            <v>42216</v>
          </cell>
          <cell r="P1529">
            <v>42816</v>
          </cell>
          <cell r="Q1529">
            <v>201033</v>
          </cell>
          <cell r="R1529" t="str">
            <v>OC-1008899</v>
          </cell>
          <cell r="S1529" t="str">
            <v xml:space="preserve"> EQUIPO EN RESGUARDO DEL CENTRO DE SERVI</v>
          </cell>
          <cell r="T1529" t="str">
            <v xml:space="preserve"> JUAN OSWALDO URIBE PERAZA  Fecha </v>
          </cell>
          <cell r="U1529">
            <v>42845</v>
          </cell>
          <cell r="V1529" t="str">
            <v>SUR</v>
          </cell>
          <cell r="W1529" t="str">
            <v>COMPLETADO</v>
          </cell>
          <cell r="X1529" t="str">
            <v>TALLER</v>
          </cell>
          <cell r="Y1529">
            <v>42802</v>
          </cell>
          <cell r="Z1529">
            <v>600</v>
          </cell>
          <cell r="AA1529" t="str">
            <v>M012</v>
          </cell>
          <cell r="AD1529" t="str">
            <v>cancun/Supermanza 251 paseos del mar</v>
          </cell>
          <cell r="AE1529" t="str">
            <v>QR</v>
          </cell>
          <cell r="AF1529" t="str">
            <v>MX</v>
          </cell>
          <cell r="AG1529" t="str">
            <v>10413499</v>
          </cell>
          <cell r="AH1529" t="str">
            <v>GUADALUPE DEL ROSARIO MEX MOO</v>
          </cell>
          <cell r="AI1529" t="str">
            <v>302 isla guadalupe mz 102 lt 6 edif O 1</v>
          </cell>
          <cell r="AJ1529" t="str">
            <v>9988659447</v>
          </cell>
          <cell r="AK1529">
            <v>0</v>
          </cell>
          <cell r="AL1529" t="str">
            <v>77500</v>
          </cell>
          <cell r="AM1529"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29" t="str">
            <v>1TE50B8NUSCB</v>
          </cell>
          <cell r="AO1529" t="str">
            <v>Smart</v>
          </cell>
          <cell r="AP1529" t="str">
            <v>Hisense</v>
          </cell>
          <cell r="AQ1529" t="str">
            <v>Opera</v>
          </cell>
          <cell r="AR1529" t="str">
            <v>FHD 1920 x 1080</v>
          </cell>
          <cell r="AS1529" t="str">
            <v>3TE50G165140G1651M010</v>
          </cell>
          <cell r="AT1529">
            <v>28</v>
          </cell>
          <cell r="AU1529" t="str">
            <v>50H7GB</v>
          </cell>
          <cell r="AV1529" t="str">
            <v>3TE50G165140</v>
          </cell>
          <cell r="AW1529" t="str">
            <v>G1651</v>
          </cell>
          <cell r="AX1529" t="str">
            <v>M010</v>
          </cell>
          <cell r="AY1529">
            <v>74011782</v>
          </cell>
          <cell r="AZ1529">
            <v>51012713</v>
          </cell>
          <cell r="BA1529">
            <v>80141617</v>
          </cell>
        </row>
        <row r="1530">
          <cell r="D1530">
            <v>60312909</v>
          </cell>
          <cell r="E1530" t="str">
            <v xml:space="preserve">A  </v>
          </cell>
          <cell r="F1530" t="str">
            <v>TV</v>
          </cell>
          <cell r="G1530" t="str">
            <v>MARIA DE LOURDE ELIZALDE MUÑOZ</v>
          </cell>
          <cell r="H1530" t="str">
            <v>JOSE MURILLO HAMED UN. 142, FORJADORES, MINERAL DE LA REFORMA</v>
          </cell>
          <cell r="I1530">
            <v>7717105179</v>
          </cell>
          <cell r="J1530" t="str">
            <v>HISENSE</v>
          </cell>
          <cell r="K1530" t="str">
            <v>50K20DW</v>
          </cell>
          <cell r="L1530" t="str">
            <v>50G143291H10600</v>
          </cell>
          <cell r="M1530">
            <v>38254801</v>
          </cell>
          <cell r="N1530">
            <v>13310.88</v>
          </cell>
          <cell r="O1530">
            <v>42010</v>
          </cell>
          <cell r="P1530">
            <v>42798</v>
          </cell>
          <cell r="Q1530">
            <v>201025</v>
          </cell>
          <cell r="R1530" t="str">
            <v>04/03/2017 07 : 59 201025 : P1 - LEDS TLED003, O.C. 1008184</v>
          </cell>
          <cell r="S1530" t="str">
            <v>FALTA DE REFACCION</v>
          </cell>
          <cell r="T1530" t="str">
            <v>EUGENIO ZARATE               Fecha</v>
          </cell>
          <cell r="U1530" t="str">
            <v>2017/04/11</v>
          </cell>
          <cell r="V1530" t="str">
            <v>Centro</v>
          </cell>
          <cell r="W1530" t="str">
            <v>COMPLETADO</v>
          </cell>
          <cell r="Y1530">
            <v>42793</v>
          </cell>
          <cell r="Z1530">
            <v>788</v>
          </cell>
          <cell r="AA1530" t="str">
            <v>M012</v>
          </cell>
          <cell r="AB1530" t="str">
            <v>TLED003/LEDS</v>
          </cell>
          <cell r="AC1530" t="str">
            <v>OC-1008184</v>
          </cell>
          <cell r="AD1530" t="str">
            <v>mineral de reforma / forjadores pachuca</v>
          </cell>
          <cell r="AE1530" t="str">
            <v>HGO</v>
          </cell>
          <cell r="AF1530" t="str">
            <v>MX</v>
          </cell>
          <cell r="AG1530" t="str">
            <v>10408625</v>
          </cell>
          <cell r="AH1530" t="str">
            <v>MARIA DE LOURDES ELIZALDE MUÑOZ</v>
          </cell>
          <cell r="AI1530" t="str">
            <v>jose murillo hamed num 142</v>
          </cell>
          <cell r="AJ1530" t="str">
            <v>7717105179</v>
          </cell>
          <cell r="AK1530">
            <v>0</v>
          </cell>
          <cell r="AL1530" t="str">
            <v>42185</v>
          </cell>
          <cell r="AM1530"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30" t="str">
            <v>1TE50B8NUSCB</v>
          </cell>
          <cell r="AO1530" t="str">
            <v>Smart</v>
          </cell>
          <cell r="AP1530" t="str">
            <v>Hisense</v>
          </cell>
          <cell r="AQ1530" t="str">
            <v>Opera</v>
          </cell>
          <cell r="AR1530" t="str">
            <v>FHD 1920 x 1080</v>
          </cell>
          <cell r="AS1530" t="str">
            <v>3TE50G165140G1651M010</v>
          </cell>
          <cell r="AT1530">
            <v>28</v>
          </cell>
          <cell r="AU1530" t="str">
            <v>50H7GB</v>
          </cell>
          <cell r="AV1530" t="str">
            <v>3TE50G165140</v>
          </cell>
          <cell r="AW1530" t="str">
            <v>G1651</v>
          </cell>
          <cell r="AX1530" t="str">
            <v>M010</v>
          </cell>
          <cell r="AY1530">
            <v>74011813</v>
          </cell>
          <cell r="AZ1530">
            <v>51012743</v>
          </cell>
          <cell r="BA1530">
            <v>80141704</v>
          </cell>
        </row>
        <row r="1531">
          <cell r="D1531">
            <v>60314516</v>
          </cell>
          <cell r="E1531" t="str">
            <v xml:space="preserve">A  </v>
          </cell>
          <cell r="F1531" t="str">
            <v>TV</v>
          </cell>
          <cell r="G1531" t="str">
            <v>ELVIA AGUILERA</v>
          </cell>
          <cell r="H1531" t="str">
            <v>SINALOA 508, ISACC ARRIAGA MORELIA C.P. 58210</v>
          </cell>
          <cell r="I1531">
            <v>4433790253</v>
          </cell>
          <cell r="J1531" t="str">
            <v>HISENSE</v>
          </cell>
          <cell r="K1531" t="str">
            <v>50K20DW</v>
          </cell>
          <cell r="L1531" t="str">
            <v>50G143291H04657</v>
          </cell>
          <cell r="M1531" t="str">
            <v>CARTA ACEPTACION</v>
          </cell>
          <cell r="N1531">
            <v>8999</v>
          </cell>
          <cell r="O1531">
            <v>42185</v>
          </cell>
          <cell r="P1531">
            <v>42815</v>
          </cell>
          <cell r="Q1531">
            <v>202300</v>
          </cell>
          <cell r="R1531" t="str">
            <v>FALTA PANEL:T173331 OC:1008963</v>
          </cell>
          <cell r="S1531" t="str">
            <v/>
          </cell>
          <cell r="T1531" t="str">
            <v xml:space="preserve">  MULTISERVICIOS ALVARADO         </v>
          </cell>
          <cell r="U1531" t="str">
            <v>2017-04-20</v>
          </cell>
          <cell r="V1531" t="str">
            <v>SUR</v>
          </cell>
          <cell r="W1531" t="str">
            <v>COMPLETADO</v>
          </cell>
          <cell r="X1531" t="str">
            <v>TALLER</v>
          </cell>
          <cell r="Y1531">
            <v>42815</v>
          </cell>
          <cell r="Z1531">
            <v>630</v>
          </cell>
          <cell r="AA1531" t="str">
            <v>M012</v>
          </cell>
          <cell r="AD1531" t="str">
            <v>Morelia/Isacc Arriaga</v>
          </cell>
          <cell r="AE1531" t="str">
            <v>MCH</v>
          </cell>
          <cell r="AF1531" t="str">
            <v>MX</v>
          </cell>
          <cell r="AG1531" t="str">
            <v>10414687</v>
          </cell>
          <cell r="AH1531" t="str">
            <v>MA. ELVIA AGUILERA</v>
          </cell>
          <cell r="AI1531" t="str">
            <v>Sinaloa num 508</v>
          </cell>
          <cell r="AJ1531" t="str">
            <v>4433790253</v>
          </cell>
          <cell r="AK1531">
            <v>0</v>
          </cell>
          <cell r="AL1531" t="str">
            <v>58210</v>
          </cell>
          <cell r="AM1531"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31" t="str">
            <v>1TE50B8NUSCB</v>
          </cell>
          <cell r="AO1531" t="str">
            <v>Smart</v>
          </cell>
          <cell r="AP1531" t="str">
            <v>Hisense</v>
          </cell>
          <cell r="AQ1531" t="str">
            <v>Opera</v>
          </cell>
          <cell r="AR1531" t="str">
            <v>FHD 1920 x 1080</v>
          </cell>
          <cell r="AS1531" t="str">
            <v>3TE50G165140G1651M010</v>
          </cell>
          <cell r="AT1531">
            <v>28</v>
          </cell>
          <cell r="AU1531" t="str">
            <v>50H7GB</v>
          </cell>
          <cell r="AV1531" t="str">
            <v>3TE50G165140</v>
          </cell>
          <cell r="AW1531" t="str">
            <v>G1651</v>
          </cell>
          <cell r="AX1531" t="str">
            <v>M010</v>
          </cell>
          <cell r="AY1531">
            <v>74011817</v>
          </cell>
          <cell r="AZ1531">
            <v>51012747</v>
          </cell>
          <cell r="BA1531">
            <v>80141591</v>
          </cell>
        </row>
        <row r="1532">
          <cell r="D1532">
            <v>60311618</v>
          </cell>
          <cell r="E1532" t="str">
            <v xml:space="preserve">A  </v>
          </cell>
          <cell r="F1532" t="str">
            <v>TV</v>
          </cell>
          <cell r="G1532" t="str">
            <v>ANA LUISA NOLASCO CANO</v>
          </cell>
          <cell r="H1532" t="str">
            <v>PUERTO DE ACPULCO 561, LOMAS DE LA AURORA MORELIA MICH. C.P. 58337</v>
          </cell>
          <cell r="I1532">
            <v>4431007318</v>
          </cell>
          <cell r="J1532" t="str">
            <v>HISENSE</v>
          </cell>
          <cell r="K1532" t="str">
            <v>50H5GB</v>
          </cell>
          <cell r="L1532" t="str">
            <v>50G150311H00973</v>
          </cell>
          <cell r="M1532">
            <v>180970</v>
          </cell>
          <cell r="N1532">
            <v>15998.27</v>
          </cell>
          <cell r="O1532">
            <v>42359</v>
          </cell>
          <cell r="P1532">
            <v>42781</v>
          </cell>
          <cell r="Q1532">
            <v>202300</v>
          </cell>
          <cell r="R1532" t="str">
            <v>FALTA DE REFACCION MAIN T183771 OC:1007528</v>
          </cell>
          <cell r="S1532" t="str">
            <v/>
          </cell>
          <cell r="T1532" t="str">
            <v xml:space="preserve">  MULTISERVICIOS ALVARADO       Fe</v>
          </cell>
          <cell r="U1532" t="str">
            <v>2017-04-20</v>
          </cell>
          <cell r="V1532" t="str">
            <v>SUR</v>
          </cell>
          <cell r="W1532" t="str">
            <v>COMPLETADO</v>
          </cell>
          <cell r="X1532" t="str">
            <v>TALLER</v>
          </cell>
          <cell r="Y1532">
            <v>42781</v>
          </cell>
          <cell r="Z1532">
            <v>422</v>
          </cell>
          <cell r="AA1532" t="str">
            <v>M012</v>
          </cell>
          <cell r="AD1532" t="str">
            <v>Morelia/ Lomas de la aurora</v>
          </cell>
          <cell r="AE1532" t="str">
            <v>MCH</v>
          </cell>
          <cell r="AF1532" t="str">
            <v>MX</v>
          </cell>
          <cell r="AG1532" t="str">
            <v>10411906</v>
          </cell>
          <cell r="AH1532" t="str">
            <v>ANA LUISA NOLASCO CANO</v>
          </cell>
          <cell r="AI1532" t="str">
            <v>561 Puerto de acapulco</v>
          </cell>
          <cell r="AJ1532" t="str">
            <v>4431007318</v>
          </cell>
          <cell r="AK1532" t="str">
            <v>4431007318</v>
          </cell>
          <cell r="AL1532" t="str">
            <v>58337</v>
          </cell>
          <cell r="AM1532"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32" t="str">
            <v>3TE50A144537</v>
          </cell>
          <cell r="AO1532" t="str">
            <v>Smart</v>
          </cell>
          <cell r="AP1532" t="str">
            <v>Hisense</v>
          </cell>
          <cell r="AQ1532" t="str">
            <v>Opera</v>
          </cell>
          <cell r="AR1532" t="str">
            <v>FHD 1920 x 1080</v>
          </cell>
          <cell r="AS1532" t="str">
            <v>3TE50G165140G1651M010</v>
          </cell>
          <cell r="AT1532">
            <v>28</v>
          </cell>
          <cell r="AU1532" t="str">
            <v>50H7GB</v>
          </cell>
          <cell r="AV1532" t="str">
            <v>3TE50G165140</v>
          </cell>
          <cell r="AW1532" t="str">
            <v>G1651</v>
          </cell>
          <cell r="AX1532" t="str">
            <v>M010</v>
          </cell>
          <cell r="AY1532">
            <v>74011818</v>
          </cell>
          <cell r="AZ1532">
            <v>51012748</v>
          </cell>
          <cell r="BA1532">
            <v>80141593</v>
          </cell>
        </row>
        <row r="1533">
          <cell r="D1533">
            <v>60315228</v>
          </cell>
          <cell r="E1533" t="str">
            <v xml:space="preserve">A  </v>
          </cell>
          <cell r="F1533" t="str">
            <v>TV</v>
          </cell>
          <cell r="G1533" t="str">
            <v>Maria de la Paz Espinoza Diaz</v>
          </cell>
          <cell r="H1533" t="str">
            <v>Cerrada de mozart Num 175. Col. Infonavit el Medano de Buenavista</v>
          </cell>
          <cell r="I1533" t="str">
            <v>2299353703 / 2292415543</v>
          </cell>
          <cell r="J1533" t="str">
            <v>HISENSE</v>
          </cell>
          <cell r="K1533" t="str">
            <v>50K20DW</v>
          </cell>
          <cell r="L1533" t="str">
            <v>50G143291H11763</v>
          </cell>
          <cell r="M1533" t="str">
            <v xml:space="preserve">
KVD/000096673</v>
          </cell>
          <cell r="N1533">
            <v>11998.37</v>
          </cell>
          <cell r="O1533">
            <v>42187</v>
          </cell>
          <cell r="P1533">
            <v>42830</v>
          </cell>
          <cell r="Q1533">
            <v>201028</v>
          </cell>
          <cell r="R1533" t="str">
            <v>Solicitamos el panel, OC-1009366 y no lo surtieron</v>
          </cell>
          <cell r="S1533" t="str">
            <v/>
          </cell>
          <cell r="T1533" t="str">
            <v xml:space="preserve"> Liliana Aguilera                 </v>
          </cell>
          <cell r="U1533" t="str">
            <v>2017-04-18</v>
          </cell>
          <cell r="W1533" t="str">
            <v>COMPLETADO</v>
          </cell>
          <cell r="X1533" t="str">
            <v>TALLER</v>
          </cell>
          <cell r="Y1533">
            <v>42824</v>
          </cell>
          <cell r="Z1533">
            <v>643</v>
          </cell>
          <cell r="AA1533" t="str">
            <v>M012</v>
          </cell>
          <cell r="AD1533" t="str">
            <v>Veracruz/Infonavit el medano buenavista</v>
          </cell>
          <cell r="AE1533" t="str">
            <v>VER</v>
          </cell>
          <cell r="AF1533" t="str">
            <v>MX</v>
          </cell>
          <cell r="AG1533" t="str">
            <v>10415365</v>
          </cell>
          <cell r="AH1533" t="str">
            <v>MARIA DE LA PAZ ESPINOZA DIAZ</v>
          </cell>
          <cell r="AI1533" t="str">
            <v>Cerrada de mozart num 175</v>
          </cell>
          <cell r="AJ1533" t="str">
            <v>2292415543</v>
          </cell>
          <cell r="AK1533" t="str">
            <v>2292415543</v>
          </cell>
          <cell r="AL1533" t="str">
            <v>91788</v>
          </cell>
          <cell r="AM1533"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33" t="str">
            <v>1TE50B8NUSCB</v>
          </cell>
          <cell r="AO1533" t="str">
            <v>Smart</v>
          </cell>
          <cell r="AP1533" t="str">
            <v>Hisense</v>
          </cell>
          <cell r="AQ1533" t="str">
            <v>Opera</v>
          </cell>
          <cell r="AR1533" t="str">
            <v>FHD 1920 x 1080</v>
          </cell>
          <cell r="AS1533" t="str">
            <v>3TE50G165140G1651M010</v>
          </cell>
          <cell r="AT1533">
            <v>28</v>
          </cell>
          <cell r="AU1533" t="str">
            <v>50H7GB</v>
          </cell>
          <cell r="AV1533" t="str">
            <v>3TE50G165140</v>
          </cell>
          <cell r="AW1533" t="str">
            <v>G1651</v>
          </cell>
          <cell r="AX1533" t="str">
            <v>M010</v>
          </cell>
          <cell r="AY1533">
            <v>74011833</v>
          </cell>
          <cell r="AZ1533">
            <v>51012763</v>
          </cell>
          <cell r="BA1533">
            <v>80141698</v>
          </cell>
        </row>
        <row r="1534">
          <cell r="D1534">
            <v>60314503</v>
          </cell>
          <cell r="E1534" t="str">
            <v>A</v>
          </cell>
          <cell r="F1534" t="str">
            <v>TV</v>
          </cell>
          <cell r="G1534" t="str">
            <v>AMALIA LOPEZ</v>
          </cell>
          <cell r="H1534" t="str">
            <v xml:space="preserve">RIO NAZAS 1581B COL.LOS PINOS CP.80120 CULIACAN SINALOA </v>
          </cell>
          <cell r="I1534">
            <v>6672368262</v>
          </cell>
          <cell r="J1534" t="str">
            <v>HISENSE</v>
          </cell>
          <cell r="K1534" t="str">
            <v>50K20DW</v>
          </cell>
          <cell r="L1534" t="str">
            <v>50G143291H12068</v>
          </cell>
          <cell r="M1534">
            <v>121492</v>
          </cell>
          <cell r="N1534">
            <v>11998.37</v>
          </cell>
          <cell r="O1534">
            <v>42221</v>
          </cell>
          <cell r="P1534">
            <v>42820</v>
          </cell>
          <cell r="Q1534">
            <v>201050</v>
          </cell>
          <cell r="R1534" t="str">
            <v xml:space="preserve">30/03/2017 02 : 32  ERNESTO.HERN : NP5
26/03/2017 02 : 05 201050 : N.D 10009097 O.C. 1009070 </v>
          </cell>
          <cell r="S1534" t="str">
            <v xml:space="preserve">EQUIPO EN TALLER </v>
          </cell>
          <cell r="T1534" t="str">
            <v xml:space="preserve">JAZMIN PADILLA                  </v>
          </cell>
          <cell r="U1534" t="str">
            <v>2017-03-30</v>
          </cell>
          <cell r="V1534" t="str">
            <v>Norte</v>
          </cell>
          <cell r="W1534" t="str">
            <v>COMPLETADO</v>
          </cell>
          <cell r="X1534" t="str">
            <v>TALLER</v>
          </cell>
          <cell r="Y1534">
            <v>42815</v>
          </cell>
          <cell r="Z1534">
            <v>599</v>
          </cell>
          <cell r="AA1534" t="str">
            <v>M012</v>
          </cell>
          <cell r="AD1534" t="str">
            <v>Culiacan/LOS PINOS</v>
          </cell>
          <cell r="AE1534" t="str">
            <v>SIN</v>
          </cell>
          <cell r="AF1534" t="str">
            <v>MX</v>
          </cell>
          <cell r="AG1534" t="str">
            <v>10411631</v>
          </cell>
          <cell r="AH1534" t="str">
            <v>AMALIA LOPEZ</v>
          </cell>
          <cell r="AI1534" t="str">
            <v>rio nazas 1581B</v>
          </cell>
          <cell r="AJ1534" t="str">
            <v>044-6672368262</v>
          </cell>
          <cell r="AK1534">
            <v>0</v>
          </cell>
          <cell r="AL1534" t="str">
            <v>80120</v>
          </cell>
          <cell r="AM1534"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34" t="str">
            <v>1TE50B8NUSCB</v>
          </cell>
          <cell r="AO1534" t="str">
            <v>Smart</v>
          </cell>
          <cell r="AP1534" t="str">
            <v>Hisense</v>
          </cell>
          <cell r="AQ1534" t="str">
            <v>Opera</v>
          </cell>
          <cell r="AR1534" t="str">
            <v>FHD 1920 x 1080</v>
          </cell>
          <cell r="AS1534" t="str">
            <v>3TE50G165140G1651M010</v>
          </cell>
          <cell r="AT1534">
            <v>28</v>
          </cell>
          <cell r="AU1534" t="str">
            <v>50H7GB</v>
          </cell>
          <cell r="AV1534" t="str">
            <v>3TE50G165140</v>
          </cell>
          <cell r="AW1534" t="str">
            <v>G1651</v>
          </cell>
          <cell r="AX1534" t="str">
            <v>M010</v>
          </cell>
          <cell r="AY1534">
            <v>74011837</v>
          </cell>
          <cell r="AZ1534">
            <v>51012767</v>
          </cell>
          <cell r="BA1534">
            <v>80141575</v>
          </cell>
        </row>
        <row r="1535">
          <cell r="D1535">
            <v>60313269</v>
          </cell>
          <cell r="E1535" t="str">
            <v>A</v>
          </cell>
          <cell r="F1535" t="str">
            <v>TV</v>
          </cell>
          <cell r="G1535" t="str">
            <v>SERGIO LUQUEÑO SANCHEZ</v>
          </cell>
          <cell r="H1535" t="str">
            <v>MINERAL STA. ISABEL NO. 7950-56 FRACC EL DORADO , TIJUANA B.C.</v>
          </cell>
          <cell r="I1535">
            <v>6644072712</v>
          </cell>
          <cell r="J1535" t="str">
            <v>HISENSE</v>
          </cell>
          <cell r="K1535" t="str">
            <v>50K20DW</v>
          </cell>
          <cell r="L1535" t="str">
            <v>50G143291H12887</v>
          </cell>
          <cell r="M1535" t="str">
            <v>CARTA DE ACEPTACION TELNOR</v>
          </cell>
          <cell r="N1535">
            <v>11998</v>
          </cell>
          <cell r="O1535">
            <v>42160</v>
          </cell>
          <cell r="P1535">
            <v>42801</v>
          </cell>
          <cell r="Q1535">
            <v>201015</v>
          </cell>
          <cell r="R1535" t="str">
            <v xml:space="preserve">10/03/2017 06 : 29 201015 : P1/ PANEL , T173331 / OC - 1008398 </v>
          </cell>
          <cell r="S1535" t="str">
            <v>SE PIDIO PANEL Y NO LO SURTIERON</v>
          </cell>
          <cell r="T1535" t="str">
            <v xml:space="preserve">       Ricardo Sanchez            </v>
          </cell>
          <cell r="U1535" t="str">
            <v>2017/03/16</v>
          </cell>
          <cell r="V1535" t="str">
            <v>Norte</v>
          </cell>
          <cell r="W1535" t="str">
            <v>COMPLETADO</v>
          </cell>
          <cell r="X1535" t="str">
            <v>TALLER</v>
          </cell>
          <cell r="Y1535">
            <v>42800</v>
          </cell>
          <cell r="Z1535">
            <v>641</v>
          </cell>
          <cell r="AA1535" t="str">
            <v>M012</v>
          </cell>
          <cell r="AB1535" t="str">
            <v>T173331/Panel - PANEL</v>
          </cell>
          <cell r="AC1535" t="str">
            <v>OC-1008398</v>
          </cell>
          <cell r="AD1535" t="str">
            <v>Tijuana/Fracc El dorado</v>
          </cell>
          <cell r="AE1535" t="str">
            <v>BC</v>
          </cell>
          <cell r="AF1535" t="str">
            <v>MX</v>
          </cell>
          <cell r="AG1535" t="str">
            <v>10413581</v>
          </cell>
          <cell r="AH1535" t="str">
            <v>SERGIO LUQUEÑO SANCHEZ</v>
          </cell>
          <cell r="AI1535" t="str">
            <v>7950-56 Mineral santa Isabel</v>
          </cell>
          <cell r="AJ1535" t="str">
            <v>6649014676</v>
          </cell>
          <cell r="AK1535">
            <v>0</v>
          </cell>
          <cell r="AL1535" t="str">
            <v>22235</v>
          </cell>
          <cell r="AM1535"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35" t="str">
            <v>1TE50B8NUSCB</v>
          </cell>
          <cell r="AO1535" t="str">
            <v>Smart</v>
          </cell>
          <cell r="AP1535" t="str">
            <v>Hisense</v>
          </cell>
          <cell r="AQ1535" t="str">
            <v>Opera</v>
          </cell>
          <cell r="AR1535" t="str">
            <v>FHD 1920 x 1080</v>
          </cell>
          <cell r="AS1535" t="str">
            <v>3TE50G154819CRMM012</v>
          </cell>
          <cell r="AT1535">
            <v>6</v>
          </cell>
          <cell r="AU1535" t="str">
            <v>50H5B</v>
          </cell>
          <cell r="AV1535" t="str">
            <v>3TE50G154819</v>
          </cell>
          <cell r="AW1535" t="str">
            <v>CRM</v>
          </cell>
          <cell r="AX1535" t="str">
            <v>M012</v>
          </cell>
          <cell r="AY1535">
            <v>74011841</v>
          </cell>
          <cell r="AZ1535">
            <v>51012771</v>
          </cell>
          <cell r="BA1535">
            <v>80147179</v>
          </cell>
        </row>
        <row r="1536">
          <cell r="D1536">
            <v>60315625</v>
          </cell>
          <cell r="E1536" t="str">
            <v xml:space="preserve">A </v>
          </cell>
          <cell r="F1536" t="str">
            <v>TV</v>
          </cell>
          <cell r="G1536" t="str">
            <v>Martha Gabriela Gomez Quiroz</v>
          </cell>
          <cell r="H1536" t="str">
            <v>ORIENTE #401 INT. 6, COL. MOCTEZUMA, DEL. VENUSTIANO CARRANZA, C.P. 15500</v>
          </cell>
          <cell r="I1536" t="str">
            <v>5514819970 /  55753690</v>
          </cell>
          <cell r="J1536" t="str">
            <v>HISENSE</v>
          </cell>
          <cell r="K1536" t="str">
            <v>40H3B1</v>
          </cell>
          <cell r="L1536" t="str">
            <v>40G151269H03840</v>
          </cell>
          <cell r="M1536" t="str">
            <v>BA / 000212603 TICKET DE COMPRA DE TIENDA TELMEX S.A. DE C.V.</v>
          </cell>
          <cell r="N1536">
            <v>8806.4500000000007</v>
          </cell>
          <cell r="O1536">
            <v>42366</v>
          </cell>
          <cell r="P1536">
            <v>42837</v>
          </cell>
          <cell r="Q1536">
            <v>201767</v>
          </cell>
          <cell r="R1536" t="str">
            <v>18/04/2017 05 : 58  ARANTXA.MON : NP5 / P1A: 187169 MAIN   12-04-2017   OC-1009608</v>
          </cell>
          <cell r="S1536" t="str">
            <v>EQUIPO DAÑADO EN DOMICILIO DE CLIENTE</v>
          </cell>
          <cell r="T1536" t="str">
            <v xml:space="preserve">   RENE ARIAS                     </v>
          </cell>
          <cell r="U1536" t="str">
            <v>2017-04-20</v>
          </cell>
          <cell r="V1536" t="str">
            <v>CENTRO</v>
          </cell>
          <cell r="W1536" t="str">
            <v>COMPLETADO</v>
          </cell>
          <cell r="X1536" t="str">
            <v>TALLER</v>
          </cell>
          <cell r="Y1536">
            <v>42832</v>
          </cell>
          <cell r="Z1536">
            <v>471</v>
          </cell>
          <cell r="AA1536" t="str">
            <v>M012</v>
          </cell>
          <cell r="AD1536" t="str">
            <v>Venustiano Carranza / Moctezuma</v>
          </cell>
          <cell r="AE1536" t="str">
            <v>DF</v>
          </cell>
          <cell r="AF1536" t="str">
            <v>MX</v>
          </cell>
          <cell r="AG1536" t="str">
            <v>10415055</v>
          </cell>
          <cell r="AH1536" t="str">
            <v>MARTHA GABRIELA GOMEZ QUIROZ</v>
          </cell>
          <cell r="AI1536" t="str">
            <v>401 OIriente interior 6</v>
          </cell>
          <cell r="AJ1536" t="str">
            <v>55753690</v>
          </cell>
          <cell r="AK1536" t="str">
            <v>0445514819970</v>
          </cell>
          <cell r="AL1536" t="str">
            <v>15500</v>
          </cell>
          <cell r="AM1536"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36" t="str">
            <v>3TE40G151266</v>
          </cell>
          <cell r="AO1536" t="str">
            <v>Básica</v>
          </cell>
          <cell r="AP1536" t="str">
            <v>Hisense</v>
          </cell>
          <cell r="AQ1536" t="str">
            <v>Opera</v>
          </cell>
          <cell r="AR1536" t="str">
            <v>FHD 1920 x 1080</v>
          </cell>
          <cell r="AS1536" t="str">
            <v>GTE40G153352CRMM012</v>
          </cell>
          <cell r="AT1536">
            <v>1</v>
          </cell>
          <cell r="AU1536" t="str">
            <v>40H5B</v>
          </cell>
          <cell r="AV1536" t="str">
            <v>GTE40G153352</v>
          </cell>
          <cell r="AW1536" t="str">
            <v>CRM</v>
          </cell>
          <cell r="AX1536" t="str">
            <v>M012</v>
          </cell>
          <cell r="AY1536">
            <v>74011843</v>
          </cell>
          <cell r="AZ1536">
            <v>51012773</v>
          </cell>
          <cell r="BA1536">
            <v>80147180</v>
          </cell>
        </row>
        <row r="1537">
          <cell r="D1537">
            <v>60312906</v>
          </cell>
          <cell r="E1537" t="str">
            <v xml:space="preserve">A  </v>
          </cell>
          <cell r="F1537" t="str">
            <v>TV</v>
          </cell>
          <cell r="G1537" t="str">
            <v>FLORENTINA LUCIA GONZALEZ RAMIREZ</v>
          </cell>
          <cell r="H1537" t="str">
            <v>ALFONSO ESPARZA OTEO # 17</v>
          </cell>
          <cell r="I1537">
            <v>4151212692</v>
          </cell>
          <cell r="J1537" t="str">
            <v xml:space="preserve">HISENSE </v>
          </cell>
          <cell r="K1537" t="str">
            <v>50H3B2</v>
          </cell>
          <cell r="L1537" t="str">
            <v>50G151263H00038</v>
          </cell>
          <cell r="M1537">
            <v>54234</v>
          </cell>
          <cell r="N1537">
            <v>7998.47</v>
          </cell>
          <cell r="O1537">
            <v>42549</v>
          </cell>
          <cell r="P1537">
            <v>42796</v>
          </cell>
          <cell r="Q1537">
            <v>201608</v>
          </cell>
          <cell r="R1537" t="str">
            <v>14/03/2017 07 : 08 201608 : P1A: PANEL # 186903 O.C. 1008547</v>
          </cell>
          <cell r="S1537" t="str">
            <v xml:space="preserve">EQUIPO EN DOMICILIO DE CLIENTE </v>
          </cell>
          <cell r="T1537" t="str">
            <v xml:space="preserve">CAROLINA PEREA                    </v>
          </cell>
          <cell r="U1537" t="str">
            <v>2017-04-12</v>
          </cell>
          <cell r="V1537" t="str">
            <v>Centro</v>
          </cell>
          <cell r="W1537" t="str">
            <v>COMPLETADO</v>
          </cell>
          <cell r="Y1537">
            <v>42793</v>
          </cell>
          <cell r="Z1537">
            <v>247</v>
          </cell>
          <cell r="AA1537" t="str">
            <v>M010</v>
          </cell>
          <cell r="AB1537" t="str">
            <v>T186903/Panel - PANEL</v>
          </cell>
          <cell r="AC1537" t="str">
            <v>OC-1008547</v>
          </cell>
          <cell r="AD1537" t="str">
            <v>Sn. Miguel de Allende/Gpe</v>
          </cell>
          <cell r="AE1537" t="str">
            <v>GTO</v>
          </cell>
          <cell r="AF1537" t="str">
            <v>MX</v>
          </cell>
          <cell r="AG1537" t="str">
            <v>10409562</v>
          </cell>
          <cell r="AH1537" t="str">
            <v>FLORENTINA LUCIA GONZALEZ RAMIREZ</v>
          </cell>
          <cell r="AI1537" t="str">
            <v>Alfonso Esparza Oteo no. 17</v>
          </cell>
          <cell r="AJ1537" t="str">
            <v>5554567345</v>
          </cell>
          <cell r="AK1537" t="str">
            <v>5554567345</v>
          </cell>
          <cell r="AL1537" t="str">
            <v>37710</v>
          </cell>
          <cell r="AM1537"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37" t="str">
            <v>3TE50G151262</v>
          </cell>
          <cell r="AO1537" t="str">
            <v>Básica</v>
          </cell>
          <cell r="AP1537" t="str">
            <v>Hisense</v>
          </cell>
          <cell r="AQ1537" t="str">
            <v>Opera</v>
          </cell>
          <cell r="AR1537" t="str">
            <v>FHD 1920 x 1080</v>
          </cell>
          <cell r="AS1537" t="str">
            <v>3TE50G165140G1651M010</v>
          </cell>
          <cell r="AT1537">
            <v>28</v>
          </cell>
          <cell r="AU1537" t="str">
            <v>50H7GB</v>
          </cell>
          <cell r="AV1537" t="str">
            <v>3TE50G165140</v>
          </cell>
          <cell r="AW1537" t="str">
            <v>G1651</v>
          </cell>
          <cell r="AX1537" t="str">
            <v>M010</v>
          </cell>
          <cell r="AY1537">
            <v>74011848</v>
          </cell>
          <cell r="AZ1537">
            <v>51012778</v>
          </cell>
          <cell r="BA1537">
            <v>80141629</v>
          </cell>
        </row>
        <row r="1538">
          <cell r="D1538">
            <v>60311394</v>
          </cell>
          <cell r="E1538" t="str">
            <v xml:space="preserve">A  </v>
          </cell>
          <cell r="F1538" t="str">
            <v>TV</v>
          </cell>
          <cell r="G1538" t="str">
            <v>EDITH RAMIREZ MEDINA</v>
          </cell>
          <cell r="H1538" t="str">
            <v>SAN SAMAEL # 5134 PASEOS DEL SAN MIGUEL</v>
          </cell>
          <cell r="I1538">
            <v>4422986366</v>
          </cell>
          <cell r="J1538" t="str">
            <v xml:space="preserve">HISENSE </v>
          </cell>
          <cell r="K1538" t="str">
            <v>50K20D</v>
          </cell>
          <cell r="L1538" t="str">
            <v>50J140916H00015</v>
          </cell>
          <cell r="M1538">
            <v>224541</v>
          </cell>
          <cell r="N1538">
            <v>7801.2</v>
          </cell>
          <cell r="O1538">
            <v>41849</v>
          </cell>
          <cell r="P1538">
            <v>42780</v>
          </cell>
          <cell r="Q1538">
            <v>201608</v>
          </cell>
          <cell r="R1538" t="str">
            <v>18/02/2017 06 : 21 201608 : P1A: PANEL # 173064 O.C 1007617</v>
          </cell>
          <cell r="S1538" t="str">
            <v>EQUIPO EN CENTRO DE SERVICIO, EN CAJA CO</v>
          </cell>
          <cell r="T1538" t="str">
            <v xml:space="preserve">CAROLINA PEREA                    </v>
          </cell>
          <cell r="U1538" t="str">
            <v>2017-04-12</v>
          </cell>
          <cell r="V1538" t="str">
            <v>Centro</v>
          </cell>
          <cell r="W1538" t="str">
            <v>COMPLETADO</v>
          </cell>
          <cell r="Y1538">
            <v>42779</v>
          </cell>
          <cell r="Z1538">
            <v>931</v>
          </cell>
          <cell r="AA1538" t="str">
            <v>M012</v>
          </cell>
          <cell r="AB1538" t="str">
            <v>T173064/Panel - PANEL</v>
          </cell>
          <cell r="AC1538" t="str">
            <v>OC-1007617</v>
          </cell>
          <cell r="AD1538" t="str">
            <v>qro/paseos sn miguel</v>
          </cell>
          <cell r="AE1538" t="str">
            <v>QRO</v>
          </cell>
          <cell r="AF1538" t="str">
            <v>MX</v>
          </cell>
          <cell r="AG1538" t="str">
            <v>10234620</v>
          </cell>
          <cell r="AH1538" t="str">
            <v>EDITH RAMIREZ MEDINA</v>
          </cell>
          <cell r="AI1538" t="str">
            <v>5134 calle san samael</v>
          </cell>
          <cell r="AJ1538" t="str">
            <v>2986366</v>
          </cell>
          <cell r="AK1538" t="str">
            <v>4421395701</v>
          </cell>
          <cell r="AL1538" t="str">
            <v>76118</v>
          </cell>
          <cell r="AM1538"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38" t="str">
            <v>3TE50G132311</v>
          </cell>
          <cell r="AO1538" t="str">
            <v>Básica</v>
          </cell>
          <cell r="AP1538" t="str">
            <v>Hisense</v>
          </cell>
          <cell r="AQ1538" t="str">
            <v>Opera</v>
          </cell>
          <cell r="AR1538" t="str">
            <v>FHD 1920 x 1080</v>
          </cell>
          <cell r="AS1538" t="str">
            <v>3TE50G165140G1651M010</v>
          </cell>
          <cell r="AT1538">
            <v>28</v>
          </cell>
          <cell r="AU1538" t="str">
            <v>50H7GB</v>
          </cell>
          <cell r="AV1538" t="str">
            <v>3TE50G165140</v>
          </cell>
          <cell r="AW1538" t="str">
            <v>G1651</v>
          </cell>
          <cell r="AX1538" t="str">
            <v>M010</v>
          </cell>
          <cell r="AY1538">
            <v>74011862</v>
          </cell>
          <cell r="AZ1538">
            <v>51012792</v>
          </cell>
          <cell r="BA1538">
            <v>80141630</v>
          </cell>
        </row>
        <row r="1539">
          <cell r="D1539">
            <v>60315208</v>
          </cell>
          <cell r="E1539" t="str">
            <v xml:space="preserve">A  </v>
          </cell>
          <cell r="F1539" t="str">
            <v>TV</v>
          </cell>
          <cell r="G1539" t="str">
            <v>BLANCA ESTELA MARTINEZ</v>
          </cell>
          <cell r="H1539" t="str">
            <v>CORREGIDORA 1130, FRACC. STA TERESITA MOROLEON GTO. C.P. 38874</v>
          </cell>
          <cell r="I1539">
            <v>4451122070</v>
          </cell>
          <cell r="J1539" t="str">
            <v>HISENSE</v>
          </cell>
          <cell r="K1539" t="str">
            <v>50K20DW</v>
          </cell>
          <cell r="L1539" t="str">
            <v>50G143291H07940</v>
          </cell>
          <cell r="M1539" t="str">
            <v>CARTA BIMBO</v>
          </cell>
          <cell r="N1539">
            <v>0</v>
          </cell>
          <cell r="O1539">
            <v>42095</v>
          </cell>
          <cell r="P1539">
            <v>42824</v>
          </cell>
          <cell r="Q1539">
            <v>202300</v>
          </cell>
          <cell r="R1539" t="str">
            <v>FALTA DE PANEL.T173331 Y MAIN T173192 OC:1009295</v>
          </cell>
          <cell r="S1539" t="str">
            <v/>
          </cell>
          <cell r="T1539" t="str">
            <v xml:space="preserve">  MULTISERVICIOS ALVARADO         </v>
          </cell>
          <cell r="U1539" t="str">
            <v>2017-04-20</v>
          </cell>
          <cell r="V1539" t="str">
            <v>SUR</v>
          </cell>
          <cell r="W1539" t="str">
            <v>COMPLETADO</v>
          </cell>
          <cell r="X1539" t="str">
            <v>TALLER</v>
          </cell>
          <cell r="Y1539">
            <v>42824</v>
          </cell>
          <cell r="Z1539">
            <v>729</v>
          </cell>
          <cell r="AA1539" t="str">
            <v>M012</v>
          </cell>
          <cell r="AD1539" t="str">
            <v>Moroleon/Fracc santa teresita</v>
          </cell>
          <cell r="AE1539" t="str">
            <v>GTO</v>
          </cell>
          <cell r="AF1539" t="str">
            <v>MX</v>
          </cell>
          <cell r="AG1539" t="str">
            <v>10413922</v>
          </cell>
          <cell r="AH1539" t="str">
            <v>BLANCA ESTELA MARTINEZ</v>
          </cell>
          <cell r="AI1539" t="str">
            <v>1130 Corregidora</v>
          </cell>
          <cell r="AJ1539" t="str">
            <v>0454454627067</v>
          </cell>
          <cell r="AK1539" t="str">
            <v>0454451122070</v>
          </cell>
          <cell r="AL1539" t="str">
            <v>38874</v>
          </cell>
          <cell r="AM1539"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39" t="str">
            <v>1TE50B8NUSCB</v>
          </cell>
          <cell r="AO1539" t="str">
            <v>Smart</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74011868</v>
          </cell>
          <cell r="AZ1539">
            <v>51012798</v>
          </cell>
          <cell r="BA1539">
            <v>80141592</v>
          </cell>
        </row>
        <row r="1540">
          <cell r="D1540">
            <v>60311068</v>
          </cell>
          <cell r="E1540" t="str">
            <v xml:space="preserve">A  </v>
          </cell>
          <cell r="F1540" t="str">
            <v>TV</v>
          </cell>
          <cell r="G1540" t="str">
            <v>RAMON RAMOS ALVAREZ</v>
          </cell>
          <cell r="H1540" t="str">
            <v>HACIENDA DE GUADALUPE 174, HACIENDAS DE TIZAYUCA, TIZAYUCA HIDALGO</v>
          </cell>
          <cell r="I1540">
            <v>5525407113</v>
          </cell>
          <cell r="J1540" t="str">
            <v>HISENSE</v>
          </cell>
          <cell r="K1540" t="str">
            <v>50K20D</v>
          </cell>
          <cell r="L1540" t="str">
            <v>50J140472H07866</v>
          </cell>
          <cell r="M1540" t="str">
            <v>POLIZA</v>
          </cell>
          <cell r="N1540">
            <v>0</v>
          </cell>
          <cell r="O1540">
            <v>41978</v>
          </cell>
          <cell r="P1540">
            <v>42782</v>
          </cell>
          <cell r="Q1540">
            <v>201025</v>
          </cell>
          <cell r="R1540" t="str">
            <v>16/02/2017 07 : 23 201025 : P1 - LEDS, TLED003, O.C. 1007485</v>
          </cell>
          <cell r="S1540" t="str">
            <v>FALTA DE REFACCION</v>
          </cell>
          <cell r="T1540" t="str">
            <v>EUGENIO ZARATE               Fecha</v>
          </cell>
          <cell r="U1540" t="str">
            <v>2017/04/11</v>
          </cell>
          <cell r="V1540" t="str">
            <v>Centro</v>
          </cell>
          <cell r="W1540" t="str">
            <v>COMPLETADO</v>
          </cell>
          <cell r="Y1540">
            <v>42774</v>
          </cell>
          <cell r="Z1540">
            <v>804</v>
          </cell>
          <cell r="AA1540" t="str">
            <v>M012</v>
          </cell>
          <cell r="AB1540" t="str">
            <v>TLED003/LEDS</v>
          </cell>
          <cell r="AC1540" t="str">
            <v>OC-1007485</v>
          </cell>
          <cell r="AD1540" t="str">
            <v>haciendas de tizayuca/Hidalgo</v>
          </cell>
          <cell r="AE1540" t="str">
            <v>HGO</v>
          </cell>
          <cell r="AF1540" t="str">
            <v>MX</v>
          </cell>
          <cell r="AG1540" t="str">
            <v>10411628</v>
          </cell>
          <cell r="AH1540" t="str">
            <v>RAMON RAMOS ALVAREZ</v>
          </cell>
          <cell r="AI1540" t="str">
            <v>174 hacienda de guadalupe</v>
          </cell>
          <cell r="AJ1540" t="str">
            <v>5525407113</v>
          </cell>
          <cell r="AK1540" t="str">
            <v>5525407113</v>
          </cell>
          <cell r="AL1540" t="str">
            <v>43804</v>
          </cell>
          <cell r="AM1540"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40" t="str">
            <v>3TE50G132311</v>
          </cell>
          <cell r="AO1540" t="str">
            <v>Básica</v>
          </cell>
          <cell r="AP1540" t="str">
            <v>Hisense</v>
          </cell>
          <cell r="AQ1540" t="str">
            <v>Opera</v>
          </cell>
          <cell r="AR1540" t="str">
            <v>FHD 1920 x 1080</v>
          </cell>
          <cell r="AS1540" t="str">
            <v>3TE50G165140G1651M010</v>
          </cell>
          <cell r="AT1540">
            <v>28</v>
          </cell>
          <cell r="AU1540" t="str">
            <v>50H7GB</v>
          </cell>
          <cell r="AV1540" t="str">
            <v>3TE50G165140</v>
          </cell>
          <cell r="AW1540" t="str">
            <v>G1651</v>
          </cell>
          <cell r="AX1540" t="str">
            <v>M010</v>
          </cell>
          <cell r="AY1540">
            <v>74011883</v>
          </cell>
          <cell r="AZ1540">
            <v>51012812</v>
          </cell>
          <cell r="BA1540">
            <v>80141700</v>
          </cell>
        </row>
        <row r="1541">
          <cell r="D1541">
            <v>60313290</v>
          </cell>
          <cell r="E1541" t="str">
            <v xml:space="preserve">A  </v>
          </cell>
          <cell r="F1541" t="str">
            <v>TV</v>
          </cell>
          <cell r="G1541" t="str">
            <v xml:space="preserve">ARTURO BADILLO HERNANDEZ </v>
          </cell>
          <cell r="H1541" t="str">
            <v xml:space="preserve">TESORO # 23 INT 5 LOMAS DE SAN PEDRITO PEÑUELAS </v>
          </cell>
          <cell r="I1541">
            <v>4422430401</v>
          </cell>
          <cell r="J1541" t="str">
            <v>HISENSE</v>
          </cell>
          <cell r="K1541" t="str">
            <v>50H3</v>
          </cell>
          <cell r="L1541" t="str">
            <v>50J141202H02626</v>
          </cell>
          <cell r="M1541">
            <v>167996</v>
          </cell>
          <cell r="N1541">
            <v>10401.1</v>
          </cell>
          <cell r="O1541">
            <v>42027</v>
          </cell>
          <cell r="P1541">
            <v>42803</v>
          </cell>
          <cell r="Q1541">
            <v>201608</v>
          </cell>
          <cell r="R1541" t="str">
            <v>14/03/2017 09 : 00 201608 : P1A: PANEL SE HISO LA SOLICITUD POR CORREO DEBIDO A QUE NO APARECE EL MODELO EN EL VERIFICADOR DE SERI
ES Y NO SE PUEDE PEDIR POR OPEN BRAVO SIN NUMERO DE PARTE</v>
          </cell>
          <cell r="S1541" t="str">
            <v xml:space="preserve">EQUIPO EN CENTRO DE SERVICIO, NO CUENTA </v>
          </cell>
          <cell r="T1541" t="str">
            <v xml:space="preserve">CAROLINA PEREA                    </v>
          </cell>
          <cell r="U1541" t="str">
            <v>2017-04-12</v>
          </cell>
          <cell r="V1541" t="str">
            <v>Centro</v>
          </cell>
          <cell r="W1541" t="str">
            <v>COMPLETADO</v>
          </cell>
          <cell r="Y1541">
            <v>42800</v>
          </cell>
          <cell r="Z1541">
            <v>776</v>
          </cell>
          <cell r="AA1541" t="str">
            <v>M012</v>
          </cell>
          <cell r="AD1541" t="str">
            <v>Lomas de sn Pedrito Peñula/Queretaro</v>
          </cell>
          <cell r="AE1541" t="str">
            <v>QRO</v>
          </cell>
          <cell r="AF1541" t="str">
            <v>MX</v>
          </cell>
          <cell r="AG1541" t="str">
            <v>10313083</v>
          </cell>
          <cell r="AH1541" t="str">
            <v>ARTURO BADILLO HERNANDEZ</v>
          </cell>
          <cell r="AI1541" t="str">
            <v>int 5 Tesoro 23</v>
          </cell>
          <cell r="AJ1541" t="str">
            <v>4427063159</v>
          </cell>
          <cell r="AK1541" t="str">
            <v>4427063159</v>
          </cell>
          <cell r="AL1541" t="str">
            <v>76148</v>
          </cell>
          <cell r="AM1541"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41" t="str">
            <v>3TE50J141202</v>
          </cell>
          <cell r="AO1541" t="e">
            <v>#N/A</v>
          </cell>
          <cell r="AP1541" t="e">
            <v>#N/A</v>
          </cell>
          <cell r="AQ1541" t="e">
            <v>#N/A</v>
          </cell>
          <cell r="AR1541" t="e">
            <v>#N/A</v>
          </cell>
          <cell r="AS1541" t="str">
            <v>3TE50G165140G1651M010</v>
          </cell>
          <cell r="AT1541">
            <v>28</v>
          </cell>
          <cell r="AU1541" t="str">
            <v>50H7GB</v>
          </cell>
          <cell r="AV1541" t="str">
            <v>3TE50G165140</v>
          </cell>
          <cell r="AW1541" t="str">
            <v>G1651</v>
          </cell>
          <cell r="AX1541" t="str">
            <v>M010</v>
          </cell>
          <cell r="AY1541">
            <v>74011881</v>
          </cell>
          <cell r="AZ1541">
            <v>51012810</v>
          </cell>
          <cell r="BA1541">
            <v>80141623</v>
          </cell>
        </row>
        <row r="1542">
          <cell r="D1542">
            <v>60312233</v>
          </cell>
          <cell r="E1542" t="str">
            <v xml:space="preserve">A  </v>
          </cell>
          <cell r="F1542" t="str">
            <v>TV</v>
          </cell>
          <cell r="G1542" t="str">
            <v>RAUL PEREZ CARRANCO</v>
          </cell>
          <cell r="H1542" t="str">
            <v xml:space="preserve">PRIV. DE LOS VALLE 139 A VALLE DE LOS NARANJO CELAYA </v>
          </cell>
          <cell r="I1542">
            <v>4611381267</v>
          </cell>
          <cell r="J1542" t="str">
            <v>HISENSE</v>
          </cell>
          <cell r="K1542" t="str">
            <v>50K20DW</v>
          </cell>
          <cell r="L1542" t="str">
            <v>50J140464H00318</v>
          </cell>
          <cell r="M1542">
            <v>226854</v>
          </cell>
          <cell r="N1542">
            <v>10120.950000000001</v>
          </cell>
          <cell r="O1542">
            <v>42626</v>
          </cell>
          <cell r="P1542">
            <v>42790</v>
          </cell>
          <cell r="Q1542">
            <v>201608</v>
          </cell>
          <cell r="R1542" t="str">
            <v>25/02/2017 06 : 29 201608 : P1A: PANEL # 173331 O.C. 1007908</v>
          </cell>
          <cell r="S1542" t="str">
            <v xml:space="preserve">EQUIPO EN DOMICILIO DE CLIENTE </v>
          </cell>
          <cell r="T1542" t="str">
            <v xml:space="preserve">CAROLINA PEREA                    </v>
          </cell>
          <cell r="U1542" t="str">
            <v>2017-04-12</v>
          </cell>
          <cell r="V1542" t="str">
            <v>Centro</v>
          </cell>
          <cell r="W1542" t="str">
            <v>COMPLETADO</v>
          </cell>
          <cell r="Y1542">
            <v>42787</v>
          </cell>
          <cell r="Z1542">
            <v>164</v>
          </cell>
          <cell r="AA1542" t="str">
            <v>M010</v>
          </cell>
          <cell r="AB1542" t="str">
            <v>T173331/Panel - PANEL</v>
          </cell>
          <cell r="AC1542" t="str">
            <v>OC-1007908</v>
          </cell>
          <cell r="AD1542" t="str">
            <v>Celaya/Valle de los naranjos</v>
          </cell>
          <cell r="AE1542" t="str">
            <v>GTO</v>
          </cell>
          <cell r="AF1542" t="str">
            <v>MX</v>
          </cell>
          <cell r="AG1542" t="str">
            <v>10412379</v>
          </cell>
          <cell r="AH1542" t="str">
            <v>RAUL PEREZ CARRANCO</v>
          </cell>
          <cell r="AI1542" t="str">
            <v>139 A Priv de los valle</v>
          </cell>
          <cell r="AJ1542" t="str">
            <v>4611381267</v>
          </cell>
          <cell r="AK1542">
            <v>0</v>
          </cell>
          <cell r="AL1542" t="str">
            <v>38010</v>
          </cell>
          <cell r="AM1542"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42" t="str">
            <v>1TE50B8NUSCB</v>
          </cell>
          <cell r="AO1542" t="str">
            <v>Smart</v>
          </cell>
          <cell r="AP1542" t="str">
            <v>Hisense</v>
          </cell>
          <cell r="AQ1542" t="str">
            <v>Opera</v>
          </cell>
          <cell r="AR1542" t="str">
            <v>FHD 1920 x 1080</v>
          </cell>
          <cell r="AS1542" t="str">
            <v>3TE50G165140G1651M010</v>
          </cell>
          <cell r="AT1542">
            <v>28</v>
          </cell>
          <cell r="AU1542" t="str">
            <v>50H7GB</v>
          </cell>
          <cell r="AV1542" t="str">
            <v>3TE50G165140</v>
          </cell>
          <cell r="AW1542" t="str">
            <v>G1651</v>
          </cell>
          <cell r="AX1542" t="str">
            <v>M010</v>
          </cell>
          <cell r="AY1542">
            <v>74011908</v>
          </cell>
          <cell r="AZ1542">
            <v>51012837</v>
          </cell>
          <cell r="BA1542">
            <v>80141631</v>
          </cell>
        </row>
        <row r="1543">
          <cell r="D1543">
            <v>60313541</v>
          </cell>
          <cell r="E1543" t="str">
            <v xml:space="preserve">A  </v>
          </cell>
          <cell r="F1543" t="str">
            <v>TV</v>
          </cell>
          <cell r="G1543" t="str">
            <v>OSCAR RUIZ GARCIA</v>
          </cell>
          <cell r="H1543" t="str">
            <v>LA MORA 1 SAN NICOLASITO, MARAVATIO MICH. C.P. 61254</v>
          </cell>
          <cell r="I1543">
            <v>5526771057</v>
          </cell>
          <cell r="J1543" t="str">
            <v>HISENSE</v>
          </cell>
          <cell r="K1543" t="str">
            <v>50K20DW</v>
          </cell>
          <cell r="L1543" t="str">
            <v>50G143292H08188</v>
          </cell>
          <cell r="M1543" t="str">
            <v>CARTA BIMBO</v>
          </cell>
          <cell r="N1543">
            <v>0</v>
          </cell>
          <cell r="O1543">
            <v>42095</v>
          </cell>
          <cell r="P1543">
            <v>42803</v>
          </cell>
          <cell r="Q1543">
            <v>202300</v>
          </cell>
          <cell r="R1543" t="str">
            <v>14/03/2017 09 : 01 202300 : P1A:173331 PANEL, OC:1008591</v>
          </cell>
          <cell r="S1543" t="str">
            <v/>
          </cell>
          <cell r="T1543" t="str">
            <v xml:space="preserve"> MULTISERVICIOS LAVRADO         Fe</v>
          </cell>
          <cell r="U1543" t="str">
            <v>2017-04-20</v>
          </cell>
          <cell r="V1543" t="str">
            <v>SUR</v>
          </cell>
          <cell r="W1543" t="str">
            <v>COMPLETADO</v>
          </cell>
          <cell r="X1543" t="str">
            <v>TALLER</v>
          </cell>
          <cell r="Y1543">
            <v>42802</v>
          </cell>
          <cell r="Z1543">
            <v>708</v>
          </cell>
          <cell r="AA1543" t="str">
            <v>M012</v>
          </cell>
          <cell r="AD1543" t="str">
            <v>Marabastian/San Nicolasito</v>
          </cell>
          <cell r="AE1543" t="str">
            <v>MCH</v>
          </cell>
          <cell r="AF1543" t="str">
            <v>MX</v>
          </cell>
          <cell r="AG1543" t="str">
            <v>10410175</v>
          </cell>
          <cell r="AH1543" t="str">
            <v>OSCAR RUIZ GARCIA</v>
          </cell>
          <cell r="AI1543" t="str">
            <v>1 La Mora</v>
          </cell>
          <cell r="AJ1543" t="str">
            <v>5526771057</v>
          </cell>
          <cell r="AK1543">
            <v>0</v>
          </cell>
          <cell r="AL1543" t="str">
            <v>61254</v>
          </cell>
          <cell r="AM1543"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43" t="str">
            <v>1TE50B8NUSCB</v>
          </cell>
          <cell r="AO1543" t="str">
            <v>Smart</v>
          </cell>
          <cell r="AP1543" t="str">
            <v>Hisense</v>
          </cell>
          <cell r="AQ1543" t="str">
            <v>Opera</v>
          </cell>
          <cell r="AR1543" t="str">
            <v>FHD 1920 x 1080</v>
          </cell>
          <cell r="AS1543" t="str">
            <v>3TE50G165140G1651M010</v>
          </cell>
          <cell r="AT1543">
            <v>28</v>
          </cell>
          <cell r="AU1543" t="str">
            <v>50H7GB</v>
          </cell>
          <cell r="AV1543" t="str">
            <v>3TE50G165140</v>
          </cell>
          <cell r="AW1543" t="str">
            <v>G1651</v>
          </cell>
          <cell r="AX1543" t="str">
            <v>M010</v>
          </cell>
          <cell r="AY1543">
            <v>74011919</v>
          </cell>
          <cell r="AZ1543">
            <v>51012848</v>
          </cell>
          <cell r="BA1543">
            <v>80141792</v>
          </cell>
        </row>
        <row r="1544">
          <cell r="D1544">
            <v>60313602</v>
          </cell>
          <cell r="E1544" t="str">
            <v xml:space="preserve">A </v>
          </cell>
          <cell r="F1544" t="str">
            <v>TV</v>
          </cell>
          <cell r="G1544" t="str">
            <v xml:space="preserve">FERNANDA MUÑOZ PADILLA </v>
          </cell>
          <cell r="H1544" t="str">
            <v>BORBOLLON # 33 B EL MARQUES</v>
          </cell>
          <cell r="I1544">
            <v>4422774418</v>
          </cell>
          <cell r="J1544" t="str">
            <v xml:space="preserve">HISENSE </v>
          </cell>
          <cell r="K1544" t="str">
            <v>48K20DW</v>
          </cell>
          <cell r="L1544" t="str">
            <v>48G1505B0H00246</v>
          </cell>
          <cell r="M1544">
            <v>6747</v>
          </cell>
          <cell r="N1544" t="str">
            <v>NO ESPECIFICA</v>
          </cell>
          <cell r="O1544">
            <v>42369</v>
          </cell>
          <cell r="P1544">
            <v>42803</v>
          </cell>
          <cell r="Q1544">
            <v>201608</v>
          </cell>
          <cell r="R1544" t="str">
            <v>20/04/17 P1A: PANEL # 180391 O.C. 1009741</v>
          </cell>
          <cell r="S1544" t="str">
            <v xml:space="preserve">EQUIPO EN TALLER SIN CAJA NI ACCESORIOS </v>
          </cell>
          <cell r="T1544" t="str">
            <v xml:space="preserve">CAROLINA PEREA                    </v>
          </cell>
          <cell r="U1544" t="str">
            <v>2017-04-20</v>
          </cell>
          <cell r="V1544" t="str">
            <v>CENTRO</v>
          </cell>
          <cell r="W1544" t="str">
            <v>COMPLETADO</v>
          </cell>
          <cell r="X1544" t="str">
            <v>TALLER</v>
          </cell>
          <cell r="Y1544">
            <v>42802</v>
          </cell>
          <cell r="Z1544">
            <v>434</v>
          </cell>
          <cell r="AA1544" t="str">
            <v>M012</v>
          </cell>
          <cell r="AD1544" t="str">
            <v>El Marques / colorado</v>
          </cell>
          <cell r="AE1544" t="str">
            <v>QRO</v>
          </cell>
          <cell r="AF1544" t="str">
            <v>MX</v>
          </cell>
          <cell r="AG1544" t="str">
            <v>10374265</v>
          </cell>
          <cell r="AH1544" t="str">
            <v>FERNANDA MUÑOZ PADILLA</v>
          </cell>
          <cell r="AI1544" t="str">
            <v>Borbollon 33 B</v>
          </cell>
          <cell r="AJ1544" t="str">
            <v>4422774418</v>
          </cell>
          <cell r="AK1544" t="str">
            <v>4422774417</v>
          </cell>
          <cell r="AL1544" t="str">
            <v>76240</v>
          </cell>
          <cell r="AM1544"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44" t="str">
            <v>3TE48A150516</v>
          </cell>
          <cell r="AO1544" t="str">
            <v>Smart</v>
          </cell>
          <cell r="AP1544" t="str">
            <v>Hisense</v>
          </cell>
          <cell r="AQ1544" t="str">
            <v>Opera</v>
          </cell>
          <cell r="AR1544" t="str">
            <v>FHD 1920 x 1080</v>
          </cell>
          <cell r="AS1544" t="str">
            <v>3TE50G165140G1651M010</v>
          </cell>
          <cell r="AT1544">
            <v>28</v>
          </cell>
          <cell r="AU1544" t="str">
            <v>50H7GB</v>
          </cell>
          <cell r="AV1544" t="str">
            <v>3TE50G165140</v>
          </cell>
          <cell r="AW1544" t="str">
            <v>G1651</v>
          </cell>
          <cell r="AX1544" t="str">
            <v>M010</v>
          </cell>
          <cell r="AY1544">
            <v>74011944</v>
          </cell>
          <cell r="AZ1544">
            <v>51012873</v>
          </cell>
          <cell r="BA1544">
            <v>80141626</v>
          </cell>
        </row>
        <row r="1545">
          <cell r="D1545">
            <v>60310939</v>
          </cell>
          <cell r="E1545" t="str">
            <v>A</v>
          </cell>
          <cell r="F1545" t="str">
            <v>TV</v>
          </cell>
          <cell r="G1545" t="str">
            <v xml:space="preserve">ARTURO ULIN MARTINEZ </v>
          </cell>
          <cell r="H1545" t="str">
            <v>SANTOS DEGOLLADO MZ-5 LOTE 13 CASA 6 SPM 222 PASEOS KABAH</v>
          </cell>
          <cell r="I1545">
            <v>9988460100</v>
          </cell>
          <cell r="J1545" t="str">
            <v>HISENSE</v>
          </cell>
          <cell r="K1545" t="str">
            <v>50K20DW</v>
          </cell>
          <cell r="L1545" t="str">
            <v>50G143291H02662</v>
          </cell>
          <cell r="M1545" t="str">
            <v>TICKET:KAB/000157538.</v>
          </cell>
          <cell r="N1545">
            <v>10120.629999999999</v>
          </cell>
          <cell r="O1545">
            <v>42821</v>
          </cell>
          <cell r="P1545">
            <v>42773</v>
          </cell>
          <cell r="Q1545">
            <v>201033</v>
          </cell>
          <cell r="R1545" t="str">
            <v>PANEL OC-1007516</v>
          </cell>
          <cell r="S1545" t="str">
            <v xml:space="preserve"> EQUIPO EN RESGUARDO DEL CENTRO DE SERVI</v>
          </cell>
          <cell r="T1545" t="str">
            <v xml:space="preserve"> JUAN OSWALDO URIBE PERAZA Fecha d</v>
          </cell>
          <cell r="U1545">
            <v>42845</v>
          </cell>
          <cell r="V1545" t="str">
            <v>SUR</v>
          </cell>
          <cell r="W1545" t="str">
            <v>COMPLETADO</v>
          </cell>
          <cell r="X1545" t="str">
            <v>TALLER</v>
          </cell>
          <cell r="Y1545">
            <v>42773</v>
          </cell>
          <cell r="Z1545">
            <v>48</v>
          </cell>
          <cell r="AA1545" t="str">
            <v>M010</v>
          </cell>
          <cell r="AD1545" t="str">
            <v>Benito Juarez/SMZ 222 paseos kabah</v>
          </cell>
          <cell r="AE1545" t="str">
            <v>QR</v>
          </cell>
          <cell r="AF1545" t="str">
            <v>MX</v>
          </cell>
          <cell r="AG1545" t="str">
            <v>10411322</v>
          </cell>
          <cell r="AH1545" t="str">
            <v>ARTURO ULIN MARTINEZ</v>
          </cell>
          <cell r="AI1545" t="str">
            <v>santos degollado mz 5 lt 13</v>
          </cell>
          <cell r="AJ1545" t="str">
            <v>9988460100</v>
          </cell>
          <cell r="AK1545">
            <v>0</v>
          </cell>
          <cell r="AL1545" t="str">
            <v>77518</v>
          </cell>
          <cell r="AM1545"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45" t="str">
            <v>1TE50B8NUSCB</v>
          </cell>
          <cell r="AO1545" t="str">
            <v>Smart</v>
          </cell>
          <cell r="AP1545" t="str">
            <v>Hisense</v>
          </cell>
          <cell r="AQ1545" t="str">
            <v>Opera</v>
          </cell>
          <cell r="AR1545" t="str">
            <v>FHD 1920 x 1080</v>
          </cell>
          <cell r="AS1545" t="str">
            <v>3TE50G165140G1651M010</v>
          </cell>
          <cell r="AT1545">
            <v>28</v>
          </cell>
          <cell r="AU1545" t="str">
            <v>50H7GB</v>
          </cell>
          <cell r="AV1545" t="str">
            <v>3TE50G165140</v>
          </cell>
          <cell r="AW1545" t="str">
            <v>G1651</v>
          </cell>
          <cell r="AX1545" t="str">
            <v>M010</v>
          </cell>
          <cell r="AY1545">
            <v>74011949</v>
          </cell>
          <cell r="AZ1545">
            <v>51012878</v>
          </cell>
          <cell r="BA1545">
            <v>80141611</v>
          </cell>
        </row>
        <row r="1546">
          <cell r="D1546">
            <v>60311567</v>
          </cell>
          <cell r="E1546" t="str">
            <v xml:space="preserve">A </v>
          </cell>
          <cell r="F1546" t="str">
            <v>TV</v>
          </cell>
          <cell r="G1546" t="str">
            <v>MAURICIO VALCAZAR PEREZ</v>
          </cell>
          <cell r="H1546" t="str">
            <v>AV CLAVEL LAS FLORES</v>
          </cell>
          <cell r="I1546">
            <v>9612323168</v>
          </cell>
          <cell r="J1546" t="str">
            <v>HISENSE</v>
          </cell>
          <cell r="K1546" t="str">
            <v>50K20DW</v>
          </cell>
          <cell r="L1546" t="str">
            <v>50G143291H04175</v>
          </cell>
          <cell r="M1546" t="str">
            <v>83CC4BA7</v>
          </cell>
          <cell r="N1546" t="str">
            <v>8.706.73</v>
          </cell>
          <cell r="O1546">
            <v>42723</v>
          </cell>
          <cell r="P1546" t="str">
            <v>02/14/2017</v>
          </cell>
          <cell r="Q1546">
            <v>200996</v>
          </cell>
          <cell r="R1546" t="str">
            <v>PANEL OC-1007614</v>
          </cell>
          <cell r="S1546" t="str">
            <v>to de la refacción</v>
          </cell>
          <cell r="T1546" t="str">
            <v xml:space="preserve">   MARITE  CABALERO     Fecha de A</v>
          </cell>
          <cell r="U1546" t="str">
            <v>2017-04-19</v>
          </cell>
          <cell r="V1546" t="str">
            <v>SUR</v>
          </cell>
          <cell r="W1546" t="str">
            <v>COMPLETADO</v>
          </cell>
          <cell r="X1546" t="str">
            <v>TALLER</v>
          </cell>
          <cell r="Y1546">
            <v>42780</v>
          </cell>
          <cell r="AA1546" t="str">
            <v>M010</v>
          </cell>
          <cell r="AD1546" t="str">
            <v>tuxtla/Las Flores</v>
          </cell>
          <cell r="AE1546" t="str">
            <v>CHS</v>
          </cell>
          <cell r="AF1546" t="str">
            <v>MX</v>
          </cell>
          <cell r="AG1546" t="str">
            <v>10410389</v>
          </cell>
          <cell r="AH1546" t="str">
            <v>MAURICIO VALCAZAR PEREZ</v>
          </cell>
          <cell r="AI1546" t="str">
            <v>397 Av clavel</v>
          </cell>
          <cell r="AJ1546" t="str">
            <v>9611249295</v>
          </cell>
          <cell r="AK1546" t="str">
            <v>9611249295</v>
          </cell>
          <cell r="AL1546" t="str">
            <v>29040</v>
          </cell>
          <cell r="AM1546"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46" t="str">
            <v>1TE50B8NUSCB</v>
          </cell>
          <cell r="AO1546" t="str">
            <v>Smart</v>
          </cell>
          <cell r="AP1546" t="str">
            <v>Hisense</v>
          </cell>
          <cell r="AQ1546" t="str">
            <v>Opera</v>
          </cell>
          <cell r="AR1546" t="str">
            <v>FHD 1920 x 1080</v>
          </cell>
          <cell r="AS1546" t="str">
            <v>3TE50G165140G1651M010</v>
          </cell>
          <cell r="AT1546">
            <v>28</v>
          </cell>
          <cell r="AU1546" t="str">
            <v>50H7GB</v>
          </cell>
          <cell r="AV1546" t="str">
            <v>3TE50G165140</v>
          </cell>
          <cell r="AW1546" t="str">
            <v>G1651</v>
          </cell>
          <cell r="AX1546" t="str">
            <v>M010</v>
          </cell>
          <cell r="AY1546">
            <v>74011954</v>
          </cell>
          <cell r="AZ1546">
            <v>51012883</v>
          </cell>
          <cell r="BA1546">
            <v>80141751</v>
          </cell>
        </row>
        <row r="1547">
          <cell r="D1547">
            <v>60314016</v>
          </cell>
          <cell r="E1547" t="str">
            <v xml:space="preserve">A </v>
          </cell>
          <cell r="F1547" t="str">
            <v>TV</v>
          </cell>
          <cell r="G1547" t="str">
            <v xml:space="preserve">VENICA CANCINO GONZALEZ </v>
          </cell>
          <cell r="H1547" t="str">
            <v xml:space="preserve">CALLE DE LAS CALANDRIAS MZ-89 LOTE 49 REGION 91 </v>
          </cell>
          <cell r="I1547">
            <v>9981166040</v>
          </cell>
          <cell r="J1547" t="str">
            <v>HISENSE</v>
          </cell>
          <cell r="K1547" t="str">
            <v>50K20DW</v>
          </cell>
          <cell r="L1547" t="str">
            <v>50G140464H02621</v>
          </cell>
          <cell r="M1547" t="str">
            <v xml:space="preserve">DOCUMENTO NO FOLIADO </v>
          </cell>
          <cell r="N1547" t="str">
            <v>$$$$</v>
          </cell>
          <cell r="O1547">
            <v>41925</v>
          </cell>
          <cell r="P1547">
            <v>42807</v>
          </cell>
          <cell r="Q1547">
            <v>201033</v>
          </cell>
          <cell r="R1547" t="str">
            <v>PANEL  OC-1009207</v>
          </cell>
          <cell r="S1547" t="str">
            <v xml:space="preserve"> EQUIPO EN RESGUARDO DEL CENTRO DE SERVI</v>
          </cell>
          <cell r="T1547" t="str">
            <v xml:space="preserve">  JUAN OSWALDO URIBE PERAZA    Fec</v>
          </cell>
          <cell r="U1547">
            <v>42845</v>
          </cell>
          <cell r="V1547" t="str">
            <v>SUR</v>
          </cell>
          <cell r="W1547" t="str">
            <v>COMPLETADO</v>
          </cell>
          <cell r="X1547" t="str">
            <v>TALLER</v>
          </cell>
          <cell r="Y1547">
            <v>42807</v>
          </cell>
          <cell r="Z1547">
            <v>882</v>
          </cell>
          <cell r="AA1547" t="str">
            <v>M012</v>
          </cell>
          <cell r="AD1547" t="str">
            <v>Cancun/Supermanzana 91</v>
          </cell>
          <cell r="AE1547" t="str">
            <v>QR</v>
          </cell>
          <cell r="AF1547" t="str">
            <v>MX</v>
          </cell>
          <cell r="AG1547" t="str">
            <v>10410862</v>
          </cell>
          <cell r="AH1547" t="str">
            <v>VENICA CANCINO GONZALEZ</v>
          </cell>
          <cell r="AI1547" t="str">
            <v>de las calandrias mz 89 lt 49</v>
          </cell>
          <cell r="AJ1547" t="str">
            <v>9981166040</v>
          </cell>
          <cell r="AK1547" t="str">
            <v>9981166040</v>
          </cell>
          <cell r="AL1547" t="str">
            <v>77516</v>
          </cell>
          <cell r="AM1547"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74011987</v>
          </cell>
          <cell r="AZ1547">
            <v>51012916</v>
          </cell>
          <cell r="BA1547">
            <v>80141616</v>
          </cell>
        </row>
        <row r="1548">
          <cell r="D1548">
            <v>60312011</v>
          </cell>
          <cell r="E1548" t="str">
            <v xml:space="preserve">A  </v>
          </cell>
          <cell r="F1548" t="str">
            <v>TV</v>
          </cell>
          <cell r="G1548" t="str">
            <v>FRANCISCO JAVIER MALDONADO CORTES</v>
          </cell>
          <cell r="H1548" t="str">
            <v>AV DE LAS AVES 290 FRACC. VILLAS DEL PEDREGAL MORELIA C.P. 58330</v>
          </cell>
          <cell r="I1548">
            <v>4432884358</v>
          </cell>
          <cell r="J1548" t="str">
            <v>HISENSE</v>
          </cell>
          <cell r="K1548" t="str">
            <v>50K20DW</v>
          </cell>
          <cell r="L1548" t="str">
            <v>50G144844H03239</v>
          </cell>
          <cell r="M1548" t="str">
            <v>0216 346278</v>
          </cell>
          <cell r="N1548">
            <v>13599</v>
          </cell>
          <cell r="O1548">
            <v>42227</v>
          </cell>
          <cell r="P1548">
            <v>42787</v>
          </cell>
          <cell r="Q1548">
            <v>202300</v>
          </cell>
          <cell r="R1548" t="str">
            <v>FALTA DE REFACCION  PANEL T173331 OC:1007885</v>
          </cell>
          <cell r="S1548" t="str">
            <v/>
          </cell>
          <cell r="T1548" t="str">
            <v xml:space="preserve">  MULTISERVICIOS ALVARADO         </v>
          </cell>
          <cell r="U1548" t="str">
            <v>2017-04-20</v>
          </cell>
          <cell r="V1548" t="str">
            <v>SUR</v>
          </cell>
          <cell r="W1548" t="str">
            <v>COMPLETADO</v>
          </cell>
          <cell r="X1548" t="str">
            <v>TALLER</v>
          </cell>
          <cell r="Y1548">
            <v>42786</v>
          </cell>
          <cell r="Z1548">
            <v>560</v>
          </cell>
          <cell r="AA1548" t="str">
            <v>M012</v>
          </cell>
          <cell r="AD1548" t="str">
            <v>Morelia/Frac Villas del Pedregal</v>
          </cell>
          <cell r="AE1548" t="str">
            <v>MCH</v>
          </cell>
          <cell r="AF1548" t="str">
            <v>MX</v>
          </cell>
          <cell r="AG1548" t="str">
            <v>10412393</v>
          </cell>
          <cell r="AH1548" t="str">
            <v>FRANCISCO JAVIER MALDONADO CORTES</v>
          </cell>
          <cell r="AI1548" t="str">
            <v>290 Av de Las Aves</v>
          </cell>
          <cell r="AJ1548" t="str">
            <v>4432884358</v>
          </cell>
          <cell r="AK1548">
            <v>0</v>
          </cell>
          <cell r="AL1548" t="str">
            <v>58330</v>
          </cell>
          <cell r="AM1548"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48" t="str">
            <v>1TE50B8NUSCB</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74012004</v>
          </cell>
          <cell r="AZ1548">
            <v>51012933</v>
          </cell>
          <cell r="BA1548">
            <v>80141594</v>
          </cell>
        </row>
        <row r="1549">
          <cell r="D1549">
            <v>60310813</v>
          </cell>
          <cell r="E1549" t="str">
            <v xml:space="preserve">A  </v>
          </cell>
          <cell r="F1549" t="str">
            <v>TV</v>
          </cell>
          <cell r="G1549" t="str">
            <v>GILBERTO CABAÑERO RIVAS</v>
          </cell>
          <cell r="H1549" t="str">
            <v>ALFONSO CRAVIOTO NO. 14, COLONIA CUAHUTEMOC, TLAHUELILPAN HIDALGO</v>
          </cell>
          <cell r="I1549">
            <v>17637860819</v>
          </cell>
          <cell r="J1549" t="str">
            <v>HISENSE</v>
          </cell>
          <cell r="K1549" t="str">
            <v>50K20DW</v>
          </cell>
          <cell r="L1549" t="str">
            <v>50G144844H03796</v>
          </cell>
          <cell r="M1549" t="str">
            <v>1014 2464 1376 3305 9090 4506</v>
          </cell>
          <cell r="N1549">
            <v>5990</v>
          </cell>
          <cell r="O1549">
            <v>41896</v>
          </cell>
          <cell r="P1549">
            <v>42780</v>
          </cell>
          <cell r="Q1549">
            <v>201025</v>
          </cell>
          <cell r="R1549" t="str">
            <v>14/02/2017 03 : 10 201025 : P1 - LEDS TLEDS3 , O.C. 1007356</v>
          </cell>
          <cell r="S1549" t="str">
            <v>FALTA DE REFACCION</v>
          </cell>
          <cell r="T1549" t="str">
            <v>EUGENIO ZARATE               Fecha</v>
          </cell>
          <cell r="U1549" t="str">
            <v>2017/04/11</v>
          </cell>
          <cell r="V1549" t="str">
            <v>Centro</v>
          </cell>
          <cell r="W1549" t="str">
            <v>COMPLETADO</v>
          </cell>
          <cell r="Y1549">
            <v>42769</v>
          </cell>
          <cell r="Z1549">
            <v>884</v>
          </cell>
          <cell r="AA1549" t="str">
            <v>M012</v>
          </cell>
          <cell r="AB1549" t="str">
            <v>TLED003/LEDS</v>
          </cell>
          <cell r="AC1549" t="str">
            <v>OC-1007356</v>
          </cell>
          <cell r="AD1549" t="str">
            <v>Tlahuelilpan/ Cuauhtémoc</v>
          </cell>
          <cell r="AE1549" t="str">
            <v>HGO</v>
          </cell>
          <cell r="AF1549" t="str">
            <v>MX</v>
          </cell>
          <cell r="AG1549" t="str">
            <v>10409475</v>
          </cell>
          <cell r="AH1549" t="str">
            <v>GILBERTO CABAÑERO RIVAS</v>
          </cell>
          <cell r="AI1549" t="str">
            <v>14 Alfonso</v>
          </cell>
          <cell r="AJ1549" t="str">
            <v>017637860819</v>
          </cell>
          <cell r="AK1549" t="str">
            <v>0457731335712</v>
          </cell>
          <cell r="AL1549" t="str">
            <v>42790</v>
          </cell>
          <cell r="AM1549"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49" t="str">
            <v>1TE50B8NUSCB</v>
          </cell>
          <cell r="AO1549" t="str">
            <v>Smart</v>
          </cell>
          <cell r="AP1549" t="str">
            <v>Hisense</v>
          </cell>
          <cell r="AQ1549" t="str">
            <v>Opera</v>
          </cell>
          <cell r="AR1549" t="str">
            <v>FHD 1920 x 1080</v>
          </cell>
          <cell r="AS1549" t="str">
            <v>3TE50G165140G1651M010</v>
          </cell>
          <cell r="AT1549">
            <v>28</v>
          </cell>
          <cell r="AU1549" t="str">
            <v>50H7GB</v>
          </cell>
          <cell r="AV1549" t="str">
            <v>3TE50G165140</v>
          </cell>
          <cell r="AW1549" t="str">
            <v>G1651</v>
          </cell>
          <cell r="AX1549" t="str">
            <v>M010</v>
          </cell>
          <cell r="AY1549">
            <v>74012010</v>
          </cell>
          <cell r="AZ1549">
            <v>51012939</v>
          </cell>
          <cell r="BA1549">
            <v>80141702</v>
          </cell>
        </row>
        <row r="1550">
          <cell r="D1550">
            <v>60314002</v>
          </cell>
          <cell r="E1550" t="str">
            <v xml:space="preserve">E    </v>
          </cell>
          <cell r="F1550" t="str">
            <v>TV</v>
          </cell>
          <cell r="G1550" t="str">
            <v xml:space="preserve"> Maribel Cruz Arias</v>
          </cell>
          <cell r="H1550" t="str">
            <v>av veracruz #335. Medellin de Bravo,Ver., C. P. 94277</v>
          </cell>
          <cell r="I1550" t="str">
            <v xml:space="preserve"> 2293316314 / 2293316315</v>
          </cell>
          <cell r="J1550" t="str">
            <v>SHARP HISENSE</v>
          </cell>
          <cell r="K1550" t="str">
            <v>LC-65N7000U</v>
          </cell>
          <cell r="L1550" t="str">
            <v>65G1627B3H00103</v>
          </cell>
          <cell r="M1550">
            <v>8636</v>
          </cell>
          <cell r="N1550">
            <v>28239.200000000001</v>
          </cell>
          <cell r="P1550">
            <v>42810</v>
          </cell>
          <cell r="Q1550">
            <v>201028</v>
          </cell>
          <cell r="R1550" t="str">
            <v>30/03/2017 03 : 02 RODRIGUEZ ERICK : TCFER1: EQ ENVIADO CON FALLA, CONFIRMADA POR INGENIERIA, VIENE DEL SERVICIO 60303634</v>
          </cell>
          <cell r="S1550" t="str">
            <v/>
          </cell>
          <cell r="T1550" t="str">
            <v xml:space="preserve"> Liliana Aguilera                 </v>
          </cell>
          <cell r="U1550" t="str">
            <v>2017-04-18</v>
          </cell>
          <cell r="V1550" t="str">
            <v>SUR</v>
          </cell>
          <cell r="W1550" t="str">
            <v>COMPLETADO</v>
          </cell>
          <cell r="X1550" t="str">
            <v>TALLER</v>
          </cell>
          <cell r="Y1550">
            <v>42807</v>
          </cell>
          <cell r="AA1550" t="str">
            <v>M010</v>
          </cell>
          <cell r="AD1550" t="str">
            <v>medellin de bravo</v>
          </cell>
          <cell r="AE1550" t="str">
            <v>VER</v>
          </cell>
          <cell r="AF1550" t="str">
            <v>MX</v>
          </cell>
          <cell r="AG1550" t="str">
            <v>10403556</v>
          </cell>
          <cell r="AH1550" t="str">
            <v>MARIBEL CRUZ ARIAS</v>
          </cell>
          <cell r="AI1550" t="str">
            <v>335 av veracruz</v>
          </cell>
          <cell r="AJ1550" t="str">
            <v>2293316314</v>
          </cell>
          <cell r="AK1550" t="str">
            <v>2293316315</v>
          </cell>
          <cell r="AL1550" t="str">
            <v>94277</v>
          </cell>
          <cell r="AM1550"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50" t="str">
            <v>3TE65G155267</v>
          </cell>
          <cell r="AO1550" t="str">
            <v>Smart</v>
          </cell>
          <cell r="AP1550" t="str">
            <v>Sharp</v>
          </cell>
          <cell r="AQ1550" t="str">
            <v>Opera</v>
          </cell>
          <cell r="AR1550" t="str">
            <v>UHD 3840 X 2160</v>
          </cell>
          <cell r="AS1550" t="str">
            <v>3TE65G1635D7G1635M010</v>
          </cell>
          <cell r="AT1550">
            <v>1</v>
          </cell>
          <cell r="AU1550" t="str">
            <v>LC-65N7000U</v>
          </cell>
          <cell r="AV1550" t="str">
            <v>3TE65G1635D7</v>
          </cell>
          <cell r="AW1550" t="str">
            <v>G1635</v>
          </cell>
          <cell r="AX1550" t="str">
            <v>M010</v>
          </cell>
          <cell r="AY1550">
            <v>74012014</v>
          </cell>
          <cell r="AZ1550">
            <v>51012943</v>
          </cell>
          <cell r="BA1550">
            <v>80139830</v>
          </cell>
        </row>
        <row r="1551">
          <cell r="D1551">
            <v>60311335</v>
          </cell>
          <cell r="E1551" t="str">
            <v>A</v>
          </cell>
          <cell r="F1551" t="str">
            <v>TV</v>
          </cell>
          <cell r="G1551" t="str">
            <v>ALMA YANET DE CANUL</v>
          </cell>
          <cell r="H1551" t="str">
            <v xml:space="preserve">CALLE CALKINI MZ-40 LOTE 4 NUM 33 </v>
          </cell>
          <cell r="I1551">
            <v>9981849926</v>
          </cell>
          <cell r="J1551" t="str">
            <v>HISENSE</v>
          </cell>
          <cell r="K1551" t="str">
            <v>50K20DW</v>
          </cell>
          <cell r="L1551" t="str">
            <v>50J140464H03316</v>
          </cell>
          <cell r="M1551" t="str">
            <v>TICKET: KAB / 000152101</v>
          </cell>
          <cell r="N1551">
            <v>10120.950000000001</v>
          </cell>
          <cell r="O1551">
            <v>41896</v>
          </cell>
          <cell r="P1551">
            <v>43010</v>
          </cell>
          <cell r="Q1551">
            <v>201033</v>
          </cell>
          <cell r="R1551" t="str">
            <v>PANEL 0C OC- 1007702</v>
          </cell>
          <cell r="S1551" t="str">
            <v xml:space="preserve"> EQUIPO EN RESGUARDO DEL CENTRO DE SERVI</v>
          </cell>
          <cell r="T1551" t="str">
            <v xml:space="preserve">  JUAN OSWALDO URIBE PERAZA   Fech</v>
          </cell>
          <cell r="U1551">
            <v>42845</v>
          </cell>
          <cell r="V1551" t="str">
            <v>SUR</v>
          </cell>
          <cell r="W1551" t="str">
            <v>COMPLETADO</v>
          </cell>
          <cell r="X1551" t="str">
            <v>TALLER</v>
          </cell>
          <cell r="Y1551">
            <v>42776</v>
          </cell>
          <cell r="Z1551">
            <v>1114</v>
          </cell>
          <cell r="AA1551" t="str">
            <v>M012</v>
          </cell>
          <cell r="AD1551" t="str">
            <v>Benito Juarez/Unodad Morelos</v>
          </cell>
          <cell r="AE1551" t="str">
            <v>QR</v>
          </cell>
          <cell r="AF1551" t="str">
            <v>MX</v>
          </cell>
          <cell r="AG1551" t="str">
            <v>10408725</v>
          </cell>
          <cell r="AH1551" t="str">
            <v>ALMA YANET DE CANUL</v>
          </cell>
          <cell r="AI1551" t="str">
            <v>Calkini num 33 SMZ 59 MZ 40 LT 4</v>
          </cell>
          <cell r="AJ1551" t="str">
            <v>9981849926</v>
          </cell>
          <cell r="AK1551">
            <v>0</v>
          </cell>
          <cell r="AL1551" t="str">
            <v>67515</v>
          </cell>
          <cell r="AM1551"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51" t="str">
            <v>1TE50B8NUSCB</v>
          </cell>
          <cell r="AO1551" t="str">
            <v>Smart</v>
          </cell>
          <cell r="AP1551" t="str">
            <v>Hisense</v>
          </cell>
          <cell r="AQ1551" t="str">
            <v>Opera</v>
          </cell>
          <cell r="AR1551" t="str">
            <v>FHD 1920 x 1080</v>
          </cell>
          <cell r="AS1551" t="str">
            <v>3TE50G165140G1651M010</v>
          </cell>
          <cell r="AT1551">
            <v>28</v>
          </cell>
          <cell r="AU1551" t="str">
            <v>50H7GB</v>
          </cell>
          <cell r="AV1551" t="str">
            <v>3TE50G165140</v>
          </cell>
          <cell r="AW1551" t="str">
            <v>G1651</v>
          </cell>
          <cell r="AX1551" t="str">
            <v>M010</v>
          </cell>
          <cell r="AY1551">
            <v>74012037</v>
          </cell>
          <cell r="AZ1551">
            <v>51012963</v>
          </cell>
          <cell r="BA1551">
            <v>80141612</v>
          </cell>
        </row>
        <row r="1552">
          <cell r="D1552">
            <v>60312645</v>
          </cell>
          <cell r="E1552" t="str">
            <v xml:space="preserve">A  </v>
          </cell>
          <cell r="F1552" t="str">
            <v>TV</v>
          </cell>
          <cell r="G1552" t="str">
            <v xml:space="preserve">FRANCISCO RODRIGUEZ GODINEZ </v>
          </cell>
          <cell r="H1552" t="str">
            <v xml:space="preserve">5 DE MAYO 910, CANTERA, MONTERREY </v>
          </cell>
          <cell r="I1552">
            <v>8115510074</v>
          </cell>
          <cell r="J1552" t="str">
            <v>HISENSE</v>
          </cell>
          <cell r="K1552" t="str">
            <v>50K20DW</v>
          </cell>
          <cell r="L1552" t="str">
            <v>50G144844H02274</v>
          </cell>
          <cell r="M1552" t="str">
            <v>232906-6</v>
          </cell>
          <cell r="N1552">
            <v>16598</v>
          </cell>
          <cell r="O1552">
            <v>42069</v>
          </cell>
          <cell r="P1552">
            <v>42790</v>
          </cell>
          <cell r="Q1552">
            <v>201024</v>
          </cell>
          <cell r="R1552" t="str">
            <v xml:space="preserve">08/03/17 01:17 ERNESTO HDZ NP5 P1 OC 1007927 PANEL 173331 24/02/17 </v>
          </cell>
          <cell r="S1552" t="str">
            <v/>
          </cell>
          <cell r="T1552" t="str">
            <v xml:space="preserve">   SOFIA VAZQUEZ                  </v>
          </cell>
          <cell r="U1552" t="str">
            <v>2017-04-19</v>
          </cell>
          <cell r="V1552" t="str">
            <v>Norte</v>
          </cell>
          <cell r="W1552" t="str">
            <v>COMPLETADO</v>
          </cell>
          <cell r="X1552" t="str">
            <v>TALLER</v>
          </cell>
          <cell r="Y1552">
            <v>42788</v>
          </cell>
          <cell r="Z1552">
            <v>721</v>
          </cell>
          <cell r="AA1552" t="str">
            <v>M012</v>
          </cell>
          <cell r="AD1552" t="str">
            <v>monterrey/cantera</v>
          </cell>
          <cell r="AE1552" t="str">
            <v>NL</v>
          </cell>
          <cell r="AF1552" t="str">
            <v>MX</v>
          </cell>
          <cell r="AG1552" t="str">
            <v>10412108</v>
          </cell>
          <cell r="AH1552" t="str">
            <v>FRANCISCO RODRIGUEZ GODINEZ</v>
          </cell>
          <cell r="AI1552" t="str">
            <v>910 5 de mayo</v>
          </cell>
          <cell r="AJ1552" t="str">
            <v>8115510074</v>
          </cell>
          <cell r="AK1552">
            <v>0</v>
          </cell>
          <cell r="AL1552" t="str">
            <v>67150</v>
          </cell>
          <cell r="AM1552"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52" t="str">
            <v>1TE50B8NUSCB</v>
          </cell>
          <cell r="AO1552" t="str">
            <v>Smart</v>
          </cell>
          <cell r="AP1552" t="str">
            <v>Hisense</v>
          </cell>
          <cell r="AQ1552" t="str">
            <v>Opera</v>
          </cell>
          <cell r="AR1552" t="str">
            <v>FHD 1920 x 1080</v>
          </cell>
          <cell r="AS1552" t="str">
            <v>3TE50G165140G1651M010</v>
          </cell>
          <cell r="AT1552">
            <v>28</v>
          </cell>
          <cell r="AU1552" t="str">
            <v>50H7GB</v>
          </cell>
          <cell r="AV1552" t="str">
            <v>3TE50G165140</v>
          </cell>
          <cell r="AW1552" t="str">
            <v>G1651</v>
          </cell>
          <cell r="AX1552" t="str">
            <v>M010</v>
          </cell>
          <cell r="AY1552">
            <v>74012045</v>
          </cell>
          <cell r="AZ1552">
            <v>51012971</v>
          </cell>
          <cell r="BA1552">
            <v>80141719</v>
          </cell>
        </row>
        <row r="1553">
          <cell r="D1553">
            <v>60311240</v>
          </cell>
          <cell r="E1553" t="str">
            <v>A</v>
          </cell>
          <cell r="F1553" t="str">
            <v>TV</v>
          </cell>
          <cell r="G1553" t="str">
            <v xml:space="preserve">BERTHA MINELIA SANTANA HERRERA </v>
          </cell>
          <cell r="H1553" t="str">
            <v xml:space="preserve">CALLE SAKAN MZ-3 LOTE 20 </v>
          </cell>
          <cell r="I1553">
            <v>9988988883</v>
          </cell>
          <cell r="J1553" t="str">
            <v>HISENSE</v>
          </cell>
          <cell r="K1553" t="str">
            <v>50K20DW</v>
          </cell>
          <cell r="L1553" t="str">
            <v>50G143064H02869</v>
          </cell>
          <cell r="M1553">
            <v>8607</v>
          </cell>
          <cell r="N1553">
            <v>9759.2000000000007</v>
          </cell>
          <cell r="O1553">
            <v>41893</v>
          </cell>
          <cell r="P1553">
            <v>42784</v>
          </cell>
          <cell r="Q1553">
            <v>201033</v>
          </cell>
          <cell r="R1553" t="str">
            <v>PANEL OC-1007626</v>
          </cell>
          <cell r="S1553" t="str">
            <v xml:space="preserve"> EQUIPO EN RESGUARDO DEL CENTRO DE SERVI</v>
          </cell>
          <cell r="T1553" t="str">
            <v xml:space="preserve">        JUAN OSWALDO URIBE PERAZA </v>
          </cell>
          <cell r="U1553">
            <v>42845</v>
          </cell>
          <cell r="V1553" t="str">
            <v>SUR</v>
          </cell>
          <cell r="W1553" t="str">
            <v>COMPLETADO</v>
          </cell>
          <cell r="X1553" t="str">
            <v>TALLER</v>
          </cell>
          <cell r="Y1553">
            <v>42775</v>
          </cell>
          <cell r="Z1553">
            <v>891</v>
          </cell>
          <cell r="AA1553" t="str">
            <v>M012</v>
          </cell>
          <cell r="AD1553" t="str">
            <v>Cancun/pelhaltun supermanzana 105</v>
          </cell>
          <cell r="AE1553" t="str">
            <v>QR</v>
          </cell>
          <cell r="AF1553" t="str">
            <v>MX</v>
          </cell>
          <cell r="AG1553" t="str">
            <v>10410478</v>
          </cell>
          <cell r="AH1553" t="str">
            <v>BERTHA MINELIA SANTANA HERRERA</v>
          </cell>
          <cell r="AI1553" t="str">
            <v>Sakan mz 3 lt 7</v>
          </cell>
          <cell r="AJ1553" t="str">
            <v>9987347082</v>
          </cell>
          <cell r="AK1553" t="str">
            <v>9987347082</v>
          </cell>
          <cell r="AL1553" t="str">
            <v>77533</v>
          </cell>
          <cell r="AM1553"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53" t="str">
            <v>1TE50B8NUSCB</v>
          </cell>
          <cell r="AO1553" t="str">
            <v>Smart</v>
          </cell>
          <cell r="AP1553" t="str">
            <v>Hisense</v>
          </cell>
          <cell r="AQ1553" t="str">
            <v>Opera</v>
          </cell>
          <cell r="AR1553" t="str">
            <v>FHD 1920 x 1080</v>
          </cell>
          <cell r="AS1553" t="str">
            <v>3TE50G165140G1651M010</v>
          </cell>
          <cell r="AT1553">
            <v>28</v>
          </cell>
          <cell r="AU1553" t="str">
            <v>50H7GB</v>
          </cell>
          <cell r="AV1553" t="str">
            <v>3TE50G165140</v>
          </cell>
          <cell r="AW1553" t="str">
            <v>G1651</v>
          </cell>
          <cell r="AX1553" t="str">
            <v>M010</v>
          </cell>
          <cell r="AY1553">
            <v>74012062</v>
          </cell>
          <cell r="AZ1553">
            <v>51012988</v>
          </cell>
          <cell r="BA1553">
            <v>80141614</v>
          </cell>
        </row>
        <row r="1554">
          <cell r="D1554">
            <v>60313288</v>
          </cell>
          <cell r="E1554" t="str">
            <v xml:space="preserve">A  </v>
          </cell>
          <cell r="F1554" t="str">
            <v>TV</v>
          </cell>
          <cell r="G1554" t="str">
            <v>Amalia Santiago</v>
          </cell>
          <cell r="H1554" t="str">
            <v>PABLO NERIDAZ MZ 1 LT 7, Acuictlapilco/Chimalhuacan C.P 56364</v>
          </cell>
          <cell r="I1554">
            <v>26359369</v>
          </cell>
          <cell r="J1554" t="str">
            <v>HISENSE</v>
          </cell>
          <cell r="K1554" t="str">
            <v>50K20DW</v>
          </cell>
          <cell r="L1554" t="str">
            <v>50G143064H02474</v>
          </cell>
          <cell r="M1554" t="str">
            <v xml:space="preserve">TC#7101 7849 4902 5016 0693 89 TICKET DE COMPRA TIENDA BODEGA AURRERA </v>
          </cell>
          <cell r="N1554">
            <v>8499</v>
          </cell>
          <cell r="O1554">
            <v>41957</v>
          </cell>
          <cell r="P1554">
            <v>42802</v>
          </cell>
          <cell r="Q1554">
            <v>201767</v>
          </cell>
          <cell r="R1554" t="str">
            <v>16/03/2017 01 : 36  JORGE.VAZ : NP5 / P1A: 173332 PANEL    08-03-2017   OC-1008371</v>
          </cell>
          <cell r="S1554" t="str">
            <v>EQUIPO DAÑADO EN DOMICILIO DE CLIENTE</v>
          </cell>
          <cell r="T1554" t="str">
            <v xml:space="preserve">   RENE ARIAS                     </v>
          </cell>
          <cell r="U1554" t="str">
            <v>2017-04-10</v>
          </cell>
          <cell r="V1554" t="str">
            <v>CENTRO</v>
          </cell>
          <cell r="W1554" t="str">
            <v>COMPLETADO</v>
          </cell>
          <cell r="X1554" t="str">
            <v>TALLER</v>
          </cell>
          <cell r="Y1554">
            <v>42800</v>
          </cell>
          <cell r="Z1554">
            <v>845</v>
          </cell>
          <cell r="AA1554" t="str">
            <v>M012</v>
          </cell>
          <cell r="AD1554" t="str">
            <v>acuictlapilco/chimalhuacan</v>
          </cell>
          <cell r="AE1554" t="str">
            <v>MEX</v>
          </cell>
          <cell r="AF1554" t="str">
            <v>MX</v>
          </cell>
          <cell r="AG1554" t="str">
            <v>10413684</v>
          </cell>
          <cell r="AH1554" t="str">
            <v>AMALIA SANTIAGO</v>
          </cell>
          <cell r="AI1554" t="str">
            <v>plablo neridas mz 1 lt 7</v>
          </cell>
          <cell r="AJ1554" t="str">
            <v>26359369</v>
          </cell>
          <cell r="AK1554">
            <v>0</v>
          </cell>
          <cell r="AL1554" t="str">
            <v>56364</v>
          </cell>
          <cell r="AM1554"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54" t="str">
            <v>1TE50B8NUSCB</v>
          </cell>
          <cell r="AO1554" t="str">
            <v>Smart</v>
          </cell>
          <cell r="AP1554" t="str">
            <v>Hisense</v>
          </cell>
          <cell r="AQ1554" t="str">
            <v>Opera</v>
          </cell>
          <cell r="AR1554" t="str">
            <v>FHD 1920 x 1080</v>
          </cell>
          <cell r="AS1554" t="str">
            <v>3TE50G165140G1651M010</v>
          </cell>
          <cell r="AT1554">
            <v>28</v>
          </cell>
          <cell r="AU1554" t="str">
            <v>50H7GB</v>
          </cell>
          <cell r="AV1554" t="str">
            <v>3TE50G165140</v>
          </cell>
          <cell r="AW1554" t="str">
            <v>G1651</v>
          </cell>
          <cell r="AX1554" t="str">
            <v>M010</v>
          </cell>
          <cell r="AY1554">
            <v>74012064</v>
          </cell>
          <cell r="AZ1554">
            <v>51012990</v>
          </cell>
          <cell r="BA1554">
            <v>80141857</v>
          </cell>
        </row>
        <row r="1555">
          <cell r="D1555">
            <v>60315008</v>
          </cell>
          <cell r="E1555" t="str">
            <v xml:space="preserve">A  </v>
          </cell>
          <cell r="F1555" t="str">
            <v>TV</v>
          </cell>
          <cell r="G1555" t="str">
            <v xml:space="preserve">JAVIER GONZALEZ MALDONADO </v>
          </cell>
          <cell r="H1555" t="str">
            <v>LORENZO BUTORINI 568</v>
          </cell>
          <cell r="I1555">
            <v>4431602777</v>
          </cell>
          <cell r="J1555" t="str">
            <v>HISENSE</v>
          </cell>
          <cell r="K1555" t="str">
            <v>50K20DW</v>
          </cell>
          <cell r="L1555" t="str">
            <v>50G143064H01860</v>
          </cell>
          <cell r="M1555">
            <v>123776</v>
          </cell>
          <cell r="N1555">
            <v>10499</v>
          </cell>
          <cell r="O1555">
            <v>41993</v>
          </cell>
          <cell r="P1555">
            <v>42822</v>
          </cell>
          <cell r="Q1555">
            <v>202300</v>
          </cell>
          <cell r="R1555" t="str">
            <v>FALTA DE PANEL: T173331 OC:1009133</v>
          </cell>
          <cell r="S1555" t="str">
            <v/>
          </cell>
          <cell r="T1555" t="str">
            <v xml:space="preserve">  MULTISERVICIOS ALVARADO         </v>
          </cell>
          <cell r="U1555" t="str">
            <v>2017-04-20</v>
          </cell>
          <cell r="V1555" t="str">
            <v>SUR</v>
          </cell>
          <cell r="W1555" t="str">
            <v>COMPLETADO</v>
          </cell>
          <cell r="X1555" t="str">
            <v>TALLER</v>
          </cell>
          <cell r="Y1555">
            <v>42821</v>
          </cell>
          <cell r="Z1555">
            <v>829</v>
          </cell>
          <cell r="AA1555" t="str">
            <v>M012</v>
          </cell>
          <cell r="AD1555" t="str">
            <v>Morelia/ejidal Isaac Arriaga</v>
          </cell>
          <cell r="AE1555" t="str">
            <v>MCH</v>
          </cell>
          <cell r="AF1555" t="str">
            <v>MX</v>
          </cell>
          <cell r="AG1555" t="str">
            <v>10415167</v>
          </cell>
          <cell r="AH1555" t="str">
            <v>JAVIER GONZALEZ MALDONADO</v>
          </cell>
          <cell r="AI1555" t="str">
            <v>568 Lorenzo Butorini</v>
          </cell>
          <cell r="AJ1555" t="str">
            <v>4432783223</v>
          </cell>
          <cell r="AK1555" t="str">
            <v>4432783223</v>
          </cell>
          <cell r="AL1555" t="str">
            <v>52228</v>
          </cell>
          <cell r="AM1555"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74012066</v>
          </cell>
          <cell r="AZ1555">
            <v>51012992</v>
          </cell>
          <cell r="BA1555">
            <v>80141585</v>
          </cell>
        </row>
        <row r="1556">
          <cell r="D1556">
            <v>60311273</v>
          </cell>
          <cell r="E1556" t="str">
            <v>A</v>
          </cell>
          <cell r="F1556" t="str">
            <v>TV</v>
          </cell>
          <cell r="G1556" t="str">
            <v xml:space="preserve">LUIS MANUEL FARIAS </v>
          </cell>
          <cell r="H1556" t="str">
            <v xml:space="preserve">STO. TOMAS 631 , SAN ROQUE </v>
          </cell>
          <cell r="I1556">
            <v>4621506228</v>
          </cell>
          <cell r="J1556" t="str">
            <v>HISENSE</v>
          </cell>
          <cell r="K1556" t="str">
            <v>50K20DW</v>
          </cell>
          <cell r="L1556" t="str">
            <v>50G143064H02158</v>
          </cell>
          <cell r="M1556" t="str">
            <v xml:space="preserve">POLIZA DE GARANTIA </v>
          </cell>
          <cell r="N1556">
            <v>0</v>
          </cell>
          <cell r="O1556">
            <v>41973</v>
          </cell>
          <cell r="P1556">
            <v>42780</v>
          </cell>
          <cell r="Q1556">
            <v>201055</v>
          </cell>
          <cell r="R1556" t="str">
            <v xml:space="preserve">18/02/2017 01 : 31  ERNESTO.HERN : NP5
15/02/2017 07 : 07 201055 : 14/02/2017 PEDIDO REALIZADO VIA CORREO.
SE ADJUNTA FORMATO.
PANEL LCD DAÑADO
</v>
          </cell>
          <cell r="S1556" t="str">
            <v/>
          </cell>
          <cell r="T1556" t="str">
            <v xml:space="preserve">  VANESA AGUILAR VAZQUEZ          </v>
          </cell>
          <cell r="U1556" t="str">
            <v>2017-04-17</v>
          </cell>
          <cell r="V1556" t="str">
            <v>Norte</v>
          </cell>
          <cell r="W1556" t="str">
            <v>COMPLETADO</v>
          </cell>
          <cell r="X1556" t="str">
            <v>TALLER</v>
          </cell>
          <cell r="Y1556">
            <v>42776</v>
          </cell>
          <cell r="Z1556">
            <v>803</v>
          </cell>
          <cell r="AA1556" t="str">
            <v>M010</v>
          </cell>
          <cell r="AD1556" t="str">
            <v>Irapuato/San roque</v>
          </cell>
          <cell r="AE1556" t="str">
            <v>GTO</v>
          </cell>
          <cell r="AF1556" t="str">
            <v>MX</v>
          </cell>
          <cell r="AG1556" t="str">
            <v>10411532</v>
          </cell>
          <cell r="AH1556" t="str">
            <v>LUIS MANUEL FARIAS</v>
          </cell>
          <cell r="AI1556" t="str">
            <v>631 Sto Tomas</v>
          </cell>
          <cell r="AJ1556" t="str">
            <v>4621506228</v>
          </cell>
          <cell r="AK1556">
            <v>0</v>
          </cell>
          <cell r="AL1556" t="str">
            <v>35580</v>
          </cell>
          <cell r="AM1556"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56" t="str">
            <v>1TE50B8NUSCB</v>
          </cell>
          <cell r="AO1556" t="str">
            <v>Smart</v>
          </cell>
          <cell r="AP1556" t="str">
            <v>Hisense</v>
          </cell>
          <cell r="AQ1556" t="str">
            <v>Opera</v>
          </cell>
          <cell r="AR1556" t="str">
            <v>FHD 1920 x 1080</v>
          </cell>
          <cell r="AS1556" t="str">
            <v>3TE50G1653A3G1653A3M010</v>
          </cell>
          <cell r="AT1556" t="str">
            <v>0</v>
          </cell>
          <cell r="AU1556" t="str">
            <v>50H5C</v>
          </cell>
          <cell r="AV1556" t="str">
            <v>3TE50G1653A3</v>
          </cell>
          <cell r="AW1556" t="str">
            <v>G1653A3</v>
          </cell>
          <cell r="AX1556" t="str">
            <v>M010</v>
          </cell>
          <cell r="AY1556">
            <v>74012125</v>
          </cell>
          <cell r="AZ1556">
            <v>51013049</v>
          </cell>
          <cell r="BA1556">
            <v>80147319</v>
          </cell>
        </row>
        <row r="1557">
          <cell r="D1557">
            <v>60310039</v>
          </cell>
          <cell r="E1557" t="str">
            <v>A</v>
          </cell>
          <cell r="F1557" t="str">
            <v>TV</v>
          </cell>
          <cell r="G1557" t="str">
            <v>NORMA ESTRADA NUÑEZ</v>
          </cell>
          <cell r="H1557" t="str">
            <v>PASEO DEL CHURUBUSCO 295, CUMBRES 1ER SECTOR, MONTERREY</v>
          </cell>
          <cell r="I1557">
            <v>8183702604</v>
          </cell>
          <cell r="J1557" t="str">
            <v>HISENSE</v>
          </cell>
          <cell r="K1557" t="str">
            <v>50K20DW</v>
          </cell>
          <cell r="L1557" t="str">
            <v>50G143292H09116</v>
          </cell>
          <cell r="M1557" t="str">
            <v>TIKET</v>
          </cell>
          <cell r="N1557">
            <v>11998</v>
          </cell>
          <cell r="O1557">
            <v>42192</v>
          </cell>
          <cell r="P1557">
            <v>42758</v>
          </cell>
          <cell r="Q1557">
            <v>201024</v>
          </cell>
          <cell r="R1557" t="str">
            <v>19/01/17-5:09 ERNESTO HDZ NP5-P1A O.C.100638, PANEL,173331</v>
          </cell>
          <cell r="S1557" t="str">
            <v/>
          </cell>
          <cell r="T1557" t="str">
            <v xml:space="preserve">  SOFIA VAZQUEZ                   </v>
          </cell>
          <cell r="U1557" t="str">
            <v>2017-04-25</v>
          </cell>
          <cell r="V1557" t="str">
            <v>Norte</v>
          </cell>
          <cell r="W1557" t="str">
            <v>COMPLETADO</v>
          </cell>
          <cell r="X1557" t="str">
            <v>TALLER</v>
          </cell>
          <cell r="Y1557">
            <v>42760</v>
          </cell>
          <cell r="Z1557">
            <v>568</v>
          </cell>
          <cell r="AA1557" t="str">
            <v>M010</v>
          </cell>
          <cell r="AD1557" t="str">
            <v>col huaimitas/san jose del cabo</v>
          </cell>
          <cell r="AE1557" t="str">
            <v>BCS</v>
          </cell>
          <cell r="AF1557" t="str">
            <v>MX</v>
          </cell>
          <cell r="AG1557" t="str">
            <v>10410211</v>
          </cell>
          <cell r="AH1557" t="str">
            <v>JOSE MARTIN GREEN AMADOR</v>
          </cell>
          <cell r="AI1557" t="str">
            <v>ciencias sociales num 24</v>
          </cell>
          <cell r="AJ1557" t="str">
            <v>6241615905</v>
          </cell>
          <cell r="AK1557">
            <v>0</v>
          </cell>
          <cell r="AL1557" t="str">
            <v>23400</v>
          </cell>
          <cell r="AM1557"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57" t="str">
            <v>1TE50B8NUSCB</v>
          </cell>
          <cell r="AO1557" t="str">
            <v>Smart</v>
          </cell>
          <cell r="AP1557" t="str">
            <v>Hisense</v>
          </cell>
          <cell r="AQ1557" t="str">
            <v>Opera</v>
          </cell>
          <cell r="AR1557" t="str">
            <v>FHD 1920 x 1080</v>
          </cell>
          <cell r="AS1557" t="str">
            <v>3TE50G165140G165140M010</v>
          </cell>
          <cell r="AT1557">
            <v>28</v>
          </cell>
          <cell r="AU1557" t="str">
            <v>50H7GB</v>
          </cell>
          <cell r="AV1557" t="str">
            <v>3TE50G165140</v>
          </cell>
          <cell r="AW1557" t="str">
            <v>G165140</v>
          </cell>
          <cell r="AX1557" t="str">
            <v>M010</v>
          </cell>
          <cell r="AY1557">
            <v>74012230</v>
          </cell>
          <cell r="AZ1557">
            <v>51013160</v>
          </cell>
          <cell r="BA1557">
            <v>80149964</v>
          </cell>
        </row>
        <row r="1558">
          <cell r="D1558">
            <v>60314590</v>
          </cell>
          <cell r="E1558" t="str">
            <v>A</v>
          </cell>
          <cell r="F1558" t="str">
            <v>TV</v>
          </cell>
          <cell r="G1558" t="str">
            <v>JOAN CLAUDE BACH</v>
          </cell>
          <cell r="H1558" t="str">
            <v>HACIENDA LAS BUGAMBILIAS 225, CUMBRES ELITE SECTOR HACIENDAS, MONTERREY</v>
          </cell>
          <cell r="I1558" t="str">
            <v>8117727414, 8120637677</v>
          </cell>
          <cell r="J1558" t="str">
            <v>HISENSE</v>
          </cell>
          <cell r="K1558" t="str">
            <v>50K20DW</v>
          </cell>
          <cell r="L1558" t="str">
            <v>50J140464H02346</v>
          </cell>
          <cell r="M1558" t="str">
            <v>TIKET</v>
          </cell>
          <cell r="N1558">
            <v>8499</v>
          </cell>
          <cell r="O1558">
            <v>41941</v>
          </cell>
          <cell r="P1558">
            <v>42821</v>
          </cell>
          <cell r="Q1558">
            <v>201024</v>
          </cell>
          <cell r="R1558" t="str">
            <v>04/06/17 10:02 ARANTXA. MON NP5 P1A OC 1009195 PANEL 173331</v>
          </cell>
          <cell r="S1558" t="str">
            <v/>
          </cell>
          <cell r="T1558" t="str">
            <v xml:space="preserve">    SOFIA VAZQUEZ                 </v>
          </cell>
          <cell r="U1558" t="str">
            <v>2017-04-21</v>
          </cell>
          <cell r="V1558" t="str">
            <v>Norte</v>
          </cell>
          <cell r="W1558" t="str">
            <v>COMPLETADO</v>
          </cell>
          <cell r="X1558" t="str">
            <v>TALLER</v>
          </cell>
          <cell r="Y1558">
            <v>42816</v>
          </cell>
          <cell r="Z1558">
            <v>875</v>
          </cell>
          <cell r="AA1558" t="str">
            <v>M010</v>
          </cell>
          <cell r="AD1558" t="str">
            <v>Monterrey/Cumbres Elite s. haciendas</v>
          </cell>
          <cell r="AE1558" t="str">
            <v>NL</v>
          </cell>
          <cell r="AF1558" t="str">
            <v>MX</v>
          </cell>
          <cell r="AG1558" t="str">
            <v>10414689</v>
          </cell>
          <cell r="AH1558" t="str">
            <v>JOANCLAUDE BACHR</v>
          </cell>
          <cell r="AI1558" t="str">
            <v>225 Hacienda las bugambilias</v>
          </cell>
          <cell r="AJ1558" t="str">
            <v>8120637677</v>
          </cell>
          <cell r="AK1558" t="str">
            <v>8120637677</v>
          </cell>
          <cell r="AL1558" t="str">
            <v>64340</v>
          </cell>
          <cell r="AM1558"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58" t="str">
            <v>1TE50B8NUSCB</v>
          </cell>
          <cell r="AO1558" t="str">
            <v>Smart</v>
          </cell>
          <cell r="AP1558" t="str">
            <v>Hisense</v>
          </cell>
          <cell r="AQ1558" t="str">
            <v>Opera</v>
          </cell>
          <cell r="AR1558" t="str">
            <v>FHD 1920 x 1080</v>
          </cell>
          <cell r="AS1558" t="str">
            <v>3TE50G1653A3G1653A3M010</v>
          </cell>
          <cell r="AT1558" t="str">
            <v>0</v>
          </cell>
          <cell r="AU1558" t="str">
            <v>50H5C</v>
          </cell>
          <cell r="AV1558" t="str">
            <v>3TE50G1653A3</v>
          </cell>
          <cell r="AW1558" t="str">
            <v>G1653A3</v>
          </cell>
          <cell r="AX1558" t="str">
            <v>M010</v>
          </cell>
          <cell r="AY1558">
            <v>74012164</v>
          </cell>
          <cell r="AZ1558">
            <v>51013087</v>
          </cell>
          <cell r="BA1558">
            <v>80147792</v>
          </cell>
        </row>
        <row r="1559">
          <cell r="D1559">
            <v>60311993</v>
          </cell>
          <cell r="E1559" t="str">
            <v>A</v>
          </cell>
          <cell r="F1559" t="str">
            <v>AC</v>
          </cell>
          <cell r="G1559" t="str">
            <v>JUAN GERMAN SANCHEZ</v>
          </cell>
          <cell r="H1559" t="str">
            <v>FRANCIA 208, COL. VICENTE GUERRERO, CIUDAD MADERO</v>
          </cell>
          <cell r="I1559">
            <v>8332106792</v>
          </cell>
          <cell r="J1559" t="str">
            <v>HISENSE</v>
          </cell>
          <cell r="K1559" t="str">
            <v>AS-12CR5FVNVQ</v>
          </cell>
          <cell r="L1559" t="str">
            <v>1KK0120T2N0PDJEJTJJ1061</v>
          </cell>
          <cell r="M1559">
            <v>3673</v>
          </cell>
          <cell r="N1559">
            <v>4195</v>
          </cell>
          <cell r="O1559">
            <v>42474</v>
          </cell>
          <cell r="P1559">
            <v>42789</v>
          </cell>
          <cell r="Q1559">
            <v>202245</v>
          </cell>
          <cell r="R1559" t="str">
            <v>08/03/2017 01 : 42  ERNESTO.HERN : NP5
26/02/2017 07 : 10 202245 : PEDIDO DE COMPRA OC-1007953</v>
          </cell>
          <cell r="S1559" t="str">
            <v/>
          </cell>
          <cell r="T1559" t="str">
            <v xml:space="preserve">Alfredo Pineda                </v>
          </cell>
          <cell r="U1559" t="str">
            <v>2017-03-08</v>
          </cell>
          <cell r="V1559" t="str">
            <v>Norte</v>
          </cell>
          <cell r="W1559" t="str">
            <v>COMPLETADO</v>
          </cell>
          <cell r="X1559" t="str">
            <v>TALLER</v>
          </cell>
          <cell r="Y1559">
            <v>42786</v>
          </cell>
          <cell r="Z1559">
            <v>315</v>
          </cell>
          <cell r="AA1559" t="str">
            <v>M010</v>
          </cell>
          <cell r="AB1559" t="str">
            <v xml:space="preserve">K1409110/motor del ventilador - Outdoor Fan </v>
          </cell>
          <cell r="AC1559" t="str">
            <v>OC-1007953</v>
          </cell>
          <cell r="AD1559" t="str">
            <v>VICENTE GUERRERO/CD MADERTO</v>
          </cell>
          <cell r="AE1559" t="str">
            <v>TMS</v>
          </cell>
          <cell r="AF1559" t="str">
            <v>MX</v>
          </cell>
          <cell r="AG1559" t="str">
            <v>10410775</v>
          </cell>
          <cell r="AH1559" t="str">
            <v>JUAN GERMAN SANCHEZ</v>
          </cell>
          <cell r="AI1559" t="str">
            <v>208 CALLE FRANCIA</v>
          </cell>
          <cell r="AJ1559" t="str">
            <v>8332106792</v>
          </cell>
          <cell r="AK1559" t="str">
            <v>8331409449</v>
          </cell>
          <cell r="AL1559" t="str">
            <v>89580</v>
          </cell>
          <cell r="AM1559"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59" t="str">
            <v>GKK012NJ1180</v>
          </cell>
          <cell r="AO1559" t="e">
            <v>#N/A</v>
          </cell>
          <cell r="AP1559" t="e">
            <v>#N/A</v>
          </cell>
          <cell r="AQ1559" t="e">
            <v>#N/A</v>
          </cell>
          <cell r="AR1559" t="e">
            <v>#N/A</v>
          </cell>
          <cell r="AS1559" t="str">
            <v>GKK012NJF158KH5E2M010</v>
          </cell>
          <cell r="AT1559">
            <v>1</v>
          </cell>
          <cell r="AU1559" t="str">
            <v>AS-12CR5FVETD</v>
          </cell>
          <cell r="AV1559" t="str">
            <v>GKK012NJF158</v>
          </cell>
          <cell r="AW1559" t="str">
            <v>KH5E2</v>
          </cell>
          <cell r="AX1559" t="str">
            <v>M010</v>
          </cell>
          <cell r="AY1559">
            <v>74012173</v>
          </cell>
          <cell r="AZ1559">
            <v>51013097</v>
          </cell>
          <cell r="BA1559">
            <v>80146144</v>
          </cell>
        </row>
        <row r="1560">
          <cell r="D1560">
            <v>60312095</v>
          </cell>
          <cell r="E1560" t="str">
            <v>A</v>
          </cell>
          <cell r="F1560" t="str">
            <v>TV</v>
          </cell>
          <cell r="G1560" t="str">
            <v xml:space="preserve">HECTOR ARTURO MENDOZA SERVENTI </v>
          </cell>
          <cell r="H1560" t="str">
            <v xml:space="preserve">PASEO NIZA 143, PASEO DE CUMBRES, MONTERREY </v>
          </cell>
          <cell r="I1560">
            <v>8186922046</v>
          </cell>
          <cell r="J1560" t="str">
            <v>HISENSE</v>
          </cell>
          <cell r="K1560" t="str">
            <v>50K20DW</v>
          </cell>
          <cell r="L1560" t="str">
            <v>50G143064H01481</v>
          </cell>
          <cell r="M1560" t="str">
            <v>POLIZA</v>
          </cell>
          <cell r="N1560">
            <v>9098</v>
          </cell>
          <cell r="O1560">
            <v>41956</v>
          </cell>
          <cell r="P1560">
            <v>42800</v>
          </cell>
          <cell r="Q1560">
            <v>201024</v>
          </cell>
          <cell r="R1560" t="str">
            <v>24/02/17 01:30 ERNESTO HDZ NP5 P1A OC 1007745 PANEL 173331</v>
          </cell>
          <cell r="S1560" t="str">
            <v/>
          </cell>
          <cell r="T1560" t="str">
            <v xml:space="preserve"> SOFIA VAZQUEZ                    </v>
          </cell>
          <cell r="U1560" t="str">
            <v>2017-04-25</v>
          </cell>
          <cell r="V1560" t="str">
            <v>Norte</v>
          </cell>
          <cell r="W1560" t="str">
            <v>COMPLETADO</v>
          </cell>
          <cell r="X1560" t="str">
            <v>TALLER</v>
          </cell>
          <cell r="Y1560">
            <v>42787</v>
          </cell>
          <cell r="Z1560">
            <v>831</v>
          </cell>
          <cell r="AA1560" t="str">
            <v>M010</v>
          </cell>
          <cell r="AD1560" t="str">
            <v>Paseo de Cumbres/Monterrey</v>
          </cell>
          <cell r="AE1560" t="str">
            <v>NL</v>
          </cell>
          <cell r="AF1560" t="str">
            <v>MX</v>
          </cell>
          <cell r="AG1560" t="str">
            <v>10411894</v>
          </cell>
          <cell r="AH1560" t="str">
            <v>HECTOR ARTURO MENMDOZA SERVENTI</v>
          </cell>
          <cell r="AI1560" t="str">
            <v>143 Paseo Niza</v>
          </cell>
          <cell r="AJ1560" t="str">
            <v>8121811888</v>
          </cell>
          <cell r="AK1560" t="str">
            <v>8121811888</v>
          </cell>
          <cell r="AL1560" t="str">
            <v>64346</v>
          </cell>
          <cell r="AM1560"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60" t="str">
            <v>1TE50B8NUSCB</v>
          </cell>
          <cell r="AO1560" t="str">
            <v>Smart</v>
          </cell>
          <cell r="AP1560" t="str">
            <v>Hisense</v>
          </cell>
          <cell r="AQ1560" t="str">
            <v>Opera</v>
          </cell>
          <cell r="AR1560" t="str">
            <v>FHD 1920 x 1080</v>
          </cell>
          <cell r="AS1560" t="str">
            <v>3TE50G165140G165140M010</v>
          </cell>
          <cell r="AT1560">
            <v>28</v>
          </cell>
          <cell r="AU1560" t="str">
            <v>50H7GB</v>
          </cell>
          <cell r="AV1560" t="str">
            <v>3TE50G165140</v>
          </cell>
          <cell r="AW1560" t="str">
            <v>G165140</v>
          </cell>
          <cell r="AX1560" t="str">
            <v>M010</v>
          </cell>
          <cell r="AY1560">
            <v>74012210</v>
          </cell>
          <cell r="AZ1560">
            <v>51013140</v>
          </cell>
          <cell r="BA1560">
            <v>80148522</v>
          </cell>
        </row>
        <row r="1561">
          <cell r="D1561">
            <v>60311856</v>
          </cell>
          <cell r="E1561" t="str">
            <v>A</v>
          </cell>
          <cell r="F1561" t="str">
            <v>TV</v>
          </cell>
          <cell r="G1561" t="str">
            <v>JOSE LUIS FUENTES SALAS</v>
          </cell>
          <cell r="H1561" t="str">
            <v>RAFAEL DELGADO MARTINEZ 518 COL VIÑEDO MARQUEZ PARRAS DE LA FUENTE, COAHUILA C.P. 27989</v>
          </cell>
          <cell r="I1561">
            <v>8424224822</v>
          </cell>
          <cell r="J1561" t="str">
            <v>HISENSE</v>
          </cell>
          <cell r="K1561" t="str">
            <v>50K20DW</v>
          </cell>
          <cell r="L1561" t="str">
            <v>50G143291H03926</v>
          </cell>
          <cell r="M1561" t="str">
            <v>33829</v>
          </cell>
          <cell r="N1561">
            <v>11998.37</v>
          </cell>
          <cell r="O1561">
            <v>42138</v>
          </cell>
          <cell r="P1561">
            <v>42792</v>
          </cell>
          <cell r="Q1561">
            <v>201017</v>
          </cell>
          <cell r="R1561" t="str">
            <v>09/03/17 01:23 ERNESTO.HERN NP5 PIA:176661,OC-1007933 PANEL</v>
          </cell>
          <cell r="S1561" t="str">
            <v/>
          </cell>
          <cell r="T1561" t="str">
            <v xml:space="preserve"> ROSALINA ALVAREZ DEL CASTILLO    </v>
          </cell>
          <cell r="U1561" t="str">
            <v>2017/04/21</v>
          </cell>
          <cell r="V1561" t="str">
            <v>Norte</v>
          </cell>
          <cell r="W1561" t="str">
            <v>COMPLETADO</v>
          </cell>
          <cell r="X1561" t="str">
            <v>TALLER</v>
          </cell>
          <cell r="Y1561">
            <v>42783</v>
          </cell>
          <cell r="Z1561">
            <v>645</v>
          </cell>
          <cell r="AA1561" t="str">
            <v>M010</v>
          </cell>
          <cell r="AD1561" t="str">
            <v>barra fuente/viñedo marquez</v>
          </cell>
          <cell r="AE1561" t="str">
            <v>COA</v>
          </cell>
          <cell r="AF1561" t="str">
            <v>MX</v>
          </cell>
          <cell r="AG1561" t="str">
            <v>10409301</v>
          </cell>
          <cell r="AH1561" t="str">
            <v>JOSE LUIS FUENTES SALAS</v>
          </cell>
          <cell r="AI1561" t="str">
            <v>518 rafael delgado mtz</v>
          </cell>
          <cell r="AJ1561" t="str">
            <v>8424224822</v>
          </cell>
          <cell r="AK1561" t="str">
            <v>1018421017431</v>
          </cell>
          <cell r="AL1561" t="str">
            <v>27989</v>
          </cell>
          <cell r="AM1561"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61" t="str">
            <v>1TE50B8NUSCB</v>
          </cell>
          <cell r="AO1561" t="str">
            <v>Smart</v>
          </cell>
          <cell r="AP1561" t="str">
            <v>Hisense</v>
          </cell>
          <cell r="AQ1561" t="str">
            <v>Opera</v>
          </cell>
          <cell r="AR1561" t="str">
            <v>FHD 1920 x 1080</v>
          </cell>
          <cell r="AS1561" t="str">
            <v>3TE50G1613D1G1613D1M010</v>
          </cell>
          <cell r="AT1561">
            <v>2</v>
          </cell>
          <cell r="AU1561" t="str">
            <v>50H7GB</v>
          </cell>
          <cell r="AV1561" t="str">
            <v>3TE50G1613D1</v>
          </cell>
          <cell r="AW1561" t="str">
            <v>G1613D1</v>
          </cell>
          <cell r="AX1561" t="str">
            <v>M010</v>
          </cell>
          <cell r="AY1561">
            <v>74012216</v>
          </cell>
          <cell r="AZ1561">
            <v>51013146</v>
          </cell>
          <cell r="BA1561">
            <v>80147801</v>
          </cell>
        </row>
        <row r="1562">
          <cell r="D1562">
            <v>60311431</v>
          </cell>
          <cell r="E1562" t="str">
            <v>A</v>
          </cell>
          <cell r="F1562" t="str">
            <v>TV</v>
          </cell>
          <cell r="G1562" t="str">
            <v>ROSA MARIA LUNA SÁNCHEZ</v>
          </cell>
          <cell r="H1562" t="str">
            <v>ROCIOS MZ 15 LT 21 CASA 46, COL. LOS HEROES COACALCO</v>
          </cell>
          <cell r="I1562" t="str">
            <v>5879-4944</v>
          </cell>
          <cell r="J1562" t="str">
            <v>HISENSE</v>
          </cell>
          <cell r="K1562" t="str">
            <v>50K20DW</v>
          </cell>
          <cell r="L1562" t="str">
            <v>50G143291H16629</v>
          </cell>
          <cell r="M1562" t="str">
            <v>CARTA DE ACEPTACION</v>
          </cell>
          <cell r="N1562">
            <v>8800</v>
          </cell>
          <cell r="O1562">
            <v>42051</v>
          </cell>
          <cell r="P1562">
            <v>42783</v>
          </cell>
          <cell r="Q1562">
            <v>201010</v>
          </cell>
          <cell r="R1562" t="str">
            <v>PENDIENTE POR PANEL</v>
          </cell>
          <cell r="S1562" t="str">
            <v>SE RECOGE EQUIPO CON BASE</v>
          </cell>
          <cell r="T1562" t="str">
            <v xml:space="preserve">  VIRGINIA ANGUIANO               </v>
          </cell>
          <cell r="U1562" t="str">
            <v>2017-02-22</v>
          </cell>
          <cell r="V1562" t="str">
            <v>Centro</v>
          </cell>
          <cell r="W1562" t="str">
            <v>COMPLETADO</v>
          </cell>
          <cell r="Y1562">
            <v>42779</v>
          </cell>
          <cell r="Z1562">
            <v>732</v>
          </cell>
          <cell r="AA1562" t="str">
            <v>M012</v>
          </cell>
          <cell r="AB1562" t="str">
            <v>T173331/Panel - PANEL</v>
          </cell>
          <cell r="AC1562" t="str">
            <v>OC-1007598</v>
          </cell>
          <cell r="AD1562" t="str">
            <v>COACALCO DE BERRIOZA/LOS HEROES COACALCO</v>
          </cell>
          <cell r="AE1562" t="str">
            <v>MEX</v>
          </cell>
          <cell r="AF1562" t="str">
            <v>MX</v>
          </cell>
          <cell r="AG1562" t="str">
            <v>10411102</v>
          </cell>
          <cell r="AH1562" t="str">
            <v>ROSA MARIA LUNA SANCHEZ</v>
          </cell>
          <cell r="AI1562" t="str">
            <v>MZ15 LT21 CALLE ROCIOS CASA 46</v>
          </cell>
          <cell r="AJ1562" t="str">
            <v>58794944</v>
          </cell>
          <cell r="AK1562" t="str">
            <v>5532118672</v>
          </cell>
          <cell r="AL1562" t="str">
            <v>55712</v>
          </cell>
          <cell r="AM1562"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62" t="str">
            <v>1TE50B8NUSCB</v>
          </cell>
          <cell r="AO1562" t="str">
            <v>Smart</v>
          </cell>
          <cell r="AP1562" t="str">
            <v>Hisense</v>
          </cell>
          <cell r="AQ1562" t="str">
            <v>Opera</v>
          </cell>
          <cell r="AR1562" t="str">
            <v>FHD 1920 x 1080</v>
          </cell>
          <cell r="AS1562" t="str">
            <v>3TE55G161437G161437M010</v>
          </cell>
          <cell r="AT1562">
            <v>6</v>
          </cell>
          <cell r="AU1562" t="str">
            <v>55H5C</v>
          </cell>
          <cell r="AV1562" t="str">
            <v>3TE55G161437</v>
          </cell>
          <cell r="AW1562" t="str">
            <v>G161437</v>
          </cell>
          <cell r="AX1562" t="str">
            <v>M010</v>
          </cell>
          <cell r="AY1562">
            <v>74011600</v>
          </cell>
          <cell r="AZ1562">
            <v>51012536</v>
          </cell>
          <cell r="BA1562">
            <v>80138084</v>
          </cell>
        </row>
        <row r="1563">
          <cell r="D1563">
            <v>60312077</v>
          </cell>
          <cell r="E1563" t="str">
            <v>A</v>
          </cell>
          <cell r="F1563" t="str">
            <v>TV</v>
          </cell>
          <cell r="G1563" t="str">
            <v>MARIA LEONELA BORUA HERRERA</v>
          </cell>
          <cell r="H1563" t="str">
            <v>SALAMANCA 160 Col. SAN PEDRITO Mpo. TLAQUEPAQUE</v>
          </cell>
          <cell r="I1563">
            <v>3319419238</v>
          </cell>
          <cell r="J1563" t="str">
            <v>HISENSE</v>
          </cell>
          <cell r="K1563" t="str">
            <v>50K20DW</v>
          </cell>
          <cell r="L1563" t="str">
            <v>50J140464H00254</v>
          </cell>
          <cell r="M1563" t="str">
            <v>TLA/ 000223404</v>
          </cell>
          <cell r="N1563">
            <v>299</v>
          </cell>
          <cell r="O1563">
            <v>41852</v>
          </cell>
          <cell r="P1563">
            <v>42789</v>
          </cell>
          <cell r="Q1563">
            <v>201076</v>
          </cell>
          <cell r="R1563" t="str">
            <v>No hay refacciones para surtir y poder reparar</v>
          </cell>
          <cell r="S1563" t="str">
            <v>El precio que aparece en el ticket es el equivalente al primer abono para esta pantalla; no contamos con el precio total</v>
          </cell>
          <cell r="T1563" t="str">
            <v>Carlos Muñiz</v>
          </cell>
          <cell r="U1563">
            <v>42837</v>
          </cell>
          <cell r="V1563" t="str">
            <v>SUR</v>
          </cell>
          <cell r="W1563" t="str">
            <v>COMPLETADO</v>
          </cell>
          <cell r="X1563" t="str">
            <v>CLIENTE</v>
          </cell>
          <cell r="Y1563">
            <v>42787</v>
          </cell>
          <cell r="Z1563">
            <v>937</v>
          </cell>
          <cell r="AA1563" t="str">
            <v>M010</v>
          </cell>
          <cell r="AB1563" t="str">
            <v>T173331/Panel - PANEL</v>
          </cell>
          <cell r="AC1563" t="str">
            <v>OC-1007830</v>
          </cell>
          <cell r="AD1563" t="str">
            <v>Tlaquepaque/San Pedrito</v>
          </cell>
          <cell r="AE1563" t="str">
            <v>JAL</v>
          </cell>
          <cell r="AF1563" t="str">
            <v>MX</v>
          </cell>
          <cell r="AG1563" t="str">
            <v>10412226</v>
          </cell>
          <cell r="AH1563" t="str">
            <v>LEONELA MORUA</v>
          </cell>
          <cell r="AI1563" t="str">
            <v>Salamanca No. 160</v>
          </cell>
          <cell r="AJ1563" t="str">
            <v>33-19-41-92-38</v>
          </cell>
          <cell r="AK1563">
            <v>0</v>
          </cell>
          <cell r="AL1563" t="str">
            <v>45625</v>
          </cell>
          <cell r="AM1563"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63" t="str">
            <v>1TE50B8NUSCB</v>
          </cell>
          <cell r="AO1563" t="str">
            <v>Smart</v>
          </cell>
          <cell r="AP1563" t="str">
            <v>Hisense</v>
          </cell>
          <cell r="AQ1563" t="str">
            <v>Opera</v>
          </cell>
          <cell r="AR1563" t="str">
            <v>FHD 1920 x 1080</v>
          </cell>
          <cell r="AS1563" t="str">
            <v>3TE50G1644B1G1644B1M010</v>
          </cell>
          <cell r="AT1563" t="str">
            <v>0</v>
          </cell>
          <cell r="AU1563" t="str">
            <v>50H7GB</v>
          </cell>
          <cell r="AV1563" t="str">
            <v>3TE50G1644B1</v>
          </cell>
          <cell r="AW1563" t="str">
            <v>G1644B1</v>
          </cell>
          <cell r="AX1563" t="str">
            <v>M010</v>
          </cell>
          <cell r="AY1563">
            <v>74012175</v>
          </cell>
          <cell r="AZ1563">
            <v>51013101</v>
          </cell>
          <cell r="BA1563">
            <v>80147850</v>
          </cell>
        </row>
        <row r="1564">
          <cell r="D1564">
            <v>60310660</v>
          </cell>
          <cell r="E1564" t="str">
            <v>B</v>
          </cell>
          <cell r="F1564" t="str">
            <v>CELULAR</v>
          </cell>
          <cell r="G1564" t="str">
            <v>AlbertoChavezCarmona</v>
          </cell>
          <cell r="H1564" t="str">
            <v>Ave.EberardoGonzalezno459,Juchitepec/BarrioCuauchosongo,MEX,CP.56860</v>
          </cell>
          <cell r="I1564">
            <v>5979766588</v>
          </cell>
          <cell r="J1564" t="str">
            <v>HISENSE</v>
          </cell>
          <cell r="K1564" t="str">
            <v>C20</v>
          </cell>
          <cell r="L1564" t="str">
            <v>1MH75A91MX10D0H15H202B2</v>
          </cell>
          <cell r="M1564">
            <v>800093971</v>
          </cell>
          <cell r="N1564">
            <v>4999</v>
          </cell>
          <cell r="O1564">
            <v>42579</v>
          </cell>
          <cell r="P1564">
            <v>42767</v>
          </cell>
          <cell r="Q1564">
            <v>201709</v>
          </cell>
          <cell r="R1564" t="str">
            <v>CFOTORGADOPORSOPORTETECNICO(IRREPARABILIDAD)</v>
          </cell>
          <cell r="S1564" t="str">
            <v>CARCASAMUSDESGASTADAYMICARAYADA,CO</v>
          </cell>
          <cell r="T1564" t="str">
            <v>JuanFranciscoAlvizar</v>
          </cell>
          <cell r="U1564" t="str">
            <v>2017-04-15</v>
          </cell>
          <cell r="V1564" t="str">
            <v>CELULARES</v>
          </cell>
          <cell r="W1564" t="str">
            <v>COMPLETADO</v>
          </cell>
          <cell r="X1564" t="str">
            <v>TALLER</v>
          </cell>
          <cell r="Y1564">
            <v>42767</v>
          </cell>
          <cell r="Z1564">
            <v>188</v>
          </cell>
          <cell r="AA1564" t="str">
            <v>M010</v>
          </cell>
          <cell r="AD1564" t="str">
            <v>Juchitepec/Barrio Cuauchosongo</v>
          </cell>
          <cell r="AE1564" t="str">
            <v>MEX</v>
          </cell>
          <cell r="AF1564" t="str">
            <v>MX</v>
          </cell>
          <cell r="AG1564" t="str">
            <v>10409722</v>
          </cell>
          <cell r="AH1564" t="str">
            <v>ALBERTO CHAVEZ CARMONA</v>
          </cell>
          <cell r="AI1564" t="str">
            <v>Ave. Eberardo Gonzalez no 459</v>
          </cell>
          <cell r="AJ1564" t="str">
            <v>5979766588</v>
          </cell>
          <cell r="AK1564">
            <v>0</v>
          </cell>
          <cell r="AL1564" t="str">
            <v>56860</v>
          </cell>
          <cell r="AM1564"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64" t="str">
            <v>1MH75AL1MX1Z30</v>
          </cell>
          <cell r="AO1564" t="e">
            <v>#N/A</v>
          </cell>
          <cell r="AP1564" t="e">
            <v>#N/A</v>
          </cell>
          <cell r="AQ1564" t="e">
            <v>#N/A</v>
          </cell>
          <cell r="AR1564" t="e">
            <v>#N/A</v>
          </cell>
          <cell r="AS1564" t="str">
            <v>GMS001NJD013S405686M010</v>
          </cell>
          <cell r="AT1564">
            <v>3</v>
          </cell>
          <cell r="AU1564" t="str">
            <v>C1</v>
          </cell>
          <cell r="AV1564" t="str">
            <v>GMS001NJD013</v>
          </cell>
          <cell r="AW1564" t="str">
            <v>S405686</v>
          </cell>
          <cell r="AX1564" t="str">
            <v>M010</v>
          </cell>
          <cell r="AY1564">
            <v>74012237</v>
          </cell>
          <cell r="AZ1564">
            <v>51013260</v>
          </cell>
          <cell r="BA1564">
            <v>80141863</v>
          </cell>
        </row>
        <row r="1565">
          <cell r="D1565">
            <v>60304085</v>
          </cell>
          <cell r="E1565" t="str">
            <v xml:space="preserve">A  </v>
          </cell>
          <cell r="F1565" t="str">
            <v>TV</v>
          </cell>
          <cell r="G1565" t="str">
            <v>ENRIQUETA ARREDONDO</v>
          </cell>
          <cell r="H1565" t="str">
            <v>ANDADOR TULIPAN 240, INFONAVIT, ZITACUARO, MICH. C.P. 64511</v>
          </cell>
          <cell r="I1565">
            <v>7151456601</v>
          </cell>
          <cell r="J1565" t="str">
            <v>HISENSE</v>
          </cell>
          <cell r="K1565" t="str">
            <v>50K20DW</v>
          </cell>
          <cell r="L1565" t="str">
            <v>50G143291H10104</v>
          </cell>
          <cell r="M1565">
            <v>70840</v>
          </cell>
          <cell r="N1565">
            <v>11998.37</v>
          </cell>
          <cell r="O1565">
            <v>42177</v>
          </cell>
          <cell r="P1565">
            <v>42698</v>
          </cell>
          <cell r="Q1565">
            <v>202300</v>
          </cell>
          <cell r="R1565" t="str">
            <v>FALTA DE REFACCION PANEL T173331 OC:1003990</v>
          </cell>
          <cell r="S1565" t="str">
            <v xml:space="preserve"> SE MANDO EQUIPO NUEVO PERO JAMAS LLEGO </v>
          </cell>
          <cell r="T1565" t="str">
            <v xml:space="preserve">   MULTISERVICIOS ALVARADO       F</v>
          </cell>
          <cell r="U1565" t="str">
            <v>2017-04-19</v>
          </cell>
          <cell r="V1565" t="str">
            <v>SUR</v>
          </cell>
          <cell r="W1565" t="str">
            <v>COMPLETADO</v>
          </cell>
          <cell r="X1565" t="str">
            <v>TALLER</v>
          </cell>
          <cell r="Y1565">
            <v>42697</v>
          </cell>
          <cell r="Z1565">
            <v>521</v>
          </cell>
          <cell r="AA1565" t="str">
            <v>M012</v>
          </cell>
          <cell r="AD1565" t="str">
            <v>infonavit/zitacuaro</v>
          </cell>
          <cell r="AE1565" t="str">
            <v>MCH</v>
          </cell>
          <cell r="AF1565" t="str">
            <v>MX</v>
          </cell>
          <cell r="AG1565" t="str">
            <v>10404156</v>
          </cell>
          <cell r="AH1565" t="str">
            <v>ENRIQUETA ARREDONDO</v>
          </cell>
          <cell r="AI1565" t="str">
            <v>andador tulipan num 240</v>
          </cell>
          <cell r="AJ1565" t="str">
            <v>7151456601</v>
          </cell>
          <cell r="AK1565">
            <v>0</v>
          </cell>
          <cell r="AL1565" t="str">
            <v>64511</v>
          </cell>
          <cell r="AM1565"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65" t="str">
            <v>1TE50B8NUSCB</v>
          </cell>
          <cell r="AO1565" t="str">
            <v>Smart</v>
          </cell>
          <cell r="AP1565" t="str">
            <v>Hisense</v>
          </cell>
          <cell r="AQ1565" t="str">
            <v>Opera</v>
          </cell>
          <cell r="AR1565" t="str">
            <v>FHD 1920 x 1080</v>
          </cell>
          <cell r="AS1565" t="str">
            <v>3TE55G161437G161437M010</v>
          </cell>
          <cell r="AT1565">
            <v>6</v>
          </cell>
          <cell r="AU1565" t="str">
            <v>55H5C</v>
          </cell>
          <cell r="AV1565" t="str">
            <v>3TE55G161437</v>
          </cell>
          <cell r="AW1565" t="str">
            <v>G161437</v>
          </cell>
          <cell r="AX1565" t="str">
            <v>M010</v>
          </cell>
          <cell r="AY1565">
            <v>74010102</v>
          </cell>
          <cell r="AZ1565">
            <v>51011027</v>
          </cell>
          <cell r="BA1565">
            <v>80143875</v>
          </cell>
        </row>
        <row r="1566">
          <cell r="D1566">
            <v>60316202</v>
          </cell>
          <cell r="E1566" t="str">
            <v xml:space="preserve">A </v>
          </cell>
          <cell r="F1566" t="str">
            <v>TV</v>
          </cell>
          <cell r="G1566" t="str">
            <v>Rodriga Castro Salas</v>
          </cell>
          <cell r="H1566" t="str">
            <v>QUINTN GONZALES MZ. 1785 LT. 23, AMPL EMILIANO ZAPATA, AYOTLA, C.P. 56560</v>
          </cell>
          <cell r="I1566" t="str">
            <v>59741884 / 5518345472</v>
          </cell>
          <cell r="J1566" t="str">
            <v>HISENSE</v>
          </cell>
          <cell r="K1566" t="str">
            <v>50K20DW</v>
          </cell>
          <cell r="L1566" t="str">
            <v>50G143291H19590</v>
          </cell>
          <cell r="M1566" t="str">
            <v>AYO / 000159736 TICKET DE COMPRA TIENDA TELMEX S.A. DE C.V.</v>
          </cell>
          <cell r="N1566">
            <v>7189</v>
          </cell>
          <cell r="O1566">
            <v>42046</v>
          </cell>
          <cell r="P1566">
            <v>42847</v>
          </cell>
          <cell r="Q1566">
            <v>201767</v>
          </cell>
          <cell r="R1566" t="str">
            <v>25/04/2017 03 : 32  ARANTXA.MON : NP5 / P1A: 173331 PANEL   22-04-2017   OC-1009910</v>
          </cell>
          <cell r="S1566" t="str">
            <v>EQUIPO DAÑADO EN DOMICILIO DE CLIENTE</v>
          </cell>
          <cell r="T1566" t="str">
            <v xml:space="preserve">   RENE ARIAS                     </v>
          </cell>
          <cell r="U1566" t="str">
            <v>2017-05-02</v>
          </cell>
          <cell r="V1566" t="str">
            <v>CENTRO</v>
          </cell>
          <cell r="W1566" t="str">
            <v>COMPLETADO</v>
          </cell>
          <cell r="X1566" t="str">
            <v>CLIENTE</v>
          </cell>
          <cell r="Y1566">
            <v>42843</v>
          </cell>
          <cell r="Z1566">
            <v>797</v>
          </cell>
          <cell r="AA1566" t="str">
            <v>M010</v>
          </cell>
          <cell r="AD1566" t="str">
            <v>Ayotla/Amp Emliano Zapata</v>
          </cell>
          <cell r="AE1566" t="str">
            <v>MEX</v>
          </cell>
          <cell r="AF1566" t="str">
            <v>MX</v>
          </cell>
          <cell r="AG1566" t="str">
            <v>10416149</v>
          </cell>
          <cell r="AH1566" t="str">
            <v>RODRIGA CASTRO SALAS</v>
          </cell>
          <cell r="AI1566" t="str">
            <v>Quintin Gonzalez mz 1785 lt 23</v>
          </cell>
          <cell r="AJ1566" t="str">
            <v>5518345472</v>
          </cell>
          <cell r="AK1566" t="str">
            <v>5518345472</v>
          </cell>
          <cell r="AL1566" t="str">
            <v>56560</v>
          </cell>
          <cell r="AM1566"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66" t="str">
            <v>1TE50B8NUSCB</v>
          </cell>
          <cell r="AO1566" t="str">
            <v>Smart</v>
          </cell>
          <cell r="AP1566" t="str">
            <v>Hisense</v>
          </cell>
          <cell r="AQ1566" t="str">
            <v>Opera</v>
          </cell>
          <cell r="AR1566" t="str">
            <v>FHD 1920 x 1080</v>
          </cell>
          <cell r="AS1566" t="str">
            <v>3TE50G1644B3G1644B3M010</v>
          </cell>
          <cell r="AT1566" t="str">
            <v>0</v>
          </cell>
          <cell r="AU1566" t="str">
            <v>50H7GB</v>
          </cell>
          <cell r="AV1566" t="str">
            <v>3TE50G1644B3</v>
          </cell>
          <cell r="AW1566" t="str">
            <v>G1644B3</v>
          </cell>
          <cell r="AX1566" t="str">
            <v>M010</v>
          </cell>
          <cell r="AY1566">
            <v>74012467</v>
          </cell>
          <cell r="AZ1566">
            <v>51013393</v>
          </cell>
          <cell r="BA1566">
            <v>80147898</v>
          </cell>
        </row>
        <row r="1567">
          <cell r="D1567">
            <v>60306612</v>
          </cell>
          <cell r="E1567" t="str">
            <v>A</v>
          </cell>
          <cell r="F1567" t="str">
            <v>TV</v>
          </cell>
          <cell r="G1567" t="str">
            <v>BERENICE GALAN SOLIS</v>
          </cell>
          <cell r="H1567" t="str">
            <v>PRIVADA DIAMANTE 316, COL. VICTORIA, COATZACOALCOS, VER</v>
          </cell>
          <cell r="I1567">
            <v>9211001306</v>
          </cell>
          <cell r="J1567" t="str">
            <v>HISENSE</v>
          </cell>
          <cell r="K1567" t="str">
            <v>50K20DW</v>
          </cell>
          <cell r="L1567" t="str">
            <v>50G143066H00397</v>
          </cell>
          <cell r="M1567">
            <v>81012</v>
          </cell>
          <cell r="N1567">
            <v>8499</v>
          </cell>
          <cell r="O1567">
            <v>42022</v>
          </cell>
          <cell r="P1567">
            <v>42726</v>
          </cell>
          <cell r="Q1567">
            <v>201054</v>
          </cell>
          <cell r="R1567" t="str">
            <v>DAÑO EN EL PANEL OC-1005192</v>
          </cell>
          <cell r="T1567" t="str">
            <v>ANDRES HERNANDEZ</v>
          </cell>
          <cell r="U1567">
            <v>42843</v>
          </cell>
          <cell r="V1567" t="str">
            <v>SUR</v>
          </cell>
          <cell r="W1567" t="str">
            <v>COMPLETADO</v>
          </cell>
          <cell r="X1567" t="str">
            <v>TALLER</v>
          </cell>
          <cell r="Y1567">
            <v>42725</v>
          </cell>
          <cell r="Z1567" t="e">
            <v>#N/A</v>
          </cell>
          <cell r="AA1567" t="str">
            <v>M010</v>
          </cell>
          <cell r="AD1567" t="str">
            <v>MIGUEL HIDALGO/CHAPULTEPEC MORALES</v>
          </cell>
          <cell r="AE1567" t="str">
            <v>DF</v>
          </cell>
          <cell r="AF1567" t="str">
            <v>MX</v>
          </cell>
          <cell r="AG1567" t="str">
            <v>10407600</v>
          </cell>
          <cell r="AH1567" t="str">
            <v>PEDRO PADILLA OLVERA</v>
          </cell>
          <cell r="AI1567" t="str">
            <v>425 MARIANO ESCOBEDO</v>
          </cell>
          <cell r="AJ1567" t="str">
            <v>53286400</v>
          </cell>
          <cell r="AK1567" t="str">
            <v>5513418034</v>
          </cell>
          <cell r="AL1567" t="str">
            <v>11570</v>
          </cell>
          <cell r="AM1567" t="str">
            <v>28/12/2016 07 : 35 201767 : EQR: RESET FACTORY21/12/2016 02 : 09 201767 : V1:23/12/2016:HORARIO ABIERTO DE 10 AM A 18 HRS
H22130_R7120/12/2016 03 : 55 ALAN.FABIAN : ODSWTP
RD%ES EQUIPO DE PISO DE LIVERPOOL</v>
          </cell>
          <cell r="AN1567" t="str">
            <v>1TE50B8NUSCB</v>
          </cell>
          <cell r="AO1567" t="str">
            <v>Smart</v>
          </cell>
          <cell r="AP1567" t="str">
            <v>Hisense</v>
          </cell>
          <cell r="AQ1567" t="str">
            <v>Opera</v>
          </cell>
          <cell r="AR1567" t="str">
            <v>FHD 1920 x 1080</v>
          </cell>
          <cell r="AS1567" t="str">
            <v>3TE50G1644B1G1644B1M010</v>
          </cell>
          <cell r="AT1567" t="str">
            <v>0</v>
          </cell>
          <cell r="AU1567" t="str">
            <v>50H7GB</v>
          </cell>
          <cell r="AV1567" t="str">
            <v>3TE50G1644B1</v>
          </cell>
          <cell r="AW1567" t="str">
            <v>G1644B1</v>
          </cell>
          <cell r="AX1567" t="str">
            <v>M010</v>
          </cell>
          <cell r="AY1567">
            <v>74012415</v>
          </cell>
          <cell r="AZ1567">
            <v>51013341</v>
          </cell>
          <cell r="BA1567">
            <v>80146584</v>
          </cell>
        </row>
        <row r="1568">
          <cell r="D1568">
            <v>60316870</v>
          </cell>
          <cell r="E1568" t="str">
            <v xml:space="preserve">A   </v>
          </cell>
          <cell r="F1568" t="str">
            <v>TV</v>
          </cell>
          <cell r="G1568" t="str">
            <v>JOSEFINA PICASO</v>
          </cell>
          <cell r="H1568" t="str">
            <v>NIQUEL COND 8 MARTA CHAPA 31,JARDINES DE LOS CLAUSTROS 6,TULTITLAN</v>
          </cell>
          <cell r="I1568">
            <v>58839166</v>
          </cell>
          <cell r="J1568" t="str">
            <v>HISENSE</v>
          </cell>
          <cell r="K1568" t="str">
            <v>50K20DW</v>
          </cell>
          <cell r="L1568" t="str">
            <v>50G143291H03605</v>
          </cell>
          <cell r="M1568" t="str">
            <v>CARTA</v>
          </cell>
          <cell r="N1568">
            <v>0</v>
          </cell>
          <cell r="O1568">
            <v>42042</v>
          </cell>
          <cell r="P1568">
            <v>42850</v>
          </cell>
          <cell r="Q1568">
            <v>201679</v>
          </cell>
          <cell r="R1568" t="str">
            <v>PANEL T173331 OC 1010043</v>
          </cell>
          <cell r="S1568" t="str">
            <v>EQUIPO EN CENTRO DE SERVICIO CON ACCESOR</v>
          </cell>
          <cell r="T1568" t="str">
            <v xml:space="preserve">GUADALUPE GIRON                   </v>
          </cell>
          <cell r="U1568" t="str">
            <v>2017-05-04</v>
          </cell>
          <cell r="V1568" t="str">
            <v>CENTRO</v>
          </cell>
          <cell r="W1568" t="str">
            <v>COMPLETADO</v>
          </cell>
          <cell r="X1568" t="str">
            <v>CLIENTE</v>
          </cell>
          <cell r="Y1568">
            <v>42849</v>
          </cell>
          <cell r="Z1568">
            <v>807</v>
          </cell>
          <cell r="AA1568" t="str">
            <v>M010</v>
          </cell>
          <cell r="AD1568" t="str">
            <v>JARDINES DE LOS CLAUSTROS 6/TULTITLAN</v>
          </cell>
          <cell r="AE1568" t="str">
            <v>MEX</v>
          </cell>
          <cell r="AF1568" t="str">
            <v>MX</v>
          </cell>
          <cell r="AG1568" t="str">
            <v>10254679</v>
          </cell>
          <cell r="AH1568" t="str">
            <v>JOSEFINA PICASO</v>
          </cell>
          <cell r="AI1568" t="str">
            <v>31 CALLE NIQUEL COND 8 MARTA CHAPA</v>
          </cell>
          <cell r="AJ1568" t="str">
            <v>5532671868</v>
          </cell>
          <cell r="AK1568" t="str">
            <v>5532671868</v>
          </cell>
          <cell r="AL1568" t="str">
            <v>54930</v>
          </cell>
          <cell r="AM1568"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68" t="str">
            <v>1TE50B8NUSCB</v>
          </cell>
          <cell r="AO1568" t="str">
            <v>Smart</v>
          </cell>
          <cell r="AP1568" t="str">
            <v>Hisense</v>
          </cell>
          <cell r="AQ1568" t="str">
            <v>Opera</v>
          </cell>
          <cell r="AR1568" t="str">
            <v>FHD 1920 x 1080</v>
          </cell>
          <cell r="AS1568" t="str">
            <v>3TE50G165140G165140M010</v>
          </cell>
          <cell r="AT1568">
            <v>28</v>
          </cell>
          <cell r="AU1568" t="str">
            <v>50H7GB</v>
          </cell>
          <cell r="AV1568" t="str">
            <v>3TE50G165140</v>
          </cell>
          <cell r="AW1568" t="str">
            <v>G165140</v>
          </cell>
          <cell r="AX1568" t="str">
            <v>M010</v>
          </cell>
          <cell r="AY1568">
            <v>74012484</v>
          </cell>
          <cell r="AZ1568">
            <v>51013410</v>
          </cell>
          <cell r="BA1568">
            <v>80147939</v>
          </cell>
        </row>
        <row r="1569">
          <cell r="D1569">
            <v>60315813</v>
          </cell>
          <cell r="E1569" t="str">
            <v xml:space="preserve">A </v>
          </cell>
          <cell r="F1569" t="str">
            <v>TV</v>
          </cell>
          <cell r="G1569" t="str">
            <v>EDUARDO TOXQUI</v>
          </cell>
          <cell r="H1569" t="str">
            <v>AV. REFORMA ORIENTE N. 408 COLONIA SANTA MARIA CORONANGO C.P 72670, CORONANGO, PUEBLA</v>
          </cell>
          <cell r="I1569">
            <v>2228229844</v>
          </cell>
          <cell r="J1569" t="str">
            <v>HISENSE</v>
          </cell>
          <cell r="K1569" t="str">
            <v>50K20D</v>
          </cell>
          <cell r="L1569" t="str">
            <v>50G150598H00066</v>
          </cell>
          <cell r="M1569" t="str">
            <v>PÓLIZA SELLADA</v>
          </cell>
          <cell r="N1569" t="str">
            <v>N/A</v>
          </cell>
          <cell r="O1569">
            <v>42415</v>
          </cell>
          <cell r="P1569">
            <v>42846</v>
          </cell>
          <cell r="Q1569">
            <v>201032</v>
          </cell>
          <cell r="R1569" t="str">
            <v>27/04/2017 08 : 12  ARANTXA.MON : TFC1
27/04/2017 08 : 11  ARANTXA.MON : Se autoriza NP5; numero de serie yticket correcto
26/04/2017 03 : 39 201032 : P1A: T173331 PANEL LED OC-1009971</v>
          </cell>
          <cell r="S1569" t="str">
            <v>SE SOLICITA CAJA PARA ENVÍO YA QUE CLIEN</v>
          </cell>
          <cell r="T1569" t="str">
            <v xml:space="preserve"> ERIK ORTEGA MÉNDEZ               </v>
          </cell>
          <cell r="U1569" t="str">
            <v>2017/04/28</v>
          </cell>
          <cell r="V1569" t="str">
            <v>CENTRO</v>
          </cell>
          <cell r="W1569" t="str">
            <v>COMPLETADO</v>
          </cell>
          <cell r="X1569" t="str">
            <v>TALLER</v>
          </cell>
          <cell r="Y1569">
            <v>42836</v>
          </cell>
          <cell r="Z1569">
            <v>421</v>
          </cell>
          <cell r="AA1569" t="str">
            <v>M010</v>
          </cell>
          <cell r="AD1569" t="str">
            <v>Puebla/Coronango</v>
          </cell>
          <cell r="AE1569" t="str">
            <v>PUE</v>
          </cell>
          <cell r="AF1569" t="str">
            <v>MX</v>
          </cell>
          <cell r="AG1569" t="str">
            <v>10415860</v>
          </cell>
          <cell r="AH1569" t="str">
            <v>EDUARDO TOSQUI</v>
          </cell>
          <cell r="AI1569" t="str">
            <v>408 Av Reforma Oriente</v>
          </cell>
          <cell r="AJ1569" t="str">
            <v>0442228229844</v>
          </cell>
          <cell r="AK1569">
            <v>0</v>
          </cell>
          <cell r="AL1569" t="str">
            <v>72670</v>
          </cell>
          <cell r="AM1569"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69" t="str">
            <v>3TE50G132311</v>
          </cell>
          <cell r="AO1569" t="str">
            <v>Básica</v>
          </cell>
          <cell r="AP1569" t="str">
            <v>Hisense</v>
          </cell>
          <cell r="AQ1569" t="str">
            <v>Opera</v>
          </cell>
          <cell r="AR1569" t="str">
            <v>FHD 1920 x 1080</v>
          </cell>
          <cell r="AS1569" t="str">
            <v>3TE50G165140G165140M010</v>
          </cell>
          <cell r="AT1569">
            <v>28</v>
          </cell>
          <cell r="AU1569" t="str">
            <v>50H7GB</v>
          </cell>
          <cell r="AV1569" t="str">
            <v>3TE50G165140</v>
          </cell>
          <cell r="AW1569" t="str">
            <v>G165140</v>
          </cell>
          <cell r="AX1569" t="str">
            <v>M010</v>
          </cell>
          <cell r="AY1569">
            <v>74012497</v>
          </cell>
          <cell r="AZ1569">
            <v>51013423</v>
          </cell>
          <cell r="BA1569">
            <v>80149557</v>
          </cell>
        </row>
        <row r="1570">
          <cell r="D1570">
            <v>60315988</v>
          </cell>
          <cell r="E1570" t="str">
            <v xml:space="preserve">A </v>
          </cell>
          <cell r="F1570" t="str">
            <v>TV</v>
          </cell>
          <cell r="G1570" t="str">
            <v>Luis Antonio Hernandez Rodriguez</v>
          </cell>
          <cell r="H1570" t="str">
            <v>Vicentro Ambrosisi #220, COL. STA MARIA NONOLOALCO, DEL. ALVARO OBREGON, C.P. 04120</v>
          </cell>
          <cell r="I1570" t="str">
            <v>63658258 / 554440734</v>
          </cell>
          <cell r="J1570" t="str">
            <v>HISENSE</v>
          </cell>
          <cell r="K1570" t="str">
            <v>LC-43N6100U</v>
          </cell>
          <cell r="L1570" t="str">
            <v>43G1622K3H00069</v>
          </cell>
          <cell r="M1570" t="str">
            <v>TRAN: 5935 TICKET DE COMPRA TIENDA SEARS UNIVERSIDAD</v>
          </cell>
          <cell r="N1570">
            <v>9528</v>
          </cell>
          <cell r="O1570">
            <v>42695</v>
          </cell>
          <cell r="P1570">
            <v>42847</v>
          </cell>
          <cell r="Q1570">
            <v>201767</v>
          </cell>
          <cell r="R1570" t="str">
            <v>25/04/2017 03 : 46  ARANTXA.MON : NP5 / P1A: 197364 MAIN     197028 PANEL  22-04-2017   OC-1009915</v>
          </cell>
          <cell r="S1570" t="str">
            <v>EQUIPO DAÑADO EN DOMICILIO DE CLIENTE</v>
          </cell>
          <cell r="T1570" t="str">
            <v xml:space="preserve">   RENE ARIAS                     </v>
          </cell>
          <cell r="U1570" t="str">
            <v>2017-05-02</v>
          </cell>
          <cell r="V1570" t="str">
            <v>CENTRO</v>
          </cell>
          <cell r="W1570" t="str">
            <v>COMPLETADO</v>
          </cell>
          <cell r="X1570" t="str">
            <v>CLIENTE</v>
          </cell>
          <cell r="Y1570">
            <v>42837</v>
          </cell>
          <cell r="Z1570">
            <v>142</v>
          </cell>
          <cell r="AA1570" t="str">
            <v>M010</v>
          </cell>
          <cell r="AD1570" t="str">
            <v>Alvaro oB Obregon /Sta maria Nonoloalco</v>
          </cell>
          <cell r="AE1570" t="str">
            <v>DF</v>
          </cell>
          <cell r="AF1570" t="str">
            <v>MX</v>
          </cell>
          <cell r="AG1570" t="str">
            <v>10415912</v>
          </cell>
          <cell r="AH1570" t="str">
            <v>LUIS ANTONIO HERNANDEZ RODRIGUEZ</v>
          </cell>
          <cell r="AI1570" t="str">
            <v>220 Vicentro Ambrosisi</v>
          </cell>
          <cell r="AJ1570" t="str">
            <v>0554440734</v>
          </cell>
          <cell r="AK1570" t="str">
            <v>0554440734</v>
          </cell>
          <cell r="AL1570" t="str">
            <v>04120</v>
          </cell>
          <cell r="AM1570"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70" t="str">
            <v>3TE43G154924</v>
          </cell>
          <cell r="AO1570" t="str">
            <v>Smart</v>
          </cell>
          <cell r="AP1570" t="str">
            <v>Sharp</v>
          </cell>
          <cell r="AQ1570" t="str">
            <v>Opera</v>
          </cell>
          <cell r="AR1570" t="str">
            <v>UHD 3840 X 2160</v>
          </cell>
          <cell r="AS1570" t="str">
            <v>3TE43G1622K4G1622K4M010</v>
          </cell>
          <cell r="AT1570">
            <v>1</v>
          </cell>
          <cell r="AU1570" t="str">
            <v>LC-43N6100U</v>
          </cell>
          <cell r="AV1570" t="str">
            <v>3TE43G1622K4</v>
          </cell>
          <cell r="AW1570" t="str">
            <v>G1622K4</v>
          </cell>
          <cell r="AX1570" t="str">
            <v>M010</v>
          </cell>
          <cell r="AY1570">
            <v>74012498</v>
          </cell>
          <cell r="AZ1570">
            <v>51013424</v>
          </cell>
          <cell r="BA1570">
            <v>80148997</v>
          </cell>
        </row>
        <row r="1571">
          <cell r="D1571">
            <v>60315960</v>
          </cell>
          <cell r="E1571" t="str">
            <v xml:space="preserve">A   </v>
          </cell>
          <cell r="F1571" t="str">
            <v>TV</v>
          </cell>
          <cell r="G1571" t="str">
            <v>Sara Roxana Maldonado</v>
          </cell>
          <cell r="H1571" t="str">
            <v>Ramon yocupìcio # 1805, Cajeme. Ciudad Obregón</v>
          </cell>
          <cell r="I1571">
            <v>6441152600</v>
          </cell>
          <cell r="J1571" t="str">
            <v>HISENSE</v>
          </cell>
          <cell r="K1571" t="str">
            <v>50H3</v>
          </cell>
          <cell r="L1571" t="str">
            <v>50J141308H01702</v>
          </cell>
          <cell r="M1571">
            <v>0</v>
          </cell>
          <cell r="N1571">
            <v>0</v>
          </cell>
          <cell r="O1571">
            <v>42029</v>
          </cell>
          <cell r="P1571">
            <v>42837</v>
          </cell>
          <cell r="Q1571">
            <v>201554</v>
          </cell>
          <cell r="R1571" t="str">
            <v>Leds dañados</v>
          </cell>
          <cell r="S1571" t="str">
            <v/>
          </cell>
          <cell r="T1571" t="str">
            <v xml:space="preserve">  Luis Daniel Medina              </v>
          </cell>
          <cell r="U1571" t="str">
            <v>2017-05-09</v>
          </cell>
          <cell r="V1571" t="str">
            <v>NORTE</v>
          </cell>
          <cell r="W1571" t="str">
            <v>COMPLETADO</v>
          </cell>
          <cell r="X1571" t="str">
            <v>TALLER</v>
          </cell>
          <cell r="Y1571">
            <v>42837</v>
          </cell>
          <cell r="Z1571">
            <v>808</v>
          </cell>
          <cell r="AD1571" t="str">
            <v>Cajemes / Cajemes</v>
          </cell>
          <cell r="AE1571" t="str">
            <v>SON</v>
          </cell>
          <cell r="AF1571" t="str">
            <v>MX</v>
          </cell>
          <cell r="AG1571" t="str">
            <v>10415842</v>
          </cell>
          <cell r="AH1571" t="str">
            <v>SARA ROXANA MALDONADO BUSTAMANTES</v>
          </cell>
          <cell r="AI1571" t="str">
            <v>1805 Ramon yocupìcio</v>
          </cell>
          <cell r="AJ1571" t="str">
            <v>6444137809</v>
          </cell>
          <cell r="AK1571" t="str">
            <v>6444515694</v>
          </cell>
          <cell r="AL1571" t="str">
            <v>85050</v>
          </cell>
          <cell r="AM1571"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71" t="str">
            <v>3TE50J141202</v>
          </cell>
          <cell r="AO1571" t="e">
            <v>#N/A</v>
          </cell>
          <cell r="AP1571" t="e">
            <v>#N/A</v>
          </cell>
          <cell r="AQ1571" t="e">
            <v>#N/A</v>
          </cell>
          <cell r="AR1571" t="e">
            <v>#N/A</v>
          </cell>
          <cell r="AS1571" t="str">
            <v>3TE50G165140G165140M010</v>
          </cell>
          <cell r="AT1571">
            <v>28</v>
          </cell>
          <cell r="AU1571" t="str">
            <v>50H7GB</v>
          </cell>
          <cell r="AV1571" t="str">
            <v>3TE50G165140</v>
          </cell>
          <cell r="AW1571" t="str">
            <v>G165140</v>
          </cell>
          <cell r="AX1571" t="str">
            <v>M010</v>
          </cell>
          <cell r="AY1571">
            <v>74012518</v>
          </cell>
          <cell r="AZ1571">
            <v>51013438</v>
          </cell>
          <cell r="BA1571">
            <v>80149014</v>
          </cell>
        </row>
        <row r="1572">
          <cell r="D1572">
            <v>60316269</v>
          </cell>
          <cell r="E1572" t="str">
            <v>A</v>
          </cell>
          <cell r="F1572" t="str">
            <v>TV</v>
          </cell>
          <cell r="G1572" t="str">
            <v>HERLINDA MURGIA CHAVEZ</v>
          </cell>
          <cell r="H1572" t="str">
            <v>HDA DE TALA 3796 GUADALAJARA/ELIODORO HERNANDEZ LOZA</v>
          </cell>
          <cell r="I1572">
            <v>3311172549</v>
          </cell>
          <cell r="J1572" t="str">
            <v>HISENSE</v>
          </cell>
          <cell r="K1572" t="str">
            <v>50K20DW</v>
          </cell>
          <cell r="L1572" t="str">
            <v>50G143291H14180</v>
          </cell>
          <cell r="M1572" t="str">
            <v>DOM/000234694</v>
          </cell>
          <cell r="N1572">
            <v>10120.879999999999</v>
          </cell>
          <cell r="O1572">
            <v>42087</v>
          </cell>
          <cell r="P1572">
            <v>42846</v>
          </cell>
          <cell r="Q1572">
            <v>201109</v>
          </cell>
          <cell r="R1572" t="str">
            <v>23/04/2017 12 : 55  ARANTXA.MON : NP5
FALTA DE REFACCIONES 173331 OC-1009799</v>
          </cell>
          <cell r="S1572" t="str">
            <v/>
          </cell>
          <cell r="T1572" t="str">
            <v xml:space="preserve">YURIANA HERNANDEZ HERRERA         </v>
          </cell>
          <cell r="U1572" t="str">
            <v>2017-mayo-</v>
          </cell>
          <cell r="V1572" t="str">
            <v>SUR</v>
          </cell>
          <cell r="W1572" t="str">
            <v>COMPLETADO</v>
          </cell>
          <cell r="X1572" t="str">
            <v>TALLER</v>
          </cell>
          <cell r="Y1572">
            <v>42844</v>
          </cell>
          <cell r="Z1572">
            <v>757</v>
          </cell>
          <cell r="AD1572" t="str">
            <v>Guadalajara/Eliodoro hernandez loza</v>
          </cell>
          <cell r="AE1572" t="str">
            <v>JAL</v>
          </cell>
          <cell r="AF1572" t="str">
            <v>MX</v>
          </cell>
          <cell r="AG1572" t="str">
            <v>10415991</v>
          </cell>
          <cell r="AH1572" t="str">
            <v>HERLINDA MURGUIA CHAVEZ</v>
          </cell>
          <cell r="AI1572" t="str">
            <v>Hda de tala num 3796</v>
          </cell>
          <cell r="AJ1572" t="str">
            <v>3311172549</v>
          </cell>
          <cell r="AK1572">
            <v>0</v>
          </cell>
          <cell r="AL1572" t="str">
            <v>44720</v>
          </cell>
          <cell r="AM1572" t="str">
            <v>23/04/2017 12 : 55 ARANTXA.MON : TCF123/04/2017 12 : 55 ARANTXA.MON : NP521/04/2017 01 : 35 201109 : 173331 OC-100-979921/04/2017 01 : 30 201109 : EQUIPO EN CSA20/04/2017 22 : 11 201109 : V1 21-04-1713/04/2017 04 : 11 ANA.ROSA : ODSWTPRDJORDAN Y EDUARDO ZEPEDA CAMPOS</v>
          </cell>
          <cell r="AN1572" t="str">
            <v>1TE50B8NUSCB</v>
          </cell>
          <cell r="AO1572" t="str">
            <v>Smart</v>
          </cell>
          <cell r="AP1572" t="str">
            <v>Hisense</v>
          </cell>
          <cell r="AQ1572" t="str">
            <v>Opera</v>
          </cell>
          <cell r="AR1572" t="str">
            <v>FHD 1920 x 1080</v>
          </cell>
          <cell r="AS1572" t="str">
            <v>3TE50G165140G165140M010</v>
          </cell>
          <cell r="AT1572">
            <v>28</v>
          </cell>
          <cell r="AU1572" t="str">
            <v>50H7GB</v>
          </cell>
          <cell r="AV1572" t="str">
            <v>3TE50G165140</v>
          </cell>
          <cell r="AW1572" t="str">
            <v>G165140</v>
          </cell>
          <cell r="AX1572" t="str">
            <v>M010</v>
          </cell>
          <cell r="AY1572">
            <v>74012614</v>
          </cell>
          <cell r="AZ1572">
            <v>51013533</v>
          </cell>
          <cell r="BA1572">
            <v>80150447</v>
          </cell>
        </row>
        <row r="1573">
          <cell r="D1573">
            <v>60316304</v>
          </cell>
          <cell r="E1573" t="str">
            <v xml:space="preserve">A   </v>
          </cell>
          <cell r="F1573" t="str">
            <v>TV</v>
          </cell>
          <cell r="G1573" t="str">
            <v>FRANCISCO ALARCON CARDONA</v>
          </cell>
          <cell r="H1573" t="str">
            <v>FRANCISCO COSSIO ROBLES 2281 COL LUCIO BLANCO SALTILLO, COAHUILA C.P. 25060</v>
          </cell>
          <cell r="I1573">
            <v>8442844003</v>
          </cell>
          <cell r="J1573" t="str">
            <v>HISENSE</v>
          </cell>
          <cell r="K1573" t="str">
            <v>50K20DW</v>
          </cell>
          <cell r="L1573" t="str">
            <v>50G143291H10240</v>
          </cell>
          <cell r="M1573" t="str">
            <v>TELMEX.COM 3315186</v>
          </cell>
          <cell r="N1573">
            <v>8.9990000000000006</v>
          </cell>
          <cell r="O1573">
            <v>42156</v>
          </cell>
          <cell r="P1573" t="str">
            <v>20-14-17</v>
          </cell>
          <cell r="Q1573">
            <v>201017</v>
          </cell>
          <cell r="R1573" t="str">
            <v>27/04/17 08:40 ARANTXA.MON NP5 PIA:173331,OC-1009987 PANEL P1A:171496, OC 1009988 POWER</v>
          </cell>
          <cell r="S1573" t="str">
            <v/>
          </cell>
          <cell r="T1573" t="str">
            <v xml:space="preserve"> ROSALINA ALVAREZ DEL CASTILLO    </v>
          </cell>
          <cell r="U1573" t="str">
            <v>2017/04/12</v>
          </cell>
          <cell r="V1573" t="str">
            <v>NORTE</v>
          </cell>
          <cell r="W1573" t="str">
            <v>COMPLETADO</v>
          </cell>
          <cell r="X1573" t="str">
            <v>TALLER</v>
          </cell>
          <cell r="Y1573">
            <v>42844</v>
          </cell>
          <cell r="Z1573">
            <v>688</v>
          </cell>
          <cell r="AD1573" t="str">
            <v>Saltillo/Lucio Blanco</v>
          </cell>
          <cell r="AE1573" t="str">
            <v>COA</v>
          </cell>
          <cell r="AF1573" t="str">
            <v>MX</v>
          </cell>
          <cell r="AG1573" t="str">
            <v>10416238</v>
          </cell>
          <cell r="AH1573" t="str">
            <v>FRANCISCO ALARCON CARDONA</v>
          </cell>
          <cell r="AI1573" t="str">
            <v>2281 Francisco Cossio Robles</v>
          </cell>
          <cell r="AJ1573" t="str">
            <v>8441319470</v>
          </cell>
          <cell r="AK1573" t="str">
            <v>8441319470</v>
          </cell>
          <cell r="AL1573" t="str">
            <v>25060</v>
          </cell>
          <cell r="AM1573"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74012631</v>
          </cell>
          <cell r="AZ1573">
            <v>51013550</v>
          </cell>
          <cell r="BA1573">
            <v>80150617</v>
          </cell>
        </row>
        <row r="1574">
          <cell r="D1574">
            <v>60311998</v>
          </cell>
          <cell r="E1574" t="str">
            <v xml:space="preserve">A   </v>
          </cell>
          <cell r="F1574" t="str">
            <v>TV</v>
          </cell>
          <cell r="G1574" t="str">
            <v xml:space="preserve">APT AGENCIA DE SEGURIDAD PRIVADA </v>
          </cell>
          <cell r="H1574" t="str">
            <v xml:space="preserve">CALLE CIMA NO. 264 COL ECO LOMAS , ENSENADA B.C. </v>
          </cell>
          <cell r="I1574">
            <v>6651100155</v>
          </cell>
          <cell r="J1574" t="str">
            <v xml:space="preserve">HISENSE </v>
          </cell>
          <cell r="K1574" t="str">
            <v>50H5C</v>
          </cell>
          <cell r="L1574" t="str">
            <v>50G160976H03055</v>
          </cell>
          <cell r="M1574" t="str">
            <v>TICKET 501021198389</v>
          </cell>
          <cell r="N1574">
            <v>10401</v>
          </cell>
          <cell r="O1574">
            <v>42104</v>
          </cell>
          <cell r="P1574">
            <v>42860</v>
          </cell>
          <cell r="Q1574">
            <v>201015</v>
          </cell>
          <cell r="R1574" t="str">
            <v>FALTA DE REFACCION , SE PIDIO PANEL</v>
          </cell>
          <cell r="S1574" t="str">
            <v>SE PIDIO PANEL Y NO LO SURTIERON</v>
          </cell>
          <cell r="T1574" t="str">
            <v xml:space="preserve">  Ricardo Sanchez Paniagua        </v>
          </cell>
          <cell r="U1574" t="str">
            <v>2017/05/15</v>
          </cell>
          <cell r="V1574" t="str">
            <v>NORTE</v>
          </cell>
          <cell r="W1574" t="str">
            <v>COMPLETADO</v>
          </cell>
          <cell r="X1574" t="str">
            <v>TALLER</v>
          </cell>
          <cell r="Y1574">
            <v>42786</v>
          </cell>
          <cell r="Z1574">
            <v>682</v>
          </cell>
          <cell r="AD1574" t="str">
            <v>Tecate/Pro hogar</v>
          </cell>
          <cell r="AE1574" t="str">
            <v>BC</v>
          </cell>
          <cell r="AF1574" t="str">
            <v>MX</v>
          </cell>
          <cell r="AG1574" t="str">
            <v>10412468</v>
          </cell>
          <cell r="AH1574" t="str">
            <v>APT AGENCIA DE SEGURIDAD PRIVADA</v>
          </cell>
          <cell r="AI1574" t="str">
            <v>Av revolucion nu 521 intd</v>
          </cell>
          <cell r="AJ1574" t="str">
            <v>6651100155</v>
          </cell>
          <cell r="AK1574">
            <v>0</v>
          </cell>
          <cell r="AL1574" t="str">
            <v>21410</v>
          </cell>
          <cell r="AM1574"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74" t="str">
            <v>3TE50G1618N2</v>
          </cell>
          <cell r="AO1574" t="e">
            <v>#N/A</v>
          </cell>
          <cell r="AP1574" t="e">
            <v>#N/A</v>
          </cell>
          <cell r="AQ1574" t="e">
            <v>#N/A</v>
          </cell>
          <cell r="AR1574" t="e">
            <v>#N/A</v>
          </cell>
          <cell r="AS1574" t="str">
            <v>3TE50G165140G165140M010</v>
          </cell>
          <cell r="AT1574">
            <v>28</v>
          </cell>
          <cell r="AU1574" t="str">
            <v>50H7GB</v>
          </cell>
          <cell r="AV1574" t="str">
            <v>3TE50G165140</v>
          </cell>
          <cell r="AW1574" t="str">
            <v>G165140</v>
          </cell>
          <cell r="AX1574" t="str">
            <v>M010</v>
          </cell>
          <cell r="AY1574">
            <v>74012681</v>
          </cell>
          <cell r="AZ1574">
            <v>51013600</v>
          </cell>
          <cell r="BA1574">
            <v>80150629</v>
          </cell>
        </row>
        <row r="1575">
          <cell r="D1575">
            <v>60315247</v>
          </cell>
          <cell r="E1575" t="str">
            <v xml:space="preserve">A   </v>
          </cell>
          <cell r="F1575" t="str">
            <v>TV</v>
          </cell>
          <cell r="G1575" t="str">
            <v>CAROLINA HERNANDEZ</v>
          </cell>
          <cell r="H1575" t="str">
            <v>ANDADOR 9 #212 COL. REVOLUCION VERDE TAMPICO</v>
          </cell>
          <cell r="I1575">
            <v>8338518047</v>
          </cell>
          <cell r="J1575" t="str">
            <v>HISENSE</v>
          </cell>
          <cell r="K1575" t="str">
            <v>50K20DW</v>
          </cell>
          <cell r="L1575" t="str">
            <v>50G143291H17137</v>
          </cell>
          <cell r="M1575">
            <v>196235</v>
          </cell>
          <cell r="N1575">
            <v>10120.879999999999</v>
          </cell>
          <cell r="O1575">
            <v>42103</v>
          </cell>
          <cell r="P1575">
            <v>42826</v>
          </cell>
          <cell r="Q1575">
            <v>202245</v>
          </cell>
          <cell r="R1575">
            <v>0</v>
          </cell>
          <cell r="S1575" t="str">
            <v/>
          </cell>
          <cell r="T1575" t="str">
            <v xml:space="preserve">    Alfredo Pineda                </v>
          </cell>
          <cell r="U1575" t="str">
            <v>2017-04-13</v>
          </cell>
          <cell r="V1575" t="str">
            <v>NORTE</v>
          </cell>
          <cell r="W1575" t="str">
            <v>COMPLETADO</v>
          </cell>
          <cell r="X1575" t="str">
            <v>TALLER</v>
          </cell>
          <cell r="Y1575">
            <v>42825</v>
          </cell>
          <cell r="Z1575">
            <v>722</v>
          </cell>
          <cell r="AD1575" t="str">
            <v>Tampico/Revolucion Verde</v>
          </cell>
          <cell r="AE1575" t="str">
            <v>TMS</v>
          </cell>
          <cell r="AF1575" t="str">
            <v>MX</v>
          </cell>
          <cell r="AG1575" t="str">
            <v>10410003</v>
          </cell>
          <cell r="AH1575" t="str">
            <v>CAROLINA HERNANDEZ</v>
          </cell>
          <cell r="AI1575" t="str">
            <v>212 Andador 9</v>
          </cell>
          <cell r="AJ1575" t="str">
            <v>8338518047</v>
          </cell>
          <cell r="AK1575">
            <v>0</v>
          </cell>
          <cell r="AL1575" t="str">
            <v>89314</v>
          </cell>
          <cell r="AM1575"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75" t="str">
            <v>1TE50B8NUSCB</v>
          </cell>
          <cell r="AO1575" t="str">
            <v>Smart</v>
          </cell>
          <cell r="AP1575" t="str">
            <v>Hisense</v>
          </cell>
          <cell r="AQ1575" t="str">
            <v>Opera</v>
          </cell>
          <cell r="AR1575" t="str">
            <v>FHD 1920 x 1080</v>
          </cell>
          <cell r="AS1575" t="str">
            <v>3TE50G165140G165140M010</v>
          </cell>
          <cell r="AT1575">
            <v>28</v>
          </cell>
          <cell r="AU1575" t="str">
            <v>50H7GB</v>
          </cell>
          <cell r="AV1575" t="str">
            <v>3TE50G165140</v>
          </cell>
          <cell r="AW1575" t="str">
            <v>G165140</v>
          </cell>
          <cell r="AX1575" t="str">
            <v>M010</v>
          </cell>
          <cell r="AY1575">
            <v>74012671</v>
          </cell>
          <cell r="AZ1575">
            <v>51013590</v>
          </cell>
          <cell r="BA1575">
            <v>80151073</v>
          </cell>
        </row>
        <row r="1576">
          <cell r="D1576">
            <v>60316313</v>
          </cell>
          <cell r="E1576" t="str">
            <v xml:space="preserve">A  </v>
          </cell>
          <cell r="F1576" t="str">
            <v>TV</v>
          </cell>
          <cell r="G1576" t="str">
            <v>Eduardo Zaldivar Delgado</v>
          </cell>
          <cell r="H1576" t="str">
            <v>MACLOVIO HERRERA #402 COL. FCO ZARCO</v>
          </cell>
          <cell r="I1576" t="str">
            <v>6181293144 6182764971</v>
          </cell>
          <cell r="J1576" t="str">
            <v>HISENSE</v>
          </cell>
          <cell r="K1576" t="str">
            <v>50H7GB</v>
          </cell>
          <cell r="L1576" t="str">
            <v>50G1617C8MH5310</v>
          </cell>
          <cell r="M1576" t="str">
            <v>TELMEX</v>
          </cell>
          <cell r="N1576">
            <v>0</v>
          </cell>
          <cell r="O1576">
            <v>0</v>
          </cell>
          <cell r="P1576">
            <v>0</v>
          </cell>
          <cell r="Q1576">
            <v>201034</v>
          </cell>
          <cell r="R1576"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76" t="str">
            <v/>
          </cell>
          <cell r="T1576" t="str">
            <v xml:space="preserve">    rturo Olguin Quiñones         </v>
          </cell>
          <cell r="U1576" t="str">
            <v>2017-05-16</v>
          </cell>
          <cell r="V1576" t="str">
            <v>NORTE</v>
          </cell>
          <cell r="W1576" t="str">
            <v>COMPLETADO</v>
          </cell>
          <cell r="X1576" t="str">
            <v>TALLER</v>
          </cell>
          <cell r="Y1576">
            <v>42845</v>
          </cell>
          <cell r="Z1576">
            <v>42845</v>
          </cell>
          <cell r="AD1576" t="str">
            <v>DURANGO/FRANCISCO ZARCO</v>
          </cell>
          <cell r="AE1576" t="str">
            <v>DGO</v>
          </cell>
          <cell r="AF1576" t="str">
            <v>MX</v>
          </cell>
          <cell r="AG1576" t="str">
            <v>10416245</v>
          </cell>
          <cell r="AH1576" t="str">
            <v>EDUARDO ZALDIVAR DELGADO</v>
          </cell>
          <cell r="AI1576" t="str">
            <v>402 MACLOVIO HERRERA</v>
          </cell>
          <cell r="AJ1576" t="str">
            <v>6182764971</v>
          </cell>
          <cell r="AK1576" t="str">
            <v>6182764971</v>
          </cell>
          <cell r="AL1576" t="str">
            <v>34210</v>
          </cell>
          <cell r="AM1576" t="str">
            <v>24/04/2017 23 : 54 201034 : P1 PENDIENTE POR MAIN OC-100992721/04/2017 23 : 14 201034 : EQUIPO ECOLECTADO20/04/2017 04 : 19 201034 : OS RECIBIDA20/04/2017 00 : 01 SEMIRAMIS.M : ODSWTP
RD/TELMEX
ENTRE PERU Y F VILLA</v>
          </cell>
          <cell r="AN1576" t="str">
            <v>3TE50G1523B0</v>
          </cell>
          <cell r="AO1576" t="str">
            <v>Smart</v>
          </cell>
          <cell r="AP1576" t="str">
            <v>Hisense</v>
          </cell>
          <cell r="AQ1576" t="str">
            <v>Android</v>
          </cell>
          <cell r="AR1576" t="str">
            <v>UHD 3840 X 2160</v>
          </cell>
          <cell r="AS1576" t="str">
            <v>3TE50G165140G165140M010</v>
          </cell>
          <cell r="AT1576">
            <v>28</v>
          </cell>
          <cell r="AU1576" t="str">
            <v>50H7GB</v>
          </cell>
          <cell r="AV1576" t="str">
            <v>3TE50G165140</v>
          </cell>
          <cell r="AW1576" t="str">
            <v>G165140</v>
          </cell>
          <cell r="AX1576" t="str">
            <v>M010</v>
          </cell>
          <cell r="AY1576">
            <v>74012703</v>
          </cell>
          <cell r="AZ1576">
            <v>51013622</v>
          </cell>
          <cell r="BA1576">
            <v>80151081</v>
          </cell>
        </row>
        <row r="1577">
          <cell r="D1577">
            <v>60316977</v>
          </cell>
          <cell r="E1577" t="str">
            <v xml:space="preserve">A   </v>
          </cell>
          <cell r="F1577" t="str">
            <v>TV</v>
          </cell>
          <cell r="G1577" t="str">
            <v>LORENA MARTINEZ GAMBOA</v>
          </cell>
          <cell r="H1577" t="str">
            <v>PROLONGACION COLON #989 SUR COLONIA NUEVA AURORA</v>
          </cell>
          <cell r="I1577">
            <v>8711175683</v>
          </cell>
          <cell r="J1577" t="str">
            <v>HISENSE</v>
          </cell>
          <cell r="K1577" t="str">
            <v>50H7GB</v>
          </cell>
          <cell r="L1577" t="str">
            <v>50G162219H00154</v>
          </cell>
          <cell r="M1577" t="str">
            <v>NO LO ESPECIFICA</v>
          </cell>
          <cell r="N1577">
            <v>15998.58</v>
          </cell>
          <cell r="O1577">
            <v>42655</v>
          </cell>
          <cell r="P1577">
            <v>42853</v>
          </cell>
          <cell r="Q1577">
            <v>201036</v>
          </cell>
          <cell r="R1577" t="str">
            <v>05/05/2017 05 : 52  ARANTXA.MON : Se autoriza NP5; numero de serie y ticket TELMEX correcto
04/05/2017 00 : 30 201036 : SE SOLICITO REFACCIÓN CON OC-1010261</v>
          </cell>
          <cell r="S1577" t="str">
            <v>EQUIPO COMPLETO SIN CAJA</v>
          </cell>
          <cell r="T1577" t="str">
            <v xml:space="preserve">      JAVIER LOPEZ                </v>
          </cell>
          <cell r="U1577">
            <v>42881</v>
          </cell>
          <cell r="V1577" t="str">
            <v>NORTE</v>
          </cell>
          <cell r="X1577" t="str">
            <v>TALLER</v>
          </cell>
          <cell r="Y1577">
            <v>42850</v>
          </cell>
          <cell r="AD1577" t="str">
            <v>Torreon/Nueva Aurora</v>
          </cell>
          <cell r="AE1577" t="str">
            <v>COA</v>
          </cell>
          <cell r="AF1577" t="str">
            <v>MX</v>
          </cell>
          <cell r="AG1577" t="str">
            <v>10416860</v>
          </cell>
          <cell r="AH1577" t="str">
            <v>LORENA MARTINEZ GAMBOA</v>
          </cell>
          <cell r="AI1577" t="str">
            <v>989 Sur Prolongacion Colon</v>
          </cell>
          <cell r="AJ1577" t="str">
            <v>0448712842083</v>
          </cell>
          <cell r="AK1577" t="str">
            <v>Torreon/Nueva Aurora</v>
          </cell>
          <cell r="AL1577" t="str">
            <v>27220</v>
          </cell>
          <cell r="AM1577"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77" t="str">
            <v>3TE50G1523B0</v>
          </cell>
          <cell r="AO1577" t="str">
            <v>Smart</v>
          </cell>
          <cell r="AP1577" t="str">
            <v>Hisense</v>
          </cell>
          <cell r="AQ1577" t="str">
            <v>Android</v>
          </cell>
          <cell r="AR1577" t="str">
            <v>UHD 3840 X 2160</v>
          </cell>
          <cell r="AS1577" t="str">
            <v>3TE55G154014MG154014MM010</v>
          </cell>
          <cell r="AT1577">
            <v>3</v>
          </cell>
          <cell r="AU1577" t="str">
            <v>55H6B</v>
          </cell>
          <cell r="AV1577" t="str">
            <v>3TE55G154014M</v>
          </cell>
          <cell r="AW1577" t="str">
            <v>G154014M</v>
          </cell>
          <cell r="AX1577" t="str">
            <v>M010</v>
          </cell>
          <cell r="AY1577">
            <v>74012894</v>
          </cell>
          <cell r="AZ1577">
            <v>51013812</v>
          </cell>
          <cell r="BA1577">
            <v>80153864</v>
          </cell>
        </row>
        <row r="1578">
          <cell r="D1578">
            <v>60312880</v>
          </cell>
          <cell r="E1578" t="str">
            <v xml:space="preserve">A   </v>
          </cell>
          <cell r="F1578" t="str">
            <v>TV</v>
          </cell>
          <cell r="G1578" t="str">
            <v>BRENDA GUADALUPE ADAME GONZALEZ</v>
          </cell>
          <cell r="H1578" t="str">
            <v>CHERAMICA ALEXICO 502, COL. PRADERAS DEL SUR</v>
          </cell>
          <cell r="I1578">
            <v>6562118151</v>
          </cell>
          <cell r="J1578" t="str">
            <v>HISENSE</v>
          </cell>
          <cell r="K1578" t="str">
            <v>50K20D</v>
          </cell>
          <cell r="L1578">
            <v>0</v>
          </cell>
          <cell r="M1578" t="str">
            <v xml:space="preserve">CARTA DE ACEPTACION Y ORDEN DE C.F. </v>
          </cell>
          <cell r="N1578">
            <v>0</v>
          </cell>
          <cell r="O1578">
            <v>41255</v>
          </cell>
          <cell r="P1578">
            <v>42797</v>
          </cell>
          <cell r="Q1578">
            <v>202246</v>
          </cell>
          <cell r="R1578" t="str">
            <v>01/04/2017 12 : 11  MARCO.DIAZ : TCF1 TCF1PU CSA
INF. SERGIO QUIÑONES.DMC.
24/03/2017 08 : 07  ADOLFO.FER : TCF1
24/03/2017 08 : 03  ADOLFO.FER : TCFR: SE GENERO ORDEN PARA DARSEGUIMIENTO A ODS 60310408</v>
          </cell>
          <cell r="S1578" t="str">
            <v/>
          </cell>
          <cell r="T1578" t="str">
            <v xml:space="preserve"> IDALIA LOZA                      </v>
          </cell>
          <cell r="U1578">
            <v>42881</v>
          </cell>
          <cell r="V1578" t="str">
            <v>NORTE</v>
          </cell>
          <cell r="X1578" t="str">
            <v>CLIENTE</v>
          </cell>
          <cell r="Y1578">
            <v>42793</v>
          </cell>
          <cell r="AD1578" t="str">
            <v>Cd. Juarez/Fracc. Padreras del Sur</v>
          </cell>
          <cell r="AE1578" t="str">
            <v>CHI</v>
          </cell>
          <cell r="AF1578" t="str">
            <v>MX</v>
          </cell>
          <cell r="AG1578" t="str">
            <v>10406601</v>
          </cell>
          <cell r="AH1578" t="str">
            <v>BRENDA GUADALUPE ADAME GONZALEZ</v>
          </cell>
          <cell r="AI1578" t="str">
            <v>Cheramica Alexico No. 502</v>
          </cell>
          <cell r="AJ1578" t="str">
            <v>656-211-81-51</v>
          </cell>
          <cell r="AK1578" t="str">
            <v>Cd. Juarez/Fracc. Padreras del Sur</v>
          </cell>
          <cell r="AL1578" t="str">
            <v>32575</v>
          </cell>
          <cell r="AM1578"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78" t="str">
            <v>3TE50G132311</v>
          </cell>
          <cell r="AO1578" t="str">
            <v>Básica</v>
          </cell>
          <cell r="AP1578" t="str">
            <v>Hisense</v>
          </cell>
          <cell r="AQ1578" t="str">
            <v>Opera</v>
          </cell>
          <cell r="AR1578" t="str">
            <v>FHD 1920 x 1080</v>
          </cell>
          <cell r="AS1578" t="str">
            <v>3TE55G154014MG154014MM010</v>
          </cell>
          <cell r="AT1578">
            <v>3</v>
          </cell>
          <cell r="AU1578" t="str">
            <v>55H6B</v>
          </cell>
          <cell r="AV1578" t="str">
            <v>3TE55G154014M</v>
          </cell>
          <cell r="AW1578" t="str">
            <v>G154014M</v>
          </cell>
          <cell r="AX1578" t="str">
            <v>M010</v>
          </cell>
          <cell r="AY1578">
            <v>74012897</v>
          </cell>
          <cell r="AZ1578">
            <v>51013815</v>
          </cell>
          <cell r="BA1578">
            <v>80153865</v>
          </cell>
        </row>
        <row r="1579">
          <cell r="D1579">
            <v>60318881</v>
          </cell>
          <cell r="E1579" t="str">
            <v xml:space="preserve">A   </v>
          </cell>
          <cell r="F1579" t="str">
            <v>TV</v>
          </cell>
          <cell r="G1579" t="str">
            <v>Cecilia Odeth Muñoz</v>
          </cell>
          <cell r="H1579" t="str">
            <v>solidaridad lote 8</v>
          </cell>
          <cell r="I1579">
            <v>2383824917</v>
          </cell>
          <cell r="J1579" t="str">
            <v>HISENSE</v>
          </cell>
          <cell r="K1579" t="str">
            <v>50K20D</v>
          </cell>
          <cell r="L1579" t="str">
            <v>50J140916H00571</v>
          </cell>
          <cell r="M1579" t="str">
            <v xml:space="preserve">  carta Telmex                            folio  792202043744</v>
          </cell>
          <cell r="N1579" t="str">
            <v>$ 7 801.00</v>
          </cell>
          <cell r="O1579">
            <v>42829</v>
          </cell>
          <cell r="P1579">
            <v>42875</v>
          </cell>
          <cell r="Q1579">
            <v>201067</v>
          </cell>
          <cell r="R1579" t="str">
            <v xml:space="preserve">23/05/2017    ARANTXA.MON  NP5: P1: T173064/OC1011032
</v>
          </cell>
          <cell r="S1579" t="str">
            <v xml:space="preserve">   Equipo  en taller.   Sin caja para em</v>
          </cell>
          <cell r="T1579" t="str">
            <v xml:space="preserve">   Rafael Ramirez                 </v>
          </cell>
          <cell r="U1579">
            <v>42881</v>
          </cell>
          <cell r="X1579" t="str">
            <v>CLIENTE</v>
          </cell>
          <cell r="Y1579">
            <v>42875</v>
          </cell>
          <cell r="AD1579" t="str">
            <v>Tehuacan/Col. Juan Pablo II</v>
          </cell>
          <cell r="AE1579" t="str">
            <v>PUE</v>
          </cell>
          <cell r="AF1579" t="str">
            <v>MX</v>
          </cell>
          <cell r="AG1579" t="str">
            <v>10415957</v>
          </cell>
          <cell r="AH1579" t="str">
            <v>CECILIA ODETH MUÑOZ</v>
          </cell>
          <cell r="AI1579" t="str">
            <v>Solidaridad lt8</v>
          </cell>
          <cell r="AJ1579" t="str">
            <v>2381654494</v>
          </cell>
          <cell r="AK1579" t="str">
            <v>Tehuacan/Col. Juan Pablo II</v>
          </cell>
          <cell r="AL1579" t="str">
            <v>75855</v>
          </cell>
          <cell r="AM1579"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79" t="str">
            <v>3TE50G132311</v>
          </cell>
          <cell r="AO1579" t="str">
            <v>Básica</v>
          </cell>
          <cell r="AP1579" t="str">
            <v>Hisense</v>
          </cell>
          <cell r="AQ1579" t="str">
            <v>Opera</v>
          </cell>
          <cell r="AR1579" t="str">
            <v>FHD 1920 x 1080</v>
          </cell>
          <cell r="AS1579" t="str">
            <v>3TE55G154014MG154014MM010</v>
          </cell>
          <cell r="AT1579">
            <v>3</v>
          </cell>
          <cell r="AU1579" t="str">
            <v>55H6B</v>
          </cell>
          <cell r="AV1579" t="str">
            <v>3TE55G154014M</v>
          </cell>
          <cell r="AW1579" t="str">
            <v>G154014M</v>
          </cell>
          <cell r="AX1579" t="str">
            <v>M010</v>
          </cell>
          <cell r="AY1579">
            <v>74012896</v>
          </cell>
          <cell r="AZ1579">
            <v>51013814</v>
          </cell>
          <cell r="BA1579">
            <v>80153866</v>
          </cell>
        </row>
        <row r="1580">
          <cell r="D1580">
            <v>60318005</v>
          </cell>
          <cell r="E1580" t="str">
            <v xml:space="preserve">A   </v>
          </cell>
          <cell r="F1580" t="str">
            <v>TV</v>
          </cell>
          <cell r="G1580" t="str">
            <v xml:space="preserve">Jabes Cruz Licona </v>
          </cell>
          <cell r="H1580" t="str">
            <v xml:space="preserve">local  A  1  Adolfo lopez Mateos   # 3800  San Lorenzo Teotipilco  Tehuacan Puebla </v>
          </cell>
          <cell r="I1580">
            <v>2383842400</v>
          </cell>
          <cell r="J1580" t="str">
            <v>HISENSE</v>
          </cell>
          <cell r="K1580" t="str">
            <v>32D37</v>
          </cell>
          <cell r="L1580" t="str">
            <v>50G162218H00362</v>
          </cell>
          <cell r="M1580" t="str">
            <v>LIVERPOOL                            ORDEN DE ENTREGA   #9044563543</v>
          </cell>
          <cell r="N1580" t="str">
            <v>$ 7 197.66</v>
          </cell>
          <cell r="O1580">
            <v>42855</v>
          </cell>
          <cell r="P1580">
            <v>42866</v>
          </cell>
          <cell r="Q1580">
            <v>201067</v>
          </cell>
          <cell r="R1580" t="str">
            <v xml:space="preserve">23/05/2017    ARANTXA.MON  NP5: P1: T185195/OC-1011017
</v>
          </cell>
          <cell r="S1580" t="str">
            <v xml:space="preserve">   Equipo  Completo en taller.  Listo pa</v>
          </cell>
          <cell r="T1580" t="str">
            <v xml:space="preserve">   Rafael Ramirez                 </v>
          </cell>
          <cell r="U1580">
            <v>42881</v>
          </cell>
          <cell r="X1580" t="str">
            <v>CLIENTE</v>
          </cell>
          <cell r="Y1580">
            <v>42864</v>
          </cell>
          <cell r="AD1580" t="str">
            <v>san lorenzo Teotipilco / tehuacan</v>
          </cell>
          <cell r="AE1580" t="str">
            <v>PUE</v>
          </cell>
          <cell r="AF1580" t="str">
            <v>MX</v>
          </cell>
          <cell r="AG1580" t="str">
            <v>10417871</v>
          </cell>
          <cell r="AH1580" t="str">
            <v>JABES CRUZ LICONA</v>
          </cell>
          <cell r="AI1580" t="str">
            <v>LOCAL A 1 ADOLFO LOPEZ MATEOS 3800</v>
          </cell>
          <cell r="AJ1580" t="str">
            <v>2383842425</v>
          </cell>
          <cell r="AK1580" t="str">
            <v>san lorenzo Teotipilco / tehuacan</v>
          </cell>
          <cell r="AL1580" t="str">
            <v>75855</v>
          </cell>
          <cell r="AM1580" t="str">
            <v>09/05/2017 06 : 44 RAUL.CALDER : ODSWTP
RD% ENTRE MARIANO MATAMOROS Y MANUEL BARLET DIAS</v>
          </cell>
          <cell r="AN1580" t="str">
            <v>3TE32A144508</v>
          </cell>
          <cell r="AO1580" t="str">
            <v>Básica</v>
          </cell>
          <cell r="AP1580" t="str">
            <v>Hisense</v>
          </cell>
          <cell r="AQ1580" t="str">
            <v>Opera</v>
          </cell>
          <cell r="AR1580" t="str">
            <v>HD 1366 X 768</v>
          </cell>
          <cell r="AS1580" t="str">
            <v>GTE32G153355CRMM012</v>
          </cell>
          <cell r="AT1580">
            <v>4</v>
          </cell>
          <cell r="AU1580" t="str">
            <v>32H5B</v>
          </cell>
          <cell r="AV1580" t="str">
            <v>GTE32G153355</v>
          </cell>
          <cell r="AW1580" t="str">
            <v>CRM</v>
          </cell>
          <cell r="AX1580" t="str">
            <v>M012</v>
          </cell>
          <cell r="AY1580">
            <v>74012898</v>
          </cell>
          <cell r="AZ1580">
            <v>51013816</v>
          </cell>
          <cell r="BA1580">
            <v>80153867</v>
          </cell>
        </row>
        <row r="1581">
          <cell r="D1581">
            <v>60318602</v>
          </cell>
          <cell r="E1581" t="str">
            <v xml:space="preserve">A   </v>
          </cell>
          <cell r="F1581" t="str">
            <v>TV</v>
          </cell>
          <cell r="G1581" t="str">
            <v>CARLOS MUÑOZ</v>
          </cell>
          <cell r="H1581" t="str">
            <v>TEXCOCO # 10,COL.MEXICO 1ERA SECC.,NEZ CP 57620</v>
          </cell>
          <cell r="I1581" t="str">
            <v>5765  6052 / 5797 7692</v>
          </cell>
          <cell r="J1581" t="str">
            <v>HISENSE</v>
          </cell>
          <cell r="K1581" t="str">
            <v>32D33</v>
          </cell>
          <cell r="L1581" t="str">
            <v>32M141204H01390</v>
          </cell>
          <cell r="M1581">
            <v>1891</v>
          </cell>
          <cell r="N1581">
            <v>2198</v>
          </cell>
          <cell r="O1581">
            <v>41801</v>
          </cell>
          <cell r="P1581">
            <v>42874</v>
          </cell>
          <cell r="Q1581">
            <v>201057</v>
          </cell>
          <cell r="R1581" t="str">
            <v>23/05/2017 06 : 11  ARANTXA.MON : TCF1
23/05/2017 06 : 10  ARANTXA.MON : Se autoriza NP5; INFORMACION CORRECTA
20/05/2017 02 : 19 201057 : P1: SE SOLICITA #T171862,OC-1010988,PANEL</v>
          </cell>
          <cell r="S1581" t="str">
            <v xml:space="preserve"> EQUIPO EN CSA CLIENTE</v>
          </cell>
          <cell r="T1581" t="str">
            <v xml:space="preserve"> MARIBEL SASTRE HERNANDEZ         </v>
          </cell>
          <cell r="U1581">
            <v>42881</v>
          </cell>
          <cell r="X1581" t="str">
            <v>CLIENTE</v>
          </cell>
          <cell r="Y1581">
            <v>42872</v>
          </cell>
          <cell r="AD1581" t="str">
            <v>neza /mexico 1ra secc</v>
          </cell>
          <cell r="AE1581" t="str">
            <v>MEX</v>
          </cell>
          <cell r="AF1581" t="str">
            <v>MX</v>
          </cell>
          <cell r="AG1581" t="str">
            <v>10366847</v>
          </cell>
          <cell r="AH1581" t="str">
            <v>CARLOS MUÑOZ MUEBLERIA RADA</v>
          </cell>
          <cell r="AI1581" t="str">
            <v>av texcoco num 140</v>
          </cell>
          <cell r="AJ1581" t="str">
            <v>57977692</v>
          </cell>
          <cell r="AK1581" t="str">
            <v>neza /mexico 1ra secc</v>
          </cell>
          <cell r="AL1581" t="str">
            <v>57620</v>
          </cell>
          <cell r="AM1581" t="str">
            <v>20/05/2017 02 : 19 201057 : P1: SE SOLICITA #T171862,OC-1010988,PANEL,19/05/201718/05/2017 06 : 40 201057 : V1: SE LLAMO A CTE 17/05/2017, NO CONTESTO AUN ASI SE ENVIA VISITA JUEVES 18/05/2017, HORARIO ABIERTODE 9:00 A 18:0017/05/2017 07 : 47 SEMIRAMIS.M : ODSWTP
EQUIPO DE PISO</v>
          </cell>
          <cell r="AN1581" t="str">
            <v>3TE32M134512</v>
          </cell>
          <cell r="AO1581" t="str">
            <v>Básica</v>
          </cell>
          <cell r="AP1581" t="str">
            <v>Hisense</v>
          </cell>
          <cell r="AQ1581" t="str">
            <v>Opera</v>
          </cell>
          <cell r="AR1581" t="str">
            <v>HD 1366 X 768</v>
          </cell>
          <cell r="AS1581" t="str">
            <v>GTE32G153355CRMM012</v>
          </cell>
          <cell r="AT1581">
            <v>4</v>
          </cell>
          <cell r="AU1581" t="str">
            <v>32H5B</v>
          </cell>
          <cell r="AV1581" t="str">
            <v>GTE32G153355</v>
          </cell>
          <cell r="AW1581" t="str">
            <v>CRM</v>
          </cell>
          <cell r="AX1581" t="str">
            <v>M012</v>
          </cell>
          <cell r="AY1581">
            <v>74012899</v>
          </cell>
          <cell r="AZ1581">
            <v>51013817</v>
          </cell>
          <cell r="BA1581">
            <v>80153868</v>
          </cell>
        </row>
        <row r="1582">
          <cell r="D1582">
            <v>60318599</v>
          </cell>
          <cell r="E1582" t="str">
            <v xml:space="preserve">A   </v>
          </cell>
          <cell r="F1582" t="str">
            <v>TV</v>
          </cell>
          <cell r="G1582" t="str">
            <v>JOEL DIAZ VELASCO</v>
          </cell>
          <cell r="H1582" t="str">
            <v>MANUEL BERNAL # 44,COL.MEXICO 1ERA SECC.NEZA CP 57620</v>
          </cell>
          <cell r="I1582" t="str">
            <v>5765 7585 / 55 4090 0575</v>
          </cell>
          <cell r="J1582" t="str">
            <v>HISENSE</v>
          </cell>
          <cell r="K1582" t="str">
            <v>50K20DW</v>
          </cell>
          <cell r="L1582" t="str">
            <v>50G143291H09122</v>
          </cell>
          <cell r="M1582">
            <v>944</v>
          </cell>
          <cell r="N1582">
            <v>8499</v>
          </cell>
          <cell r="O1582">
            <v>41998</v>
          </cell>
          <cell r="P1582">
            <v>42874</v>
          </cell>
          <cell r="Q1582">
            <v>201057</v>
          </cell>
          <cell r="R1582" t="str">
            <v>23/05/2017 06 : 10  ARANTXA.MON : TCF1
23/05/2017 06 : 09  ARANTXA.MON : Se autoriza NP5; INFORMACION CORRECTA
20/05/2017 02 : 08 201057 : P1A: SE SOLICITA #T173331,PANEL ,OC-1010987</v>
          </cell>
          <cell r="S1582" t="str">
            <v xml:space="preserve"> EQUIPO EN CSA CLIENTE</v>
          </cell>
          <cell r="T1582" t="str">
            <v xml:space="preserve"> MARIBEL SASTRE HERNANDEZ         </v>
          </cell>
          <cell r="U1582">
            <v>42881</v>
          </cell>
          <cell r="X1582" t="str">
            <v>CLIENTE</v>
          </cell>
          <cell r="Y1582">
            <v>42872</v>
          </cell>
          <cell r="AD1582" t="str">
            <v>neza /mexico 1ra secc</v>
          </cell>
          <cell r="AE1582" t="str">
            <v>MEX</v>
          </cell>
          <cell r="AF1582" t="str">
            <v>MX</v>
          </cell>
          <cell r="AG1582" t="str">
            <v>10418429</v>
          </cell>
          <cell r="AH1582" t="str">
            <v>JOEL DIAZ VELASCO</v>
          </cell>
          <cell r="AI1582" t="str">
            <v>manuel bernal num 44</v>
          </cell>
          <cell r="AJ1582" t="str">
            <v>5540900575</v>
          </cell>
          <cell r="AK1582" t="str">
            <v>neza /mexico 1ra secc</v>
          </cell>
          <cell r="AL1582" t="str">
            <v>57620</v>
          </cell>
          <cell r="AM1582"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82" t="str">
            <v>1TE50B8NUSCB</v>
          </cell>
          <cell r="AO1582" t="str">
            <v>Smart</v>
          </cell>
          <cell r="AP1582" t="str">
            <v>Hisense</v>
          </cell>
          <cell r="AQ1582" t="str">
            <v>Opera</v>
          </cell>
          <cell r="AR1582" t="str">
            <v>FHD 1920 x 1080</v>
          </cell>
          <cell r="AS1582" t="str">
            <v>3TE55G1623K3G1623K3M010</v>
          </cell>
          <cell r="AT1582">
            <v>14</v>
          </cell>
          <cell r="AU1582" t="str">
            <v>55H7B</v>
          </cell>
          <cell r="AV1582" t="str">
            <v>3TE55G1623K3</v>
          </cell>
          <cell r="AW1582" t="str">
            <v>G1623K3</v>
          </cell>
          <cell r="AX1582" t="str">
            <v>M010</v>
          </cell>
          <cell r="AY1582">
            <v>74012900</v>
          </cell>
          <cell r="AZ1582">
            <v>51013818</v>
          </cell>
          <cell r="BA1582">
            <v>80153869</v>
          </cell>
        </row>
        <row r="1583">
          <cell r="D1583">
            <v>60318757</v>
          </cell>
          <cell r="E1583" t="str">
            <v xml:space="preserve">A   </v>
          </cell>
          <cell r="F1583" t="str">
            <v>TV</v>
          </cell>
          <cell r="G1583" t="str">
            <v>LETICIA RODRIGUEZ PULIDO</v>
          </cell>
          <cell r="H1583" t="str">
            <v>4TA PRIVADA TEXCALATLACO 8P, COL.SAN MIGUEL XICALCO,TLALPAN CP 14490</v>
          </cell>
          <cell r="I1583" t="str">
            <v>1315 8213 / 55 7407 1623</v>
          </cell>
          <cell r="J1583" t="str">
            <v>HISENSE</v>
          </cell>
          <cell r="K1583" t="str">
            <v>50K20DW</v>
          </cell>
          <cell r="L1583" t="str">
            <v>50J140464H02261</v>
          </cell>
          <cell r="M1583">
            <v>8220170</v>
          </cell>
          <cell r="N1583">
            <v>10120.950000000001</v>
          </cell>
          <cell r="O1583">
            <v>41920</v>
          </cell>
          <cell r="P1583">
            <v>42875</v>
          </cell>
          <cell r="Q1583">
            <v>201057</v>
          </cell>
          <cell r="R1583" t="str">
            <v>23/05/2017 06 : 37  ARANTXA.MON : TCF1
23/05/2017 06 : 36  ARANTXA.MON : Se autoriza NP5; INFORMACION CORRECTA
21/05/2017 02 : 50 201057 : P1A: SE SOLICITA #T173331 / #T171496,OC-1011028</v>
          </cell>
          <cell r="S1583" t="str">
            <v xml:space="preserve"> EQUIPO EN CSA </v>
          </cell>
          <cell r="T1583" t="str">
            <v xml:space="preserve"> MARIBEL SASTRE HERNANDEZ         </v>
          </cell>
          <cell r="U1583">
            <v>42881</v>
          </cell>
          <cell r="X1583" t="str">
            <v>TALLER</v>
          </cell>
          <cell r="Y1583">
            <v>42874</v>
          </cell>
          <cell r="AD1583" t="str">
            <v>san miguelel xicalco/tlalpan</v>
          </cell>
          <cell r="AE1583" t="str">
            <v>DF</v>
          </cell>
          <cell r="AF1583" t="str">
            <v>MX</v>
          </cell>
          <cell r="AG1583" t="str">
            <v>10418142</v>
          </cell>
          <cell r="AH1583" t="str">
            <v>LETICIA RODRIGUEZ PULIDO</v>
          </cell>
          <cell r="AI1583" t="str">
            <v>8p 4t priv texcalatlaco</v>
          </cell>
          <cell r="AJ1583" t="str">
            <v>0445574071623</v>
          </cell>
          <cell r="AK1583" t="str">
            <v>san miguelel xicalco/tlalpan</v>
          </cell>
          <cell r="AL1583" t="str">
            <v>14490</v>
          </cell>
          <cell r="AM1583"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83" t="str">
            <v>1TE50B8NUSCB</v>
          </cell>
          <cell r="AO1583" t="str">
            <v>Smart</v>
          </cell>
          <cell r="AP1583" t="str">
            <v>Hisense</v>
          </cell>
          <cell r="AQ1583" t="str">
            <v>Opera</v>
          </cell>
          <cell r="AR1583" t="str">
            <v>FHD 1920 x 1080</v>
          </cell>
          <cell r="AS1583" t="str">
            <v>3TE55G1623K3G1623K3M010</v>
          </cell>
          <cell r="AT1583">
            <v>14</v>
          </cell>
          <cell r="AU1583" t="str">
            <v>55H7B</v>
          </cell>
          <cell r="AV1583" t="str">
            <v>3TE55G1623K3</v>
          </cell>
          <cell r="AW1583" t="str">
            <v>G1623K3</v>
          </cell>
          <cell r="AX1583" t="str">
            <v>M010</v>
          </cell>
          <cell r="AY1583">
            <v>74012901</v>
          </cell>
          <cell r="AZ1583">
            <v>51013819</v>
          </cell>
          <cell r="BA1583">
            <v>80153870</v>
          </cell>
        </row>
        <row r="1584">
          <cell r="D1584">
            <v>60318678</v>
          </cell>
          <cell r="E1584" t="str">
            <v xml:space="preserve">A   </v>
          </cell>
          <cell r="F1584" t="str">
            <v>TV</v>
          </cell>
          <cell r="G1584" t="str">
            <v>JUAN CORONA VELAZQUEZ</v>
          </cell>
          <cell r="H1584" t="str">
            <v>UH DEL HEROICO COLEGIO MILITAR # 8 INT.1,COL.SAN PEDRO MARTIR,TLALPAN CP 14650</v>
          </cell>
          <cell r="I1584" t="str">
            <v>5489 2802</v>
          </cell>
          <cell r="J1584" t="str">
            <v>HISENSE</v>
          </cell>
          <cell r="K1584" t="str">
            <v>50K20D</v>
          </cell>
          <cell r="L1584" t="str">
            <v>50J140472H06874</v>
          </cell>
          <cell r="M1584">
            <v>6496</v>
          </cell>
          <cell r="N1584">
            <v>6999</v>
          </cell>
          <cell r="O1584">
            <v>41883</v>
          </cell>
          <cell r="P1584">
            <v>42875</v>
          </cell>
          <cell r="Q1584">
            <v>201057</v>
          </cell>
          <cell r="R1584" t="str">
            <v>23/05/2017 06 : 36  ARANTXA.MON : TCF1
23/05/2017 06 : 35  ARANTXA.MON : Se autoriza NP5; INFORMACION CORRECTA
21/05/2017 02 : 41 201057 : P1A: SE SOLICITA #T173064,PANEL,OC-1011027</v>
          </cell>
          <cell r="S1584" t="str">
            <v xml:space="preserve"> EQUIPO EN CSA </v>
          </cell>
          <cell r="T1584" t="str">
            <v xml:space="preserve"> MARIBEL SASTRE HERNANDEZ         </v>
          </cell>
          <cell r="U1584">
            <v>42881</v>
          </cell>
          <cell r="X1584" t="str">
            <v>TALLER</v>
          </cell>
          <cell r="Y1584">
            <v>42873</v>
          </cell>
          <cell r="AD1584" t="str">
            <v>Tlalpan/San Pedro Martir</v>
          </cell>
          <cell r="AE1584" t="str">
            <v>DF</v>
          </cell>
          <cell r="AF1584" t="str">
            <v>MX</v>
          </cell>
          <cell r="AG1584" t="str">
            <v>10418032</v>
          </cell>
          <cell r="AH1584" t="str">
            <v>JUAN CORONA VELAZQUEZ</v>
          </cell>
          <cell r="AI1584" t="str">
            <v>Unidad Hab. Del Heroco Colegio Miliar No. 8 Int 1</v>
          </cell>
          <cell r="AJ1584" t="str">
            <v>55-37-45-20-08</v>
          </cell>
          <cell r="AK1584" t="str">
            <v>Tlalpan/San Pedro Martir</v>
          </cell>
          <cell r="AL1584" t="str">
            <v>14650</v>
          </cell>
          <cell r="AM1584"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584" t="str">
            <v>3TE50G132311</v>
          </cell>
          <cell r="AO1584" t="str">
            <v>Básica</v>
          </cell>
          <cell r="AP1584" t="str">
            <v>Hisense</v>
          </cell>
          <cell r="AQ1584" t="str">
            <v>Opera</v>
          </cell>
          <cell r="AR1584" t="str">
            <v>FHD 1920 x 1080</v>
          </cell>
          <cell r="AS1584" t="str">
            <v>3TE55G1623K3G1623K3M010</v>
          </cell>
          <cell r="AT1584">
            <v>14</v>
          </cell>
          <cell r="AU1584" t="str">
            <v>55H7B</v>
          </cell>
          <cell r="AV1584" t="str">
            <v>3TE55G1623K3</v>
          </cell>
          <cell r="AW1584" t="str">
            <v>G1623K3</v>
          </cell>
          <cell r="AX1584" t="str">
            <v>M010</v>
          </cell>
          <cell r="AY1584">
            <v>74012903</v>
          </cell>
          <cell r="AZ1584">
            <v>51013821</v>
          </cell>
          <cell r="BA1584">
            <v>80153872</v>
          </cell>
        </row>
        <row r="1585">
          <cell r="D1585">
            <v>60318826</v>
          </cell>
          <cell r="E1585" t="str">
            <v xml:space="preserve">A   </v>
          </cell>
          <cell r="F1585" t="str">
            <v>TV</v>
          </cell>
          <cell r="G1585" t="str">
            <v>ADRIANA BELTRAN</v>
          </cell>
          <cell r="H1585" t="str">
            <v>NARANJO 79 CSA 3,COL.FLORIDA,ALVARO OBREGON CP 01030</v>
          </cell>
          <cell r="I1585" t="str">
            <v>5663 4572 / 55 5436 7402</v>
          </cell>
          <cell r="J1585" t="str">
            <v>HISENSE</v>
          </cell>
          <cell r="K1585" t="str">
            <v>43H7C</v>
          </cell>
          <cell r="L1585" t="str">
            <v>43G160588H04284</v>
          </cell>
          <cell r="M1585" t="str">
            <v>CARTA FACTURA</v>
          </cell>
          <cell r="N1585">
            <v>8999</v>
          </cell>
          <cell r="O1585">
            <v>42566</v>
          </cell>
          <cell r="P1585">
            <v>42874</v>
          </cell>
          <cell r="Q1585">
            <v>201057</v>
          </cell>
          <cell r="R1585" t="str">
            <v>23/05/2017 06 : 26  ARANTXA.MON : TCF1
23/05/2017 06 : 26  ARANTXA.MON : Se autoriza NP5; INFORMACION CORRECTA
20/05/2017 06 : 56 201057 : P1A: SE SOLICITA #T197917,PANEL,OC-1011010</v>
          </cell>
          <cell r="S1585" t="str">
            <v xml:space="preserve"> EQUIPO EN CSA CLIENTE</v>
          </cell>
          <cell r="T1585" t="str">
            <v xml:space="preserve"> MARIBEL SASTRE HERNANDEZ         </v>
          </cell>
          <cell r="U1585">
            <v>42881</v>
          </cell>
          <cell r="X1585" t="str">
            <v>CLIENTE</v>
          </cell>
          <cell r="Y1585">
            <v>42874</v>
          </cell>
          <cell r="AD1585" t="str">
            <v>Florida Alvaro Obregon</v>
          </cell>
          <cell r="AE1585" t="str">
            <v>DF</v>
          </cell>
          <cell r="AF1585" t="str">
            <v>MX</v>
          </cell>
          <cell r="AG1585" t="str">
            <v>10416885</v>
          </cell>
          <cell r="AH1585" t="str">
            <v>BELTRAN ADRIANA</v>
          </cell>
          <cell r="AI1585" t="str">
            <v>3 Naranjo 79</v>
          </cell>
          <cell r="AJ1585" t="str">
            <v>5554367402</v>
          </cell>
          <cell r="AK1585" t="str">
            <v>Florida Alvaro Obregon</v>
          </cell>
          <cell r="AL1585" t="str">
            <v>01030</v>
          </cell>
          <cell r="AM1585" t="str">
            <v>20/05/2017 06 : 56 201057 : P1A: SE SOLICITA #T197917,PANEL,OC-1011010,19/05/201719/05/2017 23 : 40 201057 : V1: SE LLAMO A CTE 19/05/2017, SE CONFIRMA VISITA PARA HOY 19/05/2017, HORARIO ABIERTO DE 9:00 A 18:0019/05/2017 04 : 49 ANA.LAURA : ODSWTP
TVJ</v>
          </cell>
          <cell r="AN1585" t="str">
            <v>3TE43G154905</v>
          </cell>
          <cell r="AO1585" t="str">
            <v>Smart</v>
          </cell>
          <cell r="AP1585" t="str">
            <v>Hisense</v>
          </cell>
          <cell r="AQ1585" t="str">
            <v>Opera</v>
          </cell>
          <cell r="AR1585" t="str">
            <v>UHD 3840 X 2160</v>
          </cell>
          <cell r="AS1585" t="str">
            <v>3TE43G1632G6CRMM012</v>
          </cell>
          <cell r="AT1585" t="str">
            <v>0</v>
          </cell>
          <cell r="AU1585" t="str">
            <v>43H7C</v>
          </cell>
          <cell r="AV1585" t="str">
            <v>3TE43G1632G6</v>
          </cell>
          <cell r="AW1585" t="str">
            <v>CRM</v>
          </cell>
          <cell r="AX1585" t="str">
            <v>M012</v>
          </cell>
          <cell r="AY1585">
            <v>74012904</v>
          </cell>
          <cell r="AZ1585">
            <v>51013822</v>
          </cell>
          <cell r="BA1585">
            <v>80153873</v>
          </cell>
        </row>
        <row r="1586">
          <cell r="D1586">
            <v>60317348</v>
          </cell>
          <cell r="E1586" t="str">
            <v xml:space="preserve">A   </v>
          </cell>
          <cell r="F1586" t="str">
            <v>TV</v>
          </cell>
          <cell r="G1586" t="str">
            <v>ENRIQUE CHAGOYA PEREZ</v>
          </cell>
          <cell r="H1586" t="str">
            <v>AV.VASCO DE QUIROGA # 1235 EDIF.B DEPTO.206,COL.CUEVITAS,ALVARO OBREGON CP 01220</v>
          </cell>
          <cell r="I1586" t="str">
            <v>55 3523 6081 / 5257 5581</v>
          </cell>
          <cell r="J1586" t="str">
            <v>HISENSE</v>
          </cell>
          <cell r="K1586" t="str">
            <v>50K20DW</v>
          </cell>
          <cell r="L1586" t="str">
            <v>50J140464H0006</v>
          </cell>
          <cell r="M1586">
            <v>6484</v>
          </cell>
          <cell r="N1586">
            <v>8499</v>
          </cell>
          <cell r="O1586">
            <v>42968</v>
          </cell>
          <cell r="P1586">
            <v>42873</v>
          </cell>
          <cell r="Q1586">
            <v>201057</v>
          </cell>
          <cell r="R1586" t="str">
            <v>23/05/2017 06 : 18  ARANTXA.MON : TCF1
23/05/2017 06 : 17  ARANTXA.MON : Se autoriza NP5; INFORMACION CORRECTA
20/05/2017 07 : 12 201057 : P1A: SE SOLICITA #173331,PANEL,OC-1010998,</v>
          </cell>
          <cell r="S1586" t="str">
            <v xml:space="preserve"> EQUIPO EN CSA </v>
          </cell>
          <cell r="T1586" t="str">
            <v xml:space="preserve"> MARIBEL SASTRE HERNANDEZ         </v>
          </cell>
          <cell r="U1586">
            <v>42881</v>
          </cell>
          <cell r="X1586" t="str">
            <v>TALLER</v>
          </cell>
          <cell r="Y1586">
            <v>42854</v>
          </cell>
          <cell r="AD1586" t="str">
            <v>alvaro obregon /col cuevitas</v>
          </cell>
          <cell r="AE1586" t="str">
            <v>DF</v>
          </cell>
          <cell r="AF1586" t="str">
            <v>MX</v>
          </cell>
          <cell r="AG1586" t="str">
            <v>10417160</v>
          </cell>
          <cell r="AH1586" t="str">
            <v>ENRIQUE CHAGOYA PEREZ</v>
          </cell>
          <cell r="AI1586" t="str">
            <v>av basco de quiroga num 1235 edif b dto 206</v>
          </cell>
          <cell r="AJ1586" t="str">
            <v>52575581</v>
          </cell>
          <cell r="AK1586" t="str">
            <v>alvaro obregon /col cuevitas</v>
          </cell>
          <cell r="AL1586" t="str">
            <v>01220</v>
          </cell>
          <cell r="AM1586"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586" t="str">
            <v>1TE50B8NUSCB</v>
          </cell>
          <cell r="AO1586" t="str">
            <v>Smart</v>
          </cell>
          <cell r="AP1586" t="str">
            <v>Hisense</v>
          </cell>
          <cell r="AQ1586" t="str">
            <v>Opera</v>
          </cell>
          <cell r="AR1586" t="str">
            <v>FHD 1920 x 1080</v>
          </cell>
          <cell r="AS1586" t="str">
            <v>3TE55G1623K3G1623K3M010</v>
          </cell>
          <cell r="AT1586">
            <v>14</v>
          </cell>
          <cell r="AU1586" t="str">
            <v>55H7B</v>
          </cell>
          <cell r="AV1586" t="str">
            <v>3TE55G1623K3</v>
          </cell>
          <cell r="AW1586" t="str">
            <v>G1623K3</v>
          </cell>
          <cell r="AX1586" t="str">
            <v>M010</v>
          </cell>
          <cell r="AY1586">
            <v>74012908</v>
          </cell>
          <cell r="AZ1586">
            <v>51013826</v>
          </cell>
          <cell r="BA1586">
            <v>80153874</v>
          </cell>
        </row>
        <row r="1587">
          <cell r="D1587">
            <v>60318723</v>
          </cell>
          <cell r="E1587" t="str">
            <v xml:space="preserve">A   </v>
          </cell>
          <cell r="F1587" t="str">
            <v>TV</v>
          </cell>
          <cell r="G1587" t="str">
            <v>JESUS TELLEZ</v>
          </cell>
          <cell r="H1587" t="str">
            <v>LEONA VICARIO MZ.1 LT.12,COL. 1ERA SECC.MIGUEL HGO,TLALPAN CP 14410</v>
          </cell>
          <cell r="I1587" t="str">
            <v>5665 9581 / 55 4526 1368</v>
          </cell>
          <cell r="J1587" t="str">
            <v>HISENSE</v>
          </cell>
          <cell r="K1587" t="str">
            <v>65H7B</v>
          </cell>
          <cell r="L1587" t="str">
            <v>65G161544H00004</v>
          </cell>
          <cell r="M1587" t="str">
            <v>TIQUET</v>
          </cell>
          <cell r="N1587">
            <v>10749.75</v>
          </cell>
          <cell r="O1587">
            <v>42829</v>
          </cell>
          <cell r="P1587">
            <v>42874</v>
          </cell>
          <cell r="Q1587">
            <v>201057</v>
          </cell>
          <cell r="R1587" t="str">
            <v>23/05/2017 06 : 23  ARANTXA.MON : TCF1
23/05/2017 06 : 23  ARANTXA.MON : Se autoriza NP5; INFORMACION CORRECTA
20/05/2017 06 : 58 201057 : P1A: SE SOLICITA #T189992,PANEL,OC-1011006,</v>
          </cell>
          <cell r="S1587" t="str">
            <v xml:space="preserve"> EQUIPO EN CSA CLIENTE</v>
          </cell>
          <cell r="T1587" t="str">
            <v xml:space="preserve"> MARIBEL SASTRE HERNANDEZ         </v>
          </cell>
          <cell r="U1587">
            <v>42881</v>
          </cell>
          <cell r="X1587" t="str">
            <v>CLIENTE</v>
          </cell>
          <cell r="Y1587">
            <v>42873</v>
          </cell>
          <cell r="AD1587" t="str">
            <v>Tlalpan/1 era secc M Hidalgo</v>
          </cell>
          <cell r="AE1587" t="str">
            <v>DF</v>
          </cell>
          <cell r="AF1587" t="str">
            <v>MX</v>
          </cell>
          <cell r="AG1587" t="str">
            <v>10418309</v>
          </cell>
          <cell r="AH1587" t="str">
            <v>JESUS TELLEZ</v>
          </cell>
          <cell r="AI1587" t="str">
            <v>leona avicario mz lt 12</v>
          </cell>
          <cell r="AJ1587" t="str">
            <v>5545261368</v>
          </cell>
          <cell r="AK1587" t="str">
            <v>Tlalpan/1 era secc M Hidalgo</v>
          </cell>
          <cell r="AL1587" t="str">
            <v>14410</v>
          </cell>
          <cell r="AM1587"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587" t="str">
            <v>3TE65G152018</v>
          </cell>
          <cell r="AO1587" t="str">
            <v>Smart</v>
          </cell>
          <cell r="AP1587" t="str">
            <v>Hisense</v>
          </cell>
          <cell r="AQ1587" t="str">
            <v>Opera</v>
          </cell>
          <cell r="AR1587" t="str">
            <v>UHD 3840 X 2160</v>
          </cell>
          <cell r="AS1587" t="str">
            <v>3TE65G1613D3G1613D3M010</v>
          </cell>
          <cell r="AT1587">
            <v>1</v>
          </cell>
          <cell r="AU1587" t="str">
            <v>65H10B</v>
          </cell>
          <cell r="AV1587" t="str">
            <v>3TE65G1613D3</v>
          </cell>
          <cell r="AW1587" t="str">
            <v>G1613D3</v>
          </cell>
          <cell r="AX1587" t="str">
            <v>M010</v>
          </cell>
          <cell r="AY1587">
            <v>74012909</v>
          </cell>
          <cell r="AZ1587">
            <v>51013827</v>
          </cell>
          <cell r="BA1587">
            <v>80153875</v>
          </cell>
        </row>
        <row r="1588">
          <cell r="D1588">
            <v>60318542</v>
          </cell>
          <cell r="E1588" t="str">
            <v xml:space="preserve">A   </v>
          </cell>
          <cell r="F1588" t="str">
            <v>TV</v>
          </cell>
          <cell r="G1588" t="str">
            <v>LUCIA PEÑA AGAPITO</v>
          </cell>
          <cell r="H1588" t="str">
            <v>AV.11 # 311,COL.ESPERANZA,NEZAHUATLCOYOTL CP 57800</v>
          </cell>
          <cell r="I1588" t="str">
            <v>55 1691 0387</v>
          </cell>
          <cell r="J1588" t="str">
            <v>HISENSE</v>
          </cell>
          <cell r="K1588" t="str">
            <v>50H3</v>
          </cell>
          <cell r="L1588" t="str">
            <v>50J141308H01360</v>
          </cell>
          <cell r="M1588" t="str">
            <v>TIQUET</v>
          </cell>
          <cell r="N1588">
            <v>12423.84</v>
          </cell>
          <cell r="O1588">
            <v>41960</v>
          </cell>
          <cell r="P1588">
            <v>42871</v>
          </cell>
          <cell r="Q1588">
            <v>201057</v>
          </cell>
          <cell r="R1588" t="str">
            <v>20/05/2017 04 : 20  ARANTXA.MON : TCF1
20/05/2017 04 : 19  ARANTXA.MON : Se autoriza NP5; INFORMACION CORRECTA
20/05/2017 00 : 53 201057 : P1A: SE SOLICITA #T173331,PANEL,OC-1010961</v>
          </cell>
          <cell r="S1588" t="str">
            <v xml:space="preserve"> EQUIPO EN CSA </v>
          </cell>
          <cell r="T1588" t="str">
            <v xml:space="preserve"> MARIBEL SASTRE HERNANDEZ         </v>
          </cell>
          <cell r="U1588">
            <v>42881</v>
          </cell>
          <cell r="X1588" t="str">
            <v>TALLER</v>
          </cell>
          <cell r="Y1588">
            <v>42871</v>
          </cell>
          <cell r="AD1588" t="str">
            <v>Nezahualcoyotl/Esperanza</v>
          </cell>
          <cell r="AE1588" t="str">
            <v>MEX</v>
          </cell>
          <cell r="AF1588" t="str">
            <v>MX</v>
          </cell>
          <cell r="AG1588" t="str">
            <v>10416980</v>
          </cell>
          <cell r="AH1588" t="str">
            <v>LUCIA PEÑA AGAPITO</v>
          </cell>
          <cell r="AI1588" t="str">
            <v>311 Av 11</v>
          </cell>
          <cell r="AJ1588" t="str">
            <v>51133035</v>
          </cell>
          <cell r="AK1588" t="str">
            <v>Nezahualcoyotl/Esperanza</v>
          </cell>
          <cell r="AL1588" t="str">
            <v>57800</v>
          </cell>
          <cell r="AM1588"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588" t="str">
            <v>3TE50J141202</v>
          </cell>
          <cell r="AO1588" t="str">
            <v>Básica</v>
          </cell>
          <cell r="AP1588" t="str">
            <v>Hisense</v>
          </cell>
          <cell r="AQ1588" t="str">
            <v>Opera</v>
          </cell>
          <cell r="AR1588" t="str">
            <v>FHD 1920 x 1080</v>
          </cell>
          <cell r="AS1588" t="str">
            <v>3TE55G1623K3G1623K3M010</v>
          </cell>
          <cell r="AT1588">
            <v>14</v>
          </cell>
          <cell r="AU1588" t="str">
            <v>55H7B</v>
          </cell>
          <cell r="AV1588" t="str">
            <v>3TE55G1623K3</v>
          </cell>
          <cell r="AW1588" t="str">
            <v>G1623K3</v>
          </cell>
          <cell r="AX1588" t="str">
            <v>M010</v>
          </cell>
          <cell r="AY1588">
            <v>74012911</v>
          </cell>
          <cell r="AZ1588">
            <v>51013829</v>
          </cell>
          <cell r="BA1588">
            <v>80153876</v>
          </cell>
        </row>
        <row r="1589">
          <cell r="D1589">
            <v>60318797</v>
          </cell>
          <cell r="E1589" t="str">
            <v xml:space="preserve">A   </v>
          </cell>
          <cell r="F1589" t="str">
            <v>TV</v>
          </cell>
          <cell r="G1589" t="str">
            <v>MANUEL GAUDENCIO AMADOR ALFARO</v>
          </cell>
          <cell r="H1589" t="str">
            <v>CARLOTA # 170,COL. TEPEYAC,GAM TEL 5517 8518</v>
          </cell>
          <cell r="I1589" t="str">
            <v>5517 8518</v>
          </cell>
          <cell r="J1589" t="str">
            <v>HISENSE</v>
          </cell>
          <cell r="K1589" t="str">
            <v>50K20D</v>
          </cell>
          <cell r="L1589" t="str">
            <v>50J140472H07242</v>
          </cell>
          <cell r="M1589" t="str">
            <v>IWABM107507</v>
          </cell>
          <cell r="N1589">
            <v>6999</v>
          </cell>
          <cell r="O1589">
            <v>41863</v>
          </cell>
          <cell r="P1589">
            <v>42875</v>
          </cell>
          <cell r="Q1589">
            <v>201057</v>
          </cell>
          <cell r="R1589" t="str">
            <v>23/05/2017 06 : 34  ARANTXA.MON : TCF1
23/05/2017 06 : 34  ARANTXA.MON : Se autoriza NP5; INFORMACION CORRECTA
21/05/2017 02 : 34 201057 : P1A: SE SOLICITA #T173064,PANEL,OC-1011026</v>
          </cell>
          <cell r="S1589" t="str">
            <v xml:space="preserve"> EQUIPO EN CSA CLIENTE</v>
          </cell>
          <cell r="T1589" t="str">
            <v xml:space="preserve"> MARIBEL SASTRE HERNANDEZ         </v>
          </cell>
          <cell r="U1589">
            <v>42881</v>
          </cell>
          <cell r="X1589" t="str">
            <v>CLIENTE</v>
          </cell>
          <cell r="Y1589">
            <v>42874</v>
          </cell>
          <cell r="AD1589" t="str">
            <v>GAM/gpe tepeyac</v>
          </cell>
          <cell r="AE1589">
            <v>0</v>
          </cell>
          <cell r="AF1589" t="str">
            <v>MX</v>
          </cell>
          <cell r="AG1589" t="str">
            <v>10347835</v>
          </cell>
          <cell r="AH1589" t="str">
            <v>AMADOR ALFARO MANUEL GAUDENCIO</v>
          </cell>
          <cell r="AI1589" t="str">
            <v>carlota 170</v>
          </cell>
          <cell r="AJ1589" t="str">
            <v>55178518</v>
          </cell>
          <cell r="AK1589" t="str">
            <v>GAM/gpe tepeyac</v>
          </cell>
          <cell r="AL1589" t="str">
            <v>07840</v>
          </cell>
          <cell r="AM1589"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589" t="str">
            <v>3TE50G132311</v>
          </cell>
          <cell r="AO1589" t="str">
            <v>Básica</v>
          </cell>
          <cell r="AP1589" t="str">
            <v>Hisense</v>
          </cell>
          <cell r="AQ1589" t="str">
            <v>Opera</v>
          </cell>
          <cell r="AR1589" t="str">
            <v>FHD 1920 x 1080</v>
          </cell>
          <cell r="AS1589" t="str">
            <v>3TE55G1623K3G1623K3M010</v>
          </cell>
          <cell r="AT1589">
            <v>14</v>
          </cell>
          <cell r="AU1589" t="str">
            <v>55H7B</v>
          </cell>
          <cell r="AV1589" t="str">
            <v>3TE55G1623K3</v>
          </cell>
          <cell r="AW1589" t="str">
            <v>G1623K3</v>
          </cell>
          <cell r="AX1589" t="str">
            <v>M010</v>
          </cell>
          <cell r="AY1589">
            <v>74012912</v>
          </cell>
          <cell r="AZ1589">
            <v>51013830</v>
          </cell>
          <cell r="BA1589">
            <v>80153877</v>
          </cell>
        </row>
        <row r="1590">
          <cell r="D1590">
            <v>60318529</v>
          </cell>
          <cell r="E1590" t="str">
            <v xml:space="preserve">A   </v>
          </cell>
          <cell r="F1590" t="str">
            <v>TV</v>
          </cell>
          <cell r="G1590" t="str">
            <v>JUANA ADRIANA CHILINO ESTRADA</v>
          </cell>
          <cell r="H1590" t="str">
            <v>TEKAX # 402,COL.HEROES DE PADIERNA,TLALPAN CP 14200</v>
          </cell>
          <cell r="I1590" t="str">
            <v>5425 0201</v>
          </cell>
          <cell r="J1590" t="str">
            <v>HISENSE</v>
          </cell>
          <cell r="K1590" t="str">
            <v>50K20DW</v>
          </cell>
          <cell r="L1590" t="str">
            <v>50G144844H00320</v>
          </cell>
          <cell r="M1590" t="str">
            <v>POLIZA SELLADA</v>
          </cell>
          <cell r="N1590">
            <v>0</v>
          </cell>
          <cell r="O1590">
            <v>42285</v>
          </cell>
          <cell r="P1590">
            <v>42873</v>
          </cell>
          <cell r="Q1590">
            <v>201057</v>
          </cell>
          <cell r="R1590" t="str">
            <v>20/05/2017 04 : 18  ARANTXA.MON : TCF1
20/05/2017 04 : 18  ARANTXA.MON : Se autoriza NP5; INFORMACION CORRECTA
19/05/2017 06 : 24 201057 : P1A: SE SOLICITA #T173331,PANEL ,OC-1010960</v>
          </cell>
          <cell r="S1590" t="str">
            <v xml:space="preserve"> EQUIPO EN CSA </v>
          </cell>
          <cell r="T1590" t="str">
            <v xml:space="preserve"> MARIBEL SASTRE HERNANDEZ         </v>
          </cell>
          <cell r="U1590">
            <v>42881</v>
          </cell>
          <cell r="X1590" t="str">
            <v>TALLER</v>
          </cell>
          <cell r="Y1590">
            <v>42871</v>
          </cell>
          <cell r="AD1590" t="str">
            <v>tlalpan /heroes de padierna</v>
          </cell>
          <cell r="AE1590" t="str">
            <v>DF</v>
          </cell>
          <cell r="AF1590" t="str">
            <v>MX</v>
          </cell>
          <cell r="AG1590" t="str">
            <v>10418251</v>
          </cell>
          <cell r="AH1590" t="str">
            <v>JUANA ADRIANA CHILINO ESTRADA</v>
          </cell>
          <cell r="AI1590" t="str">
            <v>tekax num 402</v>
          </cell>
          <cell r="AJ1590" t="str">
            <v>54250233</v>
          </cell>
          <cell r="AK1590" t="str">
            <v>tlalpan /heroes de padierna</v>
          </cell>
          <cell r="AL1590" t="str">
            <v>14200</v>
          </cell>
          <cell r="AM1590"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590" t="str">
            <v>1TE50B8NUSCB</v>
          </cell>
          <cell r="AO1590" t="str">
            <v>Smart</v>
          </cell>
          <cell r="AP1590" t="str">
            <v>Hisense</v>
          </cell>
          <cell r="AQ1590" t="str">
            <v>Opera</v>
          </cell>
          <cell r="AR1590" t="str">
            <v>FHD 1920 x 1080</v>
          </cell>
          <cell r="AS1590" t="str">
            <v>3TE55G1623K3G1623K3M010</v>
          </cell>
          <cell r="AT1590">
            <v>14</v>
          </cell>
          <cell r="AU1590" t="str">
            <v>55H7B</v>
          </cell>
          <cell r="AV1590" t="str">
            <v>3TE55G1623K3</v>
          </cell>
          <cell r="AW1590" t="str">
            <v>G1623K3</v>
          </cell>
          <cell r="AX1590" t="str">
            <v>M010</v>
          </cell>
          <cell r="AY1590">
            <v>74012913</v>
          </cell>
          <cell r="AZ1590">
            <v>51013831</v>
          </cell>
          <cell r="BA1590">
            <v>80153879</v>
          </cell>
        </row>
        <row r="1591">
          <cell r="D1591">
            <v>60318796</v>
          </cell>
          <cell r="E1591" t="str">
            <v xml:space="preserve">A   </v>
          </cell>
          <cell r="F1591" t="str">
            <v>TV</v>
          </cell>
          <cell r="G1591" t="str">
            <v>FABIOLA RAMIREZ</v>
          </cell>
          <cell r="H1591" t="str">
            <v>CDA STA MONICA NO.6,COL.CORPUS CRISTI,ALVARO OBREGON CP 01530</v>
          </cell>
          <cell r="I1591" t="str">
            <v>5602 3550</v>
          </cell>
          <cell r="J1591" t="str">
            <v>HISENSE</v>
          </cell>
          <cell r="K1591" t="str">
            <v>50K20DW</v>
          </cell>
          <cell r="L1591" t="str">
            <v>50J140464H00066</v>
          </cell>
          <cell r="M1591" t="str">
            <v>POLIZA SELLADA</v>
          </cell>
          <cell r="N1591">
            <v>0</v>
          </cell>
          <cell r="O1591">
            <v>42949</v>
          </cell>
          <cell r="P1591">
            <v>42875</v>
          </cell>
          <cell r="Q1591">
            <v>201057</v>
          </cell>
          <cell r="R1591" t="str">
            <v>23/05/2017 06 : 31  ARANTXA.MON : TCF1
23/05/2017 06 : 31  ARANTXA.MON : Se autoriza NP5; INFORMACION CORRECTA
21/05/2017 00 : 13 201057 : P1A: SE SOLICITA #T173064,PANEL,OC-1011018,</v>
          </cell>
          <cell r="S1591" t="str">
            <v xml:space="preserve"> EQUIPO EN CSA CLIENTE</v>
          </cell>
          <cell r="T1591" t="str">
            <v xml:space="preserve"> MARIBEL SASTRE HERNANDEZ         </v>
          </cell>
          <cell r="U1591">
            <v>42881</v>
          </cell>
          <cell r="X1591" t="str">
            <v>CLIENTE</v>
          </cell>
          <cell r="Y1591">
            <v>42874</v>
          </cell>
          <cell r="AD1591" t="str">
            <v>alvaro Obregon/Corpus Cristi</v>
          </cell>
          <cell r="AE1591" t="str">
            <v>DF</v>
          </cell>
          <cell r="AF1591" t="str">
            <v>MX</v>
          </cell>
          <cell r="AG1591" t="str">
            <v>10416456</v>
          </cell>
          <cell r="AH1591" t="str">
            <v>FABIOLA RAMIREZ</v>
          </cell>
          <cell r="AI1591" t="str">
            <v>Cerrada Santa Monica No. 6</v>
          </cell>
          <cell r="AJ1591" t="str">
            <v>56-02-35-50</v>
          </cell>
          <cell r="AK1591" t="str">
            <v>alvaro Obregon/Corpus Cristi</v>
          </cell>
          <cell r="AL1591" t="str">
            <v>01530</v>
          </cell>
          <cell r="AM1591"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591" t="str">
            <v>1TE50B8NUSCB</v>
          </cell>
          <cell r="AO1591" t="str">
            <v>Smart</v>
          </cell>
          <cell r="AP1591" t="str">
            <v>Hisense</v>
          </cell>
          <cell r="AQ1591" t="str">
            <v>Opera</v>
          </cell>
          <cell r="AR1591" t="str">
            <v>FHD 1920 x 1080</v>
          </cell>
          <cell r="AS1591" t="str">
            <v>3TE55G1623K3G1623K3M010</v>
          </cell>
          <cell r="AT1591">
            <v>14</v>
          </cell>
          <cell r="AU1591" t="str">
            <v>55H7B</v>
          </cell>
          <cell r="AV1591" t="str">
            <v>3TE55G1623K3</v>
          </cell>
          <cell r="AW1591" t="str">
            <v>G1623K3</v>
          </cell>
          <cell r="AX1591" t="str">
            <v>M010</v>
          </cell>
          <cell r="AY1591">
            <v>74012914</v>
          </cell>
          <cell r="AZ1591">
            <v>51013832</v>
          </cell>
          <cell r="BA1591">
            <v>80153882</v>
          </cell>
        </row>
        <row r="1592">
          <cell r="D1592">
            <v>60313425</v>
          </cell>
          <cell r="E1592" t="str">
            <v>A</v>
          </cell>
          <cell r="F1592" t="str">
            <v>TV</v>
          </cell>
          <cell r="G1592" t="str">
            <v>GUADALUPE ROCHA TREJO</v>
          </cell>
          <cell r="H1592" t="str">
            <v>ANIS 704, COL. ALEJANDRO BRIONES, ALTAMIRA TAMAUIPAS</v>
          </cell>
          <cell r="I1592">
            <v>8331223498</v>
          </cell>
          <cell r="J1592" t="str">
            <v>HISENSE</v>
          </cell>
          <cell r="K1592" t="str">
            <v>40H3B1</v>
          </cell>
          <cell r="L1592" t="str">
            <v>40G151266H01713</v>
          </cell>
          <cell r="M1592">
            <v>175044</v>
          </cell>
          <cell r="N1592">
            <v>9051.77</v>
          </cell>
          <cell r="O1592">
            <v>42322</v>
          </cell>
          <cell r="P1592">
            <v>42802</v>
          </cell>
          <cell r="Q1592">
            <v>202245</v>
          </cell>
          <cell r="R1592" t="str">
            <v>16/03/2017 05 : 31  JORGE.VAZ : NP5
11/03/2017 07 : 41 202245 : PEDIDO DE COMPRA OC-1008464</v>
          </cell>
          <cell r="S1592" t="str">
            <v/>
          </cell>
          <cell r="T1592" t="str">
            <v xml:space="preserve">Alfredo Pineda                </v>
          </cell>
          <cell r="U1592" t="str">
            <v>2017-03-16</v>
          </cell>
          <cell r="V1592" t="str">
            <v>Norte</v>
          </cell>
          <cell r="W1592" t="str">
            <v>COMPLETADO</v>
          </cell>
          <cell r="X1592" t="str">
            <v>TALLER</v>
          </cell>
          <cell r="Y1592">
            <v>42801</v>
          </cell>
          <cell r="Z1592">
            <v>480</v>
          </cell>
          <cell r="AA1592" t="str">
            <v>M012</v>
          </cell>
          <cell r="AB1592" t="str">
            <v>T187178/Panel - PANEL</v>
          </cell>
          <cell r="AC1592" t="str">
            <v>OC-1008464</v>
          </cell>
          <cell r="AD1592" t="str">
            <v>Altamira/Alejandro Briones</v>
          </cell>
          <cell r="AE1592" t="str">
            <v>TMS</v>
          </cell>
          <cell r="AF1592" t="str">
            <v>MX</v>
          </cell>
          <cell r="AG1592" t="str">
            <v>10413661</v>
          </cell>
          <cell r="AH1592" t="str">
            <v>GUADALUPE ROCHA TREJO</v>
          </cell>
          <cell r="AI1592" t="str">
            <v>704 Anis</v>
          </cell>
          <cell r="AJ1592" t="str">
            <v>8333779690</v>
          </cell>
          <cell r="AK1592" t="str">
            <v>8333779690</v>
          </cell>
          <cell r="AL1592" t="str">
            <v>89602</v>
          </cell>
          <cell r="AM159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592" t="str">
            <v>3TE40G151266</v>
          </cell>
          <cell r="AO1592" t="str">
            <v>Básica</v>
          </cell>
          <cell r="AP1592" t="str">
            <v>Hisense</v>
          </cell>
          <cell r="AQ1592" t="str">
            <v>Opera</v>
          </cell>
          <cell r="AR1592" t="str">
            <v>FHD 1920 x 1080</v>
          </cell>
          <cell r="AS1592" t="str">
            <v>3TE40G154775G154775M010</v>
          </cell>
          <cell r="AT1592">
            <v>5</v>
          </cell>
          <cell r="AU1592" t="str">
            <v>43H7C</v>
          </cell>
          <cell r="AV1592" t="str">
            <v>3TE43G1632G6</v>
          </cell>
          <cell r="AW1592" t="str">
            <v>CRM</v>
          </cell>
          <cell r="AX1592" t="str">
            <v>M012</v>
          </cell>
          <cell r="AY1592">
            <v>74012980</v>
          </cell>
          <cell r="AZ1592">
            <v>51013896</v>
          </cell>
          <cell r="BA1592">
            <v>80155126</v>
          </cell>
        </row>
        <row r="1593">
          <cell r="D1593">
            <v>60314828</v>
          </cell>
          <cell r="E1593" t="str">
            <v>E</v>
          </cell>
          <cell r="F1593" t="str">
            <v>TV</v>
          </cell>
          <cell r="G1593" t="str">
            <v>ELMER ENRIQUE LOPEZ</v>
          </cell>
          <cell r="H1593" t="str">
            <v>C. 67 # 406 X 48 Y 50                              FRACC. PACABTUN                              MERIDA, YUCATAN</v>
          </cell>
          <cell r="I1593">
            <v>9993588881</v>
          </cell>
          <cell r="J1593" t="str">
            <v>HISENSE</v>
          </cell>
          <cell r="K1593" t="str">
            <v>40H5B2</v>
          </cell>
          <cell r="L1593" t="str">
            <v>40G1622I2H01187</v>
          </cell>
          <cell r="M1593" t="str">
            <v>POLIZA</v>
          </cell>
          <cell r="N1593" t="str">
            <v>SIN COSTO</v>
          </cell>
          <cell r="O1593">
            <v>42657</v>
          </cell>
          <cell r="P1593">
            <v>0</v>
          </cell>
          <cell r="Q1593">
            <v>201470</v>
          </cell>
          <cell r="R1593" t="str">
            <v>TCFER: ENVIAN EQUIPO DE CARACTERISTICAS DIFERENTES A LAS DEL CLIENTE, ESTE TENIA EQUIPO CON SO ROKU</v>
          </cell>
          <cell r="S1593" t="str">
            <v>AJA, ACCESORIOS COMPLETOS, EQ ORIGINAL 4</v>
          </cell>
          <cell r="T1593" t="str">
            <v xml:space="preserve">       Martha I. López Martín     </v>
          </cell>
          <cell r="U1593">
            <v>42885</v>
          </cell>
          <cell r="V1593" t="str">
            <v>SUR</v>
          </cell>
        </row>
        <row r="1594">
          <cell r="D1594">
            <v>60316243</v>
          </cell>
          <cell r="E1594" t="str">
            <v>A</v>
          </cell>
          <cell r="F1594" t="str">
            <v>TV</v>
          </cell>
          <cell r="G1594" t="str">
            <v>FEDERICO LOPEZ ARTEAGA</v>
          </cell>
          <cell r="H1594" t="str">
            <v>C. 57 # 648 X 76 Y 80                               LAS AMERICAS                                                MERIDA, YUCATAN</v>
          </cell>
          <cell r="I1594">
            <v>9994583544</v>
          </cell>
          <cell r="J1594" t="str">
            <v>HISENSE</v>
          </cell>
          <cell r="K1594" t="str">
            <v>50K20DW</v>
          </cell>
          <cell r="L1594" t="str">
            <v>50G143067H00048</v>
          </cell>
          <cell r="M1594" t="str">
            <v>CARTA ACEPTACION</v>
          </cell>
          <cell r="N1594">
            <v>13485</v>
          </cell>
          <cell r="O1594">
            <v>42130</v>
          </cell>
          <cell r="P1594">
            <v>42848</v>
          </cell>
          <cell r="Q1594">
            <v>201470</v>
          </cell>
          <cell r="R1594" t="str">
            <v>FALTA DE REFACCIONES T173331/PANEL OC-1009921   CF:25/04/2017 03 : 52  ARANTXA.MON : NP5</v>
          </cell>
          <cell r="S1594" t="str">
            <v>IN CAJA, CON CONTROL REMOTO, CABLE Y BAS</v>
          </cell>
          <cell r="T1594" t="str">
            <v xml:space="preserve">       Martha I. López Martín     </v>
          </cell>
          <cell r="U1594">
            <v>42885</v>
          </cell>
          <cell r="V1594" t="str">
            <v>SUR</v>
          </cell>
        </row>
        <row r="1595">
          <cell r="D1595">
            <v>60316436</v>
          </cell>
          <cell r="E1595" t="str">
            <v>A</v>
          </cell>
          <cell r="F1595" t="str">
            <v>TV</v>
          </cell>
          <cell r="G1595" t="str">
            <v>GREGORIA ANTONIA REJOMEX</v>
          </cell>
          <cell r="H1595" t="str">
            <v>C. 45 # 569 X 82 Y 84                         CENTRO                                       MERIDA, YUCATAN</v>
          </cell>
          <cell r="I1595">
            <v>9999202642</v>
          </cell>
          <cell r="J1595" t="str">
            <v>HISENSE</v>
          </cell>
          <cell r="K1595" t="str">
            <v>50K20DW</v>
          </cell>
          <cell r="L1595" t="str">
            <v>50G143291H14804</v>
          </cell>
          <cell r="M1595" t="str">
            <v>PLA / 000198569</v>
          </cell>
          <cell r="N1595">
            <v>11998.37</v>
          </cell>
          <cell r="O1595">
            <v>42221</v>
          </cell>
          <cell r="P1595">
            <v>42857</v>
          </cell>
          <cell r="Q1595">
            <v>201470</v>
          </cell>
          <cell r="R1595" t="str">
            <v xml:space="preserve">FALTA DE REFACCIONES T173331/PANEL OC-1010223   CF:03/05/2017 07 : 37  ARANTXA.MON : Se autoriza NP5                   </v>
          </cell>
          <cell r="S1595" t="str">
            <v xml:space="preserve">IN CAJA, CABLE CORRIENTE Y BASE </v>
          </cell>
          <cell r="T1595" t="str">
            <v xml:space="preserve">       Martha I. López Martín     </v>
          </cell>
          <cell r="U1595">
            <v>42885</v>
          </cell>
          <cell r="V1595" t="str">
            <v>SUR</v>
          </cell>
        </row>
        <row r="1596">
          <cell r="D1596">
            <v>60316568</v>
          </cell>
          <cell r="E1596" t="str">
            <v>A</v>
          </cell>
          <cell r="F1596" t="str">
            <v>TV</v>
          </cell>
          <cell r="G1596" t="str">
            <v>MARIA GUERRERO</v>
          </cell>
          <cell r="H1596" t="str">
            <v>C. 90 # 539-F X 75 Y 77                               SAMBULA                                        MERIDA, YUCATAN</v>
          </cell>
          <cell r="I1596">
            <v>9993329111</v>
          </cell>
          <cell r="J1596" t="str">
            <v>HISENSE</v>
          </cell>
          <cell r="K1596" t="str">
            <v>50K20DW</v>
          </cell>
          <cell r="L1596" t="str">
            <v>50G143291H03620</v>
          </cell>
          <cell r="M1596" t="str">
            <v>CARTA ACEPTACION</v>
          </cell>
          <cell r="N1596" t="str">
            <v>S/COSTO</v>
          </cell>
          <cell r="O1596">
            <v>42215</v>
          </cell>
          <cell r="P1596">
            <v>42857</v>
          </cell>
          <cell r="Q1596">
            <v>201470</v>
          </cell>
          <cell r="R1596" t="str">
            <v xml:space="preserve">FALTA DE REFACCIONES T173331/PANEL OC-1010226   CF:03/05/2017 07 : 37  ARANTXA.MON : Se autoriza NP5                   </v>
          </cell>
          <cell r="S1596" t="str">
            <v>IN CAJA, CABLE CORRIENTE, CONTROL REMOTO</v>
          </cell>
          <cell r="T1596" t="str">
            <v xml:space="preserve">       Martha I. López Martín     </v>
          </cell>
          <cell r="U1596">
            <v>42885</v>
          </cell>
          <cell r="V1596" t="str">
            <v>SUR</v>
          </cell>
        </row>
        <row r="1597">
          <cell r="D1597">
            <v>60316914</v>
          </cell>
          <cell r="E1597" t="str">
            <v>A</v>
          </cell>
          <cell r="F1597" t="str">
            <v>TV</v>
          </cell>
          <cell r="G1597" t="str">
            <v>MARIA ANGELA BARBUDO</v>
          </cell>
          <cell r="H1597" t="str">
            <v>C. 35 # 448-I X 26 Y 28                            FRAC. GRACIANO RICALDE GAMBOA              MERIDA, YUCATAN</v>
          </cell>
          <cell r="I1597">
            <v>9997432680</v>
          </cell>
          <cell r="J1597" t="str">
            <v>HISENSE</v>
          </cell>
          <cell r="K1597" t="str">
            <v>50K20DW</v>
          </cell>
          <cell r="L1597" t="str">
            <v>50G143065H00153</v>
          </cell>
          <cell r="M1597">
            <v>722297</v>
          </cell>
          <cell r="N1597">
            <v>11689</v>
          </cell>
          <cell r="O1597">
            <v>42010</v>
          </cell>
          <cell r="P1597">
            <v>42883</v>
          </cell>
          <cell r="Q1597">
            <v>201470</v>
          </cell>
          <cell r="R1597" t="str">
            <v xml:space="preserve">FALTA DE REFACCIONES T173331/PANEL OC-1010227   CF:03/05/2017 07 : 42  ARANTXA.MON : Se autoriza NP5                 </v>
          </cell>
          <cell r="S1597" t="str">
            <v>IN CAJA, CABLE DE CORRIENTE Y BASE</v>
          </cell>
          <cell r="T1597" t="str">
            <v xml:space="preserve">       Martha I. López Martín     </v>
          </cell>
          <cell r="U1597">
            <v>42885</v>
          </cell>
          <cell r="V1597" t="str">
            <v>SUR</v>
          </cell>
        </row>
        <row r="1598">
          <cell r="D1598">
            <v>60317133</v>
          </cell>
          <cell r="E1598" t="str">
            <v>A</v>
          </cell>
          <cell r="F1598" t="str">
            <v>TV</v>
          </cell>
          <cell r="G1598" t="str">
            <v xml:space="preserve">ERICK HUCHIN </v>
          </cell>
          <cell r="H1598" t="str">
            <v>C. 63 X 56 Y 58                                             CENTRO                                                MERIDA, YUCATAN</v>
          </cell>
          <cell r="I1598">
            <v>9993155051</v>
          </cell>
          <cell r="J1598" t="str">
            <v>HISENSE</v>
          </cell>
          <cell r="K1598" t="str">
            <v>32H5B2</v>
          </cell>
          <cell r="L1598" t="str">
            <v>32G1614F0H01929</v>
          </cell>
          <cell r="M1598" t="str">
            <v xml:space="preserve">CARTA FACTURA </v>
          </cell>
          <cell r="N1598">
            <v>5269.15</v>
          </cell>
          <cell r="O1598">
            <v>42652</v>
          </cell>
          <cell r="P1598">
            <v>42853</v>
          </cell>
          <cell r="Q1598">
            <v>201470</v>
          </cell>
          <cell r="R1598" t="str">
            <v>FALTA DE REFACCIONES T185960/PANEL OC-1010219   CF:03/05/2017 07 : 36  ARANTXA.MON : Se autoriza NP5</v>
          </cell>
          <cell r="S1598" t="str">
            <v>IN CAJA, CABLE Y PATITAS</v>
          </cell>
          <cell r="T1598" t="str">
            <v xml:space="preserve">       Martha I. López Martín     </v>
          </cell>
          <cell r="U1598">
            <v>42885</v>
          </cell>
          <cell r="V1598" t="str">
            <v>SUR</v>
          </cell>
        </row>
        <row r="1599">
          <cell r="D1599">
            <v>60317184</v>
          </cell>
          <cell r="E1599" t="str">
            <v>A</v>
          </cell>
          <cell r="F1599" t="str">
            <v>TV</v>
          </cell>
          <cell r="G1599" t="str">
            <v>HERBERT JULIAN MOGUEL SIERRA</v>
          </cell>
          <cell r="H1599" t="str">
            <v>C. 11 # 466 X 18-C PRIVADA                     RESEDENCIAL ALTABRISA                             MERIDA, YUCATAN</v>
          </cell>
          <cell r="I1599">
            <v>9999207040</v>
          </cell>
          <cell r="J1599" t="str">
            <v>HISENSE</v>
          </cell>
          <cell r="K1599" t="str">
            <v>AS-36HR5FDKVQ</v>
          </cell>
          <cell r="L1599" t="str">
            <v>1KK03602NW0PAJEK5JF0022</v>
          </cell>
          <cell r="M1599" t="str">
            <v>E19951</v>
          </cell>
          <cell r="N1599">
            <v>11206.03</v>
          </cell>
          <cell r="O1599">
            <v>42653</v>
          </cell>
          <cell r="P1599">
            <v>42857</v>
          </cell>
          <cell r="Q1599">
            <v>201470</v>
          </cell>
          <cell r="R1599" t="str">
            <v>FALTA DE REFACCIONES K1557465/COMPRESOR OC-1010340   CF:06/05/2017 06 : 22  ARANTXA.MON : Se autoriza NP5</v>
          </cell>
          <cell r="S1599" t="str">
            <v>QUIPO INSTALADO EN DOMICILIO DE CLIENTE</v>
          </cell>
          <cell r="T1599" t="str">
            <v xml:space="preserve">       Martha I. López Martín     </v>
          </cell>
          <cell r="U1599">
            <v>42885</v>
          </cell>
          <cell r="V1599" t="str">
            <v>SUR</v>
          </cell>
        </row>
        <row r="1600">
          <cell r="D1600">
            <v>60317202</v>
          </cell>
          <cell r="E1600" t="str">
            <v>A</v>
          </cell>
          <cell r="F1600" t="str">
            <v>TV</v>
          </cell>
          <cell r="G1600" t="str">
            <v>WILLIAM YAM PACHECO</v>
          </cell>
          <cell r="H1600" t="str">
            <v>C. 10 # 399 X 11 Y 13                                DIAZ ORDAZ                                      MERIDA, YUCATAN</v>
          </cell>
          <cell r="I1600">
            <v>9991924716</v>
          </cell>
          <cell r="J1600" t="str">
            <v>HISENSE</v>
          </cell>
          <cell r="K1600" t="str">
            <v>50K20DW</v>
          </cell>
          <cell r="L1600" t="str">
            <v>50G143291H12243</v>
          </cell>
          <cell r="M1600" t="str">
            <v>PLA / 000195246</v>
          </cell>
          <cell r="N1600">
            <v>10121</v>
          </cell>
          <cell r="O1600">
            <v>42128</v>
          </cell>
          <cell r="P1600">
            <v>42857</v>
          </cell>
          <cell r="Q1600">
            <v>201470</v>
          </cell>
          <cell r="R1600" t="str">
            <v>FALTA DE REFACCIONES T173331/PANEL OC-1010228   CF:03/05/2017 07 : 44  ARANTXA.MON : Se autoriza NP5</v>
          </cell>
          <cell r="S1600" t="str">
            <v>IN CAJA, CABLE CORRIENTE, CONTROL REMOTO</v>
          </cell>
          <cell r="T1600" t="str">
            <v xml:space="preserve">       Martha I. López Martín     </v>
          </cell>
          <cell r="U1600">
            <v>42885</v>
          </cell>
          <cell r="V1600" t="str">
            <v>SUR</v>
          </cell>
        </row>
        <row r="1601">
          <cell r="D1601">
            <v>60317252</v>
          </cell>
          <cell r="E1601" t="str">
            <v>A</v>
          </cell>
          <cell r="F1601" t="str">
            <v>TV</v>
          </cell>
          <cell r="G1601" t="str">
            <v>MARITERE NOHEMI NARVAEZ  CASTILLO</v>
          </cell>
          <cell r="H1601" t="str">
            <v>C. 23-A # 439 X 44-C Y 25                         LINDA VISTA II                                        MERIDA, YUCATAN</v>
          </cell>
          <cell r="I1601">
            <v>9993279779</v>
          </cell>
          <cell r="J1601" t="str">
            <v>HISENSE</v>
          </cell>
          <cell r="K1601" t="str">
            <v>50H5B</v>
          </cell>
          <cell r="L1601" t="str">
            <v>50G151618H00336</v>
          </cell>
          <cell r="M1601">
            <v>23900223</v>
          </cell>
          <cell r="N1601">
            <v>9309.48</v>
          </cell>
          <cell r="O1601">
            <v>42662</v>
          </cell>
          <cell r="P1601">
            <v>42858</v>
          </cell>
          <cell r="Q1601">
            <v>201470</v>
          </cell>
          <cell r="R1601" t="str">
            <v>FALTA DE REFACCIONES T187573/PANEL OC-1010337   CF:06/05/2017 06 : 20  ARANTXA.MON : Se autoriza NP5</v>
          </cell>
          <cell r="S1601" t="str">
            <v>AJA, ACCESORIOS COMPLETOS</v>
          </cell>
          <cell r="T1601" t="str">
            <v xml:space="preserve">       Martha I. López Martín     </v>
          </cell>
          <cell r="U1601">
            <v>42885</v>
          </cell>
          <cell r="V1601" t="str">
            <v>SUR</v>
          </cell>
        </row>
        <row r="1602">
          <cell r="D1602">
            <v>60317292</v>
          </cell>
          <cell r="E1602" t="str">
            <v>A</v>
          </cell>
          <cell r="F1602" t="str">
            <v>TV</v>
          </cell>
          <cell r="G1602" t="str">
            <v>AMIR CERVERA</v>
          </cell>
          <cell r="H1602" t="str">
            <v>C. 81-B # 335 X 1 Y 3 PONIENTE            UNIDAD MORELOS                    MERIDA, YUCATAN</v>
          </cell>
          <cell r="I1602">
            <v>9991854938</v>
          </cell>
          <cell r="J1602" t="str">
            <v>HISENSE</v>
          </cell>
          <cell r="K1602" t="str">
            <v>50H3</v>
          </cell>
          <cell r="L1602" t="str">
            <v>50J141308H02950</v>
          </cell>
          <cell r="M1602" t="str">
            <v>BUE / 000198823</v>
          </cell>
          <cell r="N1602">
            <v>10401.1</v>
          </cell>
          <cell r="O1602">
            <v>42031</v>
          </cell>
          <cell r="P1602">
            <v>42858</v>
          </cell>
          <cell r="Q1602">
            <v>201470</v>
          </cell>
          <cell r="R1602" t="str">
            <v>FALTA DE REFACCIONES T173064/PANEL OC-1010336   CF:06/05/2017 06 : 19  ARANTXA.MON : Se autoriza NP5</v>
          </cell>
          <cell r="S1602" t="str">
            <v>IN CAJA, CABLE CORRIENTE, CONTROL REMOTO</v>
          </cell>
          <cell r="T1602" t="str">
            <v xml:space="preserve">       Martha I. López Martín     </v>
          </cell>
          <cell r="U1602">
            <v>42885</v>
          </cell>
          <cell r="V1602" t="str">
            <v>SUR</v>
          </cell>
        </row>
        <row r="1603">
          <cell r="D1603">
            <v>60317393</v>
          </cell>
          <cell r="E1603" t="str">
            <v>A</v>
          </cell>
          <cell r="F1603" t="str">
            <v>TV</v>
          </cell>
          <cell r="G1603" t="str">
            <v>FRANCISCO ARANA</v>
          </cell>
          <cell r="H1603" t="str">
            <v>KM 4 PERIFERICO SUR                              SANTA CRUZ PALOMEQUE               MERRIDA, YUCATAN</v>
          </cell>
          <cell r="I1603">
            <v>9993172260</v>
          </cell>
          <cell r="J1603" t="str">
            <v>HISENSE</v>
          </cell>
          <cell r="K1603" t="str">
            <v>55H6B</v>
          </cell>
          <cell r="L1603" t="str">
            <v>55G154825H00414</v>
          </cell>
          <cell r="M1603" t="str">
            <v>CARTA EQUIPO DE PISO</v>
          </cell>
          <cell r="N1603" t="str">
            <v>EQUIPO DE PISO</v>
          </cell>
          <cell r="O1603">
            <v>42851</v>
          </cell>
          <cell r="P1603">
            <v>42856</v>
          </cell>
          <cell r="Q1603">
            <v>201470</v>
          </cell>
          <cell r="R1603" t="str">
            <v xml:space="preserve">FALTA DE REFACCIONES T182463/PANEL OC-1010338   CF:06/05/2017 06 : 21  ARANTXA.MON : Se autoriza NP5            </v>
          </cell>
          <cell r="S1603" t="str">
            <v>AJA, ACCESORIOS COMPLETOS</v>
          </cell>
          <cell r="T1603" t="str">
            <v xml:space="preserve">       Martha I. López Martín     </v>
          </cell>
          <cell r="U1603">
            <v>42885</v>
          </cell>
          <cell r="V1603" t="str">
            <v>SUR</v>
          </cell>
        </row>
        <row r="1604">
          <cell r="D1604">
            <v>60317454</v>
          </cell>
          <cell r="E1604" t="str">
            <v>A</v>
          </cell>
          <cell r="F1604" t="str">
            <v>TV</v>
          </cell>
          <cell r="G1604" t="str">
            <v>FILIBERTA MORA DELFIN</v>
          </cell>
          <cell r="H1604" t="str">
            <v>C. 59-D # 690 X 82 Y 84                                 FRACC. LAS AMERICAS                          MERIDA, YUCATAN</v>
          </cell>
          <cell r="I1604">
            <v>9993621926</v>
          </cell>
          <cell r="J1604" t="str">
            <v>HISENSE</v>
          </cell>
          <cell r="K1604" t="str">
            <v>50K20DW</v>
          </cell>
          <cell r="L1604" t="str">
            <v>50G143291H05749</v>
          </cell>
          <cell r="M1604" t="str">
            <v>CARTA ACEPTACION</v>
          </cell>
          <cell r="N1604">
            <v>10121</v>
          </cell>
          <cell r="O1604">
            <v>42129</v>
          </cell>
          <cell r="P1604">
            <v>42865</v>
          </cell>
          <cell r="Q1604">
            <v>201470</v>
          </cell>
          <cell r="R1604" t="str">
            <v xml:space="preserve">FALTA DE REFACCIONES T173331/PANEL OC-1010640   CF:12/05/2017 07 : 00  ARANTXA.MON : Se autoriza NP5               </v>
          </cell>
          <cell r="S1604" t="str">
            <v>IN CAJA, CONTROL REMOTO Y BASE</v>
          </cell>
          <cell r="T1604" t="str">
            <v xml:space="preserve">       Martha I. López Martín     </v>
          </cell>
          <cell r="U1604">
            <v>42885</v>
          </cell>
          <cell r="V1604" t="str">
            <v>SUR</v>
          </cell>
        </row>
        <row r="1605">
          <cell r="D1605">
            <v>60317500</v>
          </cell>
          <cell r="E1605" t="str">
            <v>A</v>
          </cell>
          <cell r="F1605" t="str">
            <v>TV</v>
          </cell>
          <cell r="G1605" t="str">
            <v>EDUARDO GOMEZ</v>
          </cell>
          <cell r="H1605" t="str">
            <v>C. 19 # 97-A X 18 Y 20                       CHUBURNA DE HIDALGO                    MERIDA, YUCATAN</v>
          </cell>
          <cell r="I1605">
            <v>9812090</v>
          </cell>
          <cell r="J1605" t="str">
            <v>HISENSE</v>
          </cell>
          <cell r="K1605" t="str">
            <v>50K20DW</v>
          </cell>
          <cell r="L1605" t="str">
            <v>50G143291H14874</v>
          </cell>
          <cell r="M1605" t="str">
            <v>BUE / 000204696</v>
          </cell>
          <cell r="N1605">
            <v>11998.37</v>
          </cell>
          <cell r="O1605">
            <v>42234</v>
          </cell>
          <cell r="P1605">
            <v>42864</v>
          </cell>
          <cell r="Q1605">
            <v>201470</v>
          </cell>
          <cell r="R1605" t="str">
            <v xml:space="preserve">FALTA DE REFACCIONES T173331/PANEL OC-1010641  CF:12/05/2017 07 : 01  ARANTXA.MON : Se autoriza NP5      </v>
          </cell>
          <cell r="S1605" t="str">
            <v>IN CAJA, CABLE CORRIENTE, CONTROL REMOTO</v>
          </cell>
          <cell r="T1605" t="str">
            <v xml:space="preserve">       Martha I. López Martín     </v>
          </cell>
          <cell r="U1605">
            <v>42885</v>
          </cell>
          <cell r="V1605" t="str">
            <v>SUR</v>
          </cell>
        </row>
        <row r="1606">
          <cell r="D1606">
            <v>60317687</v>
          </cell>
          <cell r="E1606" t="str">
            <v>A</v>
          </cell>
          <cell r="F1606" t="str">
            <v>TV</v>
          </cell>
          <cell r="G1606" t="str">
            <v>FRANCISCO ARANA</v>
          </cell>
          <cell r="H1606" t="str">
            <v>KM 4 PERIFERICO SUR                              SANTA CRUZ PALOMEQUE               MERRIDA, YUCATAN</v>
          </cell>
          <cell r="I1606">
            <v>9993172260</v>
          </cell>
          <cell r="J1606" t="str">
            <v>SHARP</v>
          </cell>
          <cell r="K1606" t="str">
            <v>LC-43N4000M</v>
          </cell>
          <cell r="L1606" t="str">
            <v>43G162456H00440</v>
          </cell>
          <cell r="M1606" t="str">
            <v>CFDI0009842048</v>
          </cell>
          <cell r="N1606">
            <v>4913</v>
          </cell>
          <cell r="O1606">
            <v>42728</v>
          </cell>
          <cell r="P1606">
            <v>42858</v>
          </cell>
          <cell r="Q1606">
            <v>201470</v>
          </cell>
          <cell r="R1606" t="str">
            <v xml:space="preserve">FALTA DE REFACCIONES T204346/MAIN OC-1010333 T200764/MOD WIFI OC-1010334   CF:06/05/2017 06 : 13  ARANTXA.MON : Se autoriza NP5                </v>
          </cell>
          <cell r="S1606" t="str">
            <v>AJA, ACCESORIOS COMPLETOS</v>
          </cell>
          <cell r="T1606" t="str">
            <v xml:space="preserve">       Martha I. López Martín     </v>
          </cell>
          <cell r="U1606">
            <v>42885</v>
          </cell>
          <cell r="V1606" t="str">
            <v>SUR</v>
          </cell>
        </row>
        <row r="1607">
          <cell r="D1607">
            <v>60318425</v>
          </cell>
          <cell r="E1607" t="str">
            <v>A</v>
          </cell>
          <cell r="F1607" t="str">
            <v>TV</v>
          </cell>
          <cell r="G1607" t="str">
            <v>BENITO JOSE PEREZ BARRIENTOS</v>
          </cell>
          <cell r="H1607" t="str">
            <v>CALLE 5 S/N COL. ESPERANZA HECELCHAKAN, CAMPECHE</v>
          </cell>
          <cell r="I1607">
            <v>9961075018</v>
          </cell>
          <cell r="J1607" t="str">
            <v>HISENSE</v>
          </cell>
          <cell r="K1607" t="str">
            <v>50CU6000</v>
          </cell>
          <cell r="L1607" t="str">
            <v>50G162680H03783</v>
          </cell>
          <cell r="M1607" t="str">
            <v>COMPRA EN LINEA/CAMBIO FISICO</v>
          </cell>
          <cell r="N1607">
            <v>8800</v>
          </cell>
          <cell r="O1607">
            <v>42748</v>
          </cell>
          <cell r="P1607">
            <v>42874</v>
          </cell>
          <cell r="Q1607">
            <v>201079</v>
          </cell>
          <cell r="R1607" t="str">
            <v>FALTA DE REFACCIONES  PANEL LCD  205451                                 OC-1011008</v>
          </cell>
          <cell r="S1607" t="str">
            <v>QUIPO PROVIENE DE CAMBIO FISICO EN LA OD</v>
          </cell>
          <cell r="T1607" t="str">
            <v xml:space="preserve"> CANDELARIO GARCIA                </v>
          </cell>
          <cell r="U1607">
            <v>42885</v>
          </cell>
          <cell r="V1607" t="str">
            <v>SUR</v>
          </cell>
        </row>
        <row r="1608">
          <cell r="D1608">
            <v>60318446</v>
          </cell>
          <cell r="E1608" t="str">
            <v>A</v>
          </cell>
          <cell r="F1608" t="str">
            <v>TV</v>
          </cell>
          <cell r="G1608" t="str">
            <v xml:space="preserve">MARGARITA BARRERA SANDOVAL </v>
          </cell>
          <cell r="H1608" t="str">
            <v>CERRADA CEIBAL CASA 30 MZ-83 REGION 247</v>
          </cell>
          <cell r="I1608">
            <v>9982851760</v>
          </cell>
          <cell r="J1608" t="str">
            <v>HISENSE</v>
          </cell>
          <cell r="K1608" t="str">
            <v>50H7GB</v>
          </cell>
          <cell r="L1608" t="str">
            <v>50G155380H00375</v>
          </cell>
          <cell r="M1608">
            <v>718520</v>
          </cell>
          <cell r="N1608">
            <v>11759</v>
          </cell>
          <cell r="O1608">
            <v>42519</v>
          </cell>
          <cell r="P1608">
            <v>42874</v>
          </cell>
          <cell r="Q1608">
            <v>201033</v>
          </cell>
          <cell r="R1608" t="str">
            <v xml:space="preserve">19/05/2017 ARANTXA MON.: NP5  OC-1010986 , 194562 PANEL DISPLAY  </v>
          </cell>
          <cell r="S1608" t="str">
            <v xml:space="preserve"> EQUIPO EN DOMICILIO DEL CLIENTE, 16/05/</v>
          </cell>
          <cell r="T1608" t="str">
            <v>JUAN OSWALDO URIBE PERAZA</v>
          </cell>
          <cell r="V1608" t="str">
            <v>SUR</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row r="123">
          <cell r="C123">
            <v>202632</v>
          </cell>
          <cell r="D123" t="str">
            <v>A</v>
          </cell>
          <cell r="E123" t="str">
            <v>MEX</v>
          </cell>
          <cell r="F123" t="str">
            <v>NORTE</v>
          </cell>
          <cell r="G123" t="str">
            <v>Chihuahua</v>
          </cell>
          <cell r="H123" t="str">
            <v>Chihuahua</v>
          </cell>
          <cell r="I123" t="str">
            <v>Adolfo/María Eugenia</v>
          </cell>
          <cell r="J123" t="str">
            <v>ELECTRONICA COMERCIAL DOMESTICA</v>
          </cell>
          <cell r="K123" t="str">
            <v>CSA</v>
          </cell>
          <cell r="L123" t="str">
            <v>E/LB/AC</v>
          </cell>
          <cell r="M123" t="str">
            <v>Av. José María Iglesias No. 5905</v>
          </cell>
          <cell r="N123" t="str">
            <v>Panorámico</v>
          </cell>
          <cell r="O123" t="str">
            <v>31120</v>
          </cell>
          <cell r="P123" t="str">
            <v>Av. José María Iglesias No. 5905,Panorámico,Chihuahua,Chihuahua,C.P. 31120</v>
          </cell>
          <cell r="Q123">
            <v>614</v>
          </cell>
          <cell r="R123" t="str">
            <v xml:space="preserve">421 63 61 </v>
          </cell>
          <cell r="S123" t="str">
            <v>421 59 30</v>
          </cell>
          <cell r="T123" t="str">
            <v>Lada:/ 6144216361 6144215930</v>
          </cell>
          <cell r="U123" t="str">
            <v>comercialdomestica@hotmail.com</v>
          </cell>
          <cell r="W123" t="str">
            <v>Inboard</v>
          </cell>
          <cell r="X123" t="str">
            <v>Alfredo González Carrasco</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row r="152">
          <cell r="A152" t="str">
            <v>40K20DW</v>
          </cell>
          <cell r="B152">
            <v>3536.5050000000001</v>
          </cell>
        </row>
        <row r="153">
          <cell r="A153" t="str">
            <v>32H5B</v>
          </cell>
          <cell r="B153">
            <v>2816.96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t="e">
            <v>#N/A</v>
          </cell>
          <cell r="AP2" t="e">
            <v>#N/A</v>
          </cell>
          <cell r="AQ2" t="e">
            <v>#N/A</v>
          </cell>
          <cell r="AR2" t="e">
            <v>#N/A</v>
          </cell>
          <cell r="AS2" t="str">
            <v>3TE43G1701A4G1701A4M010</v>
          </cell>
          <cell r="AT2">
            <v>2</v>
          </cell>
          <cell r="AU2" t="str">
            <v>LC-43N4000M</v>
          </cell>
          <cell r="AV2" t="str">
            <v>3TE43G1701A4</v>
          </cell>
          <cell r="AW2" t="str">
            <v>G1701A4</v>
          </cell>
          <cell r="AX2" t="str">
            <v>M010</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20</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3TE43G1632G6CRMM012</v>
          </cell>
          <cell r="AT4" t="str">
            <v>0</v>
          </cell>
          <cell r="AU4" t="str">
            <v>43H7C</v>
          </cell>
          <cell r="AV4" t="str">
            <v>3TE43G1632G6</v>
          </cell>
          <cell r="AW4" t="str">
            <v>CRM</v>
          </cell>
          <cell r="AX4" t="str">
            <v>M012</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5</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4</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
          </cell>
          <cell r="AT9" t="e">
            <v>#N/A</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t="e">
            <v>#N/A</v>
          </cell>
          <cell r="AP11" t="e">
            <v>#N/A</v>
          </cell>
          <cell r="AQ11" t="e">
            <v>#N/A</v>
          </cell>
          <cell r="AR11" t="e">
            <v>#N/A</v>
          </cell>
          <cell r="AS11" t="str">
            <v>3TE50G162681G162681M010</v>
          </cell>
          <cell r="AT11">
            <v>7</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t="e">
            <v>#N/A</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60311231</v>
          </cell>
          <cell r="E18" t="str">
            <v>B</v>
          </cell>
          <cell r="F18" t="str">
            <v>CELULAR</v>
          </cell>
          <cell r="G18" t="str">
            <v>SERGIO GONZALEZ</v>
          </cell>
          <cell r="H18" t="str">
            <v>Juan Sarabia MONTERREY 5221/Croc Infonavit,NL CP 64200</v>
          </cell>
          <cell r="I18">
            <v>8183060116</v>
          </cell>
          <cell r="J18" t="str">
            <v>HISENSE</v>
          </cell>
          <cell r="K18" t="str">
            <v xml:space="preserve">C20 </v>
          </cell>
          <cell r="L18" t="str">
            <v>SN</v>
          </cell>
          <cell r="M18" t="str">
            <v>WE/000171474</v>
          </cell>
          <cell r="N18">
            <v>5998.52</v>
          </cell>
          <cell r="O18">
            <v>42606</v>
          </cell>
          <cell r="P18">
            <v>42619</v>
          </cell>
          <cell r="Q18">
            <v>201709</v>
          </cell>
          <cell r="R18" t="str">
            <v xml:space="preserve">CF OTORGADO POR SOPORTE TECNICO (IRREPARABILIDAD) </v>
          </cell>
          <cell r="S18" t="str">
            <v xml:space="preserve">EQUIPO RAYADO Y MALTRATADO </v>
          </cell>
          <cell r="T18" t="str">
            <v xml:space="preserve">JUAN FRANCISCO ALVIZAR            </v>
          </cell>
          <cell r="U18" t="str">
            <v>2017-04-19</v>
          </cell>
          <cell r="V18" t="str">
            <v>CELULARES</v>
          </cell>
          <cell r="W18" t="str">
            <v>COMPLETADO</v>
          </cell>
          <cell r="X18" t="str">
            <v>TALLER</v>
          </cell>
          <cell r="Y18">
            <v>42775</v>
          </cell>
          <cell r="Z18">
            <v>13</v>
          </cell>
          <cell r="AA18" t="str">
            <v>M010</v>
          </cell>
          <cell r="AD18" t="str">
            <v>MONTERREY/Croc Infonavit</v>
          </cell>
          <cell r="AE18" t="str">
            <v>NL</v>
          </cell>
          <cell r="AF18" t="str">
            <v>MX</v>
          </cell>
          <cell r="AG18" t="str">
            <v>10411792</v>
          </cell>
          <cell r="AH18" t="str">
            <v>SERGIO GONZALEZ</v>
          </cell>
          <cell r="AI18" t="str">
            <v>5221 Juan Sarabia</v>
          </cell>
          <cell r="AJ18" t="str">
            <v>8183060116</v>
          </cell>
          <cell r="AK18">
            <v>0</v>
          </cell>
          <cell r="AL18" t="str">
            <v>64200</v>
          </cell>
          <cell r="AM18"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8" t="e">
            <v>#N/A</v>
          </cell>
          <cell r="AO18" t="e">
            <v>#N/A</v>
          </cell>
          <cell r="AP18" t="e">
            <v>#N/A</v>
          </cell>
          <cell r="AQ18" t="e">
            <v>#N/A</v>
          </cell>
          <cell r="AR18" t="e">
            <v>#N/A</v>
          </cell>
          <cell r="AS18" t="str">
            <v/>
          </cell>
          <cell r="AT18" t="e">
            <v>#N/A</v>
          </cell>
        </row>
        <row r="19">
          <cell r="D19">
            <v>60300822</v>
          </cell>
          <cell r="E19" t="str">
            <v xml:space="preserve">A  </v>
          </cell>
          <cell r="F19" t="str">
            <v>TV</v>
          </cell>
          <cell r="G19" t="str">
            <v>IRMA MIREYA RUIZ TELLEZ</v>
          </cell>
          <cell r="H19" t="str">
            <v xml:space="preserve">ANDADOR CHOLULA NO.18 COL. LA FLORESTA. POZA RICA, VER. </v>
          </cell>
          <cell r="I19">
            <v>7828270687</v>
          </cell>
          <cell r="J19" t="str">
            <v>HISENSE</v>
          </cell>
          <cell r="K19" t="str">
            <v>32H5B</v>
          </cell>
          <cell r="L19" t="str">
            <v>32G154814H00789</v>
          </cell>
          <cell r="M19">
            <v>1746</v>
          </cell>
          <cell r="N19">
            <v>5199</v>
          </cell>
          <cell r="O19">
            <v>42482</v>
          </cell>
          <cell r="P19">
            <v>42665</v>
          </cell>
          <cell r="Q19">
            <v>201060</v>
          </cell>
          <cell r="R19" t="str">
            <v>MAIN BOARD OC-1003074</v>
          </cell>
          <cell r="S19" t="str">
            <v/>
          </cell>
          <cell r="T19" t="str">
            <v xml:space="preserve"> Zeineb Vega Fecha de Aplicación:Y</v>
          </cell>
          <cell r="U19" t="str">
            <v>2017</v>
          </cell>
          <cell r="V19" t="str">
            <v>SUR</v>
          </cell>
          <cell r="W19" t="str">
            <v>COMPLETADO</v>
          </cell>
          <cell r="X19" t="str">
            <v>TALLER</v>
          </cell>
          <cell r="Y19">
            <v>42667</v>
          </cell>
          <cell r="Z19">
            <v>183</v>
          </cell>
          <cell r="AA19" t="str">
            <v>M010</v>
          </cell>
          <cell r="AD19" t="str">
            <v>Poza rica / La floresta</v>
          </cell>
          <cell r="AE19" t="str">
            <v>VER</v>
          </cell>
          <cell r="AF19" t="str">
            <v>MX</v>
          </cell>
          <cell r="AG19" t="str">
            <v>10400812</v>
          </cell>
          <cell r="AH19" t="str">
            <v>IRMA MIREYA RUIZ TELLEZ</v>
          </cell>
          <cell r="AI19" t="str">
            <v>18 Andador cholula</v>
          </cell>
          <cell r="AJ19" t="str">
            <v>7828270687</v>
          </cell>
          <cell r="AK19">
            <v>0</v>
          </cell>
          <cell r="AL19" t="str">
            <v>93320</v>
          </cell>
          <cell r="AM19"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19" t="str">
            <v>3TE32A150815</v>
          </cell>
          <cell r="AO19" t="str">
            <v>Smart</v>
          </cell>
          <cell r="AP19" t="str">
            <v>Hisense</v>
          </cell>
          <cell r="AQ19" t="str">
            <v>Opera</v>
          </cell>
          <cell r="AR19" t="str">
            <v>HD 1366 X 768</v>
          </cell>
          <cell r="AS19" t="str">
            <v>3TE32G163827G163827M010</v>
          </cell>
          <cell r="AT19" t="str">
            <v>0</v>
          </cell>
          <cell r="AU19" t="str">
            <v>32H5B2</v>
          </cell>
          <cell r="AV19" t="str">
            <v>3TE32G163827</v>
          </cell>
          <cell r="AW19" t="str">
            <v>G163827</v>
          </cell>
          <cell r="AX19" t="str">
            <v>M010</v>
          </cell>
          <cell r="AY19">
            <v>74008515</v>
          </cell>
          <cell r="AZ19">
            <v>51007469</v>
          </cell>
          <cell r="BA19">
            <v>80091946</v>
          </cell>
        </row>
        <row r="20">
          <cell r="D20">
            <v>60311994</v>
          </cell>
          <cell r="E20" t="str">
            <v xml:space="preserve">A  </v>
          </cell>
          <cell r="F20" t="str">
            <v>CELULAR</v>
          </cell>
          <cell r="G20" t="str">
            <v>Jose Martin Alfonso Mendieta</v>
          </cell>
          <cell r="H20" t="str">
            <v>Francisco I. Madero No. 210 Int 202, celaya /centro, GTO, CP. 38000</v>
          </cell>
          <cell r="I20" t="str">
            <v xml:space="preserve">461-608-34-44 </v>
          </cell>
          <cell r="J20" t="str">
            <v>HISENSE</v>
          </cell>
          <cell r="K20" t="str">
            <v>C20</v>
          </cell>
          <cell r="L20" t="str">
            <v>1MH75A91MX10D0H51Z503B9</v>
          </cell>
          <cell r="M20" t="str">
            <v>AZT/000258327</v>
          </cell>
          <cell r="N20">
            <v>5998.5</v>
          </cell>
          <cell r="O20">
            <v>42670</v>
          </cell>
          <cell r="P20">
            <v>42786</v>
          </cell>
          <cell r="Q20">
            <v>201709</v>
          </cell>
          <cell r="R20" t="str">
            <v xml:space="preserve">CF POR FALTA DE REFACCION PARTE T1019758,  PCB LOGIC, OC- 1007866
</v>
          </cell>
          <cell r="S20" t="str">
            <v>EQUIPO MALTRATDO CON PORTA SIM</v>
          </cell>
          <cell r="T20" t="str">
            <v xml:space="preserve"> Juan Francisco Alvizar           </v>
          </cell>
          <cell r="U20" t="str">
            <v>2017-04-20</v>
          </cell>
          <cell r="V20" t="str">
            <v>CELULARES</v>
          </cell>
          <cell r="W20" t="str">
            <v>COMPLETADO</v>
          </cell>
          <cell r="X20" t="str">
            <v>TALLER</v>
          </cell>
          <cell r="Y20">
            <v>42786</v>
          </cell>
          <cell r="Z20">
            <v>116</v>
          </cell>
          <cell r="AA20" t="str">
            <v>M010</v>
          </cell>
          <cell r="AD20" t="str">
            <v>celaya /centro</v>
          </cell>
          <cell r="AE20" t="str">
            <v>GTO</v>
          </cell>
          <cell r="AF20" t="str">
            <v>MX</v>
          </cell>
          <cell r="AG20" t="str">
            <v>10410754</v>
          </cell>
          <cell r="AH20" t="str">
            <v>JOSE MARTIN ALFONSO MENDIETA</v>
          </cell>
          <cell r="AI20" t="str">
            <v>Francisco I. Madero No. 210 Int 202</v>
          </cell>
          <cell r="AJ20" t="str">
            <v>461-608-34-44</v>
          </cell>
          <cell r="AK20" t="str">
            <v>461-140-20-28</v>
          </cell>
          <cell r="AL20" t="str">
            <v>38000</v>
          </cell>
          <cell r="AM20"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0" t="str">
            <v>1MH75AL1MX1Z30</v>
          </cell>
          <cell r="AO20" t="e">
            <v>#N/A</v>
          </cell>
          <cell r="AP20" t="e">
            <v>#N/A</v>
          </cell>
          <cell r="AQ20" t="e">
            <v>#N/A</v>
          </cell>
          <cell r="AR20" t="e">
            <v>#N/A</v>
          </cell>
          <cell r="AS20" t="str">
            <v/>
          </cell>
          <cell r="AT20" t="e">
            <v>#N/A</v>
          </cell>
          <cell r="AY20">
            <v>74012369</v>
          </cell>
          <cell r="AZ20">
            <v>51013293</v>
          </cell>
        </row>
        <row r="21">
          <cell r="D21">
            <v>60312930</v>
          </cell>
          <cell r="E21" t="str">
            <v xml:space="preserve">A  </v>
          </cell>
          <cell r="F21" t="str">
            <v>CELULAR</v>
          </cell>
          <cell r="G21" t="str">
            <v>Cristian Lucero Madrigal</v>
          </cell>
          <cell r="H21" t="str">
            <v>Maximino perez frias ed c dpt 2, Centro/Jose maria pino suarez,TAB, CP. 86029</v>
          </cell>
          <cell r="I21">
            <v>9932976688</v>
          </cell>
          <cell r="J21" t="str">
            <v>HISENSE</v>
          </cell>
          <cell r="K21" t="str">
            <v>C20</v>
          </cell>
          <cell r="L21" t="str">
            <v>1MH75A91MX10D0HEKZ501E2</v>
          </cell>
          <cell r="M21">
            <v>7211</v>
          </cell>
          <cell r="N21">
            <v>4999</v>
          </cell>
          <cell r="O21">
            <v>42762</v>
          </cell>
          <cell r="P21">
            <v>42793</v>
          </cell>
          <cell r="Q21">
            <v>201709</v>
          </cell>
          <cell r="R21" t="str">
            <v>CF POR FALTA DE REFACCION PCB LOGIC T1019759 OC-1008161</v>
          </cell>
          <cell r="S21" t="str">
            <v xml:space="preserve"> EQUIPO MALTRATADO CON PORTA SIM</v>
          </cell>
          <cell r="T21" t="str">
            <v xml:space="preserve"> Juan Francisco Alvizar           </v>
          </cell>
          <cell r="U21" t="str">
            <v>2017-04-20</v>
          </cell>
          <cell r="V21" t="str">
            <v>CELULARES</v>
          </cell>
          <cell r="W21" t="str">
            <v>COMPLETADO</v>
          </cell>
          <cell r="X21" t="str">
            <v>TALLER</v>
          </cell>
          <cell r="Y21">
            <v>42793</v>
          </cell>
          <cell r="Z21">
            <v>31</v>
          </cell>
          <cell r="AA21" t="str">
            <v>M010</v>
          </cell>
          <cell r="AD21" t="str">
            <v>Centro/Jose maria pinos uarez</v>
          </cell>
          <cell r="AE21" t="str">
            <v>TAB</v>
          </cell>
          <cell r="AF21" t="str">
            <v>MX</v>
          </cell>
          <cell r="AG21" t="str">
            <v>10412798</v>
          </cell>
          <cell r="AH21" t="str">
            <v>CRISTIAN LUCERO MADRIGAL</v>
          </cell>
          <cell r="AI21" t="str">
            <v>Maximino perez frias ed c dpt 2</v>
          </cell>
          <cell r="AJ21" t="str">
            <v>3155279</v>
          </cell>
          <cell r="AK21" t="str">
            <v>3155279</v>
          </cell>
          <cell r="AL21" t="str">
            <v>86029</v>
          </cell>
          <cell r="AM21"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1" t="e">
            <v>#N/A</v>
          </cell>
          <cell r="AO21" t="e">
            <v>#N/A</v>
          </cell>
          <cell r="AP21" t="e">
            <v>#N/A</v>
          </cell>
          <cell r="AQ21" t="e">
            <v>#N/A</v>
          </cell>
          <cell r="AR21" t="e">
            <v>#N/A</v>
          </cell>
          <cell r="AS21" t="str">
            <v/>
          </cell>
          <cell r="AT21" t="e">
            <v>#N/A</v>
          </cell>
        </row>
        <row r="22">
          <cell r="D22">
            <v>60312982</v>
          </cell>
          <cell r="E22" t="str">
            <v xml:space="preserve">A  </v>
          </cell>
          <cell r="F22" t="str">
            <v>CELULAR</v>
          </cell>
          <cell r="G22" t="str">
            <v>Maria del Carmen Castell Anguiano</v>
          </cell>
          <cell r="H22" t="str">
            <v>AV. J. MERCED CABRERA No 1200, villa de alvarez/la comarca, COL,  CP. 28989</v>
          </cell>
          <cell r="I22">
            <v>3123163500</v>
          </cell>
          <cell r="J22" t="str">
            <v>HISENSE</v>
          </cell>
          <cell r="K22" t="str">
            <v>C20</v>
          </cell>
          <cell r="L22" t="str">
            <v>1MH75A91MX10D0HB1H2034E</v>
          </cell>
          <cell r="M22" t="str">
            <v>CFDI0009841813</v>
          </cell>
          <cell r="N22">
            <v>3102.76</v>
          </cell>
          <cell r="O22">
            <v>42727</v>
          </cell>
          <cell r="P22">
            <v>42793</v>
          </cell>
          <cell r="Q22">
            <v>201709</v>
          </cell>
          <cell r="R22" t="str">
            <v>CF POR FALTA DE REFACCION PCB T1019761. OC- 1008161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66</v>
          </cell>
          <cell r="AA22" t="str">
            <v>M010</v>
          </cell>
          <cell r="AD22" t="str">
            <v>villa de alvarez/la comarca</v>
          </cell>
          <cell r="AE22" t="str">
            <v>COL</v>
          </cell>
          <cell r="AF22" t="str">
            <v>MX</v>
          </cell>
          <cell r="AG22" t="str">
            <v>10412781</v>
          </cell>
          <cell r="AH22" t="str">
            <v>MARIA DEL CARMEN CASTELL ANGUIANO</v>
          </cell>
          <cell r="AI22" t="str">
            <v>1200 AV. J. MERCED CABRERA</v>
          </cell>
          <cell r="AJ22" t="str">
            <v>3123163500</v>
          </cell>
          <cell r="AK22">
            <v>0</v>
          </cell>
          <cell r="AL22" t="str">
            <v>28989</v>
          </cell>
          <cell r="AM22"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2" t="e">
            <v>#N/A</v>
          </cell>
          <cell r="AO22" t="e">
            <v>#N/A</v>
          </cell>
          <cell r="AP22" t="e">
            <v>#N/A</v>
          </cell>
          <cell r="AQ22" t="e">
            <v>#N/A</v>
          </cell>
          <cell r="AR22" t="e">
            <v>#N/A</v>
          </cell>
          <cell r="AS22" t="str">
            <v/>
          </cell>
          <cell r="AT22" t="e">
            <v>#N/A</v>
          </cell>
        </row>
        <row r="23">
          <cell r="D23">
            <v>60313218</v>
          </cell>
          <cell r="E23" t="str">
            <v xml:space="preserve">A  </v>
          </cell>
          <cell r="F23" t="str">
            <v>CELULAR</v>
          </cell>
          <cell r="G23" t="str">
            <v>Zenen Beristain Rico</v>
          </cell>
          <cell r="H23" t="str">
            <v>Av. de la republica esq calle 4 cuichapa/providencia CP 94929</v>
          </cell>
          <cell r="I23" t="str">
            <v>2787330157 / 2711408634</v>
          </cell>
          <cell r="J23" t="str">
            <v>HISENSE</v>
          </cell>
          <cell r="K23" t="str">
            <v>U972</v>
          </cell>
          <cell r="L23" t="str">
            <v>1MS75CE9MX10D0HDFD10526</v>
          </cell>
          <cell r="M23" t="str">
            <v xml:space="preserve">TICKET DE COMPRA </v>
          </cell>
          <cell r="N23">
            <v>3068.03</v>
          </cell>
          <cell r="O23">
            <v>42644</v>
          </cell>
          <cell r="P23">
            <v>42769</v>
          </cell>
          <cell r="Q23">
            <v>201709</v>
          </cell>
          <cell r="R23" t="str">
            <v>CF POR FALTA DE REFACCION DISPLAY T1021644.  1008506</v>
          </cell>
          <cell r="S23" t="str">
            <v xml:space="preserve">EQUIPO RAYADO CON TAPA </v>
          </cell>
          <cell r="T23" t="str">
            <v xml:space="preserve"> JUAN FRANCISCO ALVIZAR           </v>
          </cell>
          <cell r="U23" t="str">
            <v>2017-04-20</v>
          </cell>
          <cell r="V23" t="str">
            <v>CELULARES</v>
          </cell>
          <cell r="W23" t="str">
            <v>COMPLETADO</v>
          </cell>
          <cell r="X23" t="str">
            <v>TALLER</v>
          </cell>
          <cell r="Y23">
            <v>42796</v>
          </cell>
          <cell r="Z23">
            <v>125</v>
          </cell>
          <cell r="AA23" t="str">
            <v>M010</v>
          </cell>
          <cell r="AD23" t="str">
            <v>cuichapa/providencia</v>
          </cell>
          <cell r="AE23" t="str">
            <v>VER</v>
          </cell>
          <cell r="AF23" t="str">
            <v>MX</v>
          </cell>
          <cell r="AG23" t="str">
            <v>10413206</v>
          </cell>
          <cell r="AH23" t="str">
            <v>ZENEN BERISTAIN RICO</v>
          </cell>
          <cell r="AI23" t="str">
            <v>s/n Av. de la republica esq calle 4</v>
          </cell>
          <cell r="AJ23" t="str">
            <v>2711408634</v>
          </cell>
          <cell r="AK23" t="str">
            <v>2711408634</v>
          </cell>
          <cell r="AL23" t="str">
            <v>94929</v>
          </cell>
          <cell r="AM23"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3" t="e">
            <v>#N/A</v>
          </cell>
          <cell r="AO23" t="e">
            <v>#N/A</v>
          </cell>
          <cell r="AP23" t="e">
            <v>#N/A</v>
          </cell>
          <cell r="AQ23" t="e">
            <v>#N/A</v>
          </cell>
          <cell r="AR23" t="e">
            <v>#N/A</v>
          </cell>
          <cell r="AS23" t="str">
            <v/>
          </cell>
          <cell r="AT23" t="e">
            <v>#N/A</v>
          </cell>
        </row>
        <row r="24">
          <cell r="D24">
            <v>60313516</v>
          </cell>
          <cell r="E24" t="str">
            <v xml:space="preserve">A  </v>
          </cell>
          <cell r="F24" t="str">
            <v>CELULAR</v>
          </cell>
          <cell r="G24" t="str">
            <v>Jesus Rodriguez</v>
          </cell>
          <cell r="H24" t="str">
            <v>Luis alcaraz nu 1546  Guadalajara/San miguel de huentitan CP 44390</v>
          </cell>
          <cell r="I24">
            <v>3336742322</v>
          </cell>
          <cell r="J24" t="str">
            <v>HISENSE</v>
          </cell>
          <cell r="K24" t="str">
            <v>E51</v>
          </cell>
          <cell r="L24" t="str">
            <v>1MH75ACAMX10D0JF5H2035C</v>
          </cell>
          <cell r="M24" t="str">
            <v xml:space="preserve">CARTA DE ACEPTACION </v>
          </cell>
          <cell r="N24">
            <v>4481.68</v>
          </cell>
          <cell r="O24">
            <v>42590</v>
          </cell>
          <cell r="P24">
            <v>42802</v>
          </cell>
          <cell r="Q24">
            <v>201709</v>
          </cell>
          <cell r="R24" t="str">
            <v xml:space="preserve">CF POR FALTA DE REFACCION DISPLAY  T10214200.   1008687
</v>
          </cell>
          <cell r="S24" t="str">
            <v>EQUIPO RAYADO CON BATERIA Y TAPA</v>
          </cell>
          <cell r="T24" t="str">
            <v xml:space="preserve">JUAN FRANCISCO ALVIZAR            </v>
          </cell>
          <cell r="U24" t="str">
            <v>2017-04-20</v>
          </cell>
          <cell r="V24" t="str">
            <v>CELULARES</v>
          </cell>
          <cell r="W24" t="str">
            <v>COMPLETADO</v>
          </cell>
          <cell r="X24" t="str">
            <v>TALLER</v>
          </cell>
          <cell r="Y24">
            <v>42802</v>
          </cell>
          <cell r="Z24">
            <v>212</v>
          </cell>
          <cell r="AA24" t="str">
            <v>M010</v>
          </cell>
          <cell r="AD24" t="str">
            <v>Guadalajara/San miguel de huentitan</v>
          </cell>
          <cell r="AE24" t="str">
            <v>JAL</v>
          </cell>
          <cell r="AF24" t="str">
            <v>MX</v>
          </cell>
          <cell r="AG24" t="str">
            <v>10412287</v>
          </cell>
          <cell r="AH24" t="str">
            <v>JESUS RODRIGUEZ</v>
          </cell>
          <cell r="AI24" t="str">
            <v>Luis alcaraz nu 1546</v>
          </cell>
          <cell r="AJ24" t="str">
            <v>3336742322</v>
          </cell>
          <cell r="AK24">
            <v>0</v>
          </cell>
          <cell r="AL24" t="str">
            <v>44390</v>
          </cell>
          <cell r="AM24"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4" t="e">
            <v>#N/A</v>
          </cell>
          <cell r="AO24" t="e">
            <v>#N/A</v>
          </cell>
          <cell r="AP24" t="e">
            <v>#N/A</v>
          </cell>
          <cell r="AQ24" t="e">
            <v>#N/A</v>
          </cell>
          <cell r="AR24" t="e">
            <v>#N/A</v>
          </cell>
          <cell r="AS24" t="e">
            <v>#N/A</v>
          </cell>
          <cell r="AT24" t="e">
            <v>#N/A</v>
          </cell>
          <cell r="AV24" t="str">
            <v>GMS051NJE000</v>
          </cell>
          <cell r="AW24" t="e">
            <v>#N/A</v>
          </cell>
          <cell r="AY24">
            <v>74012296</v>
          </cell>
          <cell r="AZ24">
            <v>0</v>
          </cell>
        </row>
        <row r="25">
          <cell r="D25">
            <v>60313921</v>
          </cell>
          <cell r="E25" t="str">
            <v>B</v>
          </cell>
          <cell r="F25" t="str">
            <v>CELULAR</v>
          </cell>
          <cell r="G25" t="str">
            <v>Lariza Lopez Lopez</v>
          </cell>
          <cell r="H25" t="str">
            <v>Enrique DIaz de Leon int 6 296 Zapopan/Los maestros CP 45150</v>
          </cell>
          <cell r="I25">
            <v>3320157054</v>
          </cell>
          <cell r="J25" t="str">
            <v>HISENSE</v>
          </cell>
          <cell r="K25" t="str">
            <v>C20</v>
          </cell>
          <cell r="L25" t="str">
            <v>1MH75A91MX10D0HEKZ501ED</v>
          </cell>
          <cell r="M25" t="str">
            <v>BRNUMLQQEFRLYKGWRDCY</v>
          </cell>
          <cell r="N25">
            <v>4499</v>
          </cell>
          <cell r="O25">
            <v>42721</v>
          </cell>
          <cell r="P25">
            <v>42803</v>
          </cell>
          <cell r="Q25">
            <v>201709</v>
          </cell>
          <cell r="R25" t="str">
            <v xml:space="preserve">CF OTORGADO POR SOPORTE TECNICO (IRREPARABILIDAD) </v>
          </cell>
          <cell r="S25" t="str">
            <v xml:space="preserve">EQUIPO RAYADO CON PORTA SIM </v>
          </cell>
          <cell r="T25" t="str">
            <v xml:space="preserve"> JUAN FRANCISCO ALVIZAR           </v>
          </cell>
          <cell r="U25" t="str">
            <v>2017-04-20</v>
          </cell>
          <cell r="V25" t="str">
            <v>CELULARES</v>
          </cell>
          <cell r="W25" t="str">
            <v>COMPLETADO</v>
          </cell>
          <cell r="X25" t="str">
            <v>TALLER</v>
          </cell>
          <cell r="Y25">
            <v>42804</v>
          </cell>
          <cell r="Z25">
            <v>82</v>
          </cell>
          <cell r="AA25" t="str">
            <v>M010</v>
          </cell>
          <cell r="AD25" t="str">
            <v>Zapopan/Los maestros</v>
          </cell>
          <cell r="AE25" t="str">
            <v>JAL</v>
          </cell>
          <cell r="AF25" t="str">
            <v>MX</v>
          </cell>
          <cell r="AG25" t="str">
            <v>10413234</v>
          </cell>
          <cell r="AH25" t="str">
            <v>LARIZA LOPEZ LOPEZ</v>
          </cell>
          <cell r="AI25" t="str">
            <v>296 Enrique DIaz de Leon int 6</v>
          </cell>
          <cell r="AJ25" t="str">
            <v>3310960221</v>
          </cell>
          <cell r="AK25" t="str">
            <v>3310960221</v>
          </cell>
          <cell r="AL25" t="str">
            <v>45150</v>
          </cell>
          <cell r="AM25"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5" t="e">
            <v>#N/A</v>
          </cell>
          <cell r="AO25" t="e">
            <v>#N/A</v>
          </cell>
          <cell r="AP25" t="e">
            <v>#N/A</v>
          </cell>
          <cell r="AQ25" t="e">
            <v>#N/A</v>
          </cell>
          <cell r="AR25" t="e">
            <v>#N/A</v>
          </cell>
          <cell r="AS25" t="str">
            <v/>
          </cell>
          <cell r="AT25" t="e">
            <v>#N/A</v>
          </cell>
        </row>
        <row r="26">
          <cell r="D26">
            <v>60303545</v>
          </cell>
          <cell r="E26" t="str">
            <v xml:space="preserve">A </v>
          </cell>
          <cell r="F26" t="str">
            <v>TV</v>
          </cell>
          <cell r="G26" t="str">
            <v xml:space="preserve">Cruz Hernandez Fuentes </v>
          </cell>
          <cell r="H26" t="str">
            <v xml:space="preserve">4a Daniel Gonzales  # 912                 Col. Moctezuma CP. 75740                      Tehuacan Puebla </v>
          </cell>
          <cell r="I26">
            <v>2383837984</v>
          </cell>
          <cell r="J26" t="str">
            <v>HISENSE</v>
          </cell>
          <cell r="K26" t="str">
            <v>32H5B</v>
          </cell>
          <cell r="L26" t="str">
            <v>32G154814H00107</v>
          </cell>
          <cell r="M26" t="str">
            <v xml:space="preserve">SIN FACTURA  CLIENTE  LLAMO A CALL CENTER Y LE AUTORIZARON EL SERVICIO SOLO CON LA POLIZA SELLADA </v>
          </cell>
          <cell r="N26" t="str">
            <v>??</v>
          </cell>
          <cell r="O26">
            <v>42643</v>
          </cell>
          <cell r="P26">
            <v>42693</v>
          </cell>
          <cell r="Q26">
            <v>201067</v>
          </cell>
          <cell r="R26" t="str">
            <v xml:space="preserve">28-11-16 ERNESTO HERNANDEZ NP5: P1: T179250/OC-1003952
</v>
          </cell>
          <cell r="S26" t="str">
            <v xml:space="preserve">   Equipo  en taller.   Sin caja para em</v>
          </cell>
          <cell r="T26" t="str">
            <v xml:space="preserve">   Rafael Ramirez                 </v>
          </cell>
          <cell r="U26" t="str">
            <v>2017-04-21</v>
          </cell>
          <cell r="V26" t="str">
            <v>CENTRO</v>
          </cell>
          <cell r="W26" t="str">
            <v>COMPLETADO</v>
          </cell>
          <cell r="X26" t="str">
            <v>TALLER</v>
          </cell>
          <cell r="Y26">
            <v>42691</v>
          </cell>
          <cell r="Z26">
            <v>50</v>
          </cell>
          <cell r="AA26" t="str">
            <v>M010</v>
          </cell>
          <cell r="AD26" t="str">
            <v>tehuacan/moctezuma</v>
          </cell>
          <cell r="AE26" t="str">
            <v>PUE</v>
          </cell>
          <cell r="AF26" t="str">
            <v>MX</v>
          </cell>
          <cell r="AG26" t="str">
            <v>10403581</v>
          </cell>
          <cell r="AH26" t="str">
            <v>CRUZ HERNANDEZ FUENTES</v>
          </cell>
          <cell r="AI26" t="str">
            <v>912 cyarat de daniel glez</v>
          </cell>
          <cell r="AJ26" t="str">
            <v>2383837984</v>
          </cell>
          <cell r="AK26">
            <v>0</v>
          </cell>
          <cell r="AL26" t="str">
            <v>75740</v>
          </cell>
          <cell r="AM26"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6" t="str">
            <v>3TE32A150815</v>
          </cell>
          <cell r="AO26" t="str">
            <v>Smart</v>
          </cell>
          <cell r="AP26" t="str">
            <v>Hisense</v>
          </cell>
          <cell r="AQ26" t="str">
            <v>Opera</v>
          </cell>
          <cell r="AR26" t="str">
            <v>HD 1366 X 768</v>
          </cell>
          <cell r="AS26" t="str">
            <v>3TE32G164485G164485M010</v>
          </cell>
          <cell r="AT26">
            <v>7</v>
          </cell>
          <cell r="AU26" t="str">
            <v>32H5B2</v>
          </cell>
          <cell r="AV26" t="str">
            <v>3TE32G164485</v>
          </cell>
          <cell r="AW26" t="str">
            <v>G164485</v>
          </cell>
          <cell r="AX26" t="str">
            <v>M010</v>
          </cell>
          <cell r="AY26">
            <v>74008927</v>
          </cell>
          <cell r="AZ26">
            <v>51007768</v>
          </cell>
          <cell r="BA26">
            <v>80093913</v>
          </cell>
        </row>
        <row r="27">
          <cell r="D27">
            <v>60310983</v>
          </cell>
          <cell r="E27" t="str">
            <v>A</v>
          </cell>
          <cell r="F27" t="str">
            <v>AC</v>
          </cell>
          <cell r="G27" t="str">
            <v xml:space="preserve">SANDRA HERNANDEZ </v>
          </cell>
          <cell r="H27" t="str">
            <v xml:space="preserve">AV 100 ESQ. CALLE 28 MZ-148 LOTE 10 COL EJIDO </v>
          </cell>
          <cell r="I27">
            <v>9842062318</v>
          </cell>
          <cell r="J27" t="str">
            <v>HISENSE</v>
          </cell>
          <cell r="K27" t="str">
            <v>AS-22TR5SFBTG-IDU</v>
          </cell>
          <cell r="L27" t="str">
            <v>1KK012052N0P0K5SVSW0070</v>
          </cell>
          <cell r="M27">
            <v>22810</v>
          </cell>
          <cell r="N27">
            <v>11469.83</v>
          </cell>
          <cell r="O27">
            <v>42540</v>
          </cell>
          <cell r="P27">
            <v>42783</v>
          </cell>
          <cell r="Q27">
            <v>201033</v>
          </cell>
          <cell r="R27" t="str">
            <v>OC- 1007518</v>
          </cell>
          <cell r="S27" t="str">
            <v xml:space="preserve"> EQUIPO EN DOMICILIO DEL CLIENTE INSTALA</v>
          </cell>
          <cell r="T27" t="str">
            <v xml:space="preserve"> JUAN OSWALDO URIBE PERAZA   Fecha</v>
          </cell>
          <cell r="U27">
            <v>42845</v>
          </cell>
          <cell r="V27" t="str">
            <v>SUR</v>
          </cell>
          <cell r="W27" t="str">
            <v>COMPLETADO</v>
          </cell>
          <cell r="X27" t="str">
            <v>TALLER</v>
          </cell>
          <cell r="Y27">
            <v>42774</v>
          </cell>
          <cell r="Z27">
            <v>243</v>
          </cell>
          <cell r="AA27" t="str">
            <v>M010</v>
          </cell>
          <cell r="AD27" t="str">
            <v>solidaridad/ejido</v>
          </cell>
          <cell r="AE27" t="str">
            <v>QR</v>
          </cell>
          <cell r="AF27" t="str">
            <v>MX</v>
          </cell>
          <cell r="AG27" t="str">
            <v>10411446</v>
          </cell>
          <cell r="AH27" t="str">
            <v>SANDRA HERNANDEZ</v>
          </cell>
          <cell r="AI27" t="str">
            <v>AV. 100 con esq. calle 28 mz148 lt10</v>
          </cell>
          <cell r="AJ27" t="str">
            <v>9841054674</v>
          </cell>
          <cell r="AK27" t="str">
            <v>9841054674</v>
          </cell>
          <cell r="AL27" t="str">
            <v>77710</v>
          </cell>
          <cell r="AM27"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7" t="str">
            <v>GKK022NK6193</v>
          </cell>
          <cell r="AO27" t="e">
            <v>#N/A</v>
          </cell>
          <cell r="AP27" t="e">
            <v>#N/A</v>
          </cell>
          <cell r="AQ27" t="e">
            <v>#N/A</v>
          </cell>
          <cell r="AR27" t="e">
            <v>#N/A</v>
          </cell>
          <cell r="AS27" t="e">
            <v>#N/A</v>
          </cell>
          <cell r="AT27" t="e">
            <v>#N/A</v>
          </cell>
          <cell r="AV27">
            <v>0</v>
          </cell>
          <cell r="AW27" t="e">
            <v>#N/A</v>
          </cell>
          <cell r="AY27">
            <v>77051869</v>
          </cell>
          <cell r="AZ27">
            <v>0</v>
          </cell>
          <cell r="BA27">
            <v>77051869</v>
          </cell>
        </row>
        <row r="28">
          <cell r="D28">
            <v>60314415</v>
          </cell>
          <cell r="E28" t="str">
            <v xml:space="preserve">A </v>
          </cell>
          <cell r="F28" t="str">
            <v>CELULAR</v>
          </cell>
          <cell r="G28" t="str">
            <v>Marcia Baeza</v>
          </cell>
          <cell r="H28" t="str">
            <v>Los angeles num 21, Chihuahua/Fracc los angeles CP, 31106</v>
          </cell>
          <cell r="I28">
            <v>6141383933</v>
          </cell>
          <cell r="J28" t="str">
            <v>HISENSE</v>
          </cell>
          <cell r="K28" t="str">
            <v>E51</v>
          </cell>
          <cell r="L28" t="str">
            <v>1MH75ACAMX10D0H23H20431</v>
          </cell>
          <cell r="M28">
            <v>18474538</v>
          </cell>
          <cell r="N28">
            <v>3331.98</v>
          </cell>
          <cell r="O28">
            <v>42613</v>
          </cell>
          <cell r="P28">
            <v>42811</v>
          </cell>
          <cell r="Q28">
            <v>201709</v>
          </cell>
          <cell r="R28" t="str">
            <v>30/03/2017 00 : 54  ERNESTO.HERN : NP5
23/03/2017 22 : 19 201709 : P1. T1020165.   1008941
EL EQUIPO SE ENCUENTRA PENDIENTE POR PARTE ( PCB LOGIC )</v>
          </cell>
          <cell r="S28" t="str">
            <v>EQUIPO MALTRADO CON TAPA Y BATERIA</v>
          </cell>
          <cell r="T28" t="str">
            <v xml:space="preserve"> JUAN FRANCISCO ALZIVAR           </v>
          </cell>
          <cell r="U28" t="str">
            <v>2017-04-20</v>
          </cell>
          <cell r="V28" t="str">
            <v>CELULARES</v>
          </cell>
          <cell r="W28" t="str">
            <v>COMPLETADO</v>
          </cell>
          <cell r="X28" t="str">
            <v>TALLER</v>
          </cell>
          <cell r="Y28">
            <v>42811</v>
          </cell>
          <cell r="Z28">
            <v>198</v>
          </cell>
          <cell r="AA28" t="str">
            <v>M010</v>
          </cell>
          <cell r="AD28" t="str">
            <v>Chihuahua/Fracc los angeles</v>
          </cell>
          <cell r="AE28" t="str">
            <v>CHI</v>
          </cell>
          <cell r="AF28" t="str">
            <v>MX</v>
          </cell>
          <cell r="AG28" t="str">
            <v>10412487</v>
          </cell>
          <cell r="AH28" t="str">
            <v>MARCIA BAEZA</v>
          </cell>
          <cell r="AI28" t="str">
            <v>Los angeles num 21</v>
          </cell>
          <cell r="AJ28" t="str">
            <v>6141383933</v>
          </cell>
          <cell r="AK28" t="str">
            <v>6141266019</v>
          </cell>
          <cell r="AL28" t="str">
            <v>31106</v>
          </cell>
          <cell r="AM28"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8" t="str">
            <v>1MS75CM9MX1H70</v>
          </cell>
          <cell r="AO28" t="e">
            <v>#N/A</v>
          </cell>
          <cell r="AP28" t="e">
            <v>#N/A</v>
          </cell>
          <cell r="AQ28" t="e">
            <v>#N/A</v>
          </cell>
          <cell r="AR28" t="e">
            <v>#N/A</v>
          </cell>
          <cell r="AS28" t="e">
            <v>#N/A</v>
          </cell>
          <cell r="AT28" t="e">
            <v>#N/A</v>
          </cell>
          <cell r="AV28" t="str">
            <v>GMS051NJE000</v>
          </cell>
          <cell r="AW28" t="e">
            <v>#N/A</v>
          </cell>
          <cell r="AY28">
            <v>74012288</v>
          </cell>
          <cell r="AZ28">
            <v>0</v>
          </cell>
        </row>
        <row r="29">
          <cell r="D29">
            <v>60314858</v>
          </cell>
          <cell r="E29" t="str">
            <v xml:space="preserve">A </v>
          </cell>
          <cell r="F29" t="str">
            <v>CELULAR</v>
          </cell>
          <cell r="G29" t="str">
            <v>Ruben Obregon Zamora</v>
          </cell>
          <cell r="H29" t="str">
            <v>rio grijalva num 137, s.nicolas g /villas de oriente sec 3 CP. 66470</v>
          </cell>
          <cell r="I29">
            <v>6515121909</v>
          </cell>
          <cell r="J29" t="str">
            <v>HISENSE</v>
          </cell>
          <cell r="K29" t="str">
            <v>C20</v>
          </cell>
          <cell r="L29" t="str">
            <v>SN</v>
          </cell>
          <cell r="M29">
            <v>47498850</v>
          </cell>
          <cell r="N29">
            <v>5998.5</v>
          </cell>
          <cell r="O29">
            <v>42692</v>
          </cell>
          <cell r="P29">
            <v>42818</v>
          </cell>
          <cell r="Q29">
            <v>201709</v>
          </cell>
          <cell r="R29" t="str">
            <v>31/03/2017 23 : 47  ROGER.R : TCF1
31/03/2017 23 : 46  ROGER.R : TCFT - Irreparabilidad. 11/04/2017 23 : 33  MARCO.DIAZ : TCFINV, TCFCN se pasa a devolucion por falta de producto TCFDEV. Dmc</v>
          </cell>
          <cell r="S29" t="str">
            <v>EQUIPO MALTRADO CON PORTA SIM</v>
          </cell>
          <cell r="T29" t="str">
            <v xml:space="preserve"> JUAN FRANCISCO ALZIVAR           </v>
          </cell>
          <cell r="U29" t="str">
            <v>2017-04-20</v>
          </cell>
          <cell r="V29" t="str">
            <v>CELULARES</v>
          </cell>
          <cell r="W29" t="str">
            <v>COMPLETADO</v>
          </cell>
          <cell r="X29" t="str">
            <v>TALLER</v>
          </cell>
          <cell r="Y29">
            <v>42817</v>
          </cell>
          <cell r="Z29">
            <v>125</v>
          </cell>
          <cell r="AA29" t="str">
            <v>M010</v>
          </cell>
          <cell r="AD29" t="str">
            <v>s.nicolas g /villas de oriente sec 3</v>
          </cell>
          <cell r="AE29" t="str">
            <v>NL</v>
          </cell>
          <cell r="AF29" t="str">
            <v>MX</v>
          </cell>
          <cell r="AG29" t="str">
            <v>10414322</v>
          </cell>
          <cell r="AH29" t="str">
            <v>RUBEN OBREGON ZAMORA</v>
          </cell>
          <cell r="AI29" t="str">
            <v>rio grijalva num 137</v>
          </cell>
          <cell r="AJ29" t="str">
            <v>6515121909</v>
          </cell>
          <cell r="AK29">
            <v>0</v>
          </cell>
          <cell r="AL29" t="str">
            <v>66470</v>
          </cell>
          <cell r="AM29"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29" t="e">
            <v>#N/A</v>
          </cell>
          <cell r="AO29" t="e">
            <v>#N/A</v>
          </cell>
          <cell r="AP29" t="e">
            <v>#N/A</v>
          </cell>
          <cell r="AQ29" t="e">
            <v>#N/A</v>
          </cell>
          <cell r="AR29" t="e">
            <v>#N/A</v>
          </cell>
          <cell r="AS29" t="str">
            <v/>
          </cell>
          <cell r="AT29" t="e">
            <v>#N/A</v>
          </cell>
        </row>
        <row r="30">
          <cell r="D30">
            <v>60315194</v>
          </cell>
          <cell r="E30" t="str">
            <v>B</v>
          </cell>
          <cell r="F30" t="str">
            <v>CELULAR</v>
          </cell>
          <cell r="G30" t="str">
            <v>Monica Guevara</v>
          </cell>
          <cell r="H30" t="str">
            <v>Cda Yolac mz 24, lt 44, Ampliacion tepepan/Xochimilco CP 16029</v>
          </cell>
          <cell r="I30">
            <v>5548147912</v>
          </cell>
          <cell r="J30" t="str">
            <v>HISENSE</v>
          </cell>
          <cell r="K30" t="str">
            <v>C20</v>
          </cell>
          <cell r="L30" t="str">
            <v>11MH75A91MX10D0H2AH207DA</v>
          </cell>
          <cell r="M30" t="str">
            <v>SN</v>
          </cell>
          <cell r="N30">
            <v>0</v>
          </cell>
          <cell r="O30">
            <v>42810</v>
          </cell>
          <cell r="P30">
            <v>42825</v>
          </cell>
          <cell r="Q30">
            <v>201709</v>
          </cell>
          <cell r="R30" t="str">
            <v>04/04/2017 00 : 59  ROGER.R : TCFT - Irreparabilidad. 11/04/2017 23 : 50  MARCO.DIAZ : TCFINV, TCFCN se pasa a devolucion por falta de producto TCFDEV</v>
          </cell>
          <cell r="S30" t="str">
            <v>EQUIPO MALTRADO CON PORTA SIM</v>
          </cell>
          <cell r="T30" t="str">
            <v xml:space="preserve"> JUAN FRANCISCO ALZIVAR           </v>
          </cell>
          <cell r="U30" t="str">
            <v>2017-04-20</v>
          </cell>
          <cell r="V30" t="str">
            <v>CELULARES</v>
          </cell>
          <cell r="W30" t="str">
            <v>COMPLETADO</v>
          </cell>
          <cell r="X30" t="str">
            <v>TALLER</v>
          </cell>
          <cell r="Y30">
            <v>42824</v>
          </cell>
          <cell r="Z30">
            <v>14</v>
          </cell>
          <cell r="AA30" t="str">
            <v>M010</v>
          </cell>
          <cell r="AD30" t="str">
            <v>Ampliacion tepepan/Xochimilco</v>
          </cell>
          <cell r="AE30" t="str">
            <v>DF</v>
          </cell>
          <cell r="AF30" t="str">
            <v>MX</v>
          </cell>
          <cell r="AG30" t="str">
            <v>10414647</v>
          </cell>
          <cell r="AH30" t="str">
            <v>MONICA GUEVARA</v>
          </cell>
          <cell r="AI30" t="str">
            <v>lt 44 Cda Yolac mz 24</v>
          </cell>
          <cell r="AJ30" t="str">
            <v>5548147912</v>
          </cell>
          <cell r="AK30">
            <v>0</v>
          </cell>
          <cell r="AL30" t="str">
            <v>16029</v>
          </cell>
          <cell r="AM30"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0" t="e">
            <v>#N/A</v>
          </cell>
          <cell r="AO30" t="e">
            <v>#N/A</v>
          </cell>
          <cell r="AP30" t="e">
            <v>#N/A</v>
          </cell>
          <cell r="AQ30" t="e">
            <v>#N/A</v>
          </cell>
          <cell r="AR30" t="e">
            <v>#N/A</v>
          </cell>
          <cell r="AS30" t="str">
            <v/>
          </cell>
          <cell r="AT30" t="e">
            <v>#N/A</v>
          </cell>
        </row>
        <row r="31">
          <cell r="D31">
            <v>60315354</v>
          </cell>
          <cell r="E31" t="str">
            <v xml:space="preserve">A </v>
          </cell>
          <cell r="F31" t="str">
            <v>CELULAR</v>
          </cell>
          <cell r="G31" t="str">
            <v>Aurelio Zavala</v>
          </cell>
          <cell r="H31" t="str">
            <v>calle rivera num 92,  col zona centro/el higo CP. 92400</v>
          </cell>
          <cell r="I31">
            <v>4893751261</v>
          </cell>
          <cell r="J31" t="str">
            <v>HISENSE</v>
          </cell>
          <cell r="K31" t="str">
            <v>U988</v>
          </cell>
          <cell r="L31" t="str">
            <v>1MS75BW9MX1010JDQH20002</v>
          </cell>
          <cell r="M31">
            <v>42747335</v>
          </cell>
          <cell r="N31">
            <v>2778.9</v>
          </cell>
          <cell r="O31">
            <v>42716</v>
          </cell>
          <cell r="P31">
            <v>42829</v>
          </cell>
          <cell r="Q31">
            <v>201709</v>
          </cell>
          <cell r="R31" t="str">
            <v>12/04/2017 04 : 15  ARANTXA.MON : NP5
11/04/2017 22 : 10 201709 : SOLICITUD DE PARTE POR CORREO
11/04/2017 21 : 10 201709 : P1. T10133063
EQUIPO PÉNDIENTE POR PARTE ( MAIN FPC ASSEMBLY )</v>
          </cell>
          <cell r="S31" t="str">
            <v>EQUIPO MALTRADO CON TAPA Y BATERIA</v>
          </cell>
          <cell r="T31" t="str">
            <v xml:space="preserve"> JUAN FRANCISCO ALZIVAR           </v>
          </cell>
          <cell r="U31" t="str">
            <v>2017-04-21</v>
          </cell>
          <cell r="V31" t="str">
            <v>CELULARES</v>
          </cell>
          <cell r="W31" t="str">
            <v>COMPLETADO</v>
          </cell>
          <cell r="X31" t="str">
            <v>TALLER</v>
          </cell>
          <cell r="Y31">
            <v>42828</v>
          </cell>
          <cell r="Z31">
            <v>112</v>
          </cell>
          <cell r="AA31" t="str">
            <v>M010</v>
          </cell>
          <cell r="AD31" t="str">
            <v>col zona centro/el higo</v>
          </cell>
          <cell r="AE31" t="str">
            <v>VER</v>
          </cell>
          <cell r="AF31" t="str">
            <v>MX</v>
          </cell>
          <cell r="AG31" t="str">
            <v>10408575</v>
          </cell>
          <cell r="AH31" t="str">
            <v>AURELIO ZAVALA</v>
          </cell>
          <cell r="AI31" t="str">
            <v>calle rivera num 92</v>
          </cell>
          <cell r="AJ31" t="str">
            <v>4893751261</v>
          </cell>
          <cell r="AK31">
            <v>0</v>
          </cell>
          <cell r="AL31" t="str">
            <v>92400</v>
          </cell>
          <cell r="AM31"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1" t="e">
            <v>#N/A</v>
          </cell>
          <cell r="AO31" t="e">
            <v>#N/A</v>
          </cell>
          <cell r="AP31" t="e">
            <v>#N/A</v>
          </cell>
          <cell r="AQ31" t="e">
            <v>#N/A</v>
          </cell>
          <cell r="AR31" t="e">
            <v>#N/A</v>
          </cell>
          <cell r="AS31" t="e">
            <v>#N/A</v>
          </cell>
          <cell r="AT31" t="e">
            <v>#N/A</v>
          </cell>
          <cell r="AV31" t="str">
            <v>GMR988NK5000</v>
          </cell>
          <cell r="AW31" t="e">
            <v>#N/A</v>
          </cell>
          <cell r="AY31">
            <v>74012141</v>
          </cell>
          <cell r="AZ31">
            <v>51013064</v>
          </cell>
          <cell r="BA31">
            <v>80140097</v>
          </cell>
        </row>
        <row r="32">
          <cell r="D32">
            <v>60315761</v>
          </cell>
          <cell r="E32" t="str">
            <v xml:space="preserve">A </v>
          </cell>
          <cell r="F32" t="str">
            <v>CELULAR</v>
          </cell>
          <cell r="G32" t="str">
            <v>JESUS FAUSTO CORRAL</v>
          </cell>
          <cell r="H32" t="str">
            <v>ANTONINO DE MONTES Panamericana/Chihuahua CP 31210</v>
          </cell>
          <cell r="I32">
            <v>6141816980</v>
          </cell>
          <cell r="J32" t="str">
            <v>HISENSE</v>
          </cell>
          <cell r="K32" t="str">
            <v>E51</v>
          </cell>
          <cell r="L32" t="str">
            <v>1MH75ACAMX10D0H23H20541</v>
          </cell>
          <cell r="M32">
            <v>18462761</v>
          </cell>
          <cell r="N32">
            <v>3331.98</v>
          </cell>
          <cell r="O32">
            <v>42609</v>
          </cell>
          <cell r="P32">
            <v>42836</v>
          </cell>
          <cell r="Q32">
            <v>201709</v>
          </cell>
          <cell r="R32" t="str">
            <v xml:space="preserve">18/04/2017 05 : 53  ARANTXA.MON : NP5
14/04/2017 06 : 06 201709 : P1: T10214200  1009648  (DISPLAY TOUCH NEGRO )
</v>
          </cell>
          <cell r="S32" t="str">
            <v xml:space="preserve">EQUIPO MALTRADO CON BATERIA Y TAPA </v>
          </cell>
          <cell r="T32" t="str">
            <v xml:space="preserve"> JUAN FRANCISCO ALZIVAR           </v>
          </cell>
          <cell r="U32" t="str">
            <v>2017-04-21</v>
          </cell>
          <cell r="V32" t="str">
            <v>CELULARES</v>
          </cell>
          <cell r="W32" t="str">
            <v>COMPLETADO</v>
          </cell>
          <cell r="X32" t="str">
            <v>TALLER</v>
          </cell>
          <cell r="Y32">
            <v>42835</v>
          </cell>
          <cell r="Z32">
            <v>226</v>
          </cell>
          <cell r="AA32" t="str">
            <v>M010</v>
          </cell>
          <cell r="AD32" t="str">
            <v>Panamericana/Chihuahua</v>
          </cell>
          <cell r="AE32" t="str">
            <v>CHI</v>
          </cell>
          <cell r="AF32" t="str">
            <v>MX</v>
          </cell>
          <cell r="AG32" t="str">
            <v>10415462</v>
          </cell>
          <cell r="AH32" t="str">
            <v>JESUS FAUSTO CORRAL</v>
          </cell>
          <cell r="AI32" t="str">
            <v>5308 ANTONINO DE MONTES</v>
          </cell>
          <cell r="AJ32" t="str">
            <v>6141816980</v>
          </cell>
          <cell r="AK32">
            <v>0</v>
          </cell>
          <cell r="AL32" t="str">
            <v>31210</v>
          </cell>
          <cell r="AM32"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2" t="str">
            <v>1MS75CM9MX1H70</v>
          </cell>
          <cell r="AO32" t="e">
            <v>#N/A</v>
          </cell>
          <cell r="AP32" t="e">
            <v>#N/A</v>
          </cell>
          <cell r="AQ32" t="e">
            <v>#N/A</v>
          </cell>
          <cell r="AR32" t="e">
            <v>#N/A</v>
          </cell>
          <cell r="AS32" t="e">
            <v>#N/A</v>
          </cell>
          <cell r="AT32" t="e">
            <v>#N/A</v>
          </cell>
          <cell r="AV32" t="str">
            <v>GMS051NJE000</v>
          </cell>
          <cell r="AW32" t="e">
            <v>#N/A</v>
          </cell>
          <cell r="AY32">
            <v>74012291</v>
          </cell>
          <cell r="AZ32">
            <v>0</v>
          </cell>
        </row>
        <row r="33">
          <cell r="D33">
            <v>60315204</v>
          </cell>
          <cell r="E33" t="str">
            <v xml:space="preserve">A </v>
          </cell>
          <cell r="F33" t="str">
            <v>CELULAR</v>
          </cell>
          <cell r="G33" t="str">
            <v>Rene Ventura Barriga</v>
          </cell>
          <cell r="H33" t="str">
            <v>av Primavera No. 4, Verginia/corboda 94575</v>
          </cell>
          <cell r="I33">
            <v>2717140151</v>
          </cell>
          <cell r="J33" t="str">
            <v>HISENSE</v>
          </cell>
          <cell r="K33" t="str">
            <v>E51</v>
          </cell>
          <cell r="L33" t="str">
            <v>1MH75ACAMX10D0JFSH20754</v>
          </cell>
          <cell r="M33">
            <v>12160794</v>
          </cell>
          <cell r="N33">
            <v>2799</v>
          </cell>
          <cell r="O33">
            <v>42524</v>
          </cell>
          <cell r="P33">
            <v>42825</v>
          </cell>
          <cell r="Q33">
            <v>201709</v>
          </cell>
          <cell r="R33" t="str">
            <v>31/03/2017 08 : 05 201709 : P1. T1019114   1009245
EQUIPO PENDIENTE POR PARTE ( SUB BOARD ) 06/04/2017 23 : 41  ERNESTO.HERN : NP5</v>
          </cell>
          <cell r="S33" t="str">
            <v>EQUIPO MALTRADO CON TAPA Y BATERIA</v>
          </cell>
          <cell r="T33" t="str">
            <v xml:space="preserve"> JUAN FRANCISCO ALZIVAR           </v>
          </cell>
          <cell r="U33" t="str">
            <v>2017-04-21</v>
          </cell>
          <cell r="V33" t="str">
            <v>CELULARES</v>
          </cell>
          <cell r="W33" t="str">
            <v>COMPLETADO</v>
          </cell>
          <cell r="X33" t="str">
            <v>TALLER</v>
          </cell>
          <cell r="Y33">
            <v>42824</v>
          </cell>
          <cell r="Z33">
            <v>300</v>
          </cell>
          <cell r="AA33" t="str">
            <v>M010</v>
          </cell>
          <cell r="AD33" t="str">
            <v>Verginia/corboda</v>
          </cell>
          <cell r="AE33" t="str">
            <v>VER</v>
          </cell>
          <cell r="AF33" t="str">
            <v>MX</v>
          </cell>
          <cell r="AG33" t="str">
            <v>10415164</v>
          </cell>
          <cell r="AH33" t="str">
            <v>RENE VENTURA BARRIGA</v>
          </cell>
          <cell r="AI33" t="str">
            <v>4 av Primavera</v>
          </cell>
          <cell r="AJ33" t="str">
            <v>2717140151</v>
          </cell>
          <cell r="AK33">
            <v>0</v>
          </cell>
          <cell r="AL33" t="str">
            <v>94575</v>
          </cell>
          <cell r="AM33"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3" t="str">
            <v>GMS961NJ2002</v>
          </cell>
          <cell r="AO33" t="e">
            <v>#N/A</v>
          </cell>
          <cell r="AP33" t="e">
            <v>#N/A</v>
          </cell>
          <cell r="AQ33" t="e">
            <v>#N/A</v>
          </cell>
          <cell r="AR33" t="e">
            <v>#N/A</v>
          </cell>
          <cell r="AS33" t="e">
            <v>#N/A</v>
          </cell>
          <cell r="AT33" t="e">
            <v>#N/A</v>
          </cell>
          <cell r="AV33" t="str">
            <v>GMS020NHB000</v>
          </cell>
          <cell r="AW33" t="e">
            <v>#N/A</v>
          </cell>
          <cell r="AY33">
            <v>74012300</v>
          </cell>
          <cell r="AZ33">
            <v>0</v>
          </cell>
        </row>
        <row r="34">
          <cell r="D34">
            <v>60315195</v>
          </cell>
          <cell r="E34" t="str">
            <v>B</v>
          </cell>
          <cell r="F34" t="str">
            <v>CELULAR</v>
          </cell>
          <cell r="G34" t="str">
            <v>Costco Ensenada</v>
          </cell>
          <cell r="H34" t="str">
            <v>Bulevar Reforna No. 4179, Ensenada / Ensenada. CP. 22832</v>
          </cell>
          <cell r="I34">
            <v>6461723810</v>
          </cell>
          <cell r="J34" t="str">
            <v>HISENSE</v>
          </cell>
          <cell r="K34" t="str">
            <v>C20</v>
          </cell>
          <cell r="L34" t="str">
            <v>1MH75A9IMX10D0H1BH2009F</v>
          </cell>
          <cell r="M34">
            <v>7.5401001420709102E+19</v>
          </cell>
          <cell r="N34">
            <v>3879.47</v>
          </cell>
          <cell r="O34">
            <v>42560</v>
          </cell>
          <cell r="P34">
            <v>42825</v>
          </cell>
          <cell r="Q34">
            <v>201709</v>
          </cell>
          <cell r="R34" t="str">
            <v>05/04/2017 22 : 17  ROGER.R : TCFT - Irreparabilidad. 11/04/2017 23 : 51  MARCO.DIAZ : TCFINV, TCFCN se pasa a devolucin por falta de producto TCFDEV. Dmc</v>
          </cell>
          <cell r="S34" t="str">
            <v>EQUIPO MALTRADO CON PORTA SIM</v>
          </cell>
          <cell r="T34" t="str">
            <v xml:space="preserve"> JUAN FRANCISCO ALZIVAR           </v>
          </cell>
          <cell r="U34" t="str">
            <v>2017-04-20</v>
          </cell>
          <cell r="V34" t="str">
            <v>CELULARES</v>
          </cell>
          <cell r="W34" t="str">
            <v>COMPLETADO</v>
          </cell>
          <cell r="X34" t="str">
            <v>TALLER</v>
          </cell>
          <cell r="Y34">
            <v>42824</v>
          </cell>
          <cell r="Z34">
            <v>264</v>
          </cell>
          <cell r="AA34" t="str">
            <v>M010</v>
          </cell>
          <cell r="AD34" t="str">
            <v>Ensenada / Ensenada</v>
          </cell>
          <cell r="AE34" t="str">
            <v>BC</v>
          </cell>
          <cell r="AF34" t="str">
            <v>MX</v>
          </cell>
          <cell r="AG34" t="str">
            <v>10413300</v>
          </cell>
          <cell r="AH34" t="str">
            <v>COSTCO ENSENADA</v>
          </cell>
          <cell r="AI34" t="str">
            <v>Bulevar Reforna No. 4179</v>
          </cell>
          <cell r="AJ34" t="str">
            <v>6461723810</v>
          </cell>
          <cell r="AK34">
            <v>0</v>
          </cell>
          <cell r="AL34" t="str">
            <v>22832</v>
          </cell>
          <cell r="AM34"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4" t="str">
            <v>GMS020NJ5004</v>
          </cell>
          <cell r="AO34" t="e">
            <v>#N/A</v>
          </cell>
          <cell r="AP34" t="e">
            <v>#N/A</v>
          </cell>
          <cell r="AQ34" t="e">
            <v>#N/A</v>
          </cell>
          <cell r="AR34" t="e">
            <v>#N/A</v>
          </cell>
          <cell r="AS34" t="str">
            <v/>
          </cell>
          <cell r="AT34" t="e">
            <v>#N/A</v>
          </cell>
          <cell r="AY34">
            <v>77051882</v>
          </cell>
          <cell r="AZ34">
            <v>0</v>
          </cell>
        </row>
        <row r="35">
          <cell r="D35">
            <v>60315368</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1MH75A91MX10D0H1BH2004B6</v>
          </cell>
          <cell r="M35">
            <v>7.5401002570628104E+19</v>
          </cell>
          <cell r="N35">
            <v>3879.47</v>
          </cell>
          <cell r="O35">
            <v>42549</v>
          </cell>
          <cell r="P35">
            <v>42829</v>
          </cell>
          <cell r="Q35">
            <v>201709</v>
          </cell>
          <cell r="R35" t="str">
            <v>06/04/2017 00 : 39  ROGER.R : TCF1
06/04/2017 00 : 39  ROGER.R : TCFT - Irreparabilidad. 11/04/2017 23 : 54  MARCO.DIAZ : TCFINV, TCFCN se pasa a devolucion por falta de producto .TCFDEV. Dmc</v>
          </cell>
          <cell r="S35" t="str">
            <v>EQUIPO MALTRADO CON PORTA SIM</v>
          </cell>
          <cell r="T35" t="str">
            <v xml:space="preserve"> JUAN FRANCISCO ALZIVAR           </v>
          </cell>
          <cell r="U35" t="str">
            <v>2017-04-21</v>
          </cell>
          <cell r="V35" t="str">
            <v>CELULARES</v>
          </cell>
          <cell r="W35" t="str">
            <v>COMPLETADO</v>
          </cell>
          <cell r="X35" t="str">
            <v>TALLER</v>
          </cell>
          <cell r="Y35">
            <v>42828</v>
          </cell>
          <cell r="Z35">
            <v>279</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5" t="e">
            <v>#N/A</v>
          </cell>
          <cell r="AO35" t="e">
            <v>#N/A</v>
          </cell>
          <cell r="AP35" t="e">
            <v>#N/A</v>
          </cell>
          <cell r="AQ35" t="e">
            <v>#N/A</v>
          </cell>
          <cell r="AR35" t="e">
            <v>#N/A</v>
          </cell>
          <cell r="AS35" t="str">
            <v/>
          </cell>
          <cell r="AT35" t="e">
            <v>#N/A</v>
          </cell>
        </row>
        <row r="36">
          <cell r="D36">
            <v>60315644</v>
          </cell>
          <cell r="E36" t="str">
            <v xml:space="preserve">A </v>
          </cell>
          <cell r="F36" t="str">
            <v>CELULAR</v>
          </cell>
          <cell r="G36" t="str">
            <v>Horacio Rosendo Navarrete</v>
          </cell>
          <cell r="H36" t="str">
            <v>Navarra num 80 int 1 Benito juarez/Alamos CP 03400</v>
          </cell>
          <cell r="I36">
            <v>10541618</v>
          </cell>
          <cell r="J36" t="str">
            <v>HISENSE</v>
          </cell>
          <cell r="K36" t="str">
            <v>C20</v>
          </cell>
          <cell r="L36" t="str">
            <v>1MH75A91MX10D0HEKZ5017A</v>
          </cell>
          <cell r="M36">
            <v>1700028047</v>
          </cell>
          <cell r="N36">
            <v>4999</v>
          </cell>
          <cell r="O36">
            <v>42781</v>
          </cell>
          <cell r="P36">
            <v>42833</v>
          </cell>
          <cell r="Q36">
            <v>201709</v>
          </cell>
          <cell r="R36" t="str">
            <v>12/04/2017 03 : 38  ARANTXA.MON : NP5
11/04/2017 07 : 05 201709 : P1.  1009531.   T1019758
EQUIPO PENDIENTE POR PARTE ( PCB LOGIC</v>
          </cell>
          <cell r="S36" t="str">
            <v xml:space="preserve">EQUIPO MALTRADO CON PORTA SIM </v>
          </cell>
          <cell r="T36" t="str">
            <v xml:space="preserve"> JUAN FRANCISCO ALZIVAR           </v>
          </cell>
          <cell r="U36" t="str">
            <v>2017-04-21</v>
          </cell>
          <cell r="V36" t="str">
            <v>CELULARES</v>
          </cell>
          <cell r="W36" t="str">
            <v>COMPLETADO</v>
          </cell>
          <cell r="X36" t="str">
            <v>TALLER</v>
          </cell>
          <cell r="Y36">
            <v>42832</v>
          </cell>
          <cell r="Z36">
            <v>51</v>
          </cell>
          <cell r="AA36" t="str">
            <v>M010</v>
          </cell>
          <cell r="AD36" t="str">
            <v>Benito juarez/Alamos</v>
          </cell>
          <cell r="AE36" t="str">
            <v>DF</v>
          </cell>
          <cell r="AF36" t="str">
            <v>MX</v>
          </cell>
          <cell r="AG36" t="str">
            <v>10414591</v>
          </cell>
          <cell r="AH36" t="str">
            <v>HORACIO ROSENDO NAVARRETE</v>
          </cell>
          <cell r="AI36" t="str">
            <v>Navarra num 80 int 1</v>
          </cell>
          <cell r="AJ36" t="str">
            <v>55386839</v>
          </cell>
          <cell r="AK36" t="str">
            <v>55386839</v>
          </cell>
          <cell r="AL36" t="str">
            <v>03400</v>
          </cell>
          <cell r="AM36"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6" t="e">
            <v>#N/A</v>
          </cell>
          <cell r="AO36" t="e">
            <v>#N/A</v>
          </cell>
          <cell r="AP36" t="e">
            <v>#N/A</v>
          </cell>
          <cell r="AQ36" t="e">
            <v>#N/A</v>
          </cell>
          <cell r="AR36" t="e">
            <v>#N/A</v>
          </cell>
          <cell r="AS36" t="str">
            <v/>
          </cell>
          <cell r="AT36" t="e">
            <v>#N/A</v>
          </cell>
        </row>
        <row r="37">
          <cell r="D37">
            <v>60308214</v>
          </cell>
          <cell r="E37" t="str">
            <v xml:space="preserve">A </v>
          </cell>
          <cell r="F37" t="str">
            <v>CELULAR</v>
          </cell>
          <cell r="G37" t="str">
            <v>Atalia Lozano Vazquez</v>
          </cell>
          <cell r="H37" t="str">
            <v>Boulevard hilario medina 5610 leon/sta rosa de lima Guanajuato c.p. 37210</v>
          </cell>
          <cell r="I37">
            <v>4771806637</v>
          </cell>
          <cell r="J37" t="str">
            <v>HISENSE</v>
          </cell>
          <cell r="K37" t="str">
            <v>E2281</v>
          </cell>
          <cell r="L37" t="str">
            <v>E2281MXBJ2LA10544</v>
          </cell>
          <cell r="M37">
            <v>0</v>
          </cell>
          <cell r="N37">
            <v>1199.01</v>
          </cell>
          <cell r="O37">
            <v>42675</v>
          </cell>
          <cell r="P37">
            <v>42740</v>
          </cell>
          <cell r="Q37">
            <v>201709</v>
          </cell>
          <cell r="R37" t="str">
            <v>08/01/2017 02 : 16 201709 : P1. T9000-00021.  1005763
EQUIPO PENDIENTE POR PARTE ( PCB LOGIC )13/01/2017 01 : 44  ERNESTO.HERN : NP5</v>
          </cell>
          <cell r="S37" t="str">
            <v xml:space="preserve">EQUIPO RAYADO, PORTA SIM </v>
          </cell>
          <cell r="T37" t="str">
            <v xml:space="preserve"> RUBI GONZALEZ                    </v>
          </cell>
          <cell r="U37" t="str">
            <v>2017-04-21</v>
          </cell>
          <cell r="V37" t="str">
            <v>CELULARES</v>
          </cell>
          <cell r="W37" t="str">
            <v>COMPLETADO</v>
          </cell>
          <cell r="X37" t="str">
            <v>TALLER</v>
          </cell>
          <cell r="Y37">
            <v>42740</v>
          </cell>
          <cell r="Z37">
            <v>65</v>
          </cell>
          <cell r="AA37" t="str">
            <v>M010</v>
          </cell>
          <cell r="AD37" t="str">
            <v>leon/sta rosa de lima</v>
          </cell>
          <cell r="AE37" t="str">
            <v>GTO</v>
          </cell>
          <cell r="AF37" t="str">
            <v>MX</v>
          </cell>
          <cell r="AG37" t="str">
            <v>10406882</v>
          </cell>
          <cell r="AH37" t="str">
            <v>ATALIA LOZANO VAZQUEZ</v>
          </cell>
          <cell r="AI37" t="str">
            <v>5610 Boulevard hilario medina</v>
          </cell>
          <cell r="AJ37" t="str">
            <v>044-4771806637</v>
          </cell>
          <cell r="AK37">
            <v>0</v>
          </cell>
          <cell r="AL37" t="str">
            <v>37210</v>
          </cell>
          <cell r="AM37"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7" t="str">
            <v>GFC008WKA000</v>
          </cell>
          <cell r="AO37" t="e">
            <v>#N/A</v>
          </cell>
          <cell r="AP37" t="e">
            <v>#N/A</v>
          </cell>
          <cell r="AQ37" t="e">
            <v>#N/A</v>
          </cell>
          <cell r="AR37" t="e">
            <v>#N/A</v>
          </cell>
          <cell r="AS37" t="str">
            <v/>
          </cell>
          <cell r="AT37" t="e">
            <v>#N/A</v>
          </cell>
          <cell r="AY37">
            <v>74009976</v>
          </cell>
          <cell r="AZ37">
            <v>51010908</v>
          </cell>
          <cell r="BA37">
            <v>80138553</v>
          </cell>
        </row>
        <row r="38">
          <cell r="D38">
            <v>60314137</v>
          </cell>
          <cell r="E38" t="str">
            <v xml:space="preserve">A </v>
          </cell>
          <cell r="F38" t="str">
            <v>CELULAR</v>
          </cell>
          <cell r="G38" t="str">
            <v>Jose Juan Lopez Castillo</v>
          </cell>
          <cell r="H38" t="str">
            <v>5 de mayo las canteras/Nuevo Leon C.p 67150</v>
          </cell>
          <cell r="I38">
            <v>8115510074</v>
          </cell>
          <cell r="J38" t="str">
            <v>HISENSE</v>
          </cell>
          <cell r="K38" t="str">
            <v>E51</v>
          </cell>
          <cell r="L38" t="str">
            <v>1MH75ACAMX10D0JFSH204DA</v>
          </cell>
          <cell r="M38" t="str">
            <v>FACTURA</v>
          </cell>
          <cell r="N38">
            <v>2759</v>
          </cell>
          <cell r="O38">
            <v>42789</v>
          </cell>
          <cell r="P38">
            <v>42809</v>
          </cell>
          <cell r="Q38">
            <v>201709</v>
          </cell>
          <cell r="R38" t="str">
            <v>22/03/2017 07 : 52 201709 : P1.  T10054798 ..     1008878
EL EQUIPO SE ENCUENTRA PENDIENTE POR PARTE ( BOCINA ) 06/04/2017 05 : 26  ERNESTO.HERN : TCF1
06/04/2017 05 : 25  ERNESTO.HERN : NP5</v>
          </cell>
          <cell r="S38" t="str">
            <v>EQUIPO TAYADO BATERIA Y TAPA</v>
          </cell>
          <cell r="T38" t="str">
            <v xml:space="preserve">JUAN FRANCISCO ALVIZAR            </v>
          </cell>
          <cell r="U38">
            <v>42844</v>
          </cell>
          <cell r="V38" t="str">
            <v>CELULARES</v>
          </cell>
          <cell r="W38" t="str">
            <v>COMPLETADO</v>
          </cell>
          <cell r="X38" t="str">
            <v>TALLER</v>
          </cell>
          <cell r="Y38">
            <v>42808</v>
          </cell>
          <cell r="Z38">
            <v>19</v>
          </cell>
          <cell r="AA38" t="str">
            <v>M010</v>
          </cell>
          <cell r="AD38" t="str">
            <v>Las Canteras /Nuevo Leon</v>
          </cell>
          <cell r="AE38" t="str">
            <v>NL</v>
          </cell>
          <cell r="AF38" t="str">
            <v>MX</v>
          </cell>
          <cell r="AG38" t="str">
            <v>10413095</v>
          </cell>
          <cell r="AH38" t="str">
            <v>JOSE JUAN LOPEZ CASTILLO</v>
          </cell>
          <cell r="AI38" t="str">
            <v>910 5 de mayo</v>
          </cell>
          <cell r="AJ38" t="str">
            <v>8115510074</v>
          </cell>
          <cell r="AK38">
            <v>0</v>
          </cell>
          <cell r="AL38" t="str">
            <v>67150</v>
          </cell>
          <cell r="AM38"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8" t="e">
            <v>#N/A</v>
          </cell>
          <cell r="AO38" t="e">
            <v>#N/A</v>
          </cell>
          <cell r="AP38" t="e">
            <v>#N/A</v>
          </cell>
          <cell r="AQ38" t="e">
            <v>#N/A</v>
          </cell>
          <cell r="AR38" t="e">
            <v>#N/A</v>
          </cell>
          <cell r="AS38" t="e">
            <v>#N/A</v>
          </cell>
          <cell r="AT38" t="e">
            <v>#N/A</v>
          </cell>
          <cell r="AV38" t="str">
            <v>GMS051NJE000</v>
          </cell>
          <cell r="AW38" t="e">
            <v>#N/A</v>
          </cell>
          <cell r="AY38">
            <v>74012301</v>
          </cell>
          <cell r="AZ38">
            <v>0</v>
          </cell>
        </row>
        <row r="39">
          <cell r="D39">
            <v>60314146</v>
          </cell>
          <cell r="E39" t="str">
            <v>B</v>
          </cell>
          <cell r="F39" t="str">
            <v>CELULAR</v>
          </cell>
          <cell r="G39" t="str">
            <v>Sergio Yair Arevalo Rodriguez</v>
          </cell>
          <cell r="H39" t="str">
            <v>5 de mayo 910 cnteras/ guadalupe C.p 67150</v>
          </cell>
          <cell r="I39">
            <v>8115510074</v>
          </cell>
          <cell r="J39" t="str">
            <v>HISENSE</v>
          </cell>
          <cell r="K39" t="str">
            <v>C20</v>
          </cell>
          <cell r="L39" t="str">
            <v>1MH75A91MX10D0H2AH20555</v>
          </cell>
          <cell r="M39" t="str">
            <v>TICKET</v>
          </cell>
          <cell r="N39">
            <v>4967</v>
          </cell>
          <cell r="O39">
            <v>42650</v>
          </cell>
          <cell r="P39">
            <v>42809</v>
          </cell>
          <cell r="Q39">
            <v>201709</v>
          </cell>
          <cell r="R39" t="str">
            <v>18/03/2017 04 : 38  ROGER.R : TCFT - Irreparabilidad.</v>
          </cell>
          <cell r="S39" t="str">
            <v xml:space="preserve">EQUIPO RAYADO, PORTA SIM </v>
          </cell>
          <cell r="T39" t="str">
            <v xml:space="preserve">JUAN FRANCISCO ALVIZAR            </v>
          </cell>
          <cell r="U39">
            <v>42844</v>
          </cell>
          <cell r="V39" t="str">
            <v>CELULARES</v>
          </cell>
          <cell r="W39" t="str">
            <v>COMPLETADO</v>
          </cell>
          <cell r="X39" t="str">
            <v>TALLER</v>
          </cell>
          <cell r="Y39">
            <v>42808</v>
          </cell>
          <cell r="Z39">
            <v>158</v>
          </cell>
          <cell r="AA39" t="str">
            <v>M010</v>
          </cell>
          <cell r="AD39" t="str">
            <v>col canteras/guasalupe</v>
          </cell>
          <cell r="AE39" t="str">
            <v>NL</v>
          </cell>
          <cell r="AF39" t="str">
            <v>MX</v>
          </cell>
          <cell r="AG39" t="str">
            <v>10413987</v>
          </cell>
          <cell r="AH39" t="str">
            <v>SERGIO YAIR AREVALO RODRIGUEZ</v>
          </cell>
          <cell r="AI39" t="str">
            <v>5 de mayo 910</v>
          </cell>
          <cell r="AJ39" t="str">
            <v>8115510074</v>
          </cell>
          <cell r="AK39">
            <v>0</v>
          </cell>
          <cell r="AL39" t="str">
            <v>67150</v>
          </cell>
          <cell r="AM39"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39" t="e">
            <v>#N/A</v>
          </cell>
          <cell r="AO39" t="e">
            <v>#N/A</v>
          </cell>
          <cell r="AP39" t="e">
            <v>#N/A</v>
          </cell>
          <cell r="AQ39" t="e">
            <v>#N/A</v>
          </cell>
          <cell r="AR39" t="e">
            <v>#N/A</v>
          </cell>
          <cell r="AS39" t="str">
            <v/>
          </cell>
          <cell r="AT39" t="e">
            <v>#N/A</v>
          </cell>
        </row>
        <row r="40">
          <cell r="D40">
            <v>60315889</v>
          </cell>
          <cell r="E40" t="str">
            <v xml:space="preserve">A </v>
          </cell>
          <cell r="F40" t="str">
            <v>AC</v>
          </cell>
          <cell r="G40" t="str">
            <v xml:space="preserve">ERICKA DIAZ SALDAÑA </v>
          </cell>
          <cell r="H40" t="str">
            <v xml:space="preserve">312 MOREA MZ-27 LOTE 3 ISLA AZUL </v>
          </cell>
          <cell r="I40">
            <v>9981624950</v>
          </cell>
          <cell r="J40" t="str">
            <v>HISENSE</v>
          </cell>
          <cell r="K40" t="str">
            <v>AS-22TR5SFBTG-IDU</v>
          </cell>
          <cell r="L40" t="str">
            <v>1KK022052N0P0JADVJ20321</v>
          </cell>
          <cell r="M40" t="str">
            <v>T-28022</v>
          </cell>
          <cell r="N40">
            <v>13305</v>
          </cell>
          <cell r="O40" t="str">
            <v>30/07/201</v>
          </cell>
          <cell r="P40">
            <v>42838</v>
          </cell>
          <cell r="Q40">
            <v>201033</v>
          </cell>
          <cell r="R40" t="str">
            <v xml:space="preserve"> OC-1009610</v>
          </cell>
          <cell r="S40" t="str">
            <v xml:space="preserve"> EQUIPO INSTALADO EN EL DOMICILIO DEL CL</v>
          </cell>
          <cell r="T40" t="str">
            <v xml:space="preserve">  JUAN OSWALDO URIBE PERAZA     Fe</v>
          </cell>
          <cell r="U40" t="str">
            <v>2017/04/24</v>
          </cell>
          <cell r="V40" t="str">
            <v>SUR</v>
          </cell>
          <cell r="W40" t="str">
            <v>COMPLETADO</v>
          </cell>
          <cell r="X40" t="str">
            <v>TALLER</v>
          </cell>
          <cell r="Y40">
            <v>42837</v>
          </cell>
          <cell r="Z40" t="e">
            <v>#VALUE!</v>
          </cell>
          <cell r="AA40" t="str">
            <v>M010</v>
          </cell>
          <cell r="AD40" t="str">
            <v>Benito j / Isla azul</v>
          </cell>
          <cell r="AE40" t="str">
            <v>QR</v>
          </cell>
          <cell r="AF40" t="str">
            <v>MX</v>
          </cell>
          <cell r="AG40" t="str">
            <v>10413986</v>
          </cell>
          <cell r="AH40" t="str">
            <v>ERICKA DIAZ SALDAÑA</v>
          </cell>
          <cell r="AI40" t="str">
            <v>312 Morea mz 27 lt 3</v>
          </cell>
          <cell r="AJ40" t="str">
            <v>9981624950</v>
          </cell>
          <cell r="AK40">
            <v>0</v>
          </cell>
          <cell r="AL40" t="str">
            <v>77500</v>
          </cell>
          <cell r="AM40"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0" t="str">
            <v>GKK022NK6193</v>
          </cell>
          <cell r="AO40" t="e">
            <v>#N/A</v>
          </cell>
          <cell r="AP40" t="e">
            <v>#N/A</v>
          </cell>
          <cell r="AQ40" t="e">
            <v>#N/A</v>
          </cell>
          <cell r="AR40" t="e">
            <v>#N/A</v>
          </cell>
          <cell r="AS40" t="e">
            <v>#N/A</v>
          </cell>
          <cell r="AT40" t="e">
            <v>#N/A</v>
          </cell>
          <cell r="AV40">
            <v>0</v>
          </cell>
          <cell r="AW40" t="e">
            <v>#N/A</v>
          </cell>
          <cell r="AY40">
            <v>77051884</v>
          </cell>
          <cell r="AZ40">
            <v>0</v>
          </cell>
          <cell r="BA40">
            <v>77051875</v>
          </cell>
        </row>
        <row r="41">
          <cell r="D41">
            <v>60307457</v>
          </cell>
          <cell r="E41" t="str">
            <v>A</v>
          </cell>
          <cell r="F41" t="str">
            <v>AC</v>
          </cell>
          <cell r="G41" t="str">
            <v>Cesar Alejandro Cabrera Solis</v>
          </cell>
          <cell r="H41" t="str">
            <v>16 DE SEPTIEMBRE 4352 MZ 19 LT 8, STA. ROSA, SAN JOSE DEL CABO</v>
          </cell>
          <cell r="I41" t="str">
            <v>6241330105 / 6241240559</v>
          </cell>
          <cell r="J41" t="str">
            <v>HISENSE</v>
          </cell>
          <cell r="K41" t="str">
            <v>AS-12UR5SVETG-IDU</v>
          </cell>
          <cell r="L41" t="str">
            <v>1KK012 0T0N0P 0K 5SSSU 0282</v>
          </cell>
          <cell r="M41" t="str">
            <v>0296 433466 FACTURA TIENDA COPPEL S.A. DE C.V.</v>
          </cell>
          <cell r="N41">
            <v>9299</v>
          </cell>
          <cell r="O41">
            <v>42550</v>
          </cell>
          <cell r="P41">
            <v>42738</v>
          </cell>
          <cell r="Q41">
            <v>201767</v>
          </cell>
          <cell r="R41" t="str">
            <v>12/01/2017 01 : 03  ERNESTO.HERN : NP5 / P1A: 1820945 Y 1407678 3/01/17 SE SOLICITAVIA E-MAIL A REFACCIONES@HISENSE.COM.MX</v>
          </cell>
          <cell r="S41" t="str">
            <v>HCF-0190 EQUIPO DAÑADO EN DOMICILIO DE C</v>
          </cell>
          <cell r="T41" t="str">
            <v xml:space="preserve">   RENE ARIAS                     </v>
          </cell>
          <cell r="U41" t="str">
            <v>2017-04-25</v>
          </cell>
          <cell r="V41" t="str">
            <v>CENTRO</v>
          </cell>
          <cell r="W41" t="str">
            <v>COMPLETADO</v>
          </cell>
          <cell r="X41" t="str">
            <v>CLIENTE</v>
          </cell>
          <cell r="Y41">
            <v>42732</v>
          </cell>
          <cell r="AA41" t="str">
            <v>M012</v>
          </cell>
          <cell r="AD41" t="str">
            <v>San Jose del Cabo / Sta ROSA</v>
          </cell>
          <cell r="AE41" t="str">
            <v>BCS</v>
          </cell>
          <cell r="AF41" t="str">
            <v>MX</v>
          </cell>
          <cell r="AG41" t="str">
            <v>10395534</v>
          </cell>
          <cell r="AH41" t="str">
            <v>CESAR ALEJANDRO CABRERA SOLIS</v>
          </cell>
          <cell r="AI41" t="str">
            <v>16 DE SEPTIEMBRE 4352 MZ 19 LT 8</v>
          </cell>
          <cell r="AJ41" t="str">
            <v>66241330105</v>
          </cell>
          <cell r="AK41" t="str">
            <v>66241330105</v>
          </cell>
          <cell r="AL41" t="str">
            <v>23428</v>
          </cell>
          <cell r="AM41"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1" t="str">
            <v>GKK012NK6187</v>
          </cell>
          <cell r="AO41" t="e">
            <v>#N/A</v>
          </cell>
          <cell r="AP41" t="e">
            <v>#N/A</v>
          </cell>
          <cell r="AQ41" t="e">
            <v>#N/A</v>
          </cell>
          <cell r="AR41" t="e">
            <v>#N/A</v>
          </cell>
          <cell r="AS41" t="str">
            <v>GKK012NHD118KH5DQM010</v>
          </cell>
          <cell r="AT41">
            <v>1</v>
          </cell>
          <cell r="AU41" t="str">
            <v>AS-12UR5SVETG-IDU</v>
          </cell>
          <cell r="AV41" t="str">
            <v>GKK012NHD118</v>
          </cell>
          <cell r="AW41" t="str">
            <v>KH5DQ</v>
          </cell>
          <cell r="AX41" t="str">
            <v>M010</v>
          </cell>
          <cell r="AY41">
            <v>77051756</v>
          </cell>
          <cell r="AZ41" t="e">
            <v>#N/A</v>
          </cell>
        </row>
        <row r="42">
          <cell r="D42">
            <v>60316060</v>
          </cell>
          <cell r="E42" t="str">
            <v>D</v>
          </cell>
          <cell r="F42" t="str">
            <v>CELULAR</v>
          </cell>
          <cell r="G42" t="str">
            <v>Jose Luis Gonzalez Orozco</v>
          </cell>
          <cell r="H42" t="str">
            <v>Calle 31 #99 Col.maravillas, C.P. 57410, Nezahualcoyotl, Edo. De Mexico</v>
          </cell>
          <cell r="I42">
            <v>57357848</v>
          </cell>
          <cell r="J42" t="str">
            <v>HISENSE</v>
          </cell>
          <cell r="K42" t="str">
            <v>U989</v>
          </cell>
          <cell r="L42" t="str">
            <v>S/N</v>
          </cell>
          <cell r="M42">
            <v>303808</v>
          </cell>
          <cell r="N42">
            <v>2640</v>
          </cell>
          <cell r="O42">
            <v>42551</v>
          </cell>
          <cell r="P42">
            <v>42409</v>
          </cell>
          <cell r="Q42">
            <v>201678</v>
          </cell>
          <cell r="R42" t="str">
            <v>18/04/2017 01 : 45  ANA.LAURA : TCFL</v>
          </cell>
          <cell r="S42" t="str">
            <v>Se le realizo cambio fisico a cliente en</v>
          </cell>
          <cell r="T42" t="str">
            <v xml:space="preserve"> Ana Lemus Moreno                 </v>
          </cell>
          <cell r="U42" t="str">
            <v>2017-04-21</v>
          </cell>
          <cell r="V42" t="str">
            <v>CENTRO</v>
          </cell>
          <cell r="W42" t="str">
            <v>COMPLETADO</v>
          </cell>
          <cell r="X42" t="str">
            <v>CLIENTE</v>
          </cell>
          <cell r="Y42">
            <v>42842</v>
          </cell>
          <cell r="Z42">
            <v>291</v>
          </cell>
          <cell r="AA42" t="str">
            <v>M010</v>
          </cell>
          <cell r="AD42" t="str">
            <v>neza/maravillas</v>
          </cell>
          <cell r="AE42" t="str">
            <v>MEX</v>
          </cell>
          <cell r="AF42" t="str">
            <v>MX</v>
          </cell>
          <cell r="AG42" t="str">
            <v>10384111</v>
          </cell>
          <cell r="AH42" t="str">
            <v>JOSE LUIS GONZALEZ OROZCO</v>
          </cell>
          <cell r="AI42" t="str">
            <v>99 Calle 31</v>
          </cell>
          <cell r="AJ42" t="str">
            <v>5540796772</v>
          </cell>
          <cell r="AK42" t="str">
            <v>5540796772</v>
          </cell>
          <cell r="AL42" t="str">
            <v>57410</v>
          </cell>
          <cell r="AM42"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2" t="e">
            <v>#N/A</v>
          </cell>
          <cell r="AO42" t="e">
            <v>#N/A</v>
          </cell>
          <cell r="AP42" t="e">
            <v>#N/A</v>
          </cell>
          <cell r="AQ42" t="e">
            <v>#N/A</v>
          </cell>
          <cell r="AR42" t="e">
            <v>#N/A</v>
          </cell>
          <cell r="AS42" t="str">
            <v/>
          </cell>
          <cell r="AT42" t="e">
            <v>#N/A</v>
          </cell>
        </row>
        <row r="43">
          <cell r="D43">
            <v>60309994</v>
          </cell>
          <cell r="E43" t="str">
            <v>A</v>
          </cell>
          <cell r="F43" t="str">
            <v>TV</v>
          </cell>
          <cell r="G43" t="str">
            <v>BONIFACIOESTEBAN GAONA</v>
          </cell>
          <cell r="H43" t="str">
            <v>MIGUEL ALEMAN MZ21 LT15, COL. LOPEZ MATEOS HUAUCHINANGO, PUEBLA C.P. 73175</v>
          </cell>
          <cell r="I43">
            <v>7767670258</v>
          </cell>
          <cell r="J43" t="str">
            <v>HISENSE</v>
          </cell>
          <cell r="K43" t="str">
            <v>50H5GB</v>
          </cell>
          <cell r="L43" t="str">
            <v>50G150311H03175</v>
          </cell>
          <cell r="M43">
            <v>0</v>
          </cell>
          <cell r="N43">
            <v>0</v>
          </cell>
          <cell r="O43">
            <v>42324</v>
          </cell>
          <cell r="P43">
            <v>42766</v>
          </cell>
          <cell r="Q43">
            <v>200995</v>
          </cell>
          <cell r="R43" t="str">
            <v xml:space="preserve"> T182406 PANEL OC-1006871  31/01/2017                   NP5 2/02/2017 ERNETO HERN.</v>
          </cell>
          <cell r="S43" t="str">
            <v>PANTALLA LLEGO POR MESAJERIA</v>
          </cell>
          <cell r="T43" t="str">
            <v xml:space="preserve"> ALMA RAMIREZ                     </v>
          </cell>
          <cell r="U43" t="str">
            <v>2017-04-27</v>
          </cell>
          <cell r="V43" t="str">
            <v>CENTRO</v>
          </cell>
          <cell r="W43" t="str">
            <v>FIRMA</v>
          </cell>
          <cell r="X43" t="str">
            <v>TALLER</v>
          </cell>
          <cell r="Y43">
            <v>42759</v>
          </cell>
          <cell r="Z43">
            <v>435</v>
          </cell>
          <cell r="AA43" t="str">
            <v>M012</v>
          </cell>
          <cell r="AD43" t="str">
            <v>GUAUCHINANGO/ADOLFO LOPEZ MATEOS</v>
          </cell>
          <cell r="AE43" t="str">
            <v>PUE</v>
          </cell>
          <cell r="AF43" t="str">
            <v>MX</v>
          </cell>
          <cell r="AG43" t="str">
            <v>10399795</v>
          </cell>
          <cell r="AH43" t="str">
            <v>BONIFACIO ESTEBAN GAONA</v>
          </cell>
          <cell r="AI43" t="str">
            <v>46 MIGUEL ALEMAN MZ21 LT15</v>
          </cell>
          <cell r="AJ43" t="str">
            <v>7767624774</v>
          </cell>
          <cell r="AK43" t="str">
            <v>7767670258</v>
          </cell>
          <cell r="AL43" t="str">
            <v>73175</v>
          </cell>
          <cell r="AM43"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3" t="str">
            <v>3TE50A144537</v>
          </cell>
          <cell r="AO43" t="str">
            <v>Smart</v>
          </cell>
          <cell r="AP43" t="str">
            <v>Hisense</v>
          </cell>
          <cell r="AQ43" t="str">
            <v>Opera</v>
          </cell>
          <cell r="AR43" t="str">
            <v>FHD 1920 x 1080</v>
          </cell>
          <cell r="AS43" t="str">
            <v>3TE50G154819CRMM012</v>
          </cell>
          <cell r="AT43">
            <v>6</v>
          </cell>
          <cell r="AU43" t="str">
            <v>50H5B</v>
          </cell>
          <cell r="AV43" t="str">
            <v>3TE50G154819</v>
          </cell>
          <cell r="AW43" t="str">
            <v>CRM</v>
          </cell>
          <cell r="AX43" t="str">
            <v>M012</v>
          </cell>
          <cell r="AY43">
            <v>77051889</v>
          </cell>
          <cell r="AZ43">
            <v>0</v>
          </cell>
        </row>
        <row r="44">
          <cell r="D44">
            <v>60315573</v>
          </cell>
          <cell r="E44" t="str">
            <v xml:space="preserve">A </v>
          </cell>
          <cell r="F44" t="str">
            <v>TV</v>
          </cell>
          <cell r="G44" t="str">
            <v>Bernardo Manrriquez Sanchez</v>
          </cell>
          <cell r="H44" t="str">
            <v xml:space="preserve"> san felipe progre /barrio el agostadero
Street: 
camino a flor de maria s/n ejido de san juan jalpa:</v>
          </cell>
          <cell r="I44">
            <v>7221251453</v>
          </cell>
          <cell r="J44" t="str">
            <v>HISENSE</v>
          </cell>
          <cell r="K44" t="str">
            <v>50K20DW</v>
          </cell>
          <cell r="L44" t="str">
            <v>50G143292H05843</v>
          </cell>
          <cell r="M44">
            <v>6418086686</v>
          </cell>
          <cell r="N44">
            <v>8390</v>
          </cell>
          <cell r="O44">
            <v>42088</v>
          </cell>
          <cell r="P44">
            <v>42846</v>
          </cell>
          <cell r="Q44">
            <v>201612</v>
          </cell>
          <cell r="R44" t="str">
            <v xml:space="preserve">DEMORA EN LLEGADA DE REFACION:: P1_T173331 _OC1010030 PANEL  EN ESPERA DEREFACION SOLICITADA NAC 
</v>
          </cell>
          <cell r="S44" t="str">
            <v>EQUIPO EN TALLER</v>
          </cell>
          <cell r="T44" t="str">
            <v xml:space="preserve">NATALY AGUIRREZ                   </v>
          </cell>
          <cell r="U44">
            <v>42854</v>
          </cell>
          <cell r="V44" t="str">
            <v>CENTRO</v>
          </cell>
          <cell r="W44" t="str">
            <v>COMPLETADO</v>
          </cell>
          <cell r="X44" t="str">
            <v>TALLER</v>
          </cell>
          <cell r="Y44">
            <v>42831</v>
          </cell>
          <cell r="Z44">
            <v>743</v>
          </cell>
          <cell r="AA44" t="str">
            <v>M010</v>
          </cell>
          <cell r="AD44" t="str">
            <v>san felipe progre /barrio el agostadero</v>
          </cell>
          <cell r="AE44" t="str">
            <v>MEX</v>
          </cell>
          <cell r="AF44" t="str">
            <v>MX</v>
          </cell>
          <cell r="AG44" t="str">
            <v>10366779</v>
          </cell>
          <cell r="AH44" t="str">
            <v>BERNARDO MANRRIQUEZ SANCHEZ</v>
          </cell>
          <cell r="AI44" t="str">
            <v>camino a flor de maria s/n ejido de san juan jalpa</v>
          </cell>
          <cell r="AJ44" t="str">
            <v>7221251453</v>
          </cell>
          <cell r="AK44">
            <v>0</v>
          </cell>
          <cell r="AL44" t="str">
            <v>50640</v>
          </cell>
          <cell r="AM44"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4" t="str">
            <v>1TE50B8NUSCB</v>
          </cell>
          <cell r="AO44" t="str">
            <v>Smart</v>
          </cell>
          <cell r="AP44" t="str">
            <v>Hisense</v>
          </cell>
          <cell r="AQ44" t="str">
            <v>Opera</v>
          </cell>
          <cell r="AR44" t="str">
            <v>FHD 1920 x 1080</v>
          </cell>
          <cell r="AS44" t="str">
            <v>3TE50G165140G165140M010</v>
          </cell>
          <cell r="AT44">
            <v>28</v>
          </cell>
          <cell r="AU44" t="str">
            <v>50H7GB</v>
          </cell>
          <cell r="AV44" t="str">
            <v>3TE50G165140</v>
          </cell>
          <cell r="AW44" t="str">
            <v>G165140</v>
          </cell>
          <cell r="AX44" t="str">
            <v>M010</v>
          </cell>
          <cell r="AY44">
            <v>74012412</v>
          </cell>
          <cell r="AZ44">
            <v>51013338</v>
          </cell>
        </row>
        <row r="45">
          <cell r="D45">
            <v>60315632</v>
          </cell>
          <cell r="E45" t="str">
            <v>A</v>
          </cell>
          <cell r="F45" t="str">
            <v>TV</v>
          </cell>
          <cell r="G45" t="str">
            <v>ALONSO GOMEZ VIDRIO</v>
          </cell>
          <cell r="H45" t="str">
            <v>AV COLON 2770 JARDINES CRUZ/1RA SECCION</v>
          </cell>
          <cell r="I45">
            <v>3331470083</v>
          </cell>
          <cell r="J45" t="str">
            <v>HISENSE</v>
          </cell>
          <cell r="K45" t="str">
            <v>50H5C</v>
          </cell>
          <cell r="L45" t="str">
            <v>50G1618N2H00517</v>
          </cell>
          <cell r="M45" t="str">
            <v xml:space="preserve">TICKET DE COMPRA </v>
          </cell>
          <cell r="N45">
            <v>8147</v>
          </cell>
          <cell r="O45">
            <v>42803</v>
          </cell>
          <cell r="P45">
            <v>42836</v>
          </cell>
          <cell r="Q45">
            <v>201109</v>
          </cell>
          <cell r="R45" t="str">
            <v>FALTA DE REFACCIONES 196886 OC-1009552</v>
          </cell>
          <cell r="S45" t="str">
            <v>CLIENTE ENTREGA EQUIPO SIN ACCESORIOS, U</v>
          </cell>
          <cell r="T45" t="str">
            <v>YURIANA HERNANDEZ HERRERA</v>
          </cell>
          <cell r="U45" t="str">
            <v>2017-ABRIL</v>
          </cell>
          <cell r="V45" t="str">
            <v>SUR</v>
          </cell>
          <cell r="W45" t="str">
            <v>COMPLETADO</v>
          </cell>
          <cell r="X45" t="str">
            <v>TALLER</v>
          </cell>
          <cell r="Y45">
            <v>42832</v>
          </cell>
          <cell r="Z45">
            <v>29</v>
          </cell>
          <cell r="AA45" t="str">
            <v>M010</v>
          </cell>
          <cell r="AD45" t="str">
            <v>Jardines Cruz /1 seccion</v>
          </cell>
          <cell r="AE45" t="str">
            <v>JAL</v>
          </cell>
          <cell r="AF45" t="str">
            <v>MX</v>
          </cell>
          <cell r="AG45" t="str">
            <v>10415691</v>
          </cell>
          <cell r="AH45" t="str">
            <v>ALONSO GOMEZ VIDRIO</v>
          </cell>
          <cell r="AI45" t="str">
            <v>2770 Av. Colón</v>
          </cell>
          <cell r="AJ45" t="str">
            <v>3331470083</v>
          </cell>
          <cell r="AK45">
            <v>0</v>
          </cell>
          <cell r="AL45" t="str">
            <v>44950</v>
          </cell>
          <cell r="AM45"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5" t="str">
            <v>3TE50G1618N2</v>
          </cell>
          <cell r="AO45" t="e">
            <v>#N/A</v>
          </cell>
          <cell r="AP45" t="e">
            <v>#N/A</v>
          </cell>
          <cell r="AQ45" t="e">
            <v>#N/A</v>
          </cell>
          <cell r="AR45" t="e">
            <v>#N/A</v>
          </cell>
          <cell r="AS45" t="e">
            <v>#N/A</v>
          </cell>
          <cell r="AT45" t="e">
            <v>#N/A</v>
          </cell>
          <cell r="AV45">
            <v>0</v>
          </cell>
          <cell r="AW45" t="e">
            <v>#N/A</v>
          </cell>
          <cell r="AY45">
            <v>77051874</v>
          </cell>
          <cell r="AZ45">
            <v>0</v>
          </cell>
        </row>
        <row r="46">
          <cell r="D46">
            <v>60311377</v>
          </cell>
          <cell r="E46" t="str">
            <v>A</v>
          </cell>
          <cell r="F46" t="str">
            <v>AC</v>
          </cell>
          <cell r="K46" t="str">
            <v>AS-22TR5SFBTG</v>
          </cell>
          <cell r="Q46">
            <v>201035</v>
          </cell>
          <cell r="W46" t="str">
            <v>COMPLETADO</v>
          </cell>
          <cell r="X46" t="str">
            <v>CLIENTE</v>
          </cell>
          <cell r="Y46">
            <v>42779</v>
          </cell>
          <cell r="Z46">
            <v>42779</v>
          </cell>
          <cell r="AD46" t="str">
            <v>reynosa/ col modulo 2000</v>
          </cell>
          <cell r="AE46" t="str">
            <v>TMS</v>
          </cell>
          <cell r="AF46" t="str">
            <v>MX</v>
          </cell>
          <cell r="AG46" t="str">
            <v>10386673</v>
          </cell>
          <cell r="AH46" t="str">
            <v>IVAN JAVIER ZORRILLA SALAZAR</v>
          </cell>
          <cell r="AI46" t="str">
            <v>412 felix perez marquina</v>
          </cell>
          <cell r="AJ46" t="str">
            <v>044-8991341864</v>
          </cell>
          <cell r="AK46">
            <v>0</v>
          </cell>
          <cell r="AL46" t="str">
            <v>88700</v>
          </cell>
          <cell r="AM46"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6" t="str">
            <v>1KK022052N0P0H31D</v>
          </cell>
          <cell r="AO46" t="e">
            <v>#N/A</v>
          </cell>
          <cell r="AP46" t="e">
            <v>#N/A</v>
          </cell>
          <cell r="AQ46" t="e">
            <v>#N/A</v>
          </cell>
          <cell r="AR46" t="e">
            <v>#N/A</v>
          </cell>
          <cell r="AS46" t="str">
            <v>GKK012NJF161KH5DPM010</v>
          </cell>
          <cell r="AT46">
            <v>2</v>
          </cell>
          <cell r="AU46" t="str">
            <v>AS-12TR5SVETG-IDU</v>
          </cell>
          <cell r="AV46" t="str">
            <v>GKK012NJF161</v>
          </cell>
          <cell r="AW46" t="str">
            <v>KH5DP</v>
          </cell>
          <cell r="AX46" t="str">
            <v>M010</v>
          </cell>
          <cell r="AY46">
            <v>77051592</v>
          </cell>
          <cell r="AZ46" t="e">
            <v>#N/A</v>
          </cell>
        </row>
        <row r="47">
          <cell r="D47">
            <v>60315120</v>
          </cell>
          <cell r="E47" t="str">
            <v>A</v>
          </cell>
          <cell r="F47" t="str">
            <v>AC</v>
          </cell>
          <cell r="G47" t="str">
            <v>GONZALO XAVIER ALBORNOZ</v>
          </cell>
          <cell r="H47" t="str">
            <v>C. 16-A DIAG # 292 X 23-A Y 21-E             PINOS DEL NORTE                               MERIDA, YUCATAN</v>
          </cell>
          <cell r="I47">
            <v>9994169003</v>
          </cell>
          <cell r="J47" t="str">
            <v>HISENSE</v>
          </cell>
          <cell r="K47" t="str">
            <v>AS-12TR5SYDDB-IDU</v>
          </cell>
          <cell r="L47" t="str">
            <v>1KK012 11KW0P KJFF2JJ 0278</v>
          </cell>
          <cell r="M47" t="str">
            <v>NO. PEDIDO 333129</v>
          </cell>
          <cell r="N47" t="str">
            <v>SIN COSTO</v>
          </cell>
          <cell r="O47">
            <v>42694</v>
          </cell>
          <cell r="P47">
            <v>42825</v>
          </cell>
          <cell r="Q47">
            <v>201470</v>
          </cell>
          <cell r="R47" t="str">
            <v>FALTA DE REFACCIONES OC-1009327/9328/9330/9331   CF:07/04/2017 01 : 59  ERNESTO.HERN : NP5</v>
          </cell>
          <cell r="S47" t="str">
            <v>QUIPO INSTALADO EN DOM DE CLIENTE</v>
          </cell>
          <cell r="T47" t="str">
            <v xml:space="preserve">       Martha I. López Martín     </v>
          </cell>
          <cell r="U47" t="str">
            <v>2017-05-03</v>
          </cell>
          <cell r="V47" t="str">
            <v>SUR</v>
          </cell>
          <cell r="W47" t="str">
            <v>COMPLETADO</v>
          </cell>
          <cell r="X47" t="str">
            <v>TALLER</v>
          </cell>
          <cell r="Y47">
            <v>42823</v>
          </cell>
          <cell r="Z47">
            <v>129</v>
          </cell>
          <cell r="AD47" t="str">
            <v>MERIDA/PINOS DEL NORTE II</v>
          </cell>
          <cell r="AE47" t="str">
            <v>YUC</v>
          </cell>
          <cell r="AF47" t="str">
            <v>MX</v>
          </cell>
          <cell r="AG47" t="str">
            <v>10415262</v>
          </cell>
          <cell r="AH47" t="str">
            <v>GONZALO XAVIER ALBORNOZ PEÑA</v>
          </cell>
          <cell r="AI47" t="str">
            <v>292 16ª DIAGONAL</v>
          </cell>
          <cell r="AJ47" t="str">
            <v>9994169003</v>
          </cell>
          <cell r="AK47">
            <v>0</v>
          </cell>
          <cell r="AL47" t="str">
            <v>97138</v>
          </cell>
          <cell r="AM47"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7" t="str">
            <v>1KK01211KN0P0JEJP</v>
          </cell>
          <cell r="AO47" t="e">
            <v>#N/A</v>
          </cell>
          <cell r="AP47" t="e">
            <v>#N/A</v>
          </cell>
          <cell r="AQ47" t="e">
            <v>#N/A</v>
          </cell>
          <cell r="AR47" t="e">
            <v>#N/A</v>
          </cell>
          <cell r="AS47" t="str">
            <v>GKK012NJF161KH5DPM010</v>
          </cell>
          <cell r="AT47">
            <v>2</v>
          </cell>
          <cell r="AU47" t="str">
            <v>AS-12TR5SVETG-IDU</v>
          </cell>
          <cell r="AV47" t="str">
            <v>GKK012NJF161</v>
          </cell>
          <cell r="AW47" t="str">
            <v>KH5DP</v>
          </cell>
          <cell r="AX47" t="str">
            <v>M010</v>
          </cell>
          <cell r="AY47">
            <v>74012891</v>
          </cell>
          <cell r="AZ47">
            <v>0</v>
          </cell>
        </row>
        <row r="48">
          <cell r="D48">
            <v>60315121</v>
          </cell>
          <cell r="E48" t="str">
            <v>A</v>
          </cell>
          <cell r="F48" t="str">
            <v>AC</v>
          </cell>
          <cell r="G48" t="str">
            <v>GONZALO XAVIER ALBORNOZ</v>
          </cell>
          <cell r="H48" t="str">
            <v>C. 16-A DIAG # 292 X 23-A Y 21-E             PINOS DEL NORTE                               MERIDA, YUCATAN</v>
          </cell>
          <cell r="I48">
            <v>9994169003</v>
          </cell>
          <cell r="J48" t="str">
            <v>HISENSE</v>
          </cell>
          <cell r="K48" t="str">
            <v>AS-12TR5SYDDB-IDU</v>
          </cell>
          <cell r="L48" t="str">
            <v>1KK012 11KW0P KJEK2JE 0563</v>
          </cell>
          <cell r="M48" t="str">
            <v>NO. PEDIDO 333129</v>
          </cell>
          <cell r="N48" t="str">
            <v>SIN COSTO</v>
          </cell>
          <cell r="O48">
            <v>42694</v>
          </cell>
          <cell r="P48">
            <v>42825</v>
          </cell>
          <cell r="Q48">
            <v>201470</v>
          </cell>
          <cell r="R48" t="str">
            <v>FALTA DE REFACCIONES OC-1009334/9335/9336   CF:07/04/2017 01 : 08  ERNESTO.HERN : NP5</v>
          </cell>
          <cell r="S48" t="str">
            <v>QUIPO INSTALADO EN DOM DE CLIENTE</v>
          </cell>
          <cell r="T48" t="str">
            <v xml:space="preserve">       Martha I. López Martín     </v>
          </cell>
          <cell r="U48" t="str">
            <v>2017-05-03</v>
          </cell>
          <cell r="V48" t="str">
            <v>SUR</v>
          </cell>
          <cell r="W48" t="str">
            <v>COMPLETADO</v>
          </cell>
          <cell r="X48" t="str">
            <v>TALLER</v>
          </cell>
          <cell r="Y48">
            <v>42823</v>
          </cell>
          <cell r="Z48">
            <v>129</v>
          </cell>
          <cell r="AD48" t="str">
            <v>MERIDA/PINOS DEL NORTE II</v>
          </cell>
          <cell r="AE48" t="str">
            <v>YUC</v>
          </cell>
          <cell r="AF48" t="str">
            <v>MX</v>
          </cell>
          <cell r="AG48" t="str">
            <v>10415262</v>
          </cell>
          <cell r="AH48" t="str">
            <v>GONZALO XAVIER ALBORNOZ PEÑA</v>
          </cell>
          <cell r="AI48" t="str">
            <v>292 16ª DIAGONAL</v>
          </cell>
          <cell r="AJ48" t="str">
            <v>9994169003</v>
          </cell>
          <cell r="AK48">
            <v>0</v>
          </cell>
          <cell r="AL48" t="str">
            <v>97138</v>
          </cell>
          <cell r="AM48"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48" t="str">
            <v>1KK01211KN0P0JEJP</v>
          </cell>
          <cell r="AO48" t="e">
            <v>#N/A</v>
          </cell>
          <cell r="AP48" t="e">
            <v>#N/A</v>
          </cell>
          <cell r="AQ48" t="e">
            <v>#N/A</v>
          </cell>
          <cell r="AR48" t="e">
            <v>#N/A</v>
          </cell>
          <cell r="AS48" t="str">
            <v>GKK012NJF185KJEK3M010</v>
          </cell>
          <cell r="AT48">
            <v>1</v>
          </cell>
          <cell r="AU48" t="str">
            <v>AS-12TR5SVETG-ODU</v>
          </cell>
          <cell r="AV48" t="str">
            <v>GKK012NJF185</v>
          </cell>
          <cell r="AW48" t="str">
            <v>KJEK3</v>
          </cell>
          <cell r="AX48" t="str">
            <v>M010</v>
          </cell>
          <cell r="AY48">
            <v>74012892</v>
          </cell>
          <cell r="AZ48">
            <v>0</v>
          </cell>
        </row>
        <row r="49">
          <cell r="D49">
            <v>60295441</v>
          </cell>
          <cell r="K49" t="str">
            <v>32H5B</v>
          </cell>
          <cell r="Q49">
            <v>201017</v>
          </cell>
          <cell r="V49" t="str">
            <v>NORTE</v>
          </cell>
          <cell r="W49" t="str">
            <v>COMPLETADO</v>
          </cell>
          <cell r="X49" t="str">
            <v>TALLER</v>
          </cell>
          <cell r="Y49" t="e">
            <v>#N/A</v>
          </cell>
          <cell r="Z49" t="e">
            <v>#N/A</v>
          </cell>
          <cell r="AD49" t="e">
            <v>#N/A</v>
          </cell>
          <cell r="AE49" t="e">
            <v>#N/A</v>
          </cell>
          <cell r="AF49" t="e">
            <v>#N/A</v>
          </cell>
          <cell r="AG49" t="e">
            <v>#N/A</v>
          </cell>
          <cell r="AH49" t="e">
            <v>#N/A</v>
          </cell>
          <cell r="AI49" t="e">
            <v>#N/A</v>
          </cell>
          <cell r="AJ49" t="e">
            <v>#N/A</v>
          </cell>
          <cell r="AK49" t="e">
            <v>#N/A</v>
          </cell>
          <cell r="AL49" t="e">
            <v>#N/A</v>
          </cell>
          <cell r="AM49" t="e">
            <v>#N/A</v>
          </cell>
          <cell r="AN49" t="str">
            <v>3TE32A150815</v>
          </cell>
          <cell r="AO49" t="str">
            <v>Smart</v>
          </cell>
          <cell r="AP49" t="str">
            <v>Hisense</v>
          </cell>
          <cell r="AQ49" t="str">
            <v>Opera</v>
          </cell>
          <cell r="AR49" t="str">
            <v>HD 1366 X 768</v>
          </cell>
          <cell r="AS49" t="str">
            <v/>
          </cell>
          <cell r="AT49" t="e">
            <v>#N/A</v>
          </cell>
        </row>
        <row r="50">
          <cell r="D50">
            <v>60328077</v>
          </cell>
          <cell r="K50" t="e">
            <v>#N/A</v>
          </cell>
          <cell r="Q50">
            <v>201015</v>
          </cell>
          <cell r="V50" t="str">
            <v>NORTE</v>
          </cell>
          <cell r="W50" t="str">
            <v>COMPLETADO</v>
          </cell>
          <cell r="X50" t="str">
            <v>TALLER</v>
          </cell>
          <cell r="Y50" t="e">
            <v>#N/A</v>
          </cell>
          <cell r="Z50" t="e">
            <v>#N/A</v>
          </cell>
          <cell r="AD50" t="e">
            <v>#N/A</v>
          </cell>
          <cell r="AE50" t="e">
            <v>#N/A</v>
          </cell>
          <cell r="AF50" t="e">
            <v>#N/A</v>
          </cell>
          <cell r="AG50" t="e">
            <v>#N/A</v>
          </cell>
          <cell r="AH50" t="e">
            <v>#N/A</v>
          </cell>
          <cell r="AI50" t="e">
            <v>#N/A</v>
          </cell>
          <cell r="AJ50" t="e">
            <v>#N/A</v>
          </cell>
          <cell r="AK50" t="e">
            <v>#N/A</v>
          </cell>
          <cell r="AL50" t="e">
            <v>#N/A</v>
          </cell>
          <cell r="AM50" t="e">
            <v>#N/A</v>
          </cell>
          <cell r="AN50" t="e">
            <v>#N/A</v>
          </cell>
          <cell r="AO50" t="e">
            <v>#N/A</v>
          </cell>
          <cell r="AP50" t="e">
            <v>#N/A</v>
          </cell>
          <cell r="AQ50" t="e">
            <v>#N/A</v>
          </cell>
          <cell r="AR50" t="e">
            <v>#N/A</v>
          </cell>
          <cell r="AS50" t="str">
            <v/>
          </cell>
          <cell r="AT50" t="e">
            <v>#N/A</v>
          </cell>
        </row>
        <row r="51">
          <cell r="D51">
            <v>60306227</v>
          </cell>
          <cell r="K51" t="str">
            <v>40H5B2</v>
          </cell>
          <cell r="Q51">
            <v>201015</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3TE40G155372</v>
          </cell>
          <cell r="AO51" t="str">
            <v>Smart</v>
          </cell>
          <cell r="AP51" t="str">
            <v>Hisense</v>
          </cell>
          <cell r="AQ51" t="str">
            <v>Opera</v>
          </cell>
          <cell r="AR51" t="str">
            <v>FHD 1920 x 1080</v>
          </cell>
          <cell r="AS51" t="str">
            <v/>
          </cell>
          <cell r="AT51" t="e">
            <v>#N/A</v>
          </cell>
          <cell r="AY51">
            <v>74010847</v>
          </cell>
          <cell r="AZ51">
            <v>51008590</v>
          </cell>
          <cell r="BA51">
            <v>80122462</v>
          </cell>
        </row>
        <row r="52">
          <cell r="D52">
            <v>60274248</v>
          </cell>
          <cell r="K52" t="str">
            <v>32H5B</v>
          </cell>
          <cell r="Q52">
            <v>201076</v>
          </cell>
          <cell r="V52" t="str">
            <v>SUR</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str">
            <v>3TE32A150815</v>
          </cell>
          <cell r="AO52" t="str">
            <v>Smart</v>
          </cell>
          <cell r="AP52" t="str">
            <v>Hisense</v>
          </cell>
          <cell r="AQ52" t="str">
            <v>Opera</v>
          </cell>
          <cell r="AR52" t="str">
            <v>HD 1366 X 768</v>
          </cell>
          <cell r="AS52" t="str">
            <v/>
          </cell>
          <cell r="AT52" t="e">
            <v>#N/A</v>
          </cell>
          <cell r="AY52">
            <v>74005823</v>
          </cell>
          <cell r="AZ52">
            <v>51005411</v>
          </cell>
          <cell r="BA52">
            <v>80078641</v>
          </cell>
        </row>
        <row r="53">
          <cell r="D53">
            <v>60287491</v>
          </cell>
          <cell r="K53" t="str">
            <v>50K20DW</v>
          </cell>
          <cell r="Q53">
            <v>201076</v>
          </cell>
          <cell r="V53" t="str">
            <v>SUR</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1TE50B8NUSCB</v>
          </cell>
          <cell r="AO53" t="str">
            <v>Smart</v>
          </cell>
          <cell r="AP53" t="str">
            <v>Hisense</v>
          </cell>
          <cell r="AQ53" t="str">
            <v>Opera</v>
          </cell>
          <cell r="AR53" t="str">
            <v>FHD 1920 x 1080</v>
          </cell>
          <cell r="AS53" t="str">
            <v/>
          </cell>
          <cell r="AT53" t="e">
            <v>#N/A</v>
          </cell>
          <cell r="AY53">
            <v>74006506</v>
          </cell>
          <cell r="AZ53">
            <v>51006056</v>
          </cell>
          <cell r="BA53">
            <v>80079672</v>
          </cell>
        </row>
        <row r="54">
          <cell r="D54">
            <v>60213305</v>
          </cell>
          <cell r="K54" t="str">
            <v>55H6SG</v>
          </cell>
          <cell r="Q54">
            <v>201154</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3TE55J135173</v>
          </cell>
          <cell r="AO54" t="e">
            <v>#N/A</v>
          </cell>
          <cell r="AP54" t="e">
            <v>#N/A</v>
          </cell>
          <cell r="AQ54" t="e">
            <v>#N/A</v>
          </cell>
          <cell r="AR54" t="e">
            <v>#N/A</v>
          </cell>
          <cell r="AS54" t="str">
            <v/>
          </cell>
          <cell r="AT54" t="e">
            <v>#N/A</v>
          </cell>
        </row>
        <row r="55">
          <cell r="D55">
            <v>60316014</v>
          </cell>
          <cell r="E55" t="str">
            <v xml:space="preserve">A   </v>
          </cell>
          <cell r="F55" t="str">
            <v>AC</v>
          </cell>
          <cell r="G55" t="str">
            <v>ROSA ELENA MAYA</v>
          </cell>
          <cell r="H55" t="str">
            <v>POLINALA #7 COL.ARMORA, TAMPICO, TAMPS.</v>
          </cell>
          <cell r="I55">
            <v>8332170382</v>
          </cell>
          <cell r="J55" t="str">
            <v>HISENSE</v>
          </cell>
          <cell r="K55" t="str">
            <v>AS-18CR5FWATD</v>
          </cell>
          <cell r="L55" t="str">
            <v>1KK0180MXMOP0KFLMC20422</v>
          </cell>
          <cell r="M55">
            <v>7063</v>
          </cell>
          <cell r="N55">
            <v>8374</v>
          </cell>
          <cell r="O55">
            <v>42489</v>
          </cell>
          <cell r="P55">
            <v>42838</v>
          </cell>
          <cell r="Q55">
            <v>202245</v>
          </cell>
          <cell r="R55">
            <v>0</v>
          </cell>
          <cell r="S55" t="str">
            <v/>
          </cell>
          <cell r="T55" t="str">
            <v xml:space="preserve">    Alfredo Pineda                </v>
          </cell>
          <cell r="U55" t="str">
            <v>2017-04-18</v>
          </cell>
          <cell r="V55" t="str">
            <v>NORTE</v>
          </cell>
          <cell r="W55" t="str">
            <v>COMPLETADO</v>
          </cell>
          <cell r="X55" t="str">
            <v>TALLER</v>
          </cell>
          <cell r="Y55">
            <v>42837</v>
          </cell>
          <cell r="Z55">
            <v>348</v>
          </cell>
          <cell r="AD55" t="str">
            <v>tampico/armora</v>
          </cell>
          <cell r="AE55" t="str">
            <v>TMS</v>
          </cell>
          <cell r="AF55" t="str">
            <v>MX</v>
          </cell>
          <cell r="AG55" t="str">
            <v>10416015</v>
          </cell>
          <cell r="AH55" t="str">
            <v>ROSA ELENA MAYA</v>
          </cell>
          <cell r="AI55" t="str">
            <v>Polinala 7</v>
          </cell>
          <cell r="AJ55" t="str">
            <v>8333441487</v>
          </cell>
          <cell r="AK55" t="str">
            <v>8333441487</v>
          </cell>
          <cell r="AL55" t="str">
            <v>89120</v>
          </cell>
          <cell r="AM55"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5" t="str">
            <v>GKK018NK6177</v>
          </cell>
          <cell r="AO55" t="e">
            <v>#N/A</v>
          </cell>
          <cell r="AP55" t="e">
            <v>#N/A</v>
          </cell>
          <cell r="AQ55" t="e">
            <v>#N/A</v>
          </cell>
          <cell r="AR55" t="e">
            <v>#N/A</v>
          </cell>
          <cell r="AS55" t="str">
            <v>GKK022NJF451KH13WM010</v>
          </cell>
          <cell r="AT55">
            <v>1</v>
          </cell>
          <cell r="AU55" t="str">
            <v>AS-22CR5FFBTD-IDU</v>
          </cell>
          <cell r="AV55" t="str">
            <v>GKK022NJF451</v>
          </cell>
          <cell r="AW55" t="str">
            <v>KH13W</v>
          </cell>
          <cell r="AX55" t="str">
            <v>M010</v>
          </cell>
          <cell r="AY55">
            <v>74012893</v>
          </cell>
          <cell r="AZ55">
            <v>51013811</v>
          </cell>
          <cell r="BA55">
            <v>80155668</v>
          </cell>
        </row>
        <row r="56">
          <cell r="D56">
            <v>60316184</v>
          </cell>
          <cell r="E56" t="str">
            <v xml:space="preserve">A   </v>
          </cell>
          <cell r="F56" t="str">
            <v>AC</v>
          </cell>
          <cell r="G56" t="str">
            <v>EDITH DIAZ</v>
          </cell>
          <cell r="H56" t="str">
            <v>JESUS ELIAS PIÑA #602 COL. DEL PUEBLO, TAMPICO, TAMPS.</v>
          </cell>
          <cell r="I56">
            <v>8333000989</v>
          </cell>
          <cell r="J56" t="str">
            <v>HISENSE</v>
          </cell>
          <cell r="K56" t="str">
            <v>AS-12TR2SVGVT</v>
          </cell>
          <cell r="L56" t="str">
            <v>1KK0120FVN0E0KADSSU0776</v>
          </cell>
          <cell r="M56" t="str">
            <v>NA/POLIZA</v>
          </cell>
          <cell r="N56" t="str">
            <v>NA</v>
          </cell>
          <cell r="O56">
            <v>42599</v>
          </cell>
          <cell r="P56" t="str">
            <v xml:space="preserve"> 19/04/17</v>
          </cell>
          <cell r="Q56">
            <v>202245</v>
          </cell>
          <cell r="R56">
            <v>0</v>
          </cell>
          <cell r="S56" t="str">
            <v/>
          </cell>
          <cell r="T56" t="str">
            <v xml:space="preserve">    Alfredo Pineda                </v>
          </cell>
          <cell r="U56" t="str">
            <v>2017-04-20</v>
          </cell>
          <cell r="V56" t="str">
            <v>NORTE</v>
          </cell>
          <cell r="W56" t="str">
            <v>COMPLETADO</v>
          </cell>
          <cell r="X56" t="str">
            <v>TALLER</v>
          </cell>
          <cell r="Y56">
            <v>42843</v>
          </cell>
          <cell r="Z56">
            <v>244</v>
          </cell>
          <cell r="AD56" t="str">
            <v>Tampico/Del pueblo</v>
          </cell>
          <cell r="AE56" t="str">
            <v>TMS</v>
          </cell>
          <cell r="AF56" t="str">
            <v>MX</v>
          </cell>
          <cell r="AG56" t="str">
            <v>10416165</v>
          </cell>
          <cell r="AH56" t="str">
            <v>EDITH DIAZ</v>
          </cell>
          <cell r="AI56" t="str">
            <v>602 Jesus Elias Piña</v>
          </cell>
          <cell r="AJ56" t="str">
            <v>8333000989</v>
          </cell>
          <cell r="AK56">
            <v>0</v>
          </cell>
          <cell r="AL56" t="str">
            <v>89190</v>
          </cell>
          <cell r="AM56"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6" t="str">
            <v>GKK012NKA028</v>
          </cell>
          <cell r="AO56" t="e">
            <v>#N/A</v>
          </cell>
          <cell r="AP56" t="e">
            <v>#N/A</v>
          </cell>
          <cell r="AQ56" t="e">
            <v>#N/A</v>
          </cell>
          <cell r="AR56" t="e">
            <v>#N/A</v>
          </cell>
          <cell r="AS56" t="str">
            <v/>
          </cell>
          <cell r="AT56" t="e">
            <v>#N/A</v>
          </cell>
        </row>
        <row r="57">
          <cell r="D57">
            <v>60315771</v>
          </cell>
          <cell r="E57" t="str">
            <v xml:space="preserve">A </v>
          </cell>
          <cell r="F57" t="str">
            <v>TV</v>
          </cell>
          <cell r="G57" t="str">
            <v>Adrian Vladimir Valencia Barajas</v>
          </cell>
          <cell r="H57" t="str">
            <v>José Antonio Valenzuela Mz29 Lt8"A", COL. ANGELES, DEL. IZTAPALAPA, C.P. 09830</v>
          </cell>
          <cell r="I57">
            <v>5522415989</v>
          </cell>
          <cell r="J57" t="str">
            <v>HISENSE</v>
          </cell>
          <cell r="K57" t="str">
            <v>50K20DW</v>
          </cell>
          <cell r="L57" t="str">
            <v>50G143064H01109</v>
          </cell>
          <cell r="M57" t="str">
            <v>POLIZA</v>
          </cell>
          <cell r="N57">
            <v>0</v>
          </cell>
          <cell r="O57">
            <v>41958</v>
          </cell>
          <cell r="P57">
            <v>42845</v>
          </cell>
          <cell r="Q57">
            <v>201767</v>
          </cell>
          <cell r="R57" t="str">
            <v>21/04/2017 03 : 34  ARANTXA.MON : NP5 / P1A: 173331 PANEL   20-04-2017  OC-1009780</v>
          </cell>
          <cell r="S57" t="str">
            <v>EQUIPO DAÑADO EN DOMICILIO DE CLIENTE</v>
          </cell>
          <cell r="T57" t="str">
            <v xml:space="preserve">   RENE ARIAS                     </v>
          </cell>
          <cell r="U57" t="str">
            <v>2017-04-24</v>
          </cell>
          <cell r="V57" t="str">
            <v>CENTRO</v>
          </cell>
          <cell r="W57" t="str">
            <v>COMPLETADO</v>
          </cell>
          <cell r="X57" t="str">
            <v>CLIENTE</v>
          </cell>
          <cell r="Y57">
            <v>42836</v>
          </cell>
          <cell r="Z57">
            <v>878</v>
          </cell>
          <cell r="AA57" t="str">
            <v>M010</v>
          </cell>
          <cell r="AD57" t="str">
            <v>Iztapalapa/Angeles</v>
          </cell>
          <cell r="AE57" t="str">
            <v>DF</v>
          </cell>
          <cell r="AF57" t="str">
            <v>MX</v>
          </cell>
          <cell r="AG57" t="str">
            <v>10415822</v>
          </cell>
          <cell r="AH57" t="str">
            <v>ADRIAN VLADIMIR VALENCIA BARAJAS</v>
          </cell>
          <cell r="AI57" t="str">
            <v>José Antonio Valenzuela Mz29 Lt8"A"</v>
          </cell>
          <cell r="AJ57" t="str">
            <v>5522415989</v>
          </cell>
          <cell r="AK57">
            <v>0</v>
          </cell>
          <cell r="AL57" t="str">
            <v>09830</v>
          </cell>
          <cell r="AM57"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7" t="str">
            <v>1TE50B8NUSCB</v>
          </cell>
          <cell r="AO57" t="str">
            <v>Smart</v>
          </cell>
          <cell r="AP57" t="str">
            <v>Hisense</v>
          </cell>
          <cell r="AQ57" t="str">
            <v>Opera</v>
          </cell>
          <cell r="AR57" t="str">
            <v>FHD 1920 x 1080</v>
          </cell>
          <cell r="AS57" t="str">
            <v>3TE50G165140G165140M010</v>
          </cell>
          <cell r="AT57">
            <v>28</v>
          </cell>
          <cell r="AU57" t="str">
            <v>50H7GB</v>
          </cell>
          <cell r="AV57" t="str">
            <v>3TE50G165140</v>
          </cell>
          <cell r="AW57" t="str">
            <v>G165140</v>
          </cell>
          <cell r="AX57" t="str">
            <v>M010</v>
          </cell>
          <cell r="AY57">
            <v>74012211</v>
          </cell>
          <cell r="AZ57">
            <v>51013141</v>
          </cell>
          <cell r="BA57" t="e">
            <v>#N/A</v>
          </cell>
        </row>
        <row r="58">
          <cell r="D58">
            <v>60317906</v>
          </cell>
          <cell r="E58" t="str">
            <v xml:space="preserve">       A</v>
          </cell>
          <cell r="F58" t="str">
            <v>TV</v>
          </cell>
          <cell r="G58" t="str">
            <v>BERTHA ESPINOZA GONZALEZ</v>
          </cell>
          <cell r="H58" t="str">
            <v>DIPUTADA SILVESTRE DORADOR 528, CONSTITUYENTES DE QUERETARO, SAN NICOLAS</v>
          </cell>
          <cell r="I58" t="str">
            <v>8183797764, 8186564862</v>
          </cell>
          <cell r="J58" t="str">
            <v>HISENSE</v>
          </cell>
          <cell r="K58" t="str">
            <v>50K610GWN</v>
          </cell>
          <cell r="L58" t="str">
            <v>50G134211H04258</v>
          </cell>
          <cell r="M58" t="str">
            <v>TIKET</v>
          </cell>
          <cell r="N58">
            <v>10991.08</v>
          </cell>
          <cell r="O58">
            <v>41773</v>
          </cell>
          <cell r="P58">
            <v>42864</v>
          </cell>
          <cell r="Q58">
            <v>201024</v>
          </cell>
          <cell r="R58" t="str">
            <v>13/05/17 10:19 ARANTXA NP5 P1A: OC 1010664 MAIN BOARD 168708 T-CON 166477</v>
          </cell>
          <cell r="S58" t="str">
            <v/>
          </cell>
          <cell r="T58" t="str">
            <v xml:space="preserve">    SOFIA VAZQUEZ                 </v>
          </cell>
          <cell r="U58">
            <v>42878</v>
          </cell>
          <cell r="V58" t="str">
            <v>NORTE</v>
          </cell>
          <cell r="X58" t="str">
            <v>TALLER</v>
          </cell>
          <cell r="Y58">
            <v>42863</v>
          </cell>
          <cell r="AD58" t="str">
            <v>San Nicolas /Cons. de Queretarro sec II</v>
          </cell>
          <cell r="AE58" t="str">
            <v>NL</v>
          </cell>
          <cell r="AF58" t="str">
            <v>MX</v>
          </cell>
          <cell r="AG58" t="str">
            <v>10417108</v>
          </cell>
          <cell r="AH58" t="str">
            <v>BERTHA ESPINOSA GONZALEZ</v>
          </cell>
          <cell r="AI58" t="str">
            <v>Diputado Silvestre Dorador No. 528</v>
          </cell>
          <cell r="AJ58" t="str">
            <v>044-81-86-56-48-62</v>
          </cell>
          <cell r="AK58" t="str">
            <v>044-81-86-56-48-62</v>
          </cell>
          <cell r="AL58" t="str">
            <v>66490</v>
          </cell>
          <cell r="AM58"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58" t="str">
            <v>3TE50G132401</v>
          </cell>
          <cell r="AO58" t="e">
            <v>#N/A</v>
          </cell>
          <cell r="AP58" t="e">
            <v>#N/A</v>
          </cell>
          <cell r="AQ58" t="e">
            <v>#N/A</v>
          </cell>
          <cell r="AR58" t="e">
            <v>#N/A</v>
          </cell>
          <cell r="AS58" t="str">
            <v>3TE50G165140G165140M010</v>
          </cell>
          <cell r="AT58">
            <v>28</v>
          </cell>
          <cell r="AU58" t="str">
            <v>50H7GB</v>
          </cell>
          <cell r="AV58" t="str">
            <v>3TE50G165140</v>
          </cell>
          <cell r="AW58" t="str">
            <v>G165140</v>
          </cell>
          <cell r="AX58" t="str">
            <v>M010</v>
          </cell>
          <cell r="AY58">
            <v>74012782</v>
          </cell>
          <cell r="AZ58">
            <v>0</v>
          </cell>
          <cell r="BA58" t="e">
            <v>#N/A</v>
          </cell>
        </row>
        <row r="59">
          <cell r="D59">
            <v>60317371</v>
          </cell>
          <cell r="E59" t="str">
            <v xml:space="preserve">       A</v>
          </cell>
          <cell r="F59" t="str">
            <v>TV</v>
          </cell>
          <cell r="G59" t="str">
            <v>Paulina Cabada Guerrero</v>
          </cell>
          <cell r="H59" t="str">
            <v>Melclhor Ocampo #401 viva reforma II</v>
          </cell>
          <cell r="I59" t="str">
            <v>6181926242 6181737028</v>
          </cell>
          <cell r="J59" t="str">
            <v>HISENSE</v>
          </cell>
          <cell r="K59" t="str">
            <v>50K610GWN</v>
          </cell>
          <cell r="L59" t="str">
            <v>50G134211H05730</v>
          </cell>
          <cell r="M59" t="str">
            <v>TELMEX</v>
          </cell>
          <cell r="N59">
            <v>11999</v>
          </cell>
          <cell r="O59">
            <v>41771</v>
          </cell>
          <cell r="P59">
            <v>42873</v>
          </cell>
          <cell r="Q59">
            <v>201034</v>
          </cell>
          <cell r="R59" t="str">
            <v>19/05/2017 04 : 18  ARANTXA.MON : TCF1
19/05/2017 04 : 18  ARANTXA.MON : Se autoriza NP5; INFORMACION CORRECTA
18/05/2017 04 : 19 201034 : PEND PANEL OC-1010888
PROBLEMA DE BACKLIGHT PROVOCA MALFUNCIONAMIENTO EN FUENTE</v>
          </cell>
          <cell r="S59" t="str">
            <v/>
          </cell>
          <cell r="T59" t="str">
            <v xml:space="preserve">     Ing. Arturo Olguin           </v>
          </cell>
          <cell r="U59">
            <v>42878</v>
          </cell>
          <cell r="V59" t="str">
            <v>NORTE</v>
          </cell>
          <cell r="X59" t="str">
            <v>TALLER</v>
          </cell>
          <cell r="Y59">
            <v>42853</v>
          </cell>
          <cell r="AD59" t="str">
            <v>Durango/Fracc Viva Reforma 2</v>
          </cell>
          <cell r="AE59" t="str">
            <v>DGO</v>
          </cell>
          <cell r="AF59" t="str">
            <v>MX</v>
          </cell>
          <cell r="AG59" t="str">
            <v>10417263</v>
          </cell>
          <cell r="AH59" t="str">
            <v>PAULINA CABADA GUERRERO</v>
          </cell>
          <cell r="AI59" t="str">
            <v>401 Melclhor Ocampo</v>
          </cell>
          <cell r="AJ59" t="str">
            <v>6181737028</v>
          </cell>
          <cell r="AK59" t="str">
            <v>6181737028</v>
          </cell>
          <cell r="AL59" t="str">
            <v>34230</v>
          </cell>
          <cell r="AM59"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59" t="str">
            <v>3TE50G132401</v>
          </cell>
          <cell r="AO59" t="e">
            <v>#N/A</v>
          </cell>
          <cell r="AP59" t="e">
            <v>#N/A</v>
          </cell>
          <cell r="AQ59" t="e">
            <v>#N/A</v>
          </cell>
          <cell r="AR59" t="e">
            <v>#N/A</v>
          </cell>
          <cell r="AS59" t="str">
            <v>3TE50G165140G165140M010</v>
          </cell>
          <cell r="AT59">
            <v>28</v>
          </cell>
          <cell r="AU59" t="str">
            <v>50H7GB</v>
          </cell>
          <cell r="AV59" t="str">
            <v>3TE50G165140</v>
          </cell>
          <cell r="AW59" t="str">
            <v>G165140</v>
          </cell>
          <cell r="AX59" t="str">
            <v>M010</v>
          </cell>
          <cell r="AY59">
            <v>74012809</v>
          </cell>
          <cell r="AZ59">
            <v>0</v>
          </cell>
          <cell r="BA59" t="e">
            <v>#N/A</v>
          </cell>
        </row>
        <row r="60">
          <cell r="D60">
            <v>60313110</v>
          </cell>
          <cell r="E60" t="str">
            <v>B</v>
          </cell>
          <cell r="F60" t="str">
            <v>FRIGOBAR</v>
          </cell>
          <cell r="G60" t="str">
            <v xml:space="preserve"> MAINNER BARTOLON</v>
          </cell>
          <cell r="H60" t="str">
            <v>EQUIPO EN TIENDA(WALMART)                          CARRETERA A PUERTO MADERO KM 2.5 LAS HORTENSIAS TAPACHULA CHIAPAS                                                        DENTRO DE PLAZA GALERIAS</v>
          </cell>
          <cell r="I60" t="str">
            <v>01 9626284065</v>
          </cell>
          <cell r="J60" t="str">
            <v>HISENSE</v>
          </cell>
          <cell r="K60" t="str">
            <v>RR31D6DLX</v>
          </cell>
          <cell r="L60" t="str">
            <v>1B0087Z0000JBH0MNE12050</v>
          </cell>
          <cell r="M60" t="str">
            <v>Carta Factura</v>
          </cell>
          <cell r="N60">
            <v>2990</v>
          </cell>
          <cell r="O60">
            <v>42795</v>
          </cell>
          <cell r="P60">
            <v>42798</v>
          </cell>
          <cell r="Q60">
            <v>201070</v>
          </cell>
          <cell r="R60" t="str">
            <v>15/03/2017 01 : 53  SERGIO.FER : TCFT - Intervención de línea de refrigerante R600</v>
          </cell>
          <cell r="S60" t="str">
            <v>Equipo en ASC ubicando en Cd.de Tapachul</v>
          </cell>
          <cell r="T60" t="str">
            <v>Ing. Brenda Romero Flores        F</v>
          </cell>
          <cell r="U60">
            <v>42878</v>
          </cell>
          <cell r="V60" t="str">
            <v>SUR</v>
          </cell>
          <cell r="Y60">
            <v>42795</v>
          </cell>
          <cell r="AD60" t="str">
            <v>Tapachula/Las Hortensias</v>
          </cell>
          <cell r="AE60" t="str">
            <v>CHS</v>
          </cell>
          <cell r="AF60" t="str">
            <v>MX</v>
          </cell>
          <cell r="AG60" t="str">
            <v>10412293</v>
          </cell>
          <cell r="AH60" t="str">
            <v>MAINNER BARTOLON</v>
          </cell>
          <cell r="AI60" t="str">
            <v>C puerto Madero KM2.5</v>
          </cell>
          <cell r="AJ60" t="str">
            <v>044-9621904737</v>
          </cell>
          <cell r="AK60">
            <v>0</v>
          </cell>
          <cell r="AL60" t="str">
            <v>30797</v>
          </cell>
          <cell r="AM6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60" t="str">
            <v>1B0087Z0000J</v>
          </cell>
          <cell r="AO60" t="e">
            <v>#N/A</v>
          </cell>
          <cell r="AP60" t="e">
            <v>#N/A</v>
          </cell>
          <cell r="AQ60" t="e">
            <v>#N/A</v>
          </cell>
          <cell r="AR60" t="e">
            <v>#N/A</v>
          </cell>
          <cell r="AS60" t="str">
            <v>GB0087NJA004BHD9EM010</v>
          </cell>
          <cell r="AT60">
            <v>3</v>
          </cell>
          <cell r="AU60" t="str">
            <v>RR31D6DLX</v>
          </cell>
          <cell r="AV60" t="str">
            <v>GB0087NJA004</v>
          </cell>
          <cell r="AW60" t="str">
            <v>BHD9E</v>
          </cell>
          <cell r="AX60" t="str">
            <v>M010</v>
          </cell>
          <cell r="AY60">
            <v>74011394</v>
          </cell>
          <cell r="AZ60">
            <v>51012321</v>
          </cell>
          <cell r="BA60">
            <v>80155669</v>
          </cell>
        </row>
        <row r="61">
          <cell r="D61">
            <v>60316178</v>
          </cell>
          <cell r="E61" t="str">
            <v>A</v>
          </cell>
          <cell r="F61" t="str">
            <v>AC</v>
          </cell>
          <cell r="G61" t="str">
            <v xml:space="preserve">ANTONIO GARRIDO </v>
          </cell>
          <cell r="H61" t="str">
            <v>AV CONJULUYCHS MZ-2 LOTE-3 REG-45</v>
          </cell>
          <cell r="I61">
            <v>9982427280</v>
          </cell>
          <cell r="J61" t="str">
            <v>HISENSE</v>
          </cell>
          <cell r="K61" t="str">
            <v>AS-12TR2SVGVT-idu</v>
          </cell>
          <cell r="L61" t="str">
            <v>1KK0120FVN0P0KADSSU1100</v>
          </cell>
          <cell r="M61" t="str">
            <v>127492T</v>
          </cell>
          <cell r="N61">
            <v>6750</v>
          </cell>
          <cell r="O61">
            <v>42526</v>
          </cell>
          <cell r="P61">
            <v>42769</v>
          </cell>
          <cell r="Q61">
            <v>201033</v>
          </cell>
          <cell r="R61" t="str">
            <v xml:space="preserve">23/04/2017 ARANTXA MON.: NP5 OC-1009811 , 1552730 PCB MAIN,1543101 PCB INVERTER </v>
          </cell>
          <cell r="S61" t="str">
            <v xml:space="preserve"> EQUIPO INSTALADO EN DOMICILIO DEL CLIEN</v>
          </cell>
          <cell r="T61" t="str">
            <v xml:space="preserve">        JUAN OSWALDO URIBE PERAZA </v>
          </cell>
          <cell r="U61">
            <v>42878</v>
          </cell>
          <cell r="V61" t="str">
            <v>SUR</v>
          </cell>
          <cell r="Y61">
            <v>42843</v>
          </cell>
          <cell r="AD61" t="str">
            <v>Benito JUraez / Asienda vallarta</v>
          </cell>
          <cell r="AE61" t="str">
            <v>QR</v>
          </cell>
          <cell r="AF61" t="str">
            <v>MX</v>
          </cell>
          <cell r="AG61" t="str">
            <v>10415897</v>
          </cell>
          <cell r="AH61" t="str">
            <v>ANTONIO GARRIDO</v>
          </cell>
          <cell r="AI61" t="str">
            <v>sn AV conjoluychs mz 2 lt 3</v>
          </cell>
          <cell r="AJ61" t="str">
            <v>9982427280</v>
          </cell>
          <cell r="AK61" t="str">
            <v>9988806138</v>
          </cell>
          <cell r="AL61" t="str">
            <v>77506</v>
          </cell>
          <cell r="AM61"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61" t="str">
            <v>GKK012NKA028</v>
          </cell>
          <cell r="AO61" t="e">
            <v>#N/A</v>
          </cell>
          <cell r="AP61" t="e">
            <v>#N/A</v>
          </cell>
          <cell r="AQ61" t="e">
            <v>#N/A</v>
          </cell>
          <cell r="AR61" t="e">
            <v>#N/A</v>
          </cell>
          <cell r="AS61" t="str">
            <v>GKK012NJF161KJFF3M010</v>
          </cell>
          <cell r="AT61">
            <v>2</v>
          </cell>
          <cell r="AU61" t="str">
            <v>AS-12TR5SVETG-IDU</v>
          </cell>
          <cell r="AV61" t="str">
            <v>GKK012NJF161</v>
          </cell>
          <cell r="AW61" t="str">
            <v>KJFF3</v>
          </cell>
          <cell r="AX61" t="str">
            <v>M010</v>
          </cell>
          <cell r="AY61">
            <v>74012977</v>
          </cell>
          <cell r="AZ61">
            <v>51013893</v>
          </cell>
          <cell r="BA61">
            <v>80155670</v>
          </cell>
        </row>
        <row r="62">
          <cell r="D62">
            <v>60318136</v>
          </cell>
          <cell r="E62" t="str">
            <v>A</v>
          </cell>
          <cell r="F62" t="str">
            <v>TV</v>
          </cell>
          <cell r="G62" t="str">
            <v>MARIA DEL SOCORRO DZUL CAAMAL</v>
          </cell>
          <cell r="H62" t="str">
            <v>Col. Poligono 2, calle andador 25 lt 5 mz 24 entre Cicilia y andador Díaz C-P 77036</v>
          </cell>
          <cell r="I62" t="str">
            <v>9831090176/9831006355</v>
          </cell>
          <cell r="J62" t="str">
            <v>HISENSE</v>
          </cell>
          <cell r="K62" t="str">
            <v>40H5B2</v>
          </cell>
          <cell r="L62" t="str">
            <v>40G1618N4H00641</v>
          </cell>
          <cell r="M62">
            <v>291819</v>
          </cell>
          <cell r="N62">
            <v>0</v>
          </cell>
          <cell r="O62">
            <v>42748</v>
          </cell>
          <cell r="P62">
            <v>42866</v>
          </cell>
          <cell r="Q62">
            <v>201154</v>
          </cell>
          <cell r="R62" t="str">
            <v>CF por Falta de partes, PANEL dañado, salen lineas, (OC-1010629, T202232)</v>
          </cell>
          <cell r="S62" t="str">
            <v/>
          </cell>
          <cell r="T62" t="str">
            <v xml:space="preserve"> ADRIANA BEATRIZ BALAM HERNANDEZ  </v>
          </cell>
          <cell r="U62">
            <v>42880</v>
          </cell>
          <cell r="V62" t="str">
            <v>SUR</v>
          </cell>
          <cell r="Y62">
            <v>42864</v>
          </cell>
          <cell r="AD62" t="str">
            <v xml:space="preserve">OTHÓN P. BLANCO	</v>
          </cell>
          <cell r="AE62" t="str">
            <v>QR</v>
          </cell>
          <cell r="AF62" t="str">
            <v>MX</v>
          </cell>
          <cell r="AG62" t="str">
            <v>10417960</v>
          </cell>
          <cell r="AH62" t="str">
            <v>MARIA DEL SOCORRO DZUL CAAMAL</v>
          </cell>
          <cell r="AI62" t="str">
            <v xml:space="preserve">LTE 5	 ANDADOR 25 , MNZ24	</v>
          </cell>
          <cell r="AJ62" t="str">
            <v>9831006355</v>
          </cell>
          <cell r="AK62" t="str">
            <v>9831006355</v>
          </cell>
          <cell r="AL62" t="str">
            <v>77036</v>
          </cell>
          <cell r="AM62" t="str">
            <v>16/05/2017 12 : 17 GABRIELA.CA : 7705189816/05/2017 03 : 33 FABIOLA.BON : SEG:TCFCC16/05/2017 03 : 32 FABIOLA.BON : SEG: SE AUTORIZA DEVOLUCION POR FALTADE REFACCION12/05/2017 06 : 58 ARANTXA.MON : TCF112/05/2017 06 : 58 ARANTXA.MON : Se autoriza NP5; numero de serie yticket correcto11/05/2017 05 : 23 201154 : P1: EN ESPERA DE REPUESTOS 10-05-2017/ OC1010629-PANEL CON NUMERO DE PARTE 202232/ EQUIPO EN CSA/ SEANEXA REPORTE TECNICO10/05/2017 22 : 39 201154 : V1: 10-05-2017 11AM10/05/2017 06 : 37 FABIOLA.BON : SERVICIO ELEKTRA LPK 408535191 CASACOLOR BLANCA CON HERRERIA GRIS DE UN SOLO NIVEL FRENTE A UNPARQUE, EL PARQUE TIENE UNA ARTE CURVA, DOM DEL CLIENTE FRENTE A CURVAENTRE CALLE SISILIA Y CALLE ANDADOR DIAZ</v>
          </cell>
          <cell r="AN62" t="str">
            <v>3TE40G155372</v>
          </cell>
          <cell r="AO62" t="str">
            <v>Smart</v>
          </cell>
          <cell r="AP62" t="str">
            <v>Hisense</v>
          </cell>
          <cell r="AQ62" t="str">
            <v>Opera</v>
          </cell>
          <cell r="AR62" t="str">
            <v>FHD 1920 x 1080</v>
          </cell>
          <cell r="AS62" t="str">
            <v>3TE40G164489G164489M010</v>
          </cell>
          <cell r="AT62">
            <v>4</v>
          </cell>
          <cell r="AU62" t="str">
            <v>40H5B2</v>
          </cell>
          <cell r="AV62" t="str">
            <v>3TE40G164489</v>
          </cell>
          <cell r="AW62" t="str">
            <v>G164489</v>
          </cell>
          <cell r="AX62" t="str">
            <v>M010</v>
          </cell>
          <cell r="AY62">
            <v>77051898</v>
          </cell>
          <cell r="AZ62">
            <v>0</v>
          </cell>
        </row>
        <row r="63">
          <cell r="D63">
            <v>60318259</v>
          </cell>
          <cell r="E63" t="str">
            <v>A</v>
          </cell>
          <cell r="F63" t="str">
            <v>AC</v>
          </cell>
          <cell r="G63" t="str">
            <v>HOME DEPOT TLAQUEPAQUE</v>
          </cell>
          <cell r="H63" t="str">
            <v>MARCELINO GARCIA BARRAGAN 1455, SAN PEDRO, TLAQUEPAQUE, JALISCO</v>
          </cell>
          <cell r="I63" t="str">
            <v>FRANCISCO ALVAREZ</v>
          </cell>
          <cell r="J63" t="str">
            <v>HISENSE</v>
          </cell>
          <cell r="K63" t="str">
            <v>AP-12CR1SEJS</v>
          </cell>
          <cell r="L63" t="str">
            <v>1KK0120GXZ0PKH5E5JG0317</v>
          </cell>
          <cell r="M63" t="str">
            <v>Carta de equipo propiedad de tienda</v>
          </cell>
          <cell r="N63">
            <v>0</v>
          </cell>
          <cell r="O63">
            <v>42850</v>
          </cell>
          <cell r="P63">
            <v>42866</v>
          </cell>
          <cell r="Q63">
            <v>201076</v>
          </cell>
          <cell r="R63" t="str">
            <v>NP5 K1554064/CHASIS TURBINA/OC-1010826 K1559952/TURBINA CENTRIFUGA/OC-1010827</v>
          </cell>
          <cell r="S63" t="str">
            <v xml:space="preserve"> Comprobante no muestra el importe del e</v>
          </cell>
          <cell r="T63" t="str">
            <v>Carlos Muñiz</v>
          </cell>
          <cell r="U63">
            <v>42880</v>
          </cell>
          <cell r="V63" t="str">
            <v>SUR</v>
          </cell>
          <cell r="Y63">
            <v>42866</v>
          </cell>
          <cell r="AD63" t="str">
            <v>Tlaquepaque/Col Sn Pedro Pescador</v>
          </cell>
          <cell r="AE63" t="str">
            <v>JAL</v>
          </cell>
          <cell r="AF63" t="str">
            <v>MX</v>
          </cell>
          <cell r="AG63" t="str">
            <v>10418037</v>
          </cell>
          <cell r="AH63" t="str">
            <v>HOME DEPOT FRANCISCO J. ALVAREZ</v>
          </cell>
          <cell r="AI63" t="str">
            <v>1455 Gnal. Marcelino Garcia Barragan</v>
          </cell>
          <cell r="AJ63" t="str">
            <v>3338377800</v>
          </cell>
          <cell r="AK63" t="str">
            <v>EXT 2731 2405</v>
          </cell>
          <cell r="AL63" t="str">
            <v>45500</v>
          </cell>
          <cell r="AM63"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63" t="str">
            <v>GKK012NKF054</v>
          </cell>
          <cell r="AO63" t="e">
            <v>#N/A</v>
          </cell>
          <cell r="AP63" t="e">
            <v>#N/A</v>
          </cell>
          <cell r="AQ63" t="e">
            <v>#N/A</v>
          </cell>
          <cell r="AR63" t="e">
            <v>#N/A</v>
          </cell>
          <cell r="AS63" t="str">
            <v/>
          </cell>
          <cell r="AT63" t="e">
            <v>#N/A</v>
          </cell>
        </row>
        <row r="64">
          <cell r="D64">
            <v>60304285</v>
          </cell>
          <cell r="E64" t="str">
            <v xml:space="preserve">D </v>
          </cell>
          <cell r="F64" t="str">
            <v>TV</v>
          </cell>
          <cell r="G64" t="str">
            <v>ANA SILVIA GUTIERREZ SANDOVAL</v>
          </cell>
          <cell r="H64" t="str">
            <v>GRANADA MZ 2 LT 168A,UNIDAD HAB HOMEX,ZUMPANGO</v>
          </cell>
          <cell r="I64">
            <v>5539571972</v>
          </cell>
          <cell r="J64" t="str">
            <v>HISENSE</v>
          </cell>
          <cell r="K64" t="str">
            <v>50H5GB</v>
          </cell>
          <cell r="L64" t="str">
            <v>50G150658H02200</v>
          </cell>
          <cell r="M64" t="str">
            <v>TICKET</v>
          </cell>
          <cell r="N64">
            <v>15968.27</v>
          </cell>
          <cell r="O64">
            <v>42374</v>
          </cell>
          <cell r="P64">
            <v>42699</v>
          </cell>
          <cell r="Q64">
            <v>201679</v>
          </cell>
          <cell r="R64" t="str">
            <v>PANEL T182406 OC 1004094</v>
          </cell>
          <cell r="S64" t="str">
            <v>EQUIPO EN CASA DE CLIENTE,REFIERE QUE NO</v>
          </cell>
          <cell r="T64" t="str">
            <v xml:space="preserve"> GUADALUPE GIRON                  </v>
          </cell>
          <cell r="U64" t="str">
            <v>2017-04-19</v>
          </cell>
          <cell r="V64" t="str">
            <v>CENTRO</v>
          </cell>
          <cell r="W64" t="str">
            <v>COMPLETADO</v>
          </cell>
          <cell r="X64" t="str">
            <v>CLIENTE</v>
          </cell>
          <cell r="Y64">
            <v>42698</v>
          </cell>
          <cell r="Z64">
            <v>325</v>
          </cell>
          <cell r="AA64" t="str">
            <v>M010</v>
          </cell>
          <cell r="AD64" t="str">
            <v>Zumpango /unid hab homez santa fe</v>
          </cell>
          <cell r="AE64" t="str">
            <v>MEX</v>
          </cell>
          <cell r="AF64" t="str">
            <v>MX</v>
          </cell>
          <cell r="AG64" t="str">
            <v>10405396</v>
          </cell>
          <cell r="AH64" t="str">
            <v>ANA SILVIA GUTIERREZ SANDOVAL</v>
          </cell>
          <cell r="AI64" t="str">
            <v>calle granada MZ 2 LT 168-A</v>
          </cell>
          <cell r="AJ64" t="str">
            <v>5916906741</v>
          </cell>
          <cell r="AK64">
            <v>0</v>
          </cell>
          <cell r="AL64" t="str">
            <v>55630</v>
          </cell>
          <cell r="AM64"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64" t="str">
            <v>3TE50A144537</v>
          </cell>
          <cell r="AO64" t="str">
            <v>Smart</v>
          </cell>
          <cell r="AP64" t="str">
            <v>Hisense</v>
          </cell>
          <cell r="AQ64" t="str">
            <v>Opera</v>
          </cell>
          <cell r="AR64" t="str">
            <v>FHD 1920 x 1080</v>
          </cell>
          <cell r="AS64" t="str">
            <v>3TE50G165140G165140M010</v>
          </cell>
          <cell r="AT64">
            <v>28</v>
          </cell>
          <cell r="AU64" t="str">
            <v>50H7GB</v>
          </cell>
          <cell r="AV64" t="str">
            <v>3TE50G165140</v>
          </cell>
          <cell r="AW64" t="str">
            <v>G165140</v>
          </cell>
          <cell r="AX64" t="str">
            <v>M010</v>
          </cell>
          <cell r="AY64">
            <v>74012755</v>
          </cell>
          <cell r="AZ64">
            <v>51013673</v>
          </cell>
          <cell r="BA64">
            <v>80152278</v>
          </cell>
        </row>
        <row r="65">
          <cell r="D65">
            <v>60311454</v>
          </cell>
          <cell r="E65" t="str">
            <v>A</v>
          </cell>
          <cell r="F65" t="str">
            <v>TV</v>
          </cell>
          <cell r="G65" t="str">
            <v>JAIME DOMINGUEZ PEñALOZA</v>
          </cell>
          <cell r="H65" t="str">
            <v>CALLE ISLA ASENCION 4019, COL. GUADALAJARA DERECHA</v>
          </cell>
          <cell r="I65" t="str">
            <v>6566326540/6561682121</v>
          </cell>
          <cell r="J65" t="str">
            <v>HISENSE</v>
          </cell>
          <cell r="K65" t="str">
            <v>50K20DW</v>
          </cell>
          <cell r="L65" t="str">
            <v>50G143292H07832</v>
          </cell>
          <cell r="M65" t="str">
            <v>TICKET DE COMPRA</v>
          </cell>
          <cell r="N65">
            <v>11998.37</v>
          </cell>
          <cell r="O65">
            <v>42536</v>
          </cell>
          <cell r="P65">
            <v>42410</v>
          </cell>
          <cell r="Q65">
            <v>202246</v>
          </cell>
          <cell r="R65" t="str">
            <v xml:space="preserve">21/02/2017 06 : 26  ERNESTO.HERN : NP5
18/02/2017 02 : 14 202246 : P1: T173331,   OC-1007576
</v>
          </cell>
          <cell r="S65" t="str">
            <v/>
          </cell>
          <cell r="T65" t="str">
            <v xml:space="preserve">IDALIA LOZA                     </v>
          </cell>
          <cell r="U65" t="str">
            <v>2017/04/12</v>
          </cell>
          <cell r="V65" t="str">
            <v>Norte</v>
          </cell>
          <cell r="W65" t="str">
            <v>COMPLETADO</v>
          </cell>
          <cell r="X65" t="str">
            <v>TALLER</v>
          </cell>
          <cell r="Y65">
            <v>42779</v>
          </cell>
          <cell r="Z65">
            <v>-126</v>
          </cell>
          <cell r="AA65" t="str">
            <v>M010</v>
          </cell>
          <cell r="AD65" t="str">
            <v>cd. juarez/guadalajara derecha</v>
          </cell>
          <cell r="AE65" t="str">
            <v>CHI</v>
          </cell>
          <cell r="AF65" t="str">
            <v>MX</v>
          </cell>
          <cell r="AG65" t="str">
            <v>10411316</v>
          </cell>
          <cell r="AH65" t="str">
            <v>JAIME DOMINGUEZ PEÑALOZA</v>
          </cell>
          <cell r="AI65" t="str">
            <v>4019 Calle isla asencion</v>
          </cell>
          <cell r="AJ65" t="str">
            <v>6561682121</v>
          </cell>
          <cell r="AK65" t="str">
            <v>6561682121</v>
          </cell>
          <cell r="AL65" t="str">
            <v>32220</v>
          </cell>
          <cell r="AM65"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65" t="str">
            <v>1TE50B8NUSCB</v>
          </cell>
          <cell r="AO65" t="str">
            <v>Smart</v>
          </cell>
          <cell r="AP65" t="str">
            <v>Hisense</v>
          </cell>
          <cell r="AQ65" t="str">
            <v>Opera</v>
          </cell>
          <cell r="AR65" t="str">
            <v>FHD 1920 x 1080</v>
          </cell>
          <cell r="AS65" t="str">
            <v>3TE50G165140G165140M010</v>
          </cell>
          <cell r="AT65">
            <v>28</v>
          </cell>
          <cell r="AU65" t="str">
            <v>50H7GB</v>
          </cell>
          <cell r="AV65" t="str">
            <v>3TE50G165140</v>
          </cell>
          <cell r="AW65" t="str">
            <v>G165140</v>
          </cell>
          <cell r="AX65" t="str">
            <v>M010</v>
          </cell>
          <cell r="AY65">
            <v>74012764</v>
          </cell>
          <cell r="AZ65">
            <v>51013682</v>
          </cell>
          <cell r="BA65">
            <v>80152300</v>
          </cell>
        </row>
        <row r="66">
          <cell r="D66">
            <v>60311039</v>
          </cell>
          <cell r="E66" t="str">
            <v xml:space="preserve">A  </v>
          </cell>
          <cell r="F66" t="str">
            <v>TV</v>
          </cell>
          <cell r="G66" t="str">
            <v>Claudia Carbajal</v>
          </cell>
          <cell r="H66" t="str">
            <v>Tlatelolco mz 610 lt 19 Col. Ciudad Azteca Municipio Ecatepec de Morelos C.P. 55120</v>
          </cell>
          <cell r="I66">
            <v>57777321</v>
          </cell>
          <cell r="J66" t="str">
            <v>HISENSE</v>
          </cell>
          <cell r="K66" t="str">
            <v>50H5B</v>
          </cell>
          <cell r="L66" t="str">
            <v>50G151618H01740</v>
          </cell>
          <cell r="M66" t="str">
            <v>G41388 SALYERI, S. A. DE C.V. / Folio fiscal a16d757d-0e54-4426-ac32-af9c22319708</v>
          </cell>
          <cell r="N66">
            <v>8363.6</v>
          </cell>
          <cell r="O66">
            <v>42620</v>
          </cell>
          <cell r="P66">
            <v>42789</v>
          </cell>
          <cell r="Q66">
            <v>201767</v>
          </cell>
          <cell r="R66" t="str">
            <v>28/02/2017 03 : 01  ERNESTO.HERN : NP5 / P1A: 187573 PANEL     189586 MAIN    23-02-2017 OC-1007849</v>
          </cell>
          <cell r="S66" t="str">
            <v>EQUIPO DAÑADO EN DOMICILIO DE CLIENTE (Z</v>
          </cell>
          <cell r="T66" t="str">
            <v xml:space="preserve">   RENE ARIAS                     </v>
          </cell>
          <cell r="U66" t="str">
            <v>2017-04-10</v>
          </cell>
          <cell r="V66" t="str">
            <v>CENTRO</v>
          </cell>
          <cell r="W66" t="str">
            <v>COMPLETADO</v>
          </cell>
          <cell r="X66" t="str">
            <v>CLIENTE</v>
          </cell>
          <cell r="Y66">
            <v>42774</v>
          </cell>
          <cell r="Z66">
            <v>169</v>
          </cell>
          <cell r="AA66" t="str">
            <v>M010</v>
          </cell>
          <cell r="AD66" t="str">
            <v>col cd azteca /ecatepec</v>
          </cell>
          <cell r="AE66" t="str">
            <v>MEX</v>
          </cell>
          <cell r="AF66" t="str">
            <v>MX</v>
          </cell>
          <cell r="AG66" t="str">
            <v>10411598</v>
          </cell>
          <cell r="AH66" t="str">
            <v>CLAUDIA CARBAJAL</v>
          </cell>
          <cell r="AI66" t="str">
            <v>tlatelolco mz 610 lt 19</v>
          </cell>
          <cell r="AJ66" t="str">
            <v>57777321</v>
          </cell>
          <cell r="AK66">
            <v>0</v>
          </cell>
          <cell r="AL66" t="str">
            <v>55120</v>
          </cell>
          <cell r="AM66"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66" t="str">
            <v>3TE50G151618</v>
          </cell>
          <cell r="AO66" t="str">
            <v>Smart</v>
          </cell>
          <cell r="AP66" t="str">
            <v>Hisense</v>
          </cell>
          <cell r="AQ66" t="str">
            <v>Opera</v>
          </cell>
          <cell r="AR66" t="str">
            <v>HD 1366 X 768</v>
          </cell>
          <cell r="AS66" t="str">
            <v>3TE50G165140G165140M010</v>
          </cell>
          <cell r="AT66">
            <v>28</v>
          </cell>
          <cell r="AU66" t="str">
            <v>50H7GB</v>
          </cell>
          <cell r="AV66" t="str">
            <v>3TE50G165140</v>
          </cell>
          <cell r="AW66" t="str">
            <v>G165140</v>
          </cell>
          <cell r="AX66" t="str">
            <v>M010</v>
          </cell>
          <cell r="AY66">
            <v>74012766</v>
          </cell>
          <cell r="AZ66">
            <v>51013684</v>
          </cell>
          <cell r="BA66">
            <v>80152310</v>
          </cell>
        </row>
        <row r="67">
          <cell r="D67">
            <v>60310711</v>
          </cell>
          <cell r="E67" t="str">
            <v>B</v>
          </cell>
          <cell r="F67" t="str">
            <v>CELULAR</v>
          </cell>
          <cell r="G67" t="str">
            <v>Antonio Velasco</v>
          </cell>
          <cell r="H67" t="str">
            <v>Km 2.5 Carretera Chamapa Lecheria MCDS 11 C.IZCALLI/SAN MARTIN OBISPO MEXICO C.P. 54769</v>
          </cell>
          <cell r="I67">
            <v>58618570</v>
          </cell>
          <cell r="J67" t="str">
            <v>HISENSE</v>
          </cell>
          <cell r="K67" t="str">
            <v>HS-C20</v>
          </cell>
          <cell r="L67" t="str">
            <v>IMH75A91MX10D0HEKZ501B1</v>
          </cell>
          <cell r="M67" t="str">
            <v>EMPLEADO HISENSE</v>
          </cell>
          <cell r="N67">
            <v>0</v>
          </cell>
          <cell r="O67">
            <v>0</v>
          </cell>
          <cell r="P67">
            <v>42831</v>
          </cell>
          <cell r="Q67">
            <v>201709</v>
          </cell>
          <cell r="R67" t="str">
            <v>20/04/2017 22 : 18  ROGER.R : TCFT - Irreparabilidad.</v>
          </cell>
          <cell r="S67" t="str">
            <v xml:space="preserve">EQUIPO RAYADO, PORTA SIM </v>
          </cell>
          <cell r="T67" t="str">
            <v xml:space="preserve"> RUBI GONZALEZ                    </v>
          </cell>
          <cell r="U67" t="str">
            <v>2017-04-21</v>
          </cell>
          <cell r="V67" t="str">
            <v>CELULARES</v>
          </cell>
          <cell r="W67" t="str">
            <v>COMPLETADO</v>
          </cell>
          <cell r="X67" t="str">
            <v>TALLER</v>
          </cell>
          <cell r="Y67">
            <v>42768</v>
          </cell>
          <cell r="AA67" t="str">
            <v>M010</v>
          </cell>
          <cell r="AD67" t="str">
            <v>Apatzingan/Infonavit Los Pochotes</v>
          </cell>
          <cell r="AE67" t="str">
            <v>MCH</v>
          </cell>
          <cell r="AF67" t="str">
            <v>MX</v>
          </cell>
          <cell r="AG67" t="str">
            <v>10389777</v>
          </cell>
          <cell r="AH67" t="str">
            <v>TERESA ALVAREZ DÍAZ</v>
          </cell>
          <cell r="AI67" t="str">
            <v>Calle 10 No. 17-A</v>
          </cell>
          <cell r="AJ67" t="str">
            <v>045-453-112-42-61</v>
          </cell>
          <cell r="AK67" t="str">
            <v>045-453-112-42-61</v>
          </cell>
          <cell r="AL67" t="str">
            <v>60618</v>
          </cell>
          <cell r="AM67"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67" t="e">
            <v>#N/A</v>
          </cell>
          <cell r="AO67" t="e">
            <v>#N/A</v>
          </cell>
          <cell r="AP67" t="e">
            <v>#N/A</v>
          </cell>
          <cell r="AQ67" t="e">
            <v>#N/A</v>
          </cell>
          <cell r="AR67" t="e">
            <v>#N/A</v>
          </cell>
          <cell r="AS67" t="str">
            <v/>
          </cell>
          <cell r="AT67" t="e">
            <v>#N/A</v>
          </cell>
          <cell r="AY67">
            <v>74012282</v>
          </cell>
          <cell r="AZ67">
            <v>51013210</v>
          </cell>
          <cell r="BA67">
            <v>80141955</v>
          </cell>
        </row>
        <row r="68">
          <cell r="D68">
            <v>60311248</v>
          </cell>
          <cell r="E68" t="str">
            <v>A</v>
          </cell>
          <cell r="F68" t="str">
            <v>TV</v>
          </cell>
          <cell r="G68" t="str">
            <v>ELSA LARA DIAZ</v>
          </cell>
          <cell r="H68" t="str">
            <v>OYAMEL MZ 13 LT 14 COL. EL MOLINO IZTAPALAPA</v>
          </cell>
          <cell r="I68" t="str">
            <v>13124267</v>
          </cell>
          <cell r="J68" t="str">
            <v>HISENSE</v>
          </cell>
          <cell r="K68" t="str">
            <v>50K20DW</v>
          </cell>
          <cell r="L68" t="str">
            <v>50G143291H03473</v>
          </cell>
          <cell r="M68" t="str">
            <v>000203146</v>
          </cell>
          <cell r="N68">
            <v>13310.88</v>
          </cell>
          <cell r="O68">
            <v>42156</v>
          </cell>
          <cell r="P68">
            <v>42783</v>
          </cell>
          <cell r="Q68">
            <v>201767</v>
          </cell>
          <cell r="R68" t="str">
            <v xml:space="preserve">21/02/2017 06 : 15  ERNESTO.HERN : NP5 / 17/02/2017 08 : 54 201767 : P1A: 173331 PANEL   16-02-2017   OC-1007566
</v>
          </cell>
          <cell r="S68" t="str">
            <v>EQUIPO DAÑADO EN DOMICILIO DE CLIENTE</v>
          </cell>
          <cell r="T68" t="str">
            <v xml:space="preserve">ABRAHAM LAZCANO                </v>
          </cell>
          <cell r="U68" t="str">
            <v>2017-04-10</v>
          </cell>
          <cell r="V68" t="str">
            <v>Centro</v>
          </cell>
          <cell r="W68" t="str">
            <v>COMPLETADO</v>
          </cell>
          <cell r="Y68">
            <v>42776</v>
          </cell>
          <cell r="Z68">
            <v>627</v>
          </cell>
          <cell r="AA68" t="str">
            <v>M012</v>
          </cell>
          <cell r="AB68" t="str">
            <v>T173331/Panel - PANEL</v>
          </cell>
          <cell r="AC68" t="str">
            <v>OC-1007566</v>
          </cell>
          <cell r="AD68" t="str">
            <v>Iztapalapa/ El Molino</v>
          </cell>
          <cell r="AE68" t="str">
            <v>DF</v>
          </cell>
          <cell r="AF68" t="str">
            <v>MX</v>
          </cell>
          <cell r="AG68" t="str">
            <v>10411282</v>
          </cell>
          <cell r="AH68" t="str">
            <v>ELSA LARA DIAZ</v>
          </cell>
          <cell r="AI68" t="str">
            <v>Lt 14 Oyamel Mz 13</v>
          </cell>
          <cell r="AJ68" t="str">
            <v>13124267</v>
          </cell>
          <cell r="AK68">
            <v>0</v>
          </cell>
          <cell r="AL68" t="str">
            <v>09960</v>
          </cell>
          <cell r="AM68"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68" t="str">
            <v>1TE50B8NUSCB</v>
          </cell>
          <cell r="AO68" t="str">
            <v>Smart</v>
          </cell>
          <cell r="AP68" t="str">
            <v>Hisense</v>
          </cell>
          <cell r="AQ68" t="str">
            <v>Opera</v>
          </cell>
          <cell r="AR68" t="str">
            <v>FHD 1920 x 1080</v>
          </cell>
          <cell r="AS68" t="str">
            <v>3TE50G165140G165140M010</v>
          </cell>
          <cell r="AT68">
            <v>28</v>
          </cell>
          <cell r="AU68" t="str">
            <v>50H7GB</v>
          </cell>
          <cell r="AV68" t="str">
            <v>3TE50G165140</v>
          </cell>
          <cell r="AW68" t="str">
            <v>G165140</v>
          </cell>
          <cell r="AX68" t="str">
            <v>M010</v>
          </cell>
          <cell r="AY68">
            <v>74011523</v>
          </cell>
          <cell r="AZ68">
            <v>51012458</v>
          </cell>
          <cell r="BA68">
            <v>80151752</v>
          </cell>
        </row>
        <row r="69">
          <cell r="D69">
            <v>60314109</v>
          </cell>
          <cell r="E69" t="str">
            <v xml:space="preserve">A  </v>
          </cell>
          <cell r="F69" t="str">
            <v>TV</v>
          </cell>
          <cell r="G69" t="str">
            <v>LUZ BARRAÑON MOPE</v>
          </cell>
          <cell r="H69" t="str">
            <v>ESTADO SINALOA 11 PROVIDENCIA GUSTAVO A MADERO CP. 06550</v>
          </cell>
          <cell r="I69">
            <v>5551202200</v>
          </cell>
          <cell r="J69" t="str">
            <v>HISENSE</v>
          </cell>
          <cell r="K69" t="str">
            <v>50K20DW</v>
          </cell>
          <cell r="L69" t="str">
            <v>50G143291H05051</v>
          </cell>
          <cell r="M69" t="str">
            <v>CARTA DE ACEPTACION TELMEX</v>
          </cell>
          <cell r="N69">
            <v>0</v>
          </cell>
          <cell r="O69">
            <v>42057</v>
          </cell>
          <cell r="P69">
            <v>42816</v>
          </cell>
          <cell r="Q69">
            <v>201767</v>
          </cell>
          <cell r="R69" t="str">
            <v>06/04/2017 01 : 23  ARANTXA.MON : NP5/23/03/2017 05 : 21 201767 : P1A: 173331 PANEL   22-03-2017   OC-1008926</v>
          </cell>
          <cell r="S69" t="str">
            <v>EQUIPO EN DOMICILIO DE CLIENTE</v>
          </cell>
          <cell r="T69" t="str">
            <v xml:space="preserve">ANDREA LEGORRETA               </v>
          </cell>
          <cell r="U69" t="str">
            <v>2017-04-11</v>
          </cell>
          <cell r="V69" t="str">
            <v>Centro</v>
          </cell>
          <cell r="W69" t="str">
            <v>COMPLETADO</v>
          </cell>
          <cell r="X69" t="str">
            <v>CLIENTE</v>
          </cell>
          <cell r="Y69">
            <v>42808</v>
          </cell>
          <cell r="Z69">
            <v>759</v>
          </cell>
          <cell r="AA69" t="str">
            <v>M012</v>
          </cell>
          <cell r="AB69" t="str">
            <v>T173331/Panel - PANEL</v>
          </cell>
          <cell r="AC69" t="str">
            <v>OC-1008926</v>
          </cell>
          <cell r="AD69" t="str">
            <v>Gustavo A Madero/Providencia</v>
          </cell>
          <cell r="AE69" t="str">
            <v>DF</v>
          </cell>
          <cell r="AF69" t="str">
            <v>MX</v>
          </cell>
          <cell r="AG69" t="str">
            <v>10414335</v>
          </cell>
          <cell r="AH69" t="str">
            <v>LUZ BARRAÑON MOPE</v>
          </cell>
          <cell r="AI69" t="str">
            <v>Estado sinaloa num 11</v>
          </cell>
          <cell r="AJ69" t="str">
            <v>5551202200</v>
          </cell>
          <cell r="AK69">
            <v>0</v>
          </cell>
          <cell r="AL69" t="str">
            <v>06550</v>
          </cell>
          <cell r="AM69"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69" t="str">
            <v>1TE50B8NUSCB</v>
          </cell>
          <cell r="AO69" t="str">
            <v>Smart</v>
          </cell>
          <cell r="AP69" t="str">
            <v>Hisense</v>
          </cell>
          <cell r="AQ69" t="str">
            <v>Opera</v>
          </cell>
          <cell r="AR69" t="str">
            <v>FHD 1920 x 1080</v>
          </cell>
          <cell r="AS69" t="str">
            <v>3TE50G165140G165140M010</v>
          </cell>
          <cell r="AT69">
            <v>28</v>
          </cell>
          <cell r="AU69" t="str">
            <v>50H7GB</v>
          </cell>
          <cell r="AV69" t="str">
            <v>3TE50G165140</v>
          </cell>
          <cell r="AW69" t="str">
            <v>G165140</v>
          </cell>
          <cell r="AX69" t="str">
            <v>M010</v>
          </cell>
          <cell r="AY69">
            <v>74011501</v>
          </cell>
          <cell r="AZ69">
            <v>51012436</v>
          </cell>
          <cell r="BA69">
            <v>80151758</v>
          </cell>
        </row>
        <row r="70">
          <cell r="D70">
            <v>60313205</v>
          </cell>
          <cell r="E70" t="str">
            <v xml:space="preserve">A  </v>
          </cell>
          <cell r="F70" t="str">
            <v>TV</v>
          </cell>
          <cell r="G70" t="str">
            <v>MARIA CRISTINA OROZCO MENDOZA</v>
          </cell>
          <cell r="H70" t="str">
            <v>CALLE LEO MZ 6 LT 17 SAGITARIO 7 JOSEFA ORTIZ DE DOMINGUEZ ECATEPEC CP. 55117</v>
          </cell>
          <cell r="I70">
            <v>5534475907</v>
          </cell>
          <cell r="J70" t="str">
            <v>HISENSE</v>
          </cell>
          <cell r="K70" t="str">
            <v>50K20DW</v>
          </cell>
          <cell r="L70" t="str">
            <v>50G143291H05618</v>
          </cell>
          <cell r="M70" t="str">
            <v>TICKET TELMEX VDC 000144966</v>
          </cell>
          <cell r="N70">
            <v>10120.879999999999</v>
          </cell>
          <cell r="O70">
            <v>42094</v>
          </cell>
          <cell r="P70">
            <v>42816</v>
          </cell>
          <cell r="Q70">
            <v>201767</v>
          </cell>
          <cell r="R70" t="str">
            <v>06/04/2017 01 : 07  ARANTXA.MON : NP5/201767 : P1A: 173331 PANEL    22-03-2017   OC-1008921</v>
          </cell>
          <cell r="S70" t="str">
            <v>EQUIPO EN DOMICILIO DE CLIENTE - ZONA FO</v>
          </cell>
          <cell r="T70" t="str">
            <v xml:space="preserve">ANDREA LEGORRETA               </v>
          </cell>
          <cell r="U70" t="str">
            <v>2017-04-11</v>
          </cell>
          <cell r="V70" t="str">
            <v>Centro</v>
          </cell>
          <cell r="W70" t="str">
            <v>COMPLETADO</v>
          </cell>
          <cell r="X70" t="str">
            <v>CLIENTE</v>
          </cell>
          <cell r="Y70">
            <v>42796</v>
          </cell>
          <cell r="Z70">
            <v>722</v>
          </cell>
          <cell r="AA70" t="str">
            <v>M012</v>
          </cell>
          <cell r="AB70" t="str">
            <v>T173331/Panel - PANEL</v>
          </cell>
          <cell r="AC70" t="str">
            <v>OC-1008921</v>
          </cell>
          <cell r="AD70" t="str">
            <v>Ecatep/sagitario 7(josefa O. de Domin.)</v>
          </cell>
          <cell r="AE70" t="str">
            <v>MEX</v>
          </cell>
          <cell r="AF70" t="str">
            <v>MX</v>
          </cell>
          <cell r="AG70" t="str">
            <v>10413112</v>
          </cell>
          <cell r="AH70" t="str">
            <v>MARIA CRISTINA OROZCO MENDOZA</v>
          </cell>
          <cell r="AI70" t="str">
            <v>Calle leo mz6 lt17</v>
          </cell>
          <cell r="AJ70" t="str">
            <v>26469930</v>
          </cell>
          <cell r="AK70" t="str">
            <v>5534475907</v>
          </cell>
          <cell r="AL70" t="str">
            <v>55117</v>
          </cell>
          <cell r="AM70"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70" t="str">
            <v>1TE50B8NUSCB</v>
          </cell>
          <cell r="AO70" t="str">
            <v>Smart</v>
          </cell>
          <cell r="AP70" t="str">
            <v>Hisense</v>
          </cell>
          <cell r="AQ70" t="str">
            <v>Opera</v>
          </cell>
          <cell r="AR70" t="str">
            <v>FHD 1920 x 1080</v>
          </cell>
          <cell r="AS70" t="str">
            <v>3TE50G165140G165140M010</v>
          </cell>
          <cell r="AT70">
            <v>28</v>
          </cell>
          <cell r="AU70" t="str">
            <v>50H7GB</v>
          </cell>
          <cell r="AV70" t="str">
            <v>3TE50G165140</v>
          </cell>
          <cell r="AW70" t="str">
            <v>G165140</v>
          </cell>
          <cell r="AX70" t="str">
            <v>M010</v>
          </cell>
          <cell r="AY70">
            <v>74011505</v>
          </cell>
          <cell r="AZ70">
            <v>51012440</v>
          </cell>
          <cell r="BA70">
            <v>80151753</v>
          </cell>
        </row>
        <row r="71">
          <cell r="D71">
            <v>60313816</v>
          </cell>
          <cell r="E71" t="str">
            <v xml:space="preserve">A  </v>
          </cell>
          <cell r="F71" t="str">
            <v>TV</v>
          </cell>
          <cell r="G71" t="str">
            <v>BLANCA RIZO</v>
          </cell>
          <cell r="H71" t="str">
            <v>FRANCISCO VILLA 59 COL. SANTA CRUZ TLALPIZAHUAC MUNICIPIO IXTAPALUCA CP 56560</v>
          </cell>
          <cell r="I71" t="str">
            <v>13142916</v>
          </cell>
          <cell r="J71" t="str">
            <v>HISENSE</v>
          </cell>
          <cell r="K71" t="str">
            <v>50K20DW</v>
          </cell>
          <cell r="L71" t="str">
            <v>50J140464H04994</v>
          </cell>
          <cell r="M71" t="str">
            <v>TC# 8769 4855 8844 4771 2797 2476 BODEGA DE AURRERA</v>
          </cell>
          <cell r="N71">
            <v>8390</v>
          </cell>
          <cell r="O71">
            <v>41977</v>
          </cell>
          <cell r="P71">
            <v>42809</v>
          </cell>
          <cell r="Q71">
            <v>201767</v>
          </cell>
          <cell r="R71" t="str">
            <v>28/03/2017 04 : 23  ERNESTO.HERN : NP5 / P1A: 173331 PANEL    15-03-2017   OC-1008706</v>
          </cell>
          <cell r="S71" t="str">
            <v>EQUIPO DAÑADO EN DOMICILIO DE CLIENTE (Z</v>
          </cell>
          <cell r="T71" t="str">
            <v xml:space="preserve">   ABRAHAM LAZCANO                </v>
          </cell>
          <cell r="U71" t="str">
            <v>2017-04-10</v>
          </cell>
          <cell r="V71" t="str">
            <v>Centro</v>
          </cell>
          <cell r="W71" t="str">
            <v>COMPLETADO</v>
          </cell>
          <cell r="X71" t="str">
            <v>CLIENTE</v>
          </cell>
          <cell r="Y71">
            <v>42803</v>
          </cell>
          <cell r="Z71">
            <v>832</v>
          </cell>
          <cell r="AA71" t="str">
            <v>M012</v>
          </cell>
          <cell r="AB71" t="str">
            <v>T173331/Panel - PANEL</v>
          </cell>
          <cell r="AC71" t="str">
            <v>OC-1008706</v>
          </cell>
          <cell r="AD71" t="str">
            <v>Ixtapaluca/Sta Cruz Tlatizahuac</v>
          </cell>
          <cell r="AE71" t="str">
            <v>MEX</v>
          </cell>
          <cell r="AF71" t="str">
            <v>MX</v>
          </cell>
          <cell r="AG71" t="str">
            <v>10414055</v>
          </cell>
          <cell r="AH71" t="str">
            <v>BLANCA RIZO</v>
          </cell>
          <cell r="AI71" t="str">
            <v>59 Francisco Villa</v>
          </cell>
          <cell r="AJ71" t="str">
            <v>13142916</v>
          </cell>
          <cell r="AK71">
            <v>0</v>
          </cell>
          <cell r="AL71" t="str">
            <v>56560</v>
          </cell>
          <cell r="AM71"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71" t="str">
            <v>1TE50B8NUSCB</v>
          </cell>
          <cell r="AO71" t="str">
            <v>Smart</v>
          </cell>
          <cell r="AP71" t="str">
            <v>Hisense</v>
          </cell>
          <cell r="AQ71" t="str">
            <v>Opera</v>
          </cell>
          <cell r="AR71" t="str">
            <v>FHD 1920 x 1080</v>
          </cell>
          <cell r="AS71" t="str">
            <v>3TE50G165140G165140M010</v>
          </cell>
          <cell r="AT71">
            <v>28</v>
          </cell>
          <cell r="AU71" t="str">
            <v>50H7GB</v>
          </cell>
          <cell r="AV71" t="str">
            <v>3TE50G165140</v>
          </cell>
          <cell r="AW71" t="str">
            <v>G165140</v>
          </cell>
          <cell r="AX71" t="str">
            <v>M010</v>
          </cell>
          <cell r="AY71">
            <v>74011515</v>
          </cell>
          <cell r="AZ71">
            <v>51012450</v>
          </cell>
          <cell r="BA71">
            <v>80151754</v>
          </cell>
        </row>
        <row r="72">
          <cell r="D72">
            <v>60313807</v>
          </cell>
          <cell r="E72" t="str">
            <v xml:space="preserve">A  </v>
          </cell>
          <cell r="F72" t="str">
            <v>TV</v>
          </cell>
          <cell r="G72" t="str">
            <v>DANIELA ORTEGA</v>
          </cell>
          <cell r="H72" t="str">
            <v>MIXTECAS MZ 428A LOTE 3 COL. CIUDAD AZTECA 2DA SECCION ECATEPEC CP 55120</v>
          </cell>
          <cell r="I72" t="str">
            <v>5568153155</v>
          </cell>
          <cell r="J72" t="str">
            <v>HISENSE</v>
          </cell>
          <cell r="K72" t="str">
            <v>50K20DW</v>
          </cell>
          <cell r="L72" t="str">
            <v>50J140464H00541</v>
          </cell>
          <cell r="M72" t="str">
            <v>POLIZA DE GARANTIA</v>
          </cell>
          <cell r="N72">
            <v>0</v>
          </cell>
          <cell r="O72">
            <v>41873</v>
          </cell>
          <cell r="P72">
            <v>42816</v>
          </cell>
          <cell r="Q72">
            <v>201767</v>
          </cell>
          <cell r="R72" t="str">
            <v>30/03/2017 01 : 15  ERNESTO.HERN : NP5 / P1A: 173331 PANEL   22-03-2017    OC-1008953</v>
          </cell>
          <cell r="S72" t="str">
            <v>EQUIPO DAÑADO EN DOMICILIO DE CLIENTE (Z</v>
          </cell>
          <cell r="T72" t="str">
            <v xml:space="preserve">   ABRAHAM LAZCANO                </v>
          </cell>
          <cell r="U72" t="str">
            <v>2017-04-10</v>
          </cell>
          <cell r="V72" t="str">
            <v>Centro</v>
          </cell>
          <cell r="W72" t="str">
            <v>COMPLETADO</v>
          </cell>
          <cell r="X72" t="str">
            <v>CLIENTE</v>
          </cell>
          <cell r="Y72">
            <v>42803</v>
          </cell>
          <cell r="Z72">
            <v>943</v>
          </cell>
          <cell r="AA72" t="str">
            <v>M012</v>
          </cell>
          <cell r="AB72" t="str">
            <v>T173331/Panel - PANEL</v>
          </cell>
          <cell r="AC72" t="str">
            <v>OC-1008953</v>
          </cell>
          <cell r="AD72" t="str">
            <v>ciudad azteca 2da seccion</v>
          </cell>
          <cell r="AE72" t="str">
            <v>MEX</v>
          </cell>
          <cell r="AF72" t="str">
            <v>MX</v>
          </cell>
          <cell r="AG72" t="str">
            <v>10410812</v>
          </cell>
          <cell r="AH72" t="str">
            <v>DANIELA ORTEGA</v>
          </cell>
          <cell r="AI72" t="str">
            <v>mixtecas mz 428A Lote 3</v>
          </cell>
          <cell r="AJ72" t="str">
            <v>5568153155</v>
          </cell>
          <cell r="AK72">
            <v>0</v>
          </cell>
          <cell r="AL72" t="str">
            <v>55120</v>
          </cell>
          <cell r="AM72"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72" t="str">
            <v>1TE50B8NUSCB</v>
          </cell>
          <cell r="AO72" t="str">
            <v>Smart</v>
          </cell>
          <cell r="AP72" t="str">
            <v>Hisense</v>
          </cell>
          <cell r="AQ72" t="str">
            <v>Opera</v>
          </cell>
          <cell r="AR72" t="str">
            <v>FHD 1920 x 1080</v>
          </cell>
          <cell r="AS72" t="str">
            <v>3TE50G165140G165140M010</v>
          </cell>
          <cell r="AT72">
            <v>28</v>
          </cell>
          <cell r="AU72" t="str">
            <v>50H7GB</v>
          </cell>
          <cell r="AV72" t="str">
            <v>3TE50G165140</v>
          </cell>
          <cell r="AW72" t="str">
            <v>G165140</v>
          </cell>
          <cell r="AX72" t="str">
            <v>M010</v>
          </cell>
          <cell r="AY72">
            <v>74011520</v>
          </cell>
          <cell r="AZ72">
            <v>51012455</v>
          </cell>
          <cell r="BA72">
            <v>80151755</v>
          </cell>
        </row>
        <row r="73">
          <cell r="D73">
            <v>60306877</v>
          </cell>
          <cell r="E73" t="str">
            <v>A</v>
          </cell>
          <cell r="F73" t="str">
            <v>TV</v>
          </cell>
          <cell r="G73" t="str">
            <v>BEST BUY / ADRIAN SORIA</v>
          </cell>
          <cell r="H73" t="str">
            <v>CARR. LA AURORA TEPOTZOTLAN KM 1 S/N, COL. RANCHO 4 MILPAS, CUAUTITLAN IZCALLI</v>
          </cell>
          <cell r="I73" t="str">
            <v>55 4316-2532</v>
          </cell>
          <cell r="J73" t="str">
            <v>HISENSE-SHARP</v>
          </cell>
          <cell r="K73" t="str">
            <v>LC-60N7000U</v>
          </cell>
          <cell r="L73" t="str">
            <v>60G1609J6H00541</v>
          </cell>
          <cell r="M73" t="str">
            <v>TICKET</v>
          </cell>
          <cell r="N73">
            <v>17999</v>
          </cell>
          <cell r="O73">
            <v>42694</v>
          </cell>
          <cell r="P73">
            <v>42731</v>
          </cell>
          <cell r="Q73">
            <v>201010</v>
          </cell>
          <cell r="R73" t="str">
            <v>PENDIENTE POR PANEL</v>
          </cell>
          <cell r="S73" t="str">
            <v>SE RECOGE EQUIPO SIN NINGUN ACCESORIO</v>
          </cell>
          <cell r="T73" t="str">
            <v xml:space="preserve">  VIRGINIA ANGUIANO               </v>
          </cell>
          <cell r="U73" t="str">
            <v>2017-01-04</v>
          </cell>
          <cell r="V73" t="str">
            <v>Centro</v>
          </cell>
          <cell r="W73" t="str">
            <v>COMPLETADO</v>
          </cell>
          <cell r="Y73">
            <v>42727</v>
          </cell>
          <cell r="Z73">
            <v>37</v>
          </cell>
          <cell r="AA73" t="str">
            <v>M010</v>
          </cell>
          <cell r="AD73" t="str">
            <v>Villa hermosa / onansa</v>
          </cell>
          <cell r="AE73" t="str">
            <v>TAB</v>
          </cell>
          <cell r="AF73" t="str">
            <v>MX</v>
          </cell>
          <cell r="AG73" t="str">
            <v>10407660</v>
          </cell>
          <cell r="AH73" t="str">
            <v>HECTOR ADOLFO LETRAN</v>
          </cell>
          <cell r="AI73" t="str">
            <v>99 4</v>
          </cell>
          <cell r="AJ73" t="str">
            <v>9932431147</v>
          </cell>
          <cell r="AK73" t="str">
            <v>9933973364</v>
          </cell>
          <cell r="AL73" t="str">
            <v>86030</v>
          </cell>
          <cell r="AM73" t="str">
            <v>30/12/2016 01 : 41 202419 : REPARACION DE SINTONIZADOR DE CANALES28/12/2016 00 : 48 202419 : RECOLECTADO.25/12/2016 01 : 48 202419 : V1:26-12-2016 A LAS 12:0020/12/2016 08 : 07 MARIELA.CHA : ODSWTP
NUEVA IMAGEN Y BONANZA 
FCAHADA BLANCA</v>
          </cell>
          <cell r="AN73" t="str">
            <v>3TE60G155268</v>
          </cell>
          <cell r="AO73" t="str">
            <v>Smart</v>
          </cell>
          <cell r="AP73" t="str">
            <v>Sharp</v>
          </cell>
          <cell r="AQ73" t="str">
            <v>Opera</v>
          </cell>
          <cell r="AR73" t="str">
            <v>UHD 3840 X 2160</v>
          </cell>
          <cell r="AS73" t="str">
            <v>3TE60G1635D5G1635D5M010</v>
          </cell>
          <cell r="AT73">
            <v>1</v>
          </cell>
          <cell r="AU73" t="str">
            <v>LC-60N7000U</v>
          </cell>
          <cell r="AV73" t="str">
            <v>3TE60G1635D5</v>
          </cell>
          <cell r="AW73" t="str">
            <v>G1635D5</v>
          </cell>
          <cell r="AX73" t="str">
            <v>M010</v>
          </cell>
          <cell r="AY73">
            <v>74011643</v>
          </cell>
          <cell r="AZ73">
            <v>51012579</v>
          </cell>
        </row>
        <row r="74">
          <cell r="D74">
            <v>60309359</v>
          </cell>
          <cell r="E74" t="str">
            <v>A</v>
          </cell>
          <cell r="F74" t="str">
            <v>TV</v>
          </cell>
          <cell r="G74" t="str">
            <v xml:space="preserve">ROSSANA RODARTE </v>
          </cell>
          <cell r="H74" t="str">
            <v>MATAMOROS NO. 334 COL PIEDRAS NEGRAS , ENSENADA B.C.</v>
          </cell>
          <cell r="I74">
            <v>6461375591</v>
          </cell>
          <cell r="J74" t="str">
            <v xml:space="preserve">HISENSE </v>
          </cell>
          <cell r="K74" t="str">
            <v>32H3B2</v>
          </cell>
          <cell r="L74" t="str">
            <v>32G1613E4H01554</v>
          </cell>
          <cell r="M74" t="str">
            <v>TICKET 1045237</v>
          </cell>
          <cell r="N74">
            <v>5331</v>
          </cell>
          <cell r="O74">
            <v>42562</v>
          </cell>
          <cell r="P74">
            <v>42852</v>
          </cell>
          <cell r="Q74">
            <v>201015</v>
          </cell>
          <cell r="R74" t="str">
            <v xml:space="preserve">
25/01/2017 06 : 21  ERNESTO.HERN : NP5
25/01/2017 04 : 07  LAURA.HERNA : ODSWTP
24/01/2017 04 : 51 201015 : P1 / PANEL , T190930 / OC - 1006520 </v>
          </cell>
          <cell r="S74" t="str">
            <v>SE PIDIO PANEL Y NO LO SURTIERON</v>
          </cell>
          <cell r="T74" t="str">
            <v xml:space="preserve">  Ricardo Sanchez Paniagua        </v>
          </cell>
          <cell r="U74" t="str">
            <v>2017/04/27</v>
          </cell>
          <cell r="V74" t="str">
            <v>Norte</v>
          </cell>
          <cell r="W74" t="str">
            <v>FIRMA</v>
          </cell>
          <cell r="X74" t="str">
            <v>TALLER</v>
          </cell>
          <cell r="Y74">
            <v>42753</v>
          </cell>
          <cell r="Z74">
            <v>191</v>
          </cell>
          <cell r="AA74" t="str">
            <v>M010</v>
          </cell>
          <cell r="AD74" t="str">
            <v>col piedras negras/ensenada</v>
          </cell>
          <cell r="AE74" t="str">
            <v>BC</v>
          </cell>
          <cell r="AF74" t="str">
            <v>MX</v>
          </cell>
          <cell r="AG74" t="str">
            <v>10410007</v>
          </cell>
          <cell r="AH74" t="str">
            <v>ROSSANA RODARTE</v>
          </cell>
          <cell r="AI74" t="str">
            <v>matamoros num 334</v>
          </cell>
          <cell r="AJ74" t="str">
            <v>66461375591</v>
          </cell>
          <cell r="AK74">
            <v>0</v>
          </cell>
          <cell r="AL74" t="str">
            <v>22830</v>
          </cell>
          <cell r="AM74"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74" t="str">
            <v>3TE32G155364</v>
          </cell>
          <cell r="AO74" t="str">
            <v>Básica</v>
          </cell>
          <cell r="AP74" t="str">
            <v>Hisense</v>
          </cell>
          <cell r="AQ74" t="str">
            <v>Opera</v>
          </cell>
          <cell r="AR74" t="str">
            <v>HD 1366 X 768</v>
          </cell>
          <cell r="AS74" t="str">
            <v>3TE32G1633F1G1633F1M010</v>
          </cell>
          <cell r="AT74">
            <v>1</v>
          </cell>
          <cell r="AU74" t="str">
            <v>32H3B2</v>
          </cell>
          <cell r="AV74" t="str">
            <v>3TE32G1633F1</v>
          </cell>
          <cell r="AW74" t="str">
            <v>G1633F1</v>
          </cell>
          <cell r="AX74" t="str">
            <v>M010</v>
          </cell>
          <cell r="AY74">
            <v>74012495</v>
          </cell>
          <cell r="AZ74">
            <v>51013421</v>
          </cell>
          <cell r="BA74">
            <v>80149537</v>
          </cell>
        </row>
        <row r="75">
          <cell r="D75">
            <v>60303248</v>
          </cell>
          <cell r="E75" t="str">
            <v xml:space="preserve"> D </v>
          </cell>
          <cell r="F75" t="str">
            <v>AC</v>
          </cell>
          <cell r="G75" t="str">
            <v>Raquel Cardenas</v>
          </cell>
          <cell r="H75" t="str">
            <v>Calle 3 Depto.5, # 141, Col. Lucero, C.P.87370, Matamoros, Tamaulipas</v>
          </cell>
          <cell r="I75">
            <v>8682473617</v>
          </cell>
          <cell r="J75" t="str">
            <v>HISENSE</v>
          </cell>
          <cell r="K75" t="str">
            <v>AS-12HR5FVNVQ-idu</v>
          </cell>
          <cell r="L75" t="str">
            <v>1KK0120T3N0POKFLMJ40110</v>
          </cell>
          <cell r="M75">
            <v>7281</v>
          </cell>
          <cell r="N75">
            <v>4045</v>
          </cell>
          <cell r="O75">
            <v>42249</v>
          </cell>
          <cell r="P75">
            <v>42703</v>
          </cell>
          <cell r="Q75">
            <v>201035</v>
          </cell>
          <cell r="R75" t="str">
            <v>14/12/2016 00 : 22  ERNESTO.HERN : NP5
29/11/2016 23 : 44 201607 :  OC-1004106 PEDIDO DE OPEN BRAVO</v>
          </cell>
          <cell r="S75" t="str">
            <v>Se le autoriza cambio fisico, dedido a l</v>
          </cell>
          <cell r="T75" t="str">
            <v xml:space="preserve"> Ana Lemus Moreno                 </v>
          </cell>
          <cell r="U75">
            <v>42881</v>
          </cell>
          <cell r="V75" t="str">
            <v>CENTRO</v>
          </cell>
          <cell r="X75" t="str">
            <v>CLIENTE</v>
          </cell>
          <cell r="Y75" t="e">
            <v>#N/A</v>
          </cell>
          <cell r="AD75" t="e">
            <v>#N/A</v>
          </cell>
          <cell r="AE75" t="e">
            <v>#N/A</v>
          </cell>
          <cell r="AF75" t="e">
            <v>#N/A</v>
          </cell>
          <cell r="AG75" t="e">
            <v>#N/A</v>
          </cell>
          <cell r="AH75" t="e">
            <v>#N/A</v>
          </cell>
          <cell r="AI75" t="e">
            <v>#N/A</v>
          </cell>
          <cell r="AJ75" t="e">
            <v>#N/A</v>
          </cell>
          <cell r="AK75" t="e">
            <v>#N/A</v>
          </cell>
          <cell r="AL75" t="e">
            <v>#N/A</v>
          </cell>
          <cell r="AM75" t="e">
            <v>#N/A</v>
          </cell>
          <cell r="AN75" t="str">
            <v>GKK012NKA026</v>
          </cell>
          <cell r="AO75" t="e">
            <v>#N/A</v>
          </cell>
          <cell r="AP75" t="e">
            <v>#N/A</v>
          </cell>
          <cell r="AQ75" t="e">
            <v>#N/A</v>
          </cell>
          <cell r="AR75" t="e">
            <v>#N/A</v>
          </cell>
          <cell r="AS75" t="str">
            <v/>
          </cell>
          <cell r="AT75" t="e">
            <v>#N/A</v>
          </cell>
        </row>
        <row r="76">
          <cell r="D76">
            <v>60318456</v>
          </cell>
          <cell r="E76" t="str">
            <v xml:space="preserve">A   </v>
          </cell>
          <cell r="F76" t="str">
            <v>TV</v>
          </cell>
          <cell r="G76" t="str">
            <v>JUAN JOSE REYES NAVA</v>
          </cell>
          <cell r="H76" t="str">
            <v>ALVARO OBREGON 73,COL.SANTA ANITA,IZTACALCO CP 08300</v>
          </cell>
          <cell r="I76" t="str">
            <v>55 3949 7351 / 5531 2300</v>
          </cell>
          <cell r="J76" t="str">
            <v>HISENSE</v>
          </cell>
          <cell r="K76" t="str">
            <v>32K20DW</v>
          </cell>
          <cell r="L76" t="str">
            <v>32J140915H07490</v>
          </cell>
          <cell r="M76">
            <v>792201892139</v>
          </cell>
          <cell r="N76">
            <v>0</v>
          </cell>
          <cell r="O76">
            <v>42884</v>
          </cell>
          <cell r="P76">
            <v>42872</v>
          </cell>
          <cell r="Q76">
            <v>201057</v>
          </cell>
          <cell r="R76" t="str">
            <v>19/05/2017 04 : 23  ARANTXA.MON : TCF1
19/05/2017 04 : 23  ARANTXA.MON : Se autoriza NP5; INFORMACION CORRECTA
18/05/2017 05 : 43 201057 : P1A: SE SOLICITA #T171979,PANEL,OC-1010892</v>
          </cell>
          <cell r="S76" t="str">
            <v xml:space="preserve"> EQUIPO EN CSA</v>
          </cell>
          <cell r="T76" t="str">
            <v xml:space="preserve"> MARIBEL SASTRE HERNANDEZ         </v>
          </cell>
          <cell r="U76">
            <v>42881</v>
          </cell>
          <cell r="X76" t="str">
            <v>TALLER</v>
          </cell>
          <cell r="Y76">
            <v>42870</v>
          </cell>
          <cell r="AD76" t="str">
            <v>santa anita/Iztacalco</v>
          </cell>
          <cell r="AE76" t="str">
            <v>DF</v>
          </cell>
          <cell r="AF76" t="str">
            <v>MX</v>
          </cell>
          <cell r="AG76" t="str">
            <v>10418213</v>
          </cell>
          <cell r="AH76" t="str">
            <v>JUAN JOSE REYES NAVA</v>
          </cell>
          <cell r="AI76" t="str">
            <v>73 alvaro obregon</v>
          </cell>
          <cell r="AJ76" t="str">
            <v>55312300</v>
          </cell>
          <cell r="AK76" t="str">
            <v>santa anita/Iztacalco</v>
          </cell>
          <cell r="AL76" t="str">
            <v>08300</v>
          </cell>
          <cell r="AM76"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76" t="str">
            <v>3TE32G143053</v>
          </cell>
          <cell r="AO76" t="str">
            <v>Smart</v>
          </cell>
          <cell r="AP76" t="str">
            <v>Hisense</v>
          </cell>
          <cell r="AQ76" t="str">
            <v>Opera</v>
          </cell>
          <cell r="AR76" t="str">
            <v>HD 1366 X 768</v>
          </cell>
          <cell r="AS76" t="str">
            <v>GTE32G153355CRMM012</v>
          </cell>
          <cell r="AT76" t="str">
            <v>0</v>
          </cell>
          <cell r="AU76" t="str">
            <v>32H5B</v>
          </cell>
          <cell r="AV76" t="str">
            <v>GTE32G153355</v>
          </cell>
          <cell r="AW76" t="str">
            <v>CRM</v>
          </cell>
          <cell r="AX76" t="str">
            <v>M012</v>
          </cell>
          <cell r="AY76">
            <v>74012915</v>
          </cell>
          <cell r="AZ76">
            <v>51013833</v>
          </cell>
          <cell r="BA76">
            <v>80155187</v>
          </cell>
        </row>
        <row r="77">
          <cell r="D77">
            <v>60318463</v>
          </cell>
          <cell r="E77" t="str">
            <v xml:space="preserve">A   </v>
          </cell>
          <cell r="F77" t="str">
            <v>TV</v>
          </cell>
          <cell r="G77" t="str">
            <v>JUAN ANTONIO DOMINGUEZ GONZALEZ</v>
          </cell>
          <cell r="H77" t="str">
            <v>OBRERO MUNDIAL SUR MZ.15 LT.11,COL.UHALLEPETLALLI,IZTAPALAPA CP 09960</v>
          </cell>
          <cell r="I77" t="str">
            <v>55 3268 4283</v>
          </cell>
          <cell r="J77" t="str">
            <v>SHARP</v>
          </cell>
          <cell r="K77" t="str">
            <v>LC-40N5000U</v>
          </cell>
          <cell r="L77" t="str">
            <v>40G161734H00699</v>
          </cell>
          <cell r="M77">
            <v>590156</v>
          </cell>
          <cell r="N77">
            <v>6265</v>
          </cell>
          <cell r="O77">
            <v>42856</v>
          </cell>
          <cell r="P77">
            <v>42872</v>
          </cell>
          <cell r="Q77">
            <v>201057</v>
          </cell>
          <cell r="R77" t="str">
            <v>19/05/2017 04 : 24  ARANTXA.MON : TCF1
19/05/2017 04 : 24  ARANTXA.MON : Se autoriza NP5; INFORMACION CORRECTA
18/05/2017 05 : 42 201057 : P1A:SE SOLICITA #T197203,PCB MAIN,OC-1010893</v>
          </cell>
          <cell r="S77" t="str">
            <v xml:space="preserve"> EQUIPO EN CSA DE CLIENTE</v>
          </cell>
          <cell r="T77" t="str">
            <v xml:space="preserve"> MARIBEL SASTRE HERNANDEZ         </v>
          </cell>
          <cell r="U77">
            <v>42881</v>
          </cell>
          <cell r="X77" t="str">
            <v>CLIENTE</v>
          </cell>
          <cell r="Y77">
            <v>42870</v>
          </cell>
          <cell r="AD77" t="str">
            <v>Iztapalapa/Uhallepetlalli</v>
          </cell>
          <cell r="AE77" t="str">
            <v>DF</v>
          </cell>
          <cell r="AF77" t="str">
            <v>MX</v>
          </cell>
          <cell r="AG77" t="str">
            <v>10418071</v>
          </cell>
          <cell r="AH77" t="str">
            <v>JUAN ANTONIO DOMINGUEZ GONZALEZ</v>
          </cell>
          <cell r="AI77" t="str">
            <v>Obrero Mundial Sur Mz 15 Lt11</v>
          </cell>
          <cell r="AJ77" t="str">
            <v>0445532684283</v>
          </cell>
          <cell r="AK77" t="str">
            <v>Iztapalapa/Uhallepetlalli</v>
          </cell>
          <cell r="AL77" t="str">
            <v>09960</v>
          </cell>
          <cell r="AM77"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77" t="str">
            <v>3TE40G155275</v>
          </cell>
          <cell r="AO77" t="str">
            <v>Smart</v>
          </cell>
          <cell r="AP77" t="str">
            <v>Sharp</v>
          </cell>
          <cell r="AQ77" t="str">
            <v>Opera</v>
          </cell>
          <cell r="AR77" t="str">
            <v>FHD 1920 x 1080</v>
          </cell>
          <cell r="AS77" t="str">
            <v>3TE40G163212G163212M010</v>
          </cell>
          <cell r="AT77">
            <v>2</v>
          </cell>
          <cell r="AU77" t="str">
            <v>LC-40N5000U</v>
          </cell>
          <cell r="AV77" t="str">
            <v>3TE40G163212</v>
          </cell>
          <cell r="AW77" t="str">
            <v>G163212</v>
          </cell>
          <cell r="AX77" t="str">
            <v>M010</v>
          </cell>
          <cell r="AY77">
            <v>74012916</v>
          </cell>
          <cell r="AZ77">
            <v>51013834</v>
          </cell>
          <cell r="BA77">
            <v>80155188</v>
          </cell>
        </row>
        <row r="78">
          <cell r="D78">
            <v>60318440</v>
          </cell>
          <cell r="E78" t="str">
            <v xml:space="preserve">A   </v>
          </cell>
          <cell r="F78" t="str">
            <v>TV</v>
          </cell>
          <cell r="G78" t="str">
            <v>YURACY ALEXANDRE MONNIER</v>
          </cell>
          <cell r="H78" t="str">
            <v>PARROQUIA 517 DEPTO.2,COL.DEL VALLE,BENITO JUAREZ CP 03100</v>
          </cell>
          <cell r="I78" t="str">
            <v>3666 4642 / 55 2970 4896</v>
          </cell>
          <cell r="J78" t="str">
            <v>HISENSE</v>
          </cell>
          <cell r="K78" t="str">
            <v>55H7B</v>
          </cell>
          <cell r="L78" t="str">
            <v>55G1623K3H00526</v>
          </cell>
          <cell r="M78">
            <v>74563502</v>
          </cell>
          <cell r="N78">
            <v>14624.44</v>
          </cell>
          <cell r="O78">
            <v>42825</v>
          </cell>
          <cell r="P78">
            <v>42871</v>
          </cell>
          <cell r="Q78">
            <v>201057</v>
          </cell>
          <cell r="R78" t="str">
            <v>19/05/2017 04 : 28  ARANTXA.MON : TCF1
19/05/2017 04 : 27  ARANTXA.MON : Se autoriza NP5; INFORMACION CORRECTA
18/05/2017 05 : 36 201057 : P1A: SE SOLICITA #T203716,OC-1010897,PANEL</v>
          </cell>
          <cell r="S78" t="str">
            <v xml:space="preserve"> EQUIPO EN CSA DE CLIENTE</v>
          </cell>
          <cell r="T78" t="str">
            <v xml:space="preserve"> MARIBEL SASTRE HERNANDEZ         </v>
          </cell>
          <cell r="U78">
            <v>42881</v>
          </cell>
          <cell r="X78" t="str">
            <v>CLIENTE</v>
          </cell>
          <cell r="Y78">
            <v>42870</v>
          </cell>
          <cell r="AD78" t="str">
            <v>col del valle/benito juarez</v>
          </cell>
          <cell r="AE78" t="str">
            <v>DF</v>
          </cell>
          <cell r="AF78" t="str">
            <v>MX</v>
          </cell>
          <cell r="AG78" t="str">
            <v>10417671</v>
          </cell>
          <cell r="AH78" t="str">
            <v>YURACY ALEXANDRE MONNIER</v>
          </cell>
          <cell r="AI78" t="str">
            <v>517 Parroquia Depto 2</v>
          </cell>
          <cell r="AJ78" t="str">
            <v>0445529704896</v>
          </cell>
          <cell r="AK78" t="str">
            <v>col del valle/benito juarez</v>
          </cell>
          <cell r="AL78" t="str">
            <v>03100</v>
          </cell>
          <cell r="AM78"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78" t="str">
            <v>3TE55G1523B1</v>
          </cell>
          <cell r="AO78" t="str">
            <v>Smart</v>
          </cell>
          <cell r="AP78" t="str">
            <v>Hisense</v>
          </cell>
          <cell r="AQ78" t="str">
            <v>Opera</v>
          </cell>
          <cell r="AR78" t="str">
            <v>UHD 3840 X 2160</v>
          </cell>
          <cell r="AS78" t="str">
            <v>3TE55G1623K3G1623K3M010</v>
          </cell>
          <cell r="AT78">
            <v>20</v>
          </cell>
          <cell r="AU78" t="str">
            <v>55H7B</v>
          </cell>
          <cell r="AV78" t="str">
            <v>3TE55G1623K3</v>
          </cell>
          <cell r="AW78" t="str">
            <v>G1623K3</v>
          </cell>
          <cell r="AX78" t="str">
            <v>M010</v>
          </cell>
          <cell r="AY78">
            <v>74012917</v>
          </cell>
          <cell r="AZ78">
            <v>51013835</v>
          </cell>
          <cell r="BA78">
            <v>80155189</v>
          </cell>
        </row>
        <row r="79">
          <cell r="D79">
            <v>60318384</v>
          </cell>
          <cell r="E79" t="str">
            <v xml:space="preserve">A   </v>
          </cell>
          <cell r="F79" t="str">
            <v>TV</v>
          </cell>
          <cell r="G79" t="str">
            <v>ALEJANDRO GALVAN CALDERON</v>
          </cell>
          <cell r="H79" t="str">
            <v>MANATI # 36,COL.SAN PEDRO SACATENCO,GAM CP 07360</v>
          </cell>
          <cell r="I79" t="str">
            <v>55 6572 1060</v>
          </cell>
          <cell r="J79" t="str">
            <v>HISENSE</v>
          </cell>
          <cell r="K79" t="str">
            <v>55H7G</v>
          </cell>
          <cell r="L79" t="str">
            <v>55J141036H00416</v>
          </cell>
          <cell r="M79">
            <v>245814</v>
          </cell>
          <cell r="N79">
            <v>12195.78</v>
          </cell>
          <cell r="O79">
            <v>41960</v>
          </cell>
          <cell r="P79">
            <v>42871</v>
          </cell>
          <cell r="Q79">
            <v>201057</v>
          </cell>
          <cell r="R79" t="str">
            <v>19/05/2017 04 : 30  ARANTXA.MON : TCF1
19/05/2017 04 : 30  ARANTXA.MON : Se autoriza NP5; INFORMACION CORRECTA
18/05/2017 05 : 30 201057 : P1A: SE SOLICITA #T174138,PANEL,OC-1010899,</v>
          </cell>
          <cell r="S79" t="str">
            <v xml:space="preserve"> EQUIPO EN CSA DE CLIENTE</v>
          </cell>
          <cell r="T79" t="str">
            <v xml:space="preserve"> MARIBEL SASTRE HERNANDEZ         </v>
          </cell>
          <cell r="U79">
            <v>42881</v>
          </cell>
          <cell r="X79" t="str">
            <v>CLIENTE</v>
          </cell>
          <cell r="Y79">
            <v>42867</v>
          </cell>
          <cell r="AD79" t="str">
            <v>Gustavo Madero/San pedro sacatenco</v>
          </cell>
          <cell r="AE79" t="str">
            <v>DF</v>
          </cell>
          <cell r="AF79" t="str">
            <v>MX</v>
          </cell>
          <cell r="AG79" t="str">
            <v>10417017</v>
          </cell>
          <cell r="AH79" t="str">
            <v>ALEJANDRO GALVAN CALDERON</v>
          </cell>
          <cell r="AI79" t="str">
            <v>MANATI NUM 36</v>
          </cell>
          <cell r="AJ79" t="str">
            <v>5565721060</v>
          </cell>
          <cell r="AK79" t="str">
            <v>Gustavo Madero/San pedro sacatenco</v>
          </cell>
          <cell r="AL79" t="str">
            <v>07360</v>
          </cell>
          <cell r="AM79"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79" t="str">
            <v>3TE55J141036</v>
          </cell>
          <cell r="AO79" t="e">
            <v>#N/A</v>
          </cell>
          <cell r="AP79" t="e">
            <v>#N/A</v>
          </cell>
          <cell r="AQ79" t="e">
            <v>#N/A</v>
          </cell>
          <cell r="AR79" t="e">
            <v>#N/A</v>
          </cell>
          <cell r="AS79" t="str">
            <v>3TE55G1623K3G1623K3M010</v>
          </cell>
          <cell r="AT79">
            <v>20</v>
          </cell>
          <cell r="AU79" t="str">
            <v>55H7B</v>
          </cell>
          <cell r="AV79" t="str">
            <v>3TE55G1623K3</v>
          </cell>
          <cell r="AW79" t="str">
            <v>G1623K3</v>
          </cell>
          <cell r="AX79" t="str">
            <v>M010</v>
          </cell>
          <cell r="AY79">
            <v>74012919</v>
          </cell>
          <cell r="AZ79">
            <v>51013837</v>
          </cell>
          <cell r="BA79">
            <v>80155190</v>
          </cell>
        </row>
        <row r="80">
          <cell r="D80">
            <v>60318372</v>
          </cell>
          <cell r="E80" t="str">
            <v xml:space="preserve">A   </v>
          </cell>
          <cell r="F80" t="str">
            <v>TV</v>
          </cell>
          <cell r="G80" t="str">
            <v>SERGIO JIMENEZ</v>
          </cell>
          <cell r="H80" t="str">
            <v>ESCUADRON 201 # 3,COL.SAN MATEO TEZOQUILPAN,CHALCO CP 56647</v>
          </cell>
          <cell r="I80" t="str">
            <v>2586 1314 / 55 6020 2256</v>
          </cell>
          <cell r="J80" t="str">
            <v>HISENSE</v>
          </cell>
          <cell r="K80" t="str">
            <v>50K20DW</v>
          </cell>
          <cell r="L80" t="str">
            <v>50J14064H00261</v>
          </cell>
          <cell r="M80">
            <v>194070</v>
          </cell>
          <cell r="N80">
            <v>10120.950000000001</v>
          </cell>
          <cell r="O80">
            <v>41914</v>
          </cell>
          <cell r="P80">
            <v>42870</v>
          </cell>
          <cell r="Q80">
            <v>201057</v>
          </cell>
          <cell r="R80" t="str">
            <v>119/05/2017 04 : 30  ARANTXA.MON : TCF1
19/05/2017 04 : 30  ARANTXA.MON : Se autoriza NP5; INFORMACION CORRECTA
18/05/2017 05 : 30 201057 : P1A: SE SOLICITA #T174138,PANEL,OC-1010899</v>
          </cell>
          <cell r="S80" t="str">
            <v xml:space="preserve"> EQUIPO EN CSA</v>
          </cell>
          <cell r="T80" t="str">
            <v xml:space="preserve"> MARIBEL SASTRE HERNANDEZ         </v>
          </cell>
          <cell r="U80">
            <v>42881</v>
          </cell>
          <cell r="X80" t="str">
            <v>TALLER</v>
          </cell>
          <cell r="Y80">
            <v>42867</v>
          </cell>
          <cell r="AD80" t="str">
            <v>chalco /san mateo tezoquilpan</v>
          </cell>
          <cell r="AE80" t="str">
            <v>MEX</v>
          </cell>
          <cell r="AF80" t="str">
            <v>MX</v>
          </cell>
          <cell r="AG80" t="str">
            <v>10418203</v>
          </cell>
          <cell r="AH80" t="str">
            <v>SERGIO JIMENEZ</v>
          </cell>
          <cell r="AI80" t="str">
            <v>escuadron 201 num 3</v>
          </cell>
          <cell r="AJ80" t="str">
            <v>5560202256</v>
          </cell>
          <cell r="AK80" t="str">
            <v>chalco /san mateo tezoquilpan</v>
          </cell>
          <cell r="AL80" t="str">
            <v>56647</v>
          </cell>
          <cell r="AM80"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80" t="str">
            <v>1TE50B8NUSCB</v>
          </cell>
          <cell r="AO80" t="str">
            <v>Smart</v>
          </cell>
          <cell r="AP80" t="str">
            <v>Hisense</v>
          </cell>
          <cell r="AQ80" t="str">
            <v>Opera</v>
          </cell>
          <cell r="AR80" t="str">
            <v>FHD 1920 x 1080</v>
          </cell>
          <cell r="AS80" t="str">
            <v>3TE55G1623K3G1623K3M010</v>
          </cell>
          <cell r="AT80">
            <v>20</v>
          </cell>
          <cell r="AU80" t="str">
            <v>55H7B</v>
          </cell>
          <cell r="AV80" t="str">
            <v>3TE55G1623K3</v>
          </cell>
          <cell r="AW80" t="str">
            <v>G1623K3</v>
          </cell>
          <cell r="AX80" t="str">
            <v>M010</v>
          </cell>
          <cell r="AY80">
            <v>74012920</v>
          </cell>
          <cell r="AZ80">
            <v>51013838</v>
          </cell>
          <cell r="BA80">
            <v>80155191</v>
          </cell>
        </row>
        <row r="81">
          <cell r="D81">
            <v>60317957</v>
          </cell>
          <cell r="E81" t="str">
            <v>E</v>
          </cell>
          <cell r="F81" t="str">
            <v>TV</v>
          </cell>
          <cell r="G81" t="str">
            <v>ALBERTO SARAIN LIMA MERINO</v>
          </cell>
          <cell r="H81" t="str">
            <v>CALLE TALES DE MILETO N. 161 COLONIA VALLE DEL SOL C.P 72565, PUEBLA, PUE.</v>
          </cell>
          <cell r="I81" t="str">
            <v>222 2454310-2222457074</v>
          </cell>
          <cell r="J81" t="str">
            <v>HISENSE</v>
          </cell>
          <cell r="K81" t="str">
            <v>40D37</v>
          </cell>
          <cell r="L81" t="str">
            <v>40M154812H04114</v>
          </cell>
          <cell r="M81" t="str">
            <v>FACTURA:IWADN166415</v>
          </cell>
          <cell r="N81">
            <v>4309.4799999999996</v>
          </cell>
          <cell r="O81">
            <v>42400</v>
          </cell>
          <cell r="P81">
            <v>42816</v>
          </cell>
          <cell r="Q81">
            <v>201032</v>
          </cell>
          <cell r="R81" t="str">
            <v>09/05/2017 03 : 11  ANA.ROSA : TCFER
CLIENTE NO ACEPTA CF DEL ODS  60313990</v>
          </cell>
          <cell r="S81" t="str">
            <v>CLIENTE NO ACEPTA CF POR PANEL RAYADO</v>
          </cell>
          <cell r="T81" t="str">
            <v xml:space="preserve">  ERIK ORTEGA MÉNDEZ              </v>
          </cell>
          <cell r="U81">
            <v>42881</v>
          </cell>
          <cell r="X81" t="str">
            <v>CLIENTE</v>
          </cell>
          <cell r="Y81">
            <v>42863</v>
          </cell>
          <cell r="AD81" t="str">
            <v>PUE / Valle del sol</v>
          </cell>
          <cell r="AE81" t="str">
            <v>PUE</v>
          </cell>
          <cell r="AF81" t="str">
            <v>MX</v>
          </cell>
          <cell r="AG81" t="str">
            <v>10414255</v>
          </cell>
          <cell r="AH81" t="str">
            <v>ALABETRO SARAIN LIMA MEDINO</v>
          </cell>
          <cell r="AI81" t="str">
            <v>161 Tales de mileto</v>
          </cell>
          <cell r="AJ81" t="str">
            <v>2222454310</v>
          </cell>
          <cell r="AK81" t="str">
            <v>PUE / Valle del sol</v>
          </cell>
          <cell r="AL81" t="str">
            <v>72565</v>
          </cell>
          <cell r="AM81" t="str">
            <v>09/05/2017 03 : 11 ANA.ROSA : TCFER
CLIENTE NO ACEPTA CF DEL ODS 60313990</v>
          </cell>
          <cell r="AN81" t="str">
            <v>3TE40G144668</v>
          </cell>
          <cell r="AO81" t="str">
            <v>Básica</v>
          </cell>
          <cell r="AP81" t="str">
            <v>Hisense</v>
          </cell>
          <cell r="AQ81" t="str">
            <v>Opera</v>
          </cell>
          <cell r="AR81" t="str">
            <v>FHD 1920 x 1080</v>
          </cell>
          <cell r="AS81" t="str">
            <v>3TE43G1632G6CRMM012</v>
          </cell>
          <cell r="AT81" t="str">
            <v>0</v>
          </cell>
          <cell r="AU81" t="str">
            <v>43H7C</v>
          </cell>
          <cell r="AV81" t="str">
            <v>3TE43G1632G6</v>
          </cell>
          <cell r="AW81" t="str">
            <v>CRM</v>
          </cell>
          <cell r="AX81" t="str">
            <v>M012</v>
          </cell>
          <cell r="AY81">
            <v>74012921</v>
          </cell>
          <cell r="AZ81">
            <v>51013839</v>
          </cell>
          <cell r="BA81">
            <v>80155608</v>
          </cell>
        </row>
        <row r="82">
          <cell r="D82">
            <v>60318233</v>
          </cell>
          <cell r="E82" t="str">
            <v xml:space="preserve">A   </v>
          </cell>
          <cell r="F82" t="str">
            <v>TV</v>
          </cell>
          <cell r="G82" t="str">
            <v>GUADALUPE LOPEZ</v>
          </cell>
          <cell r="H82" t="str">
            <v xml:space="preserve">CALLE COAPILCO N.4 A COLONIA MISIONES DE SAN FRANCISCO CUAUTLANCINGO, PUEBLA, C.P 72710 </v>
          </cell>
          <cell r="I82">
            <v>2221104097</v>
          </cell>
          <cell r="J82" t="str">
            <v>HISENSE</v>
          </cell>
          <cell r="K82" t="str">
            <v>32K20DW</v>
          </cell>
          <cell r="L82" t="str">
            <v>32J141116H01549</v>
          </cell>
          <cell r="M82" t="str">
            <v>PÓLIZA SELLADA</v>
          </cell>
          <cell r="N82" t="str">
            <v>N/A</v>
          </cell>
          <cell r="O82">
            <v>41630</v>
          </cell>
          <cell r="P82">
            <v>42867</v>
          </cell>
          <cell r="Q82">
            <v>201032</v>
          </cell>
          <cell r="R82" t="str">
            <v>19/05/2017 04 : 20  ARANTXA.MON : Se autoriza NP5; INFORMACION CORRECTA
18/05/2017 04 : 27 201032 : P1A: T171937 PANEL OC-1010889</v>
          </cell>
          <cell r="S82" t="str">
            <v>SE SOLICITA CAJA PARA ENVÍO</v>
          </cell>
          <cell r="T82" t="str">
            <v xml:space="preserve"> ERIK ORTEGA MÉNDEZ               </v>
          </cell>
          <cell r="U82">
            <v>42881</v>
          </cell>
          <cell r="X82" t="str">
            <v>TALLER</v>
          </cell>
          <cell r="Y82">
            <v>42865</v>
          </cell>
          <cell r="AD82" t="str">
            <v>Misiones de San Francisco/Cuautlancingo</v>
          </cell>
          <cell r="AE82" t="str">
            <v>PUE</v>
          </cell>
          <cell r="AF82" t="str">
            <v>MX</v>
          </cell>
          <cell r="AG82" t="str">
            <v>10417475</v>
          </cell>
          <cell r="AH82" t="str">
            <v>GUADALUPE LOPEZ</v>
          </cell>
          <cell r="AI82" t="str">
            <v>4a Coapilco</v>
          </cell>
          <cell r="AJ82" t="str">
            <v>2221104097</v>
          </cell>
          <cell r="AK82" t="str">
            <v>Misiones de San Francisco/Cuautlancingo</v>
          </cell>
          <cell r="AL82" t="str">
            <v>72680</v>
          </cell>
          <cell r="AM82"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82" t="str">
            <v>3TE32G143053</v>
          </cell>
          <cell r="AO82" t="str">
            <v>Smart</v>
          </cell>
          <cell r="AP82" t="str">
            <v>Hisense</v>
          </cell>
          <cell r="AQ82" t="str">
            <v>Opera</v>
          </cell>
          <cell r="AR82" t="str">
            <v>HD 1366 X 768</v>
          </cell>
          <cell r="AS82" t="str">
            <v>GTE32G153355CRMM012</v>
          </cell>
          <cell r="AT82" t="str">
            <v>0</v>
          </cell>
          <cell r="AU82" t="str">
            <v>32H5B</v>
          </cell>
          <cell r="AV82" t="str">
            <v>GTE32G153355</v>
          </cell>
          <cell r="AW82" t="str">
            <v>CRM</v>
          </cell>
          <cell r="AX82" t="str">
            <v>M012</v>
          </cell>
          <cell r="AY82">
            <v>74012922</v>
          </cell>
          <cell r="AZ82">
            <v>51013840</v>
          </cell>
          <cell r="BA82">
            <v>80155611</v>
          </cell>
        </row>
        <row r="83">
          <cell r="D83">
            <v>60316463</v>
          </cell>
          <cell r="E83" t="str">
            <v xml:space="preserve"> A</v>
          </cell>
          <cell r="F83" t="str">
            <v>TV</v>
          </cell>
          <cell r="G83" t="str">
            <v>MARIA ELENA DIAZ</v>
          </cell>
          <cell r="H83" t="str">
            <v>2 AV. XALOSTOC LOTE 20 COL. TABLAS DEL POZO ECATEPEC,EDO.DE MEXICO</v>
          </cell>
          <cell r="I83">
            <v>15402058</v>
          </cell>
          <cell r="J83" t="str">
            <v>HISENSE</v>
          </cell>
          <cell r="K83" t="str">
            <v>50K20DW</v>
          </cell>
          <cell r="L83" t="str">
            <v>50J140472H03025</v>
          </cell>
          <cell r="M83" t="str">
            <v>TICKET</v>
          </cell>
          <cell r="N83">
            <v>7499</v>
          </cell>
          <cell r="O83">
            <v>41865</v>
          </cell>
          <cell r="P83">
            <v>0</v>
          </cell>
          <cell r="Q83">
            <v>200997</v>
          </cell>
          <cell r="R83"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83" t="str">
            <v>EQUIPO EN CENTRO DE SERVICIO SIN ACCESOR</v>
          </cell>
          <cell r="T83" t="str">
            <v xml:space="preserve">    GLORIA LEON LARIOS            </v>
          </cell>
          <cell r="U83">
            <v>42881</v>
          </cell>
          <cell r="X83" t="str">
            <v>TALLER</v>
          </cell>
          <cell r="Y83">
            <v>42845</v>
          </cell>
          <cell r="AD83" t="str">
            <v>ECATEPEC/TABLAS DEL POZO</v>
          </cell>
          <cell r="AE83" t="str">
            <v>MEX</v>
          </cell>
          <cell r="AF83" t="str">
            <v>MX</v>
          </cell>
          <cell r="AG83" t="str">
            <v>10201436</v>
          </cell>
          <cell r="AH83" t="str">
            <v>MARIA ELENA DIAZ</v>
          </cell>
          <cell r="AI83" t="str">
            <v>2 AVE. XALOSTOC LTE 20 MZA</v>
          </cell>
          <cell r="AJ83" t="str">
            <v>15402058</v>
          </cell>
          <cell r="AK83" t="str">
            <v>ECATEPEC/TABLAS DEL POZO</v>
          </cell>
          <cell r="AL83" t="str">
            <v>55510</v>
          </cell>
          <cell r="AM83"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83" t="str">
            <v>1TE50B8NUSCB</v>
          </cell>
          <cell r="AO83" t="str">
            <v>Smart</v>
          </cell>
          <cell r="AP83" t="str">
            <v>Hisense</v>
          </cell>
          <cell r="AQ83" t="str">
            <v>Opera</v>
          </cell>
          <cell r="AR83" t="str">
            <v>FHD 1920 x 1080</v>
          </cell>
          <cell r="AS83" t="str">
            <v>3TE55G1623K3G1623K3M010</v>
          </cell>
          <cell r="AT83">
            <v>20</v>
          </cell>
          <cell r="AU83" t="str">
            <v>55H7B</v>
          </cell>
          <cell r="AV83" t="str">
            <v>3TE55G1623K3</v>
          </cell>
          <cell r="AW83" t="str">
            <v>G1623K3</v>
          </cell>
          <cell r="AX83" t="str">
            <v>M010</v>
          </cell>
          <cell r="AY83">
            <v>74012923</v>
          </cell>
          <cell r="AZ83">
            <v>51013841</v>
          </cell>
          <cell r="BA83">
            <v>80155192</v>
          </cell>
        </row>
        <row r="84">
          <cell r="D84">
            <v>60319398</v>
          </cell>
          <cell r="E84" t="str">
            <v xml:space="preserve"> A</v>
          </cell>
          <cell r="F84" t="str">
            <v>TV</v>
          </cell>
          <cell r="G84" t="str">
            <v xml:space="preserve">HILDA LECUONA </v>
          </cell>
          <cell r="H84" t="str">
            <v>PONIENTE 140 NO 656, INDUSTRIAL VALLEJO</v>
          </cell>
          <cell r="I84" t="str">
            <v>5227-8000</v>
          </cell>
          <cell r="J84" t="str">
            <v>HISENSE</v>
          </cell>
          <cell r="K84" t="str">
            <v>50H7GB</v>
          </cell>
          <cell r="L84" t="str">
            <v>50G1611D4H00022</v>
          </cell>
          <cell r="M84" t="str">
            <v>TICKET</v>
          </cell>
          <cell r="N84">
            <v>9881.02</v>
          </cell>
          <cell r="O84">
            <v>42692</v>
          </cell>
          <cell r="P84">
            <v>42880</v>
          </cell>
          <cell r="Q84">
            <v>201010</v>
          </cell>
          <cell r="R84" t="str">
            <v>27/05/2017 06 : 24  ARANTXA.MON : NP5 26/05/2017 TCF1
26/05/2017 02 : 13 201010 : P1: T192673 / PCB MAIN / OC101119025-05-2017</v>
          </cell>
          <cell r="S84" t="str">
            <v xml:space="preserve"> SÓLO PANTALLA</v>
          </cell>
          <cell r="T84" t="str">
            <v xml:space="preserve">  Virginia Anguiano               </v>
          </cell>
          <cell r="U84">
            <v>42885</v>
          </cell>
          <cell r="V84" t="str">
            <v>CENTRO</v>
          </cell>
          <cell r="X84" t="str">
            <v>TALLER</v>
          </cell>
          <cell r="Y84">
            <v>42880</v>
          </cell>
          <cell r="AD84" t="str">
            <v>AZCAPOTZALCO/INDUSTRIAL VALLEJO</v>
          </cell>
          <cell r="AE84" t="str">
            <v>DF</v>
          </cell>
          <cell r="AF84" t="str">
            <v>MX</v>
          </cell>
          <cell r="AG84" t="str">
            <v>10209073</v>
          </cell>
          <cell r="AH84" t="str">
            <v>HILDA LECUANA</v>
          </cell>
          <cell r="AI84" t="str">
            <v>656 PONIENTE 140</v>
          </cell>
          <cell r="AJ84" t="str">
            <v>52278000</v>
          </cell>
          <cell r="AK84">
            <v>0</v>
          </cell>
          <cell r="AL84" t="str">
            <v>02300</v>
          </cell>
          <cell r="AM84"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84" t="str">
            <v>3TE50G1523B0</v>
          </cell>
          <cell r="AO84" t="str">
            <v>Smart</v>
          </cell>
          <cell r="AP84" t="str">
            <v>Hisense</v>
          </cell>
          <cell r="AQ84" t="str">
            <v>Android</v>
          </cell>
          <cell r="AR84" t="str">
            <v>UHD 3840 X 2160</v>
          </cell>
          <cell r="AS84" t="str">
            <v>3TE55G1623K3G1623K3M010</v>
          </cell>
          <cell r="AT84">
            <v>20</v>
          </cell>
          <cell r="AU84" t="str">
            <v>55H7B</v>
          </cell>
          <cell r="AV84" t="str">
            <v>3TE55G1623K3</v>
          </cell>
          <cell r="AW84" t="str">
            <v>G1623K3</v>
          </cell>
          <cell r="AX84" t="str">
            <v>M010</v>
          </cell>
        </row>
        <row r="85">
          <cell r="D85">
            <v>60318926</v>
          </cell>
          <cell r="E85" t="str">
            <v xml:space="preserve"> A</v>
          </cell>
          <cell r="F85" t="str">
            <v>TV</v>
          </cell>
          <cell r="G85" t="str">
            <v>RUIZ IBARRA ALBERTO</v>
          </cell>
          <cell r="H85" t="str">
            <v>JUAN ESCUTIA 1985</v>
          </cell>
          <cell r="I85">
            <v>6681160892</v>
          </cell>
          <cell r="J85" t="str">
            <v>HISENSE</v>
          </cell>
          <cell r="K85" t="str">
            <v>50K20DW</v>
          </cell>
          <cell r="L85" t="str">
            <v>50J140916H00900</v>
          </cell>
          <cell r="M85" t="str">
            <v>CARTA DE ACEPTACION</v>
          </cell>
          <cell r="N85" t="str">
            <v>CARTA DE ACEPTACION</v>
          </cell>
          <cell r="O85">
            <v>41857</v>
          </cell>
          <cell r="P85">
            <v>42875</v>
          </cell>
          <cell r="Q85">
            <v>201018</v>
          </cell>
          <cell r="R85" t="str">
            <v>24/05/2017 05 : 25  ARANTXA.MON : NP5 23/05/2017 TCF123/05/2017 05 : 22 201018 : LEDS DEL PANEL FALLANDO  OC-1011062</v>
          </cell>
          <cell r="S85" t="str">
            <v/>
          </cell>
          <cell r="T85" t="str">
            <v xml:space="preserve"> Rosa María Jaime Valdivia        </v>
          </cell>
          <cell r="U85">
            <v>42885</v>
          </cell>
          <cell r="V85" t="str">
            <v>NORTE</v>
          </cell>
          <cell r="X85" t="str">
            <v>CLIENTE</v>
          </cell>
          <cell r="Y85">
            <v>42874</v>
          </cell>
          <cell r="AD85" t="str">
            <v>SAN FERNANDO MOCHIS</v>
          </cell>
          <cell r="AE85" t="str">
            <v>SIN</v>
          </cell>
          <cell r="AF85" t="str">
            <v>MX</v>
          </cell>
          <cell r="AG85" t="str">
            <v>10418115</v>
          </cell>
          <cell r="AH85" t="str">
            <v>ALBERTO RUIZ IBARRA</v>
          </cell>
          <cell r="AI85" t="str">
            <v>1985 JUAN ESCUTIA</v>
          </cell>
          <cell r="AJ85" t="str">
            <v>6681160892</v>
          </cell>
          <cell r="AK85">
            <v>0</v>
          </cell>
          <cell r="AL85" t="str">
            <v>81270</v>
          </cell>
          <cell r="AM85" t="str">
            <v>24/05/2017 05 : 25 ARANTXA.MON : NP5 23/05/2017 TCF123/05/2017 05 : 22 201018 : LEDS DEL PANEL FALLANDO OC-1011062 SE ANEXARMA12/05/2017 04 : 28 ANA.LAURA : ODSWTPTVJ</v>
          </cell>
          <cell r="AN85" t="str">
            <v>1TE50B8NUSCB</v>
          </cell>
          <cell r="AO85" t="str">
            <v>Smart</v>
          </cell>
          <cell r="AP85" t="str">
            <v>Hisense</v>
          </cell>
          <cell r="AQ85" t="str">
            <v>Opera</v>
          </cell>
          <cell r="AR85" t="str">
            <v>FHD 1920 x 1080</v>
          </cell>
          <cell r="AS85" t="str">
            <v/>
          </cell>
          <cell r="AT85" t="e">
            <v>#N/A</v>
          </cell>
        </row>
        <row r="86">
          <cell r="D86">
            <v>60317575</v>
          </cell>
          <cell r="E86" t="str">
            <v xml:space="preserve"> A</v>
          </cell>
          <cell r="F86" t="str">
            <v>TV</v>
          </cell>
          <cell r="G86" t="str">
            <v>Cesar Joel Alvarado Fuentes</v>
          </cell>
          <cell r="H86" t="str">
            <v>RAYON #706, JUCHITEPEC, JUCHITEPEC, C.P. 56860</v>
          </cell>
          <cell r="I86">
            <v>5528803743</v>
          </cell>
          <cell r="J86" t="str">
            <v>HISENSE</v>
          </cell>
          <cell r="K86" t="str">
            <v>50K20DW</v>
          </cell>
          <cell r="L86" t="str">
            <v>50J140464</v>
          </cell>
          <cell r="M86" t="str">
            <v>POLIZA</v>
          </cell>
          <cell r="N86" t="str">
            <v>POLIZA</v>
          </cell>
          <cell r="O86">
            <v>41969</v>
          </cell>
          <cell r="P86">
            <v>42864</v>
          </cell>
          <cell r="Q86">
            <v>201767</v>
          </cell>
          <cell r="R86" t="str">
            <v>11/05/2017 05 : 38  ARANTXA.MON : Se autoriza NP5; numero de serie yticket correct / P1A: 173331 PANEL   09-05-2017   OC-1010522</v>
          </cell>
          <cell r="S86" t="str">
            <v>EQUIPO DAÑADO EN DOMICILIO DE CLIENTE</v>
          </cell>
          <cell r="T86" t="str">
            <v xml:space="preserve">   RENE ARIAS                     </v>
          </cell>
          <cell r="U86">
            <v>42885</v>
          </cell>
          <cell r="V86" t="str">
            <v>CENTRO</v>
          </cell>
          <cell r="X86" t="str">
            <v>CLIENTE</v>
          </cell>
          <cell r="Y86">
            <v>42858</v>
          </cell>
          <cell r="AD86" t="str">
            <v>juchitepec /juchitepec</v>
          </cell>
          <cell r="AE86" t="str">
            <v>MEX</v>
          </cell>
          <cell r="AF86" t="str">
            <v>MX</v>
          </cell>
          <cell r="AG86" t="str">
            <v>10417367</v>
          </cell>
          <cell r="AH86" t="str">
            <v>CESAR JOEL ALVARADO FUENTES</v>
          </cell>
          <cell r="AI86" t="str">
            <v>rayon num 706</v>
          </cell>
          <cell r="AJ86" t="str">
            <v>5528803743</v>
          </cell>
          <cell r="AK86">
            <v>0</v>
          </cell>
          <cell r="AL86" t="str">
            <v>56860</v>
          </cell>
          <cell r="AM86"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86" t="str">
            <v>1TE50B8NUSCB</v>
          </cell>
          <cell r="AO86" t="str">
            <v>Smart</v>
          </cell>
          <cell r="AP86" t="str">
            <v>Hisense</v>
          </cell>
          <cell r="AQ86" t="str">
            <v>Opera</v>
          </cell>
          <cell r="AR86" t="str">
            <v>FHD 1920 x 1080</v>
          </cell>
          <cell r="AS86" t="str">
            <v/>
          </cell>
          <cell r="AT86" t="e">
            <v>#N/A</v>
          </cell>
        </row>
        <row r="87">
          <cell r="D87">
            <v>60317208</v>
          </cell>
          <cell r="E87" t="str">
            <v xml:space="preserve"> A</v>
          </cell>
          <cell r="F87" t="str">
            <v>TV</v>
          </cell>
          <cell r="G87" t="str">
            <v>SARA GRANADOS CALZADILLA</v>
          </cell>
          <cell r="H87" t="str">
            <v>CERRADA DE CERRO TETENCO MZ 5 LT 21, COL. ESTHER DE ECHEVERRIA, DEL. TLALPAN, C.P. 14659</v>
          </cell>
          <cell r="I87" t="str">
            <v>5558492819 / 5566355414</v>
          </cell>
          <cell r="J87" t="str">
            <v>HISENSE</v>
          </cell>
          <cell r="K87" t="str">
            <v>50K20DW</v>
          </cell>
          <cell r="L87" t="str">
            <v>50G144844H02313</v>
          </cell>
          <cell r="M87" t="str">
            <v>CARTA DE ACEPTACION TIENDA TELMEX S.A. DE C.V.</v>
          </cell>
          <cell r="N87" t="str">
            <v>CARTA DE ACEPTACION</v>
          </cell>
          <cell r="O87">
            <v>42752</v>
          </cell>
          <cell r="P87">
            <v>42859</v>
          </cell>
          <cell r="Q87">
            <v>201767</v>
          </cell>
          <cell r="R87" t="str">
            <v>6/05/2017 06 : 34  ARANTXA.MON : Se autoriza NP5; numero de serie yticket correcto / P1A: 173331 PANEL    04-05-2017   OC-1010372</v>
          </cell>
          <cell r="S87" t="str">
            <v>EQUIPO DAÑADO EN DOMICILIO DE CLIENTE</v>
          </cell>
          <cell r="T87" t="str">
            <v xml:space="preserve">   ABRAHAM LAZCANO                </v>
          </cell>
          <cell r="U87">
            <v>42885</v>
          </cell>
          <cell r="V87" t="str">
            <v>CENTRO</v>
          </cell>
          <cell r="X87" t="str">
            <v>CLIENTE</v>
          </cell>
          <cell r="Y87">
            <v>42852</v>
          </cell>
          <cell r="AD87" t="str">
            <v>Tlalpan/Maria Esther de Echeverria</v>
          </cell>
          <cell r="AE87" t="str">
            <v>DF</v>
          </cell>
          <cell r="AF87" t="str">
            <v>MX</v>
          </cell>
          <cell r="AG87" t="str">
            <v>10409944</v>
          </cell>
          <cell r="AH87" t="str">
            <v>SARA GRANADOS CALZADILLA</v>
          </cell>
          <cell r="AI87" t="str">
            <v>Cerrada de Cerro Tetenco mz 5 lote 21</v>
          </cell>
          <cell r="AJ87" t="str">
            <v>5566355414</v>
          </cell>
          <cell r="AK87" t="str">
            <v>5566355414</v>
          </cell>
          <cell r="AL87" t="str">
            <v>14659</v>
          </cell>
          <cell r="AM87"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87" t="str">
            <v>1TE50B8NUSCB</v>
          </cell>
          <cell r="AO87" t="str">
            <v>Smart</v>
          </cell>
          <cell r="AP87" t="str">
            <v>Hisense</v>
          </cell>
          <cell r="AQ87" t="str">
            <v>Opera</v>
          </cell>
          <cell r="AR87" t="str">
            <v>FHD 1920 x 1080</v>
          </cell>
          <cell r="AS87" t="str">
            <v/>
          </cell>
          <cell r="AT87" t="e">
            <v>#N/A</v>
          </cell>
        </row>
        <row r="88">
          <cell r="D88">
            <v>60311939</v>
          </cell>
          <cell r="E88" t="str">
            <v xml:space="preserve"> A</v>
          </cell>
          <cell r="F88" t="str">
            <v>TV</v>
          </cell>
          <cell r="G88" t="str">
            <v xml:space="preserve">BEATRIZ CASTAÑEDA DURAN </v>
          </cell>
          <cell r="H88" t="str">
            <v xml:space="preserve">REYES DE LEON 217, REAL DE APODACA, APODACA </v>
          </cell>
          <cell r="I88">
            <v>8112074962</v>
          </cell>
          <cell r="J88" t="str">
            <v>HISENSE</v>
          </cell>
          <cell r="K88" t="str">
            <v>50H7GB</v>
          </cell>
          <cell r="L88" t="str">
            <v>50G1614F6MH7504</v>
          </cell>
          <cell r="M88" t="str">
            <v xml:space="preserve">TIKET </v>
          </cell>
          <cell r="N88">
            <v>13331.89</v>
          </cell>
          <cell r="O88">
            <v>42693</v>
          </cell>
          <cell r="P88">
            <v>42790</v>
          </cell>
          <cell r="Q88">
            <v>201024</v>
          </cell>
          <cell r="R88" t="str">
            <v>15/03/17 05:16 JORGE VAZ NP5 P1 OC 984 PANEL, 202207 27/02/17</v>
          </cell>
          <cell r="S88" t="str">
            <v/>
          </cell>
          <cell r="T88" t="str">
            <v xml:space="preserve"> SOFIA VAZQUEZ                    </v>
          </cell>
          <cell r="U88">
            <v>42885</v>
          </cell>
          <cell r="V88" t="str">
            <v>NORTE</v>
          </cell>
          <cell r="Y88">
            <v>42786</v>
          </cell>
          <cell r="AD88" t="str">
            <v>apodaca/real de apodaca</v>
          </cell>
          <cell r="AE88" t="str">
            <v>NL</v>
          </cell>
          <cell r="AF88" t="str">
            <v>MX</v>
          </cell>
          <cell r="AG88" t="str">
            <v>10412286</v>
          </cell>
          <cell r="AH88" t="str">
            <v>BEATRIZ CATAÑEDA DURAN</v>
          </cell>
          <cell r="AI88" t="str">
            <v>Reyes de leon 217</v>
          </cell>
          <cell r="AJ88" t="str">
            <v>044-8112074962</v>
          </cell>
          <cell r="AK88">
            <v>0</v>
          </cell>
          <cell r="AL88" t="str">
            <v>66040</v>
          </cell>
          <cell r="AM88"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88" t="str">
            <v>3TE50G1523B0</v>
          </cell>
          <cell r="AO88" t="str">
            <v>Smart</v>
          </cell>
          <cell r="AP88" t="str">
            <v>Hisense</v>
          </cell>
          <cell r="AQ88" t="str">
            <v>Android</v>
          </cell>
          <cell r="AR88" t="str">
            <v>UHD 3840 X 2160</v>
          </cell>
          <cell r="AS88" t="str">
            <v>3TE55G1623K3G1623K3M010</v>
          </cell>
          <cell r="AT88">
            <v>20</v>
          </cell>
          <cell r="AU88" t="str">
            <v>55H7B</v>
          </cell>
          <cell r="AV88" t="str">
            <v>3TE55G1623K3</v>
          </cell>
          <cell r="AW88" t="str">
            <v>G1623K3</v>
          </cell>
          <cell r="AX88" t="str">
            <v>M010</v>
          </cell>
        </row>
        <row r="89">
          <cell r="D89">
            <v>60312180</v>
          </cell>
          <cell r="E89" t="str">
            <v xml:space="preserve"> A</v>
          </cell>
          <cell r="F89" t="str">
            <v>TV</v>
          </cell>
          <cell r="G89" t="str">
            <v xml:space="preserve">ALFREDO ORTIZ RAMIREZ </v>
          </cell>
          <cell r="H89" t="str">
            <v xml:space="preserve">CAÑON DE PELLOTILLOS 139, LAS SOMBRILLAS, SANTA CATARINA </v>
          </cell>
          <cell r="I89">
            <v>8122718101</v>
          </cell>
          <cell r="J89" t="str">
            <v>HISENSE</v>
          </cell>
          <cell r="K89" t="str">
            <v>50K20DW</v>
          </cell>
          <cell r="L89" t="str">
            <v>50G144844H01032</v>
          </cell>
          <cell r="M89" t="str">
            <v>154928-12</v>
          </cell>
          <cell r="N89">
            <v>14434</v>
          </cell>
          <cell r="O89">
            <v>42235</v>
          </cell>
          <cell r="P89">
            <v>42793</v>
          </cell>
          <cell r="Q89">
            <v>201024</v>
          </cell>
          <cell r="R89" t="str">
            <v xml:space="preserve">16/03/17 23:29 ERNESTO HDZ NP5 P1 OC 1008075 PANEL 173331 01/03/17 </v>
          </cell>
          <cell r="S89" t="str">
            <v/>
          </cell>
          <cell r="T89" t="str">
            <v xml:space="preserve"> SOFIA VAZQUEZ                    </v>
          </cell>
          <cell r="U89">
            <v>42885</v>
          </cell>
          <cell r="V89" t="str">
            <v>NORTE</v>
          </cell>
          <cell r="Y89">
            <v>42787</v>
          </cell>
          <cell r="AD89" t="str">
            <v>Sta catarina/Las sombrillas</v>
          </cell>
          <cell r="AE89" t="str">
            <v>NL</v>
          </cell>
          <cell r="AF89" t="str">
            <v>MX</v>
          </cell>
          <cell r="AG89" t="str">
            <v>10412396</v>
          </cell>
          <cell r="AH89" t="str">
            <v>ALFREDO ORTIZ RAMIREZ</v>
          </cell>
          <cell r="AI89" t="str">
            <v>cañon pellotillos num 139</v>
          </cell>
          <cell r="AJ89" t="str">
            <v>8122718101</v>
          </cell>
          <cell r="AK89">
            <v>0</v>
          </cell>
          <cell r="AL89" t="str">
            <v>66369</v>
          </cell>
          <cell r="AM89"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89" t="str">
            <v>1TE50B8NUSCB</v>
          </cell>
          <cell r="AO89" t="str">
            <v>Smart</v>
          </cell>
          <cell r="AP89" t="str">
            <v>Hisense</v>
          </cell>
          <cell r="AQ89" t="str">
            <v>Opera</v>
          </cell>
          <cell r="AR89" t="str">
            <v>FHD 1920 x 1080</v>
          </cell>
          <cell r="AS89" t="str">
            <v/>
          </cell>
          <cell r="AT89" t="e">
            <v>#N/A</v>
          </cell>
        </row>
        <row r="90">
          <cell r="D90">
            <v>60311980</v>
          </cell>
          <cell r="E90" t="str">
            <v xml:space="preserve"> A</v>
          </cell>
          <cell r="F90" t="str">
            <v>TV</v>
          </cell>
          <cell r="G90" t="str">
            <v xml:space="preserve">RUTH DEYANIRA HERRERA GALINDO </v>
          </cell>
          <cell r="H90" t="str">
            <v xml:space="preserve">RIO TAJOL 310, DOS RIOS SECTOR 14, GUADALUPE </v>
          </cell>
          <cell r="I90" t="str">
            <v>NO CUENTA CON TEL.</v>
          </cell>
          <cell r="J90" t="str">
            <v>HISENSE</v>
          </cell>
          <cell r="K90" t="str">
            <v>50K20DW</v>
          </cell>
          <cell r="L90" t="str">
            <v>50G143064H00692</v>
          </cell>
          <cell r="M90" t="str">
            <v>30138-18</v>
          </cell>
          <cell r="N90">
            <v>13755</v>
          </cell>
          <cell r="O90">
            <v>42015</v>
          </cell>
          <cell r="P90">
            <v>42787</v>
          </cell>
          <cell r="Q90">
            <v>201024</v>
          </cell>
          <cell r="R90" t="str">
            <v>23/02/17 00:35 ERNESTO HDZ NP5 P1A OC 1007695, PANEL, 173331</v>
          </cell>
          <cell r="S90" t="str">
            <v/>
          </cell>
          <cell r="T90" t="str">
            <v xml:space="preserve"> SOFIA VAZQUEZ                    </v>
          </cell>
          <cell r="U90">
            <v>42885</v>
          </cell>
          <cell r="V90" t="str">
            <v>NORTE</v>
          </cell>
          <cell r="Y90">
            <v>42786</v>
          </cell>
          <cell r="AD90" t="str">
            <v>Dos Rios/guadalupe</v>
          </cell>
          <cell r="AE90" t="str">
            <v>NL</v>
          </cell>
          <cell r="AF90" t="str">
            <v>MX</v>
          </cell>
          <cell r="AG90" t="str">
            <v>10412473</v>
          </cell>
          <cell r="AH90" t="str">
            <v>RUTH DEYANIRA HERRERA GALINDO</v>
          </cell>
          <cell r="AI90" t="str">
            <v>310 Rio Tajo</v>
          </cell>
          <cell r="AJ90" t="str">
            <v>000000</v>
          </cell>
          <cell r="AK90">
            <v>0</v>
          </cell>
          <cell r="AL90" t="str">
            <v>00000</v>
          </cell>
          <cell r="AM90"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90" t="str">
            <v>1TE50B8NUSCB</v>
          </cell>
          <cell r="AO90" t="str">
            <v>Smart</v>
          </cell>
          <cell r="AP90" t="str">
            <v>Hisense</v>
          </cell>
          <cell r="AQ90" t="str">
            <v>Opera</v>
          </cell>
          <cell r="AR90" t="str">
            <v>FHD 1920 x 1080</v>
          </cell>
          <cell r="AS90" t="str">
            <v/>
          </cell>
          <cell r="AT90" t="e">
            <v>#N/A</v>
          </cell>
        </row>
        <row r="91">
          <cell r="D91">
            <v>60318298</v>
          </cell>
          <cell r="E91" t="str">
            <v xml:space="preserve"> A</v>
          </cell>
          <cell r="F91" t="str">
            <v>TV</v>
          </cell>
          <cell r="G91" t="str">
            <v>JOSE CONTRERAS LOPEZ</v>
          </cell>
          <cell r="H91" t="str">
            <v>ISLA CANARIAS 1036, BOSQUES DE ESCOBEDO, ESCOBEDO</v>
          </cell>
          <cell r="I91" t="str">
            <v>8112960512, 8117017953</v>
          </cell>
          <cell r="J91" t="str">
            <v>HISENSE</v>
          </cell>
          <cell r="K91" t="str">
            <v>50K20DW</v>
          </cell>
          <cell r="L91" t="str">
            <v>50J140464H01807</v>
          </cell>
          <cell r="M91" t="str">
            <v xml:space="preserve">CARTA DE ACEPTACION </v>
          </cell>
          <cell r="N91">
            <v>6725</v>
          </cell>
          <cell r="O91">
            <v>41813</v>
          </cell>
          <cell r="P91">
            <v>42873</v>
          </cell>
          <cell r="Q91">
            <v>201024</v>
          </cell>
          <cell r="R91" t="str">
            <v>24/05/17 5:28 ARANTXA NP5 P1A OC. 1011069 PANEL 173331</v>
          </cell>
          <cell r="S91" t="str">
            <v/>
          </cell>
          <cell r="T91" t="str">
            <v xml:space="preserve">    SOFIA VAZQUEZ                 </v>
          </cell>
          <cell r="U91">
            <v>42885</v>
          </cell>
          <cell r="Y91">
            <v>42866</v>
          </cell>
          <cell r="AD91" t="str">
            <v>Escobedo/Col Bosques de Escobedo</v>
          </cell>
          <cell r="AE91" t="str">
            <v>NL</v>
          </cell>
          <cell r="AF91" t="str">
            <v>MX</v>
          </cell>
          <cell r="AG91" t="str">
            <v>10418067</v>
          </cell>
          <cell r="AH91" t="str">
            <v>JOSE CONTRERAS LOPEZ</v>
          </cell>
          <cell r="AI91" t="str">
            <v>1038 Isalas Canarias</v>
          </cell>
          <cell r="AJ91" t="str">
            <v>8117017953</v>
          </cell>
          <cell r="AK91" t="str">
            <v>8117017953</v>
          </cell>
          <cell r="AL91" t="str">
            <v>66072</v>
          </cell>
          <cell r="AM91"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91" t="str">
            <v>1TE50B8NUSCB</v>
          </cell>
          <cell r="AO91" t="str">
            <v>Smart</v>
          </cell>
          <cell r="AP91" t="str">
            <v>Hisense</v>
          </cell>
          <cell r="AQ91" t="str">
            <v>Opera</v>
          </cell>
          <cell r="AR91" t="str">
            <v>FHD 1920 x 1080</v>
          </cell>
          <cell r="AS91" t="str">
            <v/>
          </cell>
          <cell r="AT91" t="e">
            <v>#N/A</v>
          </cell>
        </row>
        <row r="92">
          <cell r="D92">
            <v>60318462</v>
          </cell>
          <cell r="E92" t="str">
            <v xml:space="preserve"> A</v>
          </cell>
          <cell r="F92" t="str">
            <v>TV</v>
          </cell>
          <cell r="G92" t="str">
            <v xml:space="preserve">JAIME GUSTAVO PALACIO RODRIGUEZ </v>
          </cell>
          <cell r="H92" t="str">
            <v xml:space="preserve">TLAVAC 457, JARDINES DE XOCHIMILCO, GUADALUPE </v>
          </cell>
          <cell r="I92" t="str">
            <v>8180118598, 8116341720</v>
          </cell>
          <cell r="J92" t="str">
            <v>HISENSE</v>
          </cell>
          <cell r="K92" t="str">
            <v>50K20DW</v>
          </cell>
          <cell r="L92" t="str">
            <v>50G143065H00573</v>
          </cell>
          <cell r="M92" t="str">
            <v>229929-6</v>
          </cell>
          <cell r="N92">
            <v>8299</v>
          </cell>
          <cell r="O92">
            <v>42018</v>
          </cell>
          <cell r="P92">
            <v>42871</v>
          </cell>
          <cell r="Q92">
            <v>201024</v>
          </cell>
          <cell r="R92" t="str">
            <v>20/05/17 4:11 ARANTXA NP5 P1A OC. 1010951 PANEL 173331</v>
          </cell>
          <cell r="S92" t="str">
            <v/>
          </cell>
          <cell r="T92" t="str">
            <v xml:space="preserve">    SOFIA VAZQUEZ                 </v>
          </cell>
          <cell r="U92">
            <v>42885</v>
          </cell>
          <cell r="Y92">
            <v>42870</v>
          </cell>
          <cell r="AD92" t="str">
            <v>guadalupe / jardines de xochimilco</v>
          </cell>
          <cell r="AE92" t="str">
            <v>NL</v>
          </cell>
          <cell r="AF92" t="str">
            <v>MX</v>
          </cell>
          <cell r="AG92" t="str">
            <v>10418157</v>
          </cell>
          <cell r="AH92" t="str">
            <v>JAIME GUSTAVO PALACIOS RODRIGUEZ</v>
          </cell>
          <cell r="AI92" t="str">
            <v>tlahuac num 457</v>
          </cell>
          <cell r="AJ92" t="str">
            <v>0448116341720</v>
          </cell>
          <cell r="AK92" t="str">
            <v>0448116341720</v>
          </cell>
          <cell r="AL92" t="str">
            <v>67190</v>
          </cell>
          <cell r="AM92"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92" t="str">
            <v>1TE50B8NUSCB</v>
          </cell>
          <cell r="AO92" t="str">
            <v>Smart</v>
          </cell>
          <cell r="AP92" t="str">
            <v>Hisense</v>
          </cell>
          <cell r="AQ92" t="str">
            <v>Opera</v>
          </cell>
          <cell r="AR92" t="str">
            <v>FHD 1920 x 1080</v>
          </cell>
          <cell r="AS92" t="str">
            <v/>
          </cell>
          <cell r="AT92" t="e">
            <v>#N/A</v>
          </cell>
        </row>
        <row r="93">
          <cell r="D93">
            <v>60318357</v>
          </cell>
          <cell r="E93" t="str">
            <v xml:space="preserve"> A</v>
          </cell>
          <cell r="F93" t="str">
            <v>TV</v>
          </cell>
          <cell r="G93" t="str">
            <v xml:space="preserve"> ALEJANDRO CARDONA MENA</v>
          </cell>
          <cell r="H93" t="str">
            <v>ANDA LUCIA 169, RESERVA SAN ROQUE, JUAREZ</v>
          </cell>
          <cell r="I93" t="str">
            <v>8183607996, 8117640772</v>
          </cell>
          <cell r="J93" t="str">
            <v>HISENSE</v>
          </cell>
          <cell r="K93" t="str">
            <v>50K20DW</v>
          </cell>
          <cell r="L93" t="str">
            <v>50J140472H05907</v>
          </cell>
          <cell r="M93" t="str">
            <v>POLIZA</v>
          </cell>
          <cell r="N93" t="str">
            <v>POLIZA</v>
          </cell>
          <cell r="O93">
            <v>41987</v>
          </cell>
          <cell r="P93">
            <v>42874</v>
          </cell>
          <cell r="Q93">
            <v>201024</v>
          </cell>
          <cell r="R93" t="str">
            <v>25/05/2017 5:20 ARANTXA P1A O.C. 1011110 PANEL 173064</v>
          </cell>
          <cell r="S93" t="str">
            <v/>
          </cell>
          <cell r="T93" t="str">
            <v xml:space="preserve">    SOFIA VAZQUEZ                 </v>
          </cell>
          <cell r="U93">
            <v>42885</v>
          </cell>
          <cell r="Y93">
            <v>42867</v>
          </cell>
          <cell r="AD93" t="str">
            <v>Juarez/reserva de san roque</v>
          </cell>
          <cell r="AE93" t="str">
            <v>NL</v>
          </cell>
          <cell r="AF93" t="str">
            <v>MX</v>
          </cell>
          <cell r="AG93" t="str">
            <v>10409045</v>
          </cell>
          <cell r="AH93" t="str">
            <v>ALEJANDRO CARDONA MENA</v>
          </cell>
          <cell r="AI93" t="str">
            <v>Calle de Ana lucia no. 169</v>
          </cell>
          <cell r="AJ93" t="str">
            <v>8117640772</v>
          </cell>
          <cell r="AK93" t="str">
            <v>8117640772</v>
          </cell>
          <cell r="AL93" t="str">
            <v>67280</v>
          </cell>
          <cell r="AM93"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93" t="str">
            <v>1TE50B8NUSCB</v>
          </cell>
          <cell r="AO93" t="str">
            <v>Smart</v>
          </cell>
          <cell r="AP93" t="str">
            <v>Hisense</v>
          </cell>
          <cell r="AQ93" t="str">
            <v>Opera</v>
          </cell>
          <cell r="AR93" t="str">
            <v>FHD 1920 x 1080</v>
          </cell>
          <cell r="AS93" t="str">
            <v/>
          </cell>
          <cell r="AT93" t="e">
            <v>#N/A</v>
          </cell>
        </row>
        <row r="94">
          <cell r="D94">
            <v>60318526</v>
          </cell>
          <cell r="E94" t="str">
            <v xml:space="preserve"> A</v>
          </cell>
          <cell r="F94" t="str">
            <v>TV</v>
          </cell>
          <cell r="G94" t="str">
            <v>JUAN DE JESUS MACIAS</v>
          </cell>
          <cell r="H94" t="str">
            <v>ROSA 513, HACIENDA LAS MARGARITAS, APODACA</v>
          </cell>
          <cell r="I94">
            <v>8184532123</v>
          </cell>
          <cell r="J94" t="str">
            <v>HISENSE</v>
          </cell>
          <cell r="K94" t="str">
            <v>50K20DW</v>
          </cell>
          <cell r="L94" t="str">
            <v>50G143067H00118</v>
          </cell>
          <cell r="M94" t="str">
            <v xml:space="preserve">CARTA DE ACEPTACION </v>
          </cell>
          <cell r="N94">
            <v>8999</v>
          </cell>
          <cell r="O94">
            <v>42090</v>
          </cell>
          <cell r="P94">
            <v>42874</v>
          </cell>
          <cell r="Q94">
            <v>201024</v>
          </cell>
          <cell r="R94" t="str">
            <v>26/05/2017 7:04 ARANTXA NP5 P1A. OC. 1011164 PANEL 173331</v>
          </cell>
          <cell r="S94" t="str">
            <v/>
          </cell>
          <cell r="T94" t="str">
            <v xml:space="preserve">    SOFIA VAZQUEZ                 </v>
          </cell>
          <cell r="U94">
            <v>42885</v>
          </cell>
          <cell r="Y94">
            <v>42871</v>
          </cell>
          <cell r="AD94" t="str">
            <v>hacienda las margaritas/apodaca</v>
          </cell>
          <cell r="AE94" t="str">
            <v>NL</v>
          </cell>
          <cell r="AF94" t="str">
            <v>MX</v>
          </cell>
          <cell r="AG94" t="str">
            <v>10418246</v>
          </cell>
          <cell r="AH94" t="str">
            <v>JUAN DE JESUS MACIAS</v>
          </cell>
          <cell r="AI94" t="str">
            <v>513 rosa</v>
          </cell>
          <cell r="AJ94" t="str">
            <v>8184532123</v>
          </cell>
          <cell r="AK94">
            <v>0</v>
          </cell>
          <cell r="AL94" t="str">
            <v>66347</v>
          </cell>
          <cell r="AM94"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94" t="str">
            <v>1TE50B8NUSCB</v>
          </cell>
          <cell r="AO94" t="str">
            <v>Smart</v>
          </cell>
          <cell r="AP94" t="str">
            <v>Hisense</v>
          </cell>
          <cell r="AQ94" t="str">
            <v>Opera</v>
          </cell>
          <cell r="AR94" t="str">
            <v>FHD 1920 x 1080</v>
          </cell>
          <cell r="AS94" t="str">
            <v/>
          </cell>
          <cell r="AT94" t="e">
            <v>#N/A</v>
          </cell>
        </row>
        <row r="95">
          <cell r="D95">
            <v>60318719</v>
          </cell>
          <cell r="E95" t="str">
            <v xml:space="preserve"> A</v>
          </cell>
          <cell r="F95" t="str">
            <v>TV</v>
          </cell>
          <cell r="G95" t="str">
            <v>LUIS ANTONIO MEJORADO GOMEZ</v>
          </cell>
          <cell r="H95" t="str">
            <v>BEGONIA 520, FRACC. VALLE DE LAS FLORES, APODACA</v>
          </cell>
          <cell r="I95" t="str">
            <v>8140006919, 8111249104</v>
          </cell>
          <cell r="J95" t="str">
            <v>HISENSE</v>
          </cell>
          <cell r="K95" t="str">
            <v>50K20DW</v>
          </cell>
          <cell r="L95" t="str">
            <v>50G14484417H00938</v>
          </cell>
          <cell r="M95" t="str">
            <v>TIKET</v>
          </cell>
          <cell r="N95">
            <v>10499</v>
          </cell>
          <cell r="O95">
            <v>42284</v>
          </cell>
          <cell r="P95">
            <v>42874</v>
          </cell>
          <cell r="Q95">
            <v>201024</v>
          </cell>
          <cell r="R95" t="str">
            <v>25/05/17 5:21 ARANTXA NP5 P1A. OC. 1011116 PANEL 173331</v>
          </cell>
          <cell r="S95" t="str">
            <v/>
          </cell>
          <cell r="T95" t="str">
            <v xml:space="preserve">    SOFIA VAZQUEZ                 </v>
          </cell>
          <cell r="U95">
            <v>42885</v>
          </cell>
          <cell r="Y95">
            <v>42872</v>
          </cell>
          <cell r="AD95" t="str">
            <v>apodaca / fracc valle de las flores</v>
          </cell>
          <cell r="AE95" t="str">
            <v>NL</v>
          </cell>
          <cell r="AF95" t="str">
            <v>MX</v>
          </cell>
          <cell r="AG95" t="str">
            <v>10418515</v>
          </cell>
          <cell r="AH95" t="str">
            <v>LUIS ANTONIO MEJORADO GOMEZ</v>
          </cell>
          <cell r="AI95" t="str">
            <v>begonia num 520</v>
          </cell>
          <cell r="AJ95" t="str">
            <v>0448111249104</v>
          </cell>
          <cell r="AK95" t="str">
            <v>0448111249104</v>
          </cell>
          <cell r="AL95" t="str">
            <v>66600</v>
          </cell>
          <cell r="AM95"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95" t="str">
            <v>1TE50B8NUSCB</v>
          </cell>
          <cell r="AO95" t="str">
            <v>Smart</v>
          </cell>
          <cell r="AP95" t="str">
            <v>Hisense</v>
          </cell>
          <cell r="AQ95" t="str">
            <v>Opera</v>
          </cell>
          <cell r="AR95" t="str">
            <v>FHD 1920 x 1080</v>
          </cell>
          <cell r="AS95" t="str">
            <v/>
          </cell>
          <cell r="AT95" t="e">
            <v>#N/A</v>
          </cell>
        </row>
        <row r="96">
          <cell r="D96">
            <v>60318531</v>
          </cell>
          <cell r="E96" t="str">
            <v xml:space="preserve"> A</v>
          </cell>
          <cell r="F96" t="str">
            <v>TV</v>
          </cell>
          <cell r="G96" t="str">
            <v>JESUS FRANCISCO PEREZ GUERRERO</v>
          </cell>
          <cell r="H96" t="str">
            <v>VALLE DE LOS CEDROS 715, VALLE DE LAS PALMAS, APODACA</v>
          </cell>
          <cell r="I96">
            <v>8110188751</v>
          </cell>
          <cell r="J96" t="str">
            <v>HISENSE</v>
          </cell>
          <cell r="K96" t="str">
            <v>50K20DW</v>
          </cell>
          <cell r="L96" t="str">
            <v>50J140464H00334</v>
          </cell>
          <cell r="M96" t="str">
            <v>TIKET</v>
          </cell>
          <cell r="N96">
            <v>8499</v>
          </cell>
          <cell r="O96">
            <v>41884</v>
          </cell>
          <cell r="P96">
            <v>42874</v>
          </cell>
          <cell r="Q96">
            <v>201024</v>
          </cell>
          <cell r="R96" t="str">
            <v xml:space="preserve"> 25/05/17 5:28 ARANTXA P1A. OC. 1011127 PANEL 173331</v>
          </cell>
          <cell r="S96" t="str">
            <v/>
          </cell>
          <cell r="T96" t="str">
            <v xml:space="preserve">    SOFIA VAZQUEZ                 </v>
          </cell>
          <cell r="U96">
            <v>42885</v>
          </cell>
          <cell r="Y96">
            <v>42871</v>
          </cell>
          <cell r="AD96" t="str">
            <v>apodaca /valle de las palmas 1er sec</v>
          </cell>
          <cell r="AE96" t="str">
            <v>NL</v>
          </cell>
          <cell r="AF96" t="str">
            <v>MX</v>
          </cell>
          <cell r="AG96" t="str">
            <v>10418033</v>
          </cell>
          <cell r="AH96" t="str">
            <v>JESUS FRANCISCO PEREZ GUERRERO</v>
          </cell>
          <cell r="AI96" t="str">
            <v>valle de los cedros num 715</v>
          </cell>
          <cell r="AJ96" t="str">
            <v>0448110188751</v>
          </cell>
          <cell r="AK96">
            <v>0</v>
          </cell>
          <cell r="AL96" t="str">
            <v>66600</v>
          </cell>
          <cell r="AM96"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96" t="str">
            <v>1TE50B8NUSCB</v>
          </cell>
          <cell r="AO96" t="str">
            <v>Smart</v>
          </cell>
          <cell r="AP96" t="str">
            <v>Hisense</v>
          </cell>
          <cell r="AQ96" t="str">
            <v>Opera</v>
          </cell>
          <cell r="AR96" t="str">
            <v>FHD 1920 x 1080</v>
          </cell>
          <cell r="AS96" t="str">
            <v/>
          </cell>
          <cell r="AT96" t="e">
            <v>#N/A</v>
          </cell>
        </row>
        <row r="97">
          <cell r="D97">
            <v>60318813</v>
          </cell>
          <cell r="E97" t="str">
            <v xml:space="preserve"> A</v>
          </cell>
          <cell r="F97" t="str">
            <v>TV</v>
          </cell>
          <cell r="G97" t="str">
            <v xml:space="preserve">RICARDO LOPEZ GARCIA </v>
          </cell>
          <cell r="H97" t="str">
            <v>VERDI 240, RESC LOS ROBLES, APODACA</v>
          </cell>
          <cell r="I97" t="str">
            <v>818349998, 8180772251</v>
          </cell>
          <cell r="J97" t="str">
            <v>HISENSE</v>
          </cell>
          <cell r="K97" t="str">
            <v>50K20DW</v>
          </cell>
          <cell r="L97" t="str">
            <v>50G143291H15111</v>
          </cell>
          <cell r="M97" t="str">
            <v>TIKET</v>
          </cell>
          <cell r="N97">
            <v>11998.37</v>
          </cell>
          <cell r="O97">
            <v>42137</v>
          </cell>
          <cell r="P97">
            <v>42874</v>
          </cell>
          <cell r="Q97">
            <v>201024</v>
          </cell>
          <cell r="R97" t="str">
            <v>25/05/17 6:35 ARANTXA NP5 P1A OC. 1011120 PANEL 173331</v>
          </cell>
          <cell r="S97" t="str">
            <v/>
          </cell>
          <cell r="T97" t="str">
            <v xml:space="preserve">    SOFIA VAZQUEZ                 </v>
          </cell>
          <cell r="U97">
            <v>42885</v>
          </cell>
          <cell r="Y97">
            <v>42873</v>
          </cell>
          <cell r="AD97" t="str">
            <v>Apodaca/Residencial los Robles</v>
          </cell>
          <cell r="AE97" t="str">
            <v>NL</v>
          </cell>
          <cell r="AF97" t="str">
            <v>MX</v>
          </cell>
          <cell r="AG97" t="str">
            <v>10418555</v>
          </cell>
          <cell r="AH97" t="str">
            <v>RICARDO LOPEZ GARCÍA</v>
          </cell>
          <cell r="AI97" t="str">
            <v>240 Calle Verdi</v>
          </cell>
          <cell r="AJ97" t="str">
            <v>8180772251 CEL</v>
          </cell>
          <cell r="AK97" t="str">
            <v>8180772251 CEL</v>
          </cell>
          <cell r="AL97" t="str">
            <v>66636</v>
          </cell>
          <cell r="AM97"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97" t="str">
            <v>1TE50B8NUSCB</v>
          </cell>
          <cell r="AO97" t="str">
            <v>Smart</v>
          </cell>
          <cell r="AP97" t="str">
            <v>Hisense</v>
          </cell>
          <cell r="AQ97" t="str">
            <v>Opera</v>
          </cell>
          <cell r="AR97" t="str">
            <v>FHD 1920 x 1080</v>
          </cell>
          <cell r="AS97" t="str">
            <v/>
          </cell>
          <cell r="AT97" t="e">
            <v>#N/A</v>
          </cell>
        </row>
        <row r="98">
          <cell r="D98">
            <v>60316799</v>
          </cell>
          <cell r="E98" t="str">
            <v xml:space="preserve">D </v>
          </cell>
          <cell r="F98" t="str">
            <v>TV</v>
          </cell>
          <cell r="G98" t="str">
            <v>Jaime Javier Ruiz Lopez</v>
          </cell>
          <cell r="H98" t="str">
            <v>Jumil 46, Col.Pedregal de Santo Domingo, C.P.04369, Coyoacan, CDMX</v>
          </cell>
          <cell r="I98">
            <v>15172012</v>
          </cell>
          <cell r="J98" t="str">
            <v>HISENSE</v>
          </cell>
          <cell r="K98" t="str">
            <v>50K20DW</v>
          </cell>
          <cell r="L98" t="str">
            <v>50G143291H12140</v>
          </cell>
          <cell r="M98" t="str">
            <v>Carta de aceptacion</v>
          </cell>
          <cell r="N98">
            <v>13310.88</v>
          </cell>
          <cell r="O98">
            <v>42067</v>
          </cell>
          <cell r="P98">
            <v>42852</v>
          </cell>
          <cell r="Q98">
            <v>201767</v>
          </cell>
          <cell r="R98" t="str">
            <v xml:space="preserve">27/04/2017 08 : 46  ARANTXA.MON : Se autoriza NP5
27/04/2017 00 : 01 201767 : P1A:   173331 PANEL   25-04-2017   OC-1009994
</v>
          </cell>
          <cell r="S98" t="str">
            <v>Se le autoriza cambio fisico, dedido a l</v>
          </cell>
          <cell r="T98" t="str">
            <v xml:space="preserve"> Ana Lemus Moreno                 </v>
          </cell>
          <cell r="U98">
            <v>42885</v>
          </cell>
          <cell r="Y98">
            <v>42846</v>
          </cell>
          <cell r="AD98" t="str">
            <v>Coyoacan/Pedregal de Santo Domingo</v>
          </cell>
          <cell r="AE98" t="str">
            <v>DF</v>
          </cell>
          <cell r="AF98" t="str">
            <v>MX</v>
          </cell>
          <cell r="AG98" t="str">
            <v>10412190</v>
          </cell>
          <cell r="AH98" t="str">
            <v>JAIME JAVIER RUIZ LOPEZ</v>
          </cell>
          <cell r="AI98" t="str">
            <v>46 Jumil</v>
          </cell>
          <cell r="AJ98" t="str">
            <v>15172012</v>
          </cell>
          <cell r="AK98">
            <v>0</v>
          </cell>
          <cell r="AL98" t="str">
            <v>04369</v>
          </cell>
          <cell r="AM98"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98" t="str">
            <v>1TE50B8NUSCB</v>
          </cell>
          <cell r="AO98" t="str">
            <v>Smart</v>
          </cell>
          <cell r="AP98" t="str">
            <v>Hisense</v>
          </cell>
          <cell r="AQ98" t="str">
            <v>Opera</v>
          </cell>
          <cell r="AR98" t="str">
            <v>FHD 1920 x 1080</v>
          </cell>
          <cell r="AS98" t="str">
            <v/>
          </cell>
          <cell r="AT98" t="e">
            <v>#N/A</v>
          </cell>
        </row>
        <row r="99">
          <cell r="D99">
            <v>60318288</v>
          </cell>
          <cell r="E99" t="str">
            <v xml:space="preserve">    A   </v>
          </cell>
          <cell r="F99" t="str">
            <v>TV</v>
          </cell>
          <cell r="G99" t="str">
            <v>ROBERTO GONZALEZ SALDIVAR</v>
          </cell>
          <cell r="H99" t="str">
            <v>CIRCUITO CRONISTA 157, SATELITE</v>
          </cell>
          <cell r="I99" t="str">
            <v>55 1378-1079</v>
          </cell>
          <cell r="J99" t="str">
            <v>HISENSE</v>
          </cell>
          <cell r="K99" t="str">
            <v>50H7GB</v>
          </cell>
          <cell r="L99" t="str">
            <v>50G155380H00117</v>
          </cell>
          <cell r="M99" t="str">
            <v>TICKET</v>
          </cell>
          <cell r="N99">
            <v>10177.65</v>
          </cell>
          <cell r="O99">
            <v>42722</v>
          </cell>
          <cell r="P99">
            <v>42871</v>
          </cell>
          <cell r="Q99">
            <v>201010</v>
          </cell>
          <cell r="R99" t="str">
            <v>18/05/2017 07 : 04  ARANTXA.MON : TCF1
18/05/2017 07 : 03  ARANTXA.MON : Se autoriza NP5; INFORMACION CORRECTA
17/05/2017 01 : 15 201010 : P1:194562 / PANEL LCD / OC1010830 16-05-2017</v>
          </cell>
          <cell r="S99" t="str">
            <v xml:space="preserve"> SE RECOGE SÓLO PANTALLA, SIN NINGÚN OTR</v>
          </cell>
          <cell r="T99" t="str">
            <v xml:space="preserve">  Virginia Anguiano               </v>
          </cell>
          <cell r="U99">
            <v>42885</v>
          </cell>
          <cell r="Y99">
            <v>42866</v>
          </cell>
          <cell r="AD99" t="str">
            <v>Naucalpan/Satelite</v>
          </cell>
          <cell r="AE99" t="str">
            <v>MEX</v>
          </cell>
          <cell r="AF99" t="str">
            <v>MX</v>
          </cell>
          <cell r="AG99" t="str">
            <v>10415705</v>
          </cell>
          <cell r="AH99" t="str">
            <v>ROBETO GONZALEZ ZALDIVAR</v>
          </cell>
          <cell r="AI99" t="str">
            <v>Circuito cronista num 177</v>
          </cell>
          <cell r="AJ99" t="str">
            <v>5513781079</v>
          </cell>
          <cell r="AK99">
            <v>0</v>
          </cell>
          <cell r="AL99" t="str">
            <v>53100</v>
          </cell>
          <cell r="AM99"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99" t="str">
            <v>3TE50G1523B0</v>
          </cell>
          <cell r="AO99" t="str">
            <v>Smart</v>
          </cell>
          <cell r="AP99" t="str">
            <v>Hisense</v>
          </cell>
          <cell r="AQ99" t="str">
            <v>Android</v>
          </cell>
          <cell r="AR99" t="str">
            <v>UHD 3840 X 2160</v>
          </cell>
          <cell r="AS99" t="str">
            <v>3TE55G1623K3G1623K3M010</v>
          </cell>
          <cell r="AT99">
            <v>20</v>
          </cell>
          <cell r="AU99" t="str">
            <v>55H7B</v>
          </cell>
          <cell r="AV99" t="str">
            <v>3TE55G1623K3</v>
          </cell>
          <cell r="AW99" t="str">
            <v>G1623K3</v>
          </cell>
          <cell r="AX99" t="str">
            <v>M010</v>
          </cell>
        </row>
        <row r="100">
          <cell r="D100">
            <v>60318330</v>
          </cell>
          <cell r="E100" t="str">
            <v xml:space="preserve">    A   </v>
          </cell>
          <cell r="F100" t="str">
            <v>TV</v>
          </cell>
          <cell r="G100" t="str">
            <v>CAROLINA LOPEZ PEREZ</v>
          </cell>
          <cell r="H100" t="str">
            <v>HACIENDA DEL CIERVO NO 35 INT 1101, HACIENDA DE PALMAS</v>
          </cell>
          <cell r="I100" t="str">
            <v>55 1601-5795</v>
          </cell>
          <cell r="J100" t="str">
            <v>HISENSE</v>
          </cell>
          <cell r="K100" t="str">
            <v>50K20D</v>
          </cell>
          <cell r="L100" t="str">
            <v>50J140472H05764</v>
          </cell>
          <cell r="M100" t="str">
            <v>TICKET</v>
          </cell>
          <cell r="N100">
            <v>6999</v>
          </cell>
          <cell r="O100">
            <v>41804</v>
          </cell>
          <cell r="P100">
            <v>42872</v>
          </cell>
          <cell r="Q100">
            <v>201010</v>
          </cell>
          <cell r="R100" t="str">
            <v>19/05/2017 04 : 11  ARANTXA.MON : TCF1
19/05/2017 04 : 11  ARANTXA.MON : Se autoriza NP5; INFORMACION CORRECTA
18/05/2017 01 : 42 201010 : P1: T173064 / PANEL LCD / OC101087817-05-2017</v>
          </cell>
          <cell r="S100" t="str">
            <v xml:space="preserve"> PANTALLA Y BASE</v>
          </cell>
          <cell r="T100" t="str">
            <v xml:space="preserve">  Virginia Anguiano               </v>
          </cell>
          <cell r="U100">
            <v>42885</v>
          </cell>
          <cell r="Y100">
            <v>42867</v>
          </cell>
          <cell r="AD100" t="str">
            <v>Huixquilucan / Hda Palmas</v>
          </cell>
          <cell r="AE100" t="str">
            <v>MEX</v>
          </cell>
          <cell r="AF100" t="str">
            <v>MX</v>
          </cell>
          <cell r="AG100" t="str">
            <v>10417911</v>
          </cell>
          <cell r="AH100" t="str">
            <v>CAROLINA LOPEZ PEREZ</v>
          </cell>
          <cell r="AI100" t="str">
            <v>35 Hacienda el Ciervo int 1101</v>
          </cell>
          <cell r="AJ100" t="str">
            <v>5516015795</v>
          </cell>
          <cell r="AK100">
            <v>0</v>
          </cell>
          <cell r="AL100" t="str">
            <v>52763</v>
          </cell>
          <cell r="AM10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00" t="str">
            <v>3TE50G132311</v>
          </cell>
          <cell r="AO100" t="str">
            <v>Básica</v>
          </cell>
          <cell r="AP100" t="str">
            <v>Hisense</v>
          </cell>
          <cell r="AQ100" t="str">
            <v>Opera</v>
          </cell>
          <cell r="AR100" t="str">
            <v>FHD 1920 x 1080</v>
          </cell>
          <cell r="AS100" t="str">
            <v/>
          </cell>
          <cell r="AT100" t="e">
            <v>#N/A</v>
          </cell>
        </row>
        <row r="101">
          <cell r="D101">
            <v>60318309</v>
          </cell>
          <cell r="E101" t="str">
            <v>A</v>
          </cell>
          <cell r="F101" t="str">
            <v>TV</v>
          </cell>
          <cell r="G101" t="str">
            <v>DIEGO CRUZ</v>
          </cell>
          <cell r="H101" t="str">
            <v>Col. Jesus Martinez Ross, av. Benito Juarez 919, Felipe Carrillo Puerto, c.p 77200</v>
          </cell>
          <cell r="I101">
            <v>9831399321</v>
          </cell>
          <cell r="J101" t="str">
            <v>HISENSE</v>
          </cell>
          <cell r="K101" t="str">
            <v>50K20DW</v>
          </cell>
          <cell r="L101" t="str">
            <v>50G143291H00453</v>
          </cell>
          <cell r="M101" t="str">
            <v>792202799567</v>
          </cell>
          <cell r="N101">
            <v>10120.879999999999</v>
          </cell>
          <cell r="O101">
            <v>42076</v>
          </cell>
          <cell r="P101">
            <v>42873</v>
          </cell>
          <cell r="Q101">
            <v>201154</v>
          </cell>
          <cell r="R101" t="str">
            <v xml:space="preserve">CF por Falta de partes,  no hay imagen, se determina panel dañado, (NP:T173331), OC-1010923 </v>
          </cell>
          <cell r="S101" t="str">
            <v/>
          </cell>
          <cell r="T101" t="str">
            <v xml:space="preserve"> ADRIANA BEATRIZ BALAM HERNANDEZ  </v>
          </cell>
          <cell r="U101">
            <v>42885</v>
          </cell>
          <cell r="V101" t="str">
            <v>SUR</v>
          </cell>
          <cell r="Y101">
            <v>42866</v>
          </cell>
          <cell r="AD101" t="str">
            <v>Felipe Carrilo/Jesus Martinez</v>
          </cell>
          <cell r="AE101" t="str">
            <v>QR</v>
          </cell>
          <cell r="AF101" t="str">
            <v>MX</v>
          </cell>
          <cell r="AG101" t="str">
            <v>10418013</v>
          </cell>
          <cell r="AH101" t="str">
            <v>DIEGO CRUZ</v>
          </cell>
          <cell r="AI101" t="str">
            <v>919 Av Benito Juarez</v>
          </cell>
          <cell r="AJ101" t="str">
            <v>9831399321</v>
          </cell>
          <cell r="AK101">
            <v>0</v>
          </cell>
          <cell r="AL101" t="str">
            <v>77200</v>
          </cell>
          <cell r="AM101"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01" t="str">
            <v>1TE50B8NUSCB</v>
          </cell>
          <cell r="AO101" t="str">
            <v>Smart</v>
          </cell>
          <cell r="AP101" t="str">
            <v>Hisense</v>
          </cell>
          <cell r="AQ101" t="str">
            <v>Opera</v>
          </cell>
          <cell r="AR101" t="str">
            <v>FHD 1920 x 1080</v>
          </cell>
          <cell r="AS101" t="str">
            <v/>
          </cell>
          <cell r="AT101" t="e">
            <v>#N/A</v>
          </cell>
        </row>
        <row r="102">
          <cell r="D102">
            <v>60311500</v>
          </cell>
          <cell r="E102" t="str">
            <v>A</v>
          </cell>
          <cell r="F102" t="str">
            <v>TV</v>
          </cell>
          <cell r="G102" t="str">
            <v>ROBERTO CASADOS</v>
          </cell>
          <cell r="H102" t="str">
            <v xml:space="preserve">ESPINO SUAREZ NO. 3 NUEVO PROGRESO TAZIUTLAN </v>
          </cell>
          <cell r="I102">
            <v>7821336358</v>
          </cell>
          <cell r="J102" t="str">
            <v>HISENSE</v>
          </cell>
          <cell r="K102" t="str">
            <v>50K20D</v>
          </cell>
          <cell r="L102" t="str">
            <v>50J140472H02273</v>
          </cell>
          <cell r="M102" t="str">
            <v>TICKET 76427</v>
          </cell>
          <cell r="N102">
            <v>0</v>
          </cell>
          <cell r="O102">
            <v>41923</v>
          </cell>
          <cell r="P102">
            <v>42783</v>
          </cell>
          <cell r="Q102">
            <v>201068</v>
          </cell>
          <cell r="R102" t="str">
            <v xml:space="preserve">SOLICITUD DE MAIN T172965 Y FUENTE T166749 OC-1007533, FALTA DE REFACCION </v>
          </cell>
          <cell r="S102" t="str">
            <v/>
          </cell>
          <cell r="T102" t="str">
            <v xml:space="preserve"> KAREN BAUTISTA                   </v>
          </cell>
          <cell r="U102">
            <v>42885</v>
          </cell>
          <cell r="V102" t="str">
            <v>SUR</v>
          </cell>
          <cell r="Y102">
            <v>42780</v>
          </cell>
          <cell r="AD102" t="str">
            <v>nuevo progreso/Tihuatlan</v>
          </cell>
          <cell r="AE102" t="str">
            <v>VER</v>
          </cell>
          <cell r="AF102" t="str">
            <v>MX</v>
          </cell>
          <cell r="AG102" t="str">
            <v>10411309</v>
          </cell>
          <cell r="AH102" t="str">
            <v>ROBERTO CASADOS</v>
          </cell>
          <cell r="AI102" t="str">
            <v>espino suarez num 3</v>
          </cell>
          <cell r="AJ102" t="str">
            <v>7821336358</v>
          </cell>
          <cell r="AK102">
            <v>0</v>
          </cell>
          <cell r="AL102" t="str">
            <v>92911</v>
          </cell>
          <cell r="AM102"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02" t="str">
            <v>3TE50G132311</v>
          </cell>
          <cell r="AO102" t="str">
            <v>Básica</v>
          </cell>
          <cell r="AP102" t="str">
            <v>Hisense</v>
          </cell>
          <cell r="AQ102" t="str">
            <v>Opera</v>
          </cell>
          <cell r="AR102" t="str">
            <v>FHD 1920 x 1080</v>
          </cell>
          <cell r="AS102" t="str">
            <v/>
          </cell>
          <cell r="AT102" t="e">
            <v>#N/A</v>
          </cell>
        </row>
        <row r="103">
          <cell r="D103">
            <v>60317025</v>
          </cell>
          <cell r="E103" t="str">
            <v>A</v>
          </cell>
          <cell r="F103" t="str">
            <v>TV</v>
          </cell>
          <cell r="G103" t="str">
            <v xml:space="preserve">JUAN SANCHEZ COBARRUBIAS  </v>
          </cell>
          <cell r="H103" t="str">
            <v>JUAN ALVAREZ 110 JUAN ALVAREZ 110 48930 CASIMIRO CASTILLO JALISCO</v>
          </cell>
          <cell r="I103">
            <v>3312301369</v>
          </cell>
          <cell r="J103" t="str">
            <v>HISENSE</v>
          </cell>
          <cell r="K103" t="str">
            <v>50H7GB</v>
          </cell>
          <cell r="L103" t="str">
            <v>50G161943MH5248</v>
          </cell>
          <cell r="M103" t="str">
            <v>Ticket de compra</v>
          </cell>
          <cell r="N103">
            <v>14665</v>
          </cell>
          <cell r="O103">
            <v>42710</v>
          </cell>
          <cell r="P103">
            <v>42851</v>
          </cell>
          <cell r="Q103">
            <v>201076</v>
          </cell>
          <cell r="R103" t="str">
            <v>No hay refacciones para surtir y realizar la reparacion del equipo</v>
          </cell>
          <cell r="S103" t="str">
            <v xml:space="preserve"> </v>
          </cell>
          <cell r="T103" t="str">
            <v xml:space="preserve"> Carlos Muñiz                     </v>
          </cell>
          <cell r="U103">
            <v>42885</v>
          </cell>
          <cell r="V103" t="str">
            <v>SUR</v>
          </cell>
          <cell r="Y103">
            <v>42850</v>
          </cell>
          <cell r="AD103" t="str">
            <v>CASTILLO/JALISCO</v>
          </cell>
          <cell r="AE103" t="str">
            <v>JAL</v>
          </cell>
          <cell r="AF103" t="str">
            <v>MX</v>
          </cell>
          <cell r="AG103" t="str">
            <v>10413737</v>
          </cell>
          <cell r="AH103" t="str">
            <v>JUAN SANCHEZ COBARRUBIAS</v>
          </cell>
          <cell r="AI103" t="str">
            <v>110 JUAN ALVAREZ</v>
          </cell>
          <cell r="AJ103" t="str">
            <v>3573880761</v>
          </cell>
          <cell r="AK103" t="str">
            <v>0453312301369</v>
          </cell>
          <cell r="AL103" t="str">
            <v>48930</v>
          </cell>
          <cell r="AM103"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03" t="str">
            <v>3TE50G1523B0</v>
          </cell>
          <cell r="AO103" t="str">
            <v>Smart</v>
          </cell>
          <cell r="AP103" t="str">
            <v>Hisense</v>
          </cell>
          <cell r="AQ103" t="str">
            <v>Android</v>
          </cell>
          <cell r="AR103" t="str">
            <v>UHD 3840 X 2160</v>
          </cell>
          <cell r="AS103" t="str">
            <v>3TE55G1623K3G1623K3M010</v>
          </cell>
          <cell r="AT103">
            <v>20</v>
          </cell>
          <cell r="AU103" t="str">
            <v>55H7B</v>
          </cell>
          <cell r="AV103" t="str">
            <v>3TE55G1623K3</v>
          </cell>
          <cell r="AW103" t="str">
            <v>G1623K3</v>
          </cell>
          <cell r="AX103" t="str">
            <v>M010</v>
          </cell>
        </row>
        <row r="104">
          <cell r="D104">
            <v>60309514</v>
          </cell>
          <cell r="E104" t="str">
            <v>A</v>
          </cell>
          <cell r="F104" t="str">
            <v>TV</v>
          </cell>
          <cell r="G104" t="str">
            <v>Gildardo Silva Rodriguez</v>
          </cell>
          <cell r="H104" t="str">
            <v>Bajos de chila  calle palmera  S/N San Pedro Mixtepec</v>
          </cell>
          <cell r="I104">
            <v>9541110579</v>
          </cell>
          <cell r="J104" t="str">
            <v>HISENSE</v>
          </cell>
          <cell r="K104" t="str">
            <v>50K20DW</v>
          </cell>
          <cell r="L104" t="str">
            <v>50G143291H00308</v>
          </cell>
          <cell r="M104" t="str">
            <v>CARTA BIMBO</v>
          </cell>
          <cell r="N104" t="str">
            <v>CARTA BIMBO</v>
          </cell>
          <cell r="O104" t="str">
            <v>18 de Marzo 2016</v>
          </cell>
          <cell r="P104" t="str">
            <v>22  de Enero 2017</v>
          </cell>
          <cell r="Q104">
            <v>201058</v>
          </cell>
          <cell r="R104" t="str">
            <v>25/01/17 06:51 Ernesto hern NP5 PANEL 173331 25/01/2017 06:51 Ernesto Hern TCF1</v>
          </cell>
          <cell r="S104" t="str">
            <v xml:space="preserve"> se tramite cambio  fisico por falta de </v>
          </cell>
          <cell r="T104" t="str">
            <v xml:space="preserve">   Everardo Santiago Reyes        </v>
          </cell>
          <cell r="U104">
            <v>42885</v>
          </cell>
          <cell r="V104" t="str">
            <v>SUR</v>
          </cell>
          <cell r="Y104">
            <v>42754</v>
          </cell>
          <cell r="AD104" t="str">
            <v>San Pedro Mixtepec/Bugambilias</v>
          </cell>
          <cell r="AE104" t="str">
            <v>OAX</v>
          </cell>
          <cell r="AF104" t="str">
            <v>MX</v>
          </cell>
          <cell r="AG104" t="str">
            <v>10410001</v>
          </cell>
          <cell r="AH104" t="str">
            <v>GILDARDO SILVA</v>
          </cell>
          <cell r="AI104" t="str">
            <v>S/N Palmera</v>
          </cell>
          <cell r="AJ104" t="str">
            <v>9541110579</v>
          </cell>
          <cell r="AK104">
            <v>0</v>
          </cell>
          <cell r="AL104" t="str">
            <v>71981</v>
          </cell>
          <cell r="AM104" t="str">
            <v>02/02/2017 06 : 23 MARCO.DIAZ : DULCE M. TCF2***MODELO 50H5B2***SERIE50G160245H01801***ENVIADO A 201058***F. EMBARQUE 01 FEB 2017***CARSSA01/02/2017 06 : 32 MARCO.DIAZ : TCF174 7401041925/01/2017 06 : 51 ERNESTO.HERN : TCF125/01/2017 06 : 51 ERNESTO.HERN : NP525/01/2017 05 : 04 ANA.LAURA : ODSWTP25/01/2017 01 : 23 201058 : SOLICITO QUE ENVIEN LA REFACCION SOLICITADA24/01/2017 01 : 44 201058 : SOLICITO QUE ENVIEN REFACCION SOLICITADA22/01/2017 09 : 52 201058 : SE RECOGE TELEVISION18/01/2017 02 : 00 GABRIELA.B : % ESQUINA CROTO, FACHADA AZUL ES UNATIENDA FRENTE A AUTOLAVADO</v>
          </cell>
          <cell r="AN104" t="str">
            <v>1TE50B8NUSCB</v>
          </cell>
          <cell r="AO104" t="str">
            <v>Smart</v>
          </cell>
          <cell r="AP104" t="str">
            <v>Hisense</v>
          </cell>
          <cell r="AQ104" t="str">
            <v>Opera</v>
          </cell>
          <cell r="AR104" t="str">
            <v>FHD 1920 x 1080</v>
          </cell>
          <cell r="AS104" t="str">
            <v/>
          </cell>
          <cell r="AT104" t="e">
            <v>#N/A</v>
          </cell>
        </row>
        <row r="105">
          <cell r="D105">
            <v>60296403</v>
          </cell>
          <cell r="E105" t="str">
            <v>A</v>
          </cell>
          <cell r="F105" t="str">
            <v>TV</v>
          </cell>
          <cell r="G105" t="str">
            <v>JOVANA CASTILLO CRUZ</v>
          </cell>
          <cell r="H105" t="str">
            <v>CAlle 23 sur poniente entre 10 y 12 poniente / 29020 Tuxtla GTz/31 de mayo</v>
          </cell>
          <cell r="I105">
            <v>9611215443</v>
          </cell>
          <cell r="J105" t="str">
            <v>HISENSE</v>
          </cell>
          <cell r="K105" t="str">
            <v>50K20DW</v>
          </cell>
          <cell r="L105" t="str">
            <v>50G143291H15546</v>
          </cell>
          <cell r="M105" t="str">
            <v>TICKET</v>
          </cell>
          <cell r="N105">
            <v>7814.14</v>
          </cell>
          <cell r="O105">
            <v>42680</v>
          </cell>
          <cell r="P105">
            <v>42634</v>
          </cell>
          <cell r="Q105">
            <v>200996</v>
          </cell>
          <cell r="R105" t="str">
            <v>OC-1002155, T173331/Panel - PANEL</v>
          </cell>
          <cell r="S105" t="str">
            <v/>
          </cell>
          <cell r="T105" t="str">
            <v xml:space="preserve">              MARITE DE CABALERO  </v>
          </cell>
          <cell r="U105">
            <v>42885</v>
          </cell>
          <cell r="V105" t="str">
            <v>SUR</v>
          </cell>
          <cell r="Y105" t="e">
            <v>#N/A</v>
          </cell>
          <cell r="AD105" t="e">
            <v>#N/A</v>
          </cell>
          <cell r="AE105" t="e">
            <v>#N/A</v>
          </cell>
          <cell r="AF105" t="e">
            <v>#N/A</v>
          </cell>
          <cell r="AG105" t="e">
            <v>#N/A</v>
          </cell>
          <cell r="AH105" t="e">
            <v>#N/A</v>
          </cell>
          <cell r="AI105" t="e">
            <v>#N/A</v>
          </cell>
          <cell r="AJ105" t="e">
            <v>#N/A</v>
          </cell>
          <cell r="AK105" t="e">
            <v>#N/A</v>
          </cell>
          <cell r="AL105" t="e">
            <v>#N/A</v>
          </cell>
          <cell r="AM105" t="e">
            <v>#N/A</v>
          </cell>
          <cell r="AN105" t="str">
            <v>1TE50B8NUSCB</v>
          </cell>
          <cell r="AO105" t="str">
            <v>Smart</v>
          </cell>
          <cell r="AP105" t="str">
            <v>Hisense</v>
          </cell>
          <cell r="AQ105" t="str">
            <v>Opera</v>
          </cell>
          <cell r="AR105" t="str">
            <v>FHD 1920 x 1080</v>
          </cell>
          <cell r="AS105" t="str">
            <v/>
          </cell>
          <cell r="AT105" t="e">
            <v>#N/A</v>
          </cell>
        </row>
        <row r="106">
          <cell r="D106">
            <v>60317991</v>
          </cell>
          <cell r="E106" t="str">
            <v>A</v>
          </cell>
          <cell r="F106" t="str">
            <v>TV</v>
          </cell>
          <cell r="G106" t="str">
            <v xml:space="preserve">JONATHAN ROSAS </v>
          </cell>
          <cell r="H106" t="str">
            <v>FRACC EL BOSQUE PONIENTE 20 # 57 IXTACZOQUITLAN, VER</v>
          </cell>
          <cell r="I106">
            <v>2721248802</v>
          </cell>
          <cell r="J106" t="str">
            <v>HISENSE</v>
          </cell>
          <cell r="K106" t="str">
            <v>50K20DW</v>
          </cell>
          <cell r="L106" t="str">
            <v>50G143292H09464</v>
          </cell>
          <cell r="M106" t="str">
            <v>TICKET ORI/000155095</v>
          </cell>
          <cell r="N106" t="str">
            <v>$11,998,37</v>
          </cell>
          <cell r="O106">
            <v>42138</v>
          </cell>
          <cell r="P106">
            <v>42867</v>
          </cell>
          <cell r="Q106">
            <v>201472</v>
          </cell>
          <cell r="R106" t="str">
            <v>SE SOLICITA DISPLAY DAÑADO T173331  OC-1010734</v>
          </cell>
          <cell r="S106" t="str">
            <v/>
          </cell>
          <cell r="T106" t="str">
            <v xml:space="preserve"> LETICIA ROMERO O.                </v>
          </cell>
          <cell r="U106">
            <v>42885</v>
          </cell>
          <cell r="V106" t="str">
            <v>SUR</v>
          </cell>
          <cell r="Y106">
            <v>42863</v>
          </cell>
          <cell r="AD106" t="str">
            <v>FRAC,EL BOSQUE IXTACZQUITALN/VERACRUZ</v>
          </cell>
          <cell r="AE106" t="str">
            <v>VER</v>
          </cell>
          <cell r="AF106" t="str">
            <v>MX</v>
          </cell>
          <cell r="AG106" t="str">
            <v>10417516</v>
          </cell>
          <cell r="AH106" t="str">
            <v>JONATAN ROSAS</v>
          </cell>
          <cell r="AI106" t="str">
            <v>57 PONIENTE 20</v>
          </cell>
          <cell r="AJ106" t="str">
            <v>2721248802</v>
          </cell>
          <cell r="AK106">
            <v>0</v>
          </cell>
          <cell r="AL106" t="str">
            <v>94450</v>
          </cell>
          <cell r="AM106"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06" t="str">
            <v>1TE50B8NUSCB</v>
          </cell>
          <cell r="AO106" t="str">
            <v>Smart</v>
          </cell>
          <cell r="AP106" t="str">
            <v>Hisense</v>
          </cell>
          <cell r="AQ106" t="str">
            <v>Opera</v>
          </cell>
          <cell r="AR106" t="str">
            <v>FHD 1920 x 1080</v>
          </cell>
          <cell r="AS106" t="str">
            <v/>
          </cell>
          <cell r="AT106" t="e">
            <v>#N/A</v>
          </cell>
        </row>
        <row r="107">
          <cell r="D107">
            <v>60318147</v>
          </cell>
          <cell r="E107" t="str">
            <v>A</v>
          </cell>
          <cell r="F107" t="str">
            <v>TV</v>
          </cell>
          <cell r="G107" t="str">
            <v>GABRIELA SANTANA GUZMAN</v>
          </cell>
          <cell r="H107" t="str">
            <v>CALLEJON FLOR DE LA CAÑA,LOTE 4,CPL.CENTRO VHSA TAB.</v>
          </cell>
          <cell r="I107">
            <v>9933609693</v>
          </cell>
          <cell r="J107" t="str">
            <v>HISENSE</v>
          </cell>
          <cell r="K107" t="str">
            <v>50H3B2</v>
          </cell>
          <cell r="L107" t="str">
            <v>50G151263H00027</v>
          </cell>
          <cell r="M107" t="str">
            <v>TICKET</v>
          </cell>
          <cell r="N107">
            <v>5999</v>
          </cell>
          <cell r="O107">
            <v>42578</v>
          </cell>
          <cell r="P107">
            <v>42877</v>
          </cell>
          <cell r="Q107">
            <v>202419</v>
          </cell>
          <cell r="R107" t="str">
            <v>PANEL..NO.DE PEDIDO  OC-1011092..  NO DE PARTE:186903.</v>
          </cell>
          <cell r="S107" t="str">
            <v>ducto en Factura</v>
          </cell>
          <cell r="T107" t="str">
            <v xml:space="preserve">            RUBEN JUAREZ LEON     </v>
          </cell>
          <cell r="U107">
            <v>42885</v>
          </cell>
          <cell r="V107" t="str">
            <v>SUR</v>
          </cell>
          <cell r="Y107">
            <v>42864</v>
          </cell>
          <cell r="AD107" t="str">
            <v>Villahermosa/Centro</v>
          </cell>
          <cell r="AE107" t="str">
            <v>TAB</v>
          </cell>
          <cell r="AF107" t="str">
            <v>MX</v>
          </cell>
          <cell r="AG107" t="str">
            <v>10417967</v>
          </cell>
          <cell r="AH107" t="str">
            <v>GABRIELA SANTANA GUZMAN</v>
          </cell>
          <cell r="AI107" t="str">
            <v>callejón flor de la caña int 4</v>
          </cell>
          <cell r="AJ107" t="str">
            <v>9933609693</v>
          </cell>
          <cell r="AK107" t="str">
            <v>9933609693</v>
          </cell>
          <cell r="AL107" t="str">
            <v>86049</v>
          </cell>
          <cell r="AM107"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07" t="str">
            <v>3TE50G151262</v>
          </cell>
          <cell r="AO107" t="str">
            <v>Básica</v>
          </cell>
          <cell r="AP107" t="str">
            <v>Hisense</v>
          </cell>
          <cell r="AQ107" t="str">
            <v>Opera</v>
          </cell>
          <cell r="AR107" t="str">
            <v>FHD 1920 x 1080</v>
          </cell>
          <cell r="AS107" t="str">
            <v/>
          </cell>
          <cell r="AT107" t="e">
            <v>#N/A</v>
          </cell>
        </row>
        <row r="108">
          <cell r="D108">
            <v>60311393</v>
          </cell>
          <cell r="E108" t="str">
            <v>A</v>
          </cell>
          <cell r="F108" t="str">
            <v>TV</v>
          </cell>
          <cell r="G108" t="str">
            <v>ERICA ANGELINA SANCHEZ RODRIGUEZ</v>
          </cell>
          <cell r="H108" t="str">
            <v xml:space="preserve">AV DE LOS ALAMOS EDIF  ALMENDROS E4 DPTO 33 LA PRADERA </v>
          </cell>
          <cell r="I108">
            <v>2282707772</v>
          </cell>
          <cell r="J108" t="str">
            <v>HISENSE</v>
          </cell>
          <cell r="K108" t="str">
            <v>50K20D</v>
          </cell>
          <cell r="L108" t="str">
            <v>50J140472H03204</v>
          </cell>
          <cell r="M108" t="str">
            <v>CARTA FACTURA</v>
          </cell>
          <cell r="N108" t="str">
            <v>7,900,00</v>
          </cell>
          <cell r="O108">
            <v>41791</v>
          </cell>
          <cell r="P108">
            <v>42781</v>
          </cell>
          <cell r="Q108">
            <v>201068</v>
          </cell>
          <cell r="R108" t="str">
            <v xml:space="preserve">SOLICITUD DE PANEL T173064  OC-1007449, FALTA DE REFACCION </v>
          </cell>
          <cell r="S108" t="str">
            <v/>
          </cell>
          <cell r="T108" t="str">
            <v xml:space="preserve">KAREN BAUTISTA                  </v>
          </cell>
          <cell r="U108">
            <v>42885</v>
          </cell>
          <cell r="V108" t="str">
            <v>SUR</v>
          </cell>
          <cell r="Y108">
            <v>42779</v>
          </cell>
          <cell r="AD108" t="str">
            <v>PRADERA / EMILIANO ZAPATA</v>
          </cell>
          <cell r="AE108" t="str">
            <v>VER</v>
          </cell>
          <cell r="AF108" t="str">
            <v>MX</v>
          </cell>
          <cell r="AG108" t="str">
            <v>10411901</v>
          </cell>
          <cell r="AH108" t="str">
            <v>ERICA ANGELINA SANCHEZ RODRIGUEZ</v>
          </cell>
          <cell r="AI108" t="str">
            <v>DEPTO 33 AV DE LOS ALAMOS EDIF ALMENDROS E4</v>
          </cell>
          <cell r="AJ108" t="str">
            <v>2282707772</v>
          </cell>
          <cell r="AK108">
            <v>0</v>
          </cell>
          <cell r="AL108" t="str">
            <v>91097</v>
          </cell>
          <cell r="AM108"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08" t="str">
            <v>3TE50G132311</v>
          </cell>
          <cell r="AO108" t="str">
            <v>Básica</v>
          </cell>
          <cell r="AP108" t="str">
            <v>Hisense</v>
          </cell>
          <cell r="AQ108" t="str">
            <v>Opera</v>
          </cell>
          <cell r="AR108" t="str">
            <v>FHD 1920 x 1080</v>
          </cell>
          <cell r="AS108" t="str">
            <v/>
          </cell>
          <cell r="AT108" t="e">
            <v>#N/A</v>
          </cell>
        </row>
        <row r="109">
          <cell r="D109">
            <v>60316717</v>
          </cell>
          <cell r="E109" t="str">
            <v>A</v>
          </cell>
          <cell r="F109" t="str">
            <v>TV</v>
          </cell>
          <cell r="G109" t="str">
            <v>ANGEL ARZAT VAZQUEZ</v>
          </cell>
          <cell r="H109" t="str">
            <v>PICHUCALCO CHIAPAS,COL CENTRO</v>
          </cell>
          <cell r="I109">
            <v>9323233014</v>
          </cell>
          <cell r="J109" t="str">
            <v>HISENSE</v>
          </cell>
          <cell r="K109" t="str">
            <v>50K20D</v>
          </cell>
          <cell r="L109" t="str">
            <v>50G144843H05186</v>
          </cell>
          <cell r="M109">
            <v>2501</v>
          </cell>
          <cell r="N109">
            <v>14280</v>
          </cell>
          <cell r="O109">
            <v>42433</v>
          </cell>
          <cell r="P109">
            <v>42849</v>
          </cell>
          <cell r="Q109">
            <v>202419</v>
          </cell>
          <cell r="R109" t="str">
            <v>PANEL:NO DE PARTE 174313..NO.DE PEDIDO:OC-1009935</v>
          </cell>
          <cell r="S109" t="str">
            <v/>
          </cell>
          <cell r="T109" t="str">
            <v>RUBEN JUAREZ</v>
          </cell>
          <cell r="U109">
            <v>42885</v>
          </cell>
          <cell r="V109" t="str">
            <v>SUR</v>
          </cell>
          <cell r="Y109">
            <v>42846</v>
          </cell>
          <cell r="AD109" t="str">
            <v>PICHUCALCO CHIAPAS</v>
          </cell>
          <cell r="AE109" t="str">
            <v>CHS</v>
          </cell>
          <cell r="AF109" t="str">
            <v>MX</v>
          </cell>
          <cell r="AG109" t="str">
            <v>10416668</v>
          </cell>
          <cell r="AH109" t="str">
            <v>ANGEL ARZAT VAZQUEZ</v>
          </cell>
          <cell r="AI109" t="str">
            <v>TRINIDAD PLAZA 07 COL.CENTRO</v>
          </cell>
          <cell r="AJ109" t="str">
            <v>9323233014</v>
          </cell>
          <cell r="AK109">
            <v>0</v>
          </cell>
          <cell r="AL109" t="str">
            <v>29520</v>
          </cell>
          <cell r="AM109"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09" t="str">
            <v>3TE50G132311</v>
          </cell>
          <cell r="AO109" t="str">
            <v>Básica</v>
          </cell>
          <cell r="AP109" t="str">
            <v>Hisense</v>
          </cell>
          <cell r="AQ109" t="str">
            <v>Opera</v>
          </cell>
          <cell r="AR109" t="str">
            <v>FHD 1920 x 1080</v>
          </cell>
          <cell r="AS109" t="str">
            <v/>
          </cell>
          <cell r="AT109" t="e">
            <v>#N/A</v>
          </cell>
        </row>
        <row r="110">
          <cell r="D110">
            <v>60308854</v>
          </cell>
          <cell r="E110" t="str">
            <v>A</v>
          </cell>
          <cell r="F110" t="str">
            <v>TV</v>
          </cell>
          <cell r="G110" t="str">
            <v>FELIX FERNANDEZ</v>
          </cell>
          <cell r="H110" t="str">
            <v xml:space="preserve">CALLEJON 70 MZ-26 LOTE 37 REGION 211 LAS LAJAS 2 </v>
          </cell>
          <cell r="I110">
            <v>9982079449</v>
          </cell>
          <cell r="J110" t="str">
            <v>HISENSE</v>
          </cell>
          <cell r="K110" t="str">
            <v>AS-12TR5SVETG-IDU</v>
          </cell>
          <cell r="L110" t="str">
            <v>1KK0120SZN0P0KFLQJ20231</v>
          </cell>
          <cell r="M110" t="str">
            <v>067722T</v>
          </cell>
          <cell r="N110">
            <v>6750</v>
          </cell>
          <cell r="O110">
            <v>42235</v>
          </cell>
          <cell r="P110">
            <v>42760</v>
          </cell>
          <cell r="Q110">
            <v>201033</v>
          </cell>
          <cell r="R110" t="str">
            <v>26/01/2017 ERNESTO HDZ: NP5  #1821592  pcb main,1820978 pcb inverter,oc-1006581</v>
          </cell>
          <cell r="S110" t="str">
            <v xml:space="preserve"> EQUIPO INSTALADO EN DOMICILIO DEL CLIEN</v>
          </cell>
          <cell r="T110" t="str">
            <v xml:space="preserve">JUAN OSWALDO URIBE PERAZA </v>
          </cell>
          <cell r="U110">
            <v>42885</v>
          </cell>
          <cell r="V110" t="str">
            <v>SUR</v>
          </cell>
          <cell r="Y110">
            <v>42747</v>
          </cell>
          <cell r="AD110" t="str">
            <v>Cancun/Las lajas 2da etapa</v>
          </cell>
          <cell r="AE110" t="str">
            <v>QR</v>
          </cell>
          <cell r="AF110" t="str">
            <v>MX</v>
          </cell>
          <cell r="AG110" t="str">
            <v>10387522</v>
          </cell>
          <cell r="AH110" t="str">
            <v>FELIX FERNANDEZ</v>
          </cell>
          <cell r="AI110" t="str">
            <v>Callejon 70 mza 26 lte 37 region 211</v>
          </cell>
          <cell r="AJ110" t="str">
            <v>01-9982079499</v>
          </cell>
          <cell r="AK110" t="str">
            <v>9981559158</v>
          </cell>
          <cell r="AL110" t="str">
            <v>77519</v>
          </cell>
          <cell r="AM110" t="str">
            <v>27/05/2017 02 : 56 ANA.ROSA : CSCse genera queja 54077984, en espera de que esta área de solución26/05/2017 00 : 29 GABRIELA.B : CFNESe Envía Mail al Área de CF y coordinación para seguimiento a cambio17/05/2017 22 : 41 ANA.ROSA : CSCse pide nuevamente apoyo al área de CF (Adolfo), cte. se encuentra yamuy molesto y habla con groserías esto se informa al área correspondiente12/05/2017 01 : 39 ANA.GABRIELA : se comunca el cliente exigiendo unarespuesta inmediata, pues esta harto de tantas promesas, sindarle solución alguna asu problema, argumenta el cliente que no existeseriedad por parte de la marca, y exige su dinero,&lt;(&gt;,&lt;)&gt;26/04/2017 23 : 05 ANA.ROSA : CSCse le pide apoyo a Miguel Soto, se autoriza CF el dia 26/01/2017 equipoaun no se ha entregado a cte.30/03/2017 06 : 43 SEMIRAMIS.M : CSCCte se comunica muy molesto pues no ha recibido el equipo se envíacorreo al área de cf pues el cliente con groserías que llamara todosdías23/03/2017 04 : 37 SEMIRAMIS.M : CSCCte se comunica para verificar cuando se le entregara su equipo se lecomenta sobre la auditoria por el cual no se ha podido entregar suequipo se le pide que de el tiempo para saber sobre el envío15/03/2017 00 : 57 ADRIANA.SAN : CSCSe comunica cliente bastante molesto solicitando información de entrega,se pasa orden a Cf y a DV para apoyo y notificar de que manera procederáel servicio11/03/2017 06 : 56 ANA.ROSA : CSCse le pide apoyo al área de CF ya que cte. esta demasiado molesto. Via.sistema nos informa que la tda no cuenta con equipos para DV, en esperade indicaciones22/02/2017 07 : 34 MARCO.DIAZ : TCF1PU CSA17/02/2017 06 : 42 GABRIELA.CA : tda no cuenta con equipos para quenos apoyen con devo//favor de verificar con área de CF//ISA MTZ09/02/2017 06 : 44 MARCO.DIAZ : TCF1INV, TCFCN SE ENVIA A DEVOLUCIONPOR FALTA DE PRODUCTO09/02/2017 06 : 43 MARCO.DIAZ : SE ENVIA A DOVOLUCION POR FALTA DEPRODUCTO TCDEV09/02/2017 00 : 48 MARCO.DIAZ : TCF174 7400657509/02/2017 00 : 46 MARCO.DIAZ : TCF1PU CTE FINAL09/02/2017 00 : 45 MARCO.DIAZ : TCF1DR04/02/2017 04 : 14 GABRIELA.CA : TIENDA INDICA NO HAY EQ, DISPONIBLE //02/02/2017 04 : 13 Ricardo Espinosa : TCFDEV NO HAY PRODUCTO DISPONIBLE26/01/2017 07 : 28 ERNESTO.HERN : TCF126/01/2017 07 : 28 ERNESTO.HERN : NP525/01/2017 03 : 14 201033 : EQUIPO CHECADO SE LE DETECTO QUE LA PCB MAINDEL EVAPORADOR Y DEL CONDENSADOR SE ENCUENTRA DAÑADOS POR LO QUE SI LE LLEGA CORRIENTE AL EQUIPO PERO ESTAS NO ESTAN SACANDOVOLTAJE PARA QUE LOS DEMAS COMPONENTES FUNCIONEN ESTAS PIEZASSE SOLICITAN EL DIA DE HOY 24/01/2017 CON EL NUMERO DE OC 100658124/01/2017 03 : 19 FABIOLA.BON : SEG: PENDIENTE DE DIAGNOSTICO20/01/2017 05 : 41 FABIOLA.BON : SEG: PENDIENTE DE DIAGNOSTICO13/01/2017 03 : 00 201033 : V1 16/01/2016 10:00AM Y 06:00PM13/01/2017 00 : 50 ANA.LAURA : REINCIDENCIA DE LA ODS 60290001 / FAVORDE VALIDAR SI PROCEDE LA GARANTIA</v>
          </cell>
          <cell r="AN110" t="str">
            <v>GKK012NK6185</v>
          </cell>
          <cell r="AO110" t="e">
            <v>#N/A</v>
          </cell>
          <cell r="AP110" t="e">
            <v>#N/A</v>
          </cell>
          <cell r="AQ110" t="e">
            <v>#N/A</v>
          </cell>
          <cell r="AR110" t="e">
            <v>#N/A</v>
          </cell>
          <cell r="AS110" t="str">
            <v/>
          </cell>
          <cell r="AT110" t="e">
            <v>#N/A</v>
          </cell>
        </row>
        <row r="111">
          <cell r="D111">
            <v>60316106</v>
          </cell>
          <cell r="E111" t="str">
            <v>E</v>
          </cell>
          <cell r="F111" t="str">
            <v>TV</v>
          </cell>
          <cell r="G111" t="str">
            <v xml:space="preserve">ADRIANA RODARTE </v>
          </cell>
          <cell r="H111" t="str">
            <v xml:space="preserve">AND MANUEL OCARRANZA 636 GUADALAJARA/MIRAVALLE </v>
          </cell>
          <cell r="I111" t="str">
            <v>3313981788 3312722728</v>
          </cell>
          <cell r="J111" t="str">
            <v>HISENSE</v>
          </cell>
          <cell r="K111" t="str">
            <v>50K20DW</v>
          </cell>
          <cell r="L111" t="str">
            <v>50G143291H05601</v>
          </cell>
          <cell r="M111" t="str">
            <v>POLIZA DE GARANTIA</v>
          </cell>
          <cell r="N111" t="str">
            <v>POLIZA DE GARANTIA</v>
          </cell>
          <cell r="O111">
            <v>41958</v>
          </cell>
          <cell r="P111">
            <v>42844</v>
          </cell>
          <cell r="Q111">
            <v>201109</v>
          </cell>
          <cell r="R111" t="str">
            <v>TCFER: CLIENTE NO ACEPTA CAMBIO FISICO DE ODS ANTERIOR 60310102 POR NO SER NUEVO, NO TIENE TODOS LOS TORNILLOS, ESTA SUCIO Y CONTROL REMOTO ESTA MALTRATADO</v>
          </cell>
          <cell r="S111" t="str">
            <v>El numero de serie corresponde al equipo</v>
          </cell>
          <cell r="T111" t="str">
            <v xml:space="preserve"> YURIANA HERNANDEZ HERRERA        </v>
          </cell>
          <cell r="U111">
            <v>42885</v>
          </cell>
          <cell r="V111" t="str">
            <v>SUR</v>
          </cell>
          <cell r="Y111">
            <v>42842</v>
          </cell>
          <cell r="AD111" t="str">
            <v>Guadalajara/Miravalle</v>
          </cell>
          <cell r="AE111" t="str">
            <v>JAL</v>
          </cell>
          <cell r="AF111" t="str">
            <v>MX</v>
          </cell>
          <cell r="AG111" t="str">
            <v>10410332</v>
          </cell>
          <cell r="AH111" t="str">
            <v>ADRIANA RODARTE</v>
          </cell>
          <cell r="AI111" t="str">
            <v>636 And Manuel Ocarranza</v>
          </cell>
          <cell r="AJ111" t="str">
            <v>3312722728</v>
          </cell>
          <cell r="AK111" t="str">
            <v>3312722728</v>
          </cell>
          <cell r="AL111" t="str">
            <v>44990</v>
          </cell>
          <cell r="AM111"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11" t="str">
            <v>1TE50B8NUSCB</v>
          </cell>
          <cell r="AO111" t="str">
            <v>Smart</v>
          </cell>
          <cell r="AP111" t="str">
            <v>Hisense</v>
          </cell>
          <cell r="AQ111" t="str">
            <v>Opera</v>
          </cell>
          <cell r="AR111" t="str">
            <v>FHD 1920 x 1080</v>
          </cell>
          <cell r="AS111" t="str">
            <v/>
          </cell>
          <cell r="AT111" t="e">
            <v>#N/A</v>
          </cell>
        </row>
        <row r="112">
          <cell r="D112">
            <v>60314828</v>
          </cell>
          <cell r="E112" t="str">
            <v>E</v>
          </cell>
          <cell r="F112" t="str">
            <v>TV</v>
          </cell>
          <cell r="G112" t="str">
            <v>ELMER ENRIQUE LOPEZ</v>
          </cell>
          <cell r="H112" t="str">
            <v>C. 67 # 406 X 48 Y 50                              FRACC. PACABTUN                              MERIDA, YUCATAN</v>
          </cell>
          <cell r="I112">
            <v>9993588881</v>
          </cell>
          <cell r="J112" t="str">
            <v>HISENSE</v>
          </cell>
          <cell r="K112" t="str">
            <v>40H5B2</v>
          </cell>
          <cell r="L112" t="str">
            <v>40G1622I2H01187</v>
          </cell>
          <cell r="M112" t="str">
            <v>POLIZA</v>
          </cell>
          <cell r="N112" t="str">
            <v>SIN COSTO</v>
          </cell>
          <cell r="O112">
            <v>42657</v>
          </cell>
          <cell r="P112">
            <v>0</v>
          </cell>
          <cell r="Q112">
            <v>201470</v>
          </cell>
          <cell r="R112" t="str">
            <v>TCFER: ENVIAN EQUIPO DE CARACTERISTICAS DIFERENTES A LAS DEL CLIENTE, ESTE TENIA EQUIPO CON SO ROKU</v>
          </cell>
          <cell r="S112" t="str">
            <v>AJA, ACCESORIOS COMPLETOS, EQ ORIGINAL 4</v>
          </cell>
          <cell r="T112" t="str">
            <v xml:space="preserve">       Martha I. López Martín     </v>
          </cell>
          <cell r="U112">
            <v>42885</v>
          </cell>
          <cell r="V112" t="str">
            <v>SUR</v>
          </cell>
          <cell r="Y112">
            <v>42817</v>
          </cell>
          <cell r="AD112" t="str">
            <v>merida/pacatun</v>
          </cell>
          <cell r="AE112" t="str">
            <v>YUC</v>
          </cell>
          <cell r="AF112" t="str">
            <v>MX</v>
          </cell>
          <cell r="AG112" t="str">
            <v>10407788</v>
          </cell>
          <cell r="AH112" t="str">
            <v>ELMER ENRIQUE LOPEZ</v>
          </cell>
          <cell r="AI112" t="str">
            <v>406 c 67</v>
          </cell>
          <cell r="AJ112" t="str">
            <v>9993588881</v>
          </cell>
          <cell r="AK112" t="str">
            <v>9992300220</v>
          </cell>
          <cell r="AL112" t="str">
            <v>97160</v>
          </cell>
          <cell r="AM112" t="str">
            <v>24/03/2017 01 : 25 MARTINEZ.G : TCFER1
CTE NO ACEPTA CF DE 60306841</v>
          </cell>
          <cell r="AN112" t="str">
            <v>3TE40G155372</v>
          </cell>
          <cell r="AO112" t="str">
            <v>Smart</v>
          </cell>
          <cell r="AP112" t="str">
            <v>Hisense</v>
          </cell>
          <cell r="AQ112" t="str">
            <v>Opera</v>
          </cell>
          <cell r="AR112" t="str">
            <v>FHD 1920 x 1080</v>
          </cell>
          <cell r="AS112" t="str">
            <v>3TE40G164489G164489M010</v>
          </cell>
          <cell r="AT112">
            <v>4</v>
          </cell>
          <cell r="AU112" t="str">
            <v>40H5B2</v>
          </cell>
          <cell r="AV112" t="str">
            <v>3TE40G164489</v>
          </cell>
          <cell r="AW112" t="str">
            <v>G164489</v>
          </cell>
          <cell r="AX112" t="str">
            <v>M010</v>
          </cell>
        </row>
        <row r="113">
          <cell r="D113">
            <v>60316243</v>
          </cell>
          <cell r="E113" t="str">
            <v>A</v>
          </cell>
          <cell r="F113" t="str">
            <v>TV</v>
          </cell>
          <cell r="G113" t="str">
            <v>FEDERICO LOPEZ ARTEAGA</v>
          </cell>
          <cell r="H113" t="str">
            <v>C. 57 # 648 X 76 Y 80                               LAS AMERICAS                                                MERIDA, YUCATAN</v>
          </cell>
          <cell r="I113">
            <v>9994583544</v>
          </cell>
          <cell r="J113" t="str">
            <v>HISENSE</v>
          </cell>
          <cell r="K113" t="str">
            <v>50K20DW</v>
          </cell>
          <cell r="L113" t="str">
            <v>50G143067H00048</v>
          </cell>
          <cell r="M113" t="str">
            <v>CARTA ACEPTACION</v>
          </cell>
          <cell r="N113">
            <v>13485</v>
          </cell>
          <cell r="O113">
            <v>42130</v>
          </cell>
          <cell r="P113">
            <v>42848</v>
          </cell>
          <cell r="Q113">
            <v>201470</v>
          </cell>
          <cell r="R113" t="str">
            <v>FALTA DE REFACCIONES T173331/PANEL OC-1009921   CF:25/04/2017 03 : 52  ARANTXA.MON : NP5</v>
          </cell>
          <cell r="S113" t="str">
            <v>IN CAJA, CON CONTROL REMOTO, CABLE Y BAS</v>
          </cell>
          <cell r="T113" t="str">
            <v xml:space="preserve">       Martha I. López Martín     </v>
          </cell>
          <cell r="U113">
            <v>42885</v>
          </cell>
          <cell r="V113" t="str">
            <v>SUR</v>
          </cell>
          <cell r="Y113">
            <v>42844</v>
          </cell>
          <cell r="AD113" t="str">
            <v>Merida/las americas</v>
          </cell>
          <cell r="AE113" t="str">
            <v>YUC</v>
          </cell>
          <cell r="AF113" t="str">
            <v>MX</v>
          </cell>
          <cell r="AG113" t="str">
            <v>10416117</v>
          </cell>
          <cell r="AH113" t="str">
            <v>FEDERICO LOPEZ ARTEAGA</v>
          </cell>
          <cell r="AI113" t="str">
            <v>648 calle 57 por 80 y 76</v>
          </cell>
          <cell r="AJ113" t="str">
            <v>044-9994583544</v>
          </cell>
          <cell r="AK113">
            <v>0</v>
          </cell>
          <cell r="AL113" t="str">
            <v>97302</v>
          </cell>
          <cell r="AM113" t="str">
            <v>25/04/2017 03 : 52 ARANTXA.MON : TCF125/04/2017 03 : 52 ARANTXA.MON : NP524/04/2017 22 : 17 201470 : P1A: T173331/PANEL OC-1009921 SE SOLICITA ELDIA 24/04/2017 P240417L10P120/04/2017 01 : 40 201470 : V1: SE AGENDA VISITA PARA EL 20/04/2017.CLIENTE ENTERADO.18/04/2017 23 : 24 ANA.LAURA : ODSWTPTELMEX RD.-</v>
          </cell>
          <cell r="AN113" t="str">
            <v>1TE50B8NUSCB</v>
          </cell>
          <cell r="AO113" t="str">
            <v>Smart</v>
          </cell>
          <cell r="AP113" t="str">
            <v>Hisense</v>
          </cell>
          <cell r="AQ113" t="str">
            <v>Opera</v>
          </cell>
          <cell r="AR113" t="str">
            <v>FHD 1920 x 1080</v>
          </cell>
          <cell r="AS113" t="str">
            <v/>
          </cell>
          <cell r="AT113" t="e">
            <v>#N/A</v>
          </cell>
        </row>
        <row r="114">
          <cell r="D114">
            <v>60316436</v>
          </cell>
          <cell r="E114" t="str">
            <v>A</v>
          </cell>
          <cell r="F114" t="str">
            <v>TV</v>
          </cell>
          <cell r="G114" t="str">
            <v>GREGORIA ANTONIA REJOMEX</v>
          </cell>
          <cell r="H114" t="str">
            <v>C. 45 # 569 X 82 Y 84                         CENTRO                                       MERIDA, YUCATAN</v>
          </cell>
          <cell r="I114">
            <v>9999202642</v>
          </cell>
          <cell r="J114" t="str">
            <v>HISENSE</v>
          </cell>
          <cell r="K114" t="str">
            <v>50K20DW</v>
          </cell>
          <cell r="L114" t="str">
            <v>50G143291H14804</v>
          </cell>
          <cell r="M114" t="str">
            <v>PLA / 000198569</v>
          </cell>
          <cell r="N114">
            <v>11998.37</v>
          </cell>
          <cell r="O114">
            <v>42221</v>
          </cell>
          <cell r="P114">
            <v>42857</v>
          </cell>
          <cell r="Q114">
            <v>201470</v>
          </cell>
          <cell r="R114" t="str">
            <v xml:space="preserve">FALTA DE REFACCIONES T173331/PANEL OC-1010223   CF:03/05/2017 07 : 37  ARANTXA.MON : Se autoriza NP5                   </v>
          </cell>
          <cell r="S114" t="str">
            <v xml:space="preserve">IN CAJA, CABLE CORRIENTE Y BASE </v>
          </cell>
          <cell r="T114" t="str">
            <v xml:space="preserve">       Martha I. López Martín     </v>
          </cell>
          <cell r="U114">
            <v>42885</v>
          </cell>
          <cell r="V114" t="str">
            <v>SUR</v>
          </cell>
          <cell r="Y114">
            <v>42845</v>
          </cell>
          <cell r="AD114" t="str">
            <v>Merida / Santa petrolina</v>
          </cell>
          <cell r="AE114" t="str">
            <v>YUC</v>
          </cell>
          <cell r="AF114" t="str">
            <v>MX</v>
          </cell>
          <cell r="AG114" t="str">
            <v>10416022</v>
          </cell>
          <cell r="AH114" t="str">
            <v>GREGORIA ANTONOIA REJOMEX</v>
          </cell>
          <cell r="AI114" t="str">
            <v>544 43</v>
          </cell>
          <cell r="AJ114" t="str">
            <v>9992302946</v>
          </cell>
          <cell r="AK114" t="str">
            <v>9999202642</v>
          </cell>
          <cell r="AL114" t="str">
            <v>97000</v>
          </cell>
          <cell r="AM114" t="str">
            <v>03/05/2017 07 : 38 ARANTXA.MON : TCF103/05/2017 07 : 37 ARANTXA.MON : Se autoriza NP5; numero de serie yticket correcto03/05/2017 01 : 24 201470 : P1A: T173331/PANEL OC-1010223 SE SOLICITA ELDIA 02/05/2017 P020517L50P121/04/2017 04 : 19 201470 : V1: SE AGENDA VISITA PARA EL 22/04/2017.CLIENTE ENTERADO.20/04/2017 23 : 46 SEMIRAMIS.M : CSCCte se comunica para saber cuando se le brindara el servicio se solicitaayuda a compañera Mariela para que se verifique recepción dedocumentación17/04/2017 22 : 22 MARIELA.CHA : ODSWTPFACHADA HUESO CON ROSAALADO DE UN TALLER MECANICO82 Y 84</v>
          </cell>
          <cell r="AN114" t="str">
            <v>1TE50B8NUSCB</v>
          </cell>
          <cell r="AO114" t="str">
            <v>Smart</v>
          </cell>
          <cell r="AP114" t="str">
            <v>Hisense</v>
          </cell>
          <cell r="AQ114" t="str">
            <v>Opera</v>
          </cell>
          <cell r="AR114" t="str">
            <v>FHD 1920 x 1080</v>
          </cell>
          <cell r="AS114" t="str">
            <v/>
          </cell>
          <cell r="AT114" t="e">
            <v>#N/A</v>
          </cell>
        </row>
        <row r="115">
          <cell r="D115">
            <v>60316568</v>
          </cell>
          <cell r="E115" t="str">
            <v>A</v>
          </cell>
          <cell r="F115" t="str">
            <v>TV</v>
          </cell>
          <cell r="G115" t="str">
            <v>MARIA GUERRERO</v>
          </cell>
          <cell r="H115" t="str">
            <v>C. 90 # 539-F X 75 Y 77                               SAMBULA                                        MERIDA, YUCATAN</v>
          </cell>
          <cell r="I115">
            <v>9993329111</v>
          </cell>
          <cell r="J115" t="str">
            <v>HISENSE</v>
          </cell>
          <cell r="K115" t="str">
            <v>50K20DW</v>
          </cell>
          <cell r="L115" t="str">
            <v>50G143291H03620</v>
          </cell>
          <cell r="M115" t="str">
            <v>CARTA ACEPTACION</v>
          </cell>
          <cell r="N115" t="str">
            <v>S/COSTO</v>
          </cell>
          <cell r="O115">
            <v>42215</v>
          </cell>
          <cell r="P115">
            <v>42857</v>
          </cell>
          <cell r="Q115">
            <v>201470</v>
          </cell>
          <cell r="R115" t="str">
            <v xml:space="preserve">FALTA DE REFACCIONES T173331/PANEL OC-1010226   CF:03/05/2017 07 : 37  ARANTXA.MON : Se autoriza NP5                   </v>
          </cell>
          <cell r="S115" t="str">
            <v>IN CAJA, CABLE CORRIENTE, CONTROL REMOTO</v>
          </cell>
          <cell r="T115" t="str">
            <v xml:space="preserve">       Martha I. López Martín     </v>
          </cell>
          <cell r="U115">
            <v>42885</v>
          </cell>
          <cell r="V115" t="str">
            <v>SUR</v>
          </cell>
          <cell r="Y115">
            <v>42846</v>
          </cell>
          <cell r="AD115" t="str">
            <v>merida /sanbula</v>
          </cell>
          <cell r="AE115" t="str">
            <v>YUC</v>
          </cell>
          <cell r="AF115" t="str">
            <v>MX</v>
          </cell>
          <cell r="AG115" t="str">
            <v>10416424</v>
          </cell>
          <cell r="AH115" t="str">
            <v>MARIA DE JESUS GUERRERO RICO</v>
          </cell>
          <cell r="AI115" t="str">
            <v>calle 90 num 539 F entre 75 y 77</v>
          </cell>
          <cell r="AJ115" t="str">
            <v>0449993262174</v>
          </cell>
          <cell r="AK115" t="str">
            <v>0449993262174</v>
          </cell>
          <cell r="AL115" t="str">
            <v>97000</v>
          </cell>
          <cell r="AM115" t="str">
            <v>03/05/2017 07 : 41 ARANTXA.MON : TCF103/05/2017 07 : 40 ARANTXA.MON : Se autoriza NP5; numero de serie yticket correcto03/05/2017 01 : 50 201470 : P1A: T173331/PANEL OC-1010226 SE SOLICITA ELDIA 02/05/2017 P020517L10P226/04/2017 07 : 41 201470 : VI: VISITA PARA EL 26/04/2017. CLIENTEENTERADO.21/04/2017 02 : 45 GERARDO.GRA : ODSWTPRD...TELMEX</v>
          </cell>
          <cell r="AN115" t="str">
            <v>1TE50B8NUSCB</v>
          </cell>
          <cell r="AO115" t="str">
            <v>Smart</v>
          </cell>
          <cell r="AP115" t="str">
            <v>Hisense</v>
          </cell>
          <cell r="AQ115" t="str">
            <v>Opera</v>
          </cell>
          <cell r="AR115" t="str">
            <v>FHD 1920 x 1080</v>
          </cell>
          <cell r="AS115" t="str">
            <v/>
          </cell>
          <cell r="AT115" t="e">
            <v>#N/A</v>
          </cell>
        </row>
        <row r="116">
          <cell r="D116">
            <v>60316914</v>
          </cell>
          <cell r="E116" t="str">
            <v>A</v>
          </cell>
          <cell r="F116" t="str">
            <v>TV</v>
          </cell>
          <cell r="G116" t="str">
            <v>MARIA ANGELA BARBUDO</v>
          </cell>
          <cell r="H116" t="str">
            <v>C. 35 # 448-I X 26 Y 28                            FRAC. GRACIANO RICALDE GAMBOA              MERIDA, YUCATAN</v>
          </cell>
          <cell r="I116">
            <v>9997432680</v>
          </cell>
          <cell r="J116" t="str">
            <v>HISENSE</v>
          </cell>
          <cell r="K116" t="str">
            <v>50K20DW</v>
          </cell>
          <cell r="L116" t="str">
            <v>50G143065H00153</v>
          </cell>
          <cell r="M116">
            <v>722297</v>
          </cell>
          <cell r="N116">
            <v>11689</v>
          </cell>
          <cell r="O116">
            <v>42010</v>
          </cell>
          <cell r="P116">
            <v>42883</v>
          </cell>
          <cell r="Q116">
            <v>201470</v>
          </cell>
          <cell r="R116" t="str">
            <v xml:space="preserve">FALTA DE REFACCIONES T173331/PANEL OC-1010227   CF:03/05/2017 07 : 42  ARANTXA.MON : Se autoriza NP5                 </v>
          </cell>
          <cell r="S116" t="str">
            <v>IN CAJA, CABLE DE CORRIENTE Y BASE</v>
          </cell>
          <cell r="T116" t="str">
            <v xml:space="preserve">       Martha I. López Martín     </v>
          </cell>
          <cell r="U116">
            <v>42885</v>
          </cell>
          <cell r="V116" t="str">
            <v>SUR</v>
          </cell>
          <cell r="Y116">
            <v>42849</v>
          </cell>
          <cell r="AD116" t="str">
            <v>Merida/Frac Gracianoricalde</v>
          </cell>
          <cell r="AE116" t="str">
            <v>YUC</v>
          </cell>
          <cell r="AF116" t="str">
            <v>MX</v>
          </cell>
          <cell r="AG116" t="str">
            <v>10416807</v>
          </cell>
          <cell r="AH116" t="str">
            <v>MARIA ANGELICA BARBUDO</v>
          </cell>
          <cell r="AI116" t="str">
            <v>448 I26 35</v>
          </cell>
          <cell r="AJ116" t="str">
            <v>0449997432680</v>
          </cell>
          <cell r="AK116">
            <v>0</v>
          </cell>
          <cell r="AL116" t="str">
            <v>97265</v>
          </cell>
          <cell r="AM116" t="str">
            <v>03/05/2017 07 : 42 ARANTXA.MON : TCF103/05/2017 07 : 42 ARANTXA.MON : Se autoriza NP5; numero de serie yticket correcto03/05/2017 01 : 53 201470 : P1A: T173331/PANEL OC-1010227 SE SOLICITA ELDIA 02/05/2017 P020517L10P326/04/2017 07 : 40 201470 : V1: SE AGENDA VISITA PARA EL 27/2017.CLIENTE ENTERADO.25/04/2017 06 : 29 GABRIELA.B : ODSWTP25/04/2017 04 : 35 GABRIELA.B : ENTRE 26 Y 26A</v>
          </cell>
          <cell r="AN116" t="str">
            <v>1TE50B8NUSCB</v>
          </cell>
          <cell r="AO116" t="str">
            <v>Smart</v>
          </cell>
          <cell r="AP116" t="str">
            <v>Hisense</v>
          </cell>
          <cell r="AQ116" t="str">
            <v>Opera</v>
          </cell>
          <cell r="AR116" t="str">
            <v>FHD 1920 x 1080</v>
          </cell>
          <cell r="AS116" t="str">
            <v/>
          </cell>
          <cell r="AT116" t="e">
            <v>#N/A</v>
          </cell>
        </row>
        <row r="117">
          <cell r="D117">
            <v>60317133</v>
          </cell>
          <cell r="E117" t="str">
            <v>A</v>
          </cell>
          <cell r="F117" t="str">
            <v>TV</v>
          </cell>
          <cell r="G117" t="str">
            <v xml:space="preserve">ERICK HUCHIN </v>
          </cell>
          <cell r="H117" t="str">
            <v>C. 63 X 56 Y 58                                             CENTRO                                                MERIDA, YUCATAN</v>
          </cell>
          <cell r="I117">
            <v>9993155051</v>
          </cell>
          <cell r="J117" t="str">
            <v>HISENSE</v>
          </cell>
          <cell r="K117" t="str">
            <v>32H5B2</v>
          </cell>
          <cell r="L117" t="str">
            <v>32G1614F0H01929</v>
          </cell>
          <cell r="M117" t="str">
            <v xml:space="preserve">CARTA FACTURA </v>
          </cell>
          <cell r="N117">
            <v>5269.15</v>
          </cell>
          <cell r="O117">
            <v>42652</v>
          </cell>
          <cell r="P117">
            <v>42853</v>
          </cell>
          <cell r="Q117">
            <v>201470</v>
          </cell>
          <cell r="R117" t="str">
            <v>FALTA DE REFACCIONES T185960/PANEL OC-1010219   CF:03/05/2017 07 : 36  ARANTXA.MON : Se autoriza NP5</v>
          </cell>
          <cell r="S117" t="str">
            <v>IN CAJA, CABLE Y PATITAS</v>
          </cell>
          <cell r="T117" t="str">
            <v xml:space="preserve">       Martha I. López Martín     </v>
          </cell>
          <cell r="U117">
            <v>42885</v>
          </cell>
          <cell r="V117" t="str">
            <v>SUR</v>
          </cell>
          <cell r="Y117">
            <v>42851</v>
          </cell>
          <cell r="AD117" t="str">
            <v>merida /centro</v>
          </cell>
          <cell r="AE117" t="str">
            <v>YUC</v>
          </cell>
          <cell r="AF117" t="str">
            <v>MX</v>
          </cell>
          <cell r="AG117" t="str">
            <v>10417065</v>
          </cell>
          <cell r="AH117" t="str">
            <v>ERICK HUCHIN</v>
          </cell>
          <cell r="AI117" t="str">
            <v>calle 63 por 56 y 58</v>
          </cell>
          <cell r="AJ117" t="str">
            <v>9993155051</v>
          </cell>
          <cell r="AK117">
            <v>0</v>
          </cell>
          <cell r="AL117" t="str">
            <v>97000</v>
          </cell>
          <cell r="AM117" t="str">
            <v>29/05/2017 23 : 06 ANA.LAURA : CSCCFNPse le informa a tienda que esta en proceso de CF / taller refiere queeel formato lo mandaron el pasado viernes03/05/2017 07 : 36 ARANTXA.MON : Se autoriza NP5; numero de serie yticket correcto03/05/2017 00 : 22 201470 : P1A: T185960/PANEL OC-1010219 SE SOLICITA ELDIA 02/05/2017 P020517L10P127/04/2017 06 : 02 GERARDO.GRA : ODSWTPRD..EQUIPO YA SE ENCUENTRA EN TALLER, EQUIPO DE PISO</v>
          </cell>
          <cell r="AN117" t="str">
            <v>3TE32G155369</v>
          </cell>
          <cell r="AO117" t="str">
            <v>Smart</v>
          </cell>
          <cell r="AP117" t="str">
            <v>Hisense</v>
          </cell>
          <cell r="AQ117" t="str">
            <v>Opera</v>
          </cell>
          <cell r="AR117" t="str">
            <v>HD 1366 X 768</v>
          </cell>
          <cell r="AS117" t="str">
            <v>3TE32G1614E4G1614E4M012</v>
          </cell>
          <cell r="AT117" t="str">
            <v>0</v>
          </cell>
          <cell r="AU117" t="str">
            <v>32H5B2</v>
          </cell>
          <cell r="AV117" t="str">
            <v>3TE32G1614E4</v>
          </cell>
          <cell r="AW117" t="str">
            <v>G1614E4</v>
          </cell>
          <cell r="AX117" t="str">
            <v>M012</v>
          </cell>
          <cell r="AY117">
            <v>74012999</v>
          </cell>
          <cell r="AZ117">
            <v>51013915</v>
          </cell>
          <cell r="BA117">
            <v>80155685</v>
          </cell>
        </row>
        <row r="118">
          <cell r="D118">
            <v>60317184</v>
          </cell>
          <cell r="E118" t="str">
            <v>A</v>
          </cell>
          <cell r="F118" t="str">
            <v>TV</v>
          </cell>
          <cell r="G118" t="str">
            <v>HERBERT JULIAN MOGUEL SIERRA</v>
          </cell>
          <cell r="H118" t="str">
            <v>C. 11 # 466 X 18-C PRIVADA                     RESEDENCIAL ALTABRISA                             MERIDA, YUCATAN</v>
          </cell>
          <cell r="I118">
            <v>9999207040</v>
          </cell>
          <cell r="J118" t="str">
            <v>HISENSE</v>
          </cell>
          <cell r="K118" t="str">
            <v>AS-36HR5FDKVQ</v>
          </cell>
          <cell r="L118" t="str">
            <v>1KK03602NW0PAJEK5JF0022</v>
          </cell>
          <cell r="M118" t="str">
            <v>E19951</v>
          </cell>
          <cell r="N118">
            <v>11206.03</v>
          </cell>
          <cell r="O118">
            <v>42653</v>
          </cell>
          <cell r="P118">
            <v>42857</v>
          </cell>
          <cell r="Q118">
            <v>201470</v>
          </cell>
          <cell r="R118" t="str">
            <v>FALTA DE REFACCIONES K1557465/COMPRESOR OC-1010340   CF:06/05/2017 06 : 22  ARANTXA.MON : Se autoriza NP5</v>
          </cell>
          <cell r="S118" t="str">
            <v>QUIPO INSTALADO EN DOMICILIO DE CLIENTE</v>
          </cell>
          <cell r="T118" t="str">
            <v xml:space="preserve">       Martha I. López Martín     </v>
          </cell>
          <cell r="U118">
            <v>42885</v>
          </cell>
          <cell r="V118" t="str">
            <v>SUR</v>
          </cell>
          <cell r="Y118">
            <v>42852</v>
          </cell>
          <cell r="AD118" t="str">
            <v>ResI Altabrisa Balcasa / Merida</v>
          </cell>
          <cell r="AE118" t="str">
            <v>YUC</v>
          </cell>
          <cell r="AF118" t="str">
            <v>MX</v>
          </cell>
          <cell r="AG118" t="str">
            <v>10417107</v>
          </cell>
          <cell r="AH118" t="str">
            <v>HERBERT JULIAN MOGUEL SIERRA</v>
          </cell>
          <cell r="AI118" t="str">
            <v>466 CALLE 11</v>
          </cell>
          <cell r="AJ118" t="str">
            <v>019999207040</v>
          </cell>
          <cell r="AK118">
            <v>0</v>
          </cell>
          <cell r="AL118" t="str">
            <v>97133</v>
          </cell>
          <cell r="AM118" t="str">
            <v>06/05/2017 06 : 23 ARANTXA.MON : TCF106/05/2017 06 : 22 ARANTXA.MON : Se autoriza NP5; numero de serie yticket correcto05/05/2017 08 : 55 201470 : P1A: K1557465/COMPRESOR OC-1010340 SESOLICITA EL DIA 04/05/2017 P040517L90P128/04/2017 00 : 25 RAUL.CALDER : ODSWTPRD% ENTRE 18 C PRIVADAA MEDIA CUADRA DE HOSPITAL ALTAS ESPECIALIDADES.FAVOR DE TOMAR EL NUM DE SERIE DEL EQUIPO YA QUE PUSIERON MUY ALTO EL MINI Y ES UNSEÑOR DE LA 3ERA EDAD.</v>
          </cell>
          <cell r="AN118" t="str">
            <v>1KK03602NN0P0H5DN</v>
          </cell>
          <cell r="AO118" t="e">
            <v>#N/A</v>
          </cell>
          <cell r="AP118" t="e">
            <v>#N/A</v>
          </cell>
          <cell r="AQ118" t="e">
            <v>#N/A</v>
          </cell>
          <cell r="AR118" t="e">
            <v>#N/A</v>
          </cell>
          <cell r="AS118" t="str">
            <v/>
          </cell>
          <cell r="AT118" t="e">
            <v>#N/A</v>
          </cell>
        </row>
        <row r="119">
          <cell r="D119">
            <v>60317202</v>
          </cell>
          <cell r="E119" t="str">
            <v>A</v>
          </cell>
          <cell r="F119" t="str">
            <v>TV</v>
          </cell>
          <cell r="G119" t="str">
            <v>WILLIAM YAM PACHECO</v>
          </cell>
          <cell r="H119" t="str">
            <v>C. 10 # 399 X 11 Y 13                                DIAZ ORDAZ                                      MERIDA, YUCATAN</v>
          </cell>
          <cell r="I119">
            <v>9991924716</v>
          </cell>
          <cell r="J119" t="str">
            <v>HISENSE</v>
          </cell>
          <cell r="K119" t="str">
            <v>50K20DW</v>
          </cell>
          <cell r="L119" t="str">
            <v>50G143291H12243</v>
          </cell>
          <cell r="M119" t="str">
            <v>PLA / 000195246</v>
          </cell>
          <cell r="N119">
            <v>10121</v>
          </cell>
          <cell r="O119">
            <v>42128</v>
          </cell>
          <cell r="P119">
            <v>42857</v>
          </cell>
          <cell r="Q119">
            <v>201470</v>
          </cell>
          <cell r="R119" t="str">
            <v>FALTA DE REFACCIONES T173331/PANEL OC-1010228   CF:03/05/2017 07 : 44  ARANTXA.MON : Se autoriza NP5</v>
          </cell>
          <cell r="S119" t="str">
            <v>IN CAJA, CABLE CORRIENTE, CONTROL REMOTO</v>
          </cell>
          <cell r="T119" t="str">
            <v xml:space="preserve">       Martha I. López Martín     </v>
          </cell>
          <cell r="U119">
            <v>42885</v>
          </cell>
          <cell r="V119" t="str">
            <v>SUR</v>
          </cell>
          <cell r="Y119">
            <v>42852</v>
          </cell>
          <cell r="AD119" t="str">
            <v>DIAZ ORDAZ</v>
          </cell>
          <cell r="AE119" t="str">
            <v>YUC</v>
          </cell>
          <cell r="AF119" t="str">
            <v>MX</v>
          </cell>
          <cell r="AG119" t="str">
            <v>10416978</v>
          </cell>
          <cell r="AH119" t="str">
            <v>YAM PACHECO WILLAM</v>
          </cell>
          <cell r="AI119" t="str">
            <v>399 10</v>
          </cell>
          <cell r="AJ119" t="str">
            <v>9431496</v>
          </cell>
          <cell r="AK119" t="str">
            <v>9991924716</v>
          </cell>
          <cell r="AL119" t="str">
            <v>97130</v>
          </cell>
          <cell r="AM119" t="str">
            <v>03/05/2017 07 : 44 ARANTXA.MON : TCF103/05/2017 07 : 44 ARANTXA.MON : Se autoriza NP5; numero de serie yticket correcto03/05/2017 01 : 55 201470 : P1A: T173331/PANEL OC-1010228 SE SOLICITA ELDIA 02/05/2017 P020517L10P428/04/2017 01 : 28 MARIELA.CHA : CSCCliente cuenta con ticket original física mente es visible26/04/2017 23 : 44 MARIELA.CHA : 11 Y 13FACHADA VERDE</v>
          </cell>
          <cell r="AN119" t="str">
            <v>1TE50B8NUSCB</v>
          </cell>
          <cell r="AO119" t="str">
            <v>Smart</v>
          </cell>
          <cell r="AP119" t="str">
            <v>Hisense</v>
          </cell>
          <cell r="AQ119" t="str">
            <v>Opera</v>
          </cell>
          <cell r="AR119" t="str">
            <v>FHD 1920 x 1080</v>
          </cell>
          <cell r="AS119" t="str">
            <v/>
          </cell>
          <cell r="AT119" t="e">
            <v>#N/A</v>
          </cell>
        </row>
        <row r="120">
          <cell r="D120">
            <v>60317252</v>
          </cell>
          <cell r="E120" t="str">
            <v>A</v>
          </cell>
          <cell r="F120" t="str">
            <v>TV</v>
          </cell>
          <cell r="G120" t="str">
            <v>MARITERE NOHEMI NARVAEZ  CASTILLO</v>
          </cell>
          <cell r="H120" t="str">
            <v>C. 23-A # 439 X 44-C Y 25                         LINDA VISTA II                                        MERIDA, YUCATAN</v>
          </cell>
          <cell r="I120">
            <v>9993279779</v>
          </cell>
          <cell r="J120" t="str">
            <v>HISENSE</v>
          </cell>
          <cell r="K120" t="str">
            <v>50H5B</v>
          </cell>
          <cell r="L120" t="str">
            <v>50G151618H00336</v>
          </cell>
          <cell r="M120">
            <v>23900223</v>
          </cell>
          <cell r="N120">
            <v>9309.48</v>
          </cell>
          <cell r="O120">
            <v>42662</v>
          </cell>
          <cell r="P120">
            <v>42858</v>
          </cell>
          <cell r="Q120">
            <v>201470</v>
          </cell>
          <cell r="R120" t="str">
            <v>FALTA DE REFACCIONES T187573/PANEL OC-1010337   CF:06/05/2017 06 : 20  ARANTXA.MON : Se autoriza NP5</v>
          </cell>
          <cell r="S120" t="str">
            <v>AJA, ACCESORIOS COMPLETOS</v>
          </cell>
          <cell r="T120" t="str">
            <v xml:space="preserve">       Martha I. López Martín     </v>
          </cell>
          <cell r="U120">
            <v>42885</v>
          </cell>
          <cell r="V120" t="str">
            <v>SUR</v>
          </cell>
          <cell r="Y120">
            <v>42852</v>
          </cell>
          <cell r="AD120" t="str">
            <v>fracc lindavista 11/merida</v>
          </cell>
          <cell r="AE120" t="str">
            <v>YUC</v>
          </cell>
          <cell r="AF120" t="str">
            <v>MX</v>
          </cell>
          <cell r="AG120" t="str">
            <v>10402549</v>
          </cell>
          <cell r="AH120" t="str">
            <v>MARY TERE NOEMY NARVAEZ CASTILLO</v>
          </cell>
          <cell r="AI120" t="str">
            <v>439 calle 23 A</v>
          </cell>
          <cell r="AJ120" t="str">
            <v>0449991896827</v>
          </cell>
          <cell r="AK120">
            <v>0</v>
          </cell>
          <cell r="AL120" t="str">
            <v>97219</v>
          </cell>
          <cell r="AM120" t="str">
            <v>06/05/2017 06 : 21 ARANTXA.MON : TCF106/05/2017 06 : 20 ARANTXA.MON : Se autoriza NP5; numero de serie yticket correcto05/05/2017 08 : 47 201470 : P1A: T187573/PANEL OC-1010337 SE SOLICITA ELDIA 04/05/2017 P040517L60P103/05/2017 01 : 11 201470 : V1: NO SE PUEDE AGENDAR VISITA POR QUE LASRITA MARITERE DIJO QUE ELLA LO TRAE A CSA .28/04/2017 05 : 34 ANA.ROSA : ODSWPD31/10/2016 23 : 49 GABRIELA.B : V1/25 Y 44 C, CASA COLOR NARANJA</v>
          </cell>
          <cell r="AN120" t="str">
            <v>3TE50G151618</v>
          </cell>
          <cell r="AO120" t="str">
            <v>Smart</v>
          </cell>
          <cell r="AP120" t="str">
            <v>Hisense</v>
          </cell>
          <cell r="AQ120" t="str">
            <v>Opera</v>
          </cell>
          <cell r="AR120" t="str">
            <v>HD 1366 X 768</v>
          </cell>
          <cell r="AS120" t="str">
            <v/>
          </cell>
          <cell r="AT120" t="e">
            <v>#N/A</v>
          </cell>
        </row>
        <row r="121">
          <cell r="D121">
            <v>60317292</v>
          </cell>
          <cell r="E121" t="str">
            <v>A</v>
          </cell>
          <cell r="F121" t="str">
            <v>TV</v>
          </cell>
          <cell r="G121" t="str">
            <v>AMIR CERVERA</v>
          </cell>
          <cell r="H121" t="str">
            <v>C. 81-B # 335 X 1 Y 3 PONIENTE            UNIDAD MORELOS                    MERIDA, YUCATAN</v>
          </cell>
          <cell r="I121">
            <v>9991854938</v>
          </cell>
          <cell r="J121" t="str">
            <v>HISENSE</v>
          </cell>
          <cell r="K121" t="str">
            <v>50H3</v>
          </cell>
          <cell r="L121" t="str">
            <v>50J141308H02950</v>
          </cell>
          <cell r="M121" t="str">
            <v>BUE / 000198823</v>
          </cell>
          <cell r="N121">
            <v>10401.1</v>
          </cell>
          <cell r="O121">
            <v>42031</v>
          </cell>
          <cell r="P121">
            <v>42858</v>
          </cell>
          <cell r="Q121">
            <v>201470</v>
          </cell>
          <cell r="R121" t="str">
            <v>FALTA DE REFACCIONES T173064/PANEL OC-1010336   CF:06/05/2017 06 : 19  ARANTXA.MON : Se autoriza NP5</v>
          </cell>
          <cell r="S121" t="str">
            <v>IN CAJA, CABLE CORRIENTE, CONTROL REMOTO</v>
          </cell>
          <cell r="T121" t="str">
            <v xml:space="preserve">       Martha I. López Martín     </v>
          </cell>
          <cell r="U121">
            <v>42885</v>
          </cell>
          <cell r="V121" t="str">
            <v>SUR</v>
          </cell>
          <cell r="Y121">
            <v>42853</v>
          </cell>
          <cell r="AD121" t="str">
            <v>Mérida/U Morelos</v>
          </cell>
          <cell r="AE121" t="str">
            <v>YUC</v>
          </cell>
          <cell r="AF121" t="str">
            <v>MX</v>
          </cell>
          <cell r="AG121" t="str">
            <v>10417175</v>
          </cell>
          <cell r="AH121" t="str">
            <v>AMIR CERVERA</v>
          </cell>
          <cell r="AI121" t="str">
            <v>335 81B</v>
          </cell>
          <cell r="AJ121" t="str">
            <v>9991854948</v>
          </cell>
          <cell r="AK121">
            <v>0</v>
          </cell>
          <cell r="AL121" t="str">
            <v>97190</v>
          </cell>
          <cell r="AM121" t="str">
            <v>06/05/2017 06 : 20 ARANTXA.MON : TCF106/05/2017 06 : 19 ARANTXA.MON : Se autoriza NP5; numero de serie yticket correcto05/05/2017 08 : 42 201470 : P1A: T173064/PANEL OC-1010336 SE SOLICITA ELDIA 04/05/2017 P040517L50P104/05/2017 00 : 33 201470 : V1: NO SE HA SIDO POSIBLE AGENDAR VISITA PORQUE EL CLIENTE NO RESPONDE LA LLAMADA. AUN ASI SE ACUDIRA EL DIA DE HOY. 03/05/2017. TECNICO EN RUTA.28/04/2017 22 : 21 GABRIELA.B : ODSWTP */RG28/04/2017 05 : 36 GABRIELA.B : RD % 1 Y3 PONIENTE</v>
          </cell>
          <cell r="AN121" t="str">
            <v>3TE50J141202</v>
          </cell>
          <cell r="AO121" t="str">
            <v>Básica</v>
          </cell>
          <cell r="AP121" t="str">
            <v>Hisense</v>
          </cell>
          <cell r="AQ121" t="str">
            <v>Opera</v>
          </cell>
          <cell r="AR121" t="str">
            <v>FHD 1920 x 1080</v>
          </cell>
          <cell r="AS121" t="str">
            <v/>
          </cell>
          <cell r="AT121" t="e">
            <v>#N/A</v>
          </cell>
        </row>
        <row r="122">
          <cell r="D122">
            <v>60317393</v>
          </cell>
          <cell r="E122" t="str">
            <v>A</v>
          </cell>
          <cell r="F122" t="str">
            <v>TV</v>
          </cell>
          <cell r="G122" t="str">
            <v>FRANCISCO ARANA</v>
          </cell>
          <cell r="H122" t="str">
            <v>KM 4 PERIFERICO SUR                              SANTA CRUZ PALOMEQUE               MERRIDA, YUCATAN</v>
          </cell>
          <cell r="I122">
            <v>9993172260</v>
          </cell>
          <cell r="J122" t="str">
            <v>HISENSE</v>
          </cell>
          <cell r="K122" t="str">
            <v>55H6B</v>
          </cell>
          <cell r="L122" t="str">
            <v>55G154825H00414</v>
          </cell>
          <cell r="M122" t="str">
            <v>CARTA EQUIPO DE PISO</v>
          </cell>
          <cell r="N122" t="str">
            <v>EQUIPO DE PISO</v>
          </cell>
          <cell r="O122">
            <v>42851</v>
          </cell>
          <cell r="P122">
            <v>42856</v>
          </cell>
          <cell r="Q122">
            <v>201470</v>
          </cell>
          <cell r="R122" t="str">
            <v xml:space="preserve">FALTA DE REFACCIONES T182463/PANEL OC-1010338   CF:06/05/2017 06 : 21  ARANTXA.MON : Se autoriza NP5            </v>
          </cell>
          <cell r="S122" t="str">
            <v>AJA, ACCESORIOS COMPLETOS</v>
          </cell>
          <cell r="T122" t="str">
            <v xml:space="preserve">       Martha I. López Martín     </v>
          </cell>
          <cell r="U122">
            <v>42885</v>
          </cell>
          <cell r="V122" t="str">
            <v>SUR</v>
          </cell>
          <cell r="Y122">
            <v>42853</v>
          </cell>
          <cell r="AD122" t="str">
            <v>Merida /Sta Cruz</v>
          </cell>
          <cell r="AE122" t="str">
            <v>YUC</v>
          </cell>
          <cell r="AF122" t="str">
            <v>MX</v>
          </cell>
          <cell r="AG122" t="str">
            <v>10416972</v>
          </cell>
          <cell r="AH122" t="str">
            <v>FRANCISCO ARANA</v>
          </cell>
          <cell r="AI122" t="str">
            <v>s/n Km 4.5 Periferico sur</v>
          </cell>
          <cell r="AJ122" t="str">
            <v>9993170023</v>
          </cell>
          <cell r="AK122" t="str">
            <v>9993170023</v>
          </cell>
          <cell r="AL122" t="str">
            <v>97315</v>
          </cell>
          <cell r="AM122" t="str">
            <v>06/05/2017 06 : 22 ARANTXA.MON : TCF106/05/2017 06 : 21 ARANTXA.MON : Se autoriza NP5; numero de serie yticket correcto05/05/2017 08 : 49 201470 : P1A: T182463/PANEL OC-1010338 SE SOLICITA ELDIA 04/05/2017 P040517L70P104/05/2017 00 : 08 201470 : V1: SE ACUDE A LA BODEGA Y EL SR. FRANCISCOARANA DIJO QUE NO TIENE LOS EQUIPO POR QUE YA LOS HABIA ENVIADO AL CSA. PERO, NO LLEGAN.26/04/2017 22 : 45 SEMIRAMIS.M : ODSWTPEQUIPO DE PISO DE VENTAENTRE AV 86 Y AV SAN MARCOS</v>
          </cell>
          <cell r="AN122" t="str">
            <v>3TE55A151010</v>
          </cell>
          <cell r="AO122" t="str">
            <v>Smart</v>
          </cell>
          <cell r="AP122" t="str">
            <v>Hisense</v>
          </cell>
          <cell r="AQ122" t="str">
            <v>Opera</v>
          </cell>
          <cell r="AR122" t="str">
            <v>FHD 1920 x 1080</v>
          </cell>
          <cell r="AS122" t="str">
            <v>3TE55G154014MG154014MM010</v>
          </cell>
          <cell r="AT122">
            <v>4</v>
          </cell>
          <cell r="AU122" t="str">
            <v>55H6B</v>
          </cell>
          <cell r="AV122" t="str">
            <v>3TE55G154014M</v>
          </cell>
          <cell r="AW122" t="str">
            <v>G154014M</v>
          </cell>
          <cell r="AX122" t="str">
            <v>M010</v>
          </cell>
        </row>
        <row r="123">
          <cell r="D123">
            <v>60317454</v>
          </cell>
          <cell r="E123" t="str">
            <v>A</v>
          </cell>
          <cell r="F123" t="str">
            <v>TV</v>
          </cell>
          <cell r="G123" t="str">
            <v>FILIBERTA MORA DELFIN</v>
          </cell>
          <cell r="H123" t="str">
            <v>C. 59-D # 690 X 82 Y 84                                 FRACC. LAS AMERICAS                          MERIDA, YUCATAN</v>
          </cell>
          <cell r="I123">
            <v>9993621926</v>
          </cell>
          <cell r="J123" t="str">
            <v>HISENSE</v>
          </cell>
          <cell r="K123" t="str">
            <v>50K20DW</v>
          </cell>
          <cell r="L123" t="str">
            <v>50G143291H05749</v>
          </cell>
          <cell r="M123" t="str">
            <v>CARTA ACEPTACION</v>
          </cell>
          <cell r="N123">
            <v>10121</v>
          </cell>
          <cell r="O123">
            <v>42129</v>
          </cell>
          <cell r="P123">
            <v>42865</v>
          </cell>
          <cell r="Q123">
            <v>201470</v>
          </cell>
          <cell r="R123" t="str">
            <v xml:space="preserve">FALTA DE REFACCIONES T173331/PANEL OC-1010640   CF:12/05/2017 07 : 00  ARANTXA.MON : Se autoriza NP5               </v>
          </cell>
          <cell r="S123" t="str">
            <v>IN CAJA, CONTROL REMOTO Y BASE</v>
          </cell>
          <cell r="T123" t="str">
            <v xml:space="preserve">       Martha I. López Martín     </v>
          </cell>
          <cell r="U123">
            <v>42885</v>
          </cell>
          <cell r="V123" t="str">
            <v>SUR</v>
          </cell>
          <cell r="Y123">
            <v>42857</v>
          </cell>
          <cell r="AD123" t="str">
            <v>Mérida/Frac. Las Americas</v>
          </cell>
          <cell r="AE123" t="str">
            <v>YUC</v>
          </cell>
          <cell r="AF123" t="str">
            <v>MX</v>
          </cell>
          <cell r="AG123" t="str">
            <v>10417337</v>
          </cell>
          <cell r="AH123" t="str">
            <v>FELIBERTA MORA DELFIN</v>
          </cell>
          <cell r="AI123" t="str">
            <v>690 Calle 59 D</v>
          </cell>
          <cell r="AJ123" t="str">
            <v>9994025584</v>
          </cell>
          <cell r="AK123">
            <v>0</v>
          </cell>
          <cell r="AL123" t="str">
            <v>97302</v>
          </cell>
          <cell r="AM123" t="str">
            <v>12/05/2017 07 : 00 ARANTXA.MON : TCF112/05/2017 07 : 00 ARANTXA.MON : Se autoriza NP5; numero de serie yticket correcto12/05/2017 00 : 10 201470 : P1A: T173331/PANEL OC-1010640 SE SOLICITA ELDIA 11/05/2017 P110517L30P102/05/2017 23 : 20 JUANANTONIO : ODSWTP ELABORADA POR EMC*RD% X LA CALLE 82 Y CALLE 84</v>
          </cell>
          <cell r="AN123" t="str">
            <v>1TE50B8NUSCB</v>
          </cell>
          <cell r="AO123" t="str">
            <v>Smart</v>
          </cell>
          <cell r="AP123" t="str">
            <v>Hisense</v>
          </cell>
          <cell r="AQ123" t="str">
            <v>Opera</v>
          </cell>
          <cell r="AR123" t="str">
            <v>FHD 1920 x 1080</v>
          </cell>
          <cell r="AS123" t="str">
            <v/>
          </cell>
          <cell r="AT123" t="e">
            <v>#N/A</v>
          </cell>
        </row>
        <row r="124">
          <cell r="D124">
            <v>60317500</v>
          </cell>
          <cell r="E124" t="str">
            <v>A</v>
          </cell>
          <cell r="F124" t="str">
            <v>TV</v>
          </cell>
          <cell r="G124" t="str">
            <v>EDUARDO GOMEZ</v>
          </cell>
          <cell r="H124" t="str">
            <v>C. 19 # 97-A X 18 Y 20                       CHUBURNA DE HIDALGO                    MERIDA, YUCATAN</v>
          </cell>
          <cell r="I124">
            <v>9812090</v>
          </cell>
          <cell r="J124" t="str">
            <v>HISENSE</v>
          </cell>
          <cell r="K124" t="str">
            <v>50K20DW</v>
          </cell>
          <cell r="L124" t="str">
            <v>50G143291H14874</v>
          </cell>
          <cell r="M124" t="str">
            <v>BUE / 000204696</v>
          </cell>
          <cell r="N124">
            <v>11998.37</v>
          </cell>
          <cell r="O124">
            <v>42234</v>
          </cell>
          <cell r="P124">
            <v>42864</v>
          </cell>
          <cell r="Q124">
            <v>201470</v>
          </cell>
          <cell r="R124" t="str">
            <v xml:space="preserve">FALTA DE REFACCIONES T173331/PANEL OC-1010641  CF:12/05/2017 07 : 01  ARANTXA.MON : Se autoriza NP5      </v>
          </cell>
          <cell r="S124" t="str">
            <v>IN CAJA, CABLE CORRIENTE, CONTROL REMOTO</v>
          </cell>
          <cell r="T124" t="str">
            <v xml:space="preserve">       Martha I. López Martín     </v>
          </cell>
          <cell r="U124">
            <v>42885</v>
          </cell>
          <cell r="V124" t="str">
            <v>SUR</v>
          </cell>
          <cell r="Y124">
            <v>42857</v>
          </cell>
          <cell r="AD124" t="str">
            <v>chuburnabe hgo/merida</v>
          </cell>
          <cell r="AE124" t="str">
            <v>YUC</v>
          </cell>
          <cell r="AF124" t="str">
            <v>MX</v>
          </cell>
          <cell r="AG124" t="str">
            <v>10417309</v>
          </cell>
          <cell r="AH124" t="str">
            <v>EDUARDO GOMEZ</v>
          </cell>
          <cell r="AI124" t="str">
            <v>calle 19 num 97a</v>
          </cell>
          <cell r="AJ124" t="str">
            <v>9812090</v>
          </cell>
          <cell r="AK124">
            <v>0</v>
          </cell>
          <cell r="AL124" t="str">
            <v>97203</v>
          </cell>
          <cell r="AM124" t="str">
            <v>12/05/2017 07 : 01 ARANTXA.MON : TCF112/05/2017 07 : 01 ARANTXA.MON : Se autoriza NP5; numero de serie yticket correcto12/05/2017 00 : 15 201470 : P1A: T173331/PANEL OC-1010641 SE SOLICITA ELDIA 11/05/2017 P110517L10P202/05/2017 22 : 17 LAURA.HERNA : ODSWTPRD%18 Y 20</v>
          </cell>
          <cell r="AN124" t="str">
            <v>1TE50B8NUSCB</v>
          </cell>
          <cell r="AO124" t="str">
            <v>Smart</v>
          </cell>
          <cell r="AP124" t="str">
            <v>Hisense</v>
          </cell>
          <cell r="AQ124" t="str">
            <v>Opera</v>
          </cell>
          <cell r="AR124" t="str">
            <v>FHD 1920 x 1080</v>
          </cell>
          <cell r="AS124" t="str">
            <v/>
          </cell>
          <cell r="AT124" t="e">
            <v>#N/A</v>
          </cell>
        </row>
        <row r="125">
          <cell r="D125">
            <v>60317687</v>
          </cell>
          <cell r="E125" t="str">
            <v>A</v>
          </cell>
          <cell r="F125" t="str">
            <v>TV</v>
          </cell>
          <cell r="G125" t="str">
            <v>FRANCISCO ARANA</v>
          </cell>
          <cell r="H125" t="str">
            <v>KM 4 PERIFERICO SUR                              SANTA CRUZ PALOMEQUE               MERRIDA, YUCATAN</v>
          </cell>
          <cell r="I125">
            <v>9993172260</v>
          </cell>
          <cell r="J125" t="str">
            <v>SHARP</v>
          </cell>
          <cell r="K125" t="str">
            <v>LC-43N4000M</v>
          </cell>
          <cell r="L125" t="str">
            <v>43G162456H00440</v>
          </cell>
          <cell r="M125" t="str">
            <v>CFDI0009842048</v>
          </cell>
          <cell r="N125">
            <v>4913</v>
          </cell>
          <cell r="O125">
            <v>42728</v>
          </cell>
          <cell r="P125">
            <v>42858</v>
          </cell>
          <cell r="Q125">
            <v>201470</v>
          </cell>
          <cell r="R125" t="str">
            <v xml:space="preserve">FALTA DE REFACCIONES T204346/MAIN OC-1010333 T200764/MOD WIFI OC-1010334   CF:06/05/2017 06 : 13  ARANTXA.MON : Se autoriza NP5                </v>
          </cell>
          <cell r="S125" t="str">
            <v>AJA, ACCESORIOS COMPLETOS</v>
          </cell>
          <cell r="T125" t="str">
            <v xml:space="preserve">       Martha I. López Martín     </v>
          </cell>
          <cell r="U125">
            <v>42885</v>
          </cell>
          <cell r="V125" t="str">
            <v>SUR</v>
          </cell>
          <cell r="Y125">
            <v>42859</v>
          </cell>
          <cell r="AD125" t="str">
            <v>Merida /Sta Cruz</v>
          </cell>
          <cell r="AE125" t="str">
            <v>YUC</v>
          </cell>
          <cell r="AF125" t="str">
            <v>MX</v>
          </cell>
          <cell r="AG125" t="str">
            <v>10416972</v>
          </cell>
          <cell r="AH125" t="str">
            <v>FRANCISCO ARANA</v>
          </cell>
          <cell r="AI125" t="str">
            <v>s/n Km 4.5 Periferico sur</v>
          </cell>
          <cell r="AJ125" t="str">
            <v>9993170023</v>
          </cell>
          <cell r="AK125" t="str">
            <v>9993170023</v>
          </cell>
          <cell r="AL125" t="str">
            <v>97315</v>
          </cell>
          <cell r="AM125" t="str">
            <v>08/05/2017 22 : 59 ARANTXA.MON : P2A GUÌA: 125520640005/05/201706/05/2017 06 : 14 ARANTXA.MON : TCF106/05/2017 06 : 13 ARANTXA.MON : Se autoriza NP5; numero de serie yticket correcto05/05/2017 08 : 37 201470 : P1B: T200764/MODULO WIFI OC-1010334 SESOLICITA EL DIA 04/05/2017 P040517L30P105/05/2017 08 : 35 201470 : P1A: T204346/MAIN BOARD OC-1010333 SESOLICITA EL DIA 04/05/2017 P040517L20P105/05/2017 00 : 40 ANA.GABRIELA : ODSWTP</v>
          </cell>
          <cell r="AN125" t="str">
            <v>3TE43G1622H2</v>
          </cell>
          <cell r="AO125" t="e">
            <v>#N/A</v>
          </cell>
          <cell r="AP125" t="e">
            <v>#N/A</v>
          </cell>
          <cell r="AQ125" t="e">
            <v>#N/A</v>
          </cell>
          <cell r="AR125" t="e">
            <v>#N/A</v>
          </cell>
          <cell r="AS125" t="str">
            <v>3TE43G1701A5G1701A5M010</v>
          </cell>
          <cell r="AT125">
            <v>1</v>
          </cell>
          <cell r="AU125" t="str">
            <v>LC-43N4000M</v>
          </cell>
          <cell r="AV125" t="str">
            <v>3TE43G1701A5</v>
          </cell>
          <cell r="AW125" t="str">
            <v>G1701A5</v>
          </cell>
          <cell r="AX125" t="str">
            <v>M010</v>
          </cell>
        </row>
        <row r="126">
          <cell r="D126">
            <v>60318425</v>
          </cell>
          <cell r="E126" t="str">
            <v>A</v>
          </cell>
          <cell r="F126" t="str">
            <v>TV</v>
          </cell>
          <cell r="G126" t="str">
            <v>BENITO JOSE PEREZ BARRIENTOS</v>
          </cell>
          <cell r="H126" t="str">
            <v>CALLE 5 S/N COL. ESPERANZA HECELCHAKAN, CAMPECHE</v>
          </cell>
          <cell r="I126">
            <v>9961075018</v>
          </cell>
          <cell r="J126" t="str">
            <v>HISENSE</v>
          </cell>
          <cell r="K126" t="str">
            <v>50CU6000</v>
          </cell>
          <cell r="L126" t="str">
            <v>50G162680H03783</v>
          </cell>
          <cell r="M126" t="str">
            <v>COMPRA EN LINEA/CAMBIO FISICO</v>
          </cell>
          <cell r="N126">
            <v>8800</v>
          </cell>
          <cell r="O126">
            <v>42748</v>
          </cell>
          <cell r="P126">
            <v>42874</v>
          </cell>
          <cell r="Q126">
            <v>201079</v>
          </cell>
          <cell r="R126" t="str">
            <v>FALTA DE REFACCIONES  PANEL LCD  205451                                 OC-1011008</v>
          </cell>
          <cell r="S126" t="str">
            <v>QUIPO PROVIENE DE CAMBIO FISICO EN LA OD</v>
          </cell>
          <cell r="T126" t="str">
            <v xml:space="preserve"> CANDELARIO GARCIA                </v>
          </cell>
          <cell r="U126">
            <v>42885</v>
          </cell>
          <cell r="V126" t="str">
            <v>SUR</v>
          </cell>
          <cell r="Y126">
            <v>42870</v>
          </cell>
          <cell r="AD126" t="str">
            <v>L esperanza/hecelchakan</v>
          </cell>
          <cell r="AE126" t="str">
            <v>CMP</v>
          </cell>
          <cell r="AF126" t="str">
            <v>MX</v>
          </cell>
          <cell r="AG126" t="str">
            <v>10407216</v>
          </cell>
          <cell r="AH126" t="str">
            <v>BENITO JOSE PEREZ BARRIENTOS</v>
          </cell>
          <cell r="AI126" t="str">
            <v>S/N calle 5</v>
          </cell>
          <cell r="AJ126" t="str">
            <v>9961075018</v>
          </cell>
          <cell r="AK126" t="str">
            <v>9968270681</v>
          </cell>
          <cell r="AL126" t="str">
            <v>24800</v>
          </cell>
          <cell r="AM126" t="str">
            <v>31/05/2017 01 : 25 RODRIGUEZ ERICK : SE CORRIGE MODELO Y SERIE YA QUE SEGENERO SVC CON LOS DATOS DEL EQUIPO ANTERIOR, EN OPEN BRAVO SI SESOLICITARON REFACCIONES CON INFORMACION CORRECTA23/05/2017 06 : 24 ARANTXA.MON : TCF123/05/2017 06 : 24 ARANTXA.MON : Se autoriza NP5; INFORMACION CORRECTA20/05/2017 22 : 17 201079 : ANEXO FORMATO RMA20/05/2017 06 : 35 201079 : PENDIENTE POR REFACCIONSE LE SOLICITO EL PANEL LCD 205451OC-101100818/05/2017 00 : 43 201079 : SE PROGRAMA VISITA PARA EL JUEVES 18-05-201615/05/2017 23 : 13 JUANANTONIO : ODSWTP ELABORADA POR EMC*RD% ENTRE CALLE 20DESPUES DE SECUNDARIA KABALAN MAKARIKMA:146KM$292.00CF DE ODS 60306490</v>
          </cell>
          <cell r="AN126" t="str">
            <v>3TE50G162680</v>
          </cell>
          <cell r="AO126" t="e">
            <v>#N/A</v>
          </cell>
          <cell r="AP126" t="e">
            <v>#N/A</v>
          </cell>
          <cell r="AQ126" t="e">
            <v>#N/A</v>
          </cell>
          <cell r="AR126" t="e">
            <v>#N/A</v>
          </cell>
          <cell r="AS126" t="str">
            <v>3TE55G170485G170485M010</v>
          </cell>
          <cell r="AT126">
            <v>8</v>
          </cell>
          <cell r="AU126" t="str">
            <v>55H7B</v>
          </cell>
          <cell r="AV126" t="str">
            <v>3TE55G170485</v>
          </cell>
          <cell r="AW126" t="str">
            <v>G170485</v>
          </cell>
          <cell r="AX126" t="str">
            <v>M010</v>
          </cell>
        </row>
        <row r="127">
          <cell r="D127">
            <v>60318446</v>
          </cell>
          <cell r="E127" t="str">
            <v>A</v>
          </cell>
          <cell r="F127" t="str">
            <v>TV</v>
          </cell>
          <cell r="G127" t="str">
            <v xml:space="preserve">MARGARITA BARRERA SANDOVAL </v>
          </cell>
          <cell r="H127" t="str">
            <v>CERRADA CEIBAL CASA 30 MZ-83 REGION 247</v>
          </cell>
          <cell r="I127">
            <v>9982851760</v>
          </cell>
          <cell r="J127" t="str">
            <v>HISENSE</v>
          </cell>
          <cell r="K127" t="str">
            <v>50H7GB</v>
          </cell>
          <cell r="L127" t="str">
            <v>50G155380H00375</v>
          </cell>
          <cell r="M127">
            <v>718520</v>
          </cell>
          <cell r="N127">
            <v>11759</v>
          </cell>
          <cell r="O127">
            <v>42519</v>
          </cell>
          <cell r="P127">
            <v>42874</v>
          </cell>
          <cell r="Q127">
            <v>201033</v>
          </cell>
          <cell r="R127" t="str">
            <v xml:space="preserve">19/05/2017 ARANTXA MON.: NP5  OC-1010986 , 194562 PANEL DISPLAY  </v>
          </cell>
          <cell r="S127" t="str">
            <v xml:space="preserve"> EQUIPO EN DOMICILIO DEL CLIENTE, 16/05/</v>
          </cell>
          <cell r="T127" t="str">
            <v>JUAN OSWALDO URIBE PERAZA</v>
          </cell>
          <cell r="V127" t="str">
            <v>SUR</v>
          </cell>
          <cell r="Y127">
            <v>42870</v>
          </cell>
          <cell r="AD127" t="str">
            <v>Benito Juarez/Fracc azul bonapac</v>
          </cell>
          <cell r="AE127" t="str">
            <v>QR</v>
          </cell>
          <cell r="AF127" t="str">
            <v>MX</v>
          </cell>
          <cell r="AG127" t="str">
            <v>10404584</v>
          </cell>
          <cell r="AH127" t="str">
            <v>MARGARITA BARRERA SANDOVAL</v>
          </cell>
          <cell r="AI127" t="str">
            <v>Cerrada ceibal casa 30 mz 83 Region 247</v>
          </cell>
          <cell r="AJ127" t="str">
            <v>9982032357</v>
          </cell>
          <cell r="AK127" t="str">
            <v>9982032357</v>
          </cell>
          <cell r="AL127" t="str">
            <v>77516</v>
          </cell>
          <cell r="AM127" t="str">
            <v>25/05/2017 23 : 11 ANA.LAURA : se envía formato para CF23/05/2017 06 : 08 ARANTXA.MON : TCF123/05/2017 06 : 08 ARANTXA.MON : Se autoriza NP5; INFORMACION CORRECTA20/05/2017 01 : 54 201033 : EQUIPO PARA ESTE SERVICIO SE NESECITAREEMPLAZAR EL PANEL-COMFORME ALO ACORDADO VIA TELEFONICA SE REALIZA EL PEDIDO DE EL PANEL PARA INSTALAR AL EQUIPÓ DE CLIENTE.ESTA PIEZASE SOLICITA EL DIA DE HOY 19/05/2017 CON EL NUMERO DE OC-1010986 YA QUE ES DEMANDA LEGAL17/05/2017 03 : 42 201033 : V1 17/05/2017 10:00AM Y 06.00PM16/05/2017 01 : 31 ANA.LAURA : LEGAL1:PFC.OUR.B.3/001865-2016 / EN ODSANTERIOR 60303800, SE LE OFRECE A CLIENTE LA REPARACIÓN DEL EQUIPO SOLO PAGANDO MANO DE OBRA $1,200, Y HISENSE PONDRÁ PZA, CLIENTEACEPTA, SU APOYO PARA SOLICITAR REFACCION Y SEGUIR PROCESO DE REPARACIÓN.</v>
          </cell>
          <cell r="AN127" t="str">
            <v>3TE50G1523B0</v>
          </cell>
          <cell r="AO127" t="str">
            <v>Smart</v>
          </cell>
          <cell r="AP127" t="str">
            <v>Hisense</v>
          </cell>
          <cell r="AQ127" t="str">
            <v>Android</v>
          </cell>
          <cell r="AR127" t="str">
            <v>UHD 3840 X 2160</v>
          </cell>
          <cell r="AS127" t="str">
            <v>3TE55G1623K3G1623K3M010</v>
          </cell>
          <cell r="AT127">
            <v>20</v>
          </cell>
          <cell r="AU127" t="str">
            <v>55H7B</v>
          </cell>
          <cell r="AV127" t="str">
            <v>3TE55G1623K3</v>
          </cell>
          <cell r="AW127" t="str">
            <v>G1623K3</v>
          </cell>
          <cell r="AX127" t="str">
            <v>M010</v>
          </cell>
        </row>
        <row r="128">
          <cell r="D128">
            <v>60304601</v>
          </cell>
          <cell r="E128" t="str">
            <v>B</v>
          </cell>
          <cell r="F128" t="str">
            <v>CELULAR</v>
          </cell>
          <cell r="G128" t="str">
            <v>MarioArroyoReyes</v>
          </cell>
          <cell r="H128" t="str">
            <v>HeribertojaraNo.30,FraccReforma/Veracruz,VER,CP.91919</v>
          </cell>
          <cell r="I128">
            <v>2299782713</v>
          </cell>
          <cell r="J128" t="str">
            <v>HISENSE</v>
          </cell>
          <cell r="K128" t="str">
            <v>C20</v>
          </cell>
          <cell r="L128" t="str">
            <v>1M75A91MX10D0HDYZ6B3</v>
          </cell>
          <cell r="M128" t="str">
            <v>JRD/000164670</v>
          </cell>
          <cell r="N128">
            <v>5998.5</v>
          </cell>
          <cell r="O128">
            <v>42689</v>
          </cell>
          <cell r="P128">
            <v>42699</v>
          </cell>
          <cell r="Q128">
            <v>201709</v>
          </cell>
          <cell r="R128" t="str">
            <v>CFOTORGADOPORSOPORTETECNICO(IRREPARABILIDAD)</v>
          </cell>
          <cell r="S128" t="str">
            <v>EQUIPOMALTRATADO</v>
          </cell>
          <cell r="T128" t="str">
            <v>JuanFranciscoAlvizar</v>
          </cell>
          <cell r="U128" t="str">
            <v>2017-04-21</v>
          </cell>
          <cell r="V128" t="str">
            <v>CELULARES</v>
          </cell>
          <cell r="W128" t="str">
            <v>COMPLETADO</v>
          </cell>
          <cell r="X128" t="str">
            <v>TALLER</v>
          </cell>
          <cell r="Y128">
            <v>42699</v>
          </cell>
          <cell r="Z128">
            <v>10</v>
          </cell>
          <cell r="AA128" t="str">
            <v>M010</v>
          </cell>
          <cell r="AD128" t="str">
            <v>Fracc Reforma/Veracruz</v>
          </cell>
          <cell r="AE128" t="str">
            <v>VER</v>
          </cell>
          <cell r="AF128" t="str">
            <v>MX</v>
          </cell>
          <cell r="AG128" t="str">
            <v>10404586</v>
          </cell>
          <cell r="AH128" t="str">
            <v>MARIO ARROYO REYES</v>
          </cell>
          <cell r="AI128" t="str">
            <v>30 Heriberto jara</v>
          </cell>
          <cell r="AJ128" t="str">
            <v>2299782713</v>
          </cell>
          <cell r="AK128">
            <v>0</v>
          </cell>
          <cell r="AL128" t="str">
            <v>91919</v>
          </cell>
          <cell r="AM12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28" t="e">
            <v>#N/A</v>
          </cell>
          <cell r="AO128" t="e">
            <v>#N/A</v>
          </cell>
          <cell r="AP128" t="e">
            <v>#N/A</v>
          </cell>
          <cell r="AQ128" t="e">
            <v>#N/A</v>
          </cell>
          <cell r="AR128" t="e">
            <v>#N/A</v>
          </cell>
          <cell r="AS128" t="str">
            <v/>
          </cell>
          <cell r="AT128" t="e">
            <v>#N/A</v>
          </cell>
          <cell r="AY128">
            <v>74012856</v>
          </cell>
          <cell r="AZ128">
            <v>51013778</v>
          </cell>
          <cell r="BA128">
            <v>80152954</v>
          </cell>
        </row>
        <row r="129">
          <cell r="D129">
            <v>60300074</v>
          </cell>
          <cell r="E129" t="str">
            <v>A</v>
          </cell>
          <cell r="F129" t="str">
            <v>TV</v>
          </cell>
          <cell r="G129" t="str">
            <v>MA. ENRIQUETA RAMOS</v>
          </cell>
          <cell r="H129" t="str">
            <v>PACIENCIA #  125 PRADOS DE STO DOMINGO SAN NICOLAS  DE LOS GARZA , N.L.</v>
          </cell>
          <cell r="I129" t="str">
            <v>83-50-81.-33</v>
          </cell>
          <cell r="J129" t="str">
            <v>HISENSE</v>
          </cell>
          <cell r="K129" t="str">
            <v>40H5B2</v>
          </cell>
          <cell r="L129" t="str">
            <v>40G155372H02235</v>
          </cell>
          <cell r="M129" t="str">
            <v>CARTA DE  ACEPTACION</v>
          </cell>
          <cell r="N129">
            <v>0</v>
          </cell>
          <cell r="O129">
            <v>42550</v>
          </cell>
          <cell r="P129">
            <v>42664</v>
          </cell>
          <cell r="Q129">
            <v>201024</v>
          </cell>
          <cell r="R129" t="str">
            <v>27-10-16- 14:11 ERNESTO HDZ NP5 P1: O.C. 1002861-MAINBOARD 192199</v>
          </cell>
          <cell r="S129" t="str">
            <v/>
          </cell>
          <cell r="T129" t="str">
            <v xml:space="preserve">  Sofia Vazquez                   </v>
          </cell>
          <cell r="U129" t="str">
            <v>2017-04-13</v>
          </cell>
          <cell r="V129" t="str">
            <v>Norte</v>
          </cell>
          <cell r="W129" t="str">
            <v>COMPLETADO</v>
          </cell>
          <cell r="X129" t="str">
            <v>TALLER</v>
          </cell>
          <cell r="Y129">
            <v>42663</v>
          </cell>
          <cell r="Z129">
            <v>114</v>
          </cell>
          <cell r="AA129" t="str">
            <v>M010</v>
          </cell>
          <cell r="AB129" t="str">
            <v>T192199/Tarjeta Principal Madre - MAIN BOARD\Power</v>
          </cell>
          <cell r="AC129" t="str">
            <v>OC-1002861</v>
          </cell>
          <cell r="AD129" t="str">
            <v>sn Nicolas/Padros de Sto Domingo</v>
          </cell>
          <cell r="AE129" t="str">
            <v>NL</v>
          </cell>
          <cell r="AF129" t="str">
            <v>MX</v>
          </cell>
          <cell r="AG129" t="str">
            <v>10388165</v>
          </cell>
          <cell r="AH129" t="str">
            <v>MARIA ENRIQUETA RAMOS</v>
          </cell>
          <cell r="AI129" t="str">
            <v>Calle pasiencia no 125</v>
          </cell>
          <cell r="AJ129" t="str">
            <v>8183508133</v>
          </cell>
          <cell r="AK129">
            <v>0</v>
          </cell>
          <cell r="AL129" t="str">
            <v>66444</v>
          </cell>
          <cell r="AM129"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129" t="str">
            <v>3TE50G155377</v>
          </cell>
          <cell r="AO129" t="str">
            <v>Smart</v>
          </cell>
          <cell r="AP129" t="str">
            <v>Hisense</v>
          </cell>
          <cell r="AQ129" t="str">
            <v>Opera</v>
          </cell>
          <cell r="AR129" t="str">
            <v>FHD 1920 x 1080</v>
          </cell>
          <cell r="AS129" t="str">
            <v>3TE40G164489G164489M010</v>
          </cell>
          <cell r="AT129">
            <v>1</v>
          </cell>
          <cell r="AU129" t="str">
            <v>40H5B2</v>
          </cell>
          <cell r="AV129" t="str">
            <v>3TE40G164489</v>
          </cell>
          <cell r="AW129" t="str">
            <v>G164489</v>
          </cell>
          <cell r="AX129" t="str">
            <v>M010</v>
          </cell>
          <cell r="AY129">
            <v>74008237</v>
          </cell>
          <cell r="AZ129">
            <v>51012431</v>
          </cell>
          <cell r="BA129">
            <v>80152943</v>
          </cell>
        </row>
        <row r="130">
          <cell r="D130">
            <v>60310434</v>
          </cell>
          <cell r="E130" t="str">
            <v>B</v>
          </cell>
          <cell r="F130" t="str">
            <v>CELULAR</v>
          </cell>
          <cell r="G130" t="str">
            <v>KarinaAlejandraJaramilloDavila</v>
          </cell>
          <cell r="H130" t="str">
            <v>avobservatorio94inti7,coltacubaya/miguelhidalgo,DF.CP11870</v>
          </cell>
          <cell r="I130">
            <v>5539375886</v>
          </cell>
          <cell r="J130" t="str">
            <v>HISENSE</v>
          </cell>
          <cell r="K130" t="str">
            <v>C20</v>
          </cell>
          <cell r="L130" t="str">
            <v>1MH75A91MX10D0H1BH203BF</v>
          </cell>
          <cell r="M130" t="str">
            <v>0506</v>
          </cell>
          <cell r="N130">
            <v>3879</v>
          </cell>
          <cell r="O130">
            <v>42526</v>
          </cell>
          <cell r="P130">
            <v>42765</v>
          </cell>
          <cell r="Q130">
            <v>201709</v>
          </cell>
          <cell r="R130" t="str">
            <v>CFOTORGADOPORSOPORTETECNICO(IRREPARABILIDAD)</v>
          </cell>
          <cell r="S130" t="str">
            <v>RAYADOYESTRELLADOCONPORTASIM</v>
          </cell>
          <cell r="T130" t="str">
            <v>JuanFranciscoAlvizar</v>
          </cell>
          <cell r="U130" t="str">
            <v>2017-04-13</v>
          </cell>
          <cell r="V130" t="str">
            <v>CELULARES</v>
          </cell>
          <cell r="W130" t="str">
            <v>COMPLETADO</v>
          </cell>
          <cell r="X130" t="str">
            <v>TALLER</v>
          </cell>
          <cell r="Y130">
            <v>42765</v>
          </cell>
          <cell r="Z130">
            <v>239</v>
          </cell>
          <cell r="AA130" t="str">
            <v>M010</v>
          </cell>
          <cell r="AD130" t="str">
            <v>col tacubaya/miguel hidalgo</v>
          </cell>
          <cell r="AE130" t="str">
            <v>DF</v>
          </cell>
          <cell r="AF130" t="str">
            <v>MX</v>
          </cell>
          <cell r="AG130" t="str">
            <v>10409768</v>
          </cell>
          <cell r="AH130" t="str">
            <v>KARINA ALEJANDRA JARAMILLO DAVILA</v>
          </cell>
          <cell r="AI130" t="str">
            <v>av observatorio 94 int i7</v>
          </cell>
          <cell r="AJ130" t="str">
            <v>5539375886</v>
          </cell>
          <cell r="AK130">
            <v>0</v>
          </cell>
          <cell r="AL130" t="str">
            <v>11870</v>
          </cell>
          <cell r="AM130"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30" t="e">
            <v>#N/A</v>
          </cell>
          <cell r="AO130" t="e">
            <v>#N/A</v>
          </cell>
          <cell r="AP130" t="e">
            <v>#N/A</v>
          </cell>
          <cell r="AQ130" t="e">
            <v>#N/A</v>
          </cell>
          <cell r="AR130" t="e">
            <v>#N/A</v>
          </cell>
          <cell r="AS130" t="str">
            <v/>
          </cell>
          <cell r="AT130" t="e">
            <v>#N/A</v>
          </cell>
          <cell r="AY130">
            <v>74012855</v>
          </cell>
          <cell r="AZ130">
            <v>51013777</v>
          </cell>
          <cell r="BA130">
            <v>80152953</v>
          </cell>
        </row>
        <row r="131">
          <cell r="D131">
            <v>60316081</v>
          </cell>
          <cell r="E131" t="str">
            <v xml:space="preserve">A  </v>
          </cell>
          <cell r="F131" t="str">
            <v>TV</v>
          </cell>
          <cell r="G131" t="str">
            <v>SEARS PISO</v>
          </cell>
          <cell r="H131" t="str">
            <v>PADRE MIER 153, CENTRO, MONTERREY</v>
          </cell>
          <cell r="I131">
            <v>8183180484</v>
          </cell>
          <cell r="J131" t="str">
            <v>HISENSE</v>
          </cell>
          <cell r="K131" t="str">
            <v>65H7B</v>
          </cell>
          <cell r="L131" t="str">
            <v>65G153335H00126</v>
          </cell>
          <cell r="M131" t="str">
            <v>CARTA</v>
          </cell>
          <cell r="N131">
            <v>0</v>
          </cell>
          <cell r="O131">
            <v>42814</v>
          </cell>
          <cell r="P131">
            <v>42843</v>
          </cell>
          <cell r="Q131">
            <v>201024</v>
          </cell>
          <cell r="R131" t="str">
            <v>11/5/17 00:06 ARANTXA NP5 P1A.OC.1009694 MAIN BOARD 189986</v>
          </cell>
          <cell r="S131" t="str">
            <v/>
          </cell>
          <cell r="T131" t="str">
            <v xml:space="preserve">    SOFIA VAZQUEZ                 </v>
          </cell>
          <cell r="U131" t="str">
            <v>2017-05-16</v>
          </cell>
          <cell r="V131" t="str">
            <v>NORTE</v>
          </cell>
          <cell r="W131" t="str">
            <v>COMPLETADO</v>
          </cell>
          <cell r="X131" t="str">
            <v>TALLER</v>
          </cell>
          <cell r="Y131">
            <v>42842</v>
          </cell>
          <cell r="Z131">
            <v>28</v>
          </cell>
          <cell r="AD131" t="str">
            <v>Monterrey/Centro</v>
          </cell>
          <cell r="AE131" t="str">
            <v>NL</v>
          </cell>
          <cell r="AF131" t="str">
            <v>MX</v>
          </cell>
          <cell r="AG131" t="str">
            <v>10415883</v>
          </cell>
          <cell r="AH131" t="str">
            <v>SEARS CENTRO</v>
          </cell>
          <cell r="AI131" t="str">
            <v>153 Padre mier</v>
          </cell>
          <cell r="AJ131" t="str">
            <v>8183180484</v>
          </cell>
          <cell r="AK131">
            <v>0</v>
          </cell>
          <cell r="AL131" t="str">
            <v>66400</v>
          </cell>
          <cell r="AM131"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31" t="str">
            <v>3TE65G152018</v>
          </cell>
          <cell r="AO131" t="str">
            <v>Smart</v>
          </cell>
          <cell r="AP131" t="str">
            <v>Hisense</v>
          </cell>
          <cell r="AQ131" t="str">
            <v>Opera</v>
          </cell>
          <cell r="AR131" t="str">
            <v>UHD 3840 X 2160</v>
          </cell>
          <cell r="AS131" t="str">
            <v>3TE65G154826G154826M010</v>
          </cell>
          <cell r="AT131">
            <v>0</v>
          </cell>
          <cell r="AU131" t="str">
            <v>65H7B</v>
          </cell>
          <cell r="AV131" t="str">
            <v>3TE65G154826</v>
          </cell>
          <cell r="AW131" t="str">
            <v>G154826</v>
          </cell>
          <cell r="AX131" t="str">
            <v>M010</v>
          </cell>
          <cell r="AY131">
            <v>74012780</v>
          </cell>
          <cell r="AZ131">
            <v>51013698</v>
          </cell>
          <cell r="BA131">
            <v>80152321</v>
          </cell>
        </row>
        <row r="132">
          <cell r="D132">
            <v>60317629</v>
          </cell>
          <cell r="E132" t="str">
            <v xml:space="preserve">       A</v>
          </cell>
          <cell r="F132" t="str">
            <v>TV</v>
          </cell>
          <cell r="G132" t="str">
            <v>FRANCISCO JAVIER RIVERA ESPINOZA</v>
          </cell>
          <cell r="H132" t="str">
            <v>ALAMO 417, HACIENDA DE JUAREZ, JUAREZ</v>
          </cell>
          <cell r="I132" t="str">
            <v>8110217832, 82322647</v>
          </cell>
          <cell r="J132" t="str">
            <v>HISENSE</v>
          </cell>
          <cell r="K132" t="str">
            <v>50K20D</v>
          </cell>
          <cell r="L132" t="str">
            <v>50J140916H00230</v>
          </cell>
          <cell r="M132" t="str">
            <v>TIKET</v>
          </cell>
          <cell r="N132">
            <v>8800</v>
          </cell>
          <cell r="O132">
            <v>41852</v>
          </cell>
          <cell r="P132">
            <v>42871</v>
          </cell>
          <cell r="Q132">
            <v>201024</v>
          </cell>
          <cell r="R132" t="str">
            <v>19/05/17 4:22 ARANTXA P1A OC 1010890 PANEL 173064</v>
          </cell>
          <cell r="S132" t="str">
            <v/>
          </cell>
          <cell r="T132" t="str">
            <v xml:space="preserve">    SOFIA VAZQUEZ                 </v>
          </cell>
          <cell r="U132">
            <v>42878</v>
          </cell>
          <cell r="V132" t="str">
            <v>NORTE</v>
          </cell>
          <cell r="X132" t="str">
            <v>TALLER</v>
          </cell>
          <cell r="Y132">
            <v>42858</v>
          </cell>
          <cell r="AD132" t="str">
            <v>JUAREZ/HACIENDA DE JUAREZ</v>
          </cell>
          <cell r="AE132" t="str">
            <v>NL</v>
          </cell>
          <cell r="AF132" t="str">
            <v>MX</v>
          </cell>
          <cell r="AG132" t="str">
            <v>10417339</v>
          </cell>
          <cell r="AH132" t="str">
            <v>FRANCISCO JAVIER RIVERA ESPINOZA</v>
          </cell>
          <cell r="AI132" t="str">
            <v>417 ALAMO</v>
          </cell>
          <cell r="AJ132" t="str">
            <v>8182322647</v>
          </cell>
          <cell r="AK132" t="str">
            <v>8110217832</v>
          </cell>
          <cell r="AL132" t="str">
            <v>67250</v>
          </cell>
          <cell r="AM132"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32" t="str">
            <v>3TE50G132311</v>
          </cell>
          <cell r="AO132" t="str">
            <v>Básica</v>
          </cell>
          <cell r="AP132" t="str">
            <v>Hisense</v>
          </cell>
          <cell r="AQ132" t="str">
            <v>Opera</v>
          </cell>
          <cell r="AR132" t="str">
            <v>FHD 1920 x 1080</v>
          </cell>
          <cell r="AS132" t="str">
            <v>3TE50G154819G154819M010</v>
          </cell>
          <cell r="AU132" t="str">
            <v>50H5B</v>
          </cell>
          <cell r="AV132" t="str">
            <v>3TE50G154819</v>
          </cell>
          <cell r="AW132" t="str">
            <v>G154819</v>
          </cell>
          <cell r="AX132" t="str">
            <v>M010</v>
          </cell>
          <cell r="AY132">
            <v>74012783</v>
          </cell>
          <cell r="AZ132">
            <v>51013699</v>
          </cell>
          <cell r="BA132">
            <v>80152323</v>
          </cell>
        </row>
        <row r="133">
          <cell r="D133">
            <v>60318221</v>
          </cell>
          <cell r="E133" t="str">
            <v xml:space="preserve">       A</v>
          </cell>
          <cell r="F133" t="str">
            <v>TV</v>
          </cell>
          <cell r="G133" t="str">
            <v>MINERVA CHAVARRIA BAEZ</v>
          </cell>
          <cell r="H133" t="str">
            <v>AV. SAN SEBASTIAN 450, VILLAS DE SAN SEBASTIAN, GUADALUPE</v>
          </cell>
          <cell r="I133" t="str">
            <v>81348044, 8186861747</v>
          </cell>
          <cell r="J133" t="str">
            <v>HISENSE</v>
          </cell>
          <cell r="K133" t="str">
            <v>50K20DW</v>
          </cell>
          <cell r="L133" t="str">
            <v>50G143064H00162</v>
          </cell>
          <cell r="M133" t="str">
            <v>TIKET</v>
          </cell>
          <cell r="N133">
            <v>7590.01</v>
          </cell>
          <cell r="O133">
            <v>42148</v>
          </cell>
          <cell r="P133">
            <v>42871</v>
          </cell>
          <cell r="Q133">
            <v>201024</v>
          </cell>
          <cell r="R133" t="str">
            <v>19/05/17 4:12 ARANTXA NP5 P1A. OC. 1010881 PANEL 173331</v>
          </cell>
          <cell r="S133" t="str">
            <v/>
          </cell>
          <cell r="T133" t="str">
            <v xml:space="preserve">    SOFIA VAZQUEZ                 </v>
          </cell>
          <cell r="U133">
            <v>42878</v>
          </cell>
          <cell r="V133" t="str">
            <v>NORTE</v>
          </cell>
          <cell r="X133" t="str">
            <v>TALLER</v>
          </cell>
          <cell r="Y133">
            <v>42865</v>
          </cell>
          <cell r="AD133" t="str">
            <v>villas de sn sebastian/guadalupe</v>
          </cell>
          <cell r="AE133" t="str">
            <v>NL</v>
          </cell>
          <cell r="AF133" t="str">
            <v>MX</v>
          </cell>
          <cell r="AG133" t="str">
            <v>10417882</v>
          </cell>
          <cell r="AH133" t="str">
            <v>MINERVA CHAVARRIA BAEZ</v>
          </cell>
          <cell r="AI133" t="str">
            <v>av sn sebastian 450</v>
          </cell>
          <cell r="AJ133" t="str">
            <v>8186861747</v>
          </cell>
          <cell r="AK133" t="str">
            <v>8186861747</v>
          </cell>
          <cell r="AL133" t="str">
            <v>67184</v>
          </cell>
          <cell r="AM133"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33" t="str">
            <v>1TE50B8NUSCB</v>
          </cell>
          <cell r="AO133" t="str">
            <v>Smart</v>
          </cell>
          <cell r="AP133" t="str">
            <v>Hisense</v>
          </cell>
          <cell r="AQ133" t="str">
            <v>Opera</v>
          </cell>
          <cell r="AR133" t="str">
            <v>FHD 1920 x 1080</v>
          </cell>
          <cell r="AS133" t="str">
            <v>3TE50G165140G165140M010</v>
          </cell>
          <cell r="AT133">
            <v>0</v>
          </cell>
          <cell r="AU133" t="str">
            <v>50H7GB</v>
          </cell>
          <cell r="AV133" t="str">
            <v>3TE50G165140</v>
          </cell>
          <cell r="AW133" t="str">
            <v>G165140</v>
          </cell>
          <cell r="AX133" t="str">
            <v>M010</v>
          </cell>
          <cell r="AY133">
            <v>74012784</v>
          </cell>
          <cell r="AZ133">
            <v>51013700</v>
          </cell>
          <cell r="BA133">
            <v>80152324</v>
          </cell>
        </row>
        <row r="134">
          <cell r="D134">
            <v>60318430</v>
          </cell>
          <cell r="E134" t="str">
            <v xml:space="preserve">       A</v>
          </cell>
          <cell r="F134" t="str">
            <v>TV</v>
          </cell>
          <cell r="G134" t="str">
            <v xml:space="preserve">VIRGINIA BENITEZ CABELLO </v>
          </cell>
          <cell r="H134" t="str">
            <v xml:space="preserve">SALTILLO 6117, VALLE DE INFONAVIT 4TO SECTOR, MONTERREY </v>
          </cell>
          <cell r="I134">
            <v>8114546766</v>
          </cell>
          <cell r="J134" t="str">
            <v>HISENSE</v>
          </cell>
          <cell r="K134" t="str">
            <v>LC-50N5000U</v>
          </cell>
          <cell r="L134" t="str">
            <v>50G1609J2H00761</v>
          </cell>
          <cell r="M134" t="str">
            <v>FACTURA</v>
          </cell>
          <cell r="N134">
            <v>11868.65</v>
          </cell>
          <cell r="O134">
            <v>42732</v>
          </cell>
          <cell r="P134">
            <v>42871</v>
          </cell>
          <cell r="Q134">
            <v>201024</v>
          </cell>
          <cell r="R134" t="str">
            <v>19/05/17 4:14 ARANTXA P1A. OC 1010883 PANEL LVDS. 1157138</v>
          </cell>
          <cell r="S134" t="str">
            <v/>
          </cell>
          <cell r="T134" t="str">
            <v xml:space="preserve">    SOFIA VAZQUEZ                 </v>
          </cell>
          <cell r="U134">
            <v>42878</v>
          </cell>
          <cell r="V134" t="str">
            <v>NORTE</v>
          </cell>
          <cell r="X134" t="str">
            <v>TALLER</v>
          </cell>
          <cell r="Y134">
            <v>42870</v>
          </cell>
          <cell r="AD134" t="str">
            <v>Monterrey/Valle de infonavit 4to sector</v>
          </cell>
          <cell r="AE134" t="str">
            <v>NL</v>
          </cell>
          <cell r="AF134" t="str">
            <v>MX</v>
          </cell>
          <cell r="AG134" t="str">
            <v>10418077</v>
          </cell>
          <cell r="AH134" t="str">
            <v>CECILIA BENITEZ</v>
          </cell>
          <cell r="AI134" t="str">
            <v>Saltillo num 6117</v>
          </cell>
          <cell r="AJ134" t="str">
            <v>8114546766</v>
          </cell>
          <cell r="AK134">
            <v>0</v>
          </cell>
          <cell r="AL134" t="str">
            <v>64350</v>
          </cell>
          <cell r="AM134"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34" t="str">
            <v>3TE50G155274</v>
          </cell>
          <cell r="AO134" t="str">
            <v>Smart</v>
          </cell>
          <cell r="AP134" t="str">
            <v>Sharp</v>
          </cell>
          <cell r="AQ134" t="str">
            <v>Opera</v>
          </cell>
          <cell r="AR134" t="str">
            <v>FHD 1920 x 1080</v>
          </cell>
          <cell r="AS134" t="str">
            <v>3TE50G1609J3G1609J3M010</v>
          </cell>
          <cell r="AT134">
            <v>0</v>
          </cell>
          <cell r="AU134" t="str">
            <v>LC-50N6000U</v>
          </cell>
          <cell r="AV134" t="str">
            <v>3TE50G1609J3</v>
          </cell>
          <cell r="AW134" t="str">
            <v>G1609J3</v>
          </cell>
          <cell r="AX134" t="str">
            <v>M010</v>
          </cell>
          <cell r="AY134">
            <v>74012785</v>
          </cell>
          <cell r="AZ134">
            <v>51013701</v>
          </cell>
          <cell r="BA134">
            <v>80152325</v>
          </cell>
        </row>
        <row r="135">
          <cell r="D135">
            <v>60318480</v>
          </cell>
          <cell r="E135" t="str">
            <v xml:space="preserve">       A</v>
          </cell>
          <cell r="F135" t="str">
            <v>TV</v>
          </cell>
          <cell r="G135" t="str">
            <v>GUADALUPE CONTRERAS</v>
          </cell>
          <cell r="H135" t="str">
            <v xml:space="preserve">ARTURO CARRANZA 421, VILLAS DE SAN SEBASTIAN, GUADALUPE </v>
          </cell>
          <cell r="I135" t="str">
            <v>10937379, 811864395</v>
          </cell>
          <cell r="J135" t="str">
            <v>HISENSE</v>
          </cell>
          <cell r="K135" t="str">
            <v>50K20DW</v>
          </cell>
          <cell r="L135" t="str">
            <v>50G143291H16347</v>
          </cell>
          <cell r="M135" t="str">
            <v>TIKET</v>
          </cell>
          <cell r="N135">
            <v>10121</v>
          </cell>
          <cell r="O135">
            <v>42108</v>
          </cell>
          <cell r="P135">
            <v>42871</v>
          </cell>
          <cell r="Q135">
            <v>201024</v>
          </cell>
          <cell r="R135" t="str">
            <v>19/05/17 4:17 ARANTXA P1A. OC. 1010887 PANEL 173331</v>
          </cell>
          <cell r="S135" t="str">
            <v/>
          </cell>
          <cell r="T135" t="str">
            <v xml:space="preserve">    SOFIA VAZQUEZ                 </v>
          </cell>
          <cell r="U135">
            <v>42878</v>
          </cell>
          <cell r="V135" t="str">
            <v>NORTE</v>
          </cell>
          <cell r="X135" t="str">
            <v>TALLER</v>
          </cell>
          <cell r="Y135">
            <v>42870</v>
          </cell>
          <cell r="AD135" t="str">
            <v>Gpe/villas de sn sebastian</v>
          </cell>
          <cell r="AE135" t="str">
            <v>NL</v>
          </cell>
          <cell r="AF135" t="str">
            <v>MX</v>
          </cell>
          <cell r="AG135" t="str">
            <v>10418242</v>
          </cell>
          <cell r="AH135" t="str">
            <v>GUADALUPE CONTRERAS</v>
          </cell>
          <cell r="AI135" t="str">
            <v>arturo carranza 421</v>
          </cell>
          <cell r="AJ135" t="str">
            <v>8118643952</v>
          </cell>
          <cell r="AK135" t="str">
            <v>8118643952</v>
          </cell>
          <cell r="AL135" t="str">
            <v>67184</v>
          </cell>
          <cell r="AM135"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35" t="str">
            <v>1TE50B8NUSCB</v>
          </cell>
          <cell r="AO135" t="str">
            <v>Smart</v>
          </cell>
          <cell r="AP135" t="str">
            <v>Hisense</v>
          </cell>
          <cell r="AQ135" t="str">
            <v>Opera</v>
          </cell>
          <cell r="AR135" t="str">
            <v>FHD 1920 x 1080</v>
          </cell>
          <cell r="AS135" t="str">
            <v>3TE50G165140G165140M010</v>
          </cell>
          <cell r="AT135">
            <v>0</v>
          </cell>
          <cell r="AU135" t="str">
            <v>50H7GB</v>
          </cell>
          <cell r="AV135" t="str">
            <v>3TE50G165140</v>
          </cell>
          <cell r="AW135" t="str">
            <v>G165140</v>
          </cell>
          <cell r="AX135" t="str">
            <v>M010</v>
          </cell>
          <cell r="AY135">
            <v>74012786</v>
          </cell>
          <cell r="AZ135">
            <v>51013702</v>
          </cell>
          <cell r="BA135">
            <v>80152326</v>
          </cell>
        </row>
        <row r="136">
          <cell r="D136">
            <v>60318109</v>
          </cell>
          <cell r="E136" t="str">
            <v xml:space="preserve">       A</v>
          </cell>
          <cell r="F136" t="str">
            <v>TV</v>
          </cell>
          <cell r="G136" t="str">
            <v xml:space="preserve">ALEJANDRO REYNA </v>
          </cell>
          <cell r="H136" t="str">
            <v>KIWI 246, PASEO SANTA ROSA, APODACA</v>
          </cell>
          <cell r="I136">
            <v>8122328831</v>
          </cell>
          <cell r="J136" t="str">
            <v>HISENSE</v>
          </cell>
          <cell r="K136" t="str">
            <v>50K20DW</v>
          </cell>
          <cell r="L136" t="str">
            <v>50G143291H13514</v>
          </cell>
          <cell r="M136" t="str">
            <v>75121-17</v>
          </cell>
          <cell r="N136">
            <v>10272</v>
          </cell>
          <cell r="O136">
            <v>42150</v>
          </cell>
          <cell r="P136">
            <v>42865</v>
          </cell>
          <cell r="Q136">
            <v>201024</v>
          </cell>
          <cell r="R136" t="str">
            <v>16/05/17 7:34 ARANTXA NP5 P1A O.C. 1010746 PANEL 173331</v>
          </cell>
          <cell r="S136" t="str">
            <v/>
          </cell>
          <cell r="T136" t="str">
            <v xml:space="preserve">    SOFIA VAZQUEZ                 </v>
          </cell>
          <cell r="U136">
            <v>42878</v>
          </cell>
          <cell r="V136" t="str">
            <v>NORTE</v>
          </cell>
          <cell r="X136" t="str">
            <v>TALLER</v>
          </cell>
          <cell r="Y136">
            <v>42864</v>
          </cell>
          <cell r="AD136" t="str">
            <v>Paseo santa rosa Apodaca</v>
          </cell>
          <cell r="AE136" t="str">
            <v>NL</v>
          </cell>
          <cell r="AF136" t="str">
            <v>MX</v>
          </cell>
          <cell r="AG136" t="str">
            <v>10417328</v>
          </cell>
          <cell r="AH136" t="str">
            <v>ALEJANDRO REYNO</v>
          </cell>
          <cell r="AI136" t="str">
            <v>246 Calle:Kiwii</v>
          </cell>
          <cell r="AJ136" t="str">
            <v>8122328831</v>
          </cell>
          <cell r="AK136">
            <v>0</v>
          </cell>
          <cell r="AL136" t="str">
            <v>66610</v>
          </cell>
          <cell r="AM136"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36" t="str">
            <v>1TE50B8NUSCB</v>
          </cell>
          <cell r="AO136" t="str">
            <v>Smart</v>
          </cell>
          <cell r="AP136" t="str">
            <v>Hisense</v>
          </cell>
          <cell r="AQ136" t="str">
            <v>Opera</v>
          </cell>
          <cell r="AR136" t="str">
            <v>FHD 1920 x 1080</v>
          </cell>
          <cell r="AS136" t="str">
            <v>3TE50G165140G165140M010</v>
          </cell>
          <cell r="AT136">
            <v>0</v>
          </cell>
          <cell r="AU136" t="str">
            <v>50H7GB</v>
          </cell>
          <cell r="AV136" t="str">
            <v>3TE50G165140</v>
          </cell>
          <cell r="AW136" t="str">
            <v>G165140</v>
          </cell>
          <cell r="AX136" t="str">
            <v>M010</v>
          </cell>
          <cell r="AY136">
            <v>74012787</v>
          </cell>
          <cell r="AZ136">
            <v>51013703</v>
          </cell>
          <cell r="BA136">
            <v>80152327</v>
          </cell>
        </row>
        <row r="137">
          <cell r="D137">
            <v>60317553</v>
          </cell>
          <cell r="E137" t="str">
            <v xml:space="preserve">       A</v>
          </cell>
          <cell r="F137" t="str">
            <v>TV</v>
          </cell>
          <cell r="G137" t="str">
            <v>GONZALO GARZA LOPEZ</v>
          </cell>
          <cell r="H137" t="str">
            <v>PUERTO DORADO 3407, REAL DE PALMAS, ZUAZUA</v>
          </cell>
          <cell r="I137">
            <v>8112618553</v>
          </cell>
          <cell r="J137" t="str">
            <v>HISENSE</v>
          </cell>
          <cell r="K137" t="str">
            <v>50K20DW</v>
          </cell>
          <cell r="L137" t="str">
            <v>50J140464H04326</v>
          </cell>
          <cell r="M137" t="str">
            <v>30305-18</v>
          </cell>
          <cell r="N137">
            <v>13755</v>
          </cell>
          <cell r="O137">
            <v>42021</v>
          </cell>
          <cell r="P137">
            <v>42866</v>
          </cell>
          <cell r="Q137">
            <v>201024</v>
          </cell>
          <cell r="R137" t="str">
            <v>16/05/17 7:52 ARANTXA P1A. O.C. 1010757 PANEL 173331</v>
          </cell>
          <cell r="S137" t="str">
            <v/>
          </cell>
          <cell r="T137" t="str">
            <v xml:space="preserve">    SOFIA VAZQUEZ                 </v>
          </cell>
          <cell r="U137">
            <v>42878</v>
          </cell>
          <cell r="V137" t="str">
            <v>NORTE</v>
          </cell>
          <cell r="X137" t="str">
            <v>TALLER</v>
          </cell>
          <cell r="Y137">
            <v>42858</v>
          </cell>
          <cell r="AD137" t="str">
            <v>Gnal Zuazua/ Col Real Sector puertos</v>
          </cell>
          <cell r="AE137" t="str">
            <v>NL</v>
          </cell>
          <cell r="AF137" t="str">
            <v>MX</v>
          </cell>
          <cell r="AG137" t="str">
            <v>10417453</v>
          </cell>
          <cell r="AH137" t="str">
            <v>GONZALO GARZA LOPEZ</v>
          </cell>
          <cell r="AI137" t="str">
            <v>Calle:Puerto dorado num 3407</v>
          </cell>
          <cell r="AJ137" t="str">
            <v>8112618553</v>
          </cell>
          <cell r="AK137">
            <v>0</v>
          </cell>
          <cell r="AL137" t="str">
            <v>66750</v>
          </cell>
          <cell r="AM137"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37" t="str">
            <v>1TE50B8NUSCB</v>
          </cell>
          <cell r="AO137" t="str">
            <v>Smart</v>
          </cell>
          <cell r="AP137" t="str">
            <v>Hisense</v>
          </cell>
          <cell r="AQ137" t="str">
            <v>Opera</v>
          </cell>
          <cell r="AR137" t="str">
            <v>FHD 1920 x 1080</v>
          </cell>
          <cell r="AS137" t="str">
            <v>3TE50G165140G165140M010</v>
          </cell>
          <cell r="AT137">
            <v>0</v>
          </cell>
          <cell r="AU137" t="str">
            <v>50H7GB</v>
          </cell>
          <cell r="AV137" t="str">
            <v>3TE50G165140</v>
          </cell>
          <cell r="AW137" t="str">
            <v>G165140</v>
          </cell>
          <cell r="AX137" t="str">
            <v>M010</v>
          </cell>
          <cell r="AY137">
            <v>74012788</v>
          </cell>
          <cell r="AZ137">
            <v>51013704</v>
          </cell>
          <cell r="BA137">
            <v>80152328</v>
          </cell>
        </row>
        <row r="138">
          <cell r="D138">
            <v>60318273</v>
          </cell>
          <cell r="E138" t="str">
            <v xml:space="preserve">       A</v>
          </cell>
          <cell r="F138" t="str">
            <v>TV</v>
          </cell>
          <cell r="G138" t="str">
            <v>TERESA DE LOS SANTOS LOPEZ</v>
          </cell>
          <cell r="H138" t="str">
            <v>TURIN 1012, LOS ANGELES 2DO SECTOR, SAN NICOLAS</v>
          </cell>
          <cell r="I138" t="str">
            <v>8180234321, 8124752287</v>
          </cell>
          <cell r="J138" t="str">
            <v>HISENSE</v>
          </cell>
          <cell r="K138" t="str">
            <v>50K20DW</v>
          </cell>
          <cell r="L138" t="str">
            <v>50G144844H07142</v>
          </cell>
          <cell r="M138" t="str">
            <v>181735-9</v>
          </cell>
          <cell r="N138">
            <v>10272</v>
          </cell>
          <cell r="O138">
            <v>42862</v>
          </cell>
          <cell r="P138">
            <v>42870</v>
          </cell>
          <cell r="Q138">
            <v>201024</v>
          </cell>
          <cell r="R138" t="str">
            <v>18/05/17 7:49 ARANTXA NP5 P1A. OC. 1010852 PANEL 1010852</v>
          </cell>
          <cell r="S138" t="str">
            <v/>
          </cell>
          <cell r="T138" t="str">
            <v xml:space="preserve">    SOFIA VAZQUEZ                 </v>
          </cell>
          <cell r="U138">
            <v>42878</v>
          </cell>
          <cell r="V138" t="str">
            <v>NORTE</v>
          </cell>
          <cell r="X138" t="str">
            <v>TALLER</v>
          </cell>
          <cell r="Y138">
            <v>42866</v>
          </cell>
          <cell r="AD138" t="str">
            <v>infonavit los angeles 2 /San Nicolás de</v>
          </cell>
          <cell r="AE138" t="str">
            <v>NL</v>
          </cell>
          <cell r="AF138" t="str">
            <v>MX</v>
          </cell>
          <cell r="AG138" t="str">
            <v>10418062</v>
          </cell>
          <cell r="AH138" t="str">
            <v>TERESA DE LOS SANTOS LOPEZ</v>
          </cell>
          <cell r="AI138" t="str">
            <v>1012 turin</v>
          </cell>
          <cell r="AJ138" t="str">
            <v>8124752287</v>
          </cell>
          <cell r="AK138" t="str">
            <v>8124752287</v>
          </cell>
          <cell r="AL138" t="str">
            <v>66400</v>
          </cell>
          <cell r="AM138"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38" t="str">
            <v>1TE50B8NUSCB</v>
          </cell>
          <cell r="AO138" t="str">
            <v>Smart</v>
          </cell>
          <cell r="AP138" t="str">
            <v>Hisense</v>
          </cell>
          <cell r="AQ138" t="str">
            <v>Opera</v>
          </cell>
          <cell r="AR138" t="str">
            <v>FHD 1920 x 1080</v>
          </cell>
          <cell r="AS138" t="str">
            <v>3TE50G165140G165140M010</v>
          </cell>
          <cell r="AT138">
            <v>0</v>
          </cell>
          <cell r="AU138" t="str">
            <v>50H7GB</v>
          </cell>
          <cell r="AV138" t="str">
            <v>3TE50G165140</v>
          </cell>
          <cell r="AW138" t="str">
            <v>G165140</v>
          </cell>
          <cell r="AX138" t="str">
            <v>M010</v>
          </cell>
          <cell r="AY138">
            <v>74012789</v>
          </cell>
          <cell r="AZ138">
            <v>51013705</v>
          </cell>
          <cell r="BA138">
            <v>80152329</v>
          </cell>
        </row>
        <row r="139">
          <cell r="D139">
            <v>60318183</v>
          </cell>
          <cell r="E139" t="str">
            <v xml:space="preserve">       A</v>
          </cell>
          <cell r="F139" t="str">
            <v>TV</v>
          </cell>
          <cell r="G139" t="str">
            <v>JOSE FELIX ESCOBEDO CUELLAR</v>
          </cell>
          <cell r="H139" t="str">
            <v>5 DE MAYO 910, CANTERAS, GUADALUPE</v>
          </cell>
          <cell r="I139">
            <v>8115510074</v>
          </cell>
          <cell r="J139" t="str">
            <v>HISENSE</v>
          </cell>
          <cell r="K139" t="str">
            <v>32H5B</v>
          </cell>
          <cell r="L139" t="str">
            <v>32G155367H00528</v>
          </cell>
          <cell r="M139" t="str">
            <v>260530-6</v>
          </cell>
          <cell r="N139">
            <v>4499</v>
          </cell>
          <cell r="O139">
            <v>42500</v>
          </cell>
          <cell r="P139">
            <v>42866</v>
          </cell>
          <cell r="Q139">
            <v>201024</v>
          </cell>
          <cell r="R139" t="str">
            <v>13/05/17 10:14 ARANTXA NP5 P1B. O.C 101660 PANEL 185960</v>
          </cell>
          <cell r="S139" t="str">
            <v/>
          </cell>
          <cell r="T139" t="str">
            <v xml:space="preserve">    SOFIA VAZQUEZ                 </v>
          </cell>
          <cell r="U139">
            <v>42878</v>
          </cell>
          <cell r="V139" t="str">
            <v>NORTE</v>
          </cell>
          <cell r="X139" t="str">
            <v>TALLER</v>
          </cell>
          <cell r="Y139">
            <v>42865</v>
          </cell>
          <cell r="AD139" t="str">
            <v>Guadalupe/Canteras</v>
          </cell>
          <cell r="AE139" t="str">
            <v>NL</v>
          </cell>
          <cell r="AF139" t="str">
            <v>MX</v>
          </cell>
          <cell r="AG139" t="str">
            <v>10417997</v>
          </cell>
          <cell r="AH139" t="str">
            <v>JOSE FELIZ ESCOBEDO CUELLAR</v>
          </cell>
          <cell r="AI139" t="str">
            <v>910 5 de Mayo</v>
          </cell>
          <cell r="AJ139" t="str">
            <v>8115510074</v>
          </cell>
          <cell r="AK139">
            <v>0</v>
          </cell>
          <cell r="AL139" t="str">
            <v>67150</v>
          </cell>
          <cell r="AM139"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39" t="str">
            <v>3TE32A150815</v>
          </cell>
          <cell r="AO139" t="str">
            <v>Smart</v>
          </cell>
          <cell r="AP139" t="str">
            <v>Hisense</v>
          </cell>
          <cell r="AQ139" t="str">
            <v>Opera</v>
          </cell>
          <cell r="AR139" t="str">
            <v>HD 1366 X 768</v>
          </cell>
          <cell r="AS139" t="str">
            <v>3TE32G164485G164485M010</v>
          </cell>
          <cell r="AT139">
            <v>0</v>
          </cell>
          <cell r="AU139" t="str">
            <v>32H5B2</v>
          </cell>
          <cell r="AV139" t="str">
            <v>3TE32G164485</v>
          </cell>
          <cell r="AW139" t="str">
            <v>G164485</v>
          </cell>
          <cell r="AX139" t="str">
            <v>M010</v>
          </cell>
          <cell r="AY139">
            <v>74012792</v>
          </cell>
          <cell r="AZ139">
            <v>51013708</v>
          </cell>
          <cell r="BA139">
            <v>80152336</v>
          </cell>
        </row>
        <row r="140">
          <cell r="D140">
            <v>60318142</v>
          </cell>
          <cell r="E140" t="str">
            <v xml:space="preserve">       A</v>
          </cell>
          <cell r="F140" t="str">
            <v>TV</v>
          </cell>
          <cell r="G140" t="str">
            <v>ROBERTO GONZALEZ DIAZ</v>
          </cell>
          <cell r="H140" t="str">
            <v>FRANCISCO MARQUEZ 405, HEROES DE MEXICO, SAN NICOLAS</v>
          </cell>
          <cell r="I140">
            <v>8183135207</v>
          </cell>
          <cell r="J140" t="str">
            <v>HISENSE</v>
          </cell>
          <cell r="K140" t="str">
            <v>50K20DW</v>
          </cell>
          <cell r="L140" t="str">
            <v>50G143064H01816</v>
          </cell>
          <cell r="M140" t="str">
            <v>229929-6</v>
          </cell>
          <cell r="N140">
            <v>8299</v>
          </cell>
          <cell r="O140">
            <v>42018</v>
          </cell>
          <cell r="P140">
            <v>42870</v>
          </cell>
          <cell r="Q140">
            <v>201024</v>
          </cell>
          <cell r="R140" t="str">
            <v>18/05/17 7:52 ARANTXA NP5 P1A. O.C. 1010860 PANEL 173331</v>
          </cell>
          <cell r="S140" t="str">
            <v/>
          </cell>
          <cell r="T140" t="str">
            <v xml:space="preserve">    SOFIA VAZQUEZ                 </v>
          </cell>
          <cell r="U140">
            <v>42878</v>
          </cell>
          <cell r="V140" t="str">
            <v>NORTE</v>
          </cell>
          <cell r="X140" t="str">
            <v>TALLER</v>
          </cell>
          <cell r="Y140">
            <v>42864</v>
          </cell>
          <cell r="AD140" t="str">
            <v>san nicolas garza /heroes de mexico</v>
          </cell>
          <cell r="AE140" t="str">
            <v>NL</v>
          </cell>
          <cell r="AF140" t="str">
            <v>MX</v>
          </cell>
          <cell r="AG140" t="str">
            <v>10417964</v>
          </cell>
          <cell r="AH140" t="str">
            <v>ROBERTO GONZALEZ DIAZ</v>
          </cell>
          <cell r="AI140" t="str">
            <v>francisco marquez num 405</v>
          </cell>
          <cell r="AJ140" t="str">
            <v>8183135207</v>
          </cell>
          <cell r="AK140" t="str">
            <v>0448114705154</v>
          </cell>
          <cell r="AL140" t="str">
            <v>66415</v>
          </cell>
          <cell r="AM140"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40" t="str">
            <v>1TE50B8NUSCB</v>
          </cell>
          <cell r="AO140" t="str">
            <v>Smart</v>
          </cell>
          <cell r="AP140" t="str">
            <v>Hisense</v>
          </cell>
          <cell r="AQ140" t="str">
            <v>Opera</v>
          </cell>
          <cell r="AR140" t="str">
            <v>FHD 1920 x 1080</v>
          </cell>
          <cell r="AS140" t="str">
            <v>3TE50G165140G165140M010</v>
          </cell>
          <cell r="AT140">
            <v>0</v>
          </cell>
          <cell r="AU140" t="str">
            <v>50H7GB</v>
          </cell>
          <cell r="AV140" t="str">
            <v>3TE50G165140</v>
          </cell>
          <cell r="AW140" t="str">
            <v>G165140</v>
          </cell>
          <cell r="AX140" t="str">
            <v>M010</v>
          </cell>
          <cell r="AY140">
            <v>74012793</v>
          </cell>
          <cell r="AZ140">
            <v>51013709</v>
          </cell>
          <cell r="BA140">
            <v>80152338</v>
          </cell>
        </row>
        <row r="141">
          <cell r="D141">
            <v>60318379</v>
          </cell>
          <cell r="E141" t="str">
            <v xml:space="preserve">       A</v>
          </cell>
          <cell r="F141" t="str">
            <v>TV</v>
          </cell>
          <cell r="G141" t="str">
            <v>YOLANDA SANCHEZ CORONA</v>
          </cell>
          <cell r="H141" t="str">
            <v>PEATONAL GARANTIAS INDIVIDUALES 704, CONSTITUYENTES DE QUERETARO, SAN NICOLAS</v>
          </cell>
          <cell r="I141">
            <v>83342411</v>
          </cell>
          <cell r="J141" t="str">
            <v>HISENSE</v>
          </cell>
          <cell r="K141" t="str">
            <v>50K20DW</v>
          </cell>
          <cell r="L141" t="str">
            <v>50G143291H15732</v>
          </cell>
          <cell r="M141" t="str">
            <v>TIKET</v>
          </cell>
          <cell r="N141">
            <v>10121</v>
          </cell>
          <cell r="O141">
            <v>42128</v>
          </cell>
          <cell r="P141">
            <v>42870</v>
          </cell>
          <cell r="Q141">
            <v>201024</v>
          </cell>
          <cell r="R141" t="str">
            <v>18/05/17 7:53 ARANTXA NP5 P1A OC. 1010862 PANEL 173331</v>
          </cell>
          <cell r="S141" t="str">
            <v/>
          </cell>
          <cell r="T141" t="str">
            <v xml:space="preserve">    SOFIA VAZQUEZ                 </v>
          </cell>
          <cell r="U141">
            <v>42878</v>
          </cell>
          <cell r="V141" t="str">
            <v>NORTE</v>
          </cell>
          <cell r="X141" t="str">
            <v>TALLER</v>
          </cell>
          <cell r="Y141">
            <v>42867</v>
          </cell>
          <cell r="AD141" t="str">
            <v>La constituyentes 4to sector nicolas</v>
          </cell>
          <cell r="AE141" t="str">
            <v>NL</v>
          </cell>
          <cell r="AF141" t="str">
            <v>MX</v>
          </cell>
          <cell r="AG141" t="str">
            <v>10417392</v>
          </cell>
          <cell r="AH141" t="str">
            <v>YOLANDA SANCHEZ CORONA</v>
          </cell>
          <cell r="AI141" t="str">
            <v>Garantias individuales num 704</v>
          </cell>
          <cell r="AJ141" t="str">
            <v>0183342411</v>
          </cell>
          <cell r="AK141">
            <v>0</v>
          </cell>
          <cell r="AL141" t="str">
            <v>66490</v>
          </cell>
          <cell r="AM141"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41" t="str">
            <v>1TE50B8NUSCB</v>
          </cell>
          <cell r="AO141" t="str">
            <v>Smart</v>
          </cell>
          <cell r="AP141" t="str">
            <v>Hisense</v>
          </cell>
          <cell r="AQ141" t="str">
            <v>Opera</v>
          </cell>
          <cell r="AR141" t="str">
            <v>FHD 1920 x 1080</v>
          </cell>
          <cell r="AS141" t="str">
            <v>3TE50G165140G165140M010</v>
          </cell>
          <cell r="AT141">
            <v>0</v>
          </cell>
          <cell r="AU141" t="str">
            <v>50H7GB</v>
          </cell>
          <cell r="AV141" t="str">
            <v>3TE50G165140</v>
          </cell>
          <cell r="AW141" t="str">
            <v>G165140</v>
          </cell>
          <cell r="AX141" t="str">
            <v>M010</v>
          </cell>
          <cell r="AY141">
            <v>74012794</v>
          </cell>
          <cell r="AZ141">
            <v>51013710</v>
          </cell>
          <cell r="BA141">
            <v>80152339</v>
          </cell>
        </row>
        <row r="142">
          <cell r="D142">
            <v>60318363</v>
          </cell>
          <cell r="E142" t="str">
            <v xml:space="preserve">       A</v>
          </cell>
          <cell r="F142" t="str">
            <v>TV</v>
          </cell>
          <cell r="G142" t="str">
            <v>ROGELIO CAMPOS VEGA</v>
          </cell>
          <cell r="H142" t="str">
            <v xml:space="preserve">RIO SAN LORENZO- MIRA AZUL 135, MIRA AZUL, ESCOBEDO </v>
          </cell>
          <cell r="I142">
            <v>8180330185</v>
          </cell>
          <cell r="J142" t="str">
            <v>HISENSE</v>
          </cell>
          <cell r="K142" t="str">
            <v>40H5B2</v>
          </cell>
          <cell r="L142" t="str">
            <v>40G1623H9H00273</v>
          </cell>
          <cell r="M142" t="str">
            <v>FACTURA</v>
          </cell>
          <cell r="N142">
            <v>4912.93</v>
          </cell>
          <cell r="O142">
            <v>42682</v>
          </cell>
          <cell r="P142">
            <v>42870</v>
          </cell>
          <cell r="Q142">
            <v>201024</v>
          </cell>
          <cell r="R142" t="str">
            <v>18/05/17 7:55 P1A O.C. 1010863 PANEL 202332</v>
          </cell>
          <cell r="S142" t="str">
            <v/>
          </cell>
          <cell r="T142" t="str">
            <v xml:space="preserve">    SOFIA VAZQUEZ                 </v>
          </cell>
          <cell r="U142">
            <v>42878</v>
          </cell>
          <cell r="V142" t="str">
            <v>NORTE</v>
          </cell>
          <cell r="X142" t="str">
            <v>TALLER</v>
          </cell>
          <cell r="Y142">
            <v>42867</v>
          </cell>
          <cell r="AD142" t="str">
            <v>Escobedo / Mira azul</v>
          </cell>
          <cell r="AE142" t="str">
            <v>NL</v>
          </cell>
          <cell r="AF142" t="str">
            <v>MX</v>
          </cell>
          <cell r="AG142" t="str">
            <v>10414593</v>
          </cell>
          <cell r="AH142" t="str">
            <v>ROGELIO CAMPOS VEGA</v>
          </cell>
          <cell r="AI142" t="str">
            <v>135 san lorenzo</v>
          </cell>
          <cell r="AJ142" t="str">
            <v>8180830185</v>
          </cell>
          <cell r="AK142">
            <v>0</v>
          </cell>
          <cell r="AL142" t="str">
            <v>66704</v>
          </cell>
          <cell r="AM142"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42" t="str">
            <v>3TE40G155372</v>
          </cell>
          <cell r="AO142" t="str">
            <v>Smart</v>
          </cell>
          <cell r="AP142" t="str">
            <v>Hisense</v>
          </cell>
          <cell r="AQ142" t="str">
            <v>Opera</v>
          </cell>
          <cell r="AR142" t="str">
            <v>FHD 1920 x 1080</v>
          </cell>
          <cell r="AS142" t="str">
            <v>3TE40G164782G164782M010</v>
          </cell>
          <cell r="AT142">
            <v>0</v>
          </cell>
          <cell r="AU142" t="str">
            <v>40H5B2</v>
          </cell>
          <cell r="AV142" t="str">
            <v>3TE40G164782</v>
          </cell>
          <cell r="AW142" t="str">
            <v>G164782</v>
          </cell>
          <cell r="AX142" t="str">
            <v>M010</v>
          </cell>
          <cell r="AY142">
            <v>74012796</v>
          </cell>
          <cell r="AZ142">
            <v>51013712</v>
          </cell>
          <cell r="BA142">
            <v>80152340</v>
          </cell>
        </row>
        <row r="143">
          <cell r="D143">
            <v>60317423</v>
          </cell>
          <cell r="E143" t="str">
            <v xml:space="preserve">       A</v>
          </cell>
          <cell r="F143" t="str">
            <v>TV</v>
          </cell>
          <cell r="G143" t="str">
            <v>SAN JUANA RODRIGUEZ SANCHEZ</v>
          </cell>
          <cell r="H143" t="str">
            <v>OCTAVIO 3219, CAMINO REAL, GUADALUPE</v>
          </cell>
          <cell r="I143" t="str">
            <v>18730353, 8117963730</v>
          </cell>
          <cell r="J143" t="str">
            <v>HISENSE</v>
          </cell>
          <cell r="K143" t="str">
            <v>50K20DW</v>
          </cell>
          <cell r="L143" t="str">
            <v>50G143291H01603</v>
          </cell>
          <cell r="M143" t="str">
            <v>TIKET</v>
          </cell>
          <cell r="N143">
            <v>7598.01</v>
          </cell>
          <cell r="O143">
            <v>42116</v>
          </cell>
          <cell r="P143">
            <v>42865</v>
          </cell>
          <cell r="Q143">
            <v>201024</v>
          </cell>
          <cell r="R143" t="str">
            <v>13/05/17 10:41 ARANTXA NP5 P1A OC. 1010679 PANEL 1010679</v>
          </cell>
          <cell r="S143" t="str">
            <v/>
          </cell>
          <cell r="T143" t="str">
            <v xml:space="preserve">    SOFIA VAZQUEZ                 </v>
          </cell>
          <cell r="U143">
            <v>42878</v>
          </cell>
          <cell r="V143" t="str">
            <v>NORTE</v>
          </cell>
          <cell r="X143" t="str">
            <v>TALLER</v>
          </cell>
          <cell r="Y143">
            <v>42857</v>
          </cell>
          <cell r="AD143" t="str">
            <v>Camino real Guadalupe</v>
          </cell>
          <cell r="AE143" t="str">
            <v>NL</v>
          </cell>
          <cell r="AF143" t="str">
            <v>MX</v>
          </cell>
          <cell r="AG143" t="str">
            <v>10417286</v>
          </cell>
          <cell r="AH143" t="str">
            <v>SANJUANA RODRIGUEZ SANCHEZ</v>
          </cell>
          <cell r="AI143" t="str">
            <v>3219 Calle: Octavio num</v>
          </cell>
          <cell r="AJ143" t="str">
            <v>18730353</v>
          </cell>
          <cell r="AK143" t="str">
            <v>8117963730</v>
          </cell>
          <cell r="AL143" t="str">
            <v>67176</v>
          </cell>
          <cell r="AM143"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43" t="str">
            <v>1TE50B8NUSCB</v>
          </cell>
          <cell r="AO143" t="str">
            <v>Smart</v>
          </cell>
          <cell r="AP143" t="str">
            <v>Hisense</v>
          </cell>
          <cell r="AQ143" t="str">
            <v>Opera</v>
          </cell>
          <cell r="AR143" t="str">
            <v>FHD 1920 x 1080</v>
          </cell>
          <cell r="AS143" t="str">
            <v>3TE50G165140G165140M010</v>
          </cell>
          <cell r="AT143">
            <v>0</v>
          </cell>
          <cell r="AU143" t="str">
            <v>50H7GB</v>
          </cell>
          <cell r="AV143" t="str">
            <v>3TE50G165140</v>
          </cell>
          <cell r="AW143" t="str">
            <v>G165140</v>
          </cell>
          <cell r="AX143" t="str">
            <v>M010</v>
          </cell>
          <cell r="AY143">
            <v>74012798</v>
          </cell>
          <cell r="AZ143">
            <v>51013714</v>
          </cell>
          <cell r="BA143">
            <v>80152341</v>
          </cell>
        </row>
        <row r="144">
          <cell r="D144">
            <v>60317881</v>
          </cell>
          <cell r="E144" t="str">
            <v xml:space="preserve">       A</v>
          </cell>
          <cell r="F144" t="str">
            <v>TV</v>
          </cell>
          <cell r="G144" t="str">
            <v>ESTHELA VERONICA MENDOZA HERNANDEZ</v>
          </cell>
          <cell r="H144" t="str">
            <v xml:space="preserve">JUAN ESCUTIA 133, NIÑOS HEROES, ESCOBEDO </v>
          </cell>
          <cell r="I144" t="str">
            <v>8180582145, 8110304666</v>
          </cell>
          <cell r="J144" t="str">
            <v>HISENSE</v>
          </cell>
          <cell r="K144" t="str">
            <v>50K20DW</v>
          </cell>
          <cell r="L144" t="str">
            <v>50G143064H03093</v>
          </cell>
          <cell r="M144" t="str">
            <v>POLIZA</v>
          </cell>
          <cell r="N144">
            <v>0</v>
          </cell>
          <cell r="O144">
            <v>42205</v>
          </cell>
          <cell r="P144">
            <v>42866</v>
          </cell>
          <cell r="Q144">
            <v>201024</v>
          </cell>
          <cell r="R144" t="str">
            <v>16/05/17 7:54 ARANTXA P1A O.C. 1010761 PANEL 173331</v>
          </cell>
          <cell r="S144" t="str">
            <v/>
          </cell>
          <cell r="T144" t="str">
            <v xml:space="preserve">    SOFIA VAZQUEZ                 </v>
          </cell>
          <cell r="U144">
            <v>42878</v>
          </cell>
          <cell r="V144" t="str">
            <v>NORTE</v>
          </cell>
          <cell r="X144" t="str">
            <v>TALLER</v>
          </cell>
          <cell r="Y144">
            <v>42863</v>
          </cell>
          <cell r="AD144" t="str">
            <v>Escobedo/Niños Heroes</v>
          </cell>
          <cell r="AE144" t="str">
            <v>NL</v>
          </cell>
          <cell r="AF144" t="str">
            <v>MX</v>
          </cell>
          <cell r="AG144" t="str">
            <v>10417452</v>
          </cell>
          <cell r="AH144" t="str">
            <v>ESTHELA MENDOZA HERNANDEZ</v>
          </cell>
          <cell r="AI144" t="str">
            <v>133 Juan Escutia</v>
          </cell>
          <cell r="AJ144" t="str">
            <v>8110304666</v>
          </cell>
          <cell r="AK144" t="str">
            <v>8110304666</v>
          </cell>
          <cell r="AL144" t="str">
            <v>66052</v>
          </cell>
          <cell r="AM144"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44" t="str">
            <v>1TE50B8NUSCB</v>
          </cell>
          <cell r="AO144" t="str">
            <v>Smart</v>
          </cell>
          <cell r="AP144" t="str">
            <v>Hisense</v>
          </cell>
          <cell r="AQ144" t="str">
            <v>Opera</v>
          </cell>
          <cell r="AR144" t="str">
            <v>FHD 1920 x 1080</v>
          </cell>
          <cell r="AS144" t="str">
            <v>3TE50G165140G165140M010</v>
          </cell>
          <cell r="AT144">
            <v>0</v>
          </cell>
          <cell r="AU144" t="str">
            <v>50H7GB</v>
          </cell>
          <cell r="AV144" t="str">
            <v>3TE50G165140</v>
          </cell>
          <cell r="AW144" t="str">
            <v>G165140</v>
          </cell>
          <cell r="AX144" t="str">
            <v>M010</v>
          </cell>
          <cell r="AY144">
            <v>74012802</v>
          </cell>
          <cell r="AZ144">
            <v>51013718</v>
          </cell>
          <cell r="BA144">
            <v>80152356</v>
          </cell>
        </row>
        <row r="145">
          <cell r="D145">
            <v>60318117</v>
          </cell>
          <cell r="E145" t="str">
            <v xml:space="preserve">       A</v>
          </cell>
          <cell r="F145" t="str">
            <v>TV</v>
          </cell>
          <cell r="G145" t="str">
            <v>MARICELA RUIZ SANCHEZ</v>
          </cell>
          <cell r="H145" t="str">
            <v>CRISOLITA 201, PARQUES DIAMANTES, GARCIA</v>
          </cell>
          <cell r="I145">
            <v>8110349662</v>
          </cell>
          <cell r="J145" t="str">
            <v>HISENSE</v>
          </cell>
          <cell r="K145" t="str">
            <v>50K20DW</v>
          </cell>
          <cell r="L145" t="str">
            <v>50G143291H15822</v>
          </cell>
          <cell r="M145" t="str">
            <v>TIKET</v>
          </cell>
          <cell r="N145">
            <v>11998.37</v>
          </cell>
          <cell r="O145">
            <v>42152</v>
          </cell>
          <cell r="P145">
            <v>42866</v>
          </cell>
          <cell r="Q145">
            <v>201024</v>
          </cell>
          <cell r="R145" t="str">
            <v>16/05/17 7:38 ARANTXA NP5 P1A O.C. 1010749 PANEL 173331</v>
          </cell>
          <cell r="S145" t="str">
            <v/>
          </cell>
          <cell r="T145" t="str">
            <v xml:space="preserve">    SOFIA VAZQUEZ                 </v>
          </cell>
          <cell r="U145">
            <v>42878</v>
          </cell>
          <cell r="V145" t="str">
            <v>NORTE</v>
          </cell>
          <cell r="X145" t="str">
            <v>TALLER</v>
          </cell>
          <cell r="Y145">
            <v>42864</v>
          </cell>
          <cell r="AD145" t="str">
            <v>garcia /parques diamante</v>
          </cell>
          <cell r="AE145" t="str">
            <v>NL</v>
          </cell>
          <cell r="AF145" t="str">
            <v>MX</v>
          </cell>
          <cell r="AG145" t="str">
            <v>10417904</v>
          </cell>
          <cell r="AH145" t="str">
            <v>MARICELA RUIZ SANCHEZ</v>
          </cell>
          <cell r="AI145" t="str">
            <v>calle crisolita num 201</v>
          </cell>
          <cell r="AJ145" t="str">
            <v>8120871789</v>
          </cell>
          <cell r="AK145">
            <v>0</v>
          </cell>
          <cell r="AL145" t="str">
            <v>66023</v>
          </cell>
          <cell r="AM145"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45" t="str">
            <v>1TE50B8NUSCB</v>
          </cell>
          <cell r="AO145" t="str">
            <v>Smart</v>
          </cell>
          <cell r="AP145" t="str">
            <v>Hisense</v>
          </cell>
          <cell r="AQ145" t="str">
            <v>Opera</v>
          </cell>
          <cell r="AR145" t="str">
            <v>FHD 1920 x 1080</v>
          </cell>
          <cell r="AS145" t="str">
            <v>3TE50G165140G165140M010</v>
          </cell>
          <cell r="AT145">
            <v>0</v>
          </cell>
          <cell r="AU145" t="str">
            <v>50H7GB</v>
          </cell>
          <cell r="AV145" t="str">
            <v>3TE50G165140</v>
          </cell>
          <cell r="AW145" t="str">
            <v>G165140</v>
          </cell>
          <cell r="AX145" t="str">
            <v>M010</v>
          </cell>
          <cell r="AY145">
            <v>74012803</v>
          </cell>
          <cell r="AZ145">
            <v>51013719</v>
          </cell>
          <cell r="BA145">
            <v>80152357</v>
          </cell>
        </row>
        <row r="146">
          <cell r="D146">
            <v>60318120</v>
          </cell>
          <cell r="E146" t="str">
            <v xml:space="preserve">       A</v>
          </cell>
          <cell r="F146" t="str">
            <v>TV</v>
          </cell>
          <cell r="G146" t="str">
            <v>MACARIO CUEVAS Y FUENTES</v>
          </cell>
          <cell r="H146" t="str">
            <v>ARTURO B. GARZA 4620, SAN FRANCISCO DE ASIS, MONTERREY</v>
          </cell>
          <cell r="I146" t="str">
            <v>8111913433, 83111491</v>
          </cell>
          <cell r="J146" t="str">
            <v>HISENSE</v>
          </cell>
          <cell r="K146" t="str">
            <v>50K20DW</v>
          </cell>
          <cell r="L146" t="str">
            <v>50G143065H01256</v>
          </cell>
          <cell r="M146" t="str">
            <v>9264-21</v>
          </cell>
          <cell r="N146">
            <v>13845</v>
          </cell>
          <cell r="O146">
            <v>41993</v>
          </cell>
          <cell r="P146">
            <v>42866</v>
          </cell>
          <cell r="Q146">
            <v>201024</v>
          </cell>
          <cell r="R146" t="str">
            <v>16/05/17 7:51 ARANTXA NP5 P1A. OC. 1010756 PANEL 173331</v>
          </cell>
          <cell r="S146" t="str">
            <v/>
          </cell>
          <cell r="T146" t="str">
            <v xml:space="preserve">    SOFIA VAZQUEZ                 </v>
          </cell>
          <cell r="U146">
            <v>42878</v>
          </cell>
          <cell r="V146" t="str">
            <v>NORTE</v>
          </cell>
          <cell r="X146" t="str">
            <v>TALLER</v>
          </cell>
          <cell r="Y146">
            <v>42864</v>
          </cell>
          <cell r="AD146" t="str">
            <v>san francisco de asis/monterrey</v>
          </cell>
          <cell r="AE146" t="str">
            <v>NL</v>
          </cell>
          <cell r="AF146" t="str">
            <v>MX</v>
          </cell>
          <cell r="AG146" t="str">
            <v>10417940</v>
          </cell>
          <cell r="AH146" t="str">
            <v>MACARIO PRUEBAS Y FUENTES</v>
          </cell>
          <cell r="AI146" t="str">
            <v>4620 arturo b de la garza</v>
          </cell>
          <cell r="AJ146" t="str">
            <v>83111491</v>
          </cell>
          <cell r="AK146" t="str">
            <v>83111491</v>
          </cell>
          <cell r="AL146" t="str">
            <v>64170</v>
          </cell>
          <cell r="AM146"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46" t="str">
            <v>1TE50B8NUSCB</v>
          </cell>
          <cell r="AO146" t="str">
            <v>Smart</v>
          </cell>
          <cell r="AP146" t="str">
            <v>Hisense</v>
          </cell>
          <cell r="AQ146" t="str">
            <v>Opera</v>
          </cell>
          <cell r="AR146" t="str">
            <v>FHD 1920 x 1080</v>
          </cell>
          <cell r="AS146" t="str">
            <v>3TE50G165140G165140M010</v>
          </cell>
          <cell r="AT146">
            <v>0</v>
          </cell>
          <cell r="AU146" t="str">
            <v>50H7GB</v>
          </cell>
          <cell r="AV146" t="str">
            <v>3TE50G165140</v>
          </cell>
          <cell r="AW146" t="str">
            <v>G165140</v>
          </cell>
          <cell r="AX146" t="str">
            <v>M010</v>
          </cell>
          <cell r="AY146">
            <v>74012804</v>
          </cell>
          <cell r="AZ146">
            <v>51013720</v>
          </cell>
          <cell r="BA146">
            <v>80152358</v>
          </cell>
        </row>
        <row r="147">
          <cell r="D147">
            <v>60318160</v>
          </cell>
          <cell r="E147" t="str">
            <v xml:space="preserve">       A</v>
          </cell>
          <cell r="F147" t="str">
            <v>TV</v>
          </cell>
          <cell r="G147" t="str">
            <v>SOTERO OVALLE SAUCEDO</v>
          </cell>
          <cell r="H147" t="str">
            <v>CANTERA 118, INFONAVIT GUASTECA, SANTA CATARINA</v>
          </cell>
          <cell r="I147" t="str">
            <v>83885000, 8121506445</v>
          </cell>
          <cell r="J147" t="str">
            <v>HISENSE</v>
          </cell>
          <cell r="K147" t="str">
            <v>50K20DW</v>
          </cell>
          <cell r="L147" t="str">
            <v>50G143291H07369</v>
          </cell>
          <cell r="M147" t="str">
            <v xml:space="preserve">CARTA DE ACEPTACION </v>
          </cell>
          <cell r="N147">
            <v>10120.879999999999</v>
          </cell>
          <cell r="O147">
            <v>42087</v>
          </cell>
          <cell r="P147">
            <v>42866</v>
          </cell>
          <cell r="Q147">
            <v>201024</v>
          </cell>
          <cell r="R147" t="str">
            <v>16/05/17 7:46 ARANTXA NP5 P1A O.C. 1010754 PANEL 173331</v>
          </cell>
          <cell r="S147" t="str">
            <v/>
          </cell>
          <cell r="T147" t="str">
            <v xml:space="preserve">    SOFIA VAZQUEZ                 </v>
          </cell>
          <cell r="U147">
            <v>42878</v>
          </cell>
          <cell r="V147" t="str">
            <v>NORTE</v>
          </cell>
          <cell r="X147" t="str">
            <v>TALLER</v>
          </cell>
          <cell r="Y147">
            <v>42865</v>
          </cell>
          <cell r="AD147" t="str">
            <v>infonavit huasteca/santa catarina</v>
          </cell>
          <cell r="AE147" t="str">
            <v>NL</v>
          </cell>
          <cell r="AF147" t="str">
            <v>MX</v>
          </cell>
          <cell r="AG147" t="str">
            <v>10417152</v>
          </cell>
          <cell r="AH147" t="str">
            <v>SOTERO OVALLE SAUCEDO</v>
          </cell>
          <cell r="AI147" t="str">
            <v>118 cantera</v>
          </cell>
          <cell r="AJ147" t="str">
            <v>8121506445</v>
          </cell>
          <cell r="AK147" t="str">
            <v>8121506445</v>
          </cell>
          <cell r="AL147" t="str">
            <v>66354</v>
          </cell>
          <cell r="AM147"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47" t="str">
            <v>1TE50B8NUSCB</v>
          </cell>
          <cell r="AO147" t="str">
            <v>Smart</v>
          </cell>
          <cell r="AP147" t="str">
            <v>Hisense</v>
          </cell>
          <cell r="AQ147" t="str">
            <v>Opera</v>
          </cell>
          <cell r="AR147" t="str">
            <v>FHD 1920 x 1080</v>
          </cell>
          <cell r="AS147" t="str">
            <v>3TE50G165140G165140M010</v>
          </cell>
          <cell r="AT147">
            <v>0</v>
          </cell>
          <cell r="AU147" t="str">
            <v>50H7GB</v>
          </cell>
          <cell r="AV147" t="str">
            <v>3TE50G165140</v>
          </cell>
          <cell r="AW147" t="str">
            <v>G165140</v>
          </cell>
          <cell r="AX147" t="str">
            <v>M010</v>
          </cell>
          <cell r="AY147">
            <v>74012805</v>
          </cell>
          <cell r="AZ147">
            <v>51013721</v>
          </cell>
          <cell r="BA147">
            <v>80152359</v>
          </cell>
        </row>
        <row r="148">
          <cell r="D148">
            <v>60318032</v>
          </cell>
          <cell r="E148" t="str">
            <v xml:space="preserve">       A</v>
          </cell>
          <cell r="F148" t="str">
            <v>TV</v>
          </cell>
          <cell r="G148" t="str">
            <v>MIGUEL SOTO</v>
          </cell>
          <cell r="H148" t="str">
            <v xml:space="preserve">RIO DEL FUERTE 120, JARDINES DEL CANADA, ESCOBEDO </v>
          </cell>
          <cell r="I148">
            <v>8119936566</v>
          </cell>
          <cell r="J148" t="str">
            <v>HISENSE</v>
          </cell>
          <cell r="K148" t="str">
            <v>50K20DW</v>
          </cell>
          <cell r="L148" t="str">
            <v>50J140464H00969</v>
          </cell>
          <cell r="M148" t="str">
            <v>TIKET</v>
          </cell>
          <cell r="N148">
            <v>8499</v>
          </cell>
          <cell r="O148">
            <v>41799</v>
          </cell>
          <cell r="P148">
            <v>42866</v>
          </cell>
          <cell r="Q148">
            <v>201024</v>
          </cell>
          <cell r="R148" t="str">
            <v>16/05/17 7:40 ARANTXA NP5 P1A OC. 1010750 PANEL 173331</v>
          </cell>
          <cell r="S148" t="str">
            <v/>
          </cell>
          <cell r="T148" t="str">
            <v xml:space="preserve">    SOFIA VAZQUEZ                 </v>
          </cell>
          <cell r="U148">
            <v>42878</v>
          </cell>
          <cell r="V148" t="str">
            <v>NORTE</v>
          </cell>
          <cell r="X148" t="str">
            <v>TALLER</v>
          </cell>
          <cell r="Y148">
            <v>42864</v>
          </cell>
          <cell r="AD148" t="str">
            <v>escobedo/col jardines del canada</v>
          </cell>
          <cell r="AE148" t="str">
            <v>NL</v>
          </cell>
          <cell r="AF148" t="str">
            <v>MX</v>
          </cell>
          <cell r="AG148" t="str">
            <v>10318515</v>
          </cell>
          <cell r="AH148" t="str">
            <v>MIGUEL SOTO</v>
          </cell>
          <cell r="AI148" t="str">
            <v>120 rio del fuerte</v>
          </cell>
          <cell r="AJ148" t="str">
            <v>8119936566</v>
          </cell>
          <cell r="AK148">
            <v>0</v>
          </cell>
          <cell r="AL148" t="str">
            <v>76050</v>
          </cell>
          <cell r="AM148"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48" t="str">
            <v>1TE50B8NUSCB</v>
          </cell>
          <cell r="AO148" t="str">
            <v>Smart</v>
          </cell>
          <cell r="AP148" t="str">
            <v>Hisense</v>
          </cell>
          <cell r="AQ148" t="str">
            <v>Opera</v>
          </cell>
          <cell r="AR148" t="str">
            <v>FHD 1920 x 1080</v>
          </cell>
          <cell r="AS148" t="str">
            <v>3TE50G165140G165140M010</v>
          </cell>
          <cell r="AT148">
            <v>0</v>
          </cell>
          <cell r="AU148" t="str">
            <v>50H7GB</v>
          </cell>
          <cell r="AV148" t="str">
            <v>3TE50G165140</v>
          </cell>
          <cell r="AW148" t="str">
            <v>G165140</v>
          </cell>
          <cell r="AX148" t="str">
            <v>M010</v>
          </cell>
          <cell r="AY148">
            <v>74012806</v>
          </cell>
          <cell r="AZ148">
            <v>51013722</v>
          </cell>
          <cell r="BA148">
            <v>80152360</v>
          </cell>
        </row>
        <row r="149">
          <cell r="D149">
            <v>60318088</v>
          </cell>
          <cell r="E149" t="str">
            <v xml:space="preserve">       A</v>
          </cell>
          <cell r="F149" t="str">
            <v>TV</v>
          </cell>
          <cell r="G149" t="str">
            <v>MARIA MAGDALENA ORTEGA</v>
          </cell>
          <cell r="H149" t="str">
            <v>CALLE 8 132, INFONAVIT SANTA CATARINA, SANTA CATARINA</v>
          </cell>
          <cell r="I149" t="str">
            <v>83385425, 8117432204</v>
          </cell>
          <cell r="J149" t="str">
            <v>HISENSE</v>
          </cell>
          <cell r="K149" t="str">
            <v>50K20DW</v>
          </cell>
          <cell r="L149" t="str">
            <v>50G144844H04455</v>
          </cell>
          <cell r="M149" t="str">
            <v xml:space="preserve">CARTA DE ACEPTACION </v>
          </cell>
          <cell r="N149">
            <v>0</v>
          </cell>
          <cell r="O149">
            <v>42089</v>
          </cell>
          <cell r="P149">
            <v>42866</v>
          </cell>
          <cell r="Q149">
            <v>201024</v>
          </cell>
          <cell r="R149" t="str">
            <v>16/05/17 7:44 ARANTXA NP5 P1A. O.C. 1010753 PANEL 173331</v>
          </cell>
          <cell r="S149" t="str">
            <v/>
          </cell>
          <cell r="T149" t="str">
            <v xml:space="preserve">    SOFIA VAZQUEZ                 </v>
          </cell>
          <cell r="U149">
            <v>42878</v>
          </cell>
          <cell r="V149" t="str">
            <v>NORTE</v>
          </cell>
          <cell r="X149" t="str">
            <v>TALLER</v>
          </cell>
          <cell r="Y149">
            <v>42864</v>
          </cell>
          <cell r="AD149" t="str">
            <v>sta catarina/infonavit sta catarina</v>
          </cell>
          <cell r="AE149" t="str">
            <v>NL</v>
          </cell>
          <cell r="AF149" t="str">
            <v>MX</v>
          </cell>
          <cell r="AG149" t="str">
            <v>10417927</v>
          </cell>
          <cell r="AH149" t="str">
            <v>MARIA MAGALENA ORTEGA</v>
          </cell>
          <cell r="AI149" t="str">
            <v>132 calle 8</v>
          </cell>
          <cell r="AJ149" t="str">
            <v>833885425</v>
          </cell>
          <cell r="AK149" t="str">
            <v>8117432204</v>
          </cell>
          <cell r="AL149" t="str">
            <v>66354</v>
          </cell>
          <cell r="AM149"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49" t="str">
            <v>1TE50B8NUSCB</v>
          </cell>
          <cell r="AO149" t="str">
            <v>Smart</v>
          </cell>
          <cell r="AP149" t="str">
            <v>Hisense</v>
          </cell>
          <cell r="AQ149" t="str">
            <v>Opera</v>
          </cell>
          <cell r="AR149" t="str">
            <v>FHD 1920 x 1080</v>
          </cell>
          <cell r="AS149" t="str">
            <v>3TE50G165140G165140M010</v>
          </cell>
          <cell r="AT149">
            <v>0</v>
          </cell>
          <cell r="AU149" t="str">
            <v>50H7GB</v>
          </cell>
          <cell r="AV149" t="str">
            <v>3TE50G165140</v>
          </cell>
          <cell r="AW149" t="str">
            <v>G165140</v>
          </cell>
          <cell r="AX149" t="str">
            <v>M010</v>
          </cell>
          <cell r="AY149">
            <v>74012807</v>
          </cell>
          <cell r="AZ149">
            <v>51013723</v>
          </cell>
          <cell r="BA149">
            <v>80152361</v>
          </cell>
        </row>
        <row r="150">
          <cell r="D150">
            <v>60317198</v>
          </cell>
          <cell r="E150" t="str">
            <v xml:space="preserve">    A   </v>
          </cell>
          <cell r="F150" t="str">
            <v>TV</v>
          </cell>
          <cell r="G150" t="str">
            <v>MIGUEL ANGEL BOLAÑOS ONTIVEROS</v>
          </cell>
          <cell r="H150" t="str">
            <v>CIRC. FRAGUA DE PLATINOS # 106</v>
          </cell>
          <cell r="I150">
            <v>4778637320</v>
          </cell>
          <cell r="J150" t="str">
            <v>HISENSE</v>
          </cell>
          <cell r="K150" t="str">
            <v>43H7C</v>
          </cell>
          <cell r="L150" t="str">
            <v>43G1618P0MH1550</v>
          </cell>
          <cell r="M150">
            <v>2.0660036273201099E+19</v>
          </cell>
          <cell r="N150">
            <v>8999</v>
          </cell>
          <cell r="O150">
            <v>42791</v>
          </cell>
          <cell r="P150">
            <v>42853</v>
          </cell>
          <cell r="Q150">
            <v>201107</v>
          </cell>
          <cell r="R150" t="str">
            <v>29/04/2017 ARANTXA MON: NP5 P1: 197919/OC-1010151</v>
          </cell>
          <cell r="S150" t="str">
            <v/>
          </cell>
          <cell r="T150" t="str">
            <v xml:space="preserve"> NORMA RAMIREZ                    </v>
          </cell>
          <cell r="U150">
            <v>42878</v>
          </cell>
          <cell r="V150" t="str">
            <v>NORTE</v>
          </cell>
          <cell r="X150" t="str">
            <v>TALLER</v>
          </cell>
          <cell r="Y150">
            <v>42852</v>
          </cell>
          <cell r="AD150" t="str">
            <v>Leon/Colinas de la fraguas plus</v>
          </cell>
          <cell r="AE150" t="str">
            <v>GTO</v>
          </cell>
          <cell r="AF150" t="str">
            <v>MX</v>
          </cell>
          <cell r="AG150" t="str">
            <v>10416995</v>
          </cell>
          <cell r="AH150" t="str">
            <v>MIGUEL ANGEL BOLAÑOS ONTIVEROS</v>
          </cell>
          <cell r="AI150" t="str">
            <v>Circuito fragua de platino num 106</v>
          </cell>
          <cell r="AJ150" t="str">
            <v>4772637320</v>
          </cell>
          <cell r="AK150">
            <v>0</v>
          </cell>
          <cell r="AL150" t="str">
            <v>37358</v>
          </cell>
          <cell r="AM150"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50" t="str">
            <v>3TE43G154905</v>
          </cell>
          <cell r="AO150" t="str">
            <v>Smart</v>
          </cell>
          <cell r="AP150" t="str">
            <v>Hisense</v>
          </cell>
          <cell r="AQ150" t="str">
            <v>Opera</v>
          </cell>
          <cell r="AR150" t="str">
            <v>UHD 3840 X 2160</v>
          </cell>
          <cell r="AS150" t="str">
            <v>3TE43G1618P0MG1618P0MM010</v>
          </cell>
          <cell r="AT150">
            <v>0</v>
          </cell>
          <cell r="AU150" t="str">
            <v>43H7C</v>
          </cell>
          <cell r="AV150" t="str">
            <v>3TE43G1618P0M</v>
          </cell>
          <cell r="AW150" t="str">
            <v>G1618P0M</v>
          </cell>
          <cell r="AX150" t="str">
            <v>M010</v>
          </cell>
          <cell r="AY150">
            <v>74012813</v>
          </cell>
          <cell r="AZ150">
            <v>51013728</v>
          </cell>
          <cell r="BA150">
            <v>80152362</v>
          </cell>
        </row>
        <row r="151">
          <cell r="D151">
            <v>60315334</v>
          </cell>
          <cell r="E151" t="str">
            <v xml:space="preserve">    A   </v>
          </cell>
          <cell r="F151" t="str">
            <v>TV</v>
          </cell>
          <cell r="G151" t="str">
            <v>VICENTE DIAZ</v>
          </cell>
          <cell r="H151" t="str">
            <v>TUDELA 2401 NORTE COL. RESIDENCIAL VALENCIIA C.P.80058 CULIACAN SINALOA</v>
          </cell>
          <cell r="I151">
            <v>6677548579</v>
          </cell>
          <cell r="J151" t="str">
            <v>HISENSE</v>
          </cell>
          <cell r="K151" t="str">
            <v>50H3B2</v>
          </cell>
          <cell r="L151" t="str">
            <v>50J141308H02721</v>
          </cell>
          <cell r="M151">
            <v>24839</v>
          </cell>
          <cell r="N151">
            <v>10401.1</v>
          </cell>
          <cell r="O151">
            <v>42260</v>
          </cell>
          <cell r="P151">
            <v>42846</v>
          </cell>
          <cell r="Q151">
            <v>201050</v>
          </cell>
          <cell r="R151" t="str">
            <v>FALTA DE REFACCIONES</v>
          </cell>
          <cell r="S151" t="str">
            <v xml:space="preserve">EQUIPO EN TALLER </v>
          </cell>
          <cell r="T151" t="str">
            <v xml:space="preserve">  JAZMIN PADILLA                  </v>
          </cell>
          <cell r="U151">
            <v>42878</v>
          </cell>
          <cell r="V151" t="str">
            <v>NORTE</v>
          </cell>
          <cell r="X151" t="str">
            <v>TALLER</v>
          </cell>
          <cell r="Y151">
            <v>42828</v>
          </cell>
          <cell r="AD151" t="str">
            <v>col residencial valencia/culiacan</v>
          </cell>
          <cell r="AE151" t="str">
            <v>SIN</v>
          </cell>
          <cell r="AF151" t="str">
            <v>MX</v>
          </cell>
          <cell r="AG151" t="str">
            <v>10409233</v>
          </cell>
          <cell r="AH151" t="str">
            <v>VICENTE DIAZ</v>
          </cell>
          <cell r="AI151" t="str">
            <v>tudela 2401 norte</v>
          </cell>
          <cell r="AJ151" t="str">
            <v>6677548579</v>
          </cell>
          <cell r="AK151" t="str">
            <v>6672243368</v>
          </cell>
          <cell r="AL151" t="str">
            <v>80058</v>
          </cell>
          <cell r="AM151"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51" t="str">
            <v>3TE50G151262</v>
          </cell>
          <cell r="AO151" t="str">
            <v>Básica</v>
          </cell>
          <cell r="AP151" t="str">
            <v>Hisense</v>
          </cell>
          <cell r="AQ151" t="str">
            <v>Opera</v>
          </cell>
          <cell r="AR151" t="str">
            <v>FHD 1920 x 1080</v>
          </cell>
          <cell r="AS151" t="str">
            <v>3TE50G165140G165140M010</v>
          </cell>
          <cell r="AT151">
            <v>0</v>
          </cell>
          <cell r="AU151" t="str">
            <v>50H7GB</v>
          </cell>
          <cell r="AV151" t="str">
            <v>3TE50G165140</v>
          </cell>
          <cell r="AW151" t="str">
            <v>G165140</v>
          </cell>
          <cell r="AX151" t="str">
            <v>M010</v>
          </cell>
          <cell r="AY151">
            <v>74012814</v>
          </cell>
          <cell r="AZ151">
            <v>51013729</v>
          </cell>
          <cell r="BA151">
            <v>80152365</v>
          </cell>
        </row>
        <row r="152">
          <cell r="D152">
            <v>60317363</v>
          </cell>
          <cell r="E152" t="str">
            <v xml:space="preserve">    A   </v>
          </cell>
          <cell r="F152" t="str">
            <v>TV</v>
          </cell>
          <cell r="G152" t="str">
            <v xml:space="preserve">ALMA VALLE CASTRO </v>
          </cell>
          <cell r="H152" t="str">
            <v>TIGRIS 186 COL. RIO LIRIOS C.P. 80018 CULIACAN SINALOA</v>
          </cell>
          <cell r="I152">
            <v>6672838475</v>
          </cell>
          <cell r="J152" t="str">
            <v>HISENSE</v>
          </cell>
          <cell r="K152" t="str">
            <v>55K680GWN</v>
          </cell>
          <cell r="L152" t="str">
            <v>50G143462H00616</v>
          </cell>
          <cell r="M152">
            <v>110306</v>
          </cell>
          <cell r="N152">
            <v>13999</v>
          </cell>
          <cell r="O152">
            <v>42260</v>
          </cell>
          <cell r="P152">
            <v>42865</v>
          </cell>
          <cell r="Q152">
            <v>201050</v>
          </cell>
          <cell r="R152" t="str">
            <v>FALTA DE REFACCIONES</v>
          </cell>
          <cell r="S152" t="str">
            <v xml:space="preserve">EQUIPO EN TALLER </v>
          </cell>
          <cell r="T152" t="str">
            <v xml:space="preserve">  JAZMIN PADILLA                  </v>
          </cell>
          <cell r="U152">
            <v>42878</v>
          </cell>
          <cell r="V152" t="str">
            <v>NORTE</v>
          </cell>
          <cell r="X152" t="str">
            <v>TALLER</v>
          </cell>
          <cell r="Y152">
            <v>42853</v>
          </cell>
          <cell r="AD152" t="str">
            <v>Culiacan/Rio Lirios</v>
          </cell>
          <cell r="AE152" t="str">
            <v>SIN</v>
          </cell>
          <cell r="AF152" t="str">
            <v>MX</v>
          </cell>
          <cell r="AG152" t="str">
            <v>10414670</v>
          </cell>
          <cell r="AH152" t="str">
            <v>ALMA VALLE CASTRO</v>
          </cell>
          <cell r="AI152" t="str">
            <v>186 Tigris</v>
          </cell>
          <cell r="AJ152" t="str">
            <v>0446871569720</v>
          </cell>
          <cell r="AK152" t="str">
            <v>0446871569720</v>
          </cell>
          <cell r="AL152" t="str">
            <v>80018</v>
          </cell>
          <cell r="AM152"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52" t="str">
            <v>3TE55G142919</v>
          </cell>
          <cell r="AO152" t="str">
            <v>Smart</v>
          </cell>
          <cell r="AP152" t="str">
            <v>Hisense</v>
          </cell>
          <cell r="AQ152" t="str">
            <v>Opera</v>
          </cell>
          <cell r="AR152" t="str">
            <v>UHD 3840 X 2160</v>
          </cell>
          <cell r="AS152" t="str">
            <v>3TE55G170485G170485M010</v>
          </cell>
          <cell r="AT152">
            <v>0</v>
          </cell>
          <cell r="AU152" t="str">
            <v>55H7B</v>
          </cell>
          <cell r="AV152" t="str">
            <v>3TE55G170485</v>
          </cell>
          <cell r="AW152" t="str">
            <v>G170485</v>
          </cell>
          <cell r="AX152" t="str">
            <v>M010</v>
          </cell>
          <cell r="AY152">
            <v>74012815</v>
          </cell>
          <cell r="AZ152">
            <v>51013730</v>
          </cell>
          <cell r="BA152">
            <v>80152366</v>
          </cell>
        </row>
        <row r="153">
          <cell r="D153">
            <v>60318592</v>
          </cell>
          <cell r="E153" t="str">
            <v xml:space="preserve">    A   </v>
          </cell>
          <cell r="F153" t="str">
            <v>TV</v>
          </cell>
          <cell r="G153" t="str">
            <v>MARIA ESTHER RAMIREZ GARCIA</v>
          </cell>
          <cell r="H153" t="str">
            <v>SANALONA 13  1016 COL. LAS QUINTAS C.P 80060 CULIACAN SINALOA</v>
          </cell>
          <cell r="I153">
            <v>6677167172</v>
          </cell>
          <cell r="J153" t="str">
            <v xml:space="preserve">SHARP </v>
          </cell>
          <cell r="K153" t="str">
            <v>LC-50N6000U</v>
          </cell>
          <cell r="L153" t="str">
            <v>50G154927H06141</v>
          </cell>
          <cell r="M153">
            <v>7290080028111810</v>
          </cell>
          <cell r="N153">
            <v>9699.98</v>
          </cell>
          <cell r="O153">
            <v>42692</v>
          </cell>
          <cell r="P153">
            <v>42873</v>
          </cell>
          <cell r="Q153">
            <v>201050</v>
          </cell>
          <cell r="R153" t="str">
            <v>FALTA DE REFACCIONES</v>
          </cell>
          <cell r="S153" t="str">
            <v xml:space="preserve">EQUIPO EN TALLER </v>
          </cell>
          <cell r="T153" t="str">
            <v xml:space="preserve">  JAZMIN PADILLA                  </v>
          </cell>
          <cell r="U153">
            <v>42878</v>
          </cell>
          <cell r="V153" t="str">
            <v>NORTE</v>
          </cell>
          <cell r="X153" t="str">
            <v>TALLER</v>
          </cell>
          <cell r="Y153">
            <v>42871</v>
          </cell>
          <cell r="AD153" t="str">
            <v>Culiacan/Las Quintas</v>
          </cell>
          <cell r="AE153" t="str">
            <v>SIN</v>
          </cell>
          <cell r="AF153" t="str">
            <v>MX</v>
          </cell>
          <cell r="AG153" t="str">
            <v>10414496</v>
          </cell>
          <cell r="AH153" t="str">
            <v>MARIA ESTHER RAMIREZ GARCIA</v>
          </cell>
          <cell r="AI153" t="str">
            <v>1016 13 Sanalona</v>
          </cell>
          <cell r="AJ153" t="str">
            <v>6677167172</v>
          </cell>
          <cell r="AK153">
            <v>0</v>
          </cell>
          <cell r="AL153" t="str">
            <v>80060</v>
          </cell>
          <cell r="AM153"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53" t="str">
            <v>3TE50G154927</v>
          </cell>
          <cell r="AO153" t="str">
            <v>Smart</v>
          </cell>
          <cell r="AP153" t="str">
            <v>Sharp</v>
          </cell>
          <cell r="AQ153" t="str">
            <v>Opera</v>
          </cell>
          <cell r="AR153" t="str">
            <v>UHD 3840 X 2160</v>
          </cell>
          <cell r="AS153" t="str">
            <v>3TE50G1609J3G1609J3M010</v>
          </cell>
          <cell r="AT153">
            <v>0</v>
          </cell>
          <cell r="AU153" t="str">
            <v>LC-50N6000U</v>
          </cell>
          <cell r="AV153" t="str">
            <v>3TE50G1609J3</v>
          </cell>
          <cell r="AW153" t="str">
            <v>G1609J3</v>
          </cell>
          <cell r="AX153" t="str">
            <v>M010</v>
          </cell>
          <cell r="AY153">
            <v>74012816</v>
          </cell>
          <cell r="AZ153">
            <v>51013731</v>
          </cell>
          <cell r="BA153">
            <v>80152367</v>
          </cell>
        </row>
        <row r="154">
          <cell r="D154">
            <v>60317931</v>
          </cell>
          <cell r="E154" t="str">
            <v xml:space="preserve">    A   </v>
          </cell>
          <cell r="F154" t="str">
            <v>TV</v>
          </cell>
          <cell r="G154" t="str">
            <v>HAYDEE LOPEZ BELTRAN</v>
          </cell>
          <cell r="H154" t="str">
            <v>CALLE PEDRO ALTAMIRANO NO. 92 COLONIA SAN PABLO GUELATAO</v>
          </cell>
          <cell r="I154" t="str">
            <v xml:space="preserve"> 612-128-86-87</v>
          </cell>
          <cell r="J154" t="str">
            <v>HISENSE</v>
          </cell>
          <cell r="K154" t="str">
            <v>50K20DW</v>
          </cell>
          <cell r="L154" t="str">
            <v>50G144844H05744</v>
          </cell>
          <cell r="M154" t="str">
            <v>POLIZA</v>
          </cell>
          <cell r="N154" t="str">
            <v>POLIZA</v>
          </cell>
          <cell r="O154">
            <v>42091</v>
          </cell>
          <cell r="P154">
            <v>42865</v>
          </cell>
          <cell r="Q154">
            <v>202494</v>
          </cell>
          <cell r="R154" t="str">
            <v>18/05/2017 07 : 10  ARANTXA.MON : TCF1
18/05/2017 07 : 10  ARANTXA.MON : Se autoriza NP5; INFORMACION CORRECTA
17/05/2017 04 : 31 202494 : P1A: 173331 16/05/17 OC-1010848 PANEL</v>
          </cell>
          <cell r="S154" t="str">
            <v/>
          </cell>
          <cell r="T154" t="str">
            <v xml:space="preserve"> JONATHAN ALMARO                Fe</v>
          </cell>
          <cell r="U154">
            <v>42878</v>
          </cell>
          <cell r="V154" t="str">
            <v>NORTE</v>
          </cell>
          <cell r="X154" t="str">
            <v>TALLER</v>
          </cell>
          <cell r="Y154">
            <v>42863</v>
          </cell>
          <cell r="AD154" t="str">
            <v>La Paz/San Pablo Guelatao</v>
          </cell>
          <cell r="AE154" t="str">
            <v>BCS</v>
          </cell>
          <cell r="AF154" t="str">
            <v>MX</v>
          </cell>
          <cell r="AG154" t="str">
            <v>10414618</v>
          </cell>
          <cell r="AH154" t="str">
            <v>HAYDEE LOPEZ BELTRAN</v>
          </cell>
          <cell r="AI154" t="str">
            <v>Pedro Altamirano No. 92</v>
          </cell>
          <cell r="AJ154" t="str">
            <v>612-128-86-87</v>
          </cell>
          <cell r="AK154">
            <v>0</v>
          </cell>
          <cell r="AL154" t="str">
            <v>23030</v>
          </cell>
          <cell r="AM154"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54" t="str">
            <v>1TE50B8NUSCB</v>
          </cell>
          <cell r="AO154" t="str">
            <v>Smart</v>
          </cell>
          <cell r="AP154" t="str">
            <v>Hisense</v>
          </cell>
          <cell r="AQ154" t="str">
            <v>Opera</v>
          </cell>
          <cell r="AR154" t="str">
            <v>FHD 1920 x 1080</v>
          </cell>
          <cell r="AS154" t="str">
            <v>3TE50G165140G165140M010</v>
          </cell>
          <cell r="AT154">
            <v>0</v>
          </cell>
          <cell r="AU154" t="str">
            <v>50H7GB</v>
          </cell>
          <cell r="AV154" t="str">
            <v>3TE50G165140</v>
          </cell>
          <cell r="AW154" t="str">
            <v>G165140</v>
          </cell>
          <cell r="AX154" t="str">
            <v>M010</v>
          </cell>
          <cell r="AY154">
            <v>74012817</v>
          </cell>
          <cell r="AZ154">
            <v>51013732</v>
          </cell>
          <cell r="BA154">
            <v>80152368</v>
          </cell>
        </row>
        <row r="155">
          <cell r="D155">
            <v>60318275</v>
          </cell>
          <cell r="E155" t="str">
            <v xml:space="preserve">      A </v>
          </cell>
          <cell r="F155" t="str">
            <v>TV</v>
          </cell>
          <cell r="G155" t="str">
            <v>AGUSTIN PARRA PANTOJA</v>
          </cell>
          <cell r="H155" t="str">
            <v>CONVENTO DE LA SOLEDAD MZ 3 LT 11,MEXICO COLONIAL 2 ECATEPEC</v>
          </cell>
          <cell r="I155" t="str">
            <v>57779778 /5527753115</v>
          </cell>
          <cell r="J155" t="str">
            <v>HISENSE</v>
          </cell>
          <cell r="K155" t="str">
            <v>50K20DW</v>
          </cell>
          <cell r="L155" t="str">
            <v>50J140464H02972</v>
          </cell>
          <cell r="M155" t="str">
            <v>TICKET</v>
          </cell>
          <cell r="N155">
            <v>8499</v>
          </cell>
          <cell r="O155">
            <v>41863</v>
          </cell>
          <cell r="P155">
            <v>42872</v>
          </cell>
          <cell r="Q155">
            <v>201679</v>
          </cell>
          <cell r="R155" t="str">
            <v>19/05/2017 04 : 31  ARANTXA.MON : TCF1
19/05/2017 04 : 31  ARANTXA.MON : Se autoriza NP5; INFORMACION CORRECTA
18/05/2017 05 : 49 201679 : P1A:PANEL T173331 OC 1010900</v>
          </cell>
          <cell r="S155" t="str">
            <v>EQUIPO EN CENTRO DE SERVICIO CON ACCESOR</v>
          </cell>
          <cell r="T155" t="str">
            <v xml:space="preserve">GUADALUPE GIRON                   </v>
          </cell>
          <cell r="U155">
            <v>42878</v>
          </cell>
          <cell r="V155" t="str">
            <v>CENTRO</v>
          </cell>
          <cell r="X155" t="str">
            <v>TALLER</v>
          </cell>
          <cell r="Y155">
            <v>42866</v>
          </cell>
          <cell r="AD155" t="str">
            <v>MEXICO COLONIAL 2 / ECATEPEC</v>
          </cell>
          <cell r="AE155" t="str">
            <v>MEX</v>
          </cell>
          <cell r="AF155" t="str">
            <v>MX</v>
          </cell>
          <cell r="AG155" t="str">
            <v>10418064</v>
          </cell>
          <cell r="AH155" t="str">
            <v>AGUSTIN PARRA PANTOJA</v>
          </cell>
          <cell r="AI155" t="str">
            <v>LOT 11 COVENTO DE LA SOLEDAD MZA 3</v>
          </cell>
          <cell r="AJ155" t="str">
            <v>0445527753115</v>
          </cell>
          <cell r="AK155" t="str">
            <v>0445527753115</v>
          </cell>
          <cell r="AL155" t="str">
            <v>55180</v>
          </cell>
          <cell r="AM155"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55" t="str">
            <v>1TE50B8NUSCB</v>
          </cell>
          <cell r="AO155" t="str">
            <v>Smart</v>
          </cell>
          <cell r="AP155" t="str">
            <v>Hisense</v>
          </cell>
          <cell r="AQ155" t="str">
            <v>Opera</v>
          </cell>
          <cell r="AR155" t="str">
            <v>FHD 1920 x 1080</v>
          </cell>
          <cell r="AS155" t="str">
            <v>3TE50G165140G165140M010</v>
          </cell>
          <cell r="AT155">
            <v>0</v>
          </cell>
          <cell r="AU155" t="str">
            <v>50H7GB</v>
          </cell>
          <cell r="AV155" t="str">
            <v>3TE50G165140</v>
          </cell>
          <cell r="AW155" t="str">
            <v>G165140</v>
          </cell>
          <cell r="AX155" t="str">
            <v>M010</v>
          </cell>
          <cell r="AY155">
            <v>74012819</v>
          </cell>
          <cell r="AZ155">
            <v>51013734</v>
          </cell>
          <cell r="BA155">
            <v>80152369</v>
          </cell>
        </row>
        <row r="156">
          <cell r="D156">
            <v>60318818</v>
          </cell>
          <cell r="E156" t="str">
            <v xml:space="preserve">      A </v>
          </cell>
          <cell r="F156" t="str">
            <v>TV</v>
          </cell>
          <cell r="G156" t="str">
            <v>SALVADOR RIO GUERRERO</v>
          </cell>
          <cell r="H156" t="str">
            <v>5 DE MAYO # 63,CENTRO ,MELCHOR OCAMPO</v>
          </cell>
          <cell r="I156">
            <v>58781708</v>
          </cell>
          <cell r="J156" t="str">
            <v>HISENSE</v>
          </cell>
          <cell r="K156" t="str">
            <v>50H5B</v>
          </cell>
          <cell r="L156" t="str">
            <v>50G154819H00860</v>
          </cell>
          <cell r="M156" t="str">
            <v>T17637</v>
          </cell>
          <cell r="N156">
            <v>8325</v>
          </cell>
          <cell r="O156">
            <v>42863</v>
          </cell>
          <cell r="P156">
            <v>42873</v>
          </cell>
          <cell r="Q156">
            <v>201679</v>
          </cell>
          <cell r="R156" t="str">
            <v>20/05/2017 04 : 08  ARANTXA.MON : TCF1
20/05/2017 04 : 08  ARANTXA.MON : Se autoriza NP5; INFORMACION CORRECTA
19/05/2017 05 : 26 201679 : P1A:PANEL T196102 OC 1010946
P1B:PCB MAIN T196064 OC 1010946</v>
          </cell>
          <cell r="S156" t="str">
            <v>EQUIPO EN CENTRO DE SERVICIO CON ACCESOR</v>
          </cell>
          <cell r="T156" t="str">
            <v xml:space="preserve">GUADALUPE GIRON                   </v>
          </cell>
          <cell r="U156">
            <v>42878</v>
          </cell>
          <cell r="V156" t="str">
            <v>CENTRO</v>
          </cell>
          <cell r="X156" t="str">
            <v>TALLER</v>
          </cell>
          <cell r="Y156">
            <v>42873</v>
          </cell>
          <cell r="AD156" t="str">
            <v>Melchor Ocampo/Centro</v>
          </cell>
          <cell r="AE156" t="str">
            <v>MEX</v>
          </cell>
          <cell r="AF156" t="str">
            <v>MX</v>
          </cell>
          <cell r="AG156" t="str">
            <v>10418586</v>
          </cell>
          <cell r="AH156" t="str">
            <v>SALVADOR RIO GUERRERO</v>
          </cell>
          <cell r="AI156" t="str">
            <v>5 de maya num 63</v>
          </cell>
          <cell r="AJ156" t="str">
            <v>58781708</v>
          </cell>
          <cell r="AK156">
            <v>0</v>
          </cell>
          <cell r="AL156" t="str">
            <v>54880</v>
          </cell>
          <cell r="AM156" t="str">
            <v>20/05/2017 04 : 08 ARANTXA.MON : TCF120/05/2017 04 : 08 ARANTXA.MON : Se autoriza NP5; INFORMACION CORRECTA19/05/2017 05 : 26 201679 : P1A:PANEL T196102 OC 1010946P1B:PCB MAIN T196064 OC 101094619/05/2017 03 : 42 ANA.ROSA : ODSWTPRDPROLONGACION 5 DE MAYO Y PASEO DE TEPETONGO</v>
          </cell>
          <cell r="AN156" t="str">
            <v>3TE50G151618</v>
          </cell>
          <cell r="AO156" t="str">
            <v>Smart</v>
          </cell>
          <cell r="AP156" t="str">
            <v>Hisense</v>
          </cell>
          <cell r="AQ156" t="str">
            <v>Opera</v>
          </cell>
          <cell r="AR156" t="str">
            <v>HD 1366 X 768</v>
          </cell>
          <cell r="AS156" t="str">
            <v>3TE50G165140G165140M010</v>
          </cell>
          <cell r="AT156">
            <v>0</v>
          </cell>
          <cell r="AU156" t="str">
            <v>50H7GB</v>
          </cell>
          <cell r="AV156" t="str">
            <v>3TE50G165140</v>
          </cell>
          <cell r="AW156" t="str">
            <v>G165140</v>
          </cell>
          <cell r="AX156" t="str">
            <v>M010</v>
          </cell>
          <cell r="AY156">
            <v>74012820</v>
          </cell>
          <cell r="AZ156">
            <v>51013735</v>
          </cell>
          <cell r="BA156">
            <v>80152371</v>
          </cell>
        </row>
        <row r="157">
          <cell r="D157">
            <v>60317693</v>
          </cell>
          <cell r="E157" t="str">
            <v xml:space="preserve">    A   </v>
          </cell>
          <cell r="F157" t="str">
            <v>TV</v>
          </cell>
          <cell r="G157" t="str">
            <v>NANCY DELGADO RAMIREZ</v>
          </cell>
          <cell r="H157" t="str">
            <v>SEGUROS POSTALES 1,COL. GIROS POSTALES Y REMBOLSO,BENITO JUAREZ CP 03410</v>
          </cell>
          <cell r="I157" t="str">
            <v>55 1679 1194</v>
          </cell>
          <cell r="J157" t="str">
            <v>HISENSE</v>
          </cell>
          <cell r="K157" t="str">
            <v>50H7GB</v>
          </cell>
          <cell r="L157" t="str">
            <v>50J140464H01803</v>
          </cell>
          <cell r="M157">
            <v>0</v>
          </cell>
          <cell r="N157">
            <v>3165.95</v>
          </cell>
          <cell r="O157">
            <v>42540</v>
          </cell>
          <cell r="P157">
            <v>42863</v>
          </cell>
          <cell r="Q157">
            <v>201057</v>
          </cell>
          <cell r="R157" t="str">
            <v>10/05/2017 05 : 22  ARANTXA.MON : TCF1
10/05/2017 05 : 22  ARANTXA.MON : Se autoriza NP5; numero de serie y ticket correcto
09/05/2017 07 : 20 201057 : P1A: SE SOLICITA #T194562,PANEL,OC-1010481</v>
          </cell>
          <cell r="S157" t="str">
            <v xml:space="preserve"> EQUIPO EN CSA</v>
          </cell>
          <cell r="T157" t="str">
            <v xml:space="preserve"> MARIBEL SASTRE HERNANDEZ         </v>
          </cell>
          <cell r="U157">
            <v>42878</v>
          </cell>
          <cell r="V157" t="str">
            <v>CENTRO</v>
          </cell>
          <cell r="X157" t="str">
            <v>TALLER</v>
          </cell>
          <cell r="Y157">
            <v>42859</v>
          </cell>
          <cell r="AD157" t="str">
            <v>benito juarez /postal</v>
          </cell>
          <cell r="AE157" t="str">
            <v>DF</v>
          </cell>
          <cell r="AF157" t="str">
            <v>MX</v>
          </cell>
          <cell r="AG157" t="str">
            <v>10416846</v>
          </cell>
          <cell r="AH157" t="str">
            <v>NANCY DELGADO RAMIREZ</v>
          </cell>
          <cell r="AI157" t="str">
            <v>SEGUROS POSTALES 1</v>
          </cell>
          <cell r="AJ157" t="str">
            <v>5516791194</v>
          </cell>
          <cell r="AK157">
            <v>0</v>
          </cell>
          <cell r="AL157" t="str">
            <v>03410</v>
          </cell>
          <cell r="AM157"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57" t="str">
            <v>3TE50G1523B0</v>
          </cell>
          <cell r="AO157" t="str">
            <v>Smart</v>
          </cell>
          <cell r="AP157" t="str">
            <v>Hisense</v>
          </cell>
          <cell r="AQ157" t="str">
            <v>Android</v>
          </cell>
          <cell r="AR157" t="str">
            <v>UHD 3840 X 2160</v>
          </cell>
          <cell r="AS157" t="str">
            <v>3TE50G165140G165140M010</v>
          </cell>
          <cell r="AT157">
            <v>0</v>
          </cell>
          <cell r="AU157" t="str">
            <v>50H7GB</v>
          </cell>
          <cell r="AV157" t="str">
            <v>3TE50G165140</v>
          </cell>
          <cell r="AW157" t="str">
            <v>G165140</v>
          </cell>
          <cell r="AX157" t="str">
            <v>M010</v>
          </cell>
          <cell r="AY157">
            <v>74012821</v>
          </cell>
          <cell r="AZ157">
            <v>51013736</v>
          </cell>
          <cell r="BA157">
            <v>80152372</v>
          </cell>
        </row>
        <row r="158">
          <cell r="D158">
            <v>60317928</v>
          </cell>
          <cell r="E158" t="str">
            <v xml:space="preserve">    A   </v>
          </cell>
          <cell r="F158" t="str">
            <v>TV</v>
          </cell>
          <cell r="G158" t="str">
            <v>SONIA ROMERO AVILA</v>
          </cell>
          <cell r="H158" t="str">
            <v>HEROES DE 1810 # 62 INT.19,COL.TACUBAYA,MIGUEL HIDALGO CP 11870</v>
          </cell>
          <cell r="I158" t="str">
            <v>5276 2911</v>
          </cell>
          <cell r="J158" t="str">
            <v>HISENSE</v>
          </cell>
          <cell r="K158" t="str">
            <v>50K20D</v>
          </cell>
          <cell r="L158" t="str">
            <v>50J141126H00870</v>
          </cell>
          <cell r="M158">
            <v>243616</v>
          </cell>
          <cell r="N158">
            <v>7801</v>
          </cell>
          <cell r="O158">
            <v>41807</v>
          </cell>
          <cell r="P158">
            <v>42865</v>
          </cell>
          <cell r="Q158">
            <v>201057</v>
          </cell>
          <cell r="R158" t="str">
            <v>12/05/2017 06 : 53  ARANTXA.MON : TCF1
12/05/2017 06 : 53  ARANTXA.MON : Se autoriza NP5; numero de serie y ticket correcto
11/05/2017 03 : 21 201057 : P1A: SE SOLICITA #T174313,PANEL,OC-1010617</v>
          </cell>
          <cell r="S158" t="str">
            <v xml:space="preserve"> EQUIPO EN CSA</v>
          </cell>
          <cell r="T158" t="str">
            <v xml:space="preserve"> MARIBEL SASTRE HERNANDEZ         </v>
          </cell>
          <cell r="U158">
            <v>42878</v>
          </cell>
          <cell r="V158" t="str">
            <v>CENTRO</v>
          </cell>
          <cell r="X158" t="str">
            <v>TALLER</v>
          </cell>
          <cell r="Y158">
            <v>42863</v>
          </cell>
          <cell r="AD158" t="str">
            <v>Miguel Hidalgo/Tacubaya</v>
          </cell>
          <cell r="AE158" t="str">
            <v>DF</v>
          </cell>
          <cell r="AF158" t="str">
            <v>MX</v>
          </cell>
          <cell r="AG158" t="str">
            <v>10417773</v>
          </cell>
          <cell r="AH158" t="str">
            <v>SONIA ROMERO AVILA</v>
          </cell>
          <cell r="AI158" t="str">
            <v>62 int 19 Heroes de 1810</v>
          </cell>
          <cell r="AJ158" t="str">
            <v>5510035992</v>
          </cell>
          <cell r="AK158" t="str">
            <v>5510035992</v>
          </cell>
          <cell r="AL158" t="str">
            <v>11870</v>
          </cell>
          <cell r="AM158"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58" t="str">
            <v>3TE50G132311</v>
          </cell>
          <cell r="AO158" t="str">
            <v>Básica</v>
          </cell>
          <cell r="AP158" t="str">
            <v>Hisense</v>
          </cell>
          <cell r="AQ158" t="str">
            <v>Opera</v>
          </cell>
          <cell r="AR158" t="str">
            <v>FHD 1920 x 1080</v>
          </cell>
          <cell r="AS158" t="str">
            <v>3TE50G165140G165140M010</v>
          </cell>
          <cell r="AT158">
            <v>0</v>
          </cell>
          <cell r="AU158" t="str">
            <v>50H7GB</v>
          </cell>
          <cell r="AV158" t="str">
            <v>3TE50G165140</v>
          </cell>
          <cell r="AW158" t="str">
            <v>G165140</v>
          </cell>
          <cell r="AX158" t="str">
            <v>M010</v>
          </cell>
          <cell r="AY158">
            <v>74012822</v>
          </cell>
          <cell r="AZ158">
            <v>51013737</v>
          </cell>
          <cell r="BA158">
            <v>80152374</v>
          </cell>
        </row>
        <row r="159">
          <cell r="D159">
            <v>60317627</v>
          </cell>
          <cell r="E159" t="str">
            <v xml:space="preserve">    A   </v>
          </cell>
          <cell r="F159" t="str">
            <v>TV</v>
          </cell>
          <cell r="G159" t="str">
            <v>VICTOR MANUEL TORRES MEJIA</v>
          </cell>
          <cell r="H159" t="str">
            <v>CERRADA SORA 13,COL.TEPEACA,ALVARO OBREGON CP 01550</v>
          </cell>
          <cell r="I159" t="str">
            <v>045 64  6125 4136</v>
          </cell>
          <cell r="J159" t="str">
            <v>HISENSE</v>
          </cell>
          <cell r="K159" t="str">
            <v>50K20DW</v>
          </cell>
          <cell r="L159" t="str">
            <v>50J140464H01803</v>
          </cell>
          <cell r="M159" t="str">
            <v>POLIZA</v>
          </cell>
          <cell r="N159">
            <v>0</v>
          </cell>
          <cell r="O159">
            <v>41883</v>
          </cell>
          <cell r="P159">
            <v>42863</v>
          </cell>
          <cell r="Q159">
            <v>201057</v>
          </cell>
          <cell r="R159" t="str">
            <v>10/05/2017 05 : 21  ARANTXA.MON : TCF1
10/05/2017 05 : 20  ARANTXA.MON : Se autoriza NP5; numero de serie y ticket correcto
09/05/2017 07 : 13 201057 : P1A: SE SOLICITA PANEL,#T173331,OC-1010480</v>
          </cell>
          <cell r="S159" t="str">
            <v xml:space="preserve"> EQUIPO EN CSA</v>
          </cell>
          <cell r="T159" t="str">
            <v xml:space="preserve"> MARIBEL SASTRE HERNANDEZ         </v>
          </cell>
          <cell r="U159">
            <v>42878</v>
          </cell>
          <cell r="V159" t="str">
            <v>CENTRO</v>
          </cell>
          <cell r="X159" t="str">
            <v>TALLER</v>
          </cell>
          <cell r="Y159">
            <v>42858</v>
          </cell>
          <cell r="AD159" t="str">
            <v>TEPEACA / ALVARO OBREGON</v>
          </cell>
          <cell r="AE159" t="str">
            <v>DF</v>
          </cell>
          <cell r="AF159" t="str">
            <v>MX</v>
          </cell>
          <cell r="AG159" t="str">
            <v>10417552</v>
          </cell>
          <cell r="AH159" t="str">
            <v>VICTOR MANUEL TORRES MEJIA</v>
          </cell>
          <cell r="AI159" t="str">
            <v>13 CERRADA SORA</v>
          </cell>
          <cell r="AJ159" t="str">
            <v>0456461433788</v>
          </cell>
          <cell r="AK159" t="str">
            <v>0456461433788</v>
          </cell>
          <cell r="AL159" t="str">
            <v>01550</v>
          </cell>
          <cell r="AM159"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159" t="str">
            <v>1TE50B8NUSCB</v>
          </cell>
          <cell r="AO159" t="str">
            <v>Smart</v>
          </cell>
          <cell r="AP159" t="str">
            <v>Hisense</v>
          </cell>
          <cell r="AQ159" t="str">
            <v>Opera</v>
          </cell>
          <cell r="AR159" t="str">
            <v>FHD 1920 x 1080</v>
          </cell>
          <cell r="AS159" t="str">
            <v>3TE50G165140G165140M010</v>
          </cell>
          <cell r="AT159">
            <v>0</v>
          </cell>
          <cell r="AU159" t="str">
            <v>50H7GB</v>
          </cell>
          <cell r="AV159" t="str">
            <v>3TE50G165140</v>
          </cell>
          <cell r="AW159" t="str">
            <v>G165140</v>
          </cell>
          <cell r="AX159" t="str">
            <v>M010</v>
          </cell>
          <cell r="AY159">
            <v>74012824</v>
          </cell>
          <cell r="AZ159">
            <v>51013739</v>
          </cell>
          <cell r="BA159">
            <v>80152376</v>
          </cell>
        </row>
        <row r="160">
          <cell r="D160">
            <v>60308394</v>
          </cell>
          <cell r="E160" t="str">
            <v xml:space="preserve">     A  </v>
          </cell>
          <cell r="F160" t="str">
            <v>TV</v>
          </cell>
          <cell r="G160" t="str">
            <v>FERNANDO ROJANO GARCÍA</v>
          </cell>
          <cell r="H160" t="str">
            <v>10 NORTE N. 2420 COLONIA SAN GERMAN CHOLULA, PUEBLA C.P 72770</v>
          </cell>
          <cell r="I160">
            <v>0</v>
          </cell>
          <cell r="J160" t="str">
            <v>HISENSE</v>
          </cell>
          <cell r="K160" t="str">
            <v>55H7B</v>
          </cell>
          <cell r="L160" t="str">
            <v>55G1618P7MH0327</v>
          </cell>
          <cell r="M160" t="str">
            <v>TICKET</v>
          </cell>
          <cell r="N160">
            <v>14705</v>
          </cell>
          <cell r="O160">
            <v>42707</v>
          </cell>
          <cell r="P160">
            <v>42748</v>
          </cell>
          <cell r="Q160">
            <v>201032</v>
          </cell>
          <cell r="R160" t="str">
            <v>19/01/2017 06 : 58  ERNESTO.HERN : NP5
18/01/2017 04 : 31 201032 : P1A: T203716 PANEL LED OC-1006266</v>
          </cell>
          <cell r="S160" t="str">
            <v>SE SOLICITA QUE PRIMERO SE ENVÍE EL EQUI</v>
          </cell>
          <cell r="T160" t="str">
            <v xml:space="preserve"> ERIK ORTEGA MÉNDEZ               </v>
          </cell>
          <cell r="U160">
            <v>42878</v>
          </cell>
          <cell r="V160" t="str">
            <v>CENTRO</v>
          </cell>
          <cell r="X160" t="str">
            <v>TALLER</v>
          </cell>
          <cell r="Y160">
            <v>42744</v>
          </cell>
          <cell r="AD160" t="str">
            <v>Cholula /San german</v>
          </cell>
          <cell r="AE160" t="str">
            <v>PUE</v>
          </cell>
          <cell r="AF160" t="str">
            <v>MX</v>
          </cell>
          <cell r="AG160" t="str">
            <v>10407618</v>
          </cell>
          <cell r="AH160" t="str">
            <v>FERNANDO ROJANO GARCIA</v>
          </cell>
          <cell r="AI160" t="str">
            <v>2420 10 NORTE</v>
          </cell>
          <cell r="AJ160" t="str">
            <v>2225984603</v>
          </cell>
          <cell r="AK160" t="str">
            <v>2223061903</v>
          </cell>
          <cell r="AL160" t="str">
            <v>72770</v>
          </cell>
          <cell r="AM160"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160" t="str">
            <v>3TE55G1523B1</v>
          </cell>
          <cell r="AO160" t="str">
            <v>Smart</v>
          </cell>
          <cell r="AP160" t="str">
            <v>Hisense</v>
          </cell>
          <cell r="AQ160" t="str">
            <v>Opera</v>
          </cell>
          <cell r="AR160" t="str">
            <v>UHD 3840 X 2160</v>
          </cell>
          <cell r="AS160" t="str">
            <v>3TE55G164499G164499M010</v>
          </cell>
          <cell r="AT160">
            <v>0</v>
          </cell>
          <cell r="AU160" t="str">
            <v>55H7B</v>
          </cell>
          <cell r="AV160" t="str">
            <v>3TE55G164499</v>
          </cell>
          <cell r="AW160" t="str">
            <v>G164499</v>
          </cell>
          <cell r="AX160" t="str">
            <v>M010</v>
          </cell>
          <cell r="AY160">
            <v>74012826</v>
          </cell>
          <cell r="AZ160">
            <v>51013741</v>
          </cell>
          <cell r="BA160">
            <v>80152378</v>
          </cell>
        </row>
        <row r="161">
          <cell r="D161">
            <v>60317340</v>
          </cell>
          <cell r="E161" t="str">
            <v xml:space="preserve">     A  </v>
          </cell>
          <cell r="F161" t="str">
            <v>TV</v>
          </cell>
          <cell r="G161" t="str">
            <v>SANDRA FLORES</v>
          </cell>
          <cell r="H161" t="str">
            <v>PROL. 3 SUR MZ-1 LT-14 COLONIA BALCONES DEL SUR C.P 72499, PUEBLA, PUE.</v>
          </cell>
          <cell r="I161" t="str">
            <v>2223922624-2225103155</v>
          </cell>
          <cell r="J161" t="str">
            <v>HISENSE</v>
          </cell>
          <cell r="K161" t="str">
            <v>50K20DW</v>
          </cell>
          <cell r="L161" t="str">
            <v>50G143292H02863</v>
          </cell>
          <cell r="M161" t="str">
            <v>000154364</v>
          </cell>
          <cell r="N161">
            <v>12423.84</v>
          </cell>
          <cell r="O161">
            <v>42067</v>
          </cell>
          <cell r="P161">
            <v>42860</v>
          </cell>
          <cell r="Q161">
            <v>201032</v>
          </cell>
          <cell r="R161" t="str">
            <v>17/05/2017 06 : 24  ARANTXA.MON : Se autoriza NP5; INFORMACION CORRECTA
16/05/2017 06 : 25 201032 : P1A: T173331 PANEL LED OC-1010818</v>
          </cell>
          <cell r="S161" t="str">
            <v xml:space="preserve"> SE SOLICITA CAJA PARA RETORNO DE EQUIPO</v>
          </cell>
          <cell r="T161" t="str">
            <v xml:space="preserve"> ERIK ORTEGA MÉNDEZ               </v>
          </cell>
          <cell r="U161">
            <v>42878</v>
          </cell>
          <cell r="V161" t="str">
            <v>CENTRO</v>
          </cell>
          <cell r="X161" t="str">
            <v>TALLER</v>
          </cell>
          <cell r="Y161">
            <v>42853</v>
          </cell>
          <cell r="AD161" t="str">
            <v>Puebla/Balcones de sur</v>
          </cell>
          <cell r="AE161" t="str">
            <v>PUE</v>
          </cell>
          <cell r="AF161" t="str">
            <v>MX</v>
          </cell>
          <cell r="AG161" t="str">
            <v>10416874</v>
          </cell>
          <cell r="AH161" t="str">
            <v>SANDRA FLORES</v>
          </cell>
          <cell r="AI161" t="str">
            <v>Prol 3 sur mz 1 lt 14</v>
          </cell>
          <cell r="AJ161" t="str">
            <v>2225103155</v>
          </cell>
          <cell r="AK161" t="str">
            <v>2225103155</v>
          </cell>
          <cell r="AL161" t="str">
            <v>72499</v>
          </cell>
          <cell r="AM161"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161" t="str">
            <v>1TE50B8NUSCB</v>
          </cell>
          <cell r="AO161" t="str">
            <v>Smart</v>
          </cell>
          <cell r="AP161" t="str">
            <v>Hisense</v>
          </cell>
          <cell r="AQ161" t="str">
            <v>Opera</v>
          </cell>
          <cell r="AR161" t="str">
            <v>FHD 1920 x 1080</v>
          </cell>
          <cell r="AS161" t="str">
            <v>3TE50G165140G165140M010</v>
          </cell>
          <cell r="AT161">
            <v>0</v>
          </cell>
          <cell r="AU161" t="str">
            <v>50H7GB</v>
          </cell>
          <cell r="AV161" t="str">
            <v>3TE50G165140</v>
          </cell>
          <cell r="AW161" t="str">
            <v>G165140</v>
          </cell>
          <cell r="AX161" t="str">
            <v>M010</v>
          </cell>
          <cell r="AY161">
            <v>74012827</v>
          </cell>
          <cell r="AZ161">
            <v>51013742</v>
          </cell>
          <cell r="BA161">
            <v>80152379</v>
          </cell>
        </row>
        <row r="162">
          <cell r="D162">
            <v>60317815</v>
          </cell>
          <cell r="E162" t="str">
            <v xml:space="preserve">     A  </v>
          </cell>
          <cell r="F162" t="str">
            <v>TV</v>
          </cell>
          <cell r="G162" t="str">
            <v>JOEL DIAZ MUÑOZ</v>
          </cell>
          <cell r="H162" t="str">
            <v>DIAGONAL BENITO JUAREZ N. 5426 COLONIA CUAUHTEMOC C.P 72230</v>
          </cell>
          <cell r="I162" t="str">
            <v>222 2200684</v>
          </cell>
          <cell r="J162" t="str">
            <v>HISENSE</v>
          </cell>
          <cell r="K162" t="str">
            <v>50K20DW</v>
          </cell>
          <cell r="L162" t="str">
            <v>50G144288H00066</v>
          </cell>
          <cell r="M162" t="str">
            <v>N/A</v>
          </cell>
          <cell r="N162" t="str">
            <v>N/A</v>
          </cell>
          <cell r="O162">
            <v>42447</v>
          </cell>
          <cell r="P162">
            <v>42864</v>
          </cell>
          <cell r="Q162">
            <v>201032</v>
          </cell>
          <cell r="R162" t="str">
            <v>13/05/2017 10 : 25  ARANTXA.MON : Se autoriza NP5; numero de serie yticket correcto
12/05/2017 03 : 57 201032 : P1A: T173331 PANLE LED OC-1010671</v>
          </cell>
          <cell r="S162" t="str">
            <v xml:space="preserve"> SE SOLICITA CAJA PARA RETORNO DE EQUIPO</v>
          </cell>
          <cell r="T162" t="str">
            <v xml:space="preserve"> ERIK ORTEGA MÉNDEZ               </v>
          </cell>
          <cell r="U162">
            <v>42878</v>
          </cell>
          <cell r="V162" t="str">
            <v>CENTRO</v>
          </cell>
          <cell r="X162" t="str">
            <v>TALLER</v>
          </cell>
          <cell r="Y162">
            <v>42860</v>
          </cell>
          <cell r="AD162" t="str">
            <v>Puebla/Cuauhtemoc</v>
          </cell>
          <cell r="AE162" t="str">
            <v>PUE</v>
          </cell>
          <cell r="AF162" t="str">
            <v>MX</v>
          </cell>
          <cell r="AG162" t="str">
            <v>10417681</v>
          </cell>
          <cell r="AH162" t="str">
            <v>JOEL DIAZ MUÑOZ</v>
          </cell>
          <cell r="AI162" t="str">
            <v>5426 Diagonal Benito Juarez</v>
          </cell>
          <cell r="AJ162" t="str">
            <v>2222200684</v>
          </cell>
          <cell r="AK162">
            <v>0</v>
          </cell>
          <cell r="AL162" t="str">
            <v>72230</v>
          </cell>
          <cell r="AM162"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162" t="str">
            <v>1TE50B8NUSCB</v>
          </cell>
          <cell r="AO162" t="str">
            <v>Smart</v>
          </cell>
          <cell r="AP162" t="str">
            <v>Hisense</v>
          </cell>
          <cell r="AQ162" t="str">
            <v>Opera</v>
          </cell>
          <cell r="AR162" t="str">
            <v>FHD 1920 x 1080</v>
          </cell>
          <cell r="AS162" t="str">
            <v>3TE50G165140G165140M010</v>
          </cell>
          <cell r="AT162">
            <v>0</v>
          </cell>
          <cell r="AU162" t="str">
            <v>50H7GB</v>
          </cell>
          <cell r="AV162" t="str">
            <v>3TE50G165140</v>
          </cell>
          <cell r="AW162" t="str">
            <v>G165140</v>
          </cell>
          <cell r="AX162" t="str">
            <v>M010</v>
          </cell>
          <cell r="AY162">
            <v>74012829</v>
          </cell>
          <cell r="AZ162">
            <v>51013744</v>
          </cell>
          <cell r="BA162">
            <v>80152382</v>
          </cell>
        </row>
        <row r="163">
          <cell r="D163">
            <v>60317168</v>
          </cell>
          <cell r="E163" t="str">
            <v xml:space="preserve">     A  </v>
          </cell>
          <cell r="F163" t="str">
            <v>TV</v>
          </cell>
          <cell r="G163" t="str">
            <v>MARIA DEL ROSARIO PÉREZ</v>
          </cell>
          <cell r="H163" t="str">
            <v>CALLE PUEBLA N. 35 COLONIA METEPEC, ATLIXCO, PUE. C.P 74360</v>
          </cell>
          <cell r="I163" t="str">
            <v>244 4440184</v>
          </cell>
          <cell r="J163" t="str">
            <v>HISENSE</v>
          </cell>
          <cell r="K163" t="str">
            <v>50H7GB</v>
          </cell>
          <cell r="L163" t="str">
            <v>50G161943MH5054</v>
          </cell>
          <cell r="M163" t="str">
            <v>000090579</v>
          </cell>
          <cell r="N163">
            <v>9999</v>
          </cell>
          <cell r="O163">
            <v>42702</v>
          </cell>
          <cell r="P163">
            <v>42866</v>
          </cell>
          <cell r="Q163">
            <v>201032</v>
          </cell>
          <cell r="R163" t="str">
            <v>17/05/2017 06 : 23  ARANTXA.MON : Se autoriza NP5; INFORMACION CORRECTA
16/05/2017 05 : 47 201032 : P1A: T194644 PCB MAIN OC-1010817</v>
          </cell>
          <cell r="S163" t="str">
            <v xml:space="preserve"> SE SOLICITA CAJA PARA RETORNO DE EQUIPO</v>
          </cell>
          <cell r="T163" t="str">
            <v xml:space="preserve"> ERIK ORTEGA MÉNDEZ               </v>
          </cell>
          <cell r="U163">
            <v>42878</v>
          </cell>
          <cell r="V163" t="str">
            <v>CENTRO</v>
          </cell>
          <cell r="X163" t="str">
            <v>TALLER</v>
          </cell>
          <cell r="Y163">
            <v>42852</v>
          </cell>
          <cell r="AD163" t="str">
            <v>Atlixco / Metepec</v>
          </cell>
          <cell r="AE163" t="str">
            <v>PUE</v>
          </cell>
          <cell r="AF163" t="str">
            <v>MX</v>
          </cell>
          <cell r="AG163" t="str">
            <v>10415741</v>
          </cell>
          <cell r="AH163" t="str">
            <v>MARIA DEL ROSARIO PEREZ</v>
          </cell>
          <cell r="AI163" t="str">
            <v>35 Puebla</v>
          </cell>
          <cell r="AJ163" t="str">
            <v>2444440184</v>
          </cell>
          <cell r="AK163">
            <v>0</v>
          </cell>
          <cell r="AL163" t="str">
            <v>74360</v>
          </cell>
          <cell r="AM163"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163" t="str">
            <v>3TE50G1523B0</v>
          </cell>
          <cell r="AO163" t="str">
            <v>Smart</v>
          </cell>
          <cell r="AP163" t="str">
            <v>Hisense</v>
          </cell>
          <cell r="AQ163" t="str">
            <v>Android</v>
          </cell>
          <cell r="AR163" t="str">
            <v>UHD 3840 X 2160</v>
          </cell>
          <cell r="AS163" t="str">
            <v>3TE50G165140G165140M010</v>
          </cell>
          <cell r="AT163">
            <v>0</v>
          </cell>
          <cell r="AU163" t="str">
            <v>50H7GB</v>
          </cell>
          <cell r="AV163" t="str">
            <v>3TE50G165140</v>
          </cell>
          <cell r="AW163" t="str">
            <v>G165140</v>
          </cell>
          <cell r="AX163" t="str">
            <v>M010</v>
          </cell>
          <cell r="AY163">
            <v>74012830</v>
          </cell>
          <cell r="AZ163">
            <v>51013745</v>
          </cell>
          <cell r="BA163">
            <v>80152383</v>
          </cell>
        </row>
        <row r="164">
          <cell r="D164">
            <v>60310594</v>
          </cell>
          <cell r="E164" t="str">
            <v>A</v>
          </cell>
          <cell r="F164" t="str">
            <v>TV</v>
          </cell>
          <cell r="G164" t="str">
            <v>Francisco Apolinar / La Marina</v>
          </cell>
          <cell r="H164" t="str">
            <v xml:space="preserve"> 
Av. j Merced Cabrera Villa de Alvarez /La Comarca</v>
          </cell>
          <cell r="I164" t="str">
            <v>(312)3122918</v>
          </cell>
          <cell r="J164" t="str">
            <v>HISENSE</v>
          </cell>
          <cell r="K164" t="str">
            <v>43H7C</v>
          </cell>
          <cell r="L164" t="str">
            <v>43G160913H00054</v>
          </cell>
          <cell r="M164" t="str">
            <v>CARTA EQ DE PISO</v>
          </cell>
          <cell r="N164" t="str">
            <v>EQ DE PISO</v>
          </cell>
          <cell r="O164">
            <v>42765</v>
          </cell>
          <cell r="P164">
            <v>42770</v>
          </cell>
          <cell r="Q164">
            <v>201518</v>
          </cell>
          <cell r="R164" t="str">
            <v>PCB MAIN 198397 EN OC-10006965</v>
          </cell>
          <cell r="S164" t="str">
            <v>Cliente aún en espera de cambio físico.</v>
          </cell>
          <cell r="T164" t="str">
            <v xml:space="preserve"> Antonio Hernández Cedeño         </v>
          </cell>
          <cell r="U164">
            <v>42874</v>
          </cell>
          <cell r="V164" t="str">
            <v>SUR</v>
          </cell>
          <cell r="Y164">
            <v>42767</v>
          </cell>
          <cell r="AD164" t="str">
            <v>Villa de Alvare /La Comarca</v>
          </cell>
          <cell r="AE164" t="str">
            <v>COL</v>
          </cell>
          <cell r="AF164" t="str">
            <v>MX</v>
          </cell>
          <cell r="AG164" t="str">
            <v>10411222</v>
          </cell>
          <cell r="AH164" t="str">
            <v>FRANCISCO APOLINAR CARRILLO</v>
          </cell>
          <cell r="AI164" t="str">
            <v>1200 Av. j Merced Cabrera</v>
          </cell>
          <cell r="AJ164" t="str">
            <v>(312)3122918</v>
          </cell>
          <cell r="AK164">
            <v>0</v>
          </cell>
          <cell r="AL164" t="str">
            <v>28989</v>
          </cell>
          <cell r="AM164"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164" t="str">
            <v>3TE43G154905</v>
          </cell>
          <cell r="AO164" t="str">
            <v>Smart</v>
          </cell>
          <cell r="AP164" t="str">
            <v>Hisense</v>
          </cell>
          <cell r="AQ164" t="str">
            <v>Opera</v>
          </cell>
          <cell r="AR164" t="str">
            <v>UHD 3840 X 2160</v>
          </cell>
          <cell r="AS164" t="str">
            <v>3TE43G1618P0MG1618P0MM010</v>
          </cell>
          <cell r="AT164">
            <v>0</v>
          </cell>
          <cell r="AU164" t="str">
            <v>43H7C</v>
          </cell>
          <cell r="AV164" t="str">
            <v>3TE43G1618P0M</v>
          </cell>
          <cell r="AW164" t="str">
            <v>G1618P0M</v>
          </cell>
          <cell r="AX164" t="str">
            <v>M010</v>
          </cell>
          <cell r="AY164">
            <v>74012839</v>
          </cell>
          <cell r="AZ164">
            <v>51013754</v>
          </cell>
          <cell r="BA164">
            <v>80152398</v>
          </cell>
        </row>
        <row r="165">
          <cell r="D165">
            <v>60316418</v>
          </cell>
          <cell r="E165" t="str">
            <v>A</v>
          </cell>
          <cell r="F165" t="str">
            <v>TV</v>
          </cell>
          <cell r="G165" t="str">
            <v xml:space="preserve">RODOLFO RAFAEL CRUZ </v>
          </cell>
          <cell r="H165" t="str">
            <v xml:space="preserve">GILDARDO AVILES NO. 42 ALTOS COL. RAFAEL LUCIO </v>
          </cell>
          <cell r="I165">
            <v>2288408643</v>
          </cell>
          <cell r="J165" t="str">
            <v xml:space="preserve">HISENSE </v>
          </cell>
          <cell r="K165" t="str">
            <v>55H6B</v>
          </cell>
          <cell r="L165" t="str">
            <v>55G154014H01487</v>
          </cell>
          <cell r="M165" t="str">
            <v>TICKET 537262</v>
          </cell>
          <cell r="N165" t="str">
            <v>8,818,09</v>
          </cell>
          <cell r="O165">
            <v>42406</v>
          </cell>
          <cell r="P165" t="str">
            <v>04/20/2017</v>
          </cell>
          <cell r="Q165">
            <v>201068</v>
          </cell>
          <cell r="R165" t="str">
            <v xml:space="preserve">SOLICITUD DE PANEL T191083 OC-1009972, FALTA DE REFACCION </v>
          </cell>
          <cell r="S165" t="str">
            <v/>
          </cell>
          <cell r="T165" t="str">
            <v xml:space="preserve"> KAREN BAUTISTA             Fecha </v>
          </cell>
          <cell r="U165">
            <v>42878</v>
          </cell>
          <cell r="V165" t="str">
            <v>SUR</v>
          </cell>
          <cell r="Y165">
            <v>42845</v>
          </cell>
          <cell r="AD165" t="str">
            <v>xalapa/rafael lucio</v>
          </cell>
          <cell r="AE165" t="str">
            <v>VER</v>
          </cell>
          <cell r="AF165" t="str">
            <v>MX</v>
          </cell>
          <cell r="AG165" t="str">
            <v>10416355</v>
          </cell>
          <cell r="AH165" t="str">
            <v>RODOLFO RAFAEL CRUZ DIAZ</v>
          </cell>
          <cell r="AI165" t="str">
            <v>gildardo aviles 42 altos</v>
          </cell>
          <cell r="AJ165" t="str">
            <v>2291192459</v>
          </cell>
          <cell r="AK165" t="str">
            <v>2291192459</v>
          </cell>
          <cell r="AL165" t="str">
            <v>91110</v>
          </cell>
          <cell r="AM165"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165" t="str">
            <v>3TE55A151010</v>
          </cell>
          <cell r="AO165" t="str">
            <v>Smart</v>
          </cell>
          <cell r="AP165" t="str">
            <v>Hisense</v>
          </cell>
          <cell r="AQ165" t="str">
            <v>Opera</v>
          </cell>
          <cell r="AR165" t="str">
            <v>FHD 1920 x 1080</v>
          </cell>
          <cell r="AS165" t="str">
            <v>3TE55G154014MG154014MM010</v>
          </cell>
          <cell r="AT165">
            <v>0</v>
          </cell>
          <cell r="AU165" t="str">
            <v>55H6B</v>
          </cell>
          <cell r="AV165" t="str">
            <v>3TE55G154014M</v>
          </cell>
          <cell r="AW165" t="str">
            <v>G154014M</v>
          </cell>
          <cell r="AX165" t="str">
            <v>M010</v>
          </cell>
          <cell r="AY165">
            <v>74012842</v>
          </cell>
          <cell r="AZ165">
            <v>51013757</v>
          </cell>
          <cell r="BA165">
            <v>80152401</v>
          </cell>
        </row>
        <row r="166">
          <cell r="D166">
            <v>60318215</v>
          </cell>
          <cell r="E166" t="str">
            <v>A</v>
          </cell>
          <cell r="F166" t="str">
            <v>TV</v>
          </cell>
          <cell r="G166" t="str">
            <v>JOVANA GUTIERREZ CERVANTES</v>
          </cell>
          <cell r="H166" t="str">
            <v>THOMAS ALBA EDISON # 3, COL. AVIACION SALINA CRUZ</v>
          </cell>
          <cell r="I166" t="str">
            <v>9711275931 &amp; 9711585919</v>
          </cell>
          <cell r="J166" t="str">
            <v>HISENSE</v>
          </cell>
          <cell r="K166" t="str">
            <v>40K20DW</v>
          </cell>
          <cell r="L166" t="str">
            <v>40G145155H00096</v>
          </cell>
          <cell r="M166" t="str">
            <v>Poliza sellada</v>
          </cell>
          <cell r="N166" t="str">
            <v>0.00 DAN POLIZA SELLADA</v>
          </cell>
          <cell r="O166">
            <v>42168</v>
          </cell>
          <cell r="P166">
            <v>42871</v>
          </cell>
          <cell r="Q166">
            <v>201022</v>
          </cell>
          <cell r="R166" t="str">
            <v>P;1 DAÑADA MAIN: # T179489 PEDIDO OC-1010816</v>
          </cell>
          <cell r="S166" t="str">
            <v>EQUIPO EN TALLER, FORANEO SE RECOLECTO S</v>
          </cell>
          <cell r="T166" t="str">
            <v xml:space="preserve">  MAURICIO ILESCAS OLIVERA        </v>
          </cell>
          <cell r="U166">
            <v>42878</v>
          </cell>
          <cell r="V166" t="str">
            <v>SUR</v>
          </cell>
          <cell r="Y166">
            <v>42865</v>
          </cell>
          <cell r="AD166" t="str">
            <v>Salina Cruz / aviacion</v>
          </cell>
          <cell r="AE166" t="str">
            <v>OAX</v>
          </cell>
          <cell r="AF166" t="str">
            <v>MX</v>
          </cell>
          <cell r="AG166" t="str">
            <v>10416852</v>
          </cell>
          <cell r="AH166" t="str">
            <v>GUTIERREZ CERVANTES JOVANA</v>
          </cell>
          <cell r="AI166" t="str">
            <v>3 THOMAS ALBA EDISSON</v>
          </cell>
          <cell r="AJ166" t="str">
            <v>9711585919</v>
          </cell>
          <cell r="AK166" t="str">
            <v>9711275931</v>
          </cell>
          <cell r="AL166" t="str">
            <v>70610</v>
          </cell>
          <cell r="AM166"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166" t="str">
            <v>3TE40A144716</v>
          </cell>
          <cell r="AO166" t="str">
            <v>Smart</v>
          </cell>
          <cell r="AP166" t="str">
            <v>Hisense</v>
          </cell>
          <cell r="AQ166" t="str">
            <v>Opera</v>
          </cell>
          <cell r="AR166" t="str">
            <v>FHD 1920 x 1080</v>
          </cell>
          <cell r="AS166" t="str">
            <v>GTE40G151184CRMM012</v>
          </cell>
          <cell r="AT166">
            <v>0</v>
          </cell>
          <cell r="AU166" t="str">
            <v>40K20DW</v>
          </cell>
          <cell r="AV166" t="str">
            <v>GTE40G151184</v>
          </cell>
          <cell r="AW166" t="str">
            <v>CRM</v>
          </cell>
          <cell r="AX166" t="str">
            <v>M012</v>
          </cell>
          <cell r="AY166">
            <v>74012843</v>
          </cell>
          <cell r="AZ166">
            <v>51013758</v>
          </cell>
          <cell r="BA166">
            <v>80152402</v>
          </cell>
        </row>
        <row r="167">
          <cell r="D167">
            <v>60303746</v>
          </cell>
          <cell r="F167" t="str">
            <v>TV</v>
          </cell>
          <cell r="K167" t="str">
            <v>50K20DW</v>
          </cell>
          <cell r="L167" t="str">
            <v>50G143291H19930</v>
          </cell>
          <cell r="Q167">
            <v>201611</v>
          </cell>
          <cell r="Y167" t="e">
            <v>#N/A</v>
          </cell>
          <cell r="AD167" t="e">
            <v>#N/A</v>
          </cell>
          <cell r="AE167" t="e">
            <v>#N/A</v>
          </cell>
          <cell r="AF167" t="e">
            <v>#N/A</v>
          </cell>
          <cell r="AG167" t="e">
            <v>#N/A</v>
          </cell>
          <cell r="AH167" t="e">
            <v>#N/A</v>
          </cell>
          <cell r="AI167" t="e">
            <v>#N/A</v>
          </cell>
          <cell r="AJ167" t="e">
            <v>#N/A</v>
          </cell>
          <cell r="AK167" t="e">
            <v>#N/A</v>
          </cell>
          <cell r="AL167" t="e">
            <v>#N/A</v>
          </cell>
          <cell r="AM167" t="e">
            <v>#N/A</v>
          </cell>
          <cell r="AN167" t="str">
            <v>1TE50B8NUSCB</v>
          </cell>
          <cell r="AO167" t="str">
            <v>Smart</v>
          </cell>
          <cell r="AP167" t="str">
            <v>Hisense</v>
          </cell>
          <cell r="AQ167" t="str">
            <v>Opera</v>
          </cell>
          <cell r="AR167" t="str">
            <v>FHD 1920 x 1080</v>
          </cell>
          <cell r="AS167" t="str">
            <v>3TE50G162681G162681M010</v>
          </cell>
          <cell r="AT167">
            <v>0</v>
          </cell>
          <cell r="AU167" t="str">
            <v>50CU6000</v>
          </cell>
          <cell r="AV167" t="str">
            <v>3TE50G162681</v>
          </cell>
          <cell r="AW167" t="str">
            <v>G162681</v>
          </cell>
          <cell r="AX167" t="str">
            <v>M010</v>
          </cell>
          <cell r="AY167">
            <v>74012854</v>
          </cell>
          <cell r="AZ167">
            <v>51013776</v>
          </cell>
          <cell r="BA167">
            <v>80152934</v>
          </cell>
        </row>
        <row r="168">
          <cell r="D168">
            <v>60311485</v>
          </cell>
          <cell r="E168" t="str">
            <v>A</v>
          </cell>
          <cell r="F168" t="str">
            <v>TV</v>
          </cell>
          <cell r="G168" t="str">
            <v>MIGUEL ANGEL RAMIREZ GARCIA</v>
          </cell>
          <cell r="H168" t="str">
            <v>TENORIOS 91 INT 17-D HACIENDA COAPA; TLALPAN CP 14300</v>
          </cell>
          <cell r="I168" t="str">
            <v>26520951 - 5554308683</v>
          </cell>
          <cell r="J168" t="str">
            <v>HISENSE</v>
          </cell>
          <cell r="K168" t="str">
            <v>43H7C</v>
          </cell>
          <cell r="L168" t="str">
            <v>43G160588H00430</v>
          </cell>
          <cell r="M168" t="str">
            <v>020360301862</v>
          </cell>
          <cell r="N168">
            <v>8999</v>
          </cell>
          <cell r="O168">
            <v>42593</v>
          </cell>
          <cell r="P168">
            <v>42786</v>
          </cell>
          <cell r="Q168">
            <v>201767</v>
          </cell>
          <cell r="R168" t="str">
            <v>23/02/2017 00 : 31  ERNESTO.HERN : NP5 / P1A: 198397 MAIN    20-02-2017    OC-1007690</v>
          </cell>
          <cell r="S168" t="str">
            <v>EQUIPO DAÑADO EN DOMICILIO DE CLIENTE</v>
          </cell>
          <cell r="T168" t="str">
            <v xml:space="preserve">ABRAHAM LAZCANO                </v>
          </cell>
          <cell r="U168" t="str">
            <v>2017-04-10</v>
          </cell>
          <cell r="V168" t="str">
            <v>Centro</v>
          </cell>
          <cell r="W168" t="str">
            <v>COMPLETADO</v>
          </cell>
          <cell r="Y168">
            <v>42779</v>
          </cell>
          <cell r="Z168">
            <v>193</v>
          </cell>
          <cell r="AA168" t="str">
            <v>M010</v>
          </cell>
          <cell r="AB168" t="str">
            <v>T198397/Tarjeta Principal Madre - MAIN BOARD</v>
          </cell>
          <cell r="AC168" t="str">
            <v>OC-1007690</v>
          </cell>
          <cell r="AD168" t="str">
            <v>tlalpan/hacienda coapa</v>
          </cell>
          <cell r="AE168" t="str">
            <v>DF</v>
          </cell>
          <cell r="AF168" t="str">
            <v>MX</v>
          </cell>
          <cell r="AG168" t="str">
            <v>10411439</v>
          </cell>
          <cell r="AH168" t="str">
            <v>MIGUEL ANGEL RAMIREZ GARCIA</v>
          </cell>
          <cell r="AI168" t="str">
            <v>91 tenorios int 17 D</v>
          </cell>
          <cell r="AJ168" t="str">
            <v>26520951</v>
          </cell>
          <cell r="AK168" t="str">
            <v>5554308683</v>
          </cell>
          <cell r="AL168" t="str">
            <v>14300</v>
          </cell>
          <cell r="AM168"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168" t="str">
            <v>3TE43G154905</v>
          </cell>
          <cell r="AO168" t="str">
            <v>Smart</v>
          </cell>
          <cell r="AP168" t="str">
            <v>Hisense</v>
          </cell>
          <cell r="AQ168" t="str">
            <v>Opera</v>
          </cell>
          <cell r="AR168" t="str">
            <v>UHD 3840 X 2160</v>
          </cell>
          <cell r="AS168" t="e">
            <v>#N/A</v>
          </cell>
          <cell r="AT168" t="e">
            <v>#N/A</v>
          </cell>
          <cell r="AV168" t="str">
            <v>3TE43G162860</v>
          </cell>
          <cell r="AW168" t="e">
            <v>#N/A</v>
          </cell>
          <cell r="AY168">
            <v>74011402</v>
          </cell>
          <cell r="AZ168">
            <v>51012335</v>
          </cell>
          <cell r="BA168">
            <v>80138060</v>
          </cell>
        </row>
        <row r="169">
          <cell r="D169">
            <v>60311191</v>
          </cell>
          <cell r="E169" t="str">
            <v>A</v>
          </cell>
          <cell r="F169" t="str">
            <v>TV</v>
          </cell>
          <cell r="G169" t="str">
            <v>HECTOR MARCEL GODOY HERNANDEZ</v>
          </cell>
          <cell r="H169" t="str">
            <v>HDA REAL DE TULTEPEC 58A, FRACC. HDA REAL DE TULTEPEC</v>
          </cell>
          <cell r="I169" t="str">
            <v>2622-0262</v>
          </cell>
          <cell r="J169" t="str">
            <v>HISENSE</v>
          </cell>
          <cell r="K169" t="str">
            <v>55H6SG</v>
          </cell>
          <cell r="L169" t="str">
            <v>55J135006H06456</v>
          </cell>
          <cell r="M169" t="str">
            <v>TICKET</v>
          </cell>
          <cell r="N169">
            <v>12440.76</v>
          </cell>
          <cell r="O169">
            <v>42021</v>
          </cell>
          <cell r="P169">
            <v>42782</v>
          </cell>
          <cell r="Q169">
            <v>201010</v>
          </cell>
          <cell r="R169" t="str">
            <v>PENDIENTE POR MAIN Y T-CON</v>
          </cell>
          <cell r="S169" t="str">
            <v>SE RECOGE EQUIPO CON CABLE AC, MANUAL,CO</v>
          </cell>
          <cell r="T169" t="str">
            <v xml:space="preserve">  VIRGINIA ANGUIANO               </v>
          </cell>
          <cell r="U169" t="str">
            <v>2017-02-21</v>
          </cell>
          <cell r="V169" t="str">
            <v>Centro</v>
          </cell>
          <cell r="W169" t="str">
            <v>COMPLETADO</v>
          </cell>
          <cell r="Y169">
            <v>42775</v>
          </cell>
          <cell r="Z169">
            <v>761</v>
          </cell>
          <cell r="AA169" t="str">
            <v>M012</v>
          </cell>
          <cell r="AB169" t="str">
            <v>T1133202/Tarjeta T Con - T CON BOARD</v>
          </cell>
          <cell r="AC169" t="str">
            <v>OC-1007544</v>
          </cell>
          <cell r="AD169" t="str">
            <v>tultepec/fracc hda</v>
          </cell>
          <cell r="AE169" t="str">
            <v>MEX</v>
          </cell>
          <cell r="AF169" t="str">
            <v>MX</v>
          </cell>
          <cell r="AG169" t="str">
            <v>10411505</v>
          </cell>
          <cell r="AH169" t="str">
            <v>HECTOR MARCEL GODOY HERNANDEZ</v>
          </cell>
          <cell r="AI169" t="str">
            <v>58A hda real de tultepec</v>
          </cell>
          <cell r="AJ169" t="str">
            <v>26220262</v>
          </cell>
          <cell r="AK169" t="str">
            <v>5536551436</v>
          </cell>
          <cell r="AL169" t="str">
            <v>54987</v>
          </cell>
          <cell r="AM169"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169" t="str">
            <v>3TE55J135173</v>
          </cell>
          <cell r="AO169" t="e">
            <v>#N/A</v>
          </cell>
          <cell r="AP169" t="e">
            <v>#N/A</v>
          </cell>
          <cell r="AQ169" t="e">
            <v>#N/A</v>
          </cell>
          <cell r="AR169" t="e">
            <v>#N/A</v>
          </cell>
          <cell r="AS169" t="e">
            <v>#N/A</v>
          </cell>
          <cell r="AT169" t="e">
            <v>#N/A</v>
          </cell>
          <cell r="AV169" t="str">
            <v>GTE055J135168</v>
          </cell>
          <cell r="AW169" t="e">
            <v>#N/A</v>
          </cell>
          <cell r="AY169">
            <v>74011584</v>
          </cell>
          <cell r="AZ169">
            <v>51012520</v>
          </cell>
          <cell r="BA169">
            <v>80138164</v>
          </cell>
        </row>
        <row r="170">
          <cell r="D170">
            <v>60311398</v>
          </cell>
          <cell r="E170" t="str">
            <v>A</v>
          </cell>
          <cell r="F170" t="str">
            <v>TV</v>
          </cell>
          <cell r="G170" t="str">
            <v>AMAIRANI DEL ANGEL</v>
          </cell>
          <cell r="H170" t="str">
            <v>CALLE 8 No404, COL. ENRIQUE CARDENAS, TAMPICO, TAMAULIPAS</v>
          </cell>
          <cell r="I170">
            <v>8331930663</v>
          </cell>
          <cell r="J170" t="str">
            <v>HISENSE</v>
          </cell>
          <cell r="K170" t="str">
            <v>32H5B2</v>
          </cell>
          <cell r="L170" t="str">
            <v>32G1633668H0048</v>
          </cell>
          <cell r="M170" t="str">
            <v>BR01M JQQJE RJXIG WRCDR</v>
          </cell>
          <cell r="N170">
            <v>3599.1</v>
          </cell>
          <cell r="O170">
            <v>42694</v>
          </cell>
          <cell r="P170">
            <v>42780</v>
          </cell>
          <cell r="Q170">
            <v>202245</v>
          </cell>
          <cell r="R170" t="str">
            <v xml:space="preserve">18/02/2017 02 : 07  ERNESTO.HERN : NP5
15/02/2017 01 : 26 202245 :  OC-1007402: </v>
          </cell>
          <cell r="S170" t="str">
            <v/>
          </cell>
          <cell r="T170" t="str">
            <v xml:space="preserve">Alfredo Pineda                </v>
          </cell>
          <cell r="U170" t="str">
            <v>2017-02-24</v>
          </cell>
          <cell r="V170" t="str">
            <v>Norte</v>
          </cell>
          <cell r="W170" t="str">
            <v>COMPLETADO</v>
          </cell>
          <cell r="X170" t="str">
            <v>TALLER</v>
          </cell>
          <cell r="Y170">
            <v>42779</v>
          </cell>
          <cell r="Z170">
            <v>86</v>
          </cell>
          <cell r="AA170" t="str">
            <v>M010</v>
          </cell>
          <cell r="AB170" t="str">
            <v>T207448/Tarjeta Principal Madre - MAIN BOARD</v>
          </cell>
          <cell r="AC170" t="str">
            <v>OC-1007402</v>
          </cell>
          <cell r="AD170" t="str">
            <v>Tampico/Enrique cardenas gonzalez</v>
          </cell>
          <cell r="AE170" t="str">
            <v>TMS</v>
          </cell>
          <cell r="AF170" t="str">
            <v>MX</v>
          </cell>
          <cell r="AG170" t="str">
            <v>10411512</v>
          </cell>
          <cell r="AH170" t="str">
            <v>AMAIRANI DEL ANGEL</v>
          </cell>
          <cell r="AI170" t="str">
            <v>calle 8 numero 404</v>
          </cell>
          <cell r="AJ170" t="str">
            <v>8332119955</v>
          </cell>
          <cell r="AK170">
            <v>0</v>
          </cell>
          <cell r="AL170" t="str">
            <v>89309</v>
          </cell>
          <cell r="AM170"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170" t="str">
            <v>3TE32G155369</v>
          </cell>
          <cell r="AO170" t="str">
            <v>Smart</v>
          </cell>
          <cell r="AP170" t="str">
            <v>Hisense</v>
          </cell>
          <cell r="AQ170" t="str">
            <v>Opera</v>
          </cell>
          <cell r="AR170" t="str">
            <v>HD 1366 X 768</v>
          </cell>
          <cell r="AS170" t="str">
            <v>3TE32G163827G163827M010</v>
          </cell>
          <cell r="AT170">
            <v>3</v>
          </cell>
          <cell r="AU170" t="str">
            <v>32H5B2</v>
          </cell>
          <cell r="AV170" t="str">
            <v>3TE32G163827</v>
          </cell>
          <cell r="AW170" t="str">
            <v>G163827</v>
          </cell>
          <cell r="AX170" t="str">
            <v>M010</v>
          </cell>
          <cell r="AY170">
            <v>74011609</v>
          </cell>
          <cell r="AZ170">
            <v>51012545</v>
          </cell>
          <cell r="BA170">
            <v>80140482</v>
          </cell>
        </row>
        <row r="171">
          <cell r="D171">
            <v>60303456</v>
          </cell>
          <cell r="E171" t="str">
            <v xml:space="preserve">A  </v>
          </cell>
          <cell r="F171" t="str">
            <v>CELULAR</v>
          </cell>
          <cell r="G171" t="str">
            <v>PabloRivasVelazco</v>
          </cell>
          <cell r="H171" t="str">
            <v>callenorte6No.12,Bocadelrio/CasasTamsa,VER,CP.94295</v>
          </cell>
          <cell r="I171" t="str">
            <v>2299210037/2292233040</v>
          </cell>
          <cell r="J171" t="str">
            <v>HISENSE</v>
          </cell>
          <cell r="K171" t="str">
            <v>C20</v>
          </cell>
          <cell r="L171" t="str">
            <v>1MH75A91MX1000H51Z50054</v>
          </cell>
          <cell r="M171" t="str">
            <v>JRD/000164120</v>
          </cell>
          <cell r="N171">
            <v>5998.5</v>
          </cell>
          <cell r="O171">
            <v>42661</v>
          </cell>
          <cell r="P171">
            <v>42690</v>
          </cell>
          <cell r="Q171">
            <v>201709</v>
          </cell>
          <cell r="R171" t="str">
            <v xml:space="preserve">CFPORFALTADEREFACCION,PCBLOGIC,OC1003836
</v>
          </cell>
          <cell r="S171" t="str">
            <v>EQUIPOMALTRATADO</v>
          </cell>
          <cell r="T171" t="str">
            <v>JuanFranciscoAlvizar</v>
          </cell>
          <cell r="U171" t="str">
            <v>2017-04-20</v>
          </cell>
          <cell r="V171" t="str">
            <v>CELULARES</v>
          </cell>
          <cell r="W171" t="str">
            <v>COMPLETADO</v>
          </cell>
          <cell r="X171" t="str">
            <v>TALLER</v>
          </cell>
          <cell r="Y171">
            <v>42690</v>
          </cell>
          <cell r="Z171">
            <v>29</v>
          </cell>
          <cell r="AA171" t="str">
            <v>M010</v>
          </cell>
          <cell r="AD171" t="str">
            <v>boca del rio/casas tamsa</v>
          </cell>
          <cell r="AE171" t="str">
            <v>VER</v>
          </cell>
          <cell r="AF171" t="str">
            <v>MX</v>
          </cell>
          <cell r="AG171" t="str">
            <v>10403798</v>
          </cell>
          <cell r="AH171" t="str">
            <v>PABLO RIVAS VELAZCO</v>
          </cell>
          <cell r="AI171" t="str">
            <v>12 calle norte 6</v>
          </cell>
          <cell r="AJ171" t="str">
            <v>2292233040</v>
          </cell>
          <cell r="AK171" t="str">
            <v>2292233040</v>
          </cell>
          <cell r="AL171" t="str">
            <v>94295</v>
          </cell>
          <cell r="AM171"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171" t="str">
            <v>1MH75AL1MX1Z30</v>
          </cell>
          <cell r="AO171" t="e">
            <v>#N/A</v>
          </cell>
          <cell r="AP171" t="e">
            <v>#N/A</v>
          </cell>
          <cell r="AQ171" t="e">
            <v>#N/A</v>
          </cell>
          <cell r="AR171" t="e">
            <v>#N/A</v>
          </cell>
          <cell r="AS171" t="str">
            <v/>
          </cell>
          <cell r="AT171" t="e">
            <v>#N/A</v>
          </cell>
          <cell r="AY171">
            <v>74012246</v>
          </cell>
          <cell r="AZ171">
            <v>51013175</v>
          </cell>
          <cell r="BA171">
            <v>80141873</v>
          </cell>
        </row>
        <row r="172">
          <cell r="D172">
            <v>60304379</v>
          </cell>
          <cell r="E172" t="str">
            <v xml:space="preserve">A  </v>
          </cell>
          <cell r="F172" t="str">
            <v>CELULAR</v>
          </cell>
          <cell r="G172" t="str">
            <v>GerardoLopezGuzman</v>
          </cell>
          <cell r="H172" t="str">
            <v>1cdadeguarumoNo.137Avillahermosa/18mzo,TAB,CP86140</v>
          </cell>
          <cell r="I172">
            <v>9932137187</v>
          </cell>
          <cell r="J172" t="str">
            <v>HISENSE</v>
          </cell>
          <cell r="K172" t="str">
            <v>C20</v>
          </cell>
          <cell r="L172" t="str">
            <v>1MH75A91MX10D0H2AH20591</v>
          </cell>
          <cell r="M172" t="str">
            <v>PSE/000146755</v>
          </cell>
          <cell r="N172">
            <v>5998.52</v>
          </cell>
          <cell r="O172">
            <v>42599</v>
          </cell>
          <cell r="P172">
            <v>42698</v>
          </cell>
          <cell r="Q172">
            <v>201709</v>
          </cell>
          <cell r="R172" t="str">
            <v xml:space="preserve">CFPORFALTADEREFACCIONPCBLOGIC,OC1004055
</v>
          </cell>
          <cell r="S172" t="str">
            <v>EQUIPOMALTRATADO</v>
          </cell>
          <cell r="T172" t="str">
            <v>JuanFranciscoAlvizar</v>
          </cell>
          <cell r="U172" t="str">
            <v>2017-04-22</v>
          </cell>
          <cell r="V172" t="str">
            <v>CELULARES</v>
          </cell>
          <cell r="W172" t="str">
            <v>COMPLETADO</v>
          </cell>
          <cell r="X172" t="str">
            <v>TALLER</v>
          </cell>
          <cell r="Y172">
            <v>42698</v>
          </cell>
          <cell r="Z172">
            <v>99</v>
          </cell>
          <cell r="AA172" t="str">
            <v>M010</v>
          </cell>
          <cell r="AD172" t="str">
            <v>villa hermosa/18 mzo</v>
          </cell>
          <cell r="AE172" t="str">
            <v>TAB</v>
          </cell>
          <cell r="AF172" t="str">
            <v>MX</v>
          </cell>
          <cell r="AG172" t="str">
            <v>10402844</v>
          </cell>
          <cell r="AH172" t="str">
            <v>GERARDO LOPEZ GUZMAN</v>
          </cell>
          <cell r="AI172" t="str">
            <v>137 A 1 cda de guarumo</v>
          </cell>
          <cell r="AJ172" t="str">
            <v>506564</v>
          </cell>
          <cell r="AK172" t="str">
            <v>9932137187</v>
          </cell>
          <cell r="AL172" t="str">
            <v>86140</v>
          </cell>
          <cell r="AM172"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172" t="str">
            <v>1MH75AL1MX1Z30</v>
          </cell>
          <cell r="AO172" t="e">
            <v>#N/A</v>
          </cell>
          <cell r="AP172" t="e">
            <v>#N/A</v>
          </cell>
          <cell r="AQ172" t="e">
            <v>#N/A</v>
          </cell>
          <cell r="AR172" t="e">
            <v>#N/A</v>
          </cell>
          <cell r="AS172" t="str">
            <v/>
          </cell>
          <cell r="AT172" t="e">
            <v>#N/A</v>
          </cell>
          <cell r="AY172">
            <v>74012247</v>
          </cell>
          <cell r="AZ172">
            <v>51013176</v>
          </cell>
          <cell r="BA172">
            <v>80141896</v>
          </cell>
        </row>
        <row r="173">
          <cell r="D173">
            <v>60313217</v>
          </cell>
          <cell r="E173" t="str">
            <v xml:space="preserve">A  </v>
          </cell>
          <cell r="F173" t="str">
            <v>CELULAR</v>
          </cell>
          <cell r="G173" t="str">
            <v>Maria Elena Zuñiga Villa</v>
          </cell>
          <cell r="H173" t="str">
            <v>Emperador 117 Aguascalientes/Parras CP 20157</v>
          </cell>
          <cell r="I173">
            <v>4499720209</v>
          </cell>
          <cell r="J173" t="str">
            <v>HISENSE</v>
          </cell>
          <cell r="K173" t="str">
            <v>U688</v>
          </cell>
          <cell r="L173" t="str">
            <v>1MW75959MX1W00JBQH203AA</v>
          </cell>
          <cell r="M173" t="str">
            <v>VID/000172227</v>
          </cell>
          <cell r="N173">
            <v>3479</v>
          </cell>
          <cell r="O173">
            <v>42480</v>
          </cell>
          <cell r="P173">
            <v>42769</v>
          </cell>
          <cell r="Q173">
            <v>201709</v>
          </cell>
          <cell r="R173" t="str">
            <v>CF POR FALTA DE REFACCION LCD T10101369 . OC- 1008466</v>
          </cell>
          <cell r="S173" t="str">
            <v xml:space="preserve">EQUIPO RAYADO CON PORTA SIM </v>
          </cell>
          <cell r="T173" t="str">
            <v xml:space="preserve">JUAN FRANCISCO ALVIZAR            </v>
          </cell>
          <cell r="U173" t="str">
            <v>2017-04-20</v>
          </cell>
          <cell r="V173" t="str">
            <v>CELULARES</v>
          </cell>
          <cell r="W173" t="str">
            <v>COMPLETADO</v>
          </cell>
          <cell r="X173" t="str">
            <v>TALLER</v>
          </cell>
          <cell r="Y173">
            <v>42796</v>
          </cell>
          <cell r="Z173">
            <v>289</v>
          </cell>
          <cell r="AA173" t="str">
            <v>M010</v>
          </cell>
          <cell r="AD173" t="str">
            <v>Aguascalientes/Parras</v>
          </cell>
          <cell r="AE173" t="str">
            <v>AGS</v>
          </cell>
          <cell r="AF173" t="str">
            <v>MX</v>
          </cell>
          <cell r="AG173" t="str">
            <v>10412731</v>
          </cell>
          <cell r="AH173" t="str">
            <v>MARIA ELENA ZUÑIGA VILLA</v>
          </cell>
          <cell r="AI173" t="str">
            <v>117 Emperador</v>
          </cell>
          <cell r="AJ173" t="str">
            <v>4499720209</v>
          </cell>
          <cell r="AK173" t="str">
            <v>4491901889</v>
          </cell>
          <cell r="AL173" t="str">
            <v>20157</v>
          </cell>
          <cell r="AM173"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173" t="str">
            <v>1MS75CM9MX1H70</v>
          </cell>
          <cell r="AO173" t="e">
            <v>#N/A</v>
          </cell>
          <cell r="AP173" t="e">
            <v>#N/A</v>
          </cell>
          <cell r="AQ173" t="e">
            <v>#N/A</v>
          </cell>
          <cell r="AR173" t="e">
            <v>#N/A</v>
          </cell>
          <cell r="AS173" t="str">
            <v/>
          </cell>
          <cell r="AT173" t="e">
            <v>#N/A</v>
          </cell>
          <cell r="AY173">
            <v>74012283</v>
          </cell>
          <cell r="AZ173">
            <v>51013211</v>
          </cell>
          <cell r="BA173">
            <v>80147914</v>
          </cell>
        </row>
        <row r="174">
          <cell r="D174">
            <v>60312197</v>
          </cell>
          <cell r="E174" t="str">
            <v>A</v>
          </cell>
          <cell r="F174" t="str">
            <v>CELULAR</v>
          </cell>
          <cell r="G174" t="str">
            <v>Sergio Zavala</v>
          </cell>
          <cell r="H174" t="str">
            <v>Ignacio Allende No. 20 Temixco/Aeropuerto CP. 62590</v>
          </cell>
          <cell r="I174" t="str">
            <v>777-197-02-51</v>
          </cell>
          <cell r="J174" t="str">
            <v>HISENSE</v>
          </cell>
          <cell r="K174" t="str">
            <v>C20</v>
          </cell>
          <cell r="L174" t="str">
            <v>1MH75A91MX10D0HDYZ501E5</v>
          </cell>
          <cell r="M174">
            <v>27446492</v>
          </cell>
          <cell r="N174">
            <v>5998.5</v>
          </cell>
          <cell r="O174">
            <v>42684</v>
          </cell>
          <cell r="P174">
            <v>42788</v>
          </cell>
          <cell r="Q174">
            <v>201709</v>
          </cell>
          <cell r="R174" t="str">
            <v>15/03/2017 05 : 47  ARANTXA.MON : TCF1
15/03/2017 05 : 47  ARANTXA.MON : NP5</v>
          </cell>
          <cell r="S174" t="str">
            <v>EQUIPO MALTRATDO CON PORTA SIM</v>
          </cell>
          <cell r="T174" t="str">
            <v xml:space="preserve"> Juan Francisco Alvizar           </v>
          </cell>
          <cell r="U174" t="str">
            <v>2017-04-17</v>
          </cell>
          <cell r="V174" t="str">
            <v>CELULARES</v>
          </cell>
          <cell r="W174" t="str">
            <v>COMPLETADO</v>
          </cell>
          <cell r="X174" t="str">
            <v>TALLER</v>
          </cell>
          <cell r="Y174">
            <v>42787</v>
          </cell>
          <cell r="Z174">
            <v>104</v>
          </cell>
          <cell r="AA174" t="str">
            <v>M010</v>
          </cell>
          <cell r="AD174" t="str">
            <v>Temixco/Aeropuerto</v>
          </cell>
          <cell r="AE174" t="str">
            <v>MOR</v>
          </cell>
          <cell r="AF174" t="str">
            <v>MX</v>
          </cell>
          <cell r="AG174" t="str">
            <v>10412211</v>
          </cell>
          <cell r="AH174" t="str">
            <v>SERGIO ZAVALA</v>
          </cell>
          <cell r="AI174" t="str">
            <v>Ignacio Allende No. 20</v>
          </cell>
          <cell r="AJ174" t="str">
            <v>777-197-02-51</v>
          </cell>
          <cell r="AK174">
            <v>0</v>
          </cell>
          <cell r="AL174" t="str">
            <v>62590</v>
          </cell>
          <cell r="AM174"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174" t="str">
            <v>1MH75AL1MX1Z30</v>
          </cell>
          <cell r="AO174" t="e">
            <v>#N/A</v>
          </cell>
          <cell r="AP174" t="e">
            <v>#N/A</v>
          </cell>
          <cell r="AQ174" t="e">
            <v>#N/A</v>
          </cell>
          <cell r="AR174" t="e">
            <v>#N/A</v>
          </cell>
          <cell r="AS174" t="str">
            <v/>
          </cell>
          <cell r="AT174" t="e">
            <v>#N/A</v>
          </cell>
          <cell r="AY174">
            <v>74012275</v>
          </cell>
          <cell r="AZ174">
            <v>51013203</v>
          </cell>
          <cell r="BA174">
            <v>80141941</v>
          </cell>
        </row>
        <row r="175">
          <cell r="D175">
            <v>60308751</v>
          </cell>
          <cell r="E175" t="str">
            <v>B</v>
          </cell>
          <cell r="F175" t="str">
            <v>CELULAR</v>
          </cell>
          <cell r="G175" t="str">
            <v>Jessica  Fabiola Aguirre</v>
          </cell>
          <cell r="H175" t="str">
            <v>islas moluca 61, saltillo/col  oceania Coahuila C.P. 25290</v>
          </cell>
          <cell r="I175">
            <v>8442916091</v>
          </cell>
          <cell r="J175" t="str">
            <v>HISENSE</v>
          </cell>
          <cell r="K175" t="str">
            <v>HS-C20</v>
          </cell>
          <cell r="L175" t="str">
            <v>1MH75A91MX10D0H2AH20586</v>
          </cell>
          <cell r="M175" t="str">
            <v>FACTURA</v>
          </cell>
          <cell r="N175">
            <v>4999</v>
          </cell>
          <cell r="O175">
            <v>42587</v>
          </cell>
          <cell r="P175">
            <v>42746</v>
          </cell>
          <cell r="Q175">
            <v>201709</v>
          </cell>
          <cell r="R175" t="str">
            <v>14/01/2017 02 : 12  SERGIO.FER : TCFT - Irreparabilidad</v>
          </cell>
          <cell r="S175" t="str">
            <v xml:space="preserve">EQUIPO RAYADO, PORTA SIM </v>
          </cell>
          <cell r="T175" t="str">
            <v xml:space="preserve"> RUBI GONZALEZ                    </v>
          </cell>
          <cell r="U175" t="str">
            <v>2017-04-21</v>
          </cell>
          <cell r="V175" t="str">
            <v>CELULARES</v>
          </cell>
          <cell r="W175" t="str">
            <v>COMPLETADO</v>
          </cell>
          <cell r="X175" t="str">
            <v>TALLER</v>
          </cell>
          <cell r="Y175">
            <v>42746</v>
          </cell>
          <cell r="Z175">
            <v>159</v>
          </cell>
          <cell r="AA175" t="str">
            <v>M010</v>
          </cell>
          <cell r="AD175" t="str">
            <v>saltillo/col oceania</v>
          </cell>
          <cell r="AE175" t="str">
            <v>COA</v>
          </cell>
          <cell r="AF175" t="str">
            <v>MX</v>
          </cell>
          <cell r="AG175" t="str">
            <v>10406636</v>
          </cell>
          <cell r="AH175" t="str">
            <v>JESSICA FABIOLA AGUIRRE</v>
          </cell>
          <cell r="AI175" t="str">
            <v>61 islas moluca</v>
          </cell>
          <cell r="AJ175" t="str">
            <v>8442916091</v>
          </cell>
          <cell r="AK175">
            <v>0</v>
          </cell>
          <cell r="AL175" t="str">
            <v>25290</v>
          </cell>
          <cell r="AM175"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175" t="str">
            <v>1MH75AL1MX1Z30</v>
          </cell>
          <cell r="AO175" t="e">
            <v>#N/A</v>
          </cell>
          <cell r="AP175" t="e">
            <v>#N/A</v>
          </cell>
          <cell r="AQ175" t="e">
            <v>#N/A</v>
          </cell>
          <cell r="AR175" t="e">
            <v>#N/A</v>
          </cell>
          <cell r="AS175" t="e">
            <v>#N/A</v>
          </cell>
          <cell r="AT175" t="e">
            <v>#N/A</v>
          </cell>
          <cell r="AV175" t="str">
            <v>GMS020NJ5004</v>
          </cell>
          <cell r="AW175" t="e">
            <v>#N/A</v>
          </cell>
          <cell r="AY175">
            <v>74012280</v>
          </cell>
          <cell r="AZ175">
            <v>51013208</v>
          </cell>
          <cell r="BA175">
            <v>80141954</v>
          </cell>
        </row>
        <row r="176">
          <cell r="D176">
            <v>60309505</v>
          </cell>
          <cell r="E176" t="str">
            <v xml:space="preserve">A </v>
          </cell>
          <cell r="F176" t="str">
            <v>CELULAR</v>
          </cell>
          <cell r="G176" t="str">
            <v>Esmeralda Berdi Martinez</v>
          </cell>
          <cell r="H176" t="str">
            <v>Rio pilon num 131 Escobedo/Mira sur 1 Nuevo Leon C.P. 66074</v>
          </cell>
          <cell r="I176">
            <v>8443409488</v>
          </cell>
          <cell r="J176" t="str">
            <v>HISENSE</v>
          </cell>
          <cell r="K176" t="str">
            <v>U989AE</v>
          </cell>
          <cell r="L176" t="str">
            <v>1MS75CM9MX1H70H5PB1031B</v>
          </cell>
          <cell r="M176">
            <v>8530859</v>
          </cell>
          <cell r="N176">
            <v>4127.9399999999996</v>
          </cell>
          <cell r="O176">
            <v>42709</v>
          </cell>
          <cell r="P176">
            <v>42754</v>
          </cell>
          <cell r="Q176">
            <v>201709</v>
          </cell>
          <cell r="R176" t="str">
            <v>25/01/2017 23 : 34  ERNESTO.HERN : TCF1
25/01/2017 23 : 33  ERNESTO.HERN : NP5</v>
          </cell>
          <cell r="S176" t="str">
            <v xml:space="preserve">EQUIPO RAYADO, PORTA SIM </v>
          </cell>
          <cell r="T176" t="str">
            <v xml:space="preserve"> RUBI GONZALEZ                    </v>
          </cell>
          <cell r="U176" t="str">
            <v>2017-04-21</v>
          </cell>
          <cell r="V176" t="str">
            <v>CELULARES</v>
          </cell>
          <cell r="W176" t="str">
            <v>COMPLETADO</v>
          </cell>
          <cell r="X176" t="str">
            <v>TALLER</v>
          </cell>
          <cell r="Y176">
            <v>42754</v>
          </cell>
          <cell r="Z176">
            <v>45</v>
          </cell>
          <cell r="AA176" t="str">
            <v>M010</v>
          </cell>
          <cell r="AD176" t="str">
            <v>Escobedo/Mira sur 1</v>
          </cell>
          <cell r="AE176" t="str">
            <v>NL</v>
          </cell>
          <cell r="AF176" t="str">
            <v>MX</v>
          </cell>
          <cell r="AG176" t="str">
            <v>10409319</v>
          </cell>
          <cell r="AH176" t="str">
            <v>EMERALDA BERDI MARTINEZ</v>
          </cell>
          <cell r="AI176" t="str">
            <v>Rio pilon num 131</v>
          </cell>
          <cell r="AJ176" t="str">
            <v>8443409488</v>
          </cell>
          <cell r="AK176">
            <v>0</v>
          </cell>
          <cell r="AL176" t="str">
            <v>66074</v>
          </cell>
          <cell r="AM176"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176" t="str">
            <v>1MS75CM9MX1H70</v>
          </cell>
          <cell r="AO176" t="e">
            <v>#N/A</v>
          </cell>
          <cell r="AP176" t="e">
            <v>#N/A</v>
          </cell>
          <cell r="AQ176" t="e">
            <v>#N/A</v>
          </cell>
          <cell r="AR176" t="e">
            <v>#N/A</v>
          </cell>
          <cell r="AS176" t="str">
            <v/>
          </cell>
          <cell r="AT176" t="e">
            <v>#N/A</v>
          </cell>
          <cell r="AY176">
            <v>74012333</v>
          </cell>
          <cell r="AZ176">
            <v>51013255</v>
          </cell>
          <cell r="BA176">
            <v>80147937</v>
          </cell>
        </row>
        <row r="177">
          <cell r="D177">
            <v>60313355</v>
          </cell>
          <cell r="E177" t="str">
            <v>A</v>
          </cell>
          <cell r="F177" t="str">
            <v>AC</v>
          </cell>
          <cell r="G177" t="str">
            <v>GUILLERMO CHABLE MENA</v>
          </cell>
          <cell r="H177" t="str">
            <v>C. 15-C # 556 X 52                              FRACC. ASIM II                                 MERIDA, YUCATAN</v>
          </cell>
          <cell r="I177">
            <v>9992075942</v>
          </cell>
          <cell r="J177" t="str">
            <v>HISENSE</v>
          </cell>
          <cell r="K177" t="str">
            <v>AS-12CR1FVDTD-IDU</v>
          </cell>
          <cell r="L177" t="str">
            <v>1KK012 0SLN0P 0JEK6J3 4465</v>
          </cell>
          <cell r="M177" t="str">
            <v>EA 12028</v>
          </cell>
          <cell r="N177">
            <v>3999</v>
          </cell>
          <cell r="O177">
            <v>42511</v>
          </cell>
          <cell r="P177">
            <v>42802</v>
          </cell>
          <cell r="Q177">
            <v>201470</v>
          </cell>
          <cell r="R177" t="str">
            <v>FALTA DE REFACCIONES K1466014/TURBINA OC-1008409   CF:16/03/2017 02 : 23  JORGE.VAZ : NP5</v>
          </cell>
          <cell r="S177" t="str">
            <v>QUIPO INSTALADO EN DOM DE CLIENTE</v>
          </cell>
          <cell r="T177" t="str">
            <v xml:space="preserve">       Martha I. López Martín     </v>
          </cell>
          <cell r="U177" t="str">
            <v>2017-05-03</v>
          </cell>
          <cell r="V177" t="str">
            <v>SUR</v>
          </cell>
          <cell r="W177" t="str">
            <v>COMPLETADO</v>
          </cell>
          <cell r="X177" t="str">
            <v>TALLER</v>
          </cell>
          <cell r="Y177">
            <v>42800</v>
          </cell>
          <cell r="Z177">
            <v>289</v>
          </cell>
          <cell r="AD177" t="str">
            <v>Uman/ Fracc Acim 2</v>
          </cell>
          <cell r="AE177" t="str">
            <v>YUC</v>
          </cell>
          <cell r="AF177" t="str">
            <v>MX</v>
          </cell>
          <cell r="AG177" t="str">
            <v>10413417</v>
          </cell>
          <cell r="AH177" t="str">
            <v>GUILLERMO CHABLE MENA</v>
          </cell>
          <cell r="AI177" t="str">
            <v>556 c 15 c</v>
          </cell>
          <cell r="AJ177" t="str">
            <v>9992239989</v>
          </cell>
          <cell r="AK177" t="str">
            <v>9992239989</v>
          </cell>
          <cell r="AL177" t="str">
            <v>97390</v>
          </cell>
          <cell r="AM177"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177" t="str">
            <v>GKK012NK5016</v>
          </cell>
          <cell r="AO177" t="e">
            <v>#N/A</v>
          </cell>
          <cell r="AP177" t="e">
            <v>#N/A</v>
          </cell>
          <cell r="AQ177" t="e">
            <v>#N/A</v>
          </cell>
          <cell r="AR177" t="e">
            <v>#N/A</v>
          </cell>
          <cell r="AS177" t="str">
            <v>GKK012NJF158KH5DZM010</v>
          </cell>
          <cell r="AT177">
            <v>2</v>
          </cell>
          <cell r="AU177" t="str">
            <v>AS-12CR5FVETD-IDU</v>
          </cell>
          <cell r="AV177" t="str">
            <v>GKK012NJF158</v>
          </cell>
          <cell r="AW177" t="str">
            <v>KH5DZ</v>
          </cell>
          <cell r="AX177" t="str">
            <v>M010</v>
          </cell>
          <cell r="AY177">
            <v>74012753</v>
          </cell>
          <cell r="AZ177">
            <v>51013671</v>
          </cell>
          <cell r="BA177">
            <v>80151670</v>
          </cell>
        </row>
        <row r="178">
          <cell r="D178">
            <v>60309198</v>
          </cell>
          <cell r="E178" t="str">
            <v xml:space="preserve">A  </v>
          </cell>
          <cell r="F178" t="str">
            <v>TV</v>
          </cell>
          <cell r="G178" t="str">
            <v>ISRAEL  VARGAS MORIN</v>
          </cell>
          <cell r="H178" t="str">
            <v>22 DE FEBRERO NICOLAS ROMERO</v>
          </cell>
          <cell r="I178">
            <v>5510962742</v>
          </cell>
          <cell r="J178" t="str">
            <v>HISENSE</v>
          </cell>
          <cell r="K178" t="str">
            <v>50K20DW</v>
          </cell>
          <cell r="L178" t="str">
            <v>50G143291H00583</v>
          </cell>
          <cell r="M178" t="str">
            <v>CARTA BIMBO</v>
          </cell>
          <cell r="N178">
            <v>0</v>
          </cell>
          <cell r="O178">
            <v>42447</v>
          </cell>
          <cell r="P178">
            <v>42759</v>
          </cell>
          <cell r="Q178">
            <v>201612</v>
          </cell>
          <cell r="R178" t="str">
            <v>20 201612 : P1 T173331 PANEL  OC-1006785</v>
          </cell>
          <cell r="S178" t="str">
            <v/>
          </cell>
          <cell r="T178" t="str">
            <v xml:space="preserve"> ADRIANA BONIFACIO                </v>
          </cell>
          <cell r="U178">
            <v>42836</v>
          </cell>
          <cell r="V178" t="str">
            <v>Centro</v>
          </cell>
          <cell r="W178" t="str">
            <v>COMPLETADO</v>
          </cell>
          <cell r="Y178">
            <v>42751</v>
          </cell>
          <cell r="Z178">
            <v>312</v>
          </cell>
          <cell r="AA178" t="str">
            <v>M010</v>
          </cell>
          <cell r="AB178" t="str">
            <v>T173331/Panel - PANEL</v>
          </cell>
          <cell r="AC178" t="str">
            <v>OC-1006785</v>
          </cell>
          <cell r="AD178" t="str">
            <v>Nicolas Romero/22 de Febrero</v>
          </cell>
          <cell r="AE178" t="str">
            <v>MEX</v>
          </cell>
          <cell r="AF178" t="str">
            <v>MX</v>
          </cell>
          <cell r="AG178" t="str">
            <v>10409942</v>
          </cell>
          <cell r="AH178" t="str">
            <v>ISRAEL VARGAS MORIN</v>
          </cell>
          <cell r="AI178" t="str">
            <v>And 23 mz 1 lt 37casa 16</v>
          </cell>
          <cell r="AJ178" t="str">
            <v>5510962742</v>
          </cell>
          <cell r="AK178" t="str">
            <v>5510962742</v>
          </cell>
          <cell r="AL178" t="str">
            <v>54433</v>
          </cell>
          <cell r="AM178"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178" t="str">
            <v>1TE50B8NUSCB</v>
          </cell>
          <cell r="AO178" t="str">
            <v>Smart</v>
          </cell>
          <cell r="AP178" t="str">
            <v>Hisense</v>
          </cell>
          <cell r="AQ178" t="str">
            <v>Opera</v>
          </cell>
          <cell r="AR178" t="str">
            <v>FHD 1920 x 1080</v>
          </cell>
          <cell r="AS178" t="str">
            <v>3TE50G165140G165140M010</v>
          </cell>
          <cell r="AT178">
            <v>164</v>
          </cell>
          <cell r="AU178" t="str">
            <v>50H7GB</v>
          </cell>
          <cell r="AV178" t="str">
            <v>3TE50G165140</v>
          </cell>
          <cell r="AW178" t="str">
            <v>G165140</v>
          </cell>
          <cell r="AX178" t="str">
            <v>M010</v>
          </cell>
          <cell r="AY178">
            <v>74012489</v>
          </cell>
          <cell r="AZ178">
            <v>51013415</v>
          </cell>
          <cell r="BA178">
            <v>80134474</v>
          </cell>
        </row>
        <row r="179">
          <cell r="D179">
            <v>60310509</v>
          </cell>
          <cell r="E179" t="str">
            <v xml:space="preserve">A  </v>
          </cell>
          <cell r="F179" t="str">
            <v>TV</v>
          </cell>
          <cell r="G179" t="str">
            <v xml:space="preserve"> Julia Jimenez</v>
          </cell>
          <cell r="H179" t="str">
            <v xml:space="preserve">Venustiano Carranza/Puebla Av Ignacio Zaragoza #268  C.P. 05800
</v>
          </cell>
          <cell r="I179" t="str">
            <v>22357023 - 5538141398</v>
          </cell>
          <cell r="J179" t="str">
            <v>HISENSE</v>
          </cell>
          <cell r="K179" t="str">
            <v>50K20DW</v>
          </cell>
          <cell r="L179" t="str">
            <v>50J140464H02155</v>
          </cell>
          <cell r="M179" t="str">
            <v>POLIZA</v>
          </cell>
          <cell r="N179">
            <v>0</v>
          </cell>
          <cell r="O179">
            <v>41859</v>
          </cell>
          <cell r="P179">
            <v>42780</v>
          </cell>
          <cell r="Q179">
            <v>201767</v>
          </cell>
          <cell r="R179" t="str">
            <v>18/02/2017 02 : 55  ERNESTO.HERN : NP5
 / P1A: 173331 PANEL     14-02-2017   OC-1007437</v>
          </cell>
          <cell r="S179" t="str">
            <v>EQUIPO DAÑADO EN DOMICILIO DE CLIENTE</v>
          </cell>
          <cell r="T179" t="str">
            <v xml:space="preserve">   RENE ARIAS                     </v>
          </cell>
          <cell r="U179" t="str">
            <v>2017-04-10</v>
          </cell>
          <cell r="V179" t="str">
            <v>Centro</v>
          </cell>
          <cell r="W179" t="str">
            <v>COMPLETADO</v>
          </cell>
          <cell r="X179" t="str">
            <v>CLIENTE</v>
          </cell>
          <cell r="Y179">
            <v>42766</v>
          </cell>
          <cell r="Z179">
            <v>921</v>
          </cell>
          <cell r="AA179" t="str">
            <v>M012</v>
          </cell>
          <cell r="AB179" t="str">
            <v>T173331/Panel - PANEL</v>
          </cell>
          <cell r="AC179" t="str">
            <v>OC-1007437</v>
          </cell>
          <cell r="AD179" t="str">
            <v>Venustiano Carranza/Puebla</v>
          </cell>
          <cell r="AE179" t="str">
            <v>DF</v>
          </cell>
          <cell r="AF179" t="str">
            <v>MX</v>
          </cell>
          <cell r="AG179" t="str">
            <v>10410866</v>
          </cell>
          <cell r="AH179" t="str">
            <v>JULIA JIMENEZ</v>
          </cell>
          <cell r="AI179" t="str">
            <v>268 Av Ignacio Zaragoza</v>
          </cell>
          <cell r="AJ179" t="str">
            <v>22357023</v>
          </cell>
          <cell r="AK179" t="str">
            <v>5538141398</v>
          </cell>
          <cell r="AL179" t="str">
            <v>05800</v>
          </cell>
          <cell r="AM179"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179" t="str">
            <v>1TE50B8NUSCB</v>
          </cell>
          <cell r="AO179" t="str">
            <v>Smart</v>
          </cell>
          <cell r="AP179" t="str">
            <v>Hisense</v>
          </cell>
          <cell r="AQ179" t="str">
            <v>Opera</v>
          </cell>
          <cell r="AR179" t="str">
            <v>FHD 1920 x 1080</v>
          </cell>
          <cell r="AS179" t="e">
            <v>#N/A</v>
          </cell>
          <cell r="AT179" t="e">
            <v>#N/A</v>
          </cell>
          <cell r="AV179" t="str">
            <v>3TE50J140464</v>
          </cell>
          <cell r="AW179" t="e">
            <v>#N/A</v>
          </cell>
          <cell r="AY179">
            <v>74011568</v>
          </cell>
          <cell r="AZ179">
            <v>51008623</v>
          </cell>
          <cell r="BA179">
            <v>80134481</v>
          </cell>
        </row>
        <row r="180">
          <cell r="D180">
            <v>60310879</v>
          </cell>
          <cell r="E180" t="str">
            <v xml:space="preserve">A  </v>
          </cell>
          <cell r="F180" t="str">
            <v>TV</v>
          </cell>
          <cell r="G180" t="str">
            <v>Mario Daniel Lopez Moreno</v>
          </cell>
          <cell r="H180" t="str">
            <v>Gustavo A Madero/Basco de quieroga, Fray francisco de los angeles num 100  C.P. 07440</v>
          </cell>
          <cell r="I180" t="str">
            <v>5538557305 - 5527341172</v>
          </cell>
          <cell r="J180" t="str">
            <v>HISENSE</v>
          </cell>
          <cell r="K180" t="str">
            <v>50K20DW</v>
          </cell>
          <cell r="L180" t="str">
            <v>50G144288H00595</v>
          </cell>
          <cell r="M180" t="str">
            <v>TICKET: AG / 000197842 TIENDA TELMEX</v>
          </cell>
          <cell r="N180">
            <v>11998</v>
          </cell>
          <cell r="O180">
            <v>42212</v>
          </cell>
          <cell r="P180">
            <v>42787</v>
          </cell>
          <cell r="Q180">
            <v>201767</v>
          </cell>
          <cell r="R180" t="str">
            <v>24/02/2017 01 : 19  ERNESTO.HERN : NP5 / P1A: 173331 PANEL    21-02-2017   OC-1007735</v>
          </cell>
          <cell r="S180" t="str">
            <v>EQUIPO DAÑADO EN DOMICILIO DE CLIENTE</v>
          </cell>
          <cell r="T180" t="str">
            <v xml:space="preserve">   RENE ARIAS                     </v>
          </cell>
          <cell r="U180" t="str">
            <v>2017-04-10</v>
          </cell>
          <cell r="V180" t="str">
            <v>Centro</v>
          </cell>
          <cell r="W180" t="str">
            <v>COMPLETADO</v>
          </cell>
          <cell r="X180" t="str">
            <v>CLIENTE</v>
          </cell>
          <cell r="Y180">
            <v>42773</v>
          </cell>
          <cell r="Z180">
            <v>575</v>
          </cell>
          <cell r="AA180" t="str">
            <v>M012</v>
          </cell>
          <cell r="AB180" t="str">
            <v>T173331/Panel - PANEL</v>
          </cell>
          <cell r="AC180" t="str">
            <v>OC-1007735</v>
          </cell>
          <cell r="AD180" t="str">
            <v>Gustavo A Madero/Basco de quieroga</v>
          </cell>
          <cell r="AE180" t="str">
            <v>DF</v>
          </cell>
          <cell r="AF180" t="str">
            <v>MX</v>
          </cell>
          <cell r="AG180" t="str">
            <v>10410849</v>
          </cell>
          <cell r="AH180" t="str">
            <v>MARIO DANIEL LOPEZ MORENO</v>
          </cell>
          <cell r="AI180" t="str">
            <v>Fray francisco de los angeles num 100</v>
          </cell>
          <cell r="AJ180" t="str">
            <v>5538557305</v>
          </cell>
          <cell r="AK180" t="str">
            <v>5538557305</v>
          </cell>
          <cell r="AL180" t="str">
            <v>07440</v>
          </cell>
          <cell r="AM180"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180" t="str">
            <v>1TE50B8NUSCB</v>
          </cell>
          <cell r="AO180" t="str">
            <v>Smart</v>
          </cell>
          <cell r="AP180" t="str">
            <v>Hisense</v>
          </cell>
          <cell r="AQ180" t="str">
            <v>Opera</v>
          </cell>
          <cell r="AR180" t="str">
            <v>FHD 1920 x 1080</v>
          </cell>
          <cell r="AS180" t="str">
            <v>3TE50G165140G165140M010</v>
          </cell>
          <cell r="AT180">
            <v>164</v>
          </cell>
          <cell r="AU180" t="str">
            <v>50H7GB</v>
          </cell>
          <cell r="AV180" t="str">
            <v>3TE50G165140</v>
          </cell>
          <cell r="AW180" t="str">
            <v>G165140</v>
          </cell>
          <cell r="AX180" t="str">
            <v>M010</v>
          </cell>
          <cell r="AY180">
            <v>74012490</v>
          </cell>
          <cell r="AZ180">
            <v>51013416</v>
          </cell>
          <cell r="BA180">
            <v>80134482</v>
          </cell>
        </row>
        <row r="181">
          <cell r="D181">
            <v>60311027</v>
          </cell>
          <cell r="E181" t="str">
            <v xml:space="preserve">A  </v>
          </cell>
          <cell r="F181" t="str">
            <v>TV</v>
          </cell>
          <cell r="G181" t="str">
            <v>Socorro Anguiano Coronado</v>
          </cell>
          <cell r="H181" t="str">
            <v>calle rio canoco num 7 mz 826 lt 22 C.P. 55070</v>
          </cell>
          <cell r="I181" t="str">
            <v>5521153843 - 5528971375</v>
          </cell>
          <cell r="J181" t="str">
            <v>HISENSE</v>
          </cell>
          <cell r="K181" t="str">
            <v>32H5B2</v>
          </cell>
          <cell r="L181" t="str">
            <v>32G1614E4H04226</v>
          </cell>
          <cell r="M181" t="str">
            <v>NO. DE PEDIDO 1103510 VTA DE CONTADO TIENDA ELEKTRA JARDINES DE MORELOS.</v>
          </cell>
          <cell r="N181">
            <v>4499</v>
          </cell>
          <cell r="O181">
            <v>43003</v>
          </cell>
          <cell r="P181">
            <v>42782</v>
          </cell>
          <cell r="Q181">
            <v>201767</v>
          </cell>
          <cell r="R181" t="str">
            <v>21/02/2017 06 : 20  ERNESTO.HERN : NP5 / P1A: 191148 MAIN    16-02-2017   OC-1007571</v>
          </cell>
          <cell r="S181" t="str">
            <v>EQUIPO DAÑADO EN DOMICILIO DE CLIENTE</v>
          </cell>
          <cell r="T181" t="str">
            <v xml:space="preserve">   RENE ARIAS                     </v>
          </cell>
          <cell r="U181" t="str">
            <v>2017-04-10</v>
          </cell>
          <cell r="V181" t="str">
            <v>CENTRO</v>
          </cell>
          <cell r="W181" t="str">
            <v>COMPLETADO</v>
          </cell>
          <cell r="X181" t="str">
            <v>CLIENTE</v>
          </cell>
          <cell r="Y181">
            <v>42774</v>
          </cell>
          <cell r="Z181">
            <v>221</v>
          </cell>
          <cell r="AA181" t="str">
            <v>M010</v>
          </cell>
          <cell r="AD181" t="str">
            <v>fracc jardinez de morelos/ecatepec</v>
          </cell>
          <cell r="AE181" t="str">
            <v>MEX</v>
          </cell>
          <cell r="AF181" t="str">
            <v>MX</v>
          </cell>
          <cell r="AG181" t="str">
            <v>10411401</v>
          </cell>
          <cell r="AH181" t="str">
            <v>SOCORRO ANGUIANO CORONADO</v>
          </cell>
          <cell r="AI181" t="str">
            <v>calle rio canoco num 7 mz 826 lt 22</v>
          </cell>
          <cell r="AJ181" t="str">
            <v>0445528971375</v>
          </cell>
          <cell r="AK181" t="str">
            <v>0445528971375</v>
          </cell>
          <cell r="AL181" t="str">
            <v>55070</v>
          </cell>
          <cell r="AM181"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181" t="str">
            <v>3TE32G155369</v>
          </cell>
          <cell r="AO181" t="str">
            <v>Smart</v>
          </cell>
          <cell r="AP181" t="str">
            <v>Hisense</v>
          </cell>
          <cell r="AQ181" t="str">
            <v>Opera</v>
          </cell>
          <cell r="AR181" t="str">
            <v>HD 1366 X 768</v>
          </cell>
          <cell r="AS181" t="str">
            <v>3TE32G163827G163827M010</v>
          </cell>
          <cell r="AT181">
            <v>7</v>
          </cell>
          <cell r="AU181" t="str">
            <v>32H5B2</v>
          </cell>
          <cell r="AV181" t="str">
            <v>3TE32G163827</v>
          </cell>
          <cell r="AW181" t="str">
            <v>G163827</v>
          </cell>
          <cell r="AX181" t="str">
            <v>M010</v>
          </cell>
          <cell r="AY181">
            <v>74012493</v>
          </cell>
          <cell r="AZ181">
            <v>51013419</v>
          </cell>
          <cell r="BA181">
            <v>80134423</v>
          </cell>
        </row>
        <row r="182">
          <cell r="D182">
            <v>60311187</v>
          </cell>
          <cell r="E182" t="str">
            <v xml:space="preserve">A  </v>
          </cell>
          <cell r="F182" t="str">
            <v>TV</v>
          </cell>
          <cell r="G182" t="str">
            <v>Eduardo Trejo</v>
          </cell>
          <cell r="H182" t="str">
            <v>Norte 75 #372 C.P. 02530</v>
          </cell>
          <cell r="I182">
            <v>0</v>
          </cell>
          <cell r="J182" t="str">
            <v>HISENSE</v>
          </cell>
          <cell r="K182" t="str">
            <v>50K20DW</v>
          </cell>
          <cell r="L182" t="str">
            <v>50G143067H00247</v>
          </cell>
          <cell r="M182" t="str">
            <v>CARTA BIMBO</v>
          </cell>
          <cell r="N182">
            <v>0</v>
          </cell>
          <cell r="O182">
            <v>42447</v>
          </cell>
          <cell r="P182">
            <v>42779</v>
          </cell>
          <cell r="Q182">
            <v>201767</v>
          </cell>
          <cell r="R182" t="str">
            <v>22/02/2017 07 : 15  ERNESTO.HERN : NP5 / P1A: 173331 PANEL     13-02-2017   OC-1007387</v>
          </cell>
          <cell r="S182" t="str">
            <v>EQUIPO DAÑADO EN DOMICILIO DE CLIENTE</v>
          </cell>
          <cell r="T182" t="str">
            <v xml:space="preserve">   RENE ARIAS                     </v>
          </cell>
          <cell r="U182" t="str">
            <v>2017-04-10</v>
          </cell>
          <cell r="V182" t="str">
            <v>CENTRO</v>
          </cell>
          <cell r="W182" t="str">
            <v>COMPLETADO</v>
          </cell>
          <cell r="X182" t="str">
            <v>CLIENTE</v>
          </cell>
          <cell r="Y182">
            <v>42775</v>
          </cell>
          <cell r="Z182">
            <v>332</v>
          </cell>
          <cell r="AA182" t="str">
            <v>M010</v>
          </cell>
          <cell r="AD182" t="str">
            <v>azcapotzalco/col jardin</v>
          </cell>
          <cell r="AE182" t="str">
            <v>DF</v>
          </cell>
          <cell r="AF182" t="str">
            <v>MX</v>
          </cell>
          <cell r="AG182" t="str">
            <v>10409744</v>
          </cell>
          <cell r="AH182" t="str">
            <v>EDUARDO TREJO</v>
          </cell>
          <cell r="AI182" t="str">
            <v>372 nte 75</v>
          </cell>
          <cell r="AJ182" t="str">
            <v>5559443195</v>
          </cell>
          <cell r="AK182">
            <v>0</v>
          </cell>
          <cell r="AL182" t="str">
            <v>02530</v>
          </cell>
          <cell r="AM182"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182" t="str">
            <v>1TE50B8NUSCB</v>
          </cell>
          <cell r="AO182" t="str">
            <v>Smart</v>
          </cell>
          <cell r="AP182" t="str">
            <v>Hisense</v>
          </cell>
          <cell r="AQ182" t="str">
            <v>Opera</v>
          </cell>
          <cell r="AR182" t="str">
            <v>FHD 1920 x 1080</v>
          </cell>
          <cell r="AS182" t="str">
            <v>3TE50G165140G165140M010</v>
          </cell>
          <cell r="AT182">
            <v>164</v>
          </cell>
          <cell r="AU182" t="str">
            <v>50H7GB</v>
          </cell>
          <cell r="AV182" t="str">
            <v>3TE50G165140</v>
          </cell>
          <cell r="AW182" t="str">
            <v>G165140</v>
          </cell>
          <cell r="AX182" t="str">
            <v>M010</v>
          </cell>
          <cell r="AY182">
            <v>74012491</v>
          </cell>
          <cell r="AZ182">
            <v>51013417</v>
          </cell>
          <cell r="BA182">
            <v>80134485</v>
          </cell>
        </row>
        <row r="183">
          <cell r="D183">
            <v>60311280</v>
          </cell>
          <cell r="E183" t="str">
            <v>A</v>
          </cell>
          <cell r="F183" t="str">
            <v>TV</v>
          </cell>
          <cell r="G183" t="str">
            <v>JUANA ADJUNTA RODRIGUEZ</v>
          </cell>
          <cell r="H183" t="str">
            <v>MIRADOR MZ 27 LT 3 COL. MALACATES; GUSTAVO A. MADERO CP 07110</v>
          </cell>
          <cell r="I183" t="str">
            <v>22079086 / 5556916218</v>
          </cell>
          <cell r="J183" t="str">
            <v>HISENSE</v>
          </cell>
          <cell r="K183" t="str">
            <v>50K20DW</v>
          </cell>
          <cell r="L183" t="str">
            <v>50G14329H06279</v>
          </cell>
          <cell r="M183" t="str">
            <v>000224532</v>
          </cell>
          <cell r="N183">
            <v>11998.37</v>
          </cell>
          <cell r="O183">
            <v>42867</v>
          </cell>
          <cell r="P183">
            <v>42789</v>
          </cell>
          <cell r="Q183">
            <v>201767</v>
          </cell>
          <cell r="R183" t="str">
            <v>24/02/2017 07 : 17  ERNESTO.HERN : NP5 ( P1A: 173331 PANEL    22-02-2017    OC-1007807)</v>
          </cell>
          <cell r="S183" t="str">
            <v>EQUIPO DAÑADO EN DOMICILIO DE CLIENTE</v>
          </cell>
          <cell r="T183" t="str">
            <v xml:space="preserve">ABRAHAM LAZCANO                </v>
          </cell>
          <cell r="U183" t="str">
            <v>2017-04-10</v>
          </cell>
          <cell r="V183" t="str">
            <v>Centro</v>
          </cell>
          <cell r="W183" t="str">
            <v>COMPLETADO</v>
          </cell>
          <cell r="Y183">
            <v>42776</v>
          </cell>
          <cell r="Z183">
            <v>78</v>
          </cell>
          <cell r="AA183" t="str">
            <v>M010</v>
          </cell>
          <cell r="AB183" t="str">
            <v>T173331/Panel - PANEL</v>
          </cell>
          <cell r="AC183" t="str">
            <v>OC-1007807</v>
          </cell>
          <cell r="AD183" t="str">
            <v>Malacates/Gustavo A Madero.</v>
          </cell>
          <cell r="AE183" t="str">
            <v>DF</v>
          </cell>
          <cell r="AF183" t="str">
            <v>MX</v>
          </cell>
          <cell r="AG183" t="str">
            <v>10411364</v>
          </cell>
          <cell r="AH183" t="str">
            <v>JUANA ADJUNTA RODRIGUEZ</v>
          </cell>
          <cell r="AI183" t="str">
            <v>lt 3 Mirador Mz 27</v>
          </cell>
          <cell r="AJ183" t="str">
            <v>5556916218</v>
          </cell>
          <cell r="AK183" t="str">
            <v>5556916218</v>
          </cell>
          <cell r="AL183" t="str">
            <v>07110</v>
          </cell>
          <cell r="AM183"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183" t="str">
            <v>1TE50B8NUSCB</v>
          </cell>
          <cell r="AO183" t="str">
            <v>Smart</v>
          </cell>
          <cell r="AP183" t="str">
            <v>Hisense</v>
          </cell>
          <cell r="AQ183" t="str">
            <v>Opera</v>
          </cell>
          <cell r="AR183" t="str">
            <v>FHD 1920 x 1080</v>
          </cell>
          <cell r="AS183" t="str">
            <v>3TE50G165140G165140M010</v>
          </cell>
          <cell r="AT183">
            <v>164</v>
          </cell>
          <cell r="AU183" t="str">
            <v>50H7GB</v>
          </cell>
          <cell r="AV183" t="str">
            <v>3TE50G165140</v>
          </cell>
          <cell r="AW183" t="str">
            <v>G165140</v>
          </cell>
          <cell r="AX183" t="str">
            <v>M010</v>
          </cell>
          <cell r="AY183">
            <v>74012492</v>
          </cell>
          <cell r="AZ183">
            <v>51013418</v>
          </cell>
          <cell r="BA183">
            <v>80134489</v>
          </cell>
        </row>
        <row r="184">
          <cell r="D184">
            <v>60311326</v>
          </cell>
          <cell r="E184" t="str">
            <v>A</v>
          </cell>
          <cell r="F184" t="str">
            <v>TV</v>
          </cell>
          <cell r="G184" t="str">
            <v>MARILUU BALDERAS</v>
          </cell>
          <cell r="H184" t="str">
            <v>DZILDATH MZ 15 LT 29 CUCHILLA DE PADIERNA / TLALPAN CP 14220</v>
          </cell>
          <cell r="I184" t="str">
            <v>56452580</v>
          </cell>
          <cell r="J184" t="str">
            <v>HISENSE</v>
          </cell>
          <cell r="K184" t="str">
            <v>50K20DW</v>
          </cell>
          <cell r="L184" t="str">
            <v>50G143291H05841</v>
          </cell>
          <cell r="M184" t="str">
            <v>POLIZA</v>
          </cell>
          <cell r="N184">
            <v>0</v>
          </cell>
          <cell r="O184">
            <v>42016</v>
          </cell>
          <cell r="P184">
            <v>42780</v>
          </cell>
          <cell r="Q184">
            <v>201767</v>
          </cell>
          <cell r="R184" t="str">
            <v xml:space="preserve">18/02/2017 02 : 54  ERNESTO.HERN : NP5 / P1A: 173331 PANEL     14-02-.2017  OC-1007434
</v>
          </cell>
          <cell r="S184" t="str">
            <v>EQUIPO DAÑADO EN DOMICILIO DE CLIENTE</v>
          </cell>
          <cell r="T184" t="str">
            <v xml:space="preserve">ABRAHAM LAZCANO                </v>
          </cell>
          <cell r="U184" t="str">
            <v>2017-04-10</v>
          </cell>
          <cell r="V184" t="str">
            <v>Centro</v>
          </cell>
          <cell r="W184" t="str">
            <v>COMPLETADO</v>
          </cell>
          <cell r="Y184">
            <v>42776</v>
          </cell>
          <cell r="Z184">
            <v>764</v>
          </cell>
          <cell r="AA184" t="str">
            <v>M012</v>
          </cell>
          <cell r="AB184" t="str">
            <v>T173331/Panel - PANEL</v>
          </cell>
          <cell r="AC184" t="str">
            <v>OC-1007434</v>
          </cell>
          <cell r="AD184" t="str">
            <v>cuchilla de padierna/tlalpan</v>
          </cell>
          <cell r="AE184" t="str">
            <v>DF</v>
          </cell>
          <cell r="AF184" t="str">
            <v>MX</v>
          </cell>
          <cell r="AG184" t="str">
            <v>10411757</v>
          </cell>
          <cell r="AH184" t="str">
            <v>MARILUU BALDERAS</v>
          </cell>
          <cell r="AI184" t="str">
            <v>dzildathn mz 15 lt 29</v>
          </cell>
          <cell r="AJ184" t="str">
            <v>56452580</v>
          </cell>
          <cell r="AK184">
            <v>0</v>
          </cell>
          <cell r="AL184" t="str">
            <v>14220</v>
          </cell>
          <cell r="AM184"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184" t="str">
            <v>1TE50B8NUSCB</v>
          </cell>
          <cell r="AO184" t="str">
            <v>Smart</v>
          </cell>
          <cell r="AP184" t="str">
            <v>Hisense</v>
          </cell>
          <cell r="AQ184" t="str">
            <v>Opera</v>
          </cell>
          <cell r="AR184" t="str">
            <v>FHD 1920 x 1080</v>
          </cell>
          <cell r="AS184" t="e">
            <v>#N/A</v>
          </cell>
          <cell r="AT184" t="e">
            <v>#N/A</v>
          </cell>
          <cell r="AV184" t="str">
            <v>3TE50G143064</v>
          </cell>
          <cell r="AW184" t="e">
            <v>#N/A</v>
          </cell>
          <cell r="AY184">
            <v>74011517</v>
          </cell>
          <cell r="AZ184">
            <v>51008646</v>
          </cell>
          <cell r="BA184">
            <v>80134490</v>
          </cell>
        </row>
        <row r="185">
          <cell r="D185">
            <v>60311452</v>
          </cell>
          <cell r="E185" t="str">
            <v>A</v>
          </cell>
          <cell r="F185" t="str">
            <v>TV</v>
          </cell>
          <cell r="G185" t="str">
            <v>ABRAHAM FRAGOSO</v>
          </cell>
          <cell r="H185" t="str">
            <v>AV ADOLFO LOPEZ MATEOS MZ 8 LT 22 COL. EL TRIUNFO. VALLE DE CHALCO; CP 56617</v>
          </cell>
          <cell r="I185" t="str">
            <v>5577337560</v>
          </cell>
          <cell r="J185" t="str">
            <v>HISENSE</v>
          </cell>
          <cell r="K185" t="str">
            <v>50K20DW</v>
          </cell>
          <cell r="L185" t="str">
            <v>50G144844H03630</v>
          </cell>
          <cell r="M185" t="str">
            <v>COMPRA EN LINEA</v>
          </cell>
          <cell r="N185">
            <v>8999</v>
          </cell>
          <cell r="O185">
            <v>42752</v>
          </cell>
          <cell r="P185">
            <v>42786</v>
          </cell>
          <cell r="Q185">
            <v>201767</v>
          </cell>
          <cell r="R185" t="str">
            <v>23/02/2017 00 : 26  ERNESTO.HERN : NP5
/ P1A: 173331 PANEL   20-02-2017    OC-1007688</v>
          </cell>
          <cell r="S185" t="str">
            <v>EQUIPO DAÑADO EN DOMICILIO DE CLIENTE (Z</v>
          </cell>
          <cell r="T185" t="str">
            <v xml:space="preserve">ABRAHAM LAZCANO                </v>
          </cell>
          <cell r="U185" t="str">
            <v>2017-04-10</v>
          </cell>
          <cell r="V185" t="str">
            <v>Centro</v>
          </cell>
          <cell r="W185" t="str">
            <v>COMPLETADO</v>
          </cell>
          <cell r="Y185">
            <v>42779</v>
          </cell>
          <cell r="Z185">
            <v>34</v>
          </cell>
          <cell r="AA185" t="str">
            <v>M010</v>
          </cell>
          <cell r="AB185" t="str">
            <v>T173331/Panel - PANEL</v>
          </cell>
          <cell r="AC185" t="str">
            <v>OC-1007688</v>
          </cell>
          <cell r="AD185" t="str">
            <v>Valle de chalco/Triunfo</v>
          </cell>
          <cell r="AE185" t="str">
            <v>MEX</v>
          </cell>
          <cell r="AF185" t="str">
            <v>MX</v>
          </cell>
          <cell r="AG185" t="str">
            <v>10410779</v>
          </cell>
          <cell r="AH185" t="str">
            <v>ABRAHAM FRAGOSO</v>
          </cell>
          <cell r="AI185" t="str">
            <v>Av adolfo lopez mateos mz8 lt 22</v>
          </cell>
          <cell r="AJ185" t="str">
            <v>5577337560</v>
          </cell>
          <cell r="AK185">
            <v>0</v>
          </cell>
          <cell r="AL185" t="str">
            <v>56617</v>
          </cell>
          <cell r="AM185"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185" t="str">
            <v>1TE50B8NUSCB</v>
          </cell>
          <cell r="AO185" t="str">
            <v>Smart</v>
          </cell>
          <cell r="AP185" t="str">
            <v>Hisense</v>
          </cell>
          <cell r="AQ185" t="str">
            <v>Opera</v>
          </cell>
          <cell r="AR185" t="str">
            <v>FHD 1920 x 1080</v>
          </cell>
          <cell r="AS185" t="str">
            <v>3TE50G165140G165140M010</v>
          </cell>
          <cell r="AT185">
            <v>164</v>
          </cell>
          <cell r="AU185" t="str">
            <v>50H7GB</v>
          </cell>
          <cell r="AV185" t="str">
            <v>3TE50G165140</v>
          </cell>
          <cell r="AW185" t="str">
            <v>G165140</v>
          </cell>
          <cell r="AX185" t="str">
            <v>M010</v>
          </cell>
          <cell r="AY185">
            <v>74011514</v>
          </cell>
          <cell r="AZ185">
            <v>51012449</v>
          </cell>
          <cell r="BA185">
            <v>80134492</v>
          </cell>
        </row>
        <row r="186">
          <cell r="D186">
            <v>60311457</v>
          </cell>
          <cell r="E186" t="str">
            <v>A</v>
          </cell>
          <cell r="F186" t="str">
            <v>TV</v>
          </cell>
          <cell r="G186" t="str">
            <v>LORENZO GONZALEZ</v>
          </cell>
          <cell r="H186" t="str">
            <v>CALLE AZTLAN MZ 6 LT 10 COL. MEXICO PREHISPA 1 ECATEPEC DE MORELOS COL. 55269</v>
          </cell>
          <cell r="I186" t="str">
            <v>57780982</v>
          </cell>
          <cell r="J186" t="str">
            <v>HISENSE</v>
          </cell>
          <cell r="K186" t="str">
            <v>50K20DW</v>
          </cell>
          <cell r="L186" t="str">
            <v>50J140464H00297</v>
          </cell>
          <cell r="M186" t="str">
            <v>000105276 comprobante de pago de enganche de venta a financiamiento TELMEX</v>
          </cell>
          <cell r="N186">
            <v>299.06</v>
          </cell>
          <cell r="O186">
            <v>41862</v>
          </cell>
          <cell r="P186">
            <v>42782</v>
          </cell>
          <cell r="Q186">
            <v>201767</v>
          </cell>
          <cell r="R186" t="str">
            <v>21/02/2017 06 : 22  ERNESTO.HERN : NP5
/  P1A: 173331 PANEL    16-02-2017   OC-1007572</v>
          </cell>
          <cell r="S186" t="str">
            <v>EQUIPO DAÑADO EN DOMICILIO DE CLIENTE (Z</v>
          </cell>
          <cell r="T186" t="str">
            <v xml:space="preserve">ABRAHAM LAZCANO                </v>
          </cell>
          <cell r="U186" t="str">
            <v>2017-04-10</v>
          </cell>
          <cell r="V186" t="str">
            <v>Centro</v>
          </cell>
          <cell r="W186" t="str">
            <v>COMPLETADO</v>
          </cell>
          <cell r="Y186">
            <v>42779</v>
          </cell>
          <cell r="Z186">
            <v>920</v>
          </cell>
          <cell r="AA186" t="str">
            <v>M012</v>
          </cell>
          <cell r="AB186" t="str">
            <v>T173331/Panel - PANEL</v>
          </cell>
          <cell r="AC186" t="str">
            <v>OC-1007572</v>
          </cell>
          <cell r="AD186" t="str">
            <v>Ecatepec/mexico. prehispa.1</v>
          </cell>
          <cell r="AE186" t="str">
            <v>MEX</v>
          </cell>
          <cell r="AF186" t="str">
            <v>MX</v>
          </cell>
          <cell r="AG186" t="str">
            <v>10411994</v>
          </cell>
          <cell r="AH186" t="str">
            <v>LORENZO GONZALEZ</v>
          </cell>
          <cell r="AI186" t="str">
            <v>zalle aztlan mz6 lt10</v>
          </cell>
          <cell r="AJ186" t="str">
            <v>57780982</v>
          </cell>
          <cell r="AK186">
            <v>0</v>
          </cell>
          <cell r="AL186" t="str">
            <v>55269</v>
          </cell>
          <cell r="AM186"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186" t="str">
            <v>1TE50B8NUSCB</v>
          </cell>
          <cell r="AO186" t="str">
            <v>Smart</v>
          </cell>
          <cell r="AP186" t="str">
            <v>Hisense</v>
          </cell>
          <cell r="AQ186" t="str">
            <v>Opera</v>
          </cell>
          <cell r="AR186" t="str">
            <v>FHD 1920 x 1080</v>
          </cell>
          <cell r="AS186" t="e">
            <v>#N/A</v>
          </cell>
          <cell r="AT186" t="e">
            <v>#N/A</v>
          </cell>
          <cell r="AV186" t="str">
            <v>3TE50G143064</v>
          </cell>
          <cell r="AW186" t="e">
            <v>#N/A</v>
          </cell>
          <cell r="AY186">
            <v>74011509</v>
          </cell>
          <cell r="AZ186">
            <v>51008649</v>
          </cell>
          <cell r="BA186">
            <v>80134494</v>
          </cell>
        </row>
        <row r="187">
          <cell r="D187">
            <v>60311453</v>
          </cell>
          <cell r="E187" t="str">
            <v>A</v>
          </cell>
          <cell r="F187" t="str">
            <v>TV</v>
          </cell>
          <cell r="G187" t="str">
            <v>MIGUEL ANGEL SALDAÑA</v>
          </cell>
          <cell r="H187" t="str">
            <v>LUIS G DE LEON 73 COL. COPILCO EL ALTO DELG. COYOACAN CP 04360</v>
          </cell>
          <cell r="I187" t="str">
            <v>55547861</v>
          </cell>
          <cell r="J187" t="str">
            <v>HISENSE</v>
          </cell>
          <cell r="K187" t="str">
            <v>50K20DW</v>
          </cell>
          <cell r="L187" t="str">
            <v>50J140464H0227</v>
          </cell>
          <cell r="M187" t="str">
            <v>POLIZA</v>
          </cell>
          <cell r="N187">
            <v>0</v>
          </cell>
          <cell r="O187">
            <v>41988</v>
          </cell>
          <cell r="P187">
            <v>42782</v>
          </cell>
          <cell r="Q187">
            <v>201767</v>
          </cell>
          <cell r="R187" t="str">
            <v>24/02/2017 01 : 43  ERNESTO.HERN : NP5 / P1A:173331 PANEL    21-02-2017    OC-1007762</v>
          </cell>
          <cell r="S187" t="str">
            <v>EQUIPO DAÑADO EN DOMICILIO DE CLIENTE</v>
          </cell>
          <cell r="T187" t="str">
            <v xml:space="preserve">ABRAHAM LAZCANO                </v>
          </cell>
          <cell r="U187" t="str">
            <v>2017-04-10</v>
          </cell>
          <cell r="V187" t="str">
            <v>Centro</v>
          </cell>
          <cell r="W187" t="str">
            <v>COMPLETADO</v>
          </cell>
          <cell r="Y187">
            <v>42779</v>
          </cell>
          <cell r="Z187">
            <v>794</v>
          </cell>
          <cell r="AA187" t="str">
            <v>M012</v>
          </cell>
          <cell r="AB187" t="str">
            <v>T173331/Panel - PANEL</v>
          </cell>
          <cell r="AC187" t="str">
            <v>OC-1007762</v>
          </cell>
          <cell r="AD187" t="str">
            <v>Coyoacan/Copilco el Alto</v>
          </cell>
          <cell r="AE187" t="str">
            <v>DF</v>
          </cell>
          <cell r="AF187" t="str">
            <v>MX</v>
          </cell>
          <cell r="AG187" t="str">
            <v>10411914</v>
          </cell>
          <cell r="AH187" t="str">
            <v>MIGUEL ANGEL SALDAÑA</v>
          </cell>
          <cell r="AI187" t="str">
            <v>73 Luis G de Leon</v>
          </cell>
          <cell r="AJ187" t="str">
            <v>55547861</v>
          </cell>
          <cell r="AK187">
            <v>0</v>
          </cell>
          <cell r="AL187" t="str">
            <v>04360</v>
          </cell>
          <cell r="AM187"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187" t="str">
            <v>1TE50B8NUSCB</v>
          </cell>
          <cell r="AO187" t="str">
            <v>Smart</v>
          </cell>
          <cell r="AP187" t="str">
            <v>Hisense</v>
          </cell>
          <cell r="AQ187" t="str">
            <v>Opera</v>
          </cell>
          <cell r="AR187" t="str">
            <v>FHD 1920 x 1080</v>
          </cell>
          <cell r="AS187" t="e">
            <v>#N/A</v>
          </cell>
          <cell r="AT187" t="e">
            <v>#N/A</v>
          </cell>
          <cell r="AV187" t="str">
            <v>3TE50J140464</v>
          </cell>
          <cell r="AW187" t="e">
            <v>#N/A</v>
          </cell>
          <cell r="AY187">
            <v>74011500</v>
          </cell>
          <cell r="AZ187">
            <v>51008650</v>
          </cell>
          <cell r="BA187">
            <v>80134496</v>
          </cell>
        </row>
        <row r="188">
          <cell r="D188">
            <v>60311659</v>
          </cell>
          <cell r="E188" t="str">
            <v>A</v>
          </cell>
          <cell r="F188" t="str">
            <v>TV</v>
          </cell>
          <cell r="G188" t="str">
            <v>MINERVA AIDE HERNANDEZ RAMIREZ</v>
          </cell>
          <cell r="H188" t="str">
            <v>CALLE 2 MZ 20 LT 1 COL. LOS REYES LA PAZ, VALLE DE LOS REYES CP 56430</v>
          </cell>
          <cell r="I188" t="str">
            <v>58561113</v>
          </cell>
          <cell r="J188" t="str">
            <v>HISENSE</v>
          </cell>
          <cell r="K188" t="str">
            <v>50K20DW</v>
          </cell>
          <cell r="L188" t="str">
            <v>50J140464H00545</v>
          </cell>
          <cell r="M188" t="str">
            <v>000143431 COMPROBANTE DE PAGO DE ENGANCHE DE VENTA A FINANCIAMIENTO TELMEX</v>
          </cell>
          <cell r="N188">
            <v>299.06</v>
          </cell>
          <cell r="O188">
            <v>41869</v>
          </cell>
          <cell r="P188">
            <v>42782</v>
          </cell>
          <cell r="Q188">
            <v>201767</v>
          </cell>
          <cell r="R188" t="str">
            <v>21/02/2017 06 : 19  ERNESTO.HERN : NP5 / P1A: 173331 PANEL     16-02-2017   OC-1007570</v>
          </cell>
          <cell r="S188" t="str">
            <v>EQUIPO DAÑADO EN DOMICILIO DE CLIENTE (Z</v>
          </cell>
          <cell r="T188" t="str">
            <v xml:space="preserve">ABRAHAM LAZCANO                </v>
          </cell>
          <cell r="U188" t="str">
            <v>2017-04-10</v>
          </cell>
          <cell r="V188" t="str">
            <v>Centro</v>
          </cell>
          <cell r="W188" t="str">
            <v>COMPLETADO</v>
          </cell>
          <cell r="Y188">
            <v>42781</v>
          </cell>
          <cell r="Z188">
            <v>913</v>
          </cell>
          <cell r="AA188" t="str">
            <v>M012</v>
          </cell>
          <cell r="AB188" t="str">
            <v>T173331/Panel - PANEL</v>
          </cell>
          <cell r="AC188" t="str">
            <v>OC-1007570</v>
          </cell>
          <cell r="AD188" t="str">
            <v>Valle de los Reyes/ Los reyes la paz</v>
          </cell>
          <cell r="AE188" t="str">
            <v>MEX</v>
          </cell>
          <cell r="AF188" t="str">
            <v>MX</v>
          </cell>
          <cell r="AG188" t="str">
            <v>10412156</v>
          </cell>
          <cell r="AH188" t="str">
            <v>MINERVA AIDE HERNANDEZ RAMIREZ</v>
          </cell>
          <cell r="AI188" t="str">
            <v>lt 1 2 Mz 20</v>
          </cell>
          <cell r="AJ188" t="str">
            <v>58561113</v>
          </cell>
          <cell r="AK188">
            <v>0</v>
          </cell>
          <cell r="AL188" t="str">
            <v>56430</v>
          </cell>
          <cell r="AM188"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188" t="str">
            <v>1TE50B8NUSCB</v>
          </cell>
          <cell r="AO188" t="str">
            <v>Smart</v>
          </cell>
          <cell r="AP188" t="str">
            <v>Hisense</v>
          </cell>
          <cell r="AQ188" t="str">
            <v>Opera</v>
          </cell>
          <cell r="AR188" t="str">
            <v>FHD 1920 x 1080</v>
          </cell>
          <cell r="AS188" t="str">
            <v>3TE50G165140G165140M010</v>
          </cell>
          <cell r="AT188">
            <v>164</v>
          </cell>
          <cell r="AU188" t="str">
            <v>50H7GB</v>
          </cell>
          <cell r="AV188" t="str">
            <v>3TE50G165140</v>
          </cell>
          <cell r="AW188" t="str">
            <v>G165140</v>
          </cell>
          <cell r="AX188" t="str">
            <v>M010</v>
          </cell>
          <cell r="AY188">
            <v>74011474</v>
          </cell>
          <cell r="AZ188">
            <v>51012407</v>
          </cell>
          <cell r="BA188">
            <v>80134501</v>
          </cell>
        </row>
        <row r="189">
          <cell r="D189">
            <v>60311834</v>
          </cell>
          <cell r="E189" t="str">
            <v>A</v>
          </cell>
          <cell r="F189" t="str">
            <v>TV</v>
          </cell>
          <cell r="G189" t="str">
            <v>MARICELA ACOSTA</v>
          </cell>
          <cell r="H189" t="str">
            <v>ISABEL ACERO MZ 8 LT 5 COL. EL PIRU SANTA LUCIA; DELG ALVARO OBREGON CP 01520</v>
          </cell>
          <cell r="I189" t="str">
            <v>5539258688</v>
          </cell>
          <cell r="J189" t="str">
            <v>HISENSE</v>
          </cell>
          <cell r="K189" t="str">
            <v>50K20DW</v>
          </cell>
          <cell r="L189" t="str">
            <v>50G143065H00997</v>
          </cell>
          <cell r="M189" t="str">
            <v>TC# 5359 0980 6773 1007 2714 55</v>
          </cell>
          <cell r="N189">
            <v>8499</v>
          </cell>
          <cell r="O189">
            <v>42029</v>
          </cell>
          <cell r="P189">
            <v>42787</v>
          </cell>
          <cell r="Q189">
            <v>201767</v>
          </cell>
          <cell r="R189" t="str">
            <v>24/02/2017 01 : 44  ERNESTO.HERN : NP5/ P1A: 173331 PANEL    21-02-2017   OC-1007763</v>
          </cell>
          <cell r="S189" t="str">
            <v>EQUIPO DAÑADO EN DOMICILIO DE CLIENTE</v>
          </cell>
          <cell r="T189" t="str">
            <v xml:space="preserve">ABRAHAM LAZCANO                </v>
          </cell>
          <cell r="U189" t="str">
            <v>2017-04-10</v>
          </cell>
          <cell r="V189" t="str">
            <v>Centro</v>
          </cell>
          <cell r="W189" t="str">
            <v>COMPLETADO</v>
          </cell>
          <cell r="Y189">
            <v>42783</v>
          </cell>
          <cell r="Z189">
            <v>758</v>
          </cell>
          <cell r="AA189" t="str">
            <v>M012</v>
          </cell>
          <cell r="AB189" t="str">
            <v>T173331/Panel - PANEL</v>
          </cell>
          <cell r="AC189" t="str">
            <v>OC-1007763</v>
          </cell>
          <cell r="AD189" t="str">
            <v>Alvaro obregon/El piru santa lucia</v>
          </cell>
          <cell r="AE189" t="str">
            <v>DF</v>
          </cell>
          <cell r="AF189" t="str">
            <v>MX</v>
          </cell>
          <cell r="AG189" t="str">
            <v>10411905</v>
          </cell>
          <cell r="AH189" t="str">
            <v>MARICELA ACOSTA</v>
          </cell>
          <cell r="AI189" t="str">
            <v>Isabel acero mz 7 lt 5</v>
          </cell>
          <cell r="AJ189" t="str">
            <v>5539258688</v>
          </cell>
          <cell r="AK189">
            <v>0</v>
          </cell>
          <cell r="AL189" t="str">
            <v>01520</v>
          </cell>
          <cell r="AM189"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189" t="str">
            <v>1TE50B8NUSCB</v>
          </cell>
          <cell r="AO189" t="str">
            <v>Smart</v>
          </cell>
          <cell r="AP189" t="str">
            <v>Hisense</v>
          </cell>
          <cell r="AQ189" t="str">
            <v>Opera</v>
          </cell>
          <cell r="AR189" t="str">
            <v>FHD 1920 x 1080</v>
          </cell>
          <cell r="AS189" t="e">
            <v>#N/A</v>
          </cell>
          <cell r="AT189" t="e">
            <v>#N/A</v>
          </cell>
          <cell r="AV189" t="str">
            <v>3TE50G143064</v>
          </cell>
          <cell r="AW189" t="e">
            <v>#N/A</v>
          </cell>
          <cell r="AY189">
            <v>74011477</v>
          </cell>
          <cell r="AZ189">
            <v>51008657</v>
          </cell>
          <cell r="BA189">
            <v>80134503</v>
          </cell>
        </row>
        <row r="190">
          <cell r="D190">
            <v>60311958</v>
          </cell>
          <cell r="E190" t="str">
            <v>A</v>
          </cell>
          <cell r="F190" t="str">
            <v>TV</v>
          </cell>
          <cell r="G190" t="str">
            <v>ROCIO SANCHEZ</v>
          </cell>
          <cell r="H190" t="str">
            <v>VALLE DE MATAMOROS 14 INT 3 COL. VALLE DE ARAGON 1RA SECC; NEZAHUALCOYOTL CP 57100</v>
          </cell>
          <cell r="I190" t="str">
            <v>57837339</v>
          </cell>
          <cell r="J190" t="str">
            <v>HISENSE</v>
          </cell>
          <cell r="K190" t="str">
            <v>50K20DW</v>
          </cell>
          <cell r="L190" t="str">
            <v>50J140464H04082</v>
          </cell>
          <cell r="M190" t="str">
            <v>TC# 2925 4037 5799 0471 4139 14</v>
          </cell>
          <cell r="N190">
            <v>6390</v>
          </cell>
          <cell r="O190">
            <v>41966</v>
          </cell>
          <cell r="P190">
            <v>42789</v>
          </cell>
          <cell r="Q190">
            <v>201767</v>
          </cell>
          <cell r="R190" t="str">
            <v>28/02/2017 04 : 25  ERNESTO.HERN : NP5/ P1A: 173331 PANEL     23-02-2017   OC-1007853</v>
          </cell>
          <cell r="S190" t="str">
            <v>EQUIPO DAÑADO EN DOMICILIO DE CLIENTE</v>
          </cell>
          <cell r="T190" t="str">
            <v xml:space="preserve">ABRAHAM LAZCANO                </v>
          </cell>
          <cell r="U190" t="str">
            <v>2017-04-10</v>
          </cell>
          <cell r="V190" t="str">
            <v>Centro</v>
          </cell>
          <cell r="W190" t="str">
            <v>COMPLETADO</v>
          </cell>
          <cell r="Y190">
            <v>42786</v>
          </cell>
          <cell r="Z190">
            <v>823</v>
          </cell>
          <cell r="AA190" t="str">
            <v>M012</v>
          </cell>
          <cell r="AB190" t="str">
            <v>T173331/Panel - PANEL</v>
          </cell>
          <cell r="AC190" t="str">
            <v>OC-1007853</v>
          </cell>
          <cell r="AD190" t="str">
            <v>Nezahualtcoytl/Valle de Aragon 1ra</v>
          </cell>
          <cell r="AE190" t="str">
            <v>MEX</v>
          </cell>
          <cell r="AF190" t="str">
            <v>MX</v>
          </cell>
          <cell r="AG190" t="str">
            <v>10412232</v>
          </cell>
          <cell r="AH190" t="str">
            <v>ROCIO SANCHEZ</v>
          </cell>
          <cell r="AI190" t="str">
            <v>14 Valle de Matamoros Int 3</v>
          </cell>
          <cell r="AJ190" t="str">
            <v>57837339</v>
          </cell>
          <cell r="AK190">
            <v>0</v>
          </cell>
          <cell r="AL190" t="str">
            <v>57100</v>
          </cell>
          <cell r="AM190"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190" t="str">
            <v>1TE50B8NUSCB</v>
          </cell>
          <cell r="AO190" t="str">
            <v>Smart</v>
          </cell>
          <cell r="AP190" t="str">
            <v>Hisense</v>
          </cell>
          <cell r="AQ190" t="str">
            <v>Opera</v>
          </cell>
          <cell r="AR190" t="str">
            <v>FHD 1920 x 1080</v>
          </cell>
          <cell r="AS190" t="e">
            <v>#N/A</v>
          </cell>
          <cell r="AT190" t="e">
            <v>#N/A</v>
          </cell>
          <cell r="AV190" t="str">
            <v>3TE50J140464</v>
          </cell>
          <cell r="AW190" t="e">
            <v>#N/A</v>
          </cell>
          <cell r="AY190">
            <v>74011484</v>
          </cell>
          <cell r="AZ190">
            <v>51008658</v>
          </cell>
          <cell r="BA190">
            <v>80134504</v>
          </cell>
        </row>
        <row r="191">
          <cell r="D191">
            <v>60313011</v>
          </cell>
          <cell r="E191" t="str">
            <v>A</v>
          </cell>
          <cell r="F191" t="str">
            <v>TV</v>
          </cell>
          <cell r="G191" t="str">
            <v>GLADYS DEL CARMEN HIPOLITO GUTIERREZ</v>
          </cell>
          <cell r="H191" t="str">
            <v>LA VENTA 349, COL. LAS DUNAS, CIUDAD DE COATZACOALCOS VERACRUZ</v>
          </cell>
          <cell r="I191">
            <v>9211156406</v>
          </cell>
          <cell r="J191" t="str">
            <v>HISENSE</v>
          </cell>
          <cell r="K191" t="str">
            <v>50K20DW</v>
          </cell>
          <cell r="L191" t="str">
            <v>50G143065H00308</v>
          </cell>
          <cell r="M191" t="str">
            <v>00/007774</v>
          </cell>
          <cell r="N191">
            <v>12199</v>
          </cell>
          <cell r="O191">
            <v>42175</v>
          </cell>
          <cell r="P191">
            <v>42797</v>
          </cell>
          <cell r="Q191">
            <v>201054</v>
          </cell>
          <cell r="R191" t="str">
            <v xml:space="preserve">PANEL OC-1008183
</v>
          </cell>
          <cell r="S191" t="str">
            <v>SE SOLICITA CF POR FALTA DE REFACCION</v>
          </cell>
          <cell r="T191" t="str">
            <v xml:space="preserve"> JESUS LEON PUIG                  </v>
          </cell>
          <cell r="U191" t="str">
            <v>2017-04-12</v>
          </cell>
          <cell r="V191" t="str">
            <v>SUR</v>
          </cell>
          <cell r="W191" t="str">
            <v>COMPLETADO</v>
          </cell>
          <cell r="X191" t="str">
            <v>TALLER</v>
          </cell>
          <cell r="Y191">
            <v>42794</v>
          </cell>
          <cell r="Z191">
            <v>619</v>
          </cell>
          <cell r="AA191" t="str">
            <v>M010</v>
          </cell>
          <cell r="AD191" t="str">
            <v>Coatzacoalcos/Las Dunas</v>
          </cell>
          <cell r="AE191" t="str">
            <v>VER</v>
          </cell>
          <cell r="AF191" t="str">
            <v>MX</v>
          </cell>
          <cell r="AG191" t="str">
            <v>10413151</v>
          </cell>
          <cell r="AH191" t="str">
            <v>GLADYS DEL CARMEN HIPOLITO GUTIERRE</v>
          </cell>
          <cell r="AI191" t="str">
            <v>349 La Venta</v>
          </cell>
          <cell r="AJ191" t="str">
            <v>9211156406</v>
          </cell>
          <cell r="AK191">
            <v>0</v>
          </cell>
          <cell r="AL191" t="str">
            <v>96536</v>
          </cell>
          <cell r="AM191"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191" t="str">
            <v>1TE50B8NUSCB</v>
          </cell>
          <cell r="AO191" t="str">
            <v>Smart</v>
          </cell>
          <cell r="AP191" t="str">
            <v>Hisense</v>
          </cell>
          <cell r="AQ191" t="str">
            <v>Opera</v>
          </cell>
          <cell r="AR191" t="str">
            <v>FHD 1920 x 1080</v>
          </cell>
          <cell r="AS191" t="str">
            <v>3TE50G165140G165140M010</v>
          </cell>
          <cell r="AT191">
            <v>164</v>
          </cell>
          <cell r="AU191" t="str">
            <v>50H7GB</v>
          </cell>
          <cell r="AV191" t="str">
            <v>3TE50G165140</v>
          </cell>
          <cell r="AW191" t="str">
            <v>G165140</v>
          </cell>
          <cell r="AX191" t="str">
            <v>M010</v>
          </cell>
          <cell r="AY191">
            <v>74012494</v>
          </cell>
          <cell r="AZ191">
            <v>51013420</v>
          </cell>
          <cell r="BA191">
            <v>80134524</v>
          </cell>
        </row>
        <row r="192">
          <cell r="D192">
            <v>60304287</v>
          </cell>
          <cell r="E192" t="str">
            <v>A</v>
          </cell>
          <cell r="F192" t="str">
            <v>TV</v>
          </cell>
          <cell r="G192" t="str">
            <v>LUIS MANUEL GONZALES HERNANDEZ</v>
          </cell>
          <cell r="H192" t="str">
            <v>6TA.CERRADA DE BARRIL GARCIA COL. SAN BARTOLO TULTITLAN,EDO.DE MEXICO</v>
          </cell>
          <cell r="I192" t="str">
            <v>43245658 CEL 5558884991</v>
          </cell>
          <cell r="J192" t="str">
            <v>HISENSE</v>
          </cell>
          <cell r="K192" t="str">
            <v>55H7B</v>
          </cell>
          <cell r="L192" t="str">
            <v>55G155386H00192</v>
          </cell>
          <cell r="M192">
            <v>3573</v>
          </cell>
          <cell r="N192">
            <v>10799.1</v>
          </cell>
          <cell r="O192">
            <v>42682</v>
          </cell>
          <cell r="P192">
            <v>42699</v>
          </cell>
          <cell r="Q192">
            <v>200997</v>
          </cell>
          <cell r="R192" t="str">
            <v>MAIN BOARD HISENSE SURTE CAMBIO FISICO PERO NO ENCIENDE SERIE POR SER C.F. DEL C.F SE ENVIAN FOTOS DEL EQUIPO ENVIADO</v>
          </cell>
          <cell r="S192" t="str">
            <v/>
          </cell>
          <cell r="T192" t="str">
            <v xml:space="preserve">GLORIA LEON LARIOS          </v>
          </cell>
          <cell r="U192">
            <v>42836</v>
          </cell>
          <cell r="V192" t="str">
            <v>Centro</v>
          </cell>
          <cell r="W192" t="str">
            <v>COMPLETADO</v>
          </cell>
          <cell r="Y192">
            <v>42698</v>
          </cell>
          <cell r="Z192">
            <v>17</v>
          </cell>
          <cell r="AA192" t="str">
            <v>M010</v>
          </cell>
          <cell r="AB192" t="str">
            <v>T188153/Tarjeta Principal Madre - MAIN BOARD</v>
          </cell>
          <cell r="AC192" t="str">
            <v>OC-1004040</v>
          </cell>
          <cell r="AD192" t="str">
            <v>tutitlann / san bartolo</v>
          </cell>
          <cell r="AE192" t="str">
            <v>MEX</v>
          </cell>
          <cell r="AF192" t="str">
            <v>MX</v>
          </cell>
          <cell r="AG192" t="str">
            <v>10405091</v>
          </cell>
          <cell r="AH192" t="str">
            <v>LUIS MANUEL GONZALES HERNANDES</v>
          </cell>
          <cell r="AI192" t="str">
            <v>6 Cerrada de barril garcia</v>
          </cell>
          <cell r="AJ192" t="str">
            <v>5543245658</v>
          </cell>
          <cell r="AK192" t="str">
            <v>5558884991</v>
          </cell>
          <cell r="AL192" t="str">
            <v>54900</v>
          </cell>
          <cell r="AM192"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192" t="str">
            <v>3TE55G1523B1</v>
          </cell>
          <cell r="AO192" t="str">
            <v>Smart</v>
          </cell>
          <cell r="AP192" t="str">
            <v>Hisense</v>
          </cell>
          <cell r="AQ192" t="str">
            <v>Opera</v>
          </cell>
          <cell r="AR192" t="str">
            <v>UHD 3840 X 2160</v>
          </cell>
          <cell r="AS192" t="str">
            <v>3TE55G164499G164499M010</v>
          </cell>
          <cell r="AT192">
            <v>8</v>
          </cell>
          <cell r="AU192" t="str">
            <v>55H7B</v>
          </cell>
          <cell r="AV192" t="str">
            <v>3TE55G164499</v>
          </cell>
          <cell r="AW192" t="str">
            <v>G164499</v>
          </cell>
          <cell r="AX192" t="str">
            <v>M010</v>
          </cell>
          <cell r="AY192">
            <v>74009085</v>
          </cell>
          <cell r="AZ192">
            <v>51007911</v>
          </cell>
          <cell r="BA192">
            <v>80146079</v>
          </cell>
        </row>
        <row r="193">
          <cell r="D193">
            <v>60304958</v>
          </cell>
          <cell r="E193" t="str">
            <v>A</v>
          </cell>
          <cell r="F193" t="str">
            <v>TV</v>
          </cell>
          <cell r="G193" t="str">
            <v>NAYVI MALINALY CAMBRAY MIJANGOS</v>
          </cell>
          <cell r="H193" t="str">
            <v xml:space="preserve">REGION 93 MZ-95 LOTE 22 </v>
          </cell>
          <cell r="I193">
            <v>9983007422</v>
          </cell>
          <cell r="J193" t="str">
            <v>HISENSE</v>
          </cell>
          <cell r="K193" t="str">
            <v>32K21DW</v>
          </cell>
          <cell r="L193" t="str">
            <v>32J140476H00156</v>
          </cell>
          <cell r="M193" t="str">
            <v>054337-T</v>
          </cell>
          <cell r="N193">
            <v>2999</v>
          </cell>
          <cell r="O193">
            <v>41596</v>
          </cell>
          <cell r="P193">
            <v>42824</v>
          </cell>
          <cell r="Q193">
            <v>201033</v>
          </cell>
          <cell r="R193" t="str">
            <v xml:space="preserve"> OC-1005023</v>
          </cell>
          <cell r="S193" t="str">
            <v xml:space="preserve"> EQUIPO EN RESGUARDO DEL CENTRO DE SERVI</v>
          </cell>
          <cell r="T193" t="str">
            <v xml:space="preserve">  JUAN OSWALDO URIBE PERAZA   Fech</v>
          </cell>
          <cell r="U193">
            <v>42845</v>
          </cell>
          <cell r="V193" t="str">
            <v>SUR</v>
          </cell>
          <cell r="W193" t="str">
            <v>COMPLETADO</v>
          </cell>
          <cell r="X193" t="str">
            <v>TALLER</v>
          </cell>
          <cell r="Y193">
            <v>42704</v>
          </cell>
          <cell r="Z193">
            <v>1228</v>
          </cell>
          <cell r="AA193" t="str">
            <v>M012</v>
          </cell>
          <cell r="AD193" t="str">
            <v>cancun/fidel velazaquez</v>
          </cell>
          <cell r="AE193" t="str">
            <v>QR</v>
          </cell>
          <cell r="AF193" t="str">
            <v>MX</v>
          </cell>
          <cell r="AG193" t="str">
            <v>10405981</v>
          </cell>
          <cell r="AH193" t="str">
            <v>NAYVI MALINALY CAMBRANY MIJANGOS</v>
          </cell>
          <cell r="AI193" t="str">
            <v>lote 22 region93 mzna 95</v>
          </cell>
          <cell r="AJ193" t="str">
            <v>9983007422</v>
          </cell>
          <cell r="AK193" t="str">
            <v>9981518336</v>
          </cell>
          <cell r="AL193" t="str">
            <v>77510</v>
          </cell>
          <cell r="AM193"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193" t="str">
            <v>3TE32J140475</v>
          </cell>
          <cell r="AO193" t="str">
            <v>Smart</v>
          </cell>
          <cell r="AP193" t="str">
            <v>Hisense</v>
          </cell>
          <cell r="AQ193" t="str">
            <v>Opera</v>
          </cell>
          <cell r="AR193" t="str">
            <v>HD 1366 X 768</v>
          </cell>
          <cell r="AS193" t="str">
            <v>3TE32G163827G1638M010</v>
          </cell>
          <cell r="AT193" t="e">
            <v>#N/A</v>
          </cell>
          <cell r="AU193" t="str">
            <v>32H5B2</v>
          </cell>
          <cell r="AV193" t="str">
            <v>3TE32G163827</v>
          </cell>
          <cell r="AW193" t="str">
            <v>G1638</v>
          </cell>
          <cell r="AX193" t="str">
            <v>M010</v>
          </cell>
          <cell r="AY193">
            <v>74009270</v>
          </cell>
          <cell r="AZ193">
            <v>51012753</v>
          </cell>
          <cell r="BA193">
            <v>80139894</v>
          </cell>
        </row>
        <row r="194">
          <cell r="D194">
            <v>60305374</v>
          </cell>
          <cell r="E194" t="str">
            <v xml:space="preserve">A  </v>
          </cell>
          <cell r="F194" t="str">
            <v>TV</v>
          </cell>
          <cell r="G194" t="str">
            <v>Jose Medina Garay</v>
          </cell>
          <cell r="H194" t="str">
            <v>Mercedes carasa num 97 Tlahuac/Santa Cecilia C.P. 13010</v>
          </cell>
          <cell r="I194">
            <v>5513616707</v>
          </cell>
          <cell r="J194" t="str">
            <v>SHARP HISENSE</v>
          </cell>
          <cell r="K194" t="str">
            <v>LC-60N7000U</v>
          </cell>
          <cell r="L194" t="str">
            <v>60G1622L6H00473</v>
          </cell>
          <cell r="M194" t="str">
            <v>012957 MEGA AUDIO S.A. DE C.V. folio fiscal 6e411e83-3303-4fcb-86a2-f27a54aa7e3e</v>
          </cell>
          <cell r="N194">
            <v>15839</v>
          </cell>
          <cell r="O194">
            <v>42703</v>
          </cell>
          <cell r="P194">
            <v>42712</v>
          </cell>
          <cell r="Q194">
            <v>201767</v>
          </cell>
          <cell r="R194" t="str">
            <v>18/12/2016 02 : 37  ERNESTO.HERN : NP5 / P1A: 197262 8/12/16 OC-1004537</v>
          </cell>
          <cell r="S194" t="str">
            <v>EQUIPO DAÑADO EN DOMICILIO DE CLIENTE</v>
          </cell>
          <cell r="T194" t="str">
            <v xml:space="preserve">   RENE ARIAS                     </v>
          </cell>
          <cell r="U194" t="str">
            <v>2017-04-10</v>
          </cell>
          <cell r="V194" t="str">
            <v>Centro</v>
          </cell>
          <cell r="W194" t="str">
            <v>COMPLETADO</v>
          </cell>
          <cell r="X194" t="str">
            <v>CLIENTE</v>
          </cell>
          <cell r="Y194">
            <v>42709</v>
          </cell>
          <cell r="Z194">
            <v>9</v>
          </cell>
          <cell r="AA194" t="str">
            <v>M010</v>
          </cell>
          <cell r="AB194" t="str">
            <v>T197262/Panel - PANEL</v>
          </cell>
          <cell r="AC194" t="str">
            <v>OC-1004537</v>
          </cell>
          <cell r="AD194" t="str">
            <v>Tlahuac/Santa Cecilia</v>
          </cell>
          <cell r="AE194" t="str">
            <v>DF</v>
          </cell>
          <cell r="AF194" t="str">
            <v>MX</v>
          </cell>
          <cell r="AG194" t="str">
            <v>10406359</v>
          </cell>
          <cell r="AH194" t="str">
            <v>JOSE MEDINA GARAY</v>
          </cell>
          <cell r="AI194" t="str">
            <v>Mercedes carasa num 97</v>
          </cell>
          <cell r="AJ194" t="str">
            <v>5513616707</v>
          </cell>
          <cell r="AK194">
            <v>0</v>
          </cell>
          <cell r="AL194" t="str">
            <v>13010</v>
          </cell>
          <cell r="AM194"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194" t="str">
            <v>3TE60G155268</v>
          </cell>
          <cell r="AO194" t="str">
            <v>Smart</v>
          </cell>
          <cell r="AP194" t="str">
            <v>Sharp</v>
          </cell>
          <cell r="AQ194" t="str">
            <v>Opera</v>
          </cell>
          <cell r="AR194" t="str">
            <v>UHD 3840 X 2160</v>
          </cell>
          <cell r="AS194" t="str">
            <v>3TE60G1628E4G1628E4M010</v>
          </cell>
          <cell r="AT194">
            <v>1</v>
          </cell>
          <cell r="AU194" t="str">
            <v>LC-60N7000U</v>
          </cell>
          <cell r="AV194" t="str">
            <v>3TE60G1628E4</v>
          </cell>
          <cell r="AW194" t="str">
            <v>G1628E4</v>
          </cell>
          <cell r="AX194" t="str">
            <v>M010</v>
          </cell>
          <cell r="AY194">
            <v>74009428</v>
          </cell>
          <cell r="AZ194">
            <v>51011131</v>
          </cell>
          <cell r="BA194">
            <v>80146080</v>
          </cell>
        </row>
        <row r="195">
          <cell r="D195">
            <v>60306203</v>
          </cell>
          <cell r="E195" t="str">
            <v xml:space="preserve">A </v>
          </cell>
          <cell r="F195" t="str">
            <v>TV</v>
          </cell>
          <cell r="G195" t="str">
            <v>JORGE ALBERTO CARBALLO MARTINEZ</v>
          </cell>
          <cell r="H195" t="str">
            <v>20 DE NOVIEMBRE 1707</v>
          </cell>
          <cell r="I195">
            <v>9222227146</v>
          </cell>
          <cell r="J195" t="str">
            <v>HISENSE</v>
          </cell>
          <cell r="K195" t="str">
            <v>50K20D</v>
          </cell>
          <cell r="L195" t="str">
            <v>50G144843H03575</v>
          </cell>
          <cell r="M195">
            <v>2142</v>
          </cell>
          <cell r="N195">
            <v>8965.52</v>
          </cell>
          <cell r="O195">
            <v>42601</v>
          </cell>
          <cell r="P195">
            <v>42727</v>
          </cell>
          <cell r="Q195">
            <v>201054</v>
          </cell>
          <cell r="R195" t="str">
            <v xml:space="preserve"> PANEL DE REFACCION # 173064 PEDIDO ES OC-1005151 </v>
          </cell>
          <cell r="S195" t="str">
            <v/>
          </cell>
          <cell r="T195" t="str">
            <v xml:space="preserve"> jesus leon puig         Fecha de </v>
          </cell>
          <cell r="U195" t="str">
            <v>2017/04/24</v>
          </cell>
          <cell r="V195" t="str">
            <v>SUR</v>
          </cell>
          <cell r="W195" t="str">
            <v>COMPLETADO</v>
          </cell>
          <cell r="X195" t="str">
            <v>TALLER</v>
          </cell>
          <cell r="Y195">
            <v>42719</v>
          </cell>
          <cell r="Z195" t="e">
            <v>#N/A</v>
          </cell>
          <cell r="AA195" t="str">
            <v>M010</v>
          </cell>
          <cell r="AD195" t="str">
            <v>Minatitlan/Azteca</v>
          </cell>
          <cell r="AE195" t="str">
            <v>VER</v>
          </cell>
          <cell r="AF195" t="str">
            <v>MX</v>
          </cell>
          <cell r="AG195" t="str">
            <v>10407286</v>
          </cell>
          <cell r="AH195" t="str">
            <v>JORGE ALBERTO CARBALLO MARTINEZ</v>
          </cell>
          <cell r="AI195" t="str">
            <v>40 Div del Norte int</v>
          </cell>
          <cell r="AJ195" t="str">
            <v>9222200025</v>
          </cell>
          <cell r="AK195" t="str">
            <v>9222200025</v>
          </cell>
          <cell r="AL195" t="str">
            <v>96700</v>
          </cell>
          <cell r="AM195"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195" t="str">
            <v>3TE50G132311</v>
          </cell>
          <cell r="AO195" t="str">
            <v>Básica</v>
          </cell>
          <cell r="AP195" t="str">
            <v>Hisense</v>
          </cell>
          <cell r="AQ195" t="str">
            <v>Opera</v>
          </cell>
          <cell r="AR195" t="str">
            <v>FHD 1920 x 1080</v>
          </cell>
          <cell r="AS195" t="str">
            <v>3TE50G165140G165140M010</v>
          </cell>
          <cell r="AT195">
            <v>164</v>
          </cell>
          <cell r="AU195" t="str">
            <v>50H7GB</v>
          </cell>
          <cell r="AV195" t="str">
            <v>3TE50G165140</v>
          </cell>
          <cell r="AW195" t="str">
            <v>G165140</v>
          </cell>
          <cell r="AX195" t="str">
            <v>M010</v>
          </cell>
          <cell r="AY195">
            <v>74009576</v>
          </cell>
          <cell r="AZ195">
            <v>51011973</v>
          </cell>
          <cell r="BA195">
            <v>80148470</v>
          </cell>
        </row>
        <row r="196">
          <cell r="D196">
            <v>60306619</v>
          </cell>
          <cell r="E196" t="str">
            <v>A</v>
          </cell>
          <cell r="F196" t="str">
            <v>TV</v>
          </cell>
          <cell r="G196" t="str">
            <v>RODOLFO MADRID OLGUIN</v>
          </cell>
          <cell r="H196" t="str">
            <v>CALLE ROSAS #133 FRACC. MARGARITAS JESUS MARIA, AGS.</v>
          </cell>
          <cell r="I196" t="str">
            <v>449 994 7681</v>
          </cell>
          <cell r="J196" t="str">
            <v>HISENSE</v>
          </cell>
          <cell r="K196" t="str">
            <v>50K20DW</v>
          </cell>
          <cell r="L196" t="str">
            <v>50J140464H00020</v>
          </cell>
          <cell r="M196" t="str">
            <v>VID / 000158231</v>
          </cell>
          <cell r="N196">
            <v>0</v>
          </cell>
          <cell r="O196">
            <v>41858</v>
          </cell>
          <cell r="P196">
            <v>42725</v>
          </cell>
          <cell r="Q196">
            <v>202465</v>
          </cell>
          <cell r="R196" t="str">
            <v>PANEL Y TARJETA FUENTE CON DAÑO. NO HAY PANEL (T173331 - T171496 - Pedido de compra OC-1005058)</v>
          </cell>
          <cell r="S196" t="str">
            <v/>
          </cell>
          <cell r="T196" t="str">
            <v xml:space="preserve">ALEJANDRO CHAVEZ                </v>
          </cell>
          <cell r="U196" t="str">
            <v>2017-04-11</v>
          </cell>
          <cell r="V196" t="str">
            <v>Norte</v>
          </cell>
          <cell r="W196" t="str">
            <v>COMPLETADO</v>
          </cell>
          <cell r="X196" t="str">
            <v>TALLER</v>
          </cell>
          <cell r="Y196">
            <v>42724</v>
          </cell>
          <cell r="Z196">
            <v>867</v>
          </cell>
          <cell r="AA196" t="str">
            <v>M012</v>
          </cell>
          <cell r="AB196" t="str">
            <v xml:space="preserve">T171496/Tarjeta de suministro eléctrico - Power </v>
          </cell>
          <cell r="AC196" t="str">
            <v>OC-1005058</v>
          </cell>
          <cell r="AD196" t="str">
            <v>jesus maria/margaritas</v>
          </cell>
          <cell r="AE196" t="str">
            <v>AGS</v>
          </cell>
          <cell r="AF196" t="str">
            <v>MX</v>
          </cell>
          <cell r="AG196" t="str">
            <v>10407082</v>
          </cell>
          <cell r="AH196" t="str">
            <v>RODOLFO MADRID OLGUIN</v>
          </cell>
          <cell r="AI196" t="str">
            <v>133 rosas</v>
          </cell>
          <cell r="AJ196" t="str">
            <v>4499947681</v>
          </cell>
          <cell r="AK196" t="str">
            <v>4494380739</v>
          </cell>
          <cell r="AL196" t="str">
            <v>20909</v>
          </cell>
          <cell r="AM196"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196" t="str">
            <v>1TE50B8NUSCB</v>
          </cell>
          <cell r="AO196" t="str">
            <v>Smart</v>
          </cell>
          <cell r="AP196" t="str">
            <v>Hisense</v>
          </cell>
          <cell r="AQ196" t="str">
            <v>Opera</v>
          </cell>
          <cell r="AR196" t="str">
            <v>FHD 1920 x 1080</v>
          </cell>
          <cell r="AS196" t="str">
            <v>3TE50G165140G1651M010</v>
          </cell>
          <cell r="AT196" t="e">
            <v>#N/A</v>
          </cell>
          <cell r="AU196" t="str">
            <v>50H7GB</v>
          </cell>
          <cell r="AV196" t="str">
            <v>3TE50G165140</v>
          </cell>
          <cell r="AW196" t="str">
            <v>G1651</v>
          </cell>
          <cell r="AX196" t="str">
            <v>M010</v>
          </cell>
          <cell r="AY196">
            <v>74009581</v>
          </cell>
          <cell r="AZ196">
            <v>51010776</v>
          </cell>
          <cell r="BA196">
            <v>80141776</v>
          </cell>
        </row>
        <row r="197">
          <cell r="D197">
            <v>60306121</v>
          </cell>
          <cell r="E197" t="str">
            <v>A</v>
          </cell>
          <cell r="F197" t="str">
            <v>TV</v>
          </cell>
          <cell r="G197" t="str">
            <v xml:space="preserve"> Elizabeth Camacho</v>
          </cell>
          <cell r="H197" t="str">
            <v xml:space="preserve"> pino suarez num 623
 Rio Bravo</v>
          </cell>
          <cell r="I197">
            <v>8991290106</v>
          </cell>
          <cell r="J197" t="str">
            <v>HISENSE</v>
          </cell>
          <cell r="K197" t="str">
            <v>50K20DW</v>
          </cell>
          <cell r="L197" t="str">
            <v>50G144844H00370</v>
          </cell>
          <cell r="M197" t="str">
            <v>POLIZA GARANTIA</v>
          </cell>
          <cell r="N197">
            <v>0</v>
          </cell>
          <cell r="O197">
            <v>42170</v>
          </cell>
          <cell r="P197">
            <v>42721</v>
          </cell>
          <cell r="Q197">
            <v>201041</v>
          </cell>
          <cell r="R197" t="str">
            <v xml:space="preserve">17/12/2016 02 : 18 201041 : OPEN BRAVO:OC-1004853-PANEL 173331-21/12/2016 04 : 30  ERNESTO.HERN : NP5
</v>
          </cell>
          <cell r="S197" t="str">
            <v>17/12/2016 02 : 19 201041 : EQUIPO EN DO</v>
          </cell>
          <cell r="T197" t="str">
            <v xml:space="preserve">     Eudenis Aguilar Ahuacatitla  </v>
          </cell>
          <cell r="U197" t="str">
            <v>2017-04-13</v>
          </cell>
          <cell r="V197" t="str">
            <v>Norte</v>
          </cell>
          <cell r="W197" t="str">
            <v>COMPLETADO</v>
          </cell>
          <cell r="X197" t="str">
            <v>CLIENTE</v>
          </cell>
          <cell r="Y197">
            <v>42717</v>
          </cell>
          <cell r="Z197">
            <v>551</v>
          </cell>
          <cell r="AA197" t="str">
            <v>M012</v>
          </cell>
          <cell r="AB197" t="str">
            <v>T173331/Panel - PANEL</v>
          </cell>
          <cell r="AC197" t="str">
            <v>OC-1004853</v>
          </cell>
          <cell r="AD197" t="str">
            <v>Rio Bravo/ miguel hidalgo</v>
          </cell>
          <cell r="AE197" t="str">
            <v>TMS</v>
          </cell>
          <cell r="AF197" t="str">
            <v>MX</v>
          </cell>
          <cell r="AG197" t="str">
            <v>10383463</v>
          </cell>
          <cell r="AH197" t="str">
            <v>ELIZABETH CAMACHO</v>
          </cell>
          <cell r="AI197" t="str">
            <v>pino suarez num 623</v>
          </cell>
          <cell r="AJ197" t="str">
            <v>8991290106</v>
          </cell>
          <cell r="AK197">
            <v>0</v>
          </cell>
          <cell r="AL197" t="str">
            <v>88930</v>
          </cell>
          <cell r="AM197"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197" t="str">
            <v>1TE50B8NUSCB</v>
          </cell>
          <cell r="AO197" t="str">
            <v>Smart</v>
          </cell>
          <cell r="AP197" t="str">
            <v>Hisense</v>
          </cell>
          <cell r="AQ197" t="str">
            <v>Opera</v>
          </cell>
          <cell r="AR197" t="str">
            <v>FHD 1920 x 1080</v>
          </cell>
          <cell r="AS197" t="str">
            <v>3TE50G165140G1651M010</v>
          </cell>
          <cell r="AT197" t="e">
            <v>#N/A</v>
          </cell>
          <cell r="AU197" t="str">
            <v>50H7GB</v>
          </cell>
          <cell r="AV197" t="str">
            <v>3TE50G165140</v>
          </cell>
          <cell r="AW197" t="str">
            <v>G1651</v>
          </cell>
          <cell r="AX197" t="str">
            <v>M010</v>
          </cell>
          <cell r="AY197">
            <v>74012182</v>
          </cell>
          <cell r="AZ197">
            <v>51010791</v>
          </cell>
          <cell r="BA197">
            <v>80141603</v>
          </cell>
        </row>
        <row r="198">
          <cell r="D198">
            <v>60306808</v>
          </cell>
          <cell r="E198" t="str">
            <v>A</v>
          </cell>
          <cell r="F198" t="str">
            <v>TV</v>
          </cell>
          <cell r="G198" t="str">
            <v>MARCO POLO MARTINEZ MARTINEZ</v>
          </cell>
          <cell r="H198" t="str">
            <v>LOPEZ COTILLA 30C,COL LOS CEDROS CP 45850 MPO IXTLAHUACAN DE LOS MEMBRILLOS</v>
          </cell>
          <cell r="I198">
            <v>3767653103</v>
          </cell>
          <cell r="J198" t="str">
            <v>HISENSE</v>
          </cell>
          <cell r="K198" t="str">
            <v>48K20DW</v>
          </cell>
          <cell r="L198" t="str">
            <v>48G1505A8H00</v>
          </cell>
          <cell r="M198" t="str">
            <v>121-3144</v>
          </cell>
          <cell r="N198">
            <v>10799</v>
          </cell>
          <cell r="O198">
            <v>42414</v>
          </cell>
          <cell r="P198">
            <v>42804</v>
          </cell>
          <cell r="Q198">
            <v>201076</v>
          </cell>
          <cell r="R198" t="str">
            <v>No hay refacciones para surtir y poder reparar</v>
          </cell>
          <cell r="S198" t="str">
            <v>Se nos indico que hubo un embarque para entrega a cliente final, sin embargo el equipo nunca llego con su destinatario</v>
          </cell>
          <cell r="T198" t="str">
            <v>Carlos Muñiz</v>
          </cell>
          <cell r="U198">
            <v>42837</v>
          </cell>
          <cell r="V198" t="str">
            <v>SUR</v>
          </cell>
          <cell r="W198" t="str">
            <v>COMPLETADO</v>
          </cell>
          <cell r="X198" t="str">
            <v>CLIENTE</v>
          </cell>
          <cell r="Y198">
            <v>42725</v>
          </cell>
          <cell r="Z198">
            <v>390</v>
          </cell>
          <cell r="AA198" t="str">
            <v>M012</v>
          </cell>
          <cell r="AB198" t="str">
            <v>T180391/Panel - PANEL</v>
          </cell>
          <cell r="AC198" t="str">
            <v>OC-1005749</v>
          </cell>
          <cell r="AD198" t="str">
            <v>chapala /centro</v>
          </cell>
          <cell r="AE198" t="str">
            <v>JAL</v>
          </cell>
          <cell r="AF198" t="str">
            <v>MX</v>
          </cell>
          <cell r="AG198" t="str">
            <v>10406224</v>
          </cell>
          <cell r="AH198" t="str">
            <v>NOE IBARRA BIZARRO</v>
          </cell>
          <cell r="AI198" t="str">
            <v>juarez 545</v>
          </cell>
          <cell r="AJ198" t="str">
            <v>3767653103</v>
          </cell>
          <cell r="AK198">
            <v>0</v>
          </cell>
          <cell r="AL198" t="str">
            <v>45900</v>
          </cell>
          <cell r="AM198"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198" t="str">
            <v>3TE48A150516</v>
          </cell>
          <cell r="AO198" t="str">
            <v>Smart</v>
          </cell>
          <cell r="AP198" t="str">
            <v>Hisense</v>
          </cell>
          <cell r="AQ198" t="str">
            <v>Opera</v>
          </cell>
          <cell r="AR198" t="str">
            <v>FHD 1920 x 1080</v>
          </cell>
          <cell r="AS198" t="e">
            <v>#N/A</v>
          </cell>
          <cell r="AT198" t="e">
            <v>#N/A</v>
          </cell>
          <cell r="AV198" t="str">
            <v>3TE48A150516</v>
          </cell>
          <cell r="AW198" t="e">
            <v>#N/A</v>
          </cell>
          <cell r="AY198">
            <v>74011921</v>
          </cell>
          <cell r="AZ198">
            <v>51012850</v>
          </cell>
          <cell r="BA198">
            <v>80141526</v>
          </cell>
        </row>
        <row r="199">
          <cell r="D199">
            <v>60307646</v>
          </cell>
          <cell r="E199" t="str">
            <v>A</v>
          </cell>
          <cell r="F199" t="str">
            <v>TV</v>
          </cell>
          <cell r="G199" t="str">
            <v>MIGUEL ANGEL CAMACHO</v>
          </cell>
          <cell r="H199" t="str">
            <v>NUESTRA SRA DEL ROCIO # 11D,LA GUADALUPANA,HUEHUETOCA</v>
          </cell>
          <cell r="I199">
            <v>63144479</v>
          </cell>
          <cell r="J199" t="str">
            <v>HISENSE</v>
          </cell>
          <cell r="K199" t="str">
            <v>32D33</v>
          </cell>
          <cell r="L199" t="str">
            <v>50G150311H03462</v>
          </cell>
          <cell r="M199" t="str">
            <v xml:space="preserve">TICKET </v>
          </cell>
          <cell r="N199">
            <v>2990</v>
          </cell>
          <cell r="O199">
            <v>41837</v>
          </cell>
          <cell r="P199">
            <v>42740</v>
          </cell>
          <cell r="Q199">
            <v>201679</v>
          </cell>
          <cell r="R199" t="str">
            <v>POR PANEL</v>
          </cell>
          <cell r="S199" t="str">
            <v>EQUIPO EN CS CON ACCESORIOS</v>
          </cell>
          <cell r="T199" t="str">
            <v xml:space="preserve"> GUADALUPE GIRON      </v>
          </cell>
          <cell r="U199">
            <v>42836</v>
          </cell>
          <cell r="V199" t="str">
            <v>Centro</v>
          </cell>
          <cell r="W199" t="str">
            <v>COMPLETADO</v>
          </cell>
          <cell r="Y199">
            <v>42734</v>
          </cell>
          <cell r="Z199">
            <v>903</v>
          </cell>
          <cell r="AA199" t="str">
            <v>M012</v>
          </cell>
          <cell r="AB199" t="str">
            <v>T171862/Panel - PANEL</v>
          </cell>
          <cell r="AC199" t="str">
            <v>OC-1005682</v>
          </cell>
          <cell r="AD199" t="str">
            <v>huehuetoca/la guadalupana</v>
          </cell>
          <cell r="AE199" t="str">
            <v>MEX</v>
          </cell>
          <cell r="AF199" t="str">
            <v>MX</v>
          </cell>
          <cell r="AG199" t="str">
            <v>10408612</v>
          </cell>
          <cell r="AH199" t="str">
            <v>MIGUAL ANGEL CAMACHO</v>
          </cell>
          <cell r="AI199" t="str">
            <v>11d 4 de nuestra sra del rocio</v>
          </cell>
          <cell r="AJ199" t="str">
            <v>63144479</v>
          </cell>
          <cell r="AK199" t="str">
            <v>5529803401</v>
          </cell>
          <cell r="AL199" t="str">
            <v>54680</v>
          </cell>
          <cell r="AM199"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199" t="str">
            <v>3TE32M134512</v>
          </cell>
          <cell r="AO199" t="str">
            <v>Básica</v>
          </cell>
          <cell r="AP199" t="str">
            <v>Hisense</v>
          </cell>
          <cell r="AQ199" t="str">
            <v>Opera</v>
          </cell>
          <cell r="AR199" t="str">
            <v>HD 1366 X 768</v>
          </cell>
          <cell r="AS199" t="e">
            <v>#N/A</v>
          </cell>
          <cell r="AT199" t="e">
            <v>#N/A</v>
          </cell>
          <cell r="AV199" t="str">
            <v>3TE32M134512</v>
          </cell>
          <cell r="AW199" t="e">
            <v>#N/A</v>
          </cell>
          <cell r="AY199">
            <v>74011730</v>
          </cell>
          <cell r="AZ199">
            <v>51011571</v>
          </cell>
          <cell r="BA199">
            <v>80140019</v>
          </cell>
        </row>
        <row r="200">
          <cell r="D200">
            <v>60307867</v>
          </cell>
          <cell r="E200" t="str">
            <v>A</v>
          </cell>
          <cell r="F200" t="str">
            <v>TV</v>
          </cell>
          <cell r="G200" t="str">
            <v>ROBERTO GONZALEZ GARCIA</v>
          </cell>
          <cell r="H200" t="str">
            <v>Albert Einstein num 2870/Guadalupe/Contry la silla/NL/ C.P:67173</v>
          </cell>
          <cell r="I200">
            <v>8117847562</v>
          </cell>
          <cell r="J200" t="str">
            <v>HISENSE</v>
          </cell>
          <cell r="K200" t="str">
            <v>50H7GB</v>
          </cell>
          <cell r="L200" t="str">
            <v>50G162155MH7284</v>
          </cell>
          <cell r="M200" t="str">
            <v>BRTZL HQQHI RLXMG WRCDS</v>
          </cell>
          <cell r="N200">
            <v>25494.75</v>
          </cell>
          <cell r="O200">
            <v>42710</v>
          </cell>
          <cell r="P200">
            <v>42738</v>
          </cell>
          <cell r="Q200">
            <v>201024</v>
          </cell>
          <cell r="R200" t="str">
            <v>12/01/2017 06 : 37 ERNESTO.HERN : NP5 P1: OC 1005613, PANEL 192764</v>
          </cell>
          <cell r="S200" t="str">
            <v/>
          </cell>
          <cell r="T200" t="str">
            <v xml:space="preserve">Adolfo Fernandez                 </v>
          </cell>
          <cell r="U200">
            <v>42835</v>
          </cell>
          <cell r="V200" t="str">
            <v>Norte</v>
          </cell>
          <cell r="W200" t="str">
            <v>COMPLETADO</v>
          </cell>
          <cell r="X200" t="str">
            <v>TALLER</v>
          </cell>
          <cell r="Y200">
            <v>42737</v>
          </cell>
          <cell r="Z200">
            <v>27</v>
          </cell>
          <cell r="AA200" t="str">
            <v>M010</v>
          </cell>
          <cell r="AB200" t="str">
            <v>T192764/Panel - PANEL</v>
          </cell>
          <cell r="AC200" t="str">
            <v>OC-1005613</v>
          </cell>
          <cell r="AD200" t="str">
            <v>Guadalupe/Contry la silla</v>
          </cell>
          <cell r="AE200" t="str">
            <v>NL</v>
          </cell>
          <cell r="AF200" t="str">
            <v>MX</v>
          </cell>
          <cell r="AG200" t="str">
            <v>10408770</v>
          </cell>
          <cell r="AH200" t="str">
            <v>ROBERTO GONZALEZ GARCIA</v>
          </cell>
          <cell r="AI200" t="str">
            <v>Albert Einstein num 2870</v>
          </cell>
          <cell r="AJ200" t="str">
            <v>8117847562</v>
          </cell>
          <cell r="AK200">
            <v>0</v>
          </cell>
          <cell r="AL200" t="str">
            <v>67173</v>
          </cell>
          <cell r="AM200"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00" t="str">
            <v>3TE50G1523B0</v>
          </cell>
          <cell r="AO200" t="str">
            <v>Smart</v>
          </cell>
          <cell r="AP200" t="str">
            <v>Hisense</v>
          </cell>
          <cell r="AQ200" t="str">
            <v>Android</v>
          </cell>
          <cell r="AR200" t="str">
            <v>UHD 3840 X 2160</v>
          </cell>
          <cell r="AS200" t="str">
            <v>3TE50G165140G165140M010</v>
          </cell>
          <cell r="AT200">
            <v>164</v>
          </cell>
          <cell r="AU200" t="str">
            <v>50H7GB</v>
          </cell>
          <cell r="AV200" t="str">
            <v>3TE50G165140</v>
          </cell>
          <cell r="AW200" t="str">
            <v>G165140</v>
          </cell>
          <cell r="AX200" t="str">
            <v>M010</v>
          </cell>
          <cell r="AY200">
            <v>74012486</v>
          </cell>
          <cell r="AZ200">
            <v>51013412</v>
          </cell>
          <cell r="BA200">
            <v>80148476</v>
          </cell>
        </row>
        <row r="201">
          <cell r="D201">
            <v>60308530</v>
          </cell>
          <cell r="E201" t="str">
            <v>A</v>
          </cell>
          <cell r="F201" t="str">
            <v>TV</v>
          </cell>
          <cell r="G201" t="str">
            <v xml:space="preserve">Juana Vazquez Garcia
</v>
          </cell>
          <cell r="H201" t="str">
            <v xml:space="preserve"> 710 Ignacio Sierra
 Reynosa/Nvo amanecer</v>
          </cell>
          <cell r="I201" t="str">
            <v xml:space="preserve">8991294103-8994214785
</v>
          </cell>
          <cell r="J201" t="str">
            <v>HISENSE</v>
          </cell>
          <cell r="K201" t="str">
            <v>50H3</v>
          </cell>
          <cell r="L201" t="str">
            <v>50J141308H02865</v>
          </cell>
          <cell r="M201" t="str">
            <v>POLIZA GARANTIA</v>
          </cell>
          <cell r="N201">
            <v>7999</v>
          </cell>
          <cell r="O201">
            <v>42027</v>
          </cell>
          <cell r="P201">
            <v>42749</v>
          </cell>
          <cell r="Q201">
            <v>201041</v>
          </cell>
          <cell r="R201" t="str">
            <v>201041 : OPEN BRAVO:OC-1006260-PANEL.9/01/2017 06 : 56  ERNESTO.HERN : NP5</v>
          </cell>
          <cell r="S201" t="str">
            <v xml:space="preserve">EQUIPO EN DOMICILIO DEL CTE.
</v>
          </cell>
          <cell r="T201" t="str">
            <v xml:space="preserve">     Eudenis Aguilar Ahuacatitla  </v>
          </cell>
          <cell r="U201" t="str">
            <v>2017-04-11</v>
          </cell>
          <cell r="V201" t="str">
            <v>Norte</v>
          </cell>
          <cell r="W201" t="str">
            <v>COMPLETADO</v>
          </cell>
          <cell r="X201" t="str">
            <v>CLIENTE</v>
          </cell>
          <cell r="Y201">
            <v>42744</v>
          </cell>
          <cell r="Z201">
            <v>722</v>
          </cell>
          <cell r="AA201" t="str">
            <v>M012</v>
          </cell>
          <cell r="AB201" t="str">
            <v>T168978/Panel - PANEL</v>
          </cell>
          <cell r="AC201" t="str">
            <v>OC-1006304</v>
          </cell>
          <cell r="AD201" t="str">
            <v>Reynosa/Nvo amanecer</v>
          </cell>
          <cell r="AE201" t="str">
            <v>TMS</v>
          </cell>
          <cell r="AF201" t="str">
            <v>MX</v>
          </cell>
          <cell r="AG201" t="str">
            <v>10409159</v>
          </cell>
          <cell r="AH201" t="str">
            <v>JUANA VAZQUEZ GARCIA</v>
          </cell>
          <cell r="AI201" t="str">
            <v>710 Ignacio Sierra</v>
          </cell>
          <cell r="AJ201" t="str">
            <v>8994214785</v>
          </cell>
          <cell r="AK201" t="str">
            <v>8994214785</v>
          </cell>
          <cell r="AL201" t="str">
            <v>88786</v>
          </cell>
          <cell r="AM201"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01" t="str">
            <v>3TE50J141202</v>
          </cell>
          <cell r="AO201" t="str">
            <v>Básica</v>
          </cell>
          <cell r="AP201" t="str">
            <v>Hisense</v>
          </cell>
          <cell r="AQ201" t="str">
            <v>Opera</v>
          </cell>
          <cell r="AR201" t="str">
            <v>FHD 1920 x 1080</v>
          </cell>
          <cell r="AS201" t="e">
            <v>#N/A</v>
          </cell>
          <cell r="AT201" t="e">
            <v>#N/A</v>
          </cell>
          <cell r="AV201" t="str">
            <v>3TE50G151262</v>
          </cell>
          <cell r="AW201" t="e">
            <v>#N/A</v>
          </cell>
          <cell r="AY201">
            <v>74011911</v>
          </cell>
          <cell r="AZ201">
            <v>51012840</v>
          </cell>
          <cell r="BA201">
            <v>80141601</v>
          </cell>
        </row>
        <row r="202">
          <cell r="D202">
            <v>60308540</v>
          </cell>
          <cell r="E202" t="str">
            <v>A</v>
          </cell>
          <cell r="F202" t="str">
            <v>TV</v>
          </cell>
          <cell r="G202" t="str">
            <v>ANGELICA ZAPATA</v>
          </cell>
          <cell r="H202" t="str">
            <v>SAUCE COND N3 DEPTO 201, PRADOS ECATEPEC, TULTITLAN</v>
          </cell>
          <cell r="I202" t="str">
            <v>5869-1470</v>
          </cell>
          <cell r="J202" t="str">
            <v>HISENSE</v>
          </cell>
          <cell r="K202" t="str">
            <v>50K20DW</v>
          </cell>
          <cell r="L202" t="str">
            <v>50G143291H16571</v>
          </cell>
          <cell r="M202" t="str">
            <v>CARTA DE ACEPTACIÓN</v>
          </cell>
          <cell r="N202">
            <v>8800</v>
          </cell>
          <cell r="O202">
            <v>42095</v>
          </cell>
          <cell r="P202">
            <v>42753</v>
          </cell>
          <cell r="Q202">
            <v>201010</v>
          </cell>
          <cell r="R202" t="str">
            <v>PENDIENTE POR PANEL</v>
          </cell>
          <cell r="S202" t="str">
            <v>SE RECOGE EQUIPO SÓLO CON BASE</v>
          </cell>
          <cell r="T202" t="str">
            <v xml:space="preserve">  VIRGINIA ANGUIANO               </v>
          </cell>
          <cell r="U202" t="str">
            <v>2017-01-20</v>
          </cell>
          <cell r="V202" t="str">
            <v>Centro</v>
          </cell>
          <cell r="W202" t="str">
            <v>COMPLETADO</v>
          </cell>
          <cell r="Y202">
            <v>42745</v>
          </cell>
          <cell r="Z202">
            <v>658</v>
          </cell>
          <cell r="AA202" t="str">
            <v>M012</v>
          </cell>
          <cell r="AB202" t="str">
            <v>T173331/Panel - PANEL</v>
          </cell>
          <cell r="AC202" t="str">
            <v>OC-1006321</v>
          </cell>
          <cell r="AD202" t="str">
            <v>TULTITLAN/PRADOS ECATEPEC</v>
          </cell>
          <cell r="AE202" t="str">
            <v>MEX</v>
          </cell>
          <cell r="AF202" t="str">
            <v>MX</v>
          </cell>
          <cell r="AG202" t="str">
            <v>10408841</v>
          </cell>
          <cell r="AH202" t="str">
            <v>ANGELICA ZAPATA</v>
          </cell>
          <cell r="AI202" t="str">
            <v>DEPTO 201 CALLE SAUCE COND N3</v>
          </cell>
          <cell r="AJ202" t="str">
            <v>58691470</v>
          </cell>
          <cell r="AK202" t="str">
            <v>5569808087</v>
          </cell>
          <cell r="AL202" t="str">
            <v>54935</v>
          </cell>
          <cell r="AM202"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02" t="str">
            <v>1TE50B8NUSCB</v>
          </cell>
          <cell r="AO202" t="str">
            <v>Smart</v>
          </cell>
          <cell r="AP202" t="str">
            <v>Hisense</v>
          </cell>
          <cell r="AQ202" t="str">
            <v>Opera</v>
          </cell>
          <cell r="AR202" t="str">
            <v>FHD 1920 x 1080</v>
          </cell>
          <cell r="AS202" t="str">
            <v>3TE50G1653A3G1653M010</v>
          </cell>
          <cell r="AT202" t="e">
            <v>#N/A</v>
          </cell>
          <cell r="AU202" t="str">
            <v>50H5C</v>
          </cell>
          <cell r="AV202" t="str">
            <v>3TE50G1653A3</v>
          </cell>
          <cell r="AW202" t="str">
            <v>G1653</v>
          </cell>
          <cell r="AX202" t="str">
            <v>M010</v>
          </cell>
          <cell r="AY202">
            <v>74010290</v>
          </cell>
          <cell r="AZ202">
            <v>51011044</v>
          </cell>
          <cell r="BA202">
            <v>80138020</v>
          </cell>
        </row>
        <row r="203">
          <cell r="D203">
            <v>60302722</v>
          </cell>
          <cell r="E203" t="str">
            <v>A</v>
          </cell>
          <cell r="F203" t="str">
            <v>TV</v>
          </cell>
          <cell r="G203" t="str">
            <v>JOSE JUAN SANCHEZ GONZALEZ</v>
          </cell>
          <cell r="H203" t="str">
            <v>CEREZOS LOTE 4 MZA. 2 COL. BUENA VISTA TULTITLAN,EDO.DE MEXICO</v>
          </cell>
          <cell r="I203">
            <v>53800510</v>
          </cell>
          <cell r="J203" t="str">
            <v>HISENSE</v>
          </cell>
          <cell r="K203" t="str">
            <v>32H5B</v>
          </cell>
          <cell r="L203" t="str">
            <v>32G155369H06973</v>
          </cell>
          <cell r="M203">
            <v>304893</v>
          </cell>
          <cell r="N203">
            <v>5997.17</v>
          </cell>
          <cell r="O203">
            <v>42562</v>
          </cell>
          <cell r="P203">
            <v>42683</v>
          </cell>
          <cell r="Q203">
            <v>200997</v>
          </cell>
          <cell r="R203" t="str">
            <v>FALTA DE MAIN BOARD</v>
          </cell>
          <cell r="S203" t="str">
            <v/>
          </cell>
          <cell r="T203" t="str">
            <v xml:space="preserve">GLORIA LEON LARIOS          </v>
          </cell>
          <cell r="U203">
            <v>42836</v>
          </cell>
          <cell r="V203" t="str">
            <v>Centro</v>
          </cell>
          <cell r="W203" t="str">
            <v>COMPLETADO</v>
          </cell>
          <cell r="Y203">
            <v>42681</v>
          </cell>
          <cell r="Z203">
            <v>121</v>
          </cell>
          <cell r="AA203" t="str">
            <v>M010</v>
          </cell>
          <cell r="AB203" t="str">
            <v>T191148/Tarjeta Principal Madre - MAIN BOARD\Power</v>
          </cell>
          <cell r="AC203" t="str">
            <v>OC-1003521</v>
          </cell>
          <cell r="AD203" t="str">
            <v>Tutitlan / buena vista</v>
          </cell>
          <cell r="AE203" t="str">
            <v>MEX</v>
          </cell>
          <cell r="AF203" t="str">
            <v>MX</v>
          </cell>
          <cell r="AG203" t="str">
            <v>10403157</v>
          </cell>
          <cell r="AH203" t="str">
            <v>JOSE JUAN SANCHEZ GONDALEZ</v>
          </cell>
          <cell r="AI203" t="str">
            <v>sn Ceresos lt 4 mz 2</v>
          </cell>
          <cell r="AJ203" t="str">
            <v>0445536528656</v>
          </cell>
          <cell r="AK203">
            <v>0</v>
          </cell>
          <cell r="AL203" t="str">
            <v>54955</v>
          </cell>
          <cell r="AM203"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03" t="str">
            <v>3TE32A150815</v>
          </cell>
          <cell r="AO203" t="str">
            <v>Smart</v>
          </cell>
          <cell r="AP203" t="str">
            <v>Hisense</v>
          </cell>
          <cell r="AQ203" t="str">
            <v>Opera</v>
          </cell>
          <cell r="AR203" t="str">
            <v>HD 1366 X 768</v>
          </cell>
          <cell r="AS203" t="str">
            <v>3TE32G164485G164485M010</v>
          </cell>
          <cell r="AT203">
            <v>28</v>
          </cell>
          <cell r="AU203" t="str">
            <v>32H5B2</v>
          </cell>
          <cell r="AV203" t="str">
            <v>3TE32G164485</v>
          </cell>
          <cell r="AW203" t="str">
            <v>G164485</v>
          </cell>
          <cell r="AX203" t="str">
            <v>M010</v>
          </cell>
          <cell r="AY203">
            <v>74010314</v>
          </cell>
          <cell r="AZ203">
            <v>51011178</v>
          </cell>
          <cell r="BA203">
            <v>80146083</v>
          </cell>
        </row>
        <row r="204">
          <cell r="D204">
            <v>60303422</v>
          </cell>
          <cell r="E204" t="str">
            <v>A</v>
          </cell>
          <cell r="F204" t="str">
            <v>TV</v>
          </cell>
          <cell r="G204" t="str">
            <v>JOSE DE JESUS AYALA LEYVA</v>
          </cell>
          <cell r="H204" t="str">
            <v>SALVADOR DIAZ MIRON NUM. 8-A COL. BENITO JUAREZ TULTITLAN,EDO.DE MEXICO</v>
          </cell>
          <cell r="I204">
            <v>58841386</v>
          </cell>
          <cell r="J204" t="str">
            <v>HISENSE</v>
          </cell>
          <cell r="K204" t="str">
            <v>32H5B</v>
          </cell>
          <cell r="L204" t="str">
            <v>32G155371H00325</v>
          </cell>
          <cell r="M204" t="str">
            <v>POLIZA</v>
          </cell>
          <cell r="N204">
            <v>0</v>
          </cell>
          <cell r="O204">
            <v>42125</v>
          </cell>
          <cell r="P204">
            <v>42691</v>
          </cell>
          <cell r="Q204">
            <v>200997</v>
          </cell>
          <cell r="R204" t="str">
            <v>DISPLAY</v>
          </cell>
          <cell r="S204" t="str">
            <v/>
          </cell>
          <cell r="T204" t="str">
            <v xml:space="preserve">GLORIA LEON LARIOS          </v>
          </cell>
          <cell r="U204">
            <v>42836</v>
          </cell>
          <cell r="V204" t="str">
            <v>Centro</v>
          </cell>
          <cell r="W204" t="str">
            <v>COMPLETADO</v>
          </cell>
          <cell r="Y204">
            <v>42690</v>
          </cell>
          <cell r="Z204">
            <v>566</v>
          </cell>
          <cell r="AA204" t="str">
            <v>M012</v>
          </cell>
          <cell r="AB204" t="str">
            <v>T185960/Panel - PANEL</v>
          </cell>
          <cell r="AC204" t="str">
            <v>OC-1003735</v>
          </cell>
          <cell r="AD204" t="str">
            <v>Tultitlan/Benito Juarez</v>
          </cell>
          <cell r="AE204" t="str">
            <v>MEX</v>
          </cell>
          <cell r="AF204" t="str">
            <v>MX</v>
          </cell>
          <cell r="AG204" t="str">
            <v>10404509</v>
          </cell>
          <cell r="AH204" t="str">
            <v>JOSE DE JESUS AYALA LEYVA</v>
          </cell>
          <cell r="AI204" t="str">
            <v>Salvador Diaz Miron num 8-A</v>
          </cell>
          <cell r="AJ204" t="str">
            <v>58841386</v>
          </cell>
          <cell r="AK204">
            <v>0</v>
          </cell>
          <cell r="AL204" t="str">
            <v>55942</v>
          </cell>
          <cell r="AM204"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04" t="str">
            <v>3TE32A150815</v>
          </cell>
          <cell r="AO204" t="str">
            <v>Smart</v>
          </cell>
          <cell r="AP204" t="str">
            <v>Hisense</v>
          </cell>
          <cell r="AQ204" t="str">
            <v>Opera</v>
          </cell>
          <cell r="AR204" t="str">
            <v>HD 1366 X 768</v>
          </cell>
          <cell r="AS204" t="str">
            <v>GTE32G154325CRMM012</v>
          </cell>
          <cell r="AT204">
            <v>1</v>
          </cell>
          <cell r="AU204" t="str">
            <v>32H5B</v>
          </cell>
          <cell r="AV204" t="str">
            <v>GTE32G154325</v>
          </cell>
          <cell r="AW204" t="str">
            <v>CRM</v>
          </cell>
          <cell r="AX204" t="str">
            <v>M012</v>
          </cell>
          <cell r="AY204">
            <v>74010339</v>
          </cell>
          <cell r="AZ204">
            <v>51010804</v>
          </cell>
          <cell r="BA204">
            <v>80146634</v>
          </cell>
        </row>
        <row r="205">
          <cell r="D205">
            <v>60309321</v>
          </cell>
          <cell r="E205" t="str">
            <v xml:space="preserve">A  </v>
          </cell>
          <cell r="F205" t="str">
            <v>TV</v>
          </cell>
          <cell r="G205" t="str">
            <v>CLAUIDIA CHIGORA</v>
          </cell>
          <cell r="H205" t="str">
            <v>ALMOLOYA SAN FRANCIASCO TLACITLACAPAN</v>
          </cell>
          <cell r="I205">
            <v>72222986341</v>
          </cell>
          <cell r="J205" t="str">
            <v>HISENSE</v>
          </cell>
          <cell r="K205" t="str">
            <v>50H7GB</v>
          </cell>
          <cell r="L205" t="str">
            <v>50G162155MHB608</v>
          </cell>
          <cell r="M205">
            <v>0</v>
          </cell>
          <cell r="N205">
            <v>13731.04</v>
          </cell>
          <cell r="O205">
            <v>42727</v>
          </cell>
          <cell r="P205">
            <v>42759</v>
          </cell>
          <cell r="Q205">
            <v>201612</v>
          </cell>
          <cell r="R205" t="str">
            <v>P1 T175876 PCB MAIN OC-1006453</v>
          </cell>
          <cell r="S205" t="str">
            <v>FALTA SERIE  EQUIPO EN BODEGA</v>
          </cell>
          <cell r="T205" t="str">
            <v xml:space="preserve">ADRIANA B. REYES                  </v>
          </cell>
          <cell r="U205">
            <v>42836</v>
          </cell>
          <cell r="V205" t="str">
            <v>Centro</v>
          </cell>
          <cell r="W205" t="str">
            <v>COMPLETADO</v>
          </cell>
          <cell r="Y205">
            <v>42752</v>
          </cell>
          <cell r="Z205">
            <v>32</v>
          </cell>
          <cell r="AA205" t="str">
            <v>M010</v>
          </cell>
          <cell r="AB205" t="str">
            <v>T175876/Tarjeta Principal Madre - MAIN BOARD</v>
          </cell>
          <cell r="AC205" t="str">
            <v>OC-1006453</v>
          </cell>
          <cell r="AD205" t="str">
            <v>Almoloya de/San francisco Tlancilacalpan</v>
          </cell>
          <cell r="AE205" t="str">
            <v>MEX</v>
          </cell>
          <cell r="AF205" t="str">
            <v>MX</v>
          </cell>
          <cell r="AG205" t="str">
            <v>10409504</v>
          </cell>
          <cell r="AH205" t="str">
            <v>CALUDIA CHIGORA CORRALES</v>
          </cell>
          <cell r="AI205" t="str">
            <v>Libertad num 73</v>
          </cell>
          <cell r="AJ205" t="str">
            <v>7222986341</v>
          </cell>
          <cell r="AK205">
            <v>0</v>
          </cell>
          <cell r="AL205" t="str">
            <v>50940</v>
          </cell>
          <cell r="AM205"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05" t="str">
            <v>3TE50G1523B0</v>
          </cell>
          <cell r="AO205" t="str">
            <v>Smart</v>
          </cell>
          <cell r="AP205" t="str">
            <v>Hisense</v>
          </cell>
          <cell r="AQ205" t="str">
            <v>Android</v>
          </cell>
          <cell r="AR205" t="str">
            <v>UHD 3840 X 2160</v>
          </cell>
          <cell r="AS205" t="str">
            <v>3TE50G1644B3G1644M010</v>
          </cell>
          <cell r="AT205" t="e">
            <v>#N/A</v>
          </cell>
          <cell r="AU205" t="str">
            <v>50H7GB</v>
          </cell>
          <cell r="AV205" t="str">
            <v>3TE50G1644B3</v>
          </cell>
          <cell r="AW205" t="str">
            <v>G1644</v>
          </cell>
          <cell r="AX205" t="str">
            <v>M010</v>
          </cell>
          <cell r="AY205">
            <v>74010382</v>
          </cell>
          <cell r="AZ205">
            <v>51011408</v>
          </cell>
          <cell r="BA205">
            <v>80139823</v>
          </cell>
        </row>
        <row r="206">
          <cell r="D206">
            <v>60308100</v>
          </cell>
          <cell r="E206" t="str">
            <v>A</v>
          </cell>
          <cell r="F206" t="str">
            <v>TV</v>
          </cell>
          <cell r="G206" t="str">
            <v>JUAN ANTELMO MONDRAGON DOMINGUEZ</v>
          </cell>
          <cell r="H206" t="str">
            <v>NARANJO # 14,LOMA LARGA NICOLAS ROMERO</v>
          </cell>
          <cell r="I206">
            <v>5558282174</v>
          </cell>
          <cell r="J206" t="str">
            <v>HISENSE</v>
          </cell>
          <cell r="K206" t="str">
            <v>50K20DW</v>
          </cell>
          <cell r="L206" t="str">
            <v>50G143291H13125</v>
          </cell>
          <cell r="M206" t="str">
            <v xml:space="preserve">TICKET </v>
          </cell>
          <cell r="N206">
            <v>13310.88</v>
          </cell>
          <cell r="O206">
            <v>42045</v>
          </cell>
          <cell r="P206">
            <v>42747</v>
          </cell>
          <cell r="Q206">
            <v>201679</v>
          </cell>
          <cell r="R206" t="str">
            <v>PANEL(LEDS EN CORTO)</v>
          </cell>
          <cell r="S206" t="str">
            <v>EQUIPO EN CS CON ACCESORIOS</v>
          </cell>
          <cell r="T206" t="str">
            <v xml:space="preserve"> GUADALUPE GIRON      </v>
          </cell>
          <cell r="U206">
            <v>42836</v>
          </cell>
          <cell r="V206" t="str">
            <v>Centro</v>
          </cell>
          <cell r="W206" t="str">
            <v>COMPLETADO</v>
          </cell>
          <cell r="Y206">
            <v>42740</v>
          </cell>
          <cell r="Z206">
            <v>702</v>
          </cell>
          <cell r="AA206" t="str">
            <v>M012</v>
          </cell>
          <cell r="AB206" t="str">
            <v>T173331/Panel - PANEL</v>
          </cell>
          <cell r="AC206" t="str">
            <v>OC-1006035</v>
          </cell>
          <cell r="AD206" t="str">
            <v>Loma larga/Nicolas Romero</v>
          </cell>
          <cell r="AE206" t="str">
            <v>MEX</v>
          </cell>
          <cell r="AF206" t="str">
            <v>MX</v>
          </cell>
          <cell r="AG206" t="str">
            <v>10408719</v>
          </cell>
          <cell r="AH206" t="str">
            <v>JUAN ANTELMO MONDRAGON DOMINGUEZ</v>
          </cell>
          <cell r="AI206" t="str">
            <v>14 Naranjo</v>
          </cell>
          <cell r="AJ206" t="str">
            <v>5543776681</v>
          </cell>
          <cell r="AK206" t="str">
            <v>5543776681</v>
          </cell>
          <cell r="AL206" t="str">
            <v>54460</v>
          </cell>
          <cell r="AM206"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06" t="str">
            <v>1TE50B8NUSCB</v>
          </cell>
          <cell r="AO206" t="str">
            <v>Smart</v>
          </cell>
          <cell r="AP206" t="str">
            <v>Hisense</v>
          </cell>
          <cell r="AQ206" t="str">
            <v>Opera</v>
          </cell>
          <cell r="AR206" t="str">
            <v>FHD 1920 x 1080</v>
          </cell>
          <cell r="AS206" t="str">
            <v>3TE50G154819CRMM012</v>
          </cell>
          <cell r="AT206">
            <v>6</v>
          </cell>
          <cell r="AU206" t="str">
            <v>50H5B</v>
          </cell>
          <cell r="AV206" t="str">
            <v>3TE50G154819</v>
          </cell>
          <cell r="AW206" t="str">
            <v>CRM</v>
          </cell>
          <cell r="AX206" t="str">
            <v>M012</v>
          </cell>
          <cell r="AY206">
            <v>74010493</v>
          </cell>
          <cell r="AZ206">
            <v>51011554</v>
          </cell>
          <cell r="BA206">
            <v>80148014</v>
          </cell>
        </row>
        <row r="207">
          <cell r="D207">
            <v>60308622</v>
          </cell>
          <cell r="E207" t="str">
            <v xml:space="preserve">A  </v>
          </cell>
          <cell r="F207" t="str">
            <v>TV</v>
          </cell>
          <cell r="G207" t="str">
            <v>SOFIA FIERROS</v>
          </cell>
          <cell r="H207" t="str">
            <v>CUERNAVACA 20, 2DO SECTOR LAZARO CARDENAS MICH. C.P. 60950</v>
          </cell>
          <cell r="I207">
            <v>7535320113</v>
          </cell>
          <cell r="J207" t="str">
            <v>HISENSE</v>
          </cell>
          <cell r="K207" t="str">
            <v>50K20DW</v>
          </cell>
          <cell r="L207" t="str">
            <v>50G143291H10864</v>
          </cell>
          <cell r="M207">
            <v>69219</v>
          </cell>
          <cell r="N207">
            <v>13494.9</v>
          </cell>
          <cell r="O207">
            <v>42852</v>
          </cell>
          <cell r="P207">
            <v>42745</v>
          </cell>
          <cell r="Q207">
            <v>202300</v>
          </cell>
          <cell r="R207" t="str">
            <v>FALTA DE PANEL:T173331 OC:1006285</v>
          </cell>
          <cell r="S207" t="str">
            <v>SE SURTIO UN EQUIPO PERO A LA FECHA NO L</v>
          </cell>
          <cell r="T207" t="str">
            <v xml:space="preserve">  MULTISERVICIOS ALVARADO         </v>
          </cell>
          <cell r="U207" t="str">
            <v>2017-04-20</v>
          </cell>
          <cell r="V207" t="str">
            <v>SUR</v>
          </cell>
          <cell r="W207" t="str">
            <v>COMPLETADO</v>
          </cell>
          <cell r="X207" t="str">
            <v>TALLER</v>
          </cell>
          <cell r="Y207">
            <v>42745</v>
          </cell>
          <cell r="Z207">
            <v>107</v>
          </cell>
          <cell r="AA207" t="str">
            <v>M010</v>
          </cell>
          <cell r="AD207" t="str">
            <v>lazaro cardenas /2do sector</v>
          </cell>
          <cell r="AE207" t="str">
            <v>MCH</v>
          </cell>
          <cell r="AF207" t="str">
            <v>MX</v>
          </cell>
          <cell r="AG207" t="str">
            <v>10359228</v>
          </cell>
          <cell r="AH207" t="str">
            <v>MA. SOFIA FIERROS</v>
          </cell>
          <cell r="AI207" t="str">
            <v>andador cuernavaca num 20</v>
          </cell>
          <cell r="AJ207" t="str">
            <v>7535320113</v>
          </cell>
          <cell r="AK207">
            <v>0</v>
          </cell>
          <cell r="AL207" t="str">
            <v>60950</v>
          </cell>
          <cell r="AM207"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07" t="str">
            <v>1TE50B8NUSCB</v>
          </cell>
          <cell r="AO207" t="str">
            <v>Smart</v>
          </cell>
          <cell r="AP207" t="str">
            <v>Hisense</v>
          </cell>
          <cell r="AQ207" t="str">
            <v>Opera</v>
          </cell>
          <cell r="AR207" t="str">
            <v>FHD 1920 x 1080</v>
          </cell>
          <cell r="AS207" t="str">
            <v>3TE50G1653A3G1653A3M010</v>
          </cell>
          <cell r="AT207">
            <v>2</v>
          </cell>
          <cell r="AU207" t="str">
            <v>50H5C</v>
          </cell>
          <cell r="AV207" t="str">
            <v>3TE50G1653A3</v>
          </cell>
          <cell r="AW207" t="str">
            <v>G1653A3</v>
          </cell>
          <cell r="AX207" t="str">
            <v>M010</v>
          </cell>
          <cell r="AY207">
            <v>74010550</v>
          </cell>
          <cell r="AZ207">
            <v>51011349</v>
          </cell>
          <cell r="BA207">
            <v>80147263</v>
          </cell>
        </row>
        <row r="208">
          <cell r="D208">
            <v>60306305</v>
          </cell>
          <cell r="E208" t="str">
            <v xml:space="preserve">A  </v>
          </cell>
          <cell r="F208" t="str">
            <v>TV</v>
          </cell>
          <cell r="G208" t="str">
            <v>EDUARDO RIVERA REYES</v>
          </cell>
          <cell r="H208" t="str">
            <v>FRANCISCO VILLA 20A EL SALTO/SAN JOSE DEL 15</v>
          </cell>
          <cell r="I208" t="str">
            <v>3336650721 - 3312228091</v>
          </cell>
          <cell r="J208" t="str">
            <v>HISENSE</v>
          </cell>
          <cell r="K208" t="str">
            <v>50K20DW</v>
          </cell>
          <cell r="L208" t="str">
            <v>50G142391H03246</v>
          </cell>
          <cell r="M208" t="str">
            <v>CARTA DE ACEPTACION</v>
          </cell>
          <cell r="N208">
            <v>8999</v>
          </cell>
          <cell r="O208">
            <v>42188</v>
          </cell>
          <cell r="P208">
            <v>42725</v>
          </cell>
          <cell r="Q208">
            <v>201109</v>
          </cell>
          <cell r="R208" t="str">
            <v>FALTA DE REFACCIONES 173331 oc-1004973</v>
          </cell>
          <cell r="S208" t="str">
            <v>CLIENTE ENTREGA UNICAMENTE TV SIN ACCESO</v>
          </cell>
          <cell r="T208" t="str">
            <v xml:space="preserve">  YURIANA HERNANDEZ HERRERA       </v>
          </cell>
          <cell r="U208" t="str">
            <v>2017-ABRIL</v>
          </cell>
          <cell r="V208" t="str">
            <v>SUR</v>
          </cell>
          <cell r="W208" t="str">
            <v>COMPLETADO</v>
          </cell>
          <cell r="X208" t="str">
            <v>TALLER</v>
          </cell>
          <cell r="Y208">
            <v>42720</v>
          </cell>
          <cell r="Z208">
            <v>537</v>
          </cell>
          <cell r="AA208" t="str">
            <v>M012</v>
          </cell>
          <cell r="AD208" t="str">
            <v>salto/sn jose del 15</v>
          </cell>
          <cell r="AE208" t="str">
            <v>JAL</v>
          </cell>
          <cell r="AF208" t="str">
            <v>MX</v>
          </cell>
          <cell r="AG208" t="str">
            <v>10407411</v>
          </cell>
          <cell r="AH208" t="str">
            <v>EDUARDO RIVERA REYES</v>
          </cell>
          <cell r="AI208" t="str">
            <v>20a francisco villa</v>
          </cell>
          <cell r="AJ208" t="str">
            <v>3336950721</v>
          </cell>
          <cell r="AK208" t="str">
            <v>3312228091</v>
          </cell>
          <cell r="AL208" t="str">
            <v>45696</v>
          </cell>
          <cell r="AM208"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08" t="str">
            <v>1TE50B8NUSCB</v>
          </cell>
          <cell r="AO208" t="str">
            <v>Smart</v>
          </cell>
          <cell r="AP208" t="str">
            <v>Hisense</v>
          </cell>
          <cell r="AQ208" t="str">
            <v>Opera</v>
          </cell>
          <cell r="AR208" t="str">
            <v>FHD 1920 x 1080</v>
          </cell>
          <cell r="AS208" t="e">
            <v>#N/A</v>
          </cell>
          <cell r="AT208" t="e">
            <v>#N/A</v>
          </cell>
          <cell r="AV208" t="str">
            <v>3TE50G143064</v>
          </cell>
          <cell r="AW208" t="e">
            <v>#N/A</v>
          </cell>
          <cell r="AY208">
            <v>74011989</v>
          </cell>
          <cell r="AZ208">
            <v>51012918</v>
          </cell>
          <cell r="BA208">
            <v>80141476</v>
          </cell>
        </row>
        <row r="209">
          <cell r="D209">
            <v>60310256</v>
          </cell>
          <cell r="E209" t="str">
            <v xml:space="preserve">A </v>
          </cell>
          <cell r="F209" t="str">
            <v>TV</v>
          </cell>
          <cell r="G209" t="str">
            <v>ABRAHAM FERNANDEZ</v>
          </cell>
          <cell r="H209" t="str">
            <v>JAZMIN #87-8B, COL. SATELITE, CUERNAVACA MORELOS</v>
          </cell>
          <cell r="I209">
            <v>7772090922</v>
          </cell>
          <cell r="J209" t="str">
            <v>HISENSE</v>
          </cell>
          <cell r="K209" t="str">
            <v>50H3B2</v>
          </cell>
          <cell r="L209" t="str">
            <v>50G151262H00842</v>
          </cell>
          <cell r="M209" t="str">
            <v>CDP/000156977</v>
          </cell>
          <cell r="N209">
            <v>11165.02</v>
          </cell>
          <cell r="O209">
            <v>42398</v>
          </cell>
          <cell r="P209">
            <v>42762</v>
          </cell>
          <cell r="Q209">
            <v>201069</v>
          </cell>
          <cell r="R209" t="str">
            <v xml:space="preserve">NO EXISTENCIA DE PZA T187102 TARJETA MAIN, OC-1006909 </v>
          </cell>
          <cell r="S209" t="str">
            <v/>
          </cell>
          <cell r="T209" t="str">
            <v xml:space="preserve"> ESTEPHANIA TOREES                </v>
          </cell>
          <cell r="U209" t="str">
            <v>2017/04/12</v>
          </cell>
          <cell r="V209" t="str">
            <v>Centro</v>
          </cell>
          <cell r="W209" t="str">
            <v>COMPLETADO</v>
          </cell>
          <cell r="Y209">
            <v>42762</v>
          </cell>
          <cell r="Z209">
            <v>364</v>
          </cell>
          <cell r="AA209" t="str">
            <v>M010</v>
          </cell>
          <cell r="AB209" t="str">
            <v>T187102/Tarjeta Principal Madre - MAIN BOARD</v>
          </cell>
          <cell r="AC209" t="str">
            <v>OC-1006906</v>
          </cell>
          <cell r="AD209" t="str">
            <v>CUERNAVACA, / SATELITE</v>
          </cell>
          <cell r="AE209" t="str">
            <v>MOR</v>
          </cell>
          <cell r="AF209" t="str">
            <v>MX</v>
          </cell>
          <cell r="AG209" t="str">
            <v>10410973</v>
          </cell>
          <cell r="AH209" t="str">
            <v>ABRAHAM FERNANDEZ MARTINEZ</v>
          </cell>
          <cell r="AI209" t="str">
            <v>8 JAZMIN #87-B</v>
          </cell>
          <cell r="AJ209" t="str">
            <v>7772090922</v>
          </cell>
          <cell r="AK209">
            <v>0</v>
          </cell>
          <cell r="AL209" t="str">
            <v>62460</v>
          </cell>
          <cell r="AM209"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09" t="str">
            <v>3TE50G151262</v>
          </cell>
          <cell r="AO209" t="str">
            <v>Básica</v>
          </cell>
          <cell r="AP209" t="str">
            <v>Hisense</v>
          </cell>
          <cell r="AQ209" t="str">
            <v>Opera</v>
          </cell>
          <cell r="AR209" t="str">
            <v>FHD 1920 x 1080</v>
          </cell>
          <cell r="AS209" t="str">
            <v>3TE50G165140G1651M010</v>
          </cell>
          <cell r="AT209" t="e">
            <v>#N/A</v>
          </cell>
          <cell r="AU209" t="str">
            <v>50H7GB</v>
          </cell>
          <cell r="AV209" t="str">
            <v>3TE50G165140</v>
          </cell>
          <cell r="AW209" t="str">
            <v>G1651</v>
          </cell>
          <cell r="AX209" t="str">
            <v>M010</v>
          </cell>
          <cell r="AY209">
            <v>74010686</v>
          </cell>
          <cell r="AZ209">
            <v>51011485</v>
          </cell>
          <cell r="BA209">
            <v>80141536</v>
          </cell>
        </row>
        <row r="210">
          <cell r="D210">
            <v>60310267</v>
          </cell>
          <cell r="E210" t="str">
            <v>E</v>
          </cell>
          <cell r="F210" t="str">
            <v>TV</v>
          </cell>
          <cell r="G210" t="str">
            <v>MARCO ANTONIO MATA MONTIEL</v>
          </cell>
          <cell r="H210" t="str">
            <v>RINCONADA 19 #21 ZAMORA, MICHOACÁN</v>
          </cell>
          <cell r="I210">
            <v>3515205503</v>
          </cell>
          <cell r="J210" t="str">
            <v>HISENSE</v>
          </cell>
          <cell r="K210" t="str">
            <v>50K20D</v>
          </cell>
          <cell r="L210" t="str">
            <v>50J141129H07122</v>
          </cell>
          <cell r="M210" t="str">
            <v>TICKET 145499</v>
          </cell>
          <cell r="N210">
            <v>11988.37</v>
          </cell>
          <cell r="O210">
            <v>42208</v>
          </cell>
          <cell r="P210">
            <v>42836</v>
          </cell>
          <cell r="Q210">
            <v>201080</v>
          </cell>
          <cell r="R210" t="str">
            <v>EQUIPO REMANUFACTURADO, CLIENTE NO LO ACEPTA</v>
          </cell>
          <cell r="T210" t="str">
            <v>LUIS RAMIREZ</v>
          </cell>
          <cell r="U210">
            <v>42835</v>
          </cell>
          <cell r="V210" t="str">
            <v>SUR</v>
          </cell>
          <cell r="W210" t="str">
            <v>COMPLETADO</v>
          </cell>
          <cell r="Y210">
            <v>42762</v>
          </cell>
          <cell r="Z210">
            <v>628</v>
          </cell>
          <cell r="AA210" t="str">
            <v>M012</v>
          </cell>
          <cell r="AB210" t="str">
            <v>T173331/Panel - PANEL</v>
          </cell>
          <cell r="AC210" t="str">
            <v>OC-1006837</v>
          </cell>
          <cell r="AD210" t="str">
            <v>infonavit progreso nacional/zamora</v>
          </cell>
          <cell r="AE210" t="str">
            <v>MCH</v>
          </cell>
          <cell r="AF210" t="str">
            <v>MX</v>
          </cell>
          <cell r="AG210" t="str">
            <v>10410646</v>
          </cell>
          <cell r="AH210" t="str">
            <v>MARCO ANTONIO MATA MONTIEL</v>
          </cell>
          <cell r="AI210" t="str">
            <v>rinconada 19 num 21</v>
          </cell>
          <cell r="AJ210" t="str">
            <v>5205503</v>
          </cell>
          <cell r="AK210">
            <v>0</v>
          </cell>
          <cell r="AL210" t="str">
            <v>59615</v>
          </cell>
          <cell r="AM210"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10" t="str">
            <v>3TE50G132311</v>
          </cell>
          <cell r="AO210" t="str">
            <v>Básica</v>
          </cell>
          <cell r="AP210" t="str">
            <v>Hisense</v>
          </cell>
          <cell r="AQ210" t="str">
            <v>Opera</v>
          </cell>
          <cell r="AR210" t="str">
            <v>FHD 1920 x 1080</v>
          </cell>
          <cell r="AS210" t="str">
            <v>3TE50G1653A3G1653M010</v>
          </cell>
          <cell r="AT210" t="e">
            <v>#N/A</v>
          </cell>
          <cell r="AU210" t="str">
            <v>50H5C</v>
          </cell>
          <cell r="AV210" t="str">
            <v>3TE50G1653A3</v>
          </cell>
          <cell r="AW210" t="str">
            <v>G1653</v>
          </cell>
          <cell r="AX210" t="str">
            <v>M010</v>
          </cell>
          <cell r="AY210">
            <v>74010696</v>
          </cell>
          <cell r="AZ210">
            <v>51011958</v>
          </cell>
          <cell r="BA210">
            <v>80138044</v>
          </cell>
        </row>
        <row r="211">
          <cell r="D211">
            <v>60307651</v>
          </cell>
          <cell r="E211" t="str">
            <v xml:space="preserve">A  </v>
          </cell>
          <cell r="F211" t="str">
            <v>TV</v>
          </cell>
          <cell r="G211" t="str">
            <v>FERNANDO  SERGIO FUENTES</v>
          </cell>
          <cell r="H211" t="str">
            <v>ALMOLOYA SAN FRANCIASCO TLACITLACAPAN</v>
          </cell>
          <cell r="I211">
            <v>7282812586</v>
          </cell>
          <cell r="J211" t="str">
            <v>HISENSE</v>
          </cell>
          <cell r="K211" t="str">
            <v>50K20D</v>
          </cell>
          <cell r="L211" t="str">
            <v>50J140472H02759</v>
          </cell>
          <cell r="M211" t="str">
            <v>SOLO PRESENTO POLIZA</v>
          </cell>
          <cell r="N211">
            <v>0</v>
          </cell>
          <cell r="O211">
            <v>41804</v>
          </cell>
          <cell r="P211">
            <v>43014</v>
          </cell>
          <cell r="Q211">
            <v>201612</v>
          </cell>
          <cell r="R211" t="str">
            <v>17/01/2017  P1 PCB MAIN T183771 OC-1006287</v>
          </cell>
          <cell r="S211" t="str">
            <v xml:space="preserve"> NO SE HA PODIDO CONTACTAR PARA SABER SI</v>
          </cell>
          <cell r="T211" t="str">
            <v xml:space="preserve"> ADRIANA BONIFACIO                </v>
          </cell>
          <cell r="U211">
            <v>42836</v>
          </cell>
          <cell r="V211" t="str">
            <v>Centro</v>
          </cell>
          <cell r="W211" t="str">
            <v>COMPLETADO</v>
          </cell>
          <cell r="Y211" t="e">
            <v>#N/A</v>
          </cell>
          <cell r="Z211">
            <v>1210</v>
          </cell>
          <cell r="AA211" t="str">
            <v>M012</v>
          </cell>
          <cell r="AB211" t="str">
            <v>T183771/Tarjeta Principal Madre - MAIN BOARD</v>
          </cell>
          <cell r="AC211" t="str">
            <v>OC-1006858</v>
          </cell>
          <cell r="AD211" t="e">
            <v>#N/A</v>
          </cell>
          <cell r="AE211" t="e">
            <v>#N/A</v>
          </cell>
          <cell r="AF211" t="e">
            <v>#N/A</v>
          </cell>
          <cell r="AG211" t="e">
            <v>#N/A</v>
          </cell>
          <cell r="AH211" t="e">
            <v>#N/A</v>
          </cell>
          <cell r="AI211" t="e">
            <v>#N/A</v>
          </cell>
          <cell r="AJ211" t="e">
            <v>#N/A</v>
          </cell>
          <cell r="AK211" t="e">
            <v>#N/A</v>
          </cell>
          <cell r="AL211" t="e">
            <v>#N/A</v>
          </cell>
          <cell r="AM211" t="e">
            <v>#N/A</v>
          </cell>
          <cell r="AN211" t="str">
            <v>3TE50G132311</v>
          </cell>
          <cell r="AO211" t="str">
            <v>Básica</v>
          </cell>
          <cell r="AP211" t="str">
            <v>Hisense</v>
          </cell>
          <cell r="AQ211" t="str">
            <v>Opera</v>
          </cell>
          <cell r="AR211" t="str">
            <v>FHD 1920 x 1080</v>
          </cell>
          <cell r="AS211" t="str">
            <v>3TE50G154819CRMM012</v>
          </cell>
          <cell r="AT211">
            <v>6</v>
          </cell>
          <cell r="AU211" t="str">
            <v>50H5B</v>
          </cell>
          <cell r="AV211" t="str">
            <v>3TE50G154819</v>
          </cell>
          <cell r="AW211" t="str">
            <v>CRM</v>
          </cell>
          <cell r="AX211" t="str">
            <v>M012</v>
          </cell>
          <cell r="AY211">
            <v>74010718</v>
          </cell>
          <cell r="AZ211">
            <v>51011491</v>
          </cell>
          <cell r="BA211">
            <v>80146639</v>
          </cell>
        </row>
        <row r="212">
          <cell r="D212">
            <v>60306582</v>
          </cell>
          <cell r="E212" t="str">
            <v xml:space="preserve">A  </v>
          </cell>
          <cell r="F212" t="str">
            <v>TV</v>
          </cell>
          <cell r="G212" t="str">
            <v>GUILLERMINA SIORDIA</v>
          </cell>
          <cell r="H212" t="str">
            <v>OBREGON #8 PONCIATLAN/SAN JUAN TECOMATLAN</v>
          </cell>
          <cell r="I212">
            <v>3767635490</v>
          </cell>
          <cell r="J212" t="str">
            <v>HISENSE</v>
          </cell>
          <cell r="K212" t="str">
            <v>50H5GB</v>
          </cell>
          <cell r="L212" t="str">
            <v>50G150581H00722</v>
          </cell>
          <cell r="M212" t="str">
            <v xml:space="preserve">CARTA DE ACEPTACION </v>
          </cell>
          <cell r="N212">
            <v>11999</v>
          </cell>
          <cell r="O212">
            <v>42360</v>
          </cell>
          <cell r="P212" t="str">
            <v>21- DIC-1016</v>
          </cell>
          <cell r="Q212">
            <v>201109</v>
          </cell>
          <cell r="R212" t="str">
            <v>FALTA DE REFACCIONES 182406 oc-1004976</v>
          </cell>
          <cell r="S212" t="str">
            <v>EQUIPO AUN NO SE HA RECIBIDO</v>
          </cell>
          <cell r="T212" t="str">
            <v xml:space="preserve"> YURIANA HERNANDEZ HERRERA        </v>
          </cell>
          <cell r="U212" t="str">
            <v>2017- ABRI</v>
          </cell>
          <cell r="V212" t="str">
            <v>SUR</v>
          </cell>
          <cell r="W212" t="str">
            <v>COMPLETADO</v>
          </cell>
          <cell r="X212" t="str">
            <v>TALLER</v>
          </cell>
          <cell r="Y212">
            <v>42723</v>
          </cell>
          <cell r="AA212" t="str">
            <v>M010</v>
          </cell>
          <cell r="AD212" t="str">
            <v>Ponciatlan/Sn Juan Tecomatlan</v>
          </cell>
          <cell r="AE212" t="str">
            <v>JAL</v>
          </cell>
          <cell r="AF212" t="str">
            <v>MX</v>
          </cell>
          <cell r="AG212" t="str">
            <v>10407088</v>
          </cell>
          <cell r="AH212" t="str">
            <v>GUILLERMINA SIORDIA</v>
          </cell>
          <cell r="AI212" t="str">
            <v>8 Obregon</v>
          </cell>
          <cell r="AJ212" t="str">
            <v>0000000000</v>
          </cell>
          <cell r="AK212" t="str">
            <v>0000000000</v>
          </cell>
          <cell r="AL212" t="str">
            <v>45975</v>
          </cell>
          <cell r="AM212"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12" t="str">
            <v>3TE50A144537</v>
          </cell>
          <cell r="AO212" t="str">
            <v>Smart</v>
          </cell>
          <cell r="AP212" t="str">
            <v>Hisense</v>
          </cell>
          <cell r="AQ212" t="str">
            <v>Opera</v>
          </cell>
          <cell r="AR212" t="str">
            <v>FHD 1920 x 1080</v>
          </cell>
          <cell r="AS212" t="str">
            <v>3TE50G165140G165140M010</v>
          </cell>
          <cell r="AT212">
            <v>164</v>
          </cell>
          <cell r="AU212" t="str">
            <v>50H7GB</v>
          </cell>
          <cell r="AV212" t="str">
            <v>3TE50G165140</v>
          </cell>
          <cell r="AW212" t="str">
            <v>G165140</v>
          </cell>
          <cell r="AX212" t="str">
            <v>M010</v>
          </cell>
          <cell r="AY212">
            <v>74010761</v>
          </cell>
          <cell r="AZ212">
            <v>51011614</v>
          </cell>
          <cell r="BA212">
            <v>80147786</v>
          </cell>
        </row>
        <row r="213">
          <cell r="D213">
            <v>60305922</v>
          </cell>
          <cell r="E213" t="str">
            <v xml:space="preserve">D </v>
          </cell>
          <cell r="F213" t="str">
            <v>TV</v>
          </cell>
          <cell r="G213" t="str">
            <v>CARLOS ARELLANO MARTINEZ</v>
          </cell>
          <cell r="H213" t="str">
            <v>SAN JORGE 216,LATRINIDAD,ZUMPANGO</v>
          </cell>
          <cell r="I213">
            <v>5514905916</v>
          </cell>
          <cell r="J213" t="str">
            <v>HISENSE</v>
          </cell>
          <cell r="K213" t="str">
            <v>50H7GB</v>
          </cell>
          <cell r="L213" t="str">
            <v>50G1627B2H00170</v>
          </cell>
          <cell r="M213" t="str">
            <v>TICKET</v>
          </cell>
          <cell r="N213">
            <v>9998.82</v>
          </cell>
          <cell r="O213">
            <v>42694</v>
          </cell>
          <cell r="P213">
            <v>42721</v>
          </cell>
          <cell r="Q213">
            <v>201679</v>
          </cell>
          <cell r="R213" t="str">
            <v>PCB MAIN T192673 OC 1004860</v>
          </cell>
          <cell r="S213" t="str">
            <v>EQUIPO EN CASA DE CLIENTE,REFIERE QUE LE</v>
          </cell>
          <cell r="T213" t="str">
            <v xml:space="preserve">GUADALUPE GIRON                   </v>
          </cell>
          <cell r="U213" t="str">
            <v>2017-04-19</v>
          </cell>
          <cell r="V213" t="str">
            <v>CENTRO</v>
          </cell>
          <cell r="W213" t="str">
            <v>COMPLETADO</v>
          </cell>
          <cell r="X213" t="str">
            <v>CLIENTE</v>
          </cell>
          <cell r="Y213">
            <v>42716</v>
          </cell>
          <cell r="Z213">
            <v>27</v>
          </cell>
          <cell r="AA213" t="str">
            <v>M010</v>
          </cell>
          <cell r="AD213" t="str">
            <v>zumpango/villas de trinidad</v>
          </cell>
          <cell r="AE213" t="str">
            <v>MEX</v>
          </cell>
          <cell r="AF213" t="str">
            <v>MX</v>
          </cell>
          <cell r="AG213" t="str">
            <v>10406321</v>
          </cell>
          <cell r="AH213" t="str">
            <v>CARLOS ARELLANO MARTINEZ</v>
          </cell>
          <cell r="AI213" t="str">
            <v>216 av san jorge</v>
          </cell>
          <cell r="AJ213" t="str">
            <v>015911008133</v>
          </cell>
          <cell r="AK213" t="str">
            <v>5514905916</v>
          </cell>
          <cell r="AL213" t="str">
            <v>55600</v>
          </cell>
          <cell r="AM213"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13" t="str">
            <v>3TE50G1523B0</v>
          </cell>
          <cell r="AO213" t="str">
            <v>Smart</v>
          </cell>
          <cell r="AP213" t="str">
            <v>Hisense</v>
          </cell>
          <cell r="AQ213" t="str">
            <v>Android</v>
          </cell>
          <cell r="AR213" t="str">
            <v>UHD 3840 X 2160</v>
          </cell>
          <cell r="AS213" t="str">
            <v>3TE50G165140G165140M010</v>
          </cell>
          <cell r="AT213">
            <v>164</v>
          </cell>
          <cell r="AU213" t="str">
            <v>50H7GB</v>
          </cell>
          <cell r="AV213" t="str">
            <v>3TE50G165140</v>
          </cell>
          <cell r="AW213" t="str">
            <v>G165140</v>
          </cell>
          <cell r="AX213" t="str">
            <v>M010</v>
          </cell>
          <cell r="AY213">
            <v>74010814</v>
          </cell>
          <cell r="AZ213">
            <v>51011651</v>
          </cell>
          <cell r="BA213">
            <v>80147787</v>
          </cell>
        </row>
        <row r="214">
          <cell r="D214">
            <v>60309963</v>
          </cell>
          <cell r="E214" t="str">
            <v>A</v>
          </cell>
          <cell r="F214" t="str">
            <v>TV</v>
          </cell>
          <cell r="G214" t="str">
            <v>JOSE  TOMAS  FLORES</v>
          </cell>
          <cell r="H214" t="str">
            <v>CALLE 7  #  236 FRACC.  MARTE  GUADALUPE</v>
          </cell>
          <cell r="I214">
            <v>8180027671</v>
          </cell>
          <cell r="J214" t="str">
            <v>HISENSE</v>
          </cell>
          <cell r="K214" t="str">
            <v>50K20DW</v>
          </cell>
          <cell r="L214" t="str">
            <v>50J140464H00089</v>
          </cell>
          <cell r="M214" t="str">
            <v>TICKET</v>
          </cell>
          <cell r="N214" t="str">
            <v>$  8,499.00</v>
          </cell>
          <cell r="O214">
            <v>41841</v>
          </cell>
          <cell r="P214">
            <v>42760</v>
          </cell>
          <cell r="Q214">
            <v>201024</v>
          </cell>
          <cell r="R214" t="str">
            <v>1-2-17 4. 17  NP5-P1: O.C. 1006738,  PANEL : 173331</v>
          </cell>
          <cell r="S214" t="str">
            <v/>
          </cell>
          <cell r="T214" t="str">
            <v xml:space="preserve">  Sofia Vazquez                   </v>
          </cell>
          <cell r="U214" t="str">
            <v>2017-04-13</v>
          </cell>
          <cell r="V214" t="str">
            <v>Norte</v>
          </cell>
          <cell r="W214" t="str">
            <v>COMPLETADO</v>
          </cell>
          <cell r="X214" t="str">
            <v>TALLER</v>
          </cell>
          <cell r="Y214">
            <v>42759</v>
          </cell>
          <cell r="Z214">
            <v>919</v>
          </cell>
          <cell r="AA214" t="str">
            <v>M012</v>
          </cell>
          <cell r="AB214" t="str">
            <v>T173331/Panel - PANEL</v>
          </cell>
          <cell r="AC214" t="str">
            <v>OC-1006738</v>
          </cell>
          <cell r="AD214" t="str">
            <v>guadalupe/fracc. marte</v>
          </cell>
          <cell r="AE214" t="str">
            <v>NL</v>
          </cell>
          <cell r="AF214" t="str">
            <v>MX</v>
          </cell>
          <cell r="AG214" t="str">
            <v>10410689</v>
          </cell>
          <cell r="AH214" t="str">
            <v>JOSE TOMAS FLORES</v>
          </cell>
          <cell r="AI214" t="str">
            <v>Calle 7 no. 236</v>
          </cell>
          <cell r="AJ214" t="str">
            <v>8117633701</v>
          </cell>
          <cell r="AK214" t="str">
            <v>8117633701</v>
          </cell>
          <cell r="AL214" t="str">
            <v>67140</v>
          </cell>
          <cell r="AM214"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14" t="str">
            <v>1TE50B8NUSCB</v>
          </cell>
          <cell r="AO214" t="str">
            <v>Smart</v>
          </cell>
          <cell r="AP214" t="str">
            <v>Hisense</v>
          </cell>
          <cell r="AQ214" t="str">
            <v>Opera</v>
          </cell>
          <cell r="AR214" t="str">
            <v>FHD 1920 x 1080</v>
          </cell>
          <cell r="AS214" t="str">
            <v>3TE50G1653A3G1653M010</v>
          </cell>
          <cell r="AT214" t="e">
            <v>#N/A</v>
          </cell>
          <cell r="AU214" t="str">
            <v>50H5C</v>
          </cell>
          <cell r="AV214" t="str">
            <v>3TE50G1653A3</v>
          </cell>
          <cell r="AW214" t="str">
            <v>G1653</v>
          </cell>
          <cell r="AX214" t="str">
            <v>M010</v>
          </cell>
          <cell r="AY214">
            <v>74011042</v>
          </cell>
          <cell r="AZ214">
            <v>51011661</v>
          </cell>
          <cell r="BA214">
            <v>80138035</v>
          </cell>
        </row>
        <row r="215">
          <cell r="D215">
            <v>60311722</v>
          </cell>
          <cell r="E215" t="str">
            <v>A</v>
          </cell>
          <cell r="F215" t="str">
            <v>TV</v>
          </cell>
          <cell r="G215" t="str">
            <v>AARON LOPEZ DURAN</v>
          </cell>
          <cell r="H215" t="str">
            <v>AGUAS NO.6 COL. VERACRUZ</v>
          </cell>
          <cell r="I215">
            <v>2281861347</v>
          </cell>
          <cell r="J215" t="str">
            <v>HISENSE</v>
          </cell>
          <cell r="K215" t="str">
            <v>40D36</v>
          </cell>
          <cell r="L215" t="str">
            <v>40M141812H02784</v>
          </cell>
          <cell r="M215" t="str">
            <v>TICKET 594607</v>
          </cell>
          <cell r="N215">
            <v>5919.2</v>
          </cell>
          <cell r="O215">
            <v>41957</v>
          </cell>
          <cell r="P215">
            <v>42837</v>
          </cell>
          <cell r="Q215">
            <v>201068</v>
          </cell>
          <cell r="R215" t="str">
            <v>SOLICITUD DE PANEL, FALTA DE REFACCION</v>
          </cell>
          <cell r="T215" t="str">
            <v>KAREN BAUTISTA</v>
          </cell>
          <cell r="U215">
            <v>42877</v>
          </cell>
          <cell r="V215" t="str">
            <v>SUR</v>
          </cell>
          <cell r="W215" t="str">
            <v>COMPLETADO</v>
          </cell>
          <cell r="Y215">
            <v>42782</v>
          </cell>
          <cell r="Z215">
            <v>880</v>
          </cell>
          <cell r="AA215" t="str">
            <v>M012</v>
          </cell>
          <cell r="AB215" t="str">
            <v>T177918/Panel - PANEL</v>
          </cell>
          <cell r="AC215" t="str">
            <v>OC-1007602</v>
          </cell>
          <cell r="AD215" t="str">
            <v>Veracruz/Xalapa</v>
          </cell>
          <cell r="AE215" t="str">
            <v>VER</v>
          </cell>
          <cell r="AF215" t="str">
            <v>MX</v>
          </cell>
          <cell r="AG215" t="str">
            <v>10411934</v>
          </cell>
          <cell r="AH215" t="str">
            <v>AARON ALAN LOPEZ DURAN</v>
          </cell>
          <cell r="AI215" t="str">
            <v>6 Aguas Xalapa</v>
          </cell>
          <cell r="AJ215" t="str">
            <v>2287765273</v>
          </cell>
          <cell r="AK215" t="str">
            <v>2287765273</v>
          </cell>
          <cell r="AL215" t="str">
            <v>91018</v>
          </cell>
          <cell r="AM215"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15" t="str">
            <v>3TE40M141809</v>
          </cell>
          <cell r="AO215" t="str">
            <v>Básica</v>
          </cell>
          <cell r="AP215" t="str">
            <v>Hisense</v>
          </cell>
          <cell r="AQ215" t="str">
            <v>Opera</v>
          </cell>
          <cell r="AR215" t="str">
            <v>FHD 1920 x 1080</v>
          </cell>
          <cell r="AS215" t="str">
            <v>GTE40G151184CRMM012</v>
          </cell>
          <cell r="AT215">
            <v>68</v>
          </cell>
          <cell r="AU215" t="str">
            <v>40K20DW</v>
          </cell>
          <cell r="AV215" t="str">
            <v>GTE40G151184</v>
          </cell>
          <cell r="AW215" t="str">
            <v>CRM</v>
          </cell>
          <cell r="AX215" t="str">
            <v>M012</v>
          </cell>
          <cell r="AY215">
            <v>74011204</v>
          </cell>
          <cell r="AZ215">
            <v>51012248</v>
          </cell>
          <cell r="BA215">
            <v>80146640</v>
          </cell>
        </row>
        <row r="216">
          <cell r="D216">
            <v>60311288</v>
          </cell>
          <cell r="E216" t="str">
            <v>A</v>
          </cell>
          <cell r="F216" t="str">
            <v>TV</v>
          </cell>
          <cell r="G216" t="str">
            <v>ANDRES CAZARES</v>
          </cell>
          <cell r="H216" t="str">
            <v>ALFREDO SALCE 601, BOSQUES DEL ROBLE, SAN NICOLAS</v>
          </cell>
          <cell r="I216">
            <v>8183505049</v>
          </cell>
          <cell r="J216" t="str">
            <v>HISENSE</v>
          </cell>
          <cell r="K216" t="str">
            <v>50K20D</v>
          </cell>
          <cell r="L216" t="str">
            <v>50G143291H03550</v>
          </cell>
          <cell r="M216" t="str">
            <v>TIKET</v>
          </cell>
          <cell r="N216">
            <v>10120.879999999999</v>
          </cell>
          <cell r="O216">
            <v>42080</v>
          </cell>
          <cell r="P216">
            <v>42786</v>
          </cell>
          <cell r="Q216">
            <v>201024</v>
          </cell>
          <cell r="R216" t="str">
            <v>22-2-17,8:31 ERNESTO HDZ.NP5 18-2-17 P1A: O.C1007632, PANEL,173331</v>
          </cell>
          <cell r="S216" t="str">
            <v/>
          </cell>
          <cell r="T216" t="str">
            <v xml:space="preserve">  Sofia Vazquez                   </v>
          </cell>
          <cell r="U216" t="str">
            <v>2017-04-13</v>
          </cell>
          <cell r="V216" t="str">
            <v>Norte</v>
          </cell>
          <cell r="W216" t="str">
            <v>COMPLETADO</v>
          </cell>
          <cell r="X216" t="str">
            <v>TALLER</v>
          </cell>
          <cell r="Y216">
            <v>42776</v>
          </cell>
          <cell r="Z216">
            <v>706</v>
          </cell>
          <cell r="AA216" t="str">
            <v>M012</v>
          </cell>
          <cell r="AB216" t="str">
            <v>T173331/Panel - PANEL</v>
          </cell>
          <cell r="AC216" t="str">
            <v>OC-1007632</v>
          </cell>
          <cell r="AD216" t="str">
            <v>Sn Nicolas de Los Garza/B del Roble</v>
          </cell>
          <cell r="AE216" t="str">
            <v>NL</v>
          </cell>
          <cell r="AF216" t="str">
            <v>MX</v>
          </cell>
          <cell r="AG216" t="str">
            <v>10411772</v>
          </cell>
          <cell r="AH216" t="str">
            <v>ANDRES CAZARES</v>
          </cell>
          <cell r="AI216" t="str">
            <v>601 Alfredo Salce</v>
          </cell>
          <cell r="AJ216" t="str">
            <v>8183505049</v>
          </cell>
          <cell r="AK216">
            <v>0</v>
          </cell>
          <cell r="AL216" t="str">
            <v>66413</v>
          </cell>
          <cell r="AM216"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16" t="str">
            <v>3TE50G132311</v>
          </cell>
          <cell r="AO216" t="str">
            <v>Básica</v>
          </cell>
          <cell r="AP216" t="str">
            <v>Hisense</v>
          </cell>
          <cell r="AQ216" t="str">
            <v>Opera</v>
          </cell>
          <cell r="AR216" t="str">
            <v>FHD 1920 x 1080</v>
          </cell>
          <cell r="AS216" t="str">
            <v>3TE50G1653A3G1653M010</v>
          </cell>
          <cell r="AT216" t="e">
            <v>#N/A</v>
          </cell>
          <cell r="AU216" t="str">
            <v>50H5C</v>
          </cell>
          <cell r="AV216" t="str">
            <v>3TE50G1653A3</v>
          </cell>
          <cell r="AW216" t="str">
            <v>G1653</v>
          </cell>
          <cell r="AX216" t="str">
            <v>M010</v>
          </cell>
          <cell r="AY216">
            <v>74011210</v>
          </cell>
          <cell r="AZ216">
            <v>51008172</v>
          </cell>
          <cell r="BA216">
            <v>80137947</v>
          </cell>
        </row>
        <row r="217">
          <cell r="D217">
            <v>60311154</v>
          </cell>
          <cell r="E217" t="str">
            <v>A</v>
          </cell>
          <cell r="F217" t="str">
            <v>TV</v>
          </cell>
          <cell r="G217" t="str">
            <v xml:space="preserve">ALEJANDRA BERENICE GONZALEZ </v>
          </cell>
          <cell r="H217" t="str">
            <v>PROLONGACION PROGRESO # 54 COL.: SAN PABLO CHIMALPA C.P. 05050</v>
          </cell>
          <cell r="I217">
            <v>5534518409</v>
          </cell>
          <cell r="J217" t="str">
            <v>HISENSE</v>
          </cell>
          <cell r="K217" t="str">
            <v>43H7C</v>
          </cell>
          <cell r="L217" t="str">
            <v>43G160913H01538</v>
          </cell>
          <cell r="M217" t="str">
            <v>TICKET DE COMPRA</v>
          </cell>
          <cell r="N217">
            <v>6998</v>
          </cell>
          <cell r="O217">
            <v>42951</v>
          </cell>
          <cell r="P217">
            <v>42776</v>
          </cell>
          <cell r="Q217">
            <v>201677</v>
          </cell>
          <cell r="R217" t="str">
            <v>SOLICTUD DE TARJETA POWER BOARD # 198397</v>
          </cell>
          <cell r="S217" t="str">
            <v xml:space="preserve">ACCESORIOS COMPLETOS </v>
          </cell>
          <cell r="T217" t="str">
            <v xml:space="preserve"> SANDRA RUIZ                      </v>
          </cell>
          <cell r="U217" t="str">
            <v>2017-04-10</v>
          </cell>
          <cell r="V217" t="str">
            <v>Centro</v>
          </cell>
          <cell r="W217" t="str">
            <v>COMPLETADO</v>
          </cell>
          <cell r="Y217">
            <v>42775</v>
          </cell>
          <cell r="Z217">
            <v>175</v>
          </cell>
          <cell r="AA217" t="str">
            <v>M010</v>
          </cell>
          <cell r="AB217" t="str">
            <v>T198397/Tarjeta Principal Madre - MAIN BOARD</v>
          </cell>
          <cell r="AC217" t="str">
            <v>OC-1007345</v>
          </cell>
          <cell r="AD217" t="str">
            <v>Cuajimalapa/San Pablo Chimalpa</v>
          </cell>
          <cell r="AE217" t="str">
            <v>DF</v>
          </cell>
          <cell r="AF217" t="str">
            <v>MX</v>
          </cell>
          <cell r="AG217" t="str">
            <v>10411708</v>
          </cell>
          <cell r="AH217" t="str">
            <v>ALEJANDRA BERENICE GONZALEZ GRANADO</v>
          </cell>
          <cell r="AI217" t="str">
            <v>Prolongacion Progreso No. 54</v>
          </cell>
          <cell r="AJ217" t="str">
            <v>5534518409</v>
          </cell>
          <cell r="AK217">
            <v>0</v>
          </cell>
          <cell r="AL217" t="str">
            <v>05050</v>
          </cell>
          <cell r="AM217"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17" t="str">
            <v>3TE43G154905</v>
          </cell>
          <cell r="AO217" t="str">
            <v>Smart</v>
          </cell>
          <cell r="AP217" t="str">
            <v>Hisense</v>
          </cell>
          <cell r="AQ217" t="str">
            <v>Opera</v>
          </cell>
          <cell r="AR217" t="str">
            <v>UHD 3840 X 2160</v>
          </cell>
          <cell r="AS217" t="str">
            <v>3TE43G163447G1634M010</v>
          </cell>
          <cell r="AT217" t="e">
            <v>#N/A</v>
          </cell>
          <cell r="AU217" t="str">
            <v>43H7C</v>
          </cell>
          <cell r="AV217" t="str">
            <v>3TE43G163447</v>
          </cell>
          <cell r="AW217" t="str">
            <v>G1634</v>
          </cell>
          <cell r="AX217" t="str">
            <v>M010</v>
          </cell>
          <cell r="AY217">
            <v>74011211</v>
          </cell>
          <cell r="AZ217">
            <v>51008174</v>
          </cell>
          <cell r="BA217">
            <v>80137958</v>
          </cell>
        </row>
        <row r="218">
          <cell r="D218">
            <v>60310630</v>
          </cell>
          <cell r="E218" t="str">
            <v>A</v>
          </cell>
          <cell r="F218" t="str">
            <v>TV</v>
          </cell>
          <cell r="G218" t="str">
            <v>ARACELI TORRES SUAREZ</v>
          </cell>
          <cell r="H218" t="str">
            <v>CALLE MIGUEL HIDALGO MZA 5 LOTE 16 COL. 20 DE NOVIEMBRE, CAMPECHE, CAMPECHE</v>
          </cell>
          <cell r="I218">
            <v>9811081946</v>
          </cell>
          <cell r="J218" t="str">
            <v>HISENSE</v>
          </cell>
          <cell r="K218" t="str">
            <v>48H5</v>
          </cell>
          <cell r="L218" t="str">
            <v>48J135166H03985</v>
          </cell>
          <cell r="M218" t="str">
            <v>POLIZA CON SELLO DE COMPRA</v>
          </cell>
          <cell r="N218">
            <v>0</v>
          </cell>
          <cell r="O218">
            <v>42322</v>
          </cell>
          <cell r="P218">
            <v>42836</v>
          </cell>
          <cell r="Q218">
            <v>201079</v>
          </cell>
          <cell r="R218" t="str">
            <v>FALTA DE REFACCIONES</v>
          </cell>
          <cell r="T218" t="str">
            <v>CANDELARIO GARCIA</v>
          </cell>
          <cell r="U218">
            <v>42835</v>
          </cell>
          <cell r="V218" t="str">
            <v>SUR</v>
          </cell>
          <cell r="W218" t="str">
            <v>COMPLETADO</v>
          </cell>
          <cell r="Y218">
            <v>42767</v>
          </cell>
          <cell r="Z218">
            <v>514</v>
          </cell>
          <cell r="AA218" t="str">
            <v>M012</v>
          </cell>
          <cell r="AB218" t="str">
            <v>T172081/Tarjeta Principal Madre - MAIN BOARD</v>
          </cell>
          <cell r="AC218" t="str">
            <v>OC-1006993</v>
          </cell>
          <cell r="AD218" t="str">
            <v>Campeche/20 de Noviembre</v>
          </cell>
          <cell r="AE218" t="str">
            <v>CMP</v>
          </cell>
          <cell r="AF218" t="str">
            <v>MX</v>
          </cell>
          <cell r="AG218" t="str">
            <v>10411225</v>
          </cell>
          <cell r="AH218" t="str">
            <v>ARACELI TORRES SUAREZ</v>
          </cell>
          <cell r="AI218" t="str">
            <v>Miguel Hidalgo mz 5 lt 16</v>
          </cell>
          <cell r="AJ218" t="str">
            <v>9811081946</v>
          </cell>
          <cell r="AK218">
            <v>0</v>
          </cell>
          <cell r="AL218" t="str">
            <v>24085</v>
          </cell>
          <cell r="AM218"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18" t="str">
            <v>3TE48J135166</v>
          </cell>
          <cell r="AO218" t="e">
            <v>#N/A</v>
          </cell>
          <cell r="AP218" t="e">
            <v>#N/A</v>
          </cell>
          <cell r="AQ218" t="e">
            <v>#N/A</v>
          </cell>
          <cell r="AR218" t="e">
            <v>#N/A</v>
          </cell>
          <cell r="AS218" t="str">
            <v>3TE50G1618N2G1618M010</v>
          </cell>
          <cell r="AT218" t="e">
            <v>#N/A</v>
          </cell>
          <cell r="AU218" t="str">
            <v>50H5C</v>
          </cell>
          <cell r="AV218" t="str">
            <v>3TE50G1618N2</v>
          </cell>
          <cell r="AW218" t="str">
            <v>G1618</v>
          </cell>
          <cell r="AX218" t="str">
            <v>M010</v>
          </cell>
          <cell r="AY218">
            <v>74011215</v>
          </cell>
          <cell r="AZ218">
            <v>51012253</v>
          </cell>
          <cell r="BA218">
            <v>80137226</v>
          </cell>
        </row>
        <row r="219">
          <cell r="D219">
            <v>60308332</v>
          </cell>
          <cell r="E219" t="str">
            <v xml:space="preserve">A </v>
          </cell>
          <cell r="F219" t="str">
            <v>TV</v>
          </cell>
          <cell r="G219" t="str">
            <v>JUAN MANUEL QUAAS</v>
          </cell>
          <cell r="H219" t="str">
            <v>LOS ISOTES SN, BARRIO DE LOS ISOTES, TAXCO GUERRERO</v>
          </cell>
          <cell r="I219">
            <v>7621152387</v>
          </cell>
          <cell r="J219" t="str">
            <v>HISENSE</v>
          </cell>
          <cell r="K219" t="str">
            <v>50H7GB</v>
          </cell>
          <cell r="L219" t="str">
            <v>50G162153MH1567</v>
          </cell>
          <cell r="M219" t="str">
            <v>TAX/000094610</v>
          </cell>
          <cell r="N219">
            <v>13731.84</v>
          </cell>
          <cell r="O219">
            <v>42727</v>
          </cell>
          <cell r="P219">
            <v>42746</v>
          </cell>
          <cell r="Q219">
            <v>201069</v>
          </cell>
          <cell r="R219" t="str">
            <v>P1A: T194644 TARJETA PRINCIPAL, OC-1006110 13/01/2016</v>
          </cell>
          <cell r="S219" t="str">
            <v/>
          </cell>
          <cell r="T219" t="str">
            <v xml:space="preserve"> ESTEPHANIA TOREES                </v>
          </cell>
          <cell r="U219" t="str">
            <v>2017/04/12</v>
          </cell>
          <cell r="V219" t="str">
            <v>Centro</v>
          </cell>
          <cell r="W219" t="str">
            <v>COMPLETADO</v>
          </cell>
          <cell r="Y219">
            <v>42741</v>
          </cell>
          <cell r="Z219">
            <v>19</v>
          </cell>
          <cell r="AA219" t="str">
            <v>M010</v>
          </cell>
          <cell r="AB219" t="str">
            <v>T194644/Tarjeta Principal Madre - MAIN BOARD</v>
          </cell>
          <cell r="AC219" t="str">
            <v>OC-1006110</v>
          </cell>
          <cell r="AD219" t="str">
            <v>taxco / barrio de los izotes</v>
          </cell>
          <cell r="AE219" t="str">
            <v>GRO</v>
          </cell>
          <cell r="AF219" t="str">
            <v>MX</v>
          </cell>
          <cell r="AG219" t="str">
            <v>10409206</v>
          </cell>
          <cell r="AH219" t="str">
            <v>JUAN MANUEL QUAAS CORDERO</v>
          </cell>
          <cell r="AI219" t="str">
            <v>callle de los izotes s/n</v>
          </cell>
          <cell r="AJ219" t="str">
            <v>044 7621008361</v>
          </cell>
          <cell r="AK219" t="str">
            <v>044 7621008361</v>
          </cell>
          <cell r="AL219" t="str">
            <v>40252</v>
          </cell>
          <cell r="AM219"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19" t="str">
            <v>3TE50G1523B0</v>
          </cell>
          <cell r="AO219" t="str">
            <v>Smart</v>
          </cell>
          <cell r="AP219" t="str">
            <v>Hisense</v>
          </cell>
          <cell r="AQ219" t="str">
            <v>Android</v>
          </cell>
          <cell r="AR219" t="str">
            <v>UHD 3840 X 2160</v>
          </cell>
          <cell r="AS219" t="str">
            <v>3TE50G1644B1G1644B1M010</v>
          </cell>
          <cell r="AT219">
            <v>6</v>
          </cell>
          <cell r="AU219" t="str">
            <v>50H7GB</v>
          </cell>
          <cell r="AV219" t="str">
            <v>3TE50G1644B1</v>
          </cell>
          <cell r="AW219" t="str">
            <v>G1644B1</v>
          </cell>
          <cell r="AX219" t="str">
            <v>M010</v>
          </cell>
          <cell r="AY219">
            <v>77051868</v>
          </cell>
          <cell r="AZ219">
            <v>51008219</v>
          </cell>
          <cell r="BA219">
            <v>80146086</v>
          </cell>
        </row>
        <row r="220">
          <cell r="D220">
            <v>60310097</v>
          </cell>
          <cell r="E220" t="str">
            <v xml:space="preserve">A  </v>
          </cell>
          <cell r="F220" t="str">
            <v>TV</v>
          </cell>
          <cell r="G220" t="str">
            <v xml:space="preserve"> Manuel Ibarra</v>
          </cell>
          <cell r="H220" t="str">
            <v>Gustavo A Madero/Jertrudis Sanchez  Norte 88A, 5215 C.P. 07839</v>
          </cell>
          <cell r="I220">
            <v>55511099</v>
          </cell>
          <cell r="J220" t="str">
            <v>SHARP HISENSE</v>
          </cell>
          <cell r="K220" t="str">
            <v>LC-40N5000U</v>
          </cell>
          <cell r="L220" t="str">
            <v>40G155275H02223</v>
          </cell>
          <cell r="M220" t="str">
            <v>1423 0016 1649 7252 8123  TIENDA WALMART</v>
          </cell>
          <cell r="N220">
            <v>7009</v>
          </cell>
          <cell r="O220">
            <v>42598</v>
          </cell>
          <cell r="P220">
            <v>42774</v>
          </cell>
          <cell r="Q220">
            <v>201767</v>
          </cell>
          <cell r="R220" t="str">
            <v>02/03/2017 00 : 10  SERGIO.FER : TCFT - Channel 1.1 / P1A: 197203 MAIN   08-02-2017   OC-1007193</v>
          </cell>
          <cell r="S220" t="str">
            <v>EQUIPO DAÑADO EN DOMICILIO DE CLIENTE</v>
          </cell>
          <cell r="T220" t="str">
            <v xml:space="preserve">   RENE ARIAS                     </v>
          </cell>
          <cell r="U220" t="str">
            <v>2017-04-10</v>
          </cell>
          <cell r="V220" t="str">
            <v>Centro</v>
          </cell>
          <cell r="W220" t="str">
            <v>COMPLETADO</v>
          </cell>
          <cell r="X220" t="str">
            <v>CLIENTE</v>
          </cell>
          <cell r="Y220">
            <v>42761</v>
          </cell>
          <cell r="Z220">
            <v>176</v>
          </cell>
          <cell r="AA220" t="str">
            <v>M010</v>
          </cell>
          <cell r="AB220" t="str">
            <v>T197203/Tarjeta Principal Madre - MAIN BOARD</v>
          </cell>
          <cell r="AC220" t="str">
            <v>OC-1007193</v>
          </cell>
          <cell r="AD220" t="str">
            <v>Gustavo A Madero/Jertrudis Sanchez</v>
          </cell>
          <cell r="AE220" t="str">
            <v>DF</v>
          </cell>
          <cell r="AF220" t="str">
            <v>MX</v>
          </cell>
          <cell r="AG220" t="str">
            <v>10410780</v>
          </cell>
          <cell r="AH220" t="str">
            <v>MANUEL IBARRA</v>
          </cell>
          <cell r="AI220" t="str">
            <v>5215 Norte 88A</v>
          </cell>
          <cell r="AJ220" t="str">
            <v>55511099</v>
          </cell>
          <cell r="AK220">
            <v>0</v>
          </cell>
          <cell r="AL220" t="str">
            <v>07839</v>
          </cell>
          <cell r="AM220"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20" t="str">
            <v>3TE40G155275</v>
          </cell>
          <cell r="AO220" t="str">
            <v>Smart</v>
          </cell>
          <cell r="AP220" t="str">
            <v>Sharp</v>
          </cell>
          <cell r="AQ220" t="str">
            <v>Opera</v>
          </cell>
          <cell r="AR220" t="str">
            <v>FHD 1920 x 1080</v>
          </cell>
          <cell r="AS220" t="e">
            <v>#N/A</v>
          </cell>
          <cell r="AT220" t="e">
            <v>#N/A</v>
          </cell>
          <cell r="AV220" t="str">
            <v>3TE40G154917</v>
          </cell>
          <cell r="AW220" t="e">
            <v>#N/A</v>
          </cell>
          <cell r="AY220">
            <v>74011597</v>
          </cell>
          <cell r="AZ220">
            <v>51012533</v>
          </cell>
          <cell r="BA220">
            <v>80138580</v>
          </cell>
        </row>
        <row r="221">
          <cell r="D221">
            <v>60310304</v>
          </cell>
          <cell r="E221" t="str">
            <v xml:space="preserve">A  </v>
          </cell>
          <cell r="F221" t="str">
            <v>TV</v>
          </cell>
          <cell r="G221" t="str">
            <v>Gabriela Rocha Hernandez</v>
          </cell>
          <cell r="H221" t="str">
            <v>Iztacalco/ Agricola calle 5 int 003 UH Laureles  378 C.P. 08100</v>
          </cell>
          <cell r="I221">
            <v>5541275807</v>
          </cell>
          <cell r="J221" t="str">
            <v>HISENSE</v>
          </cell>
          <cell r="K221" t="str">
            <v>50H7GB</v>
          </cell>
          <cell r="L221" t="str">
            <v>50G162155MH7115</v>
          </cell>
          <cell r="M221" t="str">
            <v>TERM 618 DOCTO'0088  TDA '0087 COMPROBANTE DE PAGO TIENDA LIVERPOOL</v>
          </cell>
          <cell r="N221">
            <v>10386.75</v>
          </cell>
          <cell r="O221">
            <v>42692</v>
          </cell>
          <cell r="P221">
            <v>42781</v>
          </cell>
          <cell r="Q221">
            <v>201767</v>
          </cell>
          <cell r="R221" t="str">
            <v>21/02/2017 05 : 00  SERGIO.FER : TCFT - Software / 15/02/2017 07 : 05 201767 : NO SE PUEDE ACTUALIZAR SOFTWARE EN ELEQUIPO, SE ADJUNTA REPORTE TECNICO</v>
          </cell>
          <cell r="S221" t="str">
            <v>EQUIPO DAÑADO EN DOMICILIO DE CLIENTE</v>
          </cell>
          <cell r="T221" t="str">
            <v xml:space="preserve">   RENE ARIAS                     </v>
          </cell>
          <cell r="U221" t="str">
            <v>2017-04-10</v>
          </cell>
          <cell r="V221" t="str">
            <v>Centro</v>
          </cell>
          <cell r="W221" t="str">
            <v>COMPLETADO</v>
          </cell>
          <cell r="X221" t="str">
            <v>CLIENTE</v>
          </cell>
          <cell r="Y221">
            <v>42762</v>
          </cell>
          <cell r="Z221">
            <v>89</v>
          </cell>
          <cell r="AA221" t="str">
            <v>M010</v>
          </cell>
          <cell r="AD221" t="str">
            <v>iztacalco/agricola</v>
          </cell>
          <cell r="AE221" t="str">
            <v>DF</v>
          </cell>
          <cell r="AF221" t="str">
            <v>MX</v>
          </cell>
          <cell r="AG221" t="str">
            <v>10410647</v>
          </cell>
          <cell r="AH221" t="str">
            <v>GABRIELA ROCHA HERNANDEZ</v>
          </cell>
          <cell r="AI221" t="str">
            <v>378 calle 5 int 003 UH Laureles</v>
          </cell>
          <cell r="AJ221" t="str">
            <v>5541275807</v>
          </cell>
          <cell r="AK221">
            <v>0</v>
          </cell>
          <cell r="AL221" t="str">
            <v>08100</v>
          </cell>
          <cell r="AM221"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21" t="str">
            <v>3TE50G1523B0</v>
          </cell>
          <cell r="AO221" t="str">
            <v>Smart</v>
          </cell>
          <cell r="AP221" t="str">
            <v>Hisense</v>
          </cell>
          <cell r="AQ221" t="str">
            <v>Android</v>
          </cell>
          <cell r="AR221" t="str">
            <v>UHD 3840 X 2160</v>
          </cell>
          <cell r="AS221" t="str">
            <v>3TE50G162681G1626M010</v>
          </cell>
          <cell r="AT221" t="e">
            <v>#N/A</v>
          </cell>
          <cell r="AU221" t="str">
            <v>50CU6000</v>
          </cell>
          <cell r="AV221" t="str">
            <v>3TE50G162681</v>
          </cell>
          <cell r="AW221" t="str">
            <v>G1626</v>
          </cell>
          <cell r="AX221" t="str">
            <v>M010</v>
          </cell>
          <cell r="AY221">
            <v>74011334</v>
          </cell>
          <cell r="AZ221">
            <v>51008621</v>
          </cell>
          <cell r="BA221">
            <v>80137221</v>
          </cell>
        </row>
        <row r="222">
          <cell r="D222">
            <v>60310326</v>
          </cell>
          <cell r="E222" t="str">
            <v xml:space="preserve">A  </v>
          </cell>
          <cell r="F222" t="str">
            <v>TV</v>
          </cell>
          <cell r="G222" t="str">
            <v>Enrique Garcia</v>
          </cell>
          <cell r="H222" t="str">
            <v>Sn Vicente/San Miguel Cda Rancho Anzures mz 6 lt 7 casa D C.P. 56386</v>
          </cell>
          <cell r="I222">
            <v>59265814</v>
          </cell>
          <cell r="J222" t="str">
            <v>HISENSE</v>
          </cell>
          <cell r="K222" t="str">
            <v>40H5B2</v>
          </cell>
          <cell r="L222" t="str">
            <v>40G161181H02235</v>
          </cell>
          <cell r="M222" t="str">
            <v>TERM '037 DOCTO 2399 TDA '0188 COMPROBANDE DE COMPA TIENDA FABRICAS DE FRANCIA</v>
          </cell>
          <cell r="N222">
            <v>14618.3</v>
          </cell>
          <cell r="O222">
            <v>42616</v>
          </cell>
          <cell r="P222">
            <v>42767</v>
          </cell>
          <cell r="Q222">
            <v>201767</v>
          </cell>
          <cell r="R222" t="str">
            <v>22/02/2017 02 : 05  SERGIO.FER : TCFT - Reincidencia / P1A: 191066 Y 192199 01-02-17 OC-1006955</v>
          </cell>
          <cell r="S222" t="str">
            <v>EQUIPO DAÑADO EN DOMICILIO DE CLIENTE (Z</v>
          </cell>
          <cell r="T222" t="str">
            <v xml:space="preserve">   RENE ARIAS                     </v>
          </cell>
          <cell r="U222" t="str">
            <v>2017-04-10</v>
          </cell>
          <cell r="V222" t="str">
            <v>Centro</v>
          </cell>
          <cell r="W222" t="str">
            <v>COMPLETADO</v>
          </cell>
          <cell r="X222" t="str">
            <v>CLIENTE</v>
          </cell>
          <cell r="Y222">
            <v>42762</v>
          </cell>
          <cell r="Z222">
            <v>151</v>
          </cell>
          <cell r="AA222" t="str">
            <v>M010</v>
          </cell>
          <cell r="AB222" t="str">
            <v>T191066/Panel - PANEL</v>
          </cell>
          <cell r="AC222" t="str">
            <v>OC-1006955</v>
          </cell>
          <cell r="AD222" t="str">
            <v>Sn Vicente/San Miguel</v>
          </cell>
          <cell r="AE222" t="str">
            <v>MEX</v>
          </cell>
          <cell r="AF222" t="str">
            <v>MX</v>
          </cell>
          <cell r="AG222" t="str">
            <v>10410831</v>
          </cell>
          <cell r="AH222" t="str">
            <v>ENRIQUE GARCIA</v>
          </cell>
          <cell r="AI222" t="str">
            <v>Cda Rancho Anzures mz 6 lt 7 casa D</v>
          </cell>
          <cell r="AJ222" t="str">
            <v>59265814</v>
          </cell>
          <cell r="AK222">
            <v>0</v>
          </cell>
          <cell r="AL222" t="str">
            <v>56386</v>
          </cell>
          <cell r="AM222"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22" t="str">
            <v>3TE40G155372</v>
          </cell>
          <cell r="AO222" t="str">
            <v>Smart</v>
          </cell>
          <cell r="AP222" t="str">
            <v>Hisense</v>
          </cell>
          <cell r="AQ222" t="str">
            <v>Opera</v>
          </cell>
          <cell r="AR222" t="str">
            <v>FHD 1920 x 1080</v>
          </cell>
          <cell r="AS222" t="str">
            <v>3TE40G163934G1639M010</v>
          </cell>
          <cell r="AT222" t="e">
            <v>#N/A</v>
          </cell>
          <cell r="AU222" t="str">
            <v>40H5B2</v>
          </cell>
          <cell r="AV222" t="str">
            <v>3TE40G163934</v>
          </cell>
          <cell r="AW222" t="str">
            <v>G1639</v>
          </cell>
          <cell r="AX222" t="str">
            <v>M010</v>
          </cell>
          <cell r="AY222">
            <v>74011335</v>
          </cell>
          <cell r="AZ222">
            <v>51008622</v>
          </cell>
          <cell r="BA222">
            <v>80137961</v>
          </cell>
        </row>
        <row r="223">
          <cell r="D223">
            <v>60310467</v>
          </cell>
          <cell r="E223" t="str">
            <v xml:space="preserve">A  </v>
          </cell>
          <cell r="F223" t="str">
            <v>TV</v>
          </cell>
          <cell r="G223" t="str">
            <v>Daniel Leos Bocanegra</v>
          </cell>
          <cell r="H223" t="str">
            <v>Azcapotzalco/Prohogar Calle19 #30 C.P. 02600</v>
          </cell>
          <cell r="I223" t="str">
            <v>53550706 - 5524105792</v>
          </cell>
          <cell r="J223" t="str">
            <v>HISENSE</v>
          </cell>
          <cell r="K223" t="str">
            <v>50K20D</v>
          </cell>
          <cell r="L223" t="str">
            <v>50J140472H05274</v>
          </cell>
          <cell r="M223" t="str">
            <v xml:space="preserve">TC# 3750 3767 3264 3108 0854 72 COMPROBANTE DE PAGO TIENDA WALMART </v>
          </cell>
          <cell r="N223">
            <v>6999</v>
          </cell>
          <cell r="O223">
            <v>41805</v>
          </cell>
          <cell r="P223">
            <v>42779</v>
          </cell>
          <cell r="Q223">
            <v>201767</v>
          </cell>
          <cell r="R223" t="str">
            <v xml:space="preserve">22/02/2017 07 : 12  ERNESTO.HERN : NP5 / P1A:   173064 PANEL     13-02-2017   OC-1007385
</v>
          </cell>
          <cell r="S223" t="str">
            <v>EQUIPO DAÑADO EN DOMICILIO DE CLIENTE</v>
          </cell>
          <cell r="T223" t="str">
            <v xml:space="preserve">   RENE ARIAS                     </v>
          </cell>
          <cell r="U223" t="str">
            <v>2017-04-10</v>
          </cell>
          <cell r="V223" t="str">
            <v>Centro</v>
          </cell>
          <cell r="W223" t="str">
            <v>COMPLETADO</v>
          </cell>
          <cell r="X223" t="str">
            <v>CLIENTE</v>
          </cell>
          <cell r="Y223">
            <v>42765</v>
          </cell>
          <cell r="Z223">
            <v>974</v>
          </cell>
          <cell r="AA223" t="str">
            <v>M012</v>
          </cell>
          <cell r="AB223" t="str">
            <v>T173064/Panel - PANEL</v>
          </cell>
          <cell r="AC223" t="str">
            <v>OC-1007385</v>
          </cell>
          <cell r="AD223" t="str">
            <v>Azcapotzalco/Prohogar</v>
          </cell>
          <cell r="AE223" t="str">
            <v>DF</v>
          </cell>
          <cell r="AF223" t="str">
            <v>MX</v>
          </cell>
          <cell r="AG223" t="str">
            <v>10410098</v>
          </cell>
          <cell r="AH223" t="str">
            <v>DANIEL LEOS BOCANEGRA</v>
          </cell>
          <cell r="AI223" t="str">
            <v>30 Calle19</v>
          </cell>
          <cell r="AJ223" t="str">
            <v>5524105792</v>
          </cell>
          <cell r="AK223" t="str">
            <v>5524105792</v>
          </cell>
          <cell r="AL223" t="str">
            <v>02600</v>
          </cell>
          <cell r="AM223"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23" t="str">
            <v>3TE50G132311</v>
          </cell>
          <cell r="AO223" t="str">
            <v>Básica</v>
          </cell>
          <cell r="AP223" t="str">
            <v>Hisense</v>
          </cell>
          <cell r="AQ223" t="str">
            <v>Opera</v>
          </cell>
          <cell r="AR223" t="str">
            <v>FHD 1920 x 1080</v>
          </cell>
          <cell r="AS223" t="str">
            <v>3TE50G1653A3G1653M010</v>
          </cell>
          <cell r="AT223" t="e">
            <v>#N/A</v>
          </cell>
          <cell r="AU223" t="str">
            <v>50H5C</v>
          </cell>
          <cell r="AV223" t="str">
            <v>3TE50G1653A3</v>
          </cell>
          <cell r="AW223" t="str">
            <v>G1653</v>
          </cell>
          <cell r="AX223" t="str">
            <v>M010</v>
          </cell>
          <cell r="AY223">
            <v>74011336</v>
          </cell>
          <cell r="AZ223">
            <v>51012485</v>
          </cell>
          <cell r="BA223">
            <v>80137957</v>
          </cell>
        </row>
        <row r="224">
          <cell r="D224">
            <v>60310802</v>
          </cell>
          <cell r="E224" t="str">
            <v xml:space="preserve">A  </v>
          </cell>
          <cell r="F224" t="str">
            <v>TV</v>
          </cell>
          <cell r="G224" t="str">
            <v>Marco Antonio Ortega</v>
          </cell>
          <cell r="H224" t="str">
            <v>tlalpan/parques del pedregal
Periferico sur piso 7 en Area de corres #4829  C.P. 14010</v>
          </cell>
          <cell r="I224">
            <v>5524292018</v>
          </cell>
          <cell r="J224" t="str">
            <v>SHARP HISENSE</v>
          </cell>
          <cell r="K224" t="str">
            <v>LC-43N4000M</v>
          </cell>
          <cell r="L224" t="str">
            <v>43G1622H2H00732</v>
          </cell>
          <cell r="M224" t="str">
            <v>AJ344067 FACTURA BEST BUY STORIES S. DE R.L. DE C.V. Folio fiscal 8c5df56c-7133-46e5-b2ad-f41733c5b340</v>
          </cell>
          <cell r="N224">
            <v>5430.17</v>
          </cell>
          <cell r="O224">
            <v>42702</v>
          </cell>
          <cell r="P224">
            <v>42777</v>
          </cell>
          <cell r="Q224">
            <v>201767</v>
          </cell>
          <cell r="R224" t="str">
            <v>15/02/2017 05 : 19  ERNESTO.HERN : NP5 / P1A: 204346 MAIN   11-2-2017    OC-1007323</v>
          </cell>
          <cell r="S224" t="str">
            <v>EQUIPO DAÑADO EN DOMICILIO DE CLIENTE</v>
          </cell>
          <cell r="T224" t="str">
            <v xml:space="preserve">   RENE ARIAS                     </v>
          </cell>
          <cell r="U224" t="str">
            <v>2017-04-10</v>
          </cell>
          <cell r="V224" t="str">
            <v>Centro</v>
          </cell>
          <cell r="W224" t="str">
            <v>COMPLETADO</v>
          </cell>
          <cell r="X224" t="str">
            <v>CLIENTE</v>
          </cell>
          <cell r="Y224">
            <v>42769</v>
          </cell>
          <cell r="Z224">
            <v>75</v>
          </cell>
          <cell r="AA224" t="str">
            <v>M010</v>
          </cell>
          <cell r="AB224" t="str">
            <v>T204346/Tarjeta Principal Madre - MAIN BOARD</v>
          </cell>
          <cell r="AC224" t="str">
            <v>OC-1007323</v>
          </cell>
          <cell r="AD224" t="str">
            <v>tlalpan/parques del pedregal</v>
          </cell>
          <cell r="AE224" t="str">
            <v>DF</v>
          </cell>
          <cell r="AF224" t="str">
            <v>MX</v>
          </cell>
          <cell r="AG224" t="str">
            <v>10410236</v>
          </cell>
          <cell r="AH224" t="str">
            <v>MARCO ANTONIO ORTEGA</v>
          </cell>
          <cell r="AI224" t="str">
            <v>4829 Periferico sur piso 7 en Area de correspondencia</v>
          </cell>
          <cell r="AJ224" t="str">
            <v>044-5524292018</v>
          </cell>
          <cell r="AK224">
            <v>0</v>
          </cell>
          <cell r="AL224" t="str">
            <v>14010</v>
          </cell>
          <cell r="AM224"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24" t="str">
            <v>3TE43G1622H2</v>
          </cell>
          <cell r="AO224" t="e">
            <v>#N/A</v>
          </cell>
          <cell r="AP224" t="e">
            <v>#N/A</v>
          </cell>
          <cell r="AQ224" t="e">
            <v>#N/A</v>
          </cell>
          <cell r="AR224" t="e">
            <v>#N/A</v>
          </cell>
          <cell r="AS224" t="str">
            <v>3TE43G1701A4G1701M010</v>
          </cell>
          <cell r="AT224" t="e">
            <v>#N/A</v>
          </cell>
          <cell r="AU224" t="str">
            <v>LC-43N4000M</v>
          </cell>
          <cell r="AV224" t="str">
            <v>3TE43G1701A4</v>
          </cell>
          <cell r="AW224" t="str">
            <v>G1701</v>
          </cell>
          <cell r="AX224" t="str">
            <v>M010</v>
          </cell>
          <cell r="AY224">
            <v>74011338</v>
          </cell>
          <cell r="AZ224">
            <v>51008624</v>
          </cell>
          <cell r="BA224">
            <v>80141783</v>
          </cell>
        </row>
        <row r="225">
          <cell r="D225">
            <v>60310837</v>
          </cell>
          <cell r="E225" t="str">
            <v xml:space="preserve">A  </v>
          </cell>
          <cell r="F225" t="str">
            <v>TV</v>
          </cell>
          <cell r="G225" t="str">
            <v>Jorge Gutierrez</v>
          </cell>
          <cell r="H225" t="str">
            <v>Cuahutemoc/Roma Chiapas Monterrey y Medellin # 150  C.P. 06700</v>
          </cell>
          <cell r="I225" t="str">
            <v xml:space="preserve">55745164 - 5532244653 </v>
          </cell>
          <cell r="J225" t="str">
            <v>HISENSE</v>
          </cell>
          <cell r="K225" t="str">
            <v>40H5B2</v>
          </cell>
          <cell r="L225" t="str">
            <v>40G1619B0H04075</v>
          </cell>
          <cell r="M225" t="str">
            <v>TICKET: 6714 / CODIGO 702004091214161430</v>
          </cell>
          <cell r="N225">
            <v>5290.51</v>
          </cell>
          <cell r="O225">
            <v>42718</v>
          </cell>
          <cell r="P225">
            <v>42779</v>
          </cell>
          <cell r="Q225">
            <v>201767</v>
          </cell>
          <cell r="R225" t="str">
            <v>22/02/2017 07 : 05  ERNESTO.HERN : NP5 / P1A: 202916 MAIN     13-02-2017    OC-1007384</v>
          </cell>
          <cell r="S225" t="str">
            <v>EQUIPO DAÑADO EN DOMICILIO DE CLIENTE</v>
          </cell>
          <cell r="T225" t="str">
            <v xml:space="preserve">   RENE ARIAS                     </v>
          </cell>
          <cell r="U225" t="str">
            <v>2017-04-10</v>
          </cell>
          <cell r="V225" t="str">
            <v>Centro</v>
          </cell>
          <cell r="W225" t="str">
            <v>COMPLETADO</v>
          </cell>
          <cell r="X225" t="str">
            <v>CLIENTE</v>
          </cell>
          <cell r="Y225">
            <v>42769</v>
          </cell>
          <cell r="Z225">
            <v>61</v>
          </cell>
          <cell r="AA225" t="str">
            <v>M010</v>
          </cell>
          <cell r="AB225" t="str">
            <v>T202916/Tarjeta Principal Madre - MAIN BOARD\Power</v>
          </cell>
          <cell r="AC225" t="str">
            <v>OC-1007384</v>
          </cell>
          <cell r="AD225" t="str">
            <v>cuahutemoc/roma</v>
          </cell>
          <cell r="AE225" t="str">
            <v>DF</v>
          </cell>
          <cell r="AF225" t="str">
            <v>MX</v>
          </cell>
          <cell r="AG225" t="str">
            <v>10411003</v>
          </cell>
          <cell r="AH225" t="str">
            <v>JORGE GUTIERREZ</v>
          </cell>
          <cell r="AI225" t="str">
            <v>150 chiapas %monterrey y medellin</v>
          </cell>
          <cell r="AJ225" t="str">
            <v>55745164</v>
          </cell>
          <cell r="AK225" t="str">
            <v>5532244653</v>
          </cell>
          <cell r="AL225" t="str">
            <v>06700</v>
          </cell>
          <cell r="AM225"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25" t="str">
            <v>3TE40G155372</v>
          </cell>
          <cell r="AO225" t="str">
            <v>Smart</v>
          </cell>
          <cell r="AP225" t="str">
            <v>Hisense</v>
          </cell>
          <cell r="AQ225" t="str">
            <v>Opera</v>
          </cell>
          <cell r="AR225" t="str">
            <v>FHD 1920 x 1080</v>
          </cell>
          <cell r="AS225" t="str">
            <v>3TE40G163934G1639M010</v>
          </cell>
          <cell r="AT225" t="e">
            <v>#N/A</v>
          </cell>
          <cell r="AU225" t="str">
            <v>40H5B2</v>
          </cell>
          <cell r="AV225" t="str">
            <v>3TE40G163934</v>
          </cell>
          <cell r="AW225" t="str">
            <v>G1639</v>
          </cell>
          <cell r="AX225" t="str">
            <v>M010</v>
          </cell>
          <cell r="AY225">
            <v>74011339</v>
          </cell>
          <cell r="AZ225">
            <v>51008625</v>
          </cell>
          <cell r="BA225">
            <v>80137964</v>
          </cell>
        </row>
        <row r="226">
          <cell r="D226">
            <v>60310925</v>
          </cell>
          <cell r="E226" t="str">
            <v xml:space="preserve">A  </v>
          </cell>
          <cell r="F226" t="str">
            <v>TV</v>
          </cell>
          <cell r="G226" t="str">
            <v>Jose Ignacio Hernandez Villegas</v>
          </cell>
          <cell r="H226" t="str">
            <v>Iztapalapa/Pueblo Magdalena
 Cuauhtemoc #23 C.P. 09410</v>
          </cell>
          <cell r="I226">
            <v>26211498</v>
          </cell>
          <cell r="J226" t="str">
            <v>HISENSE</v>
          </cell>
          <cell r="K226" t="str">
            <v>32H5B2</v>
          </cell>
          <cell r="L226" t="str">
            <v>32G1619A9H03140</v>
          </cell>
          <cell r="M226" t="str">
            <v xml:space="preserve">liverpool TERM '033 DOCTO 1893 TDA 0087 </v>
          </cell>
          <cell r="N226">
            <v>3999</v>
          </cell>
          <cell r="O226">
            <v>42692</v>
          </cell>
          <cell r="P226">
            <v>42783</v>
          </cell>
          <cell r="Q226">
            <v>201767</v>
          </cell>
          <cell r="R226" t="str">
            <v>28/02/2017 04 : 30  ERNESTO.HERN : NP5 / P1B: 191148 MAIN    23-02-2017   OC-1007860 / 17/02/2017 02 : 52 201767 : ST: TECNICO REPORTA ZUMBIDO DE EQUIPO_SEENVIAN VIDEOS A INGENIERIA</v>
          </cell>
          <cell r="S226" t="str">
            <v>EQUIPO DAÑADO EN DOMICILIO DE CLIENTE</v>
          </cell>
          <cell r="T226" t="str">
            <v xml:space="preserve">   RENE ARIAS                     </v>
          </cell>
          <cell r="U226" t="str">
            <v>2017-04-10</v>
          </cell>
          <cell r="V226" t="str">
            <v>Centro</v>
          </cell>
          <cell r="W226" t="str">
            <v>COMPLETADO</v>
          </cell>
          <cell r="X226" t="str">
            <v>CLIENTE</v>
          </cell>
          <cell r="Y226">
            <v>42773</v>
          </cell>
          <cell r="Z226">
            <v>91</v>
          </cell>
          <cell r="AA226" t="str">
            <v>M010</v>
          </cell>
          <cell r="AB226" t="str">
            <v>T191148/Tarjeta Principal Madre - MAIN BOARD\Power</v>
          </cell>
          <cell r="AC226" t="str">
            <v>OC-1007860</v>
          </cell>
          <cell r="AD226" t="str">
            <v>Iztapalapa/Pueblo Magdalena</v>
          </cell>
          <cell r="AE226" t="str">
            <v>DF</v>
          </cell>
          <cell r="AF226" t="str">
            <v>MX</v>
          </cell>
          <cell r="AG226" t="str">
            <v>10411281</v>
          </cell>
          <cell r="AH226" t="str">
            <v>JOSE IGNACIO HERNANDEZ VILLEGAS</v>
          </cell>
          <cell r="AI226" t="str">
            <v>23 Cuauhtemoc</v>
          </cell>
          <cell r="AJ226" t="str">
            <v>26211498</v>
          </cell>
          <cell r="AK226">
            <v>0</v>
          </cell>
          <cell r="AL226" t="str">
            <v>09410</v>
          </cell>
          <cell r="AM226"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26" t="str">
            <v>3TE32G155369</v>
          </cell>
          <cell r="AO226" t="str">
            <v>Smart</v>
          </cell>
          <cell r="AP226" t="str">
            <v>Hisense</v>
          </cell>
          <cell r="AQ226" t="str">
            <v>Opera</v>
          </cell>
          <cell r="AR226" t="str">
            <v>HD 1366 X 768</v>
          </cell>
          <cell r="AS226" t="str">
            <v>3TE32G163643G1636M010</v>
          </cell>
          <cell r="AT226" t="e">
            <v>#N/A</v>
          </cell>
          <cell r="AU226" t="str">
            <v>32H5B2</v>
          </cell>
          <cell r="AV226" t="str">
            <v>3TE32G163643</v>
          </cell>
          <cell r="AW226" t="str">
            <v>G1636</v>
          </cell>
          <cell r="AX226" t="str">
            <v>M010</v>
          </cell>
          <cell r="AY226">
            <v>74011341</v>
          </cell>
          <cell r="AZ226">
            <v>51008634</v>
          </cell>
          <cell r="BA226">
            <v>80137975</v>
          </cell>
        </row>
        <row r="227">
          <cell r="D227">
            <v>60311091</v>
          </cell>
          <cell r="E227" t="str">
            <v xml:space="preserve">A  </v>
          </cell>
          <cell r="F227" t="str">
            <v>TV</v>
          </cell>
          <cell r="G227" t="str">
            <v>Patricia Martinez</v>
          </cell>
          <cell r="H227" t="str">
            <v>Av Sauce Retorno 11 Mz26 Casa 9A col. UH Alamos Municipio Chalco C.P. 56640</v>
          </cell>
          <cell r="I227" t="str">
            <v>17364821 - 5538773052</v>
          </cell>
          <cell r="J227" t="str">
            <v>HISENSE</v>
          </cell>
          <cell r="K227" t="str">
            <v>48K20DW</v>
          </cell>
          <cell r="L227" t="str">
            <v>48G151188H02248</v>
          </cell>
          <cell r="M227" t="str">
            <v>IWAQR1087156 FACTURA WALMART / FOLIO FISCAL 0019E4C9-85F2-43AA-9769-A79759A1420D</v>
          </cell>
          <cell r="N227">
            <v>8999</v>
          </cell>
          <cell r="O227">
            <v>43078</v>
          </cell>
          <cell r="P227">
            <v>42780</v>
          </cell>
          <cell r="Q227">
            <v>201767</v>
          </cell>
          <cell r="R227" t="str">
            <v>18/02/2017 02 : 52  ERNESTO.HERN : NP5 / P1A: 180391 PANEL     14-02-2017   OC-1007433</v>
          </cell>
          <cell r="S227" t="str">
            <v>EQUIPO DAÑADO EN DOMICILIO DE CLIENTE (Z</v>
          </cell>
          <cell r="T227" t="str">
            <v xml:space="preserve">   RENE ARIAS                     </v>
          </cell>
          <cell r="U227" t="str">
            <v>2017-04-10</v>
          </cell>
          <cell r="V227" t="str">
            <v>CENTRO</v>
          </cell>
          <cell r="W227" t="str">
            <v>COMPLETADO</v>
          </cell>
          <cell r="X227" t="str">
            <v>CLIENTE</v>
          </cell>
          <cell r="Y227">
            <v>42774</v>
          </cell>
          <cell r="Z227">
            <v>298</v>
          </cell>
          <cell r="AA227" t="str">
            <v>M010</v>
          </cell>
          <cell r="AD227" t="str">
            <v>Chalco/U Hab Alamos</v>
          </cell>
          <cell r="AE227" t="str">
            <v>MEX</v>
          </cell>
          <cell r="AF227" t="str">
            <v>MX</v>
          </cell>
          <cell r="AG227" t="str">
            <v>10411425</v>
          </cell>
          <cell r="AH227" t="str">
            <v>PATRICIA MARTINEZ</v>
          </cell>
          <cell r="AI227" t="str">
            <v>Casa 9A Av Sauce Retorno 11 Mz26</v>
          </cell>
          <cell r="AJ227" t="str">
            <v>0445538773052</v>
          </cell>
          <cell r="AK227" t="str">
            <v>0445538773052</v>
          </cell>
          <cell r="AL227" t="str">
            <v>56640</v>
          </cell>
          <cell r="AM227"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27" t="str">
            <v>3TE48A150516</v>
          </cell>
          <cell r="AO227" t="str">
            <v>Smart</v>
          </cell>
          <cell r="AP227" t="str">
            <v>Hisense</v>
          </cell>
          <cell r="AQ227" t="str">
            <v>Opera</v>
          </cell>
          <cell r="AR227" t="str">
            <v>FHD 1920 x 1080</v>
          </cell>
          <cell r="AS227" t="str">
            <v>3TE50G1653A3G1653A3M010</v>
          </cell>
          <cell r="AT227">
            <v>2</v>
          </cell>
          <cell r="AU227" t="str">
            <v>50H5C</v>
          </cell>
          <cell r="AV227" t="str">
            <v>3TE50G1653A3</v>
          </cell>
          <cell r="AW227" t="str">
            <v>G1653A3</v>
          </cell>
          <cell r="AX227" t="str">
            <v>M010</v>
          </cell>
          <cell r="AY227">
            <v>74011344</v>
          </cell>
          <cell r="AZ227">
            <v>51012252</v>
          </cell>
          <cell r="BA227">
            <v>80147271</v>
          </cell>
        </row>
        <row r="228">
          <cell r="D228">
            <v>60311116</v>
          </cell>
          <cell r="E228" t="str">
            <v xml:space="preserve">A  </v>
          </cell>
          <cell r="F228" t="str">
            <v>TV</v>
          </cell>
          <cell r="G228" t="str">
            <v>David Rios</v>
          </cell>
          <cell r="H228" t="str">
            <v>Av. Sor juana ines de la cruz 227 metropolitana 3ra secc Municipio Nezahualcoyotl C.P. 57750</v>
          </cell>
          <cell r="I228" t="str">
            <v>0445517681751</v>
          </cell>
          <cell r="J228" t="str">
            <v>HISENSE</v>
          </cell>
          <cell r="K228" t="str">
            <v>48K20DW</v>
          </cell>
          <cell r="L228" t="str">
            <v>48G1505A9H00966</v>
          </cell>
          <cell r="M228" t="str">
            <v>TC# 5218 4678 6785 0529 1918 49 TICKET DE COMPRA TIENDA WALMART</v>
          </cell>
          <cell r="N228">
            <v>8999</v>
          </cell>
          <cell r="O228">
            <v>42238</v>
          </cell>
          <cell r="P228">
            <v>42779</v>
          </cell>
          <cell r="Q228">
            <v>201767</v>
          </cell>
          <cell r="R228" t="str">
            <v>22/02/2017 07 : 03  ERNESTO.HERN : NP5 / P1A: 180391 PANEL     13-02-2017  OC-1007381</v>
          </cell>
          <cell r="S228" t="str">
            <v>EQUIPO DAÑADO EN DOMICILIO DE CLIENTE</v>
          </cell>
          <cell r="T228" t="str">
            <v xml:space="preserve">   RENE ARIAS                     </v>
          </cell>
          <cell r="U228" t="str">
            <v>2017-04-10</v>
          </cell>
          <cell r="V228" t="str">
            <v>CENTRO</v>
          </cell>
          <cell r="W228" t="str">
            <v>COMPLETADO</v>
          </cell>
          <cell r="X228" t="str">
            <v>CLIENTE</v>
          </cell>
          <cell r="Y228">
            <v>42774</v>
          </cell>
          <cell r="Z228">
            <v>541</v>
          </cell>
          <cell r="AA228" t="str">
            <v>M012</v>
          </cell>
          <cell r="AD228" t="str">
            <v>neza/metropolitana 3era secc.</v>
          </cell>
          <cell r="AE228" t="str">
            <v>MEX</v>
          </cell>
          <cell r="AF228" t="str">
            <v>MX</v>
          </cell>
          <cell r="AG228" t="str">
            <v>10411674</v>
          </cell>
          <cell r="AH228" t="str">
            <v>DAVID RIOS</v>
          </cell>
          <cell r="AI228" t="str">
            <v>Av. Sor juana ines de la cruz 227</v>
          </cell>
          <cell r="AJ228" t="str">
            <v>0445517681751</v>
          </cell>
          <cell r="AK228">
            <v>0</v>
          </cell>
          <cell r="AL228" t="str">
            <v>57750</v>
          </cell>
          <cell r="AM228"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28" t="str">
            <v>3TE48A150516</v>
          </cell>
          <cell r="AO228" t="str">
            <v>Smart</v>
          </cell>
          <cell r="AP228" t="str">
            <v>Hisense</v>
          </cell>
          <cell r="AQ228" t="str">
            <v>Opera</v>
          </cell>
          <cell r="AR228" t="str">
            <v>FHD 1920 x 1080</v>
          </cell>
          <cell r="AS228" t="e">
            <v>#N/A</v>
          </cell>
          <cell r="AT228" t="e">
            <v>#N/A</v>
          </cell>
          <cell r="AV228" t="str">
            <v>3TE48A150516</v>
          </cell>
          <cell r="AW228" t="e">
            <v>#N/A</v>
          </cell>
          <cell r="AY228">
            <v>74011935</v>
          </cell>
          <cell r="AZ228">
            <v>51012864</v>
          </cell>
          <cell r="BA228">
            <v>80141854</v>
          </cell>
        </row>
        <row r="229">
          <cell r="D229">
            <v>60311151</v>
          </cell>
          <cell r="E229" t="str">
            <v xml:space="preserve">A  </v>
          </cell>
          <cell r="F229" t="str">
            <v>TV</v>
          </cell>
          <cell r="G229" t="str">
            <v>Jimena Morales</v>
          </cell>
          <cell r="H229" t="str">
            <v>12 de octubre mz 21 lt 29 Col. La Bomba Municipio Chalco C.P. 56600</v>
          </cell>
          <cell r="I229">
            <v>59753201</v>
          </cell>
          <cell r="J229" t="str">
            <v>HISENSE</v>
          </cell>
          <cell r="K229" t="str">
            <v>40H3B1</v>
          </cell>
          <cell r="L229" t="str">
            <v>40G151266H02458</v>
          </cell>
          <cell r="M229" t="str">
            <v>POLIZA</v>
          </cell>
          <cell r="N229">
            <v>0</v>
          </cell>
          <cell r="O229">
            <v>42558</v>
          </cell>
          <cell r="P229">
            <v>42779</v>
          </cell>
          <cell r="Q229">
            <v>201767</v>
          </cell>
          <cell r="R229" t="str">
            <v>22/02/2017 06 : 40  ERNESTO.HERN : NP5 / P1A: 187178 PANEL     13-02-2017    OC-1007379</v>
          </cell>
          <cell r="S229" t="str">
            <v>EQUIPO DAÑADO EN DOMICILIO DE CLIENTE (Z</v>
          </cell>
          <cell r="T229" t="str">
            <v xml:space="preserve">   RENE ARIAS                     </v>
          </cell>
          <cell r="U229" t="str">
            <v>2017-04-10</v>
          </cell>
          <cell r="V229" t="str">
            <v>CENTRO</v>
          </cell>
          <cell r="W229" t="str">
            <v>COMPLETADO</v>
          </cell>
          <cell r="X229" t="str">
            <v>CLIENTE</v>
          </cell>
          <cell r="Y229">
            <v>42775</v>
          </cell>
          <cell r="Z229">
            <v>221</v>
          </cell>
          <cell r="AA229" t="str">
            <v>M010</v>
          </cell>
          <cell r="AD229" t="str">
            <v>Chalco/La bomba</v>
          </cell>
          <cell r="AE229" t="str">
            <v>MEX</v>
          </cell>
          <cell r="AF229" t="str">
            <v>MX</v>
          </cell>
          <cell r="AG229" t="str">
            <v>10411271</v>
          </cell>
          <cell r="AH229" t="str">
            <v>JIMENA MORALES</v>
          </cell>
          <cell r="AI229" t="str">
            <v>12 de octubre mz 21 lt 29</v>
          </cell>
          <cell r="AJ229" t="str">
            <v>59753201</v>
          </cell>
          <cell r="AK229">
            <v>0</v>
          </cell>
          <cell r="AL229" t="str">
            <v>56600</v>
          </cell>
          <cell r="AM229"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29" t="str">
            <v>3TE40G151266</v>
          </cell>
          <cell r="AO229" t="str">
            <v>Básica</v>
          </cell>
          <cell r="AP229" t="str">
            <v>Hisense</v>
          </cell>
          <cell r="AQ229" t="str">
            <v>Opera</v>
          </cell>
          <cell r="AR229" t="str">
            <v>FHD 1920 x 1080</v>
          </cell>
          <cell r="AS229" t="str">
            <v>3TE40G154775G1547M010</v>
          </cell>
          <cell r="AT229" t="e">
            <v>#N/A</v>
          </cell>
          <cell r="AU229" t="str">
            <v>40H5B</v>
          </cell>
          <cell r="AV229" t="str">
            <v>3TE40G154775</v>
          </cell>
          <cell r="AW229" t="str">
            <v>G1547</v>
          </cell>
          <cell r="AX229" t="str">
            <v>M010</v>
          </cell>
          <cell r="AY229">
            <v>74011347</v>
          </cell>
          <cell r="AZ229">
            <v>51008639</v>
          </cell>
          <cell r="BA229">
            <v>80139814</v>
          </cell>
        </row>
        <row r="230">
          <cell r="D230">
            <v>60311206</v>
          </cell>
          <cell r="E230" t="str">
            <v xml:space="preserve">A  </v>
          </cell>
          <cell r="F230" t="str">
            <v>TV</v>
          </cell>
          <cell r="G230" t="str">
            <v>Denys Palmero</v>
          </cell>
          <cell r="H230" t="str">
            <v>Flor de Camelia Mz23 LT 28 Col. Lomas de San Lorenzo Delg. Iztapalapa C.P. 09780</v>
          </cell>
          <cell r="I230">
            <v>70232312</v>
          </cell>
          <cell r="J230" t="str">
            <v>HISENSE</v>
          </cell>
          <cell r="K230" t="str">
            <v>50K20D</v>
          </cell>
          <cell r="L230" t="str">
            <v>50G144843H05972</v>
          </cell>
          <cell r="M230" t="str">
            <v>POLIZA</v>
          </cell>
          <cell r="N230">
            <v>0</v>
          </cell>
          <cell r="O230">
            <v>42413</v>
          </cell>
          <cell r="P230">
            <v>42782</v>
          </cell>
          <cell r="Q230">
            <v>201767</v>
          </cell>
          <cell r="R230" t="str">
            <v>21/02/2017 06 : 16  ERNESTO.HERN : NP5 / P1A: 173331 PANEL    16-02-2017   OC-1007567</v>
          </cell>
          <cell r="S230" t="str">
            <v>EQUIPO DAÑADO EN DOMICILIO DE CLIENTE</v>
          </cell>
          <cell r="T230" t="str">
            <v xml:space="preserve">   RENE ARIAS                     </v>
          </cell>
          <cell r="U230" t="str">
            <v>2017-04-10</v>
          </cell>
          <cell r="V230" t="str">
            <v>CENTRO</v>
          </cell>
          <cell r="W230" t="str">
            <v>COMPLETADO</v>
          </cell>
          <cell r="X230" t="str">
            <v>CLIENTE</v>
          </cell>
          <cell r="Y230">
            <v>42775</v>
          </cell>
          <cell r="Z230">
            <v>369</v>
          </cell>
          <cell r="AA230" t="str">
            <v>M012</v>
          </cell>
          <cell r="AD230" t="str">
            <v>Iztapalapa/Lomas de Sn Lorenzo</v>
          </cell>
          <cell r="AE230" t="str">
            <v>DF</v>
          </cell>
          <cell r="AF230" t="str">
            <v>MX</v>
          </cell>
          <cell r="AG230" t="str">
            <v>10411530</v>
          </cell>
          <cell r="AH230" t="str">
            <v>DENYS PALMERO</v>
          </cell>
          <cell r="AI230" t="str">
            <v>Lt 28 Flor de Camelia Mz23</v>
          </cell>
          <cell r="AJ230" t="str">
            <v>70232312</v>
          </cell>
          <cell r="AK230">
            <v>0</v>
          </cell>
          <cell r="AL230" t="str">
            <v>09780</v>
          </cell>
          <cell r="AM230"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30" t="str">
            <v>3TE50G132311</v>
          </cell>
          <cell r="AO230" t="str">
            <v>Básica</v>
          </cell>
          <cell r="AP230" t="str">
            <v>Hisense</v>
          </cell>
          <cell r="AQ230" t="str">
            <v>Opera</v>
          </cell>
          <cell r="AR230" t="str">
            <v>FHD 1920 x 1080</v>
          </cell>
          <cell r="AS230" t="str">
            <v>3TE50G165140G1651M010</v>
          </cell>
          <cell r="AT230" t="e">
            <v>#N/A</v>
          </cell>
          <cell r="AU230" t="str">
            <v>50H7GB</v>
          </cell>
          <cell r="AV230" t="str">
            <v>3TE50G165140</v>
          </cell>
          <cell r="AW230" t="str">
            <v>G1651</v>
          </cell>
          <cell r="AX230" t="str">
            <v>M010</v>
          </cell>
          <cell r="AY230">
            <v>74011349</v>
          </cell>
          <cell r="AZ230">
            <v>51008641</v>
          </cell>
          <cell r="BA230">
            <v>80141856</v>
          </cell>
        </row>
        <row r="231">
          <cell r="D231">
            <v>60311226</v>
          </cell>
          <cell r="E231" t="str">
            <v xml:space="preserve">A  </v>
          </cell>
          <cell r="F231" t="str">
            <v>TV</v>
          </cell>
          <cell r="G231" t="str">
            <v>Orlando Hernandez Sanchez</v>
          </cell>
          <cell r="H231" t="str">
            <v>1era cda de Jose Lopez Portillo mz 2 lt 17 S/N Col. Consejo Agrarista Mexicano Delg. Iztapalapa CP 09760</v>
          </cell>
          <cell r="I231">
            <v>5548536197</v>
          </cell>
          <cell r="J231" t="str">
            <v>HISENSE</v>
          </cell>
          <cell r="K231" t="str">
            <v>50K20DW</v>
          </cell>
          <cell r="L231" t="str">
            <v>50J140464H02077</v>
          </cell>
          <cell r="M231" t="str">
            <v>TC# 0846 5155 6473 9283 8339 17  TICKET DE COMPRA TIENDA WALMART</v>
          </cell>
          <cell r="N231">
            <v>8499</v>
          </cell>
          <cell r="O231">
            <v>41990</v>
          </cell>
          <cell r="P231">
            <v>42782</v>
          </cell>
          <cell r="Q231">
            <v>201767</v>
          </cell>
          <cell r="R231" t="str">
            <v>21/02/2017 06 : 18  ERNESTO.HERN : NP5 / P1A: 173331 PANEL   16-02-2017   OC-1007568</v>
          </cell>
          <cell r="S231" t="str">
            <v>EQUIPO DAÑADO EN DOMICILIO DE CLIENTE</v>
          </cell>
          <cell r="T231" t="str">
            <v xml:space="preserve">   RENE ARIAS                     </v>
          </cell>
          <cell r="U231" t="str">
            <v>2017-04-10</v>
          </cell>
          <cell r="V231" t="str">
            <v>CENTRO</v>
          </cell>
          <cell r="W231" t="str">
            <v>COMPLETADO</v>
          </cell>
          <cell r="X231" t="str">
            <v>CLIENTE</v>
          </cell>
          <cell r="Y231">
            <v>42775</v>
          </cell>
          <cell r="Z231">
            <v>792</v>
          </cell>
          <cell r="AA231" t="str">
            <v>M012</v>
          </cell>
          <cell r="AD231" t="str">
            <v>Iztapalapa/Consejo agrarista mexicano</v>
          </cell>
          <cell r="AE231" t="str">
            <v>DF</v>
          </cell>
          <cell r="AF231" t="str">
            <v>MX</v>
          </cell>
          <cell r="AG231" t="str">
            <v>10411011</v>
          </cell>
          <cell r="AH231" t="str">
            <v>ORLANDO HERNANDEZ SANCHEZ</v>
          </cell>
          <cell r="AI231" t="str">
            <v>s/n 1era cda de Jose Lopez Portillo mz 2 lt 17</v>
          </cell>
          <cell r="AJ231" t="str">
            <v>5548536197</v>
          </cell>
          <cell r="AK231">
            <v>0</v>
          </cell>
          <cell r="AL231" t="str">
            <v>09760</v>
          </cell>
          <cell r="AM231"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31" t="str">
            <v>1TE50B8NUSCB</v>
          </cell>
          <cell r="AO231" t="str">
            <v>Smart</v>
          </cell>
          <cell r="AP231" t="str">
            <v>Hisense</v>
          </cell>
          <cell r="AQ231" t="str">
            <v>Opera</v>
          </cell>
          <cell r="AR231" t="str">
            <v>FHD 1920 x 1080</v>
          </cell>
          <cell r="AS231" t="str">
            <v>3TE50G165140G1651M010</v>
          </cell>
          <cell r="AT231" t="e">
            <v>#N/A</v>
          </cell>
          <cell r="AU231" t="str">
            <v>50H7GB</v>
          </cell>
          <cell r="AV231" t="str">
            <v>3TE50G165140</v>
          </cell>
          <cell r="AW231" t="str">
            <v>G1651</v>
          </cell>
          <cell r="AX231" t="str">
            <v>M010</v>
          </cell>
          <cell r="AY231">
            <v>74011350</v>
          </cell>
          <cell r="AZ231">
            <v>51008642</v>
          </cell>
          <cell r="BA231">
            <v>80141802</v>
          </cell>
        </row>
        <row r="232">
          <cell r="D232">
            <v>60311235</v>
          </cell>
          <cell r="E232" t="str">
            <v xml:space="preserve">A  </v>
          </cell>
          <cell r="F232" t="str">
            <v>TV</v>
          </cell>
          <cell r="G232" t="str">
            <v>Rene Martinez Ramirez</v>
          </cell>
          <cell r="H232" t="str">
            <v>Girasol mz 28 lt 2 Barrio Transportistas Municipio Chimalhuacan C.P. 56363</v>
          </cell>
          <cell r="I232">
            <v>5535066206</v>
          </cell>
          <cell r="J232" t="str">
            <v>HISENSE</v>
          </cell>
          <cell r="K232" t="str">
            <v>48K20DW</v>
          </cell>
          <cell r="L232" t="str">
            <v>48G1505A8H01408</v>
          </cell>
          <cell r="M232" t="str">
            <v>NOTA DE VENTA 055773 TIENDA MEGA AUDIO S.A. DE C.V.</v>
          </cell>
          <cell r="N232">
            <v>6079</v>
          </cell>
          <cell r="O232">
            <v>42981</v>
          </cell>
          <cell r="P232">
            <v>42779</v>
          </cell>
          <cell r="Q232">
            <v>201767</v>
          </cell>
          <cell r="R232" t="str">
            <v>22/02/2017 07 : 02  ERNESTO.HERN : NP5 / P1A: 176467 POWER    180391 PANEL   13-02-2017      OC-1007380</v>
          </cell>
          <cell r="S232" t="str">
            <v>EQUIPO DAÑADO EN DOMICILIO DE CLIENTE</v>
          </cell>
          <cell r="T232" t="str">
            <v xml:space="preserve">   RENE ARIAS                     </v>
          </cell>
          <cell r="U232" t="str">
            <v>2017-04-10</v>
          </cell>
          <cell r="V232" t="str">
            <v>CENTRO</v>
          </cell>
          <cell r="W232" t="str">
            <v>COMPLETADO</v>
          </cell>
          <cell r="X232" t="str">
            <v>CLIENTE</v>
          </cell>
          <cell r="Y232">
            <v>42775</v>
          </cell>
          <cell r="Z232">
            <v>202</v>
          </cell>
          <cell r="AA232" t="str">
            <v>M010</v>
          </cell>
          <cell r="AD232" t="str">
            <v>Chimalhuacan/Transportistas</v>
          </cell>
          <cell r="AE232" t="str">
            <v>MEX</v>
          </cell>
          <cell r="AF232" t="str">
            <v>MX</v>
          </cell>
          <cell r="AG232" t="str">
            <v>10411248</v>
          </cell>
          <cell r="AH232" t="str">
            <v>RENE MARTINEZ RAMIREZ</v>
          </cell>
          <cell r="AI232" t="str">
            <v>Girasol mz 28 lt 2</v>
          </cell>
          <cell r="AJ232" t="str">
            <v>5535066206</v>
          </cell>
          <cell r="AK232">
            <v>0</v>
          </cell>
          <cell r="AL232" t="str">
            <v>56363</v>
          </cell>
          <cell r="AM232"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32" t="str">
            <v>3TE48A150516</v>
          </cell>
          <cell r="AO232" t="str">
            <v>Smart</v>
          </cell>
          <cell r="AP232" t="str">
            <v>Hisense</v>
          </cell>
          <cell r="AQ232" t="str">
            <v>Opera</v>
          </cell>
          <cell r="AR232" t="str">
            <v>FHD 1920 x 1080</v>
          </cell>
          <cell r="AS232" t="str">
            <v>3TE50G1653A3G1653A3M010</v>
          </cell>
          <cell r="AT232">
            <v>2</v>
          </cell>
          <cell r="AU232" t="str">
            <v>50H5C</v>
          </cell>
          <cell r="AV232" t="str">
            <v>3TE50G1653A3</v>
          </cell>
          <cell r="AW232" t="str">
            <v>G1653A3</v>
          </cell>
          <cell r="AX232" t="str">
            <v>M010</v>
          </cell>
          <cell r="AY232">
            <v>74011351</v>
          </cell>
          <cell r="AZ232">
            <v>51008643</v>
          </cell>
          <cell r="BA232">
            <v>80147275</v>
          </cell>
        </row>
        <row r="233">
          <cell r="D233">
            <v>60311396</v>
          </cell>
          <cell r="E233" t="str">
            <v>A</v>
          </cell>
          <cell r="F233" t="str">
            <v>TV</v>
          </cell>
          <cell r="G233" t="str">
            <v>ADRIANA GARCIA MUÑOZ</v>
          </cell>
          <cell r="H233" t="str">
            <v>HACIENDA TECAJETE NUM 10 COL. EXHACIENDA EL ROSARIO AZCAPOTZALCO CP 02420</v>
          </cell>
          <cell r="I233" t="str">
            <v>5532050020</v>
          </cell>
          <cell r="J233" t="str">
            <v>HISENSE</v>
          </cell>
          <cell r="K233" t="str">
            <v>50H7GB</v>
          </cell>
          <cell r="L233" t="str">
            <v>50G161167MH4056</v>
          </cell>
          <cell r="M233" t="str">
            <v>CARTA ACEPTACION</v>
          </cell>
          <cell r="N233">
            <v>9998.82</v>
          </cell>
          <cell r="O233">
            <v>42693</v>
          </cell>
          <cell r="P233">
            <v>42786</v>
          </cell>
          <cell r="Q233">
            <v>201767</v>
          </cell>
          <cell r="R233" t="str">
            <v xml:space="preserve">23/02/2017 00 : 33  ERNESTO.HERN : NP5 / P1A: 194644 MAIN    20-02-2017   OC-1007691
</v>
          </cell>
          <cell r="S233" t="str">
            <v>EQUIPO DAÑADO EN DOMICILIO DE CLIENTE</v>
          </cell>
          <cell r="T233" t="str">
            <v xml:space="preserve">ABRAHAM LAZCANO                </v>
          </cell>
          <cell r="U233" t="str">
            <v>2017-04-10</v>
          </cell>
          <cell r="V233" t="str">
            <v>Centro</v>
          </cell>
          <cell r="W233" t="str">
            <v>COMPLETADO</v>
          </cell>
          <cell r="Y233">
            <v>42779</v>
          </cell>
          <cell r="Z233">
            <v>93</v>
          </cell>
          <cell r="AA233" t="str">
            <v>M010</v>
          </cell>
          <cell r="AB233" t="str">
            <v>T194644/Tarjeta Principal Madre - MAIN BOARD</v>
          </cell>
          <cell r="AC233" t="str">
            <v>OC-1007691</v>
          </cell>
          <cell r="AD233" t="str">
            <v>Azcapotzalco/Exhacienda El Rosario</v>
          </cell>
          <cell r="AE233" t="str">
            <v>DF</v>
          </cell>
          <cell r="AF233" t="str">
            <v>MX</v>
          </cell>
          <cell r="AG233" t="str">
            <v>10411891</v>
          </cell>
          <cell r="AH233" t="str">
            <v>ADRIANA GARCIA MUÑOZ</v>
          </cell>
          <cell r="AI233" t="str">
            <v>Hacienda Tecajete No. 10</v>
          </cell>
          <cell r="AJ233" t="str">
            <v>55-32-05-00-20</v>
          </cell>
          <cell r="AK233">
            <v>0</v>
          </cell>
          <cell r="AL233" t="str">
            <v>02420</v>
          </cell>
          <cell r="AM233"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33" t="str">
            <v>3TE50G1523B0</v>
          </cell>
          <cell r="AO233" t="str">
            <v>Smart</v>
          </cell>
          <cell r="AP233" t="str">
            <v>Hisense</v>
          </cell>
          <cell r="AQ233" t="str">
            <v>Android</v>
          </cell>
          <cell r="AR233" t="str">
            <v>UHD 3840 X 2160</v>
          </cell>
          <cell r="AS233" t="e">
            <v>#N/A</v>
          </cell>
          <cell r="AT233" t="e">
            <v>#N/A</v>
          </cell>
          <cell r="AV233" t="str">
            <v>3TE50A150203</v>
          </cell>
          <cell r="AW233" t="e">
            <v>#N/A</v>
          </cell>
          <cell r="AY233">
            <v>74011410</v>
          </cell>
          <cell r="AZ233">
            <v>51012343</v>
          </cell>
          <cell r="BA233">
            <v>80136581</v>
          </cell>
        </row>
        <row r="234">
          <cell r="D234">
            <v>60311532</v>
          </cell>
          <cell r="E234" t="str">
            <v>A</v>
          </cell>
          <cell r="F234" t="str">
            <v>TV</v>
          </cell>
          <cell r="G234" t="str">
            <v>MIGUEL HERNANDEZ</v>
          </cell>
          <cell r="H234" t="str">
            <v>AV. EMILIANO ZAPATA 1 COL. SAN JOSÉ CHICOLOAPAN CP 56373</v>
          </cell>
          <cell r="I234" t="str">
            <v>5540355009 - 5521710736</v>
          </cell>
          <cell r="J234" t="str">
            <v>HISENSE</v>
          </cell>
          <cell r="K234" t="str">
            <v>50K20D</v>
          </cell>
          <cell r="L234" t="str">
            <v>50J140472H070280</v>
          </cell>
          <cell r="M234" t="str">
            <v>POLIZA</v>
          </cell>
          <cell r="N234">
            <v>0</v>
          </cell>
          <cell r="O234">
            <v>41802</v>
          </cell>
          <cell r="P234">
            <v>42790</v>
          </cell>
          <cell r="Q234">
            <v>201767</v>
          </cell>
          <cell r="R234" t="str">
            <v>28/02/2017 04 : 26  ERNESTO.HERN : NP5 / P1A: 173064 PANEL     23-02-2017  OC-1007854</v>
          </cell>
          <cell r="S234" t="str">
            <v>EQUIPO DAÑADO EN DOMICILIO DE CLIENTE (Z</v>
          </cell>
          <cell r="T234" t="str">
            <v xml:space="preserve">ABRAHAM LAZCANO                </v>
          </cell>
          <cell r="U234" t="str">
            <v>2017-04-10</v>
          </cell>
          <cell r="V234" t="str">
            <v>Centro</v>
          </cell>
          <cell r="W234" t="str">
            <v>COMPLETADO</v>
          </cell>
          <cell r="Y234">
            <v>42780</v>
          </cell>
          <cell r="Z234">
            <v>988</v>
          </cell>
          <cell r="AA234" t="str">
            <v>M012</v>
          </cell>
          <cell r="AB234" t="str">
            <v>T173064/Panel - PANEL</v>
          </cell>
          <cell r="AC234" t="str">
            <v>OC-1007854</v>
          </cell>
          <cell r="AD234" t="str">
            <v>chicolopan/sn jose</v>
          </cell>
          <cell r="AE234" t="str">
            <v>MEX</v>
          </cell>
          <cell r="AF234" t="str">
            <v>MX</v>
          </cell>
          <cell r="AG234" t="str">
            <v>10412009</v>
          </cell>
          <cell r="AH234" t="str">
            <v>MIGUEL HERNANDEZ</v>
          </cell>
          <cell r="AI234" t="str">
            <v>1 Av. emiliano zapata</v>
          </cell>
          <cell r="AJ234" t="str">
            <v>5540355009</v>
          </cell>
          <cell r="AK234" t="str">
            <v>5521710736</v>
          </cell>
          <cell r="AL234" t="str">
            <v>56373</v>
          </cell>
          <cell r="AM234"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34" t="str">
            <v>3TE50G132311</v>
          </cell>
          <cell r="AO234" t="str">
            <v>Básica</v>
          </cell>
          <cell r="AP234" t="str">
            <v>Hisense</v>
          </cell>
          <cell r="AQ234" t="str">
            <v>Opera</v>
          </cell>
          <cell r="AR234" t="str">
            <v>FHD 1920 x 1080</v>
          </cell>
          <cell r="AS234" t="str">
            <v>3TE50G1653A3G1653M010</v>
          </cell>
          <cell r="AT234" t="e">
            <v>#N/A</v>
          </cell>
          <cell r="AU234" t="str">
            <v>50H5C</v>
          </cell>
          <cell r="AV234" t="str">
            <v>3TE50G1653A3</v>
          </cell>
          <cell r="AW234" t="str">
            <v>G1653</v>
          </cell>
          <cell r="AX234" t="str">
            <v>M010</v>
          </cell>
          <cell r="AY234">
            <v>74011360</v>
          </cell>
          <cell r="AZ234">
            <v>51008652</v>
          </cell>
          <cell r="BA234">
            <v>80137995</v>
          </cell>
        </row>
        <row r="235">
          <cell r="D235">
            <v>60311566</v>
          </cell>
          <cell r="E235" t="str">
            <v>A</v>
          </cell>
          <cell r="F235" t="str">
            <v>TV</v>
          </cell>
          <cell r="G235" t="str">
            <v>HECTOR ROSAS GAMEZ</v>
          </cell>
          <cell r="H235" t="str">
            <v>JOSE MARIA MATA NUM 6 COL. CONSTITUCION DE LA REPUBLICA; GUSTAVO A. MADERO CP 07469</v>
          </cell>
          <cell r="I235" t="str">
            <v>57534265</v>
          </cell>
          <cell r="J235" t="str">
            <v>HISENSE</v>
          </cell>
          <cell r="K235" t="str">
            <v>50K20DW</v>
          </cell>
          <cell r="L235" t="str">
            <v>50J140464H00997</v>
          </cell>
          <cell r="M235" t="str">
            <v>000166263 COMPROBANTE DE PAGO DE ENGANCHE DE VENTA A FINANCIAMIENTO TELMEX</v>
          </cell>
          <cell r="N235">
            <v>299</v>
          </cell>
          <cell r="O235">
            <v>41859</v>
          </cell>
          <cell r="P235">
            <v>42782</v>
          </cell>
          <cell r="Q235">
            <v>201767</v>
          </cell>
          <cell r="R235" t="str">
            <v>21/02/2017 06 : 23  ERNESTO.HERN : NP5
/ P1A: 173331 PANEL    16-02-2017   OC-1007573</v>
          </cell>
          <cell r="S235" t="str">
            <v>EQUIPO DAÑADO EN DOMICILIO DE CLIENTE</v>
          </cell>
          <cell r="T235" t="str">
            <v xml:space="preserve">ABRAHAM LAZCANO                </v>
          </cell>
          <cell r="U235" t="str">
            <v>2017-04-10</v>
          </cell>
          <cell r="V235" t="str">
            <v>Centro</v>
          </cell>
          <cell r="W235" t="str">
            <v>COMPLETADO</v>
          </cell>
          <cell r="Y235">
            <v>42780</v>
          </cell>
          <cell r="Z235">
            <v>923</v>
          </cell>
          <cell r="AA235" t="str">
            <v>M012</v>
          </cell>
          <cell r="AB235" t="str">
            <v>T173331/Panel - PANEL</v>
          </cell>
          <cell r="AC235" t="str">
            <v>OC-1007573</v>
          </cell>
          <cell r="AD235" t="str">
            <v>Gustavo A Ma/Costitucion de la republeca</v>
          </cell>
          <cell r="AE235" t="str">
            <v>DF</v>
          </cell>
          <cell r="AF235" t="str">
            <v>MX</v>
          </cell>
          <cell r="AG235" t="str">
            <v>10411916</v>
          </cell>
          <cell r="AH235" t="str">
            <v>HECTOR ROSAS GAMEZ</v>
          </cell>
          <cell r="AI235" t="str">
            <v>Jose maria mata num 6</v>
          </cell>
          <cell r="AJ235" t="str">
            <v>57534265</v>
          </cell>
          <cell r="AK235">
            <v>0</v>
          </cell>
          <cell r="AL235" t="str">
            <v>07469</v>
          </cell>
          <cell r="AM235"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35" t="str">
            <v>1TE50B8NUSCB</v>
          </cell>
          <cell r="AO235" t="str">
            <v>Smart</v>
          </cell>
          <cell r="AP235" t="str">
            <v>Hisense</v>
          </cell>
          <cell r="AQ235" t="str">
            <v>Opera</v>
          </cell>
          <cell r="AR235" t="str">
            <v>FHD 1920 x 1080</v>
          </cell>
          <cell r="AS235" t="str">
            <v>3TE50G165140G165140M010</v>
          </cell>
          <cell r="AT235">
            <v>164</v>
          </cell>
          <cell r="AU235" t="str">
            <v>50H7GB</v>
          </cell>
          <cell r="AV235" t="str">
            <v>3TE50G165140</v>
          </cell>
          <cell r="AW235" t="str">
            <v>G165140</v>
          </cell>
          <cell r="AX235" t="str">
            <v>M010</v>
          </cell>
          <cell r="AY235">
            <v>74011471</v>
          </cell>
          <cell r="AZ235">
            <v>51012404</v>
          </cell>
          <cell r="BA235">
            <v>80136601</v>
          </cell>
        </row>
        <row r="236">
          <cell r="D236">
            <v>60311605</v>
          </cell>
          <cell r="E236" t="str">
            <v>A</v>
          </cell>
          <cell r="F236" t="str">
            <v>TV</v>
          </cell>
          <cell r="G236" t="str">
            <v>JAVIER VALVERDE TORALES</v>
          </cell>
          <cell r="H236" t="str">
            <v>CALLE 3 MZ 31 LT 9 COL JOSE LOPEZ PORTILLO, IZTAPALAPA CP 09920</v>
          </cell>
          <cell r="I236" t="str">
            <v>45988122 - 58505192</v>
          </cell>
          <cell r="J236" t="str">
            <v>HISENSE</v>
          </cell>
          <cell r="K236" t="str">
            <v>50H3</v>
          </cell>
          <cell r="L236" t="str">
            <v>50J141308H02781</v>
          </cell>
          <cell r="M236" t="str">
            <v>0524654</v>
          </cell>
          <cell r="N236">
            <v>0.01</v>
          </cell>
          <cell r="O236">
            <v>42779</v>
          </cell>
          <cell r="P236">
            <v>42789</v>
          </cell>
          <cell r="Q236">
            <v>201767</v>
          </cell>
          <cell r="R236" t="str">
            <v>28/02/2017 04 : 27  ERNESTO.HERN : NP5
/ P1A: 173331 PANEL     23-02-2017  OC-1007857</v>
          </cell>
          <cell r="S236" t="str">
            <v>EQUIPO DAÑADO EN DOMICILIO DE CLIENTE</v>
          </cell>
          <cell r="T236" t="str">
            <v xml:space="preserve">ABRAHAM LAZCANO                </v>
          </cell>
          <cell r="U236" t="str">
            <v>2017-04-10</v>
          </cell>
          <cell r="V236" t="str">
            <v>Centro</v>
          </cell>
          <cell r="W236" t="str">
            <v>COMPLETADO</v>
          </cell>
          <cell r="Y236">
            <v>42781</v>
          </cell>
          <cell r="Z236">
            <v>10</v>
          </cell>
          <cell r="AA236" t="str">
            <v>M010</v>
          </cell>
          <cell r="AB236" t="str">
            <v>T173331/Panel - PANEL</v>
          </cell>
          <cell r="AC236" t="str">
            <v>OC-1007857</v>
          </cell>
          <cell r="AD236" t="str">
            <v>jose lopez portillo/iztapalapa</v>
          </cell>
          <cell r="AE236" t="str">
            <v>DF</v>
          </cell>
          <cell r="AF236" t="str">
            <v>MX</v>
          </cell>
          <cell r="AG236" t="str">
            <v>10412069</v>
          </cell>
          <cell r="AH236" t="str">
            <v>JAVIER VALVERDE TORALES</v>
          </cell>
          <cell r="AI236" t="str">
            <v>calle 3 mz 31 lt 9</v>
          </cell>
          <cell r="AJ236" t="str">
            <v>58505192</v>
          </cell>
          <cell r="AK236" t="str">
            <v>58505192</v>
          </cell>
          <cell r="AL236" t="str">
            <v>09920</v>
          </cell>
          <cell r="AM236"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36" t="str">
            <v>3TE50J141202</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74011363</v>
          </cell>
          <cell r="AZ236">
            <v>51012418</v>
          </cell>
          <cell r="BA236">
            <v>80147277</v>
          </cell>
        </row>
        <row r="237">
          <cell r="D237">
            <v>60311667</v>
          </cell>
          <cell r="E237" t="str">
            <v>A</v>
          </cell>
          <cell r="F237" t="str">
            <v>TV</v>
          </cell>
          <cell r="G237" t="str">
            <v>HERMENIO MANZUR LOPEZ</v>
          </cell>
          <cell r="H237" t="str">
            <v>TEPEYAC 431 AMP. VICENTE VILLADA NEZAHUALCOYOTL CP 57710</v>
          </cell>
          <cell r="I237" t="str">
            <v>54411830 - 5537070303</v>
          </cell>
          <cell r="J237" t="str">
            <v>HISENSE</v>
          </cell>
          <cell r="K237" t="str">
            <v>50H5GB</v>
          </cell>
          <cell r="L237" t="str">
            <v>50G145315H04365</v>
          </cell>
          <cell r="M237" t="str">
            <v>CARTA ACEPTACION</v>
          </cell>
          <cell r="N237">
            <v>11999</v>
          </cell>
          <cell r="O237">
            <v>42360</v>
          </cell>
          <cell r="P237">
            <v>42786</v>
          </cell>
          <cell r="Q237">
            <v>201767</v>
          </cell>
          <cell r="R237" t="str">
            <v>23/02/2017 00 : 24  ERNESTO.HERN : NP5/ P1A:182406 PANEL    173562 POWER   20-02-2017   OC-1007687</v>
          </cell>
          <cell r="S237" t="str">
            <v>EQUIPO DAÑADO EN DOMICILIO DE CLIENTE</v>
          </cell>
          <cell r="T237" t="str">
            <v xml:space="preserve">ABRAHAM LAZCANO                </v>
          </cell>
          <cell r="U237" t="str">
            <v>2017-04-10</v>
          </cell>
          <cell r="V237" t="str">
            <v>Centro</v>
          </cell>
          <cell r="W237" t="str">
            <v>COMPLETADO</v>
          </cell>
          <cell r="Y237">
            <v>42781</v>
          </cell>
          <cell r="Z237">
            <v>426</v>
          </cell>
          <cell r="AA237" t="str">
            <v>M012</v>
          </cell>
          <cell r="AB237" t="str">
            <v xml:space="preserve">T173562/Tarjeta de suministro eléctrico-Power </v>
          </cell>
          <cell r="AC237" t="str">
            <v>OC-1007687</v>
          </cell>
          <cell r="AD237" t="str">
            <v>neza/amp. vicente videda</v>
          </cell>
          <cell r="AE237" t="str">
            <v>MEX</v>
          </cell>
          <cell r="AF237" t="str">
            <v>MX</v>
          </cell>
          <cell r="AG237" t="str">
            <v>10411889</v>
          </cell>
          <cell r="AH237" t="str">
            <v>HERMENIO MANZUR LOPEZ</v>
          </cell>
          <cell r="AI237" t="str">
            <v>tepeyac 431</v>
          </cell>
          <cell r="AJ237" t="str">
            <v>54411830</v>
          </cell>
          <cell r="AK237" t="str">
            <v>5537070303</v>
          </cell>
          <cell r="AL237" t="str">
            <v>57710</v>
          </cell>
          <cell r="AM237"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37" t="str">
            <v>3TE50A144537</v>
          </cell>
          <cell r="AO237" t="str">
            <v>Smart</v>
          </cell>
          <cell r="AP237" t="str">
            <v>Hisense</v>
          </cell>
          <cell r="AQ237" t="str">
            <v>Opera</v>
          </cell>
          <cell r="AR237" t="str">
            <v>FHD 1920 x 1080</v>
          </cell>
          <cell r="AS237" t="str">
            <v>3TE50G1653A3G1653M010</v>
          </cell>
          <cell r="AT237" t="e">
            <v>#N/A</v>
          </cell>
          <cell r="AU237" t="str">
            <v>50H5C</v>
          </cell>
          <cell r="AV237" t="str">
            <v>3TE50G1653A3</v>
          </cell>
          <cell r="AW237" t="str">
            <v>G1653</v>
          </cell>
          <cell r="AX237" t="str">
            <v>M010</v>
          </cell>
          <cell r="AY237">
            <v>74011365</v>
          </cell>
          <cell r="AZ237">
            <v>51008656</v>
          </cell>
          <cell r="BA237">
            <v>80137222</v>
          </cell>
        </row>
        <row r="238">
          <cell r="D238">
            <v>60311524</v>
          </cell>
          <cell r="E238" t="str">
            <v xml:space="preserve">A </v>
          </cell>
          <cell r="F238" t="str">
            <v>TV</v>
          </cell>
          <cell r="G238" t="str">
            <v>MARIBEL DELGADO BAIZABAL</v>
          </cell>
          <cell r="H238" t="str">
            <v>JOSEFA ORTIZ DE DOMINGUEZ, COL CERRO ALTO, MINATITLAN, VER</v>
          </cell>
          <cell r="I238">
            <v>9222245284</v>
          </cell>
          <cell r="J238" t="str">
            <v>HISENSE</v>
          </cell>
          <cell r="K238" t="str">
            <v>40K20D</v>
          </cell>
          <cell r="L238" t="str">
            <v>40G143290H09836</v>
          </cell>
          <cell r="M238" t="str">
            <v>poliza de garantia</v>
          </cell>
          <cell r="N238">
            <v>0</v>
          </cell>
          <cell r="O238">
            <v>0</v>
          </cell>
          <cell r="P238">
            <v>42787</v>
          </cell>
          <cell r="Q238">
            <v>201054</v>
          </cell>
          <cell r="R238" t="str">
            <v>OC-1007701</v>
          </cell>
          <cell r="S238" t="str">
            <v/>
          </cell>
          <cell r="T238" t="str">
            <v xml:space="preserve"> JESUS LEON PUIG          Fecha de</v>
          </cell>
          <cell r="U238" t="str">
            <v>2017/04/24</v>
          </cell>
          <cell r="V238" t="str">
            <v>SUR</v>
          </cell>
          <cell r="W238" t="str">
            <v>COMPLETADO</v>
          </cell>
          <cell r="X238" t="str">
            <v>TALLER</v>
          </cell>
          <cell r="Y238">
            <v>42780</v>
          </cell>
          <cell r="Z238">
            <v>42780</v>
          </cell>
          <cell r="AA238" t="str">
            <v>M010</v>
          </cell>
          <cell r="AD238" t="str">
            <v>CERRO ALTO / COSOLEACAKE</v>
          </cell>
          <cell r="AE238" t="str">
            <v>VER</v>
          </cell>
          <cell r="AF238" t="str">
            <v>MX</v>
          </cell>
          <cell r="AG238" t="str">
            <v>10411549</v>
          </cell>
          <cell r="AH238" t="str">
            <v>MARIBEL DELGADO BAIZABAL</v>
          </cell>
          <cell r="AI238" t="str">
            <v>11 JOSEFA ORTIZ DE DOMINGUEZ</v>
          </cell>
          <cell r="AJ238" t="str">
            <v>0449222245284</v>
          </cell>
          <cell r="AK238">
            <v>0</v>
          </cell>
          <cell r="AL238" t="str">
            <v>96728</v>
          </cell>
          <cell r="AM238"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38" t="str">
            <v>3TE40G134207</v>
          </cell>
          <cell r="AO238" t="str">
            <v>Básica</v>
          </cell>
          <cell r="AP238" t="str">
            <v>Hisense</v>
          </cell>
          <cell r="AQ238" t="str">
            <v>Opera</v>
          </cell>
          <cell r="AR238" t="str">
            <v>FHD 1920 x 1080</v>
          </cell>
          <cell r="AS238" t="str">
            <v>3TE40G163934G163934M010</v>
          </cell>
          <cell r="AT238">
            <v>16</v>
          </cell>
          <cell r="AU238" t="str">
            <v>40H5B2</v>
          </cell>
          <cell r="AV238" t="str">
            <v>3TE40G163934</v>
          </cell>
          <cell r="AW238" t="str">
            <v>G163934</v>
          </cell>
          <cell r="AX238" t="str">
            <v>M010</v>
          </cell>
          <cell r="AY238">
            <v>74011378</v>
          </cell>
          <cell r="AZ238">
            <v>51012233</v>
          </cell>
          <cell r="BA238">
            <v>80146087</v>
          </cell>
        </row>
        <row r="239">
          <cell r="D239">
            <v>60310861</v>
          </cell>
          <cell r="E239" t="str">
            <v>A</v>
          </cell>
          <cell r="F239" t="str">
            <v>TV</v>
          </cell>
          <cell r="G239" t="str">
            <v>MA. CONSUELO ABOITES ALGANDAR</v>
          </cell>
          <cell r="H239" t="str">
            <v>CALLE PRIMERA, NARANJO SEGUNDO, SINALOA DE LEYVA C.P. 81980</v>
          </cell>
          <cell r="I239" t="str">
            <v>6878740845 6871338615</v>
          </cell>
          <cell r="J239" t="str">
            <v>HISENSE</v>
          </cell>
          <cell r="K239" t="str">
            <v>50K20DW</v>
          </cell>
          <cell r="L239" t="str">
            <v>50G144287H00433</v>
          </cell>
          <cell r="M239" t="str">
            <v>CARTA ACEPTACIÓN</v>
          </cell>
          <cell r="N239">
            <v>9000</v>
          </cell>
          <cell r="O239">
            <v>42244</v>
          </cell>
          <cell r="P239">
            <v>42775</v>
          </cell>
          <cell r="Q239">
            <v>201056</v>
          </cell>
          <cell r="R239" t="str">
            <v xml:space="preserve">18/02/2017 02 : 44  ERNESTO.HERN : NP5
 P1 T173331 PANEL OC-1007420 </v>
          </cell>
          <cell r="S239" t="str">
            <v>CON ACCESORIOS EXCEPTO MANUAL Y PÓLIZA O</v>
          </cell>
          <cell r="T239" t="str">
            <v xml:space="preserve">LEOCADIO SÁNCHEZ CINCO         </v>
          </cell>
          <cell r="U239" t="str">
            <v>2017-04-10</v>
          </cell>
          <cell r="V239" t="str">
            <v>Norte</v>
          </cell>
          <cell r="W239" t="str">
            <v>COMPLETADO</v>
          </cell>
          <cell r="X239" t="str">
            <v>TALLER</v>
          </cell>
          <cell r="Y239">
            <v>42773</v>
          </cell>
          <cell r="Z239">
            <v>529</v>
          </cell>
          <cell r="AA239" t="str">
            <v>M012</v>
          </cell>
          <cell r="AB239" t="str">
            <v>T173331/Panel - PANEL</v>
          </cell>
          <cell r="AC239" t="str">
            <v>OC-1007420</v>
          </cell>
          <cell r="AD239" t="str">
            <v>Sinaloa de leyva/naranjo segundo</v>
          </cell>
          <cell r="AE239" t="str">
            <v>SIN</v>
          </cell>
          <cell r="AF239" t="str">
            <v>MX</v>
          </cell>
          <cell r="AG239" t="str">
            <v>10409139</v>
          </cell>
          <cell r="AH239" t="str">
            <v>MARIA CONSUELO ABOITES ALGANDAR</v>
          </cell>
          <cell r="AI239" t="str">
            <v>de agua dom. conocido calle primera casa verde cerca a tanque</v>
          </cell>
          <cell r="AJ239" t="str">
            <v>6871338615</v>
          </cell>
          <cell r="AK239" t="str">
            <v>6871338615</v>
          </cell>
          <cell r="AL239" t="str">
            <v>81980</v>
          </cell>
          <cell r="AM239"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39" t="str">
            <v>1TE50B8NUSCB</v>
          </cell>
          <cell r="AO239" t="str">
            <v>Smart</v>
          </cell>
          <cell r="AP239" t="str">
            <v>Hisense</v>
          </cell>
          <cell r="AQ239" t="str">
            <v>Opera</v>
          </cell>
          <cell r="AR239" t="str">
            <v>FHD 1920 x 1080</v>
          </cell>
          <cell r="AS239" t="str">
            <v>3TE50G154819CRMM012</v>
          </cell>
          <cell r="AT239">
            <v>6</v>
          </cell>
          <cell r="AU239" t="str">
            <v>50H5B</v>
          </cell>
          <cell r="AV239" t="str">
            <v>3TE50G154819</v>
          </cell>
          <cell r="AW239" t="str">
            <v>CRM</v>
          </cell>
          <cell r="AX239" t="str">
            <v>M012</v>
          </cell>
          <cell r="AY239">
            <v>74011395</v>
          </cell>
          <cell r="AZ239">
            <v>51012325</v>
          </cell>
          <cell r="BA239">
            <v>80146647</v>
          </cell>
        </row>
        <row r="240">
          <cell r="D240">
            <v>60313109</v>
          </cell>
          <cell r="E240" t="str">
            <v>A</v>
          </cell>
          <cell r="F240" t="str">
            <v>TV</v>
          </cell>
          <cell r="G240" t="str">
            <v>GRISELDA GARCIA ALCANTAR</v>
          </cell>
          <cell r="H240" t="str">
            <v>CALLE DESIERTO NO. 79 COLONIA GUAYCURA MUNICIPIO DE LA PAZ BAJA CALIFORNIA SUR CP 23096</v>
          </cell>
          <cell r="I240">
            <v>6121599020</v>
          </cell>
          <cell r="J240" t="str">
            <v>HISENSE</v>
          </cell>
          <cell r="K240" t="str">
            <v>43H7C</v>
          </cell>
          <cell r="L240" t="str">
            <v>43G1609A1MH1430</v>
          </cell>
          <cell r="M240" t="str">
            <v>LPZ/000210165</v>
          </cell>
          <cell r="N240">
            <v>15998.58</v>
          </cell>
          <cell r="O240">
            <v>42770</v>
          </cell>
          <cell r="P240">
            <v>42796</v>
          </cell>
          <cell r="Q240">
            <v>202494</v>
          </cell>
          <cell r="R240" t="str">
            <v xml:space="preserve">SE AUTORIZO NP5 POR FALTA DE PANEL </v>
          </cell>
          <cell r="S240" t="str">
            <v/>
          </cell>
          <cell r="T240" t="str">
            <v xml:space="preserve">JONATHAN ALMARO            </v>
          </cell>
          <cell r="U240" t="str">
            <v>2017-03-17</v>
          </cell>
          <cell r="V240" t="str">
            <v>Norte</v>
          </cell>
          <cell r="W240" t="str">
            <v>COMPLETADO</v>
          </cell>
          <cell r="X240" t="str">
            <v>TALLER</v>
          </cell>
          <cell r="Y240">
            <v>42795</v>
          </cell>
          <cell r="Z240">
            <v>25</v>
          </cell>
          <cell r="AA240" t="str">
            <v>M010</v>
          </cell>
          <cell r="AB240" t="str">
            <v>T197917/Panel - PANEL</v>
          </cell>
          <cell r="AC240" t="str">
            <v>OC-1008151</v>
          </cell>
          <cell r="AD240" t="str">
            <v>La Paz/Guaycura</v>
          </cell>
          <cell r="AE240" t="str">
            <v>BC</v>
          </cell>
          <cell r="AF240" t="str">
            <v>MX</v>
          </cell>
          <cell r="AG240" t="str">
            <v>10413436</v>
          </cell>
          <cell r="AH240" t="str">
            <v>GRISELDA GARCIA ALCANTAR</v>
          </cell>
          <cell r="AI240" t="str">
            <v>79 Desierto</v>
          </cell>
          <cell r="AJ240" t="str">
            <v>6121599020</v>
          </cell>
          <cell r="AK240">
            <v>0</v>
          </cell>
          <cell r="AL240" t="str">
            <v>23096</v>
          </cell>
          <cell r="AM240"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40" t="str">
            <v>3TE43G154905</v>
          </cell>
          <cell r="AO240" t="str">
            <v>Smart</v>
          </cell>
          <cell r="AP240" t="str">
            <v>Hisense</v>
          </cell>
          <cell r="AQ240" t="str">
            <v>Opera</v>
          </cell>
          <cell r="AR240" t="str">
            <v>UHD 3840 X 2160</v>
          </cell>
          <cell r="AS240" t="str">
            <v>3TE43G163447G1634M010</v>
          </cell>
          <cell r="AT240" t="e">
            <v>#N/A</v>
          </cell>
          <cell r="AU240" t="str">
            <v>43H7C</v>
          </cell>
          <cell r="AV240" t="str">
            <v>3TE43G163447</v>
          </cell>
          <cell r="AW240" t="str">
            <v>G1634</v>
          </cell>
          <cell r="AX240" t="str">
            <v>M010</v>
          </cell>
          <cell r="AY240">
            <v>74011398</v>
          </cell>
          <cell r="AZ240">
            <v>51012331</v>
          </cell>
          <cell r="BA240">
            <v>80138053</v>
          </cell>
        </row>
        <row r="241">
          <cell r="D241">
            <v>60313352</v>
          </cell>
          <cell r="E241" t="str">
            <v>A</v>
          </cell>
          <cell r="F241" t="str">
            <v>TV</v>
          </cell>
          <cell r="G241" t="str">
            <v>JOSÉ RICARDO PÉREZ</v>
          </cell>
          <cell r="H241" t="str">
            <v>PRADO OTE. 6  COL. SAN FRANCISCO CUAUTLALPAN</v>
          </cell>
          <cell r="I241" t="str">
            <v>55-12-92-02-42</v>
          </cell>
          <cell r="J241" t="str">
            <v>HISENSE</v>
          </cell>
          <cell r="K241" t="str">
            <v>32H5B2</v>
          </cell>
          <cell r="L241" t="str">
            <v>32G160242H00087</v>
          </cell>
          <cell r="M241" t="str">
            <v xml:space="preserve">TICKET </v>
          </cell>
          <cell r="N241">
            <v>5119.2</v>
          </cell>
          <cell r="O241">
            <v>42596</v>
          </cell>
          <cell r="P241">
            <v>42801</v>
          </cell>
          <cell r="Q241">
            <v>201010</v>
          </cell>
          <cell r="R241" t="str">
            <v>PENDIENTE POR PANEL LCD</v>
          </cell>
          <cell r="S241" t="str">
            <v>CLIENTE DIO SÓLO BASE (IZQQUIERDA , DERE</v>
          </cell>
          <cell r="T241" t="str">
            <v xml:space="preserve">LESLY CARRO               </v>
          </cell>
          <cell r="U241" t="str">
            <v>2017-03-15</v>
          </cell>
          <cell r="V241" t="str">
            <v>Centro</v>
          </cell>
          <cell r="W241" t="str">
            <v>COMPLETADO</v>
          </cell>
          <cell r="Y241">
            <v>42800</v>
          </cell>
          <cell r="Z241">
            <v>205</v>
          </cell>
          <cell r="AA241" t="str">
            <v>M010</v>
          </cell>
          <cell r="AB241" t="str">
            <v>T185960/Panel - PANEL</v>
          </cell>
          <cell r="AC241" t="str">
            <v>OC-1008284</v>
          </cell>
          <cell r="AD241" t="str">
            <v>NAUCALPAN/SN FRANCIS CUAUTLALPAN</v>
          </cell>
          <cell r="AE241">
            <v>0</v>
          </cell>
          <cell r="AF241" t="str">
            <v>MX</v>
          </cell>
          <cell r="AG241" t="str">
            <v>10413723</v>
          </cell>
          <cell r="AH241" t="str">
            <v>JOSÉ RICARDO PÉREZ</v>
          </cell>
          <cell r="AI241" t="str">
            <v>6 PRADO OTE</v>
          </cell>
          <cell r="AJ241" t="str">
            <v>5512920242</v>
          </cell>
          <cell r="AK241">
            <v>0</v>
          </cell>
          <cell r="AL241" t="str">
            <v>53564</v>
          </cell>
          <cell r="AM241"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41" t="str">
            <v>3TE32G155369</v>
          </cell>
          <cell r="AO241" t="str">
            <v>Smart</v>
          </cell>
          <cell r="AP241" t="str">
            <v>Hisense</v>
          </cell>
          <cell r="AQ241" t="str">
            <v>Opera</v>
          </cell>
          <cell r="AR241" t="str">
            <v>HD 1366 X 768</v>
          </cell>
          <cell r="AS241" t="str">
            <v>3TE32G163827G163827M010</v>
          </cell>
          <cell r="AT241">
            <v>7</v>
          </cell>
          <cell r="AU241" t="str">
            <v>32H5B2</v>
          </cell>
          <cell r="AV241" t="str">
            <v>3TE32G163827</v>
          </cell>
          <cell r="AW241" t="str">
            <v>G163827</v>
          </cell>
          <cell r="AX241" t="str">
            <v>M010</v>
          </cell>
          <cell r="AY241">
            <v>74011404</v>
          </cell>
          <cell r="AZ241">
            <v>51012337</v>
          </cell>
          <cell r="BA241">
            <v>80138069</v>
          </cell>
        </row>
        <row r="242">
          <cell r="D242">
            <v>60312978</v>
          </cell>
          <cell r="E242" t="str">
            <v>A</v>
          </cell>
          <cell r="F242" t="str">
            <v>TV</v>
          </cell>
          <cell r="G242" t="str">
            <v xml:space="preserve">JUANA VERGARA PEÑARANDA </v>
          </cell>
          <cell r="H242" t="str">
            <v xml:space="preserve">CALLE RIO PAPAGALLO #31 OJO DE AGUA 2DA SECCION TULTITLAN </v>
          </cell>
          <cell r="I242" t="str">
            <v>CASA:22393896 CEL:5513761935</v>
          </cell>
          <cell r="J242" t="str">
            <v>HISENSE</v>
          </cell>
          <cell r="K242" t="str">
            <v>50H7GB</v>
          </cell>
          <cell r="L242" t="str">
            <v>50G1613D5H00446</v>
          </cell>
          <cell r="M242" t="str">
            <v xml:space="preserve">TICKET </v>
          </cell>
          <cell r="N242">
            <v>10229.25</v>
          </cell>
          <cell r="O242">
            <v>42550</v>
          </cell>
          <cell r="P242">
            <v>42795</v>
          </cell>
          <cell r="Q242">
            <v>201010</v>
          </cell>
          <cell r="R242" t="str">
            <v xml:space="preserve">PENDIENTE POR PANEL </v>
          </cell>
          <cell r="S242" t="str">
            <v xml:space="preserve">EQUIPO EN DOMICILIO DE CLIENTE </v>
          </cell>
          <cell r="T242" t="str">
            <v xml:space="preserve"> LUIS VALENTIN                    </v>
          </cell>
          <cell r="U242" t="str">
            <v>2017-03-16</v>
          </cell>
          <cell r="V242" t="str">
            <v>Centro</v>
          </cell>
          <cell r="W242" t="str">
            <v>COMPLETADO</v>
          </cell>
          <cell r="Y242">
            <v>42793</v>
          </cell>
          <cell r="Z242">
            <v>245</v>
          </cell>
          <cell r="AA242" t="str">
            <v>M010</v>
          </cell>
          <cell r="AB242" t="str">
            <v>T194562/Panel - PANEL</v>
          </cell>
          <cell r="AC242" t="str">
            <v>OC-1008079</v>
          </cell>
          <cell r="AD242" t="str">
            <v>Tultitlan /Ojo de Agua 2da secc</v>
          </cell>
          <cell r="AE242" t="str">
            <v>MEX</v>
          </cell>
          <cell r="AF242" t="str">
            <v>MX</v>
          </cell>
          <cell r="AG242" t="str">
            <v>10412522</v>
          </cell>
          <cell r="AH242" t="str">
            <v>JUANA VERGARA PEÑARANDA</v>
          </cell>
          <cell r="AI242" t="str">
            <v>31 Rio papagallo</v>
          </cell>
          <cell r="AJ242" t="str">
            <v>5513761935</v>
          </cell>
          <cell r="AK242" t="str">
            <v>5513761935</v>
          </cell>
          <cell r="AL242" t="str">
            <v>54943</v>
          </cell>
          <cell r="AM242"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42" t="str">
            <v>3TE50G1523B0</v>
          </cell>
          <cell r="AO242" t="str">
            <v>Smart</v>
          </cell>
          <cell r="AP242" t="str">
            <v>Hisense</v>
          </cell>
          <cell r="AQ242" t="str">
            <v>Android</v>
          </cell>
          <cell r="AR242" t="str">
            <v>UHD 3840 X 2160</v>
          </cell>
          <cell r="AS242" t="str">
            <v>3TE50G162681G1626M010</v>
          </cell>
          <cell r="AT242" t="e">
            <v>#N/A</v>
          </cell>
          <cell r="AU242" t="str">
            <v>50CU6000</v>
          </cell>
          <cell r="AV242" t="str">
            <v>3TE50G162681</v>
          </cell>
          <cell r="AW242" t="str">
            <v>G1626</v>
          </cell>
          <cell r="AX242" t="str">
            <v>M010</v>
          </cell>
          <cell r="AY242">
            <v>74011463</v>
          </cell>
          <cell r="AZ242">
            <v>51012338</v>
          </cell>
          <cell r="BA242">
            <v>80136573</v>
          </cell>
        </row>
        <row r="243">
          <cell r="D243">
            <v>60313044</v>
          </cell>
          <cell r="E243" t="str">
            <v>A</v>
          </cell>
          <cell r="F243" t="str">
            <v>TV</v>
          </cell>
          <cell r="G243" t="str">
            <v>ALBERTO OLVERA ORTIZ</v>
          </cell>
          <cell r="H243" t="str">
            <v>HOMBRES ILUSTRES S/N ,EMIQUIA MELCHOR OCAMPO</v>
          </cell>
          <cell r="I243">
            <v>58785005</v>
          </cell>
          <cell r="J243" t="str">
            <v>HISENSE</v>
          </cell>
          <cell r="K243" t="str">
            <v>50H7GB</v>
          </cell>
          <cell r="L243" t="str">
            <v>50G1614F6MH9517</v>
          </cell>
          <cell r="M243" t="str">
            <v xml:space="preserve">TICKET </v>
          </cell>
          <cell r="N243">
            <v>11998.8</v>
          </cell>
          <cell r="O243">
            <v>42786</v>
          </cell>
          <cell r="P243">
            <v>42796</v>
          </cell>
          <cell r="Q243">
            <v>201679</v>
          </cell>
          <cell r="R243" t="str">
            <v>PCB MAIN EN CORTO</v>
          </cell>
          <cell r="S243" t="str">
            <v>EQUIPO EN CS CON ACCESORIOS</v>
          </cell>
          <cell r="T243" t="str">
            <v xml:space="preserve"> GUADALUPE GIRON      </v>
          </cell>
          <cell r="U243">
            <v>42836</v>
          </cell>
          <cell r="V243" t="str">
            <v>Centro</v>
          </cell>
          <cell r="W243" t="str">
            <v>COMPLETADO</v>
          </cell>
          <cell r="Y243">
            <v>42794</v>
          </cell>
          <cell r="Z243">
            <v>10</v>
          </cell>
          <cell r="AA243" t="str">
            <v>M010</v>
          </cell>
          <cell r="AD243" t="str">
            <v>Melchor Ocampo/Emiquia</v>
          </cell>
          <cell r="AE243" t="str">
            <v>MEX</v>
          </cell>
          <cell r="AF243" t="str">
            <v>MX</v>
          </cell>
          <cell r="AG243" t="str">
            <v>10411643</v>
          </cell>
          <cell r="AH243" t="str">
            <v>ALBERTO OLVERA ORTIZ</v>
          </cell>
          <cell r="AI243" t="str">
            <v>s/n Hombres ilustres</v>
          </cell>
          <cell r="AJ243" t="str">
            <v>5523892432</v>
          </cell>
          <cell r="AK243" t="str">
            <v>5523892432</v>
          </cell>
          <cell r="AL243" t="str">
            <v>54880</v>
          </cell>
          <cell r="AM243"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43" t="str">
            <v>3TE50G1523B0</v>
          </cell>
          <cell r="AO243" t="str">
            <v>Smart</v>
          </cell>
          <cell r="AP243" t="str">
            <v>Hisense</v>
          </cell>
          <cell r="AQ243" t="str">
            <v>Android</v>
          </cell>
          <cell r="AR243" t="str">
            <v>UHD 3840 X 2160</v>
          </cell>
          <cell r="AS243" t="str">
            <v>3TE50G162681G1626M010</v>
          </cell>
          <cell r="AT243" t="e">
            <v>#N/A</v>
          </cell>
          <cell r="AU243" t="str">
            <v>50CU6000</v>
          </cell>
          <cell r="AV243" t="str">
            <v>3TE50G162681</v>
          </cell>
          <cell r="AW243" t="str">
            <v>G1626</v>
          </cell>
          <cell r="AX243" t="str">
            <v>M010</v>
          </cell>
          <cell r="AY243">
            <v>74011406</v>
          </cell>
          <cell r="AZ243">
            <v>51012339</v>
          </cell>
          <cell r="BA243">
            <v>80136576</v>
          </cell>
        </row>
        <row r="244">
          <cell r="D244">
            <v>60312075</v>
          </cell>
          <cell r="E244" t="str">
            <v>A</v>
          </cell>
          <cell r="F244" t="str">
            <v>TV</v>
          </cell>
          <cell r="G244" t="str">
            <v xml:space="preserve">ALDO GONZALES </v>
          </cell>
          <cell r="H244" t="str">
            <v xml:space="preserve">CALLE FRESNOS MZ.18 LT.88 COLONIA CAMPESTRE LIBERACION, NICOLAS ROMERO </v>
          </cell>
          <cell r="I244" t="str">
            <v>55 3551-9319</v>
          </cell>
          <cell r="J244" t="str">
            <v>HISENSE</v>
          </cell>
          <cell r="K244" t="str">
            <v>32H5B2</v>
          </cell>
          <cell r="L244" t="str">
            <v>32G150869H03022</v>
          </cell>
          <cell r="M244" t="str">
            <v xml:space="preserve">POLIZA </v>
          </cell>
          <cell r="N244">
            <v>0</v>
          </cell>
          <cell r="O244">
            <v>42211</v>
          </cell>
          <cell r="P244">
            <v>42787</v>
          </cell>
          <cell r="Q244">
            <v>201010</v>
          </cell>
          <cell r="R244" t="str">
            <v xml:space="preserve">PENDIENTE POR PANEL </v>
          </cell>
          <cell r="S244" t="str">
            <v xml:space="preserve">PANTALLA SIN NINGUN ACCESORIO </v>
          </cell>
          <cell r="T244" t="str">
            <v xml:space="preserve"> LUIS VALENTIN                    </v>
          </cell>
          <cell r="U244" t="str">
            <v>2017-02-24</v>
          </cell>
          <cell r="V244" t="str">
            <v>Centro</v>
          </cell>
          <cell r="W244" t="str">
            <v>COMPLETADO</v>
          </cell>
          <cell r="Y244">
            <v>42787</v>
          </cell>
          <cell r="Z244">
            <v>576</v>
          </cell>
          <cell r="AA244" t="str">
            <v>M012</v>
          </cell>
          <cell r="AB244" t="str">
            <v>T184631/Panel - PANEL</v>
          </cell>
          <cell r="AC244" t="str">
            <v>OC-1007720</v>
          </cell>
          <cell r="AD244" t="str">
            <v>NICOLAS ROMERO/CAMPESTRE LIBERACIÓN</v>
          </cell>
          <cell r="AE244" t="str">
            <v>MEX</v>
          </cell>
          <cell r="AF244" t="str">
            <v>MX</v>
          </cell>
          <cell r="AG244" t="str">
            <v>10412568</v>
          </cell>
          <cell r="AH244" t="str">
            <v>ALDO GONZALEZ</v>
          </cell>
          <cell r="AI244" t="str">
            <v>LT.88 FRESNOS MZ.18</v>
          </cell>
          <cell r="AJ244" t="str">
            <v>5555555555</v>
          </cell>
          <cell r="AK244">
            <v>0</v>
          </cell>
          <cell r="AL244" t="str">
            <v>54473</v>
          </cell>
          <cell r="AM244"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44" t="str">
            <v>3TE32G155369</v>
          </cell>
          <cell r="AO244" t="str">
            <v>Smart</v>
          </cell>
          <cell r="AP244" t="str">
            <v>Hisense</v>
          </cell>
          <cell r="AQ244" t="str">
            <v>Opera</v>
          </cell>
          <cell r="AR244" t="str">
            <v>HD 1366 X 768</v>
          </cell>
          <cell r="AS244" t="str">
            <v>3TE32G163827G1638M010</v>
          </cell>
          <cell r="AT244" t="e">
            <v>#N/A</v>
          </cell>
          <cell r="AU244" t="str">
            <v>32H5B2</v>
          </cell>
          <cell r="AV244" t="str">
            <v>3TE32G163827</v>
          </cell>
          <cell r="AW244" t="str">
            <v>G1638</v>
          </cell>
          <cell r="AX244" t="str">
            <v>M010</v>
          </cell>
          <cell r="AY244">
            <v>74011407</v>
          </cell>
          <cell r="AZ244">
            <v>51012340</v>
          </cell>
          <cell r="BA244">
            <v>80136526</v>
          </cell>
        </row>
        <row r="245">
          <cell r="D245">
            <v>60310903</v>
          </cell>
          <cell r="E245" t="str">
            <v>A</v>
          </cell>
          <cell r="F245" t="str">
            <v>TV</v>
          </cell>
          <cell r="G245" t="str">
            <v>JOSÉ LUIS PIÑA</v>
          </cell>
          <cell r="H245" t="str">
            <v>AV. JACARANDAS #220 TEPATITLÁN, JALISCO</v>
          </cell>
          <cell r="I245">
            <v>5566313552</v>
          </cell>
          <cell r="J245" t="str">
            <v>HISENSE</v>
          </cell>
          <cell r="K245" t="str">
            <v>50H7GB</v>
          </cell>
          <cell r="L245" t="str">
            <v>50G155380H00474</v>
          </cell>
          <cell r="M245" t="str">
            <v>PEDIDO NO.27254563</v>
          </cell>
          <cell r="N245">
            <v>11029.68</v>
          </cell>
          <cell r="O245">
            <v>42562</v>
          </cell>
          <cell r="P245">
            <v>42836</v>
          </cell>
          <cell r="Q245">
            <v>201080</v>
          </cell>
          <cell r="R245" t="str">
            <v>NO SE SURTIÓ MAIN BOARD</v>
          </cell>
          <cell r="S245" t="str">
            <v>EQUIPO EN DOMICILIO DE CLIENTE, SE SOLICITA AUT. KMA PARA RECOGER EQUIPO KMA:278*2=$556.00</v>
          </cell>
          <cell r="T245" t="str">
            <v>LUIS RAMIREZ</v>
          </cell>
          <cell r="U245">
            <v>42835</v>
          </cell>
          <cell r="V245" t="str">
            <v>SUR</v>
          </cell>
          <cell r="W245" t="str">
            <v>COMPLETADO</v>
          </cell>
          <cell r="Y245">
            <v>42773</v>
          </cell>
          <cell r="Z245">
            <v>274</v>
          </cell>
          <cell r="AA245" t="str">
            <v>M010</v>
          </cell>
          <cell r="AB245" t="str">
            <v>T194644/Tarjeta Principal Madre - MAIN BOARD</v>
          </cell>
          <cell r="AC245" t="str">
            <v>OC-1007100</v>
          </cell>
          <cell r="AD245" t="str">
            <v>Tepatitlan/jardines de Tepatitlan</v>
          </cell>
          <cell r="AE245" t="str">
            <v>JAL</v>
          </cell>
          <cell r="AF245" t="str">
            <v>MX</v>
          </cell>
          <cell r="AG245" t="str">
            <v>10411336</v>
          </cell>
          <cell r="AH245" t="str">
            <v>JOSE LUIS PIÑA</v>
          </cell>
          <cell r="AI245" t="str">
            <v>220 Av jacarandas</v>
          </cell>
          <cell r="AJ245" t="str">
            <v>5566313552</v>
          </cell>
          <cell r="AK245">
            <v>0</v>
          </cell>
          <cell r="AL245" t="str">
            <v>47680</v>
          </cell>
          <cell r="AM245"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45" t="str">
            <v>3TE50G1523B0</v>
          </cell>
          <cell r="AO245" t="str">
            <v>Smart</v>
          </cell>
          <cell r="AP245" t="str">
            <v>Hisense</v>
          </cell>
          <cell r="AQ245" t="str">
            <v>Android</v>
          </cell>
          <cell r="AR245" t="str">
            <v>UHD 3840 X 2160</v>
          </cell>
          <cell r="AS245" t="str">
            <v>3TE50G165140G165140M010</v>
          </cell>
          <cell r="AT245">
            <v>164</v>
          </cell>
          <cell r="AU245" t="str">
            <v>50H7GB</v>
          </cell>
          <cell r="AV245" t="str">
            <v>3TE50G165140</v>
          </cell>
          <cell r="AW245" t="str">
            <v>G165140</v>
          </cell>
          <cell r="AX245" t="str">
            <v>M010</v>
          </cell>
          <cell r="AY245">
            <v>74011411</v>
          </cell>
          <cell r="AZ245">
            <v>51012344</v>
          </cell>
          <cell r="BA245">
            <v>80137326</v>
          </cell>
        </row>
        <row r="246">
          <cell r="D246">
            <v>60311434</v>
          </cell>
          <cell r="E246" t="str">
            <v>A</v>
          </cell>
          <cell r="F246" t="str">
            <v>TV</v>
          </cell>
          <cell r="G246" t="str">
            <v>JESUS ALEJANDRO IBARRA MEJIA</v>
          </cell>
          <cell r="H246" t="str">
            <v>ALBERTO MORA LOPEZ 513 INT 1 Col. MIRADOR ESCONDIDO Mpo. ZAPOPAN</v>
          </cell>
          <cell r="I246">
            <v>3313936007</v>
          </cell>
          <cell r="J246" t="str">
            <v>HISENSE</v>
          </cell>
          <cell r="K246" t="str">
            <v>32K20D</v>
          </cell>
          <cell r="L246" t="str">
            <v>32J141011H06772</v>
          </cell>
          <cell r="M246" t="str">
            <v>SJL/ 000038824</v>
          </cell>
          <cell r="N246">
            <v>99</v>
          </cell>
          <cell r="O246">
            <v>41782</v>
          </cell>
          <cell r="P246">
            <v>42780</v>
          </cell>
          <cell r="Q246">
            <v>201076</v>
          </cell>
          <cell r="R246" t="str">
            <v>No hay refacciones para surtir y poder reparar</v>
          </cell>
          <cell r="S246" t="str">
            <v>El precio que aparece en el ticket es el correspondiente al primer abono; sin embargo, no contamos con el precio total</v>
          </cell>
          <cell r="T246" t="str">
            <v>Carlos Muñiz</v>
          </cell>
          <cell r="U246">
            <v>42837</v>
          </cell>
          <cell r="V246" t="str">
            <v>SUR</v>
          </cell>
          <cell r="W246" t="str">
            <v>COMPLETADO</v>
          </cell>
          <cell r="X246" t="str">
            <v>CLIENTE</v>
          </cell>
          <cell r="Y246">
            <v>42779</v>
          </cell>
          <cell r="Z246">
            <v>998</v>
          </cell>
          <cell r="AA246" t="str">
            <v>M012</v>
          </cell>
          <cell r="AB246" t="str">
            <v>T171979/Panel - PANEL</v>
          </cell>
          <cell r="AC246" t="str">
            <v>OC-1007491</v>
          </cell>
          <cell r="AD246" t="str">
            <v>Zapopan/Mirador escondido</v>
          </cell>
          <cell r="AE246" t="str">
            <v>JAL</v>
          </cell>
          <cell r="AF246" t="str">
            <v>MX</v>
          </cell>
          <cell r="AG246" t="str">
            <v>10411959</v>
          </cell>
          <cell r="AH246" t="str">
            <v>JESUS ALEJANDRO IBARRA MEJIA</v>
          </cell>
          <cell r="AI246" t="str">
            <v>513 Alberto Mora Lopez int 1</v>
          </cell>
          <cell r="AJ246" t="str">
            <v>3319854564</v>
          </cell>
          <cell r="AK246" t="str">
            <v>3319854564</v>
          </cell>
          <cell r="AL246" t="str">
            <v>44189</v>
          </cell>
          <cell r="AM246"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46" t="str">
            <v>3TE32J134805</v>
          </cell>
          <cell r="AO246" t="str">
            <v>Básica</v>
          </cell>
          <cell r="AP246" t="str">
            <v>Hisense</v>
          </cell>
          <cell r="AQ246" t="str">
            <v>?</v>
          </cell>
          <cell r="AR246" t="str">
            <v>HD 1366 X 768</v>
          </cell>
          <cell r="AS246" t="str">
            <v>3TE32G163827G1638M010</v>
          </cell>
          <cell r="AT246" t="e">
            <v>#N/A</v>
          </cell>
          <cell r="AU246" t="str">
            <v>32H5B2</v>
          </cell>
          <cell r="AV246" t="str">
            <v>3TE32G163827</v>
          </cell>
          <cell r="AW246" t="str">
            <v>G1638</v>
          </cell>
          <cell r="AX246" t="str">
            <v>M010</v>
          </cell>
          <cell r="AY246">
            <v>74011412</v>
          </cell>
          <cell r="AZ246">
            <v>51012345</v>
          </cell>
          <cell r="BA246">
            <v>80136540</v>
          </cell>
        </row>
        <row r="247">
          <cell r="D247">
            <v>60312746</v>
          </cell>
          <cell r="E247" t="str">
            <v>A</v>
          </cell>
          <cell r="F247" t="str">
            <v>TV</v>
          </cell>
          <cell r="G247" t="str">
            <v>JOSE ARNOLDO DAMIAN BURGUEÑO</v>
          </cell>
          <cell r="H247" t="str">
            <v>CALLE CAMINO DEL SUR NO. 242 FRACCIONAMIENTO CAMINO REAL MUNICIPIO DE LA PAZ BAJA CALIFORNIA SUR CP 23080</v>
          </cell>
          <cell r="I247">
            <v>6121212605</v>
          </cell>
          <cell r="J247" t="str">
            <v>HISENSE</v>
          </cell>
          <cell r="K247" t="str">
            <v>50H7SG</v>
          </cell>
          <cell r="L247" t="str">
            <v>50G1450A4H00164</v>
          </cell>
          <cell r="M247" t="str">
            <v>TIENDA:0225 REGISTRO:5716 TRANSACCION:3114</v>
          </cell>
          <cell r="N247">
            <v>10399.200000000001</v>
          </cell>
          <cell r="O247">
            <v>42275</v>
          </cell>
          <cell r="P247">
            <v>42794</v>
          </cell>
          <cell r="Q247">
            <v>202494</v>
          </cell>
          <cell r="R247" t="str">
            <v>SE AUTORIZO NP5 POR FALTA DE PCB MAIN</v>
          </cell>
          <cell r="S247" t="str">
            <v/>
          </cell>
          <cell r="T247" t="str">
            <v xml:space="preserve">JONATHAN ALMARO            </v>
          </cell>
          <cell r="U247">
            <v>42809</v>
          </cell>
          <cell r="V247" t="str">
            <v>Norte</v>
          </cell>
          <cell r="W247" t="str">
            <v>COMPLETADO</v>
          </cell>
          <cell r="X247" t="str">
            <v>TALLER</v>
          </cell>
          <cell r="Y247">
            <v>42789</v>
          </cell>
          <cell r="Z247">
            <v>514</v>
          </cell>
          <cell r="AA247" t="str">
            <v>M012</v>
          </cell>
          <cell r="AB247" t="str">
            <v>T175876/Tarjeta Principal Madre - MAIN BOARD</v>
          </cell>
          <cell r="AC247" t="str">
            <v>OC-1007997</v>
          </cell>
          <cell r="AD247" t="str">
            <v>fracc camino real/La Paz</v>
          </cell>
          <cell r="AE247" t="str">
            <v>BCS</v>
          </cell>
          <cell r="AF247" t="str">
            <v>MX</v>
          </cell>
          <cell r="AG247" t="str">
            <v>10413133</v>
          </cell>
          <cell r="AH247" t="str">
            <v>JOSE ARNOLDO DAMIAN BURGUEÑO</v>
          </cell>
          <cell r="AI247" t="str">
            <v>242 camino del sur</v>
          </cell>
          <cell r="AJ247" t="str">
            <v>6121212605</v>
          </cell>
          <cell r="AK247" t="str">
            <v>6121586411</v>
          </cell>
          <cell r="AL247" t="str">
            <v>23080</v>
          </cell>
          <cell r="AM247"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47" t="str">
            <v>3TE50A145036</v>
          </cell>
          <cell r="AO247" t="str">
            <v>Smart</v>
          </cell>
          <cell r="AP247" t="str">
            <v>Hisense</v>
          </cell>
          <cell r="AQ247" t="str">
            <v>Android</v>
          </cell>
          <cell r="AR247" t="str">
            <v>FHD 1920 x 1080</v>
          </cell>
          <cell r="AS247" t="str">
            <v>3TE50G162681G1626M010</v>
          </cell>
          <cell r="AT247" t="e">
            <v>#N/A</v>
          </cell>
          <cell r="AU247" t="str">
            <v>50CU6000</v>
          </cell>
          <cell r="AV247" t="str">
            <v>3TE50G162681</v>
          </cell>
          <cell r="AW247" t="str">
            <v>G1626</v>
          </cell>
          <cell r="AX247" t="str">
            <v>M010</v>
          </cell>
          <cell r="AY247">
            <v>74011578</v>
          </cell>
          <cell r="AZ247">
            <v>51012346</v>
          </cell>
          <cell r="BA247">
            <v>80136586</v>
          </cell>
        </row>
        <row r="248">
          <cell r="D248">
            <v>60311270</v>
          </cell>
          <cell r="E248" t="str">
            <v>A</v>
          </cell>
          <cell r="F248" t="str">
            <v>TV</v>
          </cell>
          <cell r="G248" t="str">
            <v>AURELIO BERMUDEZ CORREO</v>
          </cell>
          <cell r="H248" t="str">
            <v>VICENTE GUERRERO LT. 1 MZA. 537 LOMAS DE LA ERA CP. 01860</v>
          </cell>
          <cell r="I248">
            <v>26500655</v>
          </cell>
          <cell r="J248" t="str">
            <v>HISENSE</v>
          </cell>
          <cell r="K248" t="str">
            <v>55H7B</v>
          </cell>
          <cell r="L248" t="str">
            <v>55G1623K7H00105</v>
          </cell>
          <cell r="M248" t="str">
            <v>TICKET DE COMPRA</v>
          </cell>
          <cell r="N248">
            <v>18665.009999999998</v>
          </cell>
          <cell r="O248">
            <v>42692</v>
          </cell>
          <cell r="P248">
            <v>42776</v>
          </cell>
          <cell r="Q248">
            <v>201677</v>
          </cell>
          <cell r="R248" t="str">
            <v>SOLICITUD DE TARJETA MAIN BOARD SE REALIZA CAMBIO, EQUIPO CON FALLA DAYMOTION SE ENVIA REPORTE TECNICO A  AREA DE INGENIERIA, AUTORIZANDO CF.</v>
          </cell>
          <cell r="S248" t="str">
            <v>CON SOPORTE Y CONTROL SIN ACC AC.</v>
          </cell>
          <cell r="T248" t="str">
            <v xml:space="preserve"> SANDRA RUIZ                      </v>
          </cell>
          <cell r="U248" t="str">
            <v>2017-04-10</v>
          </cell>
          <cell r="V248" t="str">
            <v>Centro</v>
          </cell>
          <cell r="W248" t="str">
            <v>COMPLETADO</v>
          </cell>
          <cell r="Y248">
            <v>42776</v>
          </cell>
          <cell r="Z248">
            <v>84</v>
          </cell>
          <cell r="AA248" t="str">
            <v>M010</v>
          </cell>
          <cell r="AB248" t="str">
            <v>T203798/Tarjeta Principal Madre - MAIN BOARD</v>
          </cell>
          <cell r="AC248" t="str">
            <v>OC-1007990</v>
          </cell>
          <cell r="AD248" t="str">
            <v>Alvaro Obrego/ Lomas de la Era</v>
          </cell>
          <cell r="AE248" t="str">
            <v>DF</v>
          </cell>
          <cell r="AF248" t="str">
            <v>MX</v>
          </cell>
          <cell r="AG248" t="str">
            <v>10411701</v>
          </cell>
          <cell r="AH248" t="str">
            <v>AURELIO BERMUDEZ CORREA</v>
          </cell>
          <cell r="AI248" t="str">
            <v>Lt1 Vicente Guerrero MZ 537</v>
          </cell>
          <cell r="AJ248" t="str">
            <v>26500655</v>
          </cell>
          <cell r="AK248">
            <v>0</v>
          </cell>
          <cell r="AL248" t="str">
            <v>01860</v>
          </cell>
          <cell r="AM248"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48" t="str">
            <v>3TE55G1523B1</v>
          </cell>
          <cell r="AO248" t="str">
            <v>Smart</v>
          </cell>
          <cell r="AP248" t="str">
            <v>Hisense</v>
          </cell>
          <cell r="AQ248" t="str">
            <v>Opera</v>
          </cell>
          <cell r="AR248" t="str">
            <v>UHD 3840 X 2160</v>
          </cell>
          <cell r="AS248" t="str">
            <v>3TE55G164499G164499M010</v>
          </cell>
          <cell r="AT248">
            <v>8</v>
          </cell>
          <cell r="AU248" t="str">
            <v>55H7B</v>
          </cell>
          <cell r="AV248" t="str">
            <v>3TE55G164499</v>
          </cell>
          <cell r="AW248" t="str">
            <v>G164499</v>
          </cell>
          <cell r="AX248" t="str">
            <v>M010</v>
          </cell>
          <cell r="AY248">
            <v>74011414</v>
          </cell>
          <cell r="AZ248">
            <v>51012347</v>
          </cell>
          <cell r="BA248">
            <v>80146089</v>
          </cell>
        </row>
        <row r="249">
          <cell r="D249">
            <v>60311413</v>
          </cell>
          <cell r="E249" t="str">
            <v>A</v>
          </cell>
          <cell r="F249" t="str">
            <v>TV</v>
          </cell>
          <cell r="G249" t="str">
            <v>ERNESTO BERNAL CABANILLAS</v>
          </cell>
          <cell r="H249" t="str">
            <v>GUILLERMO NELSON No. 47, Centro, Guasave, Sinaloa C.P.81000</v>
          </cell>
          <cell r="I249">
            <v>6871297871</v>
          </cell>
          <cell r="J249" t="str">
            <v>HISENSE</v>
          </cell>
          <cell r="K249" t="str">
            <v>32K20DW</v>
          </cell>
          <cell r="L249" t="str">
            <v>32J134806H00039</v>
          </cell>
          <cell r="M249" t="str">
            <v>TICKET COMPRA ZCMC345</v>
          </cell>
          <cell r="N249">
            <v>7583</v>
          </cell>
          <cell r="O249">
            <v>41820</v>
          </cell>
          <cell r="P249">
            <v>42779</v>
          </cell>
          <cell r="Q249">
            <v>201056</v>
          </cell>
          <cell r="R249" t="str">
            <v>16/02/2017 00 : 39  ERNESTO.HERN : NP5
 P1 T171937 OC-1007391</v>
          </cell>
          <cell r="S249" t="str">
            <v/>
          </cell>
          <cell r="T249" t="str">
            <v xml:space="preserve">LEOCADIO SÁNCHEZ CINCO         </v>
          </cell>
          <cell r="U249" t="str">
            <v>2017-04-10</v>
          </cell>
          <cell r="V249" t="str">
            <v>Norte</v>
          </cell>
          <cell r="W249" t="str">
            <v>COMPLETADO</v>
          </cell>
          <cell r="X249" t="str">
            <v>TALLER</v>
          </cell>
          <cell r="Y249">
            <v>42779</v>
          </cell>
          <cell r="Z249">
            <v>959</v>
          </cell>
          <cell r="AA249" t="str">
            <v>M012</v>
          </cell>
          <cell r="AB249" t="str">
            <v>T171937/Panel - PANEL</v>
          </cell>
          <cell r="AC249" t="str">
            <v>OC-1007391</v>
          </cell>
          <cell r="AD249" t="str">
            <v>Guasave/Centro</v>
          </cell>
          <cell r="AE249" t="str">
            <v>SIN</v>
          </cell>
          <cell r="AF249" t="str">
            <v>MX</v>
          </cell>
          <cell r="AG249" t="str">
            <v>10404501</v>
          </cell>
          <cell r="AH249" t="str">
            <v>ERNESTO BERNAL CABANILLAS</v>
          </cell>
          <cell r="AI249" t="str">
            <v>Guillermo nelson num 47</v>
          </cell>
          <cell r="AJ249" t="str">
            <v>6878722032</v>
          </cell>
          <cell r="AK249" t="str">
            <v>6871297871</v>
          </cell>
          <cell r="AL249" t="str">
            <v>81000</v>
          </cell>
          <cell r="AM249"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49" t="str">
            <v>3TE32G143053</v>
          </cell>
          <cell r="AO249" t="str">
            <v>Smart</v>
          </cell>
          <cell r="AP249" t="str">
            <v>Hisense</v>
          </cell>
          <cell r="AQ249" t="str">
            <v>Opera</v>
          </cell>
          <cell r="AR249" t="str">
            <v>HD 1366 X 768</v>
          </cell>
          <cell r="AS249" t="str">
            <v>3TE32G163827G1638M010</v>
          </cell>
          <cell r="AT249" t="e">
            <v>#N/A</v>
          </cell>
          <cell r="AU249" t="str">
            <v>32H5B2</v>
          </cell>
          <cell r="AV249" t="str">
            <v>3TE32G163827</v>
          </cell>
          <cell r="AW249" t="str">
            <v>G1638</v>
          </cell>
          <cell r="AX249" t="str">
            <v>M010</v>
          </cell>
          <cell r="AY249">
            <v>74011415</v>
          </cell>
          <cell r="AZ249">
            <v>51012348</v>
          </cell>
          <cell r="BA249">
            <v>80136562</v>
          </cell>
        </row>
        <row r="250">
          <cell r="D250">
            <v>60313071</v>
          </cell>
          <cell r="E250" t="str">
            <v>A</v>
          </cell>
          <cell r="F250" t="str">
            <v>TV</v>
          </cell>
          <cell r="G250" t="str">
            <v>JORGE ALEJANDRO CHAVARIN</v>
          </cell>
          <cell r="H250" t="str">
            <v>MELQUIADES CAMPOS 1752 Col. GUADALAJARA ORIENTE Mpo. GUADALAJARA</v>
          </cell>
          <cell r="I250">
            <v>3344440706</v>
          </cell>
          <cell r="J250" t="str">
            <v>HISENSE</v>
          </cell>
          <cell r="K250" t="str">
            <v>55K680GWN</v>
          </cell>
          <cell r="L250" t="str">
            <v>55G143462H01890</v>
          </cell>
          <cell r="M250" t="str">
            <v>ZBE8120</v>
          </cell>
          <cell r="N250">
            <v>12999</v>
          </cell>
          <cell r="O250">
            <v>42353</v>
          </cell>
          <cell r="P250">
            <v>42800</v>
          </cell>
          <cell r="Q250">
            <v>201076</v>
          </cell>
          <cell r="R250" t="str">
            <v>No hay refacciones para surtir y poder reparar</v>
          </cell>
          <cell r="T250" t="str">
            <v>Carlos Muñiz</v>
          </cell>
          <cell r="U250">
            <v>42837</v>
          </cell>
          <cell r="V250" t="str">
            <v>SUR</v>
          </cell>
          <cell r="W250" t="str">
            <v>COMPLETADO</v>
          </cell>
          <cell r="X250" t="str">
            <v>CLIENTE</v>
          </cell>
          <cell r="Y250">
            <v>42795</v>
          </cell>
          <cell r="Z250">
            <v>447</v>
          </cell>
          <cell r="AA250" t="str">
            <v>M012</v>
          </cell>
          <cell r="AB250" t="str">
            <v>T1131073/Tarjeta T Con - T CON BOARD</v>
          </cell>
          <cell r="AC250" t="str">
            <v>OC-1008393</v>
          </cell>
          <cell r="AD250" t="str">
            <v>guadalajara/col guadalajara ote</v>
          </cell>
          <cell r="AE250" t="str">
            <v>JAL</v>
          </cell>
          <cell r="AF250" t="str">
            <v>MX</v>
          </cell>
          <cell r="AG250" t="str">
            <v>10413407</v>
          </cell>
          <cell r="AH250" t="str">
            <v>JORGE ALEJANDRO CHAVARIN</v>
          </cell>
          <cell r="AI250" t="str">
            <v>1752 melquiades campos</v>
          </cell>
          <cell r="AJ250" t="str">
            <v>3344440706</v>
          </cell>
          <cell r="AK250" t="str">
            <v>3334769280</v>
          </cell>
          <cell r="AL250" t="str">
            <v>44700</v>
          </cell>
          <cell r="AM250"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50" t="str">
            <v>3TE55G142919</v>
          </cell>
          <cell r="AO250" t="str">
            <v>Smart</v>
          </cell>
          <cell r="AP250" t="str">
            <v>Hisense</v>
          </cell>
          <cell r="AQ250" t="str">
            <v>Opera</v>
          </cell>
          <cell r="AR250" t="str">
            <v>UHD 3840 X 2160</v>
          </cell>
          <cell r="AS250" t="str">
            <v>3TE55G164499G164499M010</v>
          </cell>
          <cell r="AT250">
            <v>8</v>
          </cell>
          <cell r="AU250" t="str">
            <v>55H7B</v>
          </cell>
          <cell r="AV250" t="str">
            <v>3TE55G164499</v>
          </cell>
          <cell r="AW250" t="str">
            <v>G164499</v>
          </cell>
          <cell r="AX250" t="str">
            <v>M010</v>
          </cell>
          <cell r="AY250">
            <v>74011416</v>
          </cell>
          <cell r="AZ250">
            <v>51012349</v>
          </cell>
          <cell r="BA250">
            <v>80138578</v>
          </cell>
        </row>
        <row r="251">
          <cell r="D251">
            <v>60315788</v>
          </cell>
          <cell r="E251" t="str">
            <v xml:space="preserve">E  </v>
          </cell>
          <cell r="F251" t="str">
            <v>TV</v>
          </cell>
          <cell r="G251" t="str">
            <v>EDGAR BERNAL VAZQUEZ</v>
          </cell>
          <cell r="H251" t="str">
            <v>CALZ DEL HUESO NUM 160 EDIF C Depto 603 COL. EXHACIENDA COAPA; COYOACAN CP 04980</v>
          </cell>
          <cell r="I251" t="str">
            <v>5511931314</v>
          </cell>
          <cell r="J251" t="str">
            <v>HISENSE</v>
          </cell>
          <cell r="K251" t="str">
            <v>65CU6200</v>
          </cell>
          <cell r="L251" t="str">
            <v>65G162918H00453</v>
          </cell>
          <cell r="M251" t="str">
            <v>El Palacio de Hierro / Serie WFTCDI Folio 295372 Folio Fiscal 1389fa02-5d93-4e3e-b86e-7c75c5e57de4</v>
          </cell>
          <cell r="N251">
            <v>25799.409199999998</v>
          </cell>
          <cell r="O251">
            <v>42827</v>
          </cell>
          <cell r="P251">
            <v>42837</v>
          </cell>
          <cell r="Q251">
            <v>201767</v>
          </cell>
          <cell r="R251" t="str">
            <v>A SOLICITUD DE COORDINADOR GERARDO PAREDES, POR SATISFACCION DE CLIENTE</v>
          </cell>
          <cell r="S251" t="str">
            <v>EQUIPO DAÑADO EN DOMICILIO DE CLIENTE</v>
          </cell>
          <cell r="T251" t="str">
            <v xml:space="preserve">ABRAHAM LAZCANO                </v>
          </cell>
          <cell r="U251" t="str">
            <v>2017-04-11</v>
          </cell>
          <cell r="V251" t="str">
            <v>Centro</v>
          </cell>
          <cell r="W251" t="str">
            <v>COMPLETADO</v>
          </cell>
          <cell r="Y251">
            <v>42837</v>
          </cell>
          <cell r="Z251">
            <v>10</v>
          </cell>
          <cell r="AA251" t="str">
            <v>M010</v>
          </cell>
          <cell r="AD251" t="str">
            <v>Coyoacan/Exhacienda Coapa</v>
          </cell>
          <cell r="AE251" t="str">
            <v>DF</v>
          </cell>
          <cell r="AF251" t="str">
            <v>MX</v>
          </cell>
          <cell r="AG251" t="str">
            <v>10415837</v>
          </cell>
          <cell r="AH251" t="str">
            <v>EDGAR BERNAL VAZQUEZ</v>
          </cell>
          <cell r="AI251" t="str">
            <v>Calzada del Hueso No.160, Edif. C Depto 603</v>
          </cell>
          <cell r="AJ251" t="str">
            <v>5511931314</v>
          </cell>
          <cell r="AK251">
            <v>0</v>
          </cell>
          <cell r="AL251" t="str">
            <v>04980</v>
          </cell>
          <cell r="AM251" t="str">
            <v>13/04/2017 01 : 57 GEARARDO.PA : CFA13/04/2017 01 : 49 MA.ISABEL : SEG: DGR12/04/2017 01 : 58 201767 : V1. 18/04/2017: 10 A.M. - 6 P.M.H-24139 SE ASIGNA T38RLO11/04/2017 23 : 44 BRENDA.MORA : ODSWTPFRACCIONAMIENTO FUENTES DE COYOACAN</v>
          </cell>
          <cell r="AN251" t="str">
            <v>3TE65G162918</v>
          </cell>
          <cell r="AO251" t="e">
            <v>#N/A</v>
          </cell>
          <cell r="AP251" t="e">
            <v>#N/A</v>
          </cell>
          <cell r="AQ251" t="e">
            <v>#N/A</v>
          </cell>
          <cell r="AR251" t="e">
            <v>#N/A</v>
          </cell>
          <cell r="AS251" t="str">
            <v>3TE65G1630A6G1630M010</v>
          </cell>
          <cell r="AT251" t="e">
            <v>#N/A</v>
          </cell>
          <cell r="AU251" t="str">
            <v>65CU6200</v>
          </cell>
          <cell r="AV251" t="str">
            <v>3TE65G1630A6</v>
          </cell>
          <cell r="AW251" t="str">
            <v>G1630</v>
          </cell>
          <cell r="AX251" t="str">
            <v>M010</v>
          </cell>
          <cell r="AY251">
            <v>74011417</v>
          </cell>
          <cell r="AZ251">
            <v>51012350</v>
          </cell>
          <cell r="BA251">
            <v>80139096</v>
          </cell>
        </row>
        <row r="252">
          <cell r="D252">
            <v>60312725</v>
          </cell>
          <cell r="E252" t="str">
            <v>A</v>
          </cell>
          <cell r="F252" t="str">
            <v>TV</v>
          </cell>
          <cell r="G252" t="str">
            <v>FRANCISCO CHAVEZ GONZALEZ</v>
          </cell>
          <cell r="H252" t="str">
            <v>DOMINGO DE ALZOLA 379 Col. GENERAL REAL Mpo. GUADALAJARA</v>
          </cell>
          <cell r="I252">
            <v>3336176208</v>
          </cell>
          <cell r="J252" t="str">
            <v>HISENSE</v>
          </cell>
          <cell r="K252" t="str">
            <v>32K20DW</v>
          </cell>
          <cell r="L252" t="str">
            <v>32J134902H00024</v>
          </cell>
          <cell r="M252" t="str">
            <v>Carta aceptacion</v>
          </cell>
          <cell r="N252">
            <v>0</v>
          </cell>
          <cell r="O252">
            <v>41753</v>
          </cell>
          <cell r="P252">
            <v>42793</v>
          </cell>
          <cell r="Q252">
            <v>201076</v>
          </cell>
          <cell r="R252" t="str">
            <v>No hay refacciones para surtir y poder reparar</v>
          </cell>
          <cell r="S252" t="str">
            <v>En el documento que se nos envio como comprobante no aparece el precio</v>
          </cell>
          <cell r="T252" t="str">
            <v>Carlos Muñiz</v>
          </cell>
          <cell r="U252">
            <v>42837</v>
          </cell>
          <cell r="V252" t="str">
            <v>SUR</v>
          </cell>
          <cell r="W252" t="str">
            <v>COMPLETADO</v>
          </cell>
          <cell r="X252" t="str">
            <v>CLIENTE</v>
          </cell>
          <cell r="Y252">
            <v>42789</v>
          </cell>
          <cell r="Z252">
            <v>1040</v>
          </cell>
          <cell r="AA252" t="str">
            <v>M012</v>
          </cell>
          <cell r="AB252" t="str">
            <v>T171937/Panel - PANEL</v>
          </cell>
          <cell r="AC252" t="str">
            <v>OC-1007991</v>
          </cell>
          <cell r="AD252" t="str">
            <v>Guadalajara/general ral</v>
          </cell>
          <cell r="AE252" t="str">
            <v>JAL</v>
          </cell>
          <cell r="AF252" t="str">
            <v>MX</v>
          </cell>
          <cell r="AG252" t="str">
            <v>10413113</v>
          </cell>
          <cell r="AH252" t="str">
            <v>FRANCISCO CHAVEZ</v>
          </cell>
          <cell r="AI252" t="str">
            <v>379 Domingo de alzola</v>
          </cell>
          <cell r="AJ252" t="str">
            <v>3336176208</v>
          </cell>
          <cell r="AK252">
            <v>0</v>
          </cell>
          <cell r="AL252" t="str">
            <v>44400</v>
          </cell>
          <cell r="AM252"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52" t="str">
            <v>3TE32G143053</v>
          </cell>
          <cell r="AO252" t="str">
            <v>Smart</v>
          </cell>
          <cell r="AP252" t="str">
            <v>Hisense</v>
          </cell>
          <cell r="AQ252" t="str">
            <v>Opera</v>
          </cell>
          <cell r="AR252" t="str">
            <v>HD 1366 X 768</v>
          </cell>
          <cell r="AS252" t="str">
            <v>3TE32G163827G1638M010</v>
          </cell>
          <cell r="AT252" t="e">
            <v>#N/A</v>
          </cell>
          <cell r="AU252" t="str">
            <v>32H5B2</v>
          </cell>
          <cell r="AV252" t="str">
            <v>3TE32G163827</v>
          </cell>
          <cell r="AW252" t="str">
            <v>G1638</v>
          </cell>
          <cell r="AX252" t="str">
            <v>M010</v>
          </cell>
          <cell r="AY252">
            <v>74011418</v>
          </cell>
          <cell r="AZ252">
            <v>51012351</v>
          </cell>
          <cell r="BA252">
            <v>80136566</v>
          </cell>
        </row>
        <row r="253">
          <cell r="D253">
            <v>60313527</v>
          </cell>
          <cell r="E253" t="str">
            <v>B</v>
          </cell>
          <cell r="F253" t="str">
            <v>TV</v>
          </cell>
          <cell r="G253" t="str">
            <v>ANDREA CITLALI QUINTERO AVILA</v>
          </cell>
          <cell r="H253" t="str">
            <v>HIDALGO 2028 Col. LADRON DE GUEVARA Mpo. GUADALAJARA</v>
          </cell>
          <cell r="I253">
            <v>3338266255</v>
          </cell>
          <cell r="J253" t="str">
            <v>HISENSE-SHARP</v>
          </cell>
          <cell r="K253" t="str">
            <v>LC-40N5000U</v>
          </cell>
          <cell r="L253" t="str">
            <v>40G1622K9H00123</v>
          </cell>
          <cell r="M253" t="str">
            <v>FGU 782981</v>
          </cell>
          <cell r="N253">
            <v>4982</v>
          </cell>
          <cell r="O253">
            <v>42338</v>
          </cell>
          <cell r="P253">
            <v>42802</v>
          </cell>
          <cell r="Q253">
            <v>201076</v>
          </cell>
          <cell r="R253" t="str">
            <v>No fue posible reparar el equipo a apesar de las indicaciones de ingenieria de Hisense</v>
          </cell>
          <cell r="S253" t="str">
            <v>A este equipo le fue realizado el cambio de dos tarjetas principales sin embargo la falla persisitio.</v>
          </cell>
          <cell r="T253" t="str">
            <v>Carlos Muñiz</v>
          </cell>
          <cell r="U253">
            <v>42837</v>
          </cell>
          <cell r="V253" t="str">
            <v>SUR</v>
          </cell>
          <cell r="W253" t="str">
            <v>COMPLETADO</v>
          </cell>
          <cell r="X253" t="str">
            <v>CLIENTE</v>
          </cell>
          <cell r="Y253">
            <v>42802</v>
          </cell>
          <cell r="Z253">
            <v>464</v>
          </cell>
          <cell r="AA253" t="str">
            <v>M012</v>
          </cell>
          <cell r="AB253" t="str">
            <v>T197203/Tarjeta Principal Madre - MAIN BOARD</v>
          </cell>
          <cell r="AC253" t="str">
            <v>OC-1008551</v>
          </cell>
          <cell r="AD253" t="str">
            <v>Guadalajara/Ladron de guevara</v>
          </cell>
          <cell r="AE253" t="str">
            <v>JAL</v>
          </cell>
          <cell r="AF253" t="str">
            <v>MX</v>
          </cell>
          <cell r="AG253" t="str">
            <v>10413431</v>
          </cell>
          <cell r="AH253" t="str">
            <v>ANDREA QUINTERO</v>
          </cell>
          <cell r="AI253" t="str">
            <v>Hidalgo nu 2028</v>
          </cell>
          <cell r="AJ253" t="str">
            <v>38266255</v>
          </cell>
          <cell r="AK253">
            <v>0</v>
          </cell>
          <cell r="AL253" t="str">
            <v>44600</v>
          </cell>
          <cell r="AM253"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53" t="str">
            <v>3TE40G155275</v>
          </cell>
          <cell r="AO253" t="str">
            <v>Smart</v>
          </cell>
          <cell r="AP253" t="str">
            <v>Sharp</v>
          </cell>
          <cell r="AQ253" t="str">
            <v>Opera</v>
          </cell>
          <cell r="AR253" t="str">
            <v>FHD 1920 x 1080</v>
          </cell>
          <cell r="AS253" t="str">
            <v>3TE40G1622K9G1622M010</v>
          </cell>
          <cell r="AT253" t="e">
            <v>#N/A</v>
          </cell>
          <cell r="AU253" t="str">
            <v>LC-40N5000U</v>
          </cell>
          <cell r="AV253" t="str">
            <v>3TE40G1622K9</v>
          </cell>
          <cell r="AW253" t="str">
            <v>G1622</v>
          </cell>
          <cell r="AX253" t="str">
            <v>M010</v>
          </cell>
          <cell r="AY253">
            <v>74011419</v>
          </cell>
          <cell r="AZ253">
            <v>51012352</v>
          </cell>
          <cell r="BA253">
            <v>80138582</v>
          </cell>
        </row>
        <row r="254">
          <cell r="D254">
            <v>60311806</v>
          </cell>
          <cell r="E254" t="str">
            <v>A</v>
          </cell>
          <cell r="F254" t="str">
            <v>TV</v>
          </cell>
          <cell r="G254" t="str">
            <v>David Israel Leon Hernandez</v>
          </cell>
          <cell r="H254" t="str">
            <v>Bolivia 311/ Leon/Obrera o chapalita/Guanajuato/C.P.:37340</v>
          </cell>
          <cell r="I254" t="str">
            <v>4773471465/4777551141</v>
          </cell>
          <cell r="J254" t="str">
            <v>HISENSE-SHARP</v>
          </cell>
          <cell r="K254" t="str">
            <v>LC-50N6000U</v>
          </cell>
          <cell r="L254" t="str">
            <v>50G1609J3H01127</v>
          </cell>
          <cell r="M254" t="str">
            <v xml:space="preserve">
02066001103920161120
</v>
          </cell>
          <cell r="N254">
            <v>9779</v>
          </cell>
          <cell r="O254">
            <v>42694</v>
          </cell>
          <cell r="P254">
            <v>42786</v>
          </cell>
          <cell r="Q254">
            <v>201107</v>
          </cell>
          <cell r="R254" t="str">
            <v xml:space="preserve">24/02/2017 01 : 05  ERNESTO.HERN : NP5, P1: 197341/OC-1007724
</v>
          </cell>
          <cell r="S254" t="str">
            <v/>
          </cell>
          <cell r="T254" t="str">
            <v xml:space="preserve">Adolfo Fernandez                 </v>
          </cell>
          <cell r="U254">
            <v>42836</v>
          </cell>
          <cell r="V254" t="str">
            <v>Norte</v>
          </cell>
          <cell r="W254" t="str">
            <v>COMPLETADO</v>
          </cell>
          <cell r="X254" t="str">
            <v>TALLER</v>
          </cell>
          <cell r="Y254">
            <v>42782</v>
          </cell>
          <cell r="Z254">
            <v>88</v>
          </cell>
          <cell r="AA254" t="str">
            <v>M010</v>
          </cell>
          <cell r="AB254" t="str">
            <v>T197341/Tarjeta Principal Madre - MAIN BOARD</v>
          </cell>
          <cell r="AC254" t="str">
            <v>OC-1007724</v>
          </cell>
          <cell r="AD254" t="str">
            <v>Leon/Obrera o chapalita</v>
          </cell>
          <cell r="AE254" t="str">
            <v>GTO</v>
          </cell>
          <cell r="AF254" t="str">
            <v>MX</v>
          </cell>
          <cell r="AG254" t="str">
            <v>10412295</v>
          </cell>
          <cell r="AH254" t="str">
            <v>DAVID ISRAEL LEON HERNANDEZ</v>
          </cell>
          <cell r="AI254" t="str">
            <v>311 Bolivia</v>
          </cell>
          <cell r="AJ254" t="str">
            <v>4777551141</v>
          </cell>
          <cell r="AK254" t="str">
            <v>4777551141</v>
          </cell>
          <cell r="AL254" t="str">
            <v>37340</v>
          </cell>
          <cell r="AM254"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54" t="str">
            <v>3TE50G154927</v>
          </cell>
          <cell r="AO254" t="str">
            <v>Smart</v>
          </cell>
          <cell r="AP254" t="str">
            <v>Sharp</v>
          </cell>
          <cell r="AQ254" t="str">
            <v>Opera</v>
          </cell>
          <cell r="AR254" t="str">
            <v>UHD 3840 X 2160</v>
          </cell>
          <cell r="AS254" t="str">
            <v>3TE50G1644A0G1644M010</v>
          </cell>
          <cell r="AT254" t="e">
            <v>#N/A</v>
          </cell>
          <cell r="AU254" t="str">
            <v>LC-50N6000U</v>
          </cell>
          <cell r="AV254" t="str">
            <v>3TE50G1644A0</v>
          </cell>
          <cell r="AW254" t="str">
            <v>G1644</v>
          </cell>
          <cell r="AX254" t="str">
            <v>M010</v>
          </cell>
          <cell r="AY254">
            <v>74011421</v>
          </cell>
          <cell r="AZ254">
            <v>51012354</v>
          </cell>
          <cell r="BA254">
            <v>80136623</v>
          </cell>
        </row>
        <row r="255">
          <cell r="D255">
            <v>60313746</v>
          </cell>
          <cell r="E255" t="str">
            <v>A</v>
          </cell>
          <cell r="F255" t="str">
            <v>TV</v>
          </cell>
          <cell r="G255" t="str">
            <v>MARIA GUADALUPE TORRES AGUILAR</v>
          </cell>
          <cell r="H255" t="str">
            <v>VALLE DE JANITZIO 219 Col. VALLE DORADO Mpo. TLAJOMULCO DE ZUÑIGA</v>
          </cell>
          <cell r="I255">
            <v>3335804421</v>
          </cell>
          <cell r="J255" t="str">
            <v>HISENSE</v>
          </cell>
          <cell r="K255" t="str">
            <v>32K20DW</v>
          </cell>
          <cell r="L255" t="str">
            <v>32J134806H00529</v>
          </cell>
          <cell r="M255" t="str">
            <v>ABBC10360</v>
          </cell>
          <cell r="N255">
            <v>4399</v>
          </cell>
          <cell r="O255">
            <v>42129</v>
          </cell>
          <cell r="P255">
            <v>42074</v>
          </cell>
          <cell r="Q255">
            <v>201076</v>
          </cell>
          <cell r="R255" t="str">
            <v>No hay refacciones para surtir y reparar el equipo</v>
          </cell>
          <cell r="T255" t="str">
            <v>Carlos Muñiz</v>
          </cell>
          <cell r="U255">
            <v>42837</v>
          </cell>
          <cell r="V255" t="str">
            <v>SUR</v>
          </cell>
          <cell r="W255" t="str">
            <v>COMPLETADO</v>
          </cell>
          <cell r="X255" t="str">
            <v>CLIENTE</v>
          </cell>
          <cell r="Y255">
            <v>42803</v>
          </cell>
          <cell r="Z255">
            <v>55</v>
          </cell>
          <cell r="AA255" t="str">
            <v>M010</v>
          </cell>
          <cell r="AB255" t="str">
            <v>T171937/Panel - PANEL</v>
          </cell>
          <cell r="AC255" t="str">
            <v>OC-1008498</v>
          </cell>
          <cell r="AD255" t="str">
            <v>Tlacomulco de Zuñiga/Valle Dorado</v>
          </cell>
          <cell r="AE255" t="str">
            <v>JAL</v>
          </cell>
          <cell r="AF255" t="str">
            <v>MX</v>
          </cell>
          <cell r="AG255" t="str">
            <v>10413302</v>
          </cell>
          <cell r="AH255" t="str">
            <v>MARIA GUADALUPE TORRES AGUILAR</v>
          </cell>
          <cell r="AI255" t="str">
            <v>219 Valle de Janitcio</v>
          </cell>
          <cell r="AJ255" t="str">
            <v>3335804421</v>
          </cell>
          <cell r="AK255">
            <v>0</v>
          </cell>
          <cell r="AL255" t="str">
            <v>45655</v>
          </cell>
          <cell r="AM255"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55" t="str">
            <v>3TE32G143053</v>
          </cell>
          <cell r="AO255" t="str">
            <v>Smart</v>
          </cell>
          <cell r="AP255" t="str">
            <v>Hisense</v>
          </cell>
          <cell r="AQ255" t="str">
            <v>Opera</v>
          </cell>
          <cell r="AR255" t="str">
            <v>HD 1366 X 768</v>
          </cell>
          <cell r="AS255" t="str">
            <v>3TE32G163827G1638M010</v>
          </cell>
          <cell r="AT255" t="e">
            <v>#N/A</v>
          </cell>
          <cell r="AU255" t="str">
            <v>32H5B2</v>
          </cell>
          <cell r="AV255" t="str">
            <v>3TE32G163827</v>
          </cell>
          <cell r="AW255" t="str">
            <v>G1638</v>
          </cell>
          <cell r="AX255" t="str">
            <v>M010</v>
          </cell>
          <cell r="AY255">
            <v>74011422</v>
          </cell>
          <cell r="AZ255">
            <v>51012355</v>
          </cell>
          <cell r="BA255">
            <v>80136571</v>
          </cell>
        </row>
        <row r="256">
          <cell r="D256">
            <v>60313315</v>
          </cell>
          <cell r="E256" t="str">
            <v>A</v>
          </cell>
          <cell r="F256" t="str">
            <v>TV</v>
          </cell>
          <cell r="G256" t="str">
            <v>OSWALDO RIVERA ROJAS</v>
          </cell>
          <cell r="H256" t="str">
            <v>CARLOS FUENTES MZ.36  LT.1-2 , COL. CIUDAD CUAUHTÉMOC</v>
          </cell>
          <cell r="I256" t="str">
            <v>13-86-66-02</v>
          </cell>
          <cell r="J256" t="str">
            <v>HISENSE</v>
          </cell>
          <cell r="K256" t="str">
            <v>40H5B</v>
          </cell>
          <cell r="L256" t="str">
            <v>40G153356H02294</v>
          </cell>
          <cell r="M256" t="str">
            <v xml:space="preserve">TICKET </v>
          </cell>
          <cell r="N256">
            <v>12945.01</v>
          </cell>
          <cell r="O256">
            <v>42409</v>
          </cell>
          <cell r="P256">
            <v>42810</v>
          </cell>
          <cell r="Q256">
            <v>201010</v>
          </cell>
          <cell r="R256" t="str">
            <v>PENDIENTE POR PANEL LCD Y PCB MAIN</v>
          </cell>
          <cell r="S256" t="str">
            <v>CLIENTE DIÓ PANTALLA Y 2 BASES.</v>
          </cell>
          <cell r="T256" t="str">
            <v xml:space="preserve">LESLY CARRO               </v>
          </cell>
          <cell r="U256" t="str">
            <v>2017-03-30</v>
          </cell>
          <cell r="V256" t="str">
            <v>Centro</v>
          </cell>
          <cell r="W256" t="str">
            <v>COMPLETADO</v>
          </cell>
          <cell r="Y256">
            <v>42800</v>
          </cell>
          <cell r="Z256">
            <v>401</v>
          </cell>
          <cell r="AA256" t="str">
            <v>M012</v>
          </cell>
          <cell r="AB256" t="str">
            <v>T191066/Panel - PANEL</v>
          </cell>
          <cell r="AC256" t="str">
            <v>OC-1008770</v>
          </cell>
          <cell r="AD256" t="str">
            <v>Ecatepec/cd cuahutemoc</v>
          </cell>
          <cell r="AE256" t="str">
            <v>MEX</v>
          </cell>
          <cell r="AF256" t="str">
            <v>MX</v>
          </cell>
          <cell r="AG256" t="str">
            <v>10413667</v>
          </cell>
          <cell r="AH256" t="str">
            <v>OSWALDO RIVERA ROJAS</v>
          </cell>
          <cell r="AI256" t="str">
            <v>carlos fuentes mz 36 lt 1-2</v>
          </cell>
          <cell r="AJ256" t="str">
            <v>13866602</v>
          </cell>
          <cell r="AK256">
            <v>0</v>
          </cell>
          <cell r="AL256" t="str">
            <v>55067</v>
          </cell>
          <cell r="AM256"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56" t="str">
            <v>3TE40A144535</v>
          </cell>
          <cell r="AO256" t="str">
            <v>Smart</v>
          </cell>
          <cell r="AP256" t="str">
            <v>Hisense</v>
          </cell>
          <cell r="AQ256" t="str">
            <v>Opera</v>
          </cell>
          <cell r="AR256" t="str">
            <v>FHD 1920 x 1080</v>
          </cell>
          <cell r="AS256" t="str">
            <v>3TE40G1635C9G1635M010</v>
          </cell>
          <cell r="AT256" t="e">
            <v>#N/A</v>
          </cell>
          <cell r="AU256" t="str">
            <v>40H5B2</v>
          </cell>
          <cell r="AV256" t="str">
            <v>3TE40G1635C9</v>
          </cell>
          <cell r="AW256" t="str">
            <v>G1635</v>
          </cell>
          <cell r="AX256" t="str">
            <v>M010</v>
          </cell>
          <cell r="AY256">
            <v>74011424</v>
          </cell>
          <cell r="AZ256">
            <v>51012357</v>
          </cell>
          <cell r="BA256">
            <v>80136575</v>
          </cell>
        </row>
        <row r="257">
          <cell r="D257">
            <v>60314571</v>
          </cell>
          <cell r="E257" t="str">
            <v>A</v>
          </cell>
          <cell r="F257" t="str">
            <v>TV</v>
          </cell>
          <cell r="G257" t="str">
            <v>JESÚS NOPALERA PASTOR</v>
          </cell>
          <cell r="H257" t="str">
            <v>MARGARITAS 1 S/N , COL. LOMAS DE KA CRUZ</v>
          </cell>
          <cell r="I257" t="str">
            <v>22-00-07-05</v>
          </cell>
          <cell r="J257" t="str">
            <v>HISENSE</v>
          </cell>
          <cell r="K257" t="str">
            <v>40H5B2</v>
          </cell>
          <cell r="L257" t="str">
            <v>40G163167H00518</v>
          </cell>
          <cell r="M257">
            <v>381</v>
          </cell>
          <cell r="N257">
            <v>5597.41</v>
          </cell>
          <cell r="O257">
            <v>42790</v>
          </cell>
          <cell r="P257">
            <v>42816</v>
          </cell>
          <cell r="Q257">
            <v>201010</v>
          </cell>
          <cell r="R257" t="str">
            <v>PENDIENTE POR PANEL LCD</v>
          </cell>
          <cell r="S257" t="str">
            <v>CLIENTE DIO 2 BASES (IZQUIERDA, DERECHA)</v>
          </cell>
          <cell r="T257" t="str">
            <v xml:space="preserve">LESLY CARRO               </v>
          </cell>
          <cell r="U257" t="str">
            <v>2017-04-06</v>
          </cell>
          <cell r="V257" t="str">
            <v>Centro</v>
          </cell>
          <cell r="W257" t="str">
            <v>COMPLETADO</v>
          </cell>
          <cell r="Y257">
            <v>42815</v>
          </cell>
          <cell r="Z257">
            <v>26</v>
          </cell>
          <cell r="AA257" t="str">
            <v>M010</v>
          </cell>
          <cell r="AB257" t="str">
            <v>T202232/Panel - PANEL</v>
          </cell>
          <cell r="AC257" t="str">
            <v>OC-1008931</v>
          </cell>
          <cell r="AD257" t="str">
            <v>NICOLAS ROMERO / LOMAS DE LA CRUZ</v>
          </cell>
          <cell r="AE257" t="str">
            <v>MEX</v>
          </cell>
          <cell r="AF257" t="str">
            <v>MX</v>
          </cell>
          <cell r="AG257" t="str">
            <v>10414775</v>
          </cell>
          <cell r="AH257" t="str">
            <v>JESÚS NOPALERA PASTOR</v>
          </cell>
          <cell r="AI257" t="str">
            <v>MARGARITAS 1 S/N</v>
          </cell>
          <cell r="AJ257" t="str">
            <v>22000705</v>
          </cell>
          <cell r="AK257">
            <v>0</v>
          </cell>
          <cell r="AL257" t="str">
            <v>54475</v>
          </cell>
          <cell r="AM257"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57" t="str">
            <v>3TE40G155372</v>
          </cell>
          <cell r="AO257" t="str">
            <v>Smart</v>
          </cell>
          <cell r="AP257" t="str">
            <v>Hisense</v>
          </cell>
          <cell r="AQ257" t="str">
            <v>Opera</v>
          </cell>
          <cell r="AR257" t="str">
            <v>FHD 1920 x 1080</v>
          </cell>
          <cell r="AS257" t="str">
            <v>3TE40G1635C9G1635M010</v>
          </cell>
          <cell r="AT257" t="e">
            <v>#N/A</v>
          </cell>
          <cell r="AU257" t="str">
            <v>40H5B2</v>
          </cell>
          <cell r="AV257" t="str">
            <v>3TE40G1635C9</v>
          </cell>
          <cell r="AW257" t="str">
            <v>G1635</v>
          </cell>
          <cell r="AX257" t="str">
            <v>M010</v>
          </cell>
          <cell r="AY257">
            <v>74011425</v>
          </cell>
          <cell r="AZ257">
            <v>51012358</v>
          </cell>
          <cell r="BA257">
            <v>80136578</v>
          </cell>
        </row>
        <row r="258">
          <cell r="D258">
            <v>60311402</v>
          </cell>
          <cell r="E258" t="str">
            <v>A</v>
          </cell>
          <cell r="F258" t="str">
            <v>TV</v>
          </cell>
          <cell r="G258" t="str">
            <v>JESÚS FRANCISCO CERVANTES</v>
          </cell>
          <cell r="H258" t="str">
            <v>AV. JACARANDAS #20 TEPATITLÁN, JALISCO</v>
          </cell>
          <cell r="I258">
            <v>4361220611</v>
          </cell>
          <cell r="J258" t="str">
            <v>HISENSE</v>
          </cell>
          <cell r="K258" t="str">
            <v>40H5B2</v>
          </cell>
          <cell r="L258" t="str">
            <v>40G1632F4H02423</v>
          </cell>
          <cell r="M258" t="str">
            <v>TICKET 75920</v>
          </cell>
          <cell r="N258">
            <v>10665.18</v>
          </cell>
          <cell r="O258">
            <v>42678</v>
          </cell>
          <cell r="P258">
            <v>42836</v>
          </cell>
          <cell r="Q258">
            <v>201080</v>
          </cell>
          <cell r="R258" t="str">
            <v>NO SE SURTIÓ MAIN BOARD</v>
          </cell>
          <cell r="S258" t="str">
            <v>EQUIPO EN DOMICILIO DE CLIENTE, SE SOLICITA AUT. DE KM PARA RECOLECTARLO KMA:204KM*2=$408.00</v>
          </cell>
          <cell r="T258" t="str">
            <v>LUIS RAMIREZ</v>
          </cell>
          <cell r="U258">
            <v>42835</v>
          </cell>
          <cell r="V258" t="str">
            <v>SUR</v>
          </cell>
          <cell r="W258" t="str">
            <v>COMPLETADO</v>
          </cell>
          <cell r="Y258">
            <v>42779</v>
          </cell>
          <cell r="Z258">
            <v>158</v>
          </cell>
          <cell r="AA258" t="str">
            <v>M010</v>
          </cell>
          <cell r="AB258" t="str">
            <v>T192199/Tarjeta Principal Madre - MAIN BOARD\Power</v>
          </cell>
          <cell r="AC258" t="str">
            <v>OC-1007452</v>
          </cell>
          <cell r="AD258" t="str">
            <v>Zacapu/centro</v>
          </cell>
          <cell r="AE258" t="str">
            <v>MCH</v>
          </cell>
          <cell r="AF258" t="str">
            <v>MX</v>
          </cell>
          <cell r="AG258" t="str">
            <v>10411128</v>
          </cell>
          <cell r="AH258" t="str">
            <v>JESUS FRANCISCO SERVANTES</v>
          </cell>
          <cell r="AI258" t="str">
            <v>Luis muya 586 c</v>
          </cell>
          <cell r="AJ258" t="str">
            <v>52 14361220611</v>
          </cell>
          <cell r="AK258">
            <v>0</v>
          </cell>
          <cell r="AL258" t="str">
            <v>58600</v>
          </cell>
          <cell r="AM258"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58" t="str">
            <v>3TE40G155372</v>
          </cell>
          <cell r="AO258" t="str">
            <v>Smart</v>
          </cell>
          <cell r="AP258" t="str">
            <v>Hisense</v>
          </cell>
          <cell r="AQ258" t="str">
            <v>Opera</v>
          </cell>
          <cell r="AR258" t="str">
            <v>FHD 1920 x 1080</v>
          </cell>
          <cell r="AS258" t="str">
            <v>3TE40G1635C9G1635M010</v>
          </cell>
          <cell r="AT258" t="e">
            <v>#N/A</v>
          </cell>
          <cell r="AU258" t="str">
            <v>40H5B2</v>
          </cell>
          <cell r="AV258" t="str">
            <v>3TE40G1635C9</v>
          </cell>
          <cell r="AW258" t="str">
            <v>G1635</v>
          </cell>
          <cell r="AX258" t="str">
            <v>M010</v>
          </cell>
          <cell r="AY258">
            <v>74011427</v>
          </cell>
          <cell r="AZ258">
            <v>51012360</v>
          </cell>
          <cell r="BA258">
            <v>80136580</v>
          </cell>
        </row>
        <row r="259">
          <cell r="D259">
            <v>60311966</v>
          </cell>
          <cell r="E259" t="str">
            <v>A</v>
          </cell>
          <cell r="F259" t="str">
            <v>TV</v>
          </cell>
          <cell r="G259" t="str">
            <v>JESUS ANTONIO GALVAN MATUS</v>
          </cell>
          <cell r="H259" t="str">
            <v>CALLE 10 NUM 56 COL. EL SOL; NEZAHUALCOYOTL CP 57200</v>
          </cell>
          <cell r="I259" t="str">
            <v>49897535</v>
          </cell>
          <cell r="J259" t="str">
            <v>HISENSE</v>
          </cell>
          <cell r="K259" t="str">
            <v>40H5B2</v>
          </cell>
          <cell r="L259" t="str">
            <v>40G1619B1H04014</v>
          </cell>
          <cell r="M259" t="str">
            <v>000317042</v>
          </cell>
          <cell r="N259">
            <v>9331.92</v>
          </cell>
          <cell r="O259">
            <v>42704</v>
          </cell>
          <cell r="P259">
            <v>42789</v>
          </cell>
          <cell r="Q259">
            <v>201767</v>
          </cell>
          <cell r="R259" t="str">
            <v>28/02/2017 04 : 19  ERNESTO.HERN : NP5 / P1A: 202916 MAIN    23-02-2017   OC-1007852</v>
          </cell>
          <cell r="S259" t="str">
            <v>EQUIPO DAÑADO EN DOMICILIO DE CLIENTE</v>
          </cell>
          <cell r="T259" t="str">
            <v xml:space="preserve">ABRAHAM LAZCANO                </v>
          </cell>
          <cell r="U259" t="str">
            <v>2017-04-10</v>
          </cell>
          <cell r="V259" t="str">
            <v>Centro</v>
          </cell>
          <cell r="W259" t="str">
            <v>COMPLETADO</v>
          </cell>
          <cell r="Y259">
            <v>42786</v>
          </cell>
          <cell r="Z259">
            <v>85</v>
          </cell>
          <cell r="AA259" t="str">
            <v>M010</v>
          </cell>
          <cell r="AB259" t="str">
            <v>T202916/Tarjeta Principal Madre - MAIN BOARD\Power</v>
          </cell>
          <cell r="AC259" t="str">
            <v>OC-1007852</v>
          </cell>
          <cell r="AD259" t="str">
            <v>el sol/Nezahualcoyotl</v>
          </cell>
          <cell r="AE259" t="str">
            <v>MEX</v>
          </cell>
          <cell r="AF259" t="str">
            <v>MX</v>
          </cell>
          <cell r="AG259" t="str">
            <v>10412465</v>
          </cell>
          <cell r="AH259" t="str">
            <v>JESUS ANTONIO GALVAN MATUS</v>
          </cell>
          <cell r="AI259" t="str">
            <v>56 10</v>
          </cell>
          <cell r="AJ259" t="str">
            <v>49897535</v>
          </cell>
          <cell r="AK259" t="str">
            <v>49897535</v>
          </cell>
          <cell r="AL259" t="str">
            <v>57200</v>
          </cell>
          <cell r="AM259"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259" t="str">
            <v>3TE40G155372</v>
          </cell>
          <cell r="AO259" t="str">
            <v>Smart</v>
          </cell>
          <cell r="AP259" t="str">
            <v>Hisense</v>
          </cell>
          <cell r="AQ259" t="str">
            <v>Opera</v>
          </cell>
          <cell r="AR259" t="str">
            <v>FHD 1920 x 1080</v>
          </cell>
          <cell r="AS259" t="str">
            <v>3TE40G1635C9G1635M010</v>
          </cell>
          <cell r="AT259" t="e">
            <v>#N/A</v>
          </cell>
          <cell r="AU259" t="str">
            <v>40H5B2</v>
          </cell>
          <cell r="AV259" t="str">
            <v>3TE40G1635C9</v>
          </cell>
          <cell r="AW259" t="str">
            <v>G1635</v>
          </cell>
          <cell r="AX259" t="str">
            <v>M010</v>
          </cell>
          <cell r="AY259">
            <v>74011428</v>
          </cell>
          <cell r="AZ259">
            <v>51012361</v>
          </cell>
          <cell r="BA259">
            <v>80136583</v>
          </cell>
        </row>
        <row r="260">
          <cell r="D260">
            <v>60311827</v>
          </cell>
          <cell r="E260" t="str">
            <v>A</v>
          </cell>
          <cell r="F260" t="str">
            <v>TV</v>
          </cell>
          <cell r="G260" t="str">
            <v>ELIZABETH RODRIGUEZ GARCIA</v>
          </cell>
          <cell r="H260" t="str">
            <v>ARROYO 791 Col. LOMAS DEL 4 Mpo. TLAQUEPAQUE</v>
          </cell>
          <cell r="I260">
            <v>3336012681</v>
          </cell>
          <cell r="J260" t="str">
            <v>HISENSE</v>
          </cell>
          <cell r="K260" t="str">
            <v>50K20DW</v>
          </cell>
          <cell r="L260" t="str">
            <v>50G143291H06001</v>
          </cell>
          <cell r="M260" t="str">
            <v>LAT/ 000197209</v>
          </cell>
          <cell r="N260">
            <v>11988</v>
          </cell>
          <cell r="O260">
            <v>42179</v>
          </cell>
          <cell r="P260">
            <v>42786</v>
          </cell>
          <cell r="Q260">
            <v>201076</v>
          </cell>
          <cell r="R260" t="str">
            <v>No hay refacciones para surtir y poder reparar</v>
          </cell>
          <cell r="T260" t="str">
            <v>Carlos Muñiz</v>
          </cell>
          <cell r="U260">
            <v>42837</v>
          </cell>
          <cell r="V260" t="str">
            <v>SUR</v>
          </cell>
          <cell r="W260" t="str">
            <v>COMPLETADO</v>
          </cell>
          <cell r="X260" t="str">
            <v>CLIENTE</v>
          </cell>
          <cell r="Y260">
            <v>42783</v>
          </cell>
          <cell r="Z260">
            <v>607</v>
          </cell>
          <cell r="AA260" t="str">
            <v>M012</v>
          </cell>
          <cell r="AB260" t="str">
            <v>T173331/Panel - PANEL</v>
          </cell>
          <cell r="AC260" t="str">
            <v>OC-1007747</v>
          </cell>
          <cell r="AD260" t="str">
            <v>Tlaquepaque/Lomas del 4</v>
          </cell>
          <cell r="AE260" t="str">
            <v>JAL</v>
          </cell>
          <cell r="AF260" t="str">
            <v>MX</v>
          </cell>
          <cell r="AG260" t="str">
            <v>10411825</v>
          </cell>
          <cell r="AH260" t="str">
            <v>ELIZABETH RODRIGUEZ</v>
          </cell>
          <cell r="AI260" t="str">
            <v>Arrollo 794</v>
          </cell>
          <cell r="AJ260" t="str">
            <v>36012681</v>
          </cell>
          <cell r="AK260">
            <v>0</v>
          </cell>
          <cell r="AL260" t="str">
            <v>45996</v>
          </cell>
          <cell r="AM260"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260" t="str">
            <v>1TE50B8NUSCB</v>
          </cell>
          <cell r="AO260" t="str">
            <v>Smart</v>
          </cell>
          <cell r="AP260" t="str">
            <v>Hisense</v>
          </cell>
          <cell r="AQ260" t="str">
            <v>Opera</v>
          </cell>
          <cell r="AR260" t="str">
            <v>FHD 1920 x 1080</v>
          </cell>
          <cell r="AS260" t="str">
            <v>3TE50G162681G1626M010</v>
          </cell>
          <cell r="AT260" t="e">
            <v>#N/A</v>
          </cell>
          <cell r="AU260" t="str">
            <v>50CU6000</v>
          </cell>
          <cell r="AV260" t="str">
            <v>3TE50G162681</v>
          </cell>
          <cell r="AW260" t="str">
            <v>G1626</v>
          </cell>
          <cell r="AX260" t="str">
            <v>M010</v>
          </cell>
          <cell r="AY260">
            <v>74011431</v>
          </cell>
          <cell r="AZ260">
            <v>51012364</v>
          </cell>
          <cell r="BA260">
            <v>80138611</v>
          </cell>
        </row>
        <row r="261">
          <cell r="D261">
            <v>60311166</v>
          </cell>
          <cell r="E261" t="str">
            <v>A</v>
          </cell>
          <cell r="F261" t="str">
            <v>TV</v>
          </cell>
          <cell r="G261" t="str">
            <v>LUIS SALVADOR DORADO GARCIA</v>
          </cell>
          <cell r="H261" t="str">
            <v>PRISCILIANO SANCHEZ 722 Col. AMERICANA Mpo. GUADALAJARA</v>
          </cell>
          <cell r="I261">
            <v>3338256613</v>
          </cell>
          <cell r="J261" t="str">
            <v>HISENSE</v>
          </cell>
          <cell r="K261" t="str">
            <v>50K20DW</v>
          </cell>
          <cell r="L261" t="str">
            <v>50J140464H01776</v>
          </cell>
          <cell r="M261" t="str">
            <v>PDA/ 000220817</v>
          </cell>
          <cell r="N261">
            <v>7801</v>
          </cell>
          <cell r="O261">
            <v>41803</v>
          </cell>
          <cell r="P261">
            <v>42780</v>
          </cell>
          <cell r="Q261">
            <v>201076</v>
          </cell>
          <cell r="R261" t="str">
            <v>No hay refacciones para surtir y poder reparar</v>
          </cell>
          <cell r="T261" t="str">
            <v>Carlos Muñiz</v>
          </cell>
          <cell r="U261">
            <v>42837</v>
          </cell>
          <cell r="V261" t="str">
            <v>SUR</v>
          </cell>
          <cell r="W261" t="str">
            <v>COMPLETADO</v>
          </cell>
          <cell r="X261" t="str">
            <v>CLIENTE</v>
          </cell>
          <cell r="Y261">
            <v>42775</v>
          </cell>
          <cell r="Z261">
            <v>977</v>
          </cell>
          <cell r="AA261" t="str">
            <v>M012</v>
          </cell>
          <cell r="AB261" t="str">
            <v>T173331/Panel - PANEL</v>
          </cell>
          <cell r="AC261" t="str">
            <v>OC-1007446</v>
          </cell>
          <cell r="AD261" t="str">
            <v>Guadalajara/Americana</v>
          </cell>
          <cell r="AE261" t="str">
            <v>JAL</v>
          </cell>
          <cell r="AF261" t="str">
            <v>MX</v>
          </cell>
          <cell r="AG261" t="str">
            <v>10411514</v>
          </cell>
          <cell r="AH261" t="str">
            <v>LUIS SALVADOR DORADO GARCIA</v>
          </cell>
          <cell r="AI261" t="str">
            <v>Priciliano Sanchez numn 722</v>
          </cell>
          <cell r="AJ261" t="str">
            <v>3311092821</v>
          </cell>
          <cell r="AK261" t="str">
            <v>3311092821</v>
          </cell>
          <cell r="AL261" t="str">
            <v>44100</v>
          </cell>
          <cell r="AM261"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261" t="str">
            <v>1TE50B8NUSCB</v>
          </cell>
          <cell r="AO261" t="str">
            <v>Smart</v>
          </cell>
          <cell r="AP261" t="str">
            <v>Hisense</v>
          </cell>
          <cell r="AQ261" t="str">
            <v>Opera</v>
          </cell>
          <cell r="AR261" t="str">
            <v>FHD 1920 x 1080</v>
          </cell>
          <cell r="AS261" t="str">
            <v>3TE50G162681G1626M010</v>
          </cell>
          <cell r="AT261" t="e">
            <v>#N/A</v>
          </cell>
          <cell r="AU261" t="str">
            <v>50CU6000</v>
          </cell>
          <cell r="AV261" t="str">
            <v>3TE50G162681</v>
          </cell>
          <cell r="AW261" t="str">
            <v>G1626</v>
          </cell>
          <cell r="AX261" t="str">
            <v>M010</v>
          </cell>
          <cell r="AY261">
            <v>74011432</v>
          </cell>
          <cell r="AZ261">
            <v>51012365</v>
          </cell>
          <cell r="BA261">
            <v>80138612</v>
          </cell>
        </row>
        <row r="262">
          <cell r="D262">
            <v>60315141</v>
          </cell>
          <cell r="E262" t="str">
            <v>A</v>
          </cell>
          <cell r="F262" t="str">
            <v>TV</v>
          </cell>
          <cell r="G262" t="str">
            <v>HERNANDEZ QUINTERO MICHEVELIA</v>
          </cell>
          <cell r="H262" t="str">
            <v>MOCHICAHUI EL FUERTE, SIN</v>
          </cell>
          <cell r="I262">
            <v>6681492563</v>
          </cell>
          <cell r="J262" t="str">
            <v>HISENSE</v>
          </cell>
          <cell r="K262" t="str">
            <v>50K20DW</v>
          </cell>
          <cell r="L262" t="str">
            <v>50G143291H13206</v>
          </cell>
          <cell r="M262" t="str">
            <v>Carta de Aceptacion</v>
          </cell>
          <cell r="N262">
            <v>5999</v>
          </cell>
          <cell r="O262">
            <v>42090</v>
          </cell>
          <cell r="P262">
            <v>42829</v>
          </cell>
          <cell r="Q262">
            <v>201018</v>
          </cell>
          <cell r="R262" t="str">
            <v xml:space="preserve">07/04/2017 04 : 10  ERNESTO.HERN : NP5 PANEL LCD OC-1009385
</v>
          </cell>
          <cell r="S262" t="str">
            <v/>
          </cell>
          <cell r="T262" t="str">
            <v xml:space="preserve">Vicente Munguía                 </v>
          </cell>
          <cell r="U262">
            <v>42836</v>
          </cell>
          <cell r="V262" t="str">
            <v>Norte</v>
          </cell>
          <cell r="W262" t="str">
            <v>COMPLETADO</v>
          </cell>
          <cell r="X262" t="str">
            <v>TALLER</v>
          </cell>
          <cell r="Y262">
            <v>42823</v>
          </cell>
          <cell r="Z262">
            <v>733</v>
          </cell>
          <cell r="AA262" t="str">
            <v>M012</v>
          </cell>
          <cell r="AB262" t="str">
            <v>T173331/Panel - PANEL</v>
          </cell>
          <cell r="AC262" t="str">
            <v>OC-1009385</v>
          </cell>
          <cell r="AD262" t="str">
            <v>Los Mochis/Mochicahui El Fuerte</v>
          </cell>
          <cell r="AE262" t="str">
            <v>SIN</v>
          </cell>
          <cell r="AF262" t="str">
            <v>MX</v>
          </cell>
          <cell r="AG262" t="str">
            <v>10415279</v>
          </cell>
          <cell r="AH262" t="str">
            <v>MICHEVELIA HERNANDEZ QUINTERO</v>
          </cell>
          <cell r="AI262" t="str">
            <v>Poste 14 Av Las Flores</v>
          </cell>
          <cell r="AJ262" t="str">
            <v>6988920147</v>
          </cell>
          <cell r="AK262">
            <v>0</v>
          </cell>
          <cell r="AL262" t="str">
            <v>81890</v>
          </cell>
          <cell r="AM262"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262" t="str">
            <v>1TE50B8NUSCB</v>
          </cell>
          <cell r="AO262" t="str">
            <v>Smart</v>
          </cell>
          <cell r="AP262" t="str">
            <v>Hisense</v>
          </cell>
          <cell r="AQ262" t="str">
            <v>Opera</v>
          </cell>
          <cell r="AR262" t="str">
            <v>FHD 1920 x 1080</v>
          </cell>
          <cell r="AS262" t="str">
            <v>3TE50G162681G1626M010</v>
          </cell>
          <cell r="AT262" t="e">
            <v>#N/A</v>
          </cell>
          <cell r="AU262" t="str">
            <v>50CU6000</v>
          </cell>
          <cell r="AV262" t="str">
            <v>3TE50G162681</v>
          </cell>
          <cell r="AW262" t="str">
            <v>G1626</v>
          </cell>
          <cell r="AX262" t="str">
            <v>M010</v>
          </cell>
          <cell r="AY262">
            <v>74011433</v>
          </cell>
          <cell r="AZ262">
            <v>51012366</v>
          </cell>
          <cell r="BA262">
            <v>80139070</v>
          </cell>
        </row>
        <row r="263">
          <cell r="D263">
            <v>60313531</v>
          </cell>
          <cell r="E263" t="str">
            <v>A</v>
          </cell>
          <cell r="F263" t="str">
            <v>TV</v>
          </cell>
          <cell r="G263" t="str">
            <v>IGNACIO ARTURO ORTIZ LORANCA</v>
          </cell>
          <cell r="H263" t="str">
            <v>LA CHOYA INFONAVIT MZ 5 LT 1 COLONIA LA PLAYA SAN JOSE DEL CABO BAJA CALIFORNIA SUR CP 23403</v>
          </cell>
          <cell r="I263">
            <v>6241421496</v>
          </cell>
          <cell r="J263" t="str">
            <v>HISENSE</v>
          </cell>
          <cell r="K263" t="str">
            <v>50K20DW</v>
          </cell>
          <cell r="L263" t="str">
            <v>50G143291H02556</v>
          </cell>
          <cell r="M263" t="str">
            <v>CARTA DE ACEPTACION</v>
          </cell>
          <cell r="N263">
            <v>10120.709999999999</v>
          </cell>
          <cell r="O263">
            <v>42103</v>
          </cell>
          <cell r="P263">
            <v>42807</v>
          </cell>
          <cell r="Q263">
            <v>202494</v>
          </cell>
          <cell r="R263" t="str">
            <v xml:space="preserve">SE AUTORIZO NP5 POR FALTA DE PANEL </v>
          </cell>
          <cell r="S263" t="str">
            <v/>
          </cell>
          <cell r="T263" t="str">
            <v xml:space="preserve">JONATHAN ALMARO            </v>
          </cell>
          <cell r="U263">
            <v>42811</v>
          </cell>
          <cell r="V263" t="str">
            <v>Norte</v>
          </cell>
          <cell r="W263" t="str">
            <v>COMPLETADO</v>
          </cell>
          <cell r="X263" t="str">
            <v>TALLER</v>
          </cell>
          <cell r="Y263">
            <v>42802</v>
          </cell>
          <cell r="Z263">
            <v>699</v>
          </cell>
          <cell r="AA263" t="str">
            <v>M012</v>
          </cell>
          <cell r="AB263" t="str">
            <v>T173331/Panel - PANEL</v>
          </cell>
          <cell r="AC263" t="str">
            <v>OC-1008509</v>
          </cell>
          <cell r="AD263" t="str">
            <v>La playa/Los Cabos</v>
          </cell>
          <cell r="AE263" t="str">
            <v>BCS</v>
          </cell>
          <cell r="AF263" t="str">
            <v>MX</v>
          </cell>
          <cell r="AG263" t="str">
            <v>10413621</v>
          </cell>
          <cell r="AH263" t="str">
            <v>IGNACIO ARTURO ORTIZ LORANCA</v>
          </cell>
          <cell r="AI263" t="str">
            <v>mz 5 lt 1 Sin nombreLa choya infonavit</v>
          </cell>
          <cell r="AJ263" t="str">
            <v>6241761443</v>
          </cell>
          <cell r="AK263" t="str">
            <v>6241761443</v>
          </cell>
          <cell r="AL263" t="str">
            <v>23403</v>
          </cell>
          <cell r="AM263"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263" t="str">
            <v>1TE50B8NUSCB</v>
          </cell>
          <cell r="AO263" t="str">
            <v>Smart</v>
          </cell>
          <cell r="AP263" t="str">
            <v>Hisense</v>
          </cell>
          <cell r="AQ263" t="str">
            <v>Opera</v>
          </cell>
          <cell r="AR263" t="str">
            <v>FHD 1920 x 1080</v>
          </cell>
          <cell r="AS263" t="str">
            <v>3TE50G162681G1626M010</v>
          </cell>
          <cell r="AT263" t="e">
            <v>#N/A</v>
          </cell>
          <cell r="AU263" t="str">
            <v>50CU6000</v>
          </cell>
          <cell r="AV263" t="str">
            <v>3TE50G162681</v>
          </cell>
          <cell r="AW263" t="str">
            <v>G1626</v>
          </cell>
          <cell r="AX263" t="str">
            <v>M010</v>
          </cell>
          <cell r="AY263">
            <v>74011434</v>
          </cell>
          <cell r="AZ263">
            <v>51012367</v>
          </cell>
          <cell r="BA263">
            <v>80136619</v>
          </cell>
        </row>
        <row r="264">
          <cell r="D264">
            <v>60312849</v>
          </cell>
          <cell r="E264" t="str">
            <v>A</v>
          </cell>
          <cell r="F264" t="str">
            <v>TV</v>
          </cell>
          <cell r="G264" t="str">
            <v>SALVADOR PALENCIA</v>
          </cell>
          <cell r="H264" t="str">
            <v>CHICHEN ITZA #54 MORELOS</v>
          </cell>
          <cell r="I264">
            <v>9982580814</v>
          </cell>
          <cell r="J264" t="str">
            <v>HISENSE</v>
          </cell>
          <cell r="K264" t="str">
            <v>50K20DW</v>
          </cell>
          <cell r="L264" t="str">
            <v>50G143291H12463</v>
          </cell>
          <cell r="M264" t="str">
            <v>CARTA DE ACEPTACION</v>
          </cell>
          <cell r="N264">
            <v>10121</v>
          </cell>
          <cell r="O264">
            <v>42128</v>
          </cell>
          <cell r="P264">
            <v>42836</v>
          </cell>
          <cell r="Q264">
            <v>201033</v>
          </cell>
          <cell r="R264" t="str">
            <v>SE SOLICITA PANEL ,NO SE CUENTA CON REFACCIONES</v>
          </cell>
          <cell r="S264" t="str">
            <v>EQUIPO EN RESGUARDO DEL CENTRO DE SERVICIO CON TODOS SUS ACCESORIOS.</v>
          </cell>
          <cell r="T264" t="str">
            <v>JUAN OSWALDO URIBE PERAZA</v>
          </cell>
          <cell r="U264">
            <v>42811</v>
          </cell>
          <cell r="V264" t="str">
            <v>SUR</v>
          </cell>
          <cell r="W264" t="str">
            <v>COMPLETADO</v>
          </cell>
          <cell r="Y264">
            <v>42790</v>
          </cell>
          <cell r="Z264">
            <v>708</v>
          </cell>
          <cell r="AA264" t="str">
            <v>M012</v>
          </cell>
          <cell r="AB264" t="str">
            <v>T173331/Panel - PANEL</v>
          </cell>
          <cell r="AC264" t="str">
            <v>OC-1008160</v>
          </cell>
          <cell r="AD264" t="str">
            <v>Cancun /Morelos</v>
          </cell>
          <cell r="AE264" t="str">
            <v>QR</v>
          </cell>
          <cell r="AF264" t="str">
            <v>MX</v>
          </cell>
          <cell r="AG264" t="str">
            <v>10412476</v>
          </cell>
          <cell r="AH264" t="str">
            <v>SALVADOR PLACENCIA</v>
          </cell>
          <cell r="AI264" t="str">
            <v>54 chechenitza</v>
          </cell>
          <cell r="AJ264" t="str">
            <v>9982580814</v>
          </cell>
          <cell r="AK264" t="str">
            <v>9988436300</v>
          </cell>
          <cell r="AL264" t="str">
            <v>67515</v>
          </cell>
          <cell r="AM264"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264" t="str">
            <v>1TE50B8NUSCB</v>
          </cell>
          <cell r="AO264" t="str">
            <v>Smart</v>
          </cell>
          <cell r="AP264" t="str">
            <v>Hisense</v>
          </cell>
          <cell r="AQ264" t="str">
            <v>Opera</v>
          </cell>
          <cell r="AR264" t="str">
            <v>FHD 1920 x 1080</v>
          </cell>
          <cell r="AS264" t="str">
            <v>3TE50G162681G1626M010</v>
          </cell>
          <cell r="AT264" t="e">
            <v>#N/A</v>
          </cell>
          <cell r="AU264" t="str">
            <v>50CU6000</v>
          </cell>
          <cell r="AV264" t="str">
            <v>3TE50G162681</v>
          </cell>
          <cell r="AW264" t="str">
            <v>G1626</v>
          </cell>
          <cell r="AX264" t="str">
            <v>M010</v>
          </cell>
          <cell r="AY264">
            <v>74011435</v>
          </cell>
          <cell r="AZ264">
            <v>51012368</v>
          </cell>
          <cell r="BA264">
            <v>80137085</v>
          </cell>
        </row>
        <row r="265">
          <cell r="D265">
            <v>60311569</v>
          </cell>
          <cell r="E265" t="str">
            <v>A</v>
          </cell>
          <cell r="F265" t="str">
            <v>TV</v>
          </cell>
          <cell r="G265" t="str">
            <v>GABRIELA MOLINA</v>
          </cell>
          <cell r="H265" t="str">
            <v>SAN ISIDRO NUM 47 MZ 453 LT 9 DEP 3 COL. PEDREGAL DE SANTA URSULA COAPA DELG COYOACAN CP 04600</v>
          </cell>
          <cell r="I265" t="str">
            <v>5516344324</v>
          </cell>
          <cell r="J265" t="str">
            <v>HISENSE</v>
          </cell>
          <cell r="K265" t="str">
            <v>50K20DW</v>
          </cell>
          <cell r="L265" t="str">
            <v>50J140472H01961</v>
          </cell>
          <cell r="M265" t="str">
            <v>TC# 1847 4591 2197 2065 4538 41</v>
          </cell>
          <cell r="N265">
            <v>6999</v>
          </cell>
          <cell r="O265">
            <v>41804</v>
          </cell>
          <cell r="P265">
            <v>42794</v>
          </cell>
          <cell r="Q265">
            <v>201767</v>
          </cell>
          <cell r="R265" t="str">
            <v>16/03/2017 04 : 53  ARANTXA.MON : NP5 / P1A: 173064 PANEL     28-02-2017  OC-1008033</v>
          </cell>
          <cell r="S265" t="str">
            <v>EQUIPO DAÑADO EN DOMICILIO DE CLIENTE</v>
          </cell>
          <cell r="T265" t="str">
            <v xml:space="preserve">ABRAHAM LAZCANO                </v>
          </cell>
          <cell r="U265" t="str">
            <v>2017-04-10</v>
          </cell>
          <cell r="V265" t="str">
            <v>Centro</v>
          </cell>
          <cell r="W265" t="str">
            <v>COMPLETADO</v>
          </cell>
          <cell r="Y265">
            <v>42780</v>
          </cell>
          <cell r="Z265">
            <v>990</v>
          </cell>
          <cell r="AA265" t="str">
            <v>M012</v>
          </cell>
          <cell r="AB265" t="str">
            <v>T173064/Panel - PANEL</v>
          </cell>
          <cell r="AC265" t="str">
            <v>OC-1008033</v>
          </cell>
          <cell r="AD265" t="str">
            <v>Coyoacan/Pedregal de sta ursula coapa</v>
          </cell>
          <cell r="AE265" t="str">
            <v>DF</v>
          </cell>
          <cell r="AF265" t="str">
            <v>MX</v>
          </cell>
          <cell r="AG265" t="str">
            <v>10411980</v>
          </cell>
          <cell r="AH265" t="str">
            <v>GABRIELA MOLINA</v>
          </cell>
          <cell r="AI265" t="str">
            <v>San isidro num 47 mz 453 lt 9 dep 3</v>
          </cell>
          <cell r="AJ265" t="str">
            <v>5516344324</v>
          </cell>
          <cell r="AK265">
            <v>0</v>
          </cell>
          <cell r="AL265" t="str">
            <v>04600</v>
          </cell>
          <cell r="AM265"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265" t="str">
            <v>1TE50B8NUSCB</v>
          </cell>
          <cell r="AO265" t="str">
            <v>Smart</v>
          </cell>
          <cell r="AP265" t="str">
            <v>Hisense</v>
          </cell>
          <cell r="AQ265" t="str">
            <v>Opera</v>
          </cell>
          <cell r="AR265" t="str">
            <v>FHD 1920 x 1080</v>
          </cell>
          <cell r="AS265" t="str">
            <v>3TE50G162681G1626M010</v>
          </cell>
          <cell r="AT265" t="e">
            <v>#N/A</v>
          </cell>
          <cell r="AU265" t="str">
            <v>50CU6000</v>
          </cell>
          <cell r="AV265" t="str">
            <v>3TE50G162681</v>
          </cell>
          <cell r="AW265" t="str">
            <v>G1626</v>
          </cell>
          <cell r="AX265" t="str">
            <v>M010</v>
          </cell>
          <cell r="AY265">
            <v>74011491</v>
          </cell>
          <cell r="AZ265">
            <v>51012369</v>
          </cell>
          <cell r="BA265">
            <v>80137087</v>
          </cell>
        </row>
        <row r="266">
          <cell r="D266">
            <v>60311863</v>
          </cell>
          <cell r="E266" t="str">
            <v>A</v>
          </cell>
          <cell r="F266" t="str">
            <v>TV</v>
          </cell>
          <cell r="G266" t="str">
            <v>SERGIO IVAN PEÑA BAUTISTA</v>
          </cell>
          <cell r="H266" t="str">
            <v>ISLA ONZU MZA. 907 LOTE 26 MZA. 15</v>
          </cell>
          <cell r="I266" t="str">
            <v>JARDINES DE MORELOS</v>
          </cell>
          <cell r="J266" t="str">
            <v>HISENSE</v>
          </cell>
          <cell r="K266" t="str">
            <v>55H5C</v>
          </cell>
          <cell r="L266" t="str">
            <v>55G1628D9H00602</v>
          </cell>
          <cell r="M266">
            <v>141992</v>
          </cell>
          <cell r="N266">
            <v>13310.88</v>
          </cell>
          <cell r="O266">
            <v>42009</v>
          </cell>
          <cell r="P266">
            <v>42784</v>
          </cell>
          <cell r="Q266">
            <v>200997</v>
          </cell>
          <cell r="R266" t="str">
            <v>MAIN BOARD PATRON DE COLORES</v>
          </cell>
          <cell r="S266" t="str">
            <v>A SE LE HABIA REALIZA UN CAMBIO FISICO A</v>
          </cell>
          <cell r="T266" t="str">
            <v xml:space="preserve">GLORIA LEON LARIOS          </v>
          </cell>
          <cell r="U266">
            <v>42836</v>
          </cell>
          <cell r="V266" t="str">
            <v>Centro</v>
          </cell>
          <cell r="W266" t="str">
            <v>COMPLETADO</v>
          </cell>
          <cell r="Y266">
            <v>42783</v>
          </cell>
          <cell r="Z266">
            <v>775</v>
          </cell>
          <cell r="AA266" t="str">
            <v>M012</v>
          </cell>
          <cell r="AB266" t="str">
            <v>T205965/Tarjeta Principal Madre - MAIN BOARD</v>
          </cell>
          <cell r="AC266" t="str">
            <v>OC-1008630</v>
          </cell>
          <cell r="AD266" t="str">
            <v>col jardines de morelos/ecatepec</v>
          </cell>
          <cell r="AE266" t="str">
            <v>MEX</v>
          </cell>
          <cell r="AF266" t="str">
            <v>MX</v>
          </cell>
          <cell r="AG266" t="str">
            <v>10409840</v>
          </cell>
          <cell r="AH266" t="str">
            <v>SERGIO IVAN PEÑA BAUTISTA</v>
          </cell>
          <cell r="AI266" t="str">
            <v>isla onzu mz 907 lt 26 num 15</v>
          </cell>
          <cell r="AJ266" t="str">
            <v>0445533660868</v>
          </cell>
          <cell r="AK266" t="str">
            <v>0445533660868</v>
          </cell>
          <cell r="AL266" t="str">
            <v>55070</v>
          </cell>
          <cell r="AM266"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266" t="str">
            <v>3TE55G160339</v>
          </cell>
          <cell r="AO266" t="str">
            <v>Smart</v>
          </cell>
          <cell r="AP266" t="str">
            <v>Hisense</v>
          </cell>
          <cell r="AQ266" t="str">
            <v>Opera</v>
          </cell>
          <cell r="AR266" t="str">
            <v>FHD 1920 x 1080</v>
          </cell>
          <cell r="AS266" t="str">
            <v>3TE50G165140G1651M010</v>
          </cell>
          <cell r="AT266" t="e">
            <v>#N/A</v>
          </cell>
          <cell r="AU266" t="str">
            <v>50H7GB</v>
          </cell>
          <cell r="AV266" t="str">
            <v>3TE50G165140</v>
          </cell>
          <cell r="AW266" t="str">
            <v>G1651</v>
          </cell>
          <cell r="AX266" t="str">
            <v>M010</v>
          </cell>
          <cell r="AY266">
            <v>74011438</v>
          </cell>
          <cell r="AZ266">
            <v>51012371</v>
          </cell>
          <cell r="BA266">
            <v>80141797</v>
          </cell>
        </row>
        <row r="267">
          <cell r="D267">
            <v>60313608</v>
          </cell>
          <cell r="E267" t="str">
            <v xml:space="preserve">A  </v>
          </cell>
          <cell r="F267" t="str">
            <v>TV</v>
          </cell>
          <cell r="G267" t="str">
            <v>ROGELIO RANGEL</v>
          </cell>
          <cell r="H267" t="str">
            <v>FLOR SILVESTRE NUM 309 COL. BENITO JUAREZ; MUNICIPIO NEZAHUALCOYOTL CP 57000</v>
          </cell>
          <cell r="I267" t="str">
            <v>57308746 - 5560499784</v>
          </cell>
          <cell r="J267" t="str">
            <v>HISENSE</v>
          </cell>
          <cell r="K267" t="str">
            <v>55H6SG</v>
          </cell>
          <cell r="L267" t="str">
            <v>55J135006HD4453</v>
          </cell>
          <cell r="M267" t="str">
            <v>CARTA ACEPTACION TELMEX</v>
          </cell>
          <cell r="N267">
            <v>9999</v>
          </cell>
          <cell r="O267">
            <v>42010</v>
          </cell>
          <cell r="P267">
            <v>42807</v>
          </cell>
          <cell r="Q267">
            <v>201767</v>
          </cell>
          <cell r="R267" t="str">
            <v>25/03/2017 04 : 21  ERNESTO.HERN : NP5 / P1A: 173567 MAIN   13.03.2017   OC-1008576</v>
          </cell>
          <cell r="S267" t="str">
            <v>EQUIPO DAÑADO EN DOMICILIO DE CLIENTE</v>
          </cell>
          <cell r="T267" t="str">
            <v xml:space="preserve">ABRAHAM LAZCANO                </v>
          </cell>
          <cell r="U267" t="str">
            <v>2017-04-10</v>
          </cell>
          <cell r="V267" t="str">
            <v>Centro</v>
          </cell>
          <cell r="W267" t="str">
            <v>COMPLETADO</v>
          </cell>
          <cell r="Y267">
            <v>42802</v>
          </cell>
          <cell r="Z267">
            <v>797</v>
          </cell>
          <cell r="AA267" t="str">
            <v>M012</v>
          </cell>
          <cell r="AB267" t="str">
            <v>T173567/Tarjeta Principal Madre - MAIN BOARD</v>
          </cell>
          <cell r="AC267" t="str">
            <v>OC-1008575</v>
          </cell>
          <cell r="AD267" t="str">
            <v>Nezahualcoyotl/Benito Juarez</v>
          </cell>
          <cell r="AE267" t="str">
            <v>MEX</v>
          </cell>
          <cell r="AF267" t="str">
            <v>MX</v>
          </cell>
          <cell r="AG267" t="str">
            <v>10413856</v>
          </cell>
          <cell r="AH267" t="str">
            <v>ROGELIO RANGEL</v>
          </cell>
          <cell r="AI267" t="str">
            <v>Flor silvestre num 309</v>
          </cell>
          <cell r="AJ267" t="str">
            <v>5560499784</v>
          </cell>
          <cell r="AK267" t="str">
            <v>5560499784</v>
          </cell>
          <cell r="AL267" t="str">
            <v>57000</v>
          </cell>
          <cell r="AM267"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267" t="str">
            <v>3TE55J135173</v>
          </cell>
          <cell r="AO267" t="e">
            <v>#N/A</v>
          </cell>
          <cell r="AP267" t="e">
            <v>#N/A</v>
          </cell>
          <cell r="AQ267" t="e">
            <v>#N/A</v>
          </cell>
          <cell r="AR267" t="e">
            <v>#N/A</v>
          </cell>
          <cell r="AS267" t="str">
            <v>3TE55G1623K3G1623M010</v>
          </cell>
          <cell r="AT267" t="e">
            <v>#N/A</v>
          </cell>
          <cell r="AU267" t="str">
            <v>55H7B</v>
          </cell>
          <cell r="AV267" t="str">
            <v>3TE55G1623K3</v>
          </cell>
          <cell r="AW267" t="str">
            <v>G1623</v>
          </cell>
          <cell r="AX267" t="str">
            <v>M010</v>
          </cell>
          <cell r="AY267">
            <v>74011440</v>
          </cell>
          <cell r="AZ267">
            <v>51012373</v>
          </cell>
          <cell r="BA267">
            <v>80136582</v>
          </cell>
        </row>
        <row r="268">
          <cell r="D268">
            <v>60313498</v>
          </cell>
          <cell r="E268" t="str">
            <v>A</v>
          </cell>
          <cell r="F268" t="str">
            <v>TV</v>
          </cell>
          <cell r="G268" t="str">
            <v>JESUS MARIA CAMPOS</v>
          </cell>
          <cell r="H268" t="str">
            <v>PASEOS DE CAÑADA ONDA #324 FRACC. PASEOS DE AGUASCALIENTES.  AGUASCALIENTES, AGS.</v>
          </cell>
          <cell r="I268" t="str">
            <v>449 251 6666</v>
          </cell>
          <cell r="J268" t="str">
            <v>HISENSE</v>
          </cell>
          <cell r="K268" t="str">
            <v>55K680GWN</v>
          </cell>
          <cell r="L268" t="str">
            <v>55G142919H00273</v>
          </cell>
          <cell r="M268" t="str">
            <v>AHH 1198462</v>
          </cell>
          <cell r="N268">
            <v>10481.35</v>
          </cell>
          <cell r="O268">
            <v>42365</v>
          </cell>
          <cell r="P268">
            <v>42803</v>
          </cell>
          <cell r="Q268">
            <v>202465</v>
          </cell>
          <cell r="R268" t="str">
            <v xml:space="preserve">06/04/2017 23 : 20  ROGER.R : TCF1
06/04/2017 23 : 20  ROGER.R : TCFT - Reincidencia.
04/04/2017 02 : 31 202465 : P3: OC-1009321
</v>
          </cell>
          <cell r="S268" t="str">
            <v/>
          </cell>
          <cell r="T268" t="str">
            <v xml:space="preserve">ALEJANDRO CHAVEZ                </v>
          </cell>
          <cell r="U268" t="str">
            <v>2017-04-11</v>
          </cell>
          <cell r="V268" t="str">
            <v>Norte</v>
          </cell>
          <cell r="W268" t="str">
            <v>COMPLETADO</v>
          </cell>
          <cell r="X268" t="str">
            <v>TALLER</v>
          </cell>
          <cell r="Y268">
            <v>42802</v>
          </cell>
          <cell r="Z268">
            <v>437</v>
          </cell>
          <cell r="AA268" t="str">
            <v>M012</v>
          </cell>
          <cell r="AB268" t="str">
            <v>T1131073/Tarjeta T Con - T CON BOARD</v>
          </cell>
          <cell r="AC268" t="str">
            <v>OC-1009321</v>
          </cell>
          <cell r="AD268" t="str">
            <v>Jesus Maria /Fracc de aguas calientes</v>
          </cell>
          <cell r="AE268" t="str">
            <v>AGS</v>
          </cell>
          <cell r="AF268" t="str">
            <v>MX</v>
          </cell>
          <cell r="AG268" t="str">
            <v>10413501</v>
          </cell>
          <cell r="AH268" t="str">
            <v>JESUS MARIA CAMPOS</v>
          </cell>
          <cell r="AI268" t="str">
            <v>324 Paseos de cañada honda</v>
          </cell>
          <cell r="AJ268" t="str">
            <v>4492424159</v>
          </cell>
          <cell r="AK268" t="str">
            <v>4492424159</v>
          </cell>
          <cell r="AL268" t="str">
            <v>20924</v>
          </cell>
          <cell r="AM268"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268" t="str">
            <v>3TE55G142919</v>
          </cell>
          <cell r="AO268" t="str">
            <v>Smart</v>
          </cell>
          <cell r="AP268" t="str">
            <v>Hisense</v>
          </cell>
          <cell r="AQ268" t="str">
            <v>Opera</v>
          </cell>
          <cell r="AR268" t="str">
            <v>UHD 3840 X 2160</v>
          </cell>
          <cell r="AS268" t="str">
            <v>3TE55G1623K3G1623M010</v>
          </cell>
          <cell r="AT268" t="e">
            <v>#N/A</v>
          </cell>
          <cell r="AU268" t="str">
            <v>55H7B</v>
          </cell>
          <cell r="AV268" t="str">
            <v>3TE55G1623K3</v>
          </cell>
          <cell r="AW268" t="str">
            <v>G1623</v>
          </cell>
          <cell r="AX268" t="str">
            <v>M010</v>
          </cell>
          <cell r="AY268">
            <v>74011443</v>
          </cell>
          <cell r="AZ268">
            <v>51012376</v>
          </cell>
          <cell r="BA268">
            <v>80139076</v>
          </cell>
        </row>
        <row r="269">
          <cell r="D269">
            <v>60312335</v>
          </cell>
          <cell r="E269" t="str">
            <v>A</v>
          </cell>
          <cell r="F269" t="str">
            <v>TV</v>
          </cell>
          <cell r="G269" t="str">
            <v>HECTOR VILLA RAMIREZ</v>
          </cell>
          <cell r="H269" t="str">
            <v>OLIVO DOMINICANO 144 Col. VALLE DE LOS OLIVOS 2 Mpo. GUADALAJARA</v>
          </cell>
          <cell r="I269">
            <v>3311724646</v>
          </cell>
          <cell r="J269" t="str">
            <v>HISENSE</v>
          </cell>
          <cell r="K269" t="str">
            <v>50K20DW</v>
          </cell>
          <cell r="L269" t="str">
            <v>50G143292H02514</v>
          </cell>
          <cell r="M269" t="str">
            <v>CARTA BIMBO</v>
          </cell>
          <cell r="N269">
            <v>0</v>
          </cell>
          <cell r="O269">
            <v>42447</v>
          </cell>
          <cell r="P269">
            <v>42790</v>
          </cell>
          <cell r="Q269">
            <v>201076</v>
          </cell>
          <cell r="R269" t="str">
            <v>No hay refacciones para surtir y poder reparar</v>
          </cell>
          <cell r="S269" t="str">
            <v>En el documento que se nos envio como comprobante no aparece el precio</v>
          </cell>
          <cell r="T269" t="str">
            <v>Carlos Muñiz</v>
          </cell>
          <cell r="U269">
            <v>42837</v>
          </cell>
          <cell r="V269" t="str">
            <v>SUR</v>
          </cell>
          <cell r="W269" t="str">
            <v>COMPLETADO</v>
          </cell>
          <cell r="X269" t="str">
            <v>CLIENTE</v>
          </cell>
          <cell r="Y269">
            <v>42788</v>
          </cell>
          <cell r="Z269">
            <v>343</v>
          </cell>
          <cell r="AA269" t="str">
            <v>M010</v>
          </cell>
          <cell r="AB269" t="str">
            <v>T173331/Panel - PANEL</v>
          </cell>
          <cell r="AC269" t="str">
            <v>OC-1007902</v>
          </cell>
          <cell r="AD269" t="str">
            <v>guadaljara/col valle de los olivos 2</v>
          </cell>
          <cell r="AE269" t="str">
            <v>JAL</v>
          </cell>
          <cell r="AF269" t="str">
            <v>MX</v>
          </cell>
          <cell r="AG269" t="str">
            <v>10409573</v>
          </cell>
          <cell r="AH269" t="str">
            <v>HERTOR RAMIREZ</v>
          </cell>
          <cell r="AI269" t="str">
            <v>144 olivo dominicano</v>
          </cell>
          <cell r="AJ269" t="str">
            <v>3315363300</v>
          </cell>
          <cell r="AK269">
            <v>0</v>
          </cell>
          <cell r="AL269" t="str">
            <v>45870</v>
          </cell>
          <cell r="AM269"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269" t="str">
            <v>1TE50B8NUSCB</v>
          </cell>
          <cell r="AO269" t="str">
            <v>Smart</v>
          </cell>
          <cell r="AP269" t="str">
            <v>Hisense</v>
          </cell>
          <cell r="AQ269" t="str">
            <v>Opera</v>
          </cell>
          <cell r="AR269" t="str">
            <v>FHD 1920 x 1080</v>
          </cell>
          <cell r="AS269" t="str">
            <v>3TE50G162681G1626M010</v>
          </cell>
          <cell r="AT269" t="e">
            <v>#N/A</v>
          </cell>
          <cell r="AU269" t="str">
            <v>50CU6000</v>
          </cell>
          <cell r="AV269" t="str">
            <v>3TE50G162681</v>
          </cell>
          <cell r="AW269" t="str">
            <v>G1626</v>
          </cell>
          <cell r="AX269" t="str">
            <v>M010</v>
          </cell>
          <cell r="AY269">
            <v>74011444</v>
          </cell>
          <cell r="AZ269">
            <v>51012377</v>
          </cell>
          <cell r="BA269">
            <v>80139072</v>
          </cell>
        </row>
        <row r="270">
          <cell r="D270">
            <v>60315053</v>
          </cell>
          <cell r="E270" t="str">
            <v xml:space="preserve">A  </v>
          </cell>
          <cell r="F270" t="str">
            <v>TV</v>
          </cell>
          <cell r="G270" t="str">
            <v>Omar Olvera Guzman</v>
          </cell>
          <cell r="H270" t="str">
            <v>Magnolia Mz. 41 Lte. 23, Col. Jardines de Tepeyac, Municipio Ecatepec, C.P. 55220</v>
          </cell>
          <cell r="I270" t="str">
            <v>5542821060 / 62780336</v>
          </cell>
          <cell r="J270" t="str">
            <v>HISENSE</v>
          </cell>
          <cell r="K270" t="str">
            <v>65H7B</v>
          </cell>
          <cell r="L270" t="str">
            <v>65G1622J9H00338</v>
          </cell>
          <cell r="M270" t="str">
            <v>011357 FACTURA TIENDA MEGA AUDIO S.A. DE C.V. FOLIO FISCAL cfe1602c-08af-4c89-9b13-000f5d37ea06</v>
          </cell>
          <cell r="N270">
            <v>19739</v>
          </cell>
          <cell r="O270">
            <v>42679</v>
          </cell>
          <cell r="P270">
            <v>42823</v>
          </cell>
          <cell r="Q270">
            <v>201767</v>
          </cell>
          <cell r="R270" t="str">
            <v>06/04/2017 06 : 14  ERNESTO.HERN : NP5 / P1A: 189992 PANEL   29-03-2017   OC-1009181</v>
          </cell>
          <cell r="S270" t="str">
            <v>EQUIPO DAÑADO EN DOMICILIO DE CLIENTE (Z</v>
          </cell>
          <cell r="T270" t="str">
            <v xml:space="preserve">RENE ARIAS                     </v>
          </cell>
          <cell r="U270" t="str">
            <v>2017-04-11</v>
          </cell>
          <cell r="V270" t="str">
            <v>Centro</v>
          </cell>
          <cell r="W270" t="str">
            <v>COMPLETADO</v>
          </cell>
          <cell r="Y270">
            <v>42821</v>
          </cell>
          <cell r="Z270">
            <v>144</v>
          </cell>
          <cell r="AA270" t="str">
            <v>M010</v>
          </cell>
          <cell r="AB270" t="str">
            <v>T189992/Panel - PANEL</v>
          </cell>
          <cell r="AC270" t="str">
            <v>OC-1009181</v>
          </cell>
          <cell r="AD270" t="str">
            <v>Ecatepec/J de Tepeyac</v>
          </cell>
          <cell r="AE270" t="str">
            <v>MEX</v>
          </cell>
          <cell r="AF270" t="str">
            <v>MX</v>
          </cell>
          <cell r="AG270" t="str">
            <v>10405647</v>
          </cell>
          <cell r="AH270" t="str">
            <v>OMAR OLVERA GUZMAN</v>
          </cell>
          <cell r="AI270" t="str">
            <v>lte 23 Magnolia mz 41</v>
          </cell>
          <cell r="AJ270" t="str">
            <v>5542821060</v>
          </cell>
          <cell r="AK270" t="str">
            <v>62780336</v>
          </cell>
          <cell r="AL270" t="str">
            <v>55220</v>
          </cell>
          <cell r="AM270"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270" t="str">
            <v>3TE65G152018</v>
          </cell>
          <cell r="AO270" t="str">
            <v>Smart</v>
          </cell>
          <cell r="AP270" t="str">
            <v>Hisense</v>
          </cell>
          <cell r="AQ270" t="str">
            <v>Opera</v>
          </cell>
          <cell r="AR270" t="str">
            <v>UHD 3840 X 2160</v>
          </cell>
          <cell r="AS270" t="str">
            <v>3TE65G1630A6G1630M010</v>
          </cell>
          <cell r="AT270" t="e">
            <v>#N/A</v>
          </cell>
          <cell r="AU270" t="str">
            <v>65CU6200</v>
          </cell>
          <cell r="AV270" t="str">
            <v>3TE65G1630A6</v>
          </cell>
          <cell r="AW270" t="str">
            <v>G1630</v>
          </cell>
          <cell r="AX270" t="str">
            <v>M010</v>
          </cell>
          <cell r="AY270">
            <v>74011445</v>
          </cell>
          <cell r="AZ270">
            <v>51012378</v>
          </cell>
          <cell r="BA270">
            <v>80143278</v>
          </cell>
        </row>
        <row r="271">
          <cell r="D271">
            <v>60314500</v>
          </cell>
          <cell r="E271" t="str">
            <v>A</v>
          </cell>
          <cell r="F271" t="str">
            <v>TV</v>
          </cell>
          <cell r="G271" t="str">
            <v>MARIA DE LA LUZ MARTINEZ CRUZ</v>
          </cell>
          <cell r="H271" t="str">
            <v>BAJA CALIFORNIA 1106, COL. TALLERES, CIUDAD MADERO</v>
          </cell>
          <cell r="I271">
            <v>8333245255</v>
          </cell>
          <cell r="J271" t="str">
            <v>HISENSE</v>
          </cell>
          <cell r="K271" t="str">
            <v>40H5B2</v>
          </cell>
          <cell r="L271" t="str">
            <v>40G1619B0H04608</v>
          </cell>
          <cell r="M271">
            <v>6752</v>
          </cell>
          <cell r="N271">
            <v>6299</v>
          </cell>
          <cell r="O271">
            <v>42717</v>
          </cell>
          <cell r="P271">
            <v>42819</v>
          </cell>
          <cell r="Q271">
            <v>202245</v>
          </cell>
          <cell r="R271" t="str">
            <v>05/04/2017 06 : 43  ERNESTO.HERN : NP5
25/03/2017 09 : 21 202245 : P1A:  PREDIAGNOSTICO
PEDIDO DE COMPRA OC-1009062</v>
          </cell>
          <cell r="S271" t="str">
            <v/>
          </cell>
          <cell r="T271" t="str">
            <v xml:space="preserve">Alfredo Pineda                </v>
          </cell>
          <cell r="U271" t="str">
            <v>2017-04-05</v>
          </cell>
          <cell r="V271" t="str">
            <v>Norte</v>
          </cell>
          <cell r="W271" t="str">
            <v>COMPLETADO</v>
          </cell>
          <cell r="X271" t="str">
            <v>TALLER</v>
          </cell>
          <cell r="Y271">
            <v>42815</v>
          </cell>
          <cell r="Z271">
            <v>102</v>
          </cell>
          <cell r="AA271" t="str">
            <v>M010</v>
          </cell>
          <cell r="AB271" t="str">
            <v>T202232/Panel - PANEL</v>
          </cell>
          <cell r="AC271" t="str">
            <v>OC-1009062</v>
          </cell>
          <cell r="AD271" t="str">
            <v>madero/talleres</v>
          </cell>
          <cell r="AE271" t="str">
            <v>TMS</v>
          </cell>
          <cell r="AF271" t="str">
            <v>MX</v>
          </cell>
          <cell r="AG271" t="str">
            <v>10414446</v>
          </cell>
          <cell r="AH271" t="str">
            <v>MA. DE LA LUZ MARTINEZ CRUZ</v>
          </cell>
          <cell r="AI271" t="str">
            <v>calle baja california 1106 norte</v>
          </cell>
          <cell r="AJ271" t="str">
            <v>044-8333245255</v>
          </cell>
          <cell r="AK271">
            <v>0</v>
          </cell>
          <cell r="AL271" t="str">
            <v>89590</v>
          </cell>
          <cell r="AM271"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271" t="str">
            <v>3TE40G155372</v>
          </cell>
          <cell r="AO271" t="str">
            <v>Smart</v>
          </cell>
          <cell r="AP271" t="str">
            <v>Hisense</v>
          </cell>
          <cell r="AQ271" t="str">
            <v>Opera</v>
          </cell>
          <cell r="AR271" t="str">
            <v>FHD 1920 x 1080</v>
          </cell>
          <cell r="AS271" t="str">
            <v>3TE40G1635C9G1635M010</v>
          </cell>
          <cell r="AT271" t="e">
            <v>#N/A</v>
          </cell>
          <cell r="AU271" t="str">
            <v>40H5B2</v>
          </cell>
          <cell r="AV271" t="str">
            <v>3TE40G1635C9</v>
          </cell>
          <cell r="AW271" t="str">
            <v>G1635</v>
          </cell>
          <cell r="AX271" t="str">
            <v>M010</v>
          </cell>
          <cell r="AY271">
            <v>74011446</v>
          </cell>
          <cell r="AZ271">
            <v>51012379</v>
          </cell>
          <cell r="BA271">
            <v>80139067</v>
          </cell>
        </row>
        <row r="272">
          <cell r="D272">
            <v>60313060</v>
          </cell>
          <cell r="E272" t="str">
            <v>A</v>
          </cell>
          <cell r="F272" t="str">
            <v>TV</v>
          </cell>
          <cell r="G272" t="str">
            <v>ALDO EMMANUEL BOCANEGRA MARTINEZ</v>
          </cell>
          <cell r="H272" t="str">
            <v>LA LOMA 100 CASA Ñ-41 Col. BOSQUE REAL Mpo. TLAJOMULCO DE ZUÑIGA</v>
          </cell>
          <cell r="I272">
            <v>4777527812</v>
          </cell>
          <cell r="J272" t="str">
            <v>HISENSE</v>
          </cell>
          <cell r="K272" t="str">
            <v>50K20DW</v>
          </cell>
          <cell r="L272" t="str">
            <v>50G143065H00471</v>
          </cell>
          <cell r="M272">
            <v>3467</v>
          </cell>
          <cell r="N272">
            <v>14999</v>
          </cell>
          <cell r="O272">
            <v>42529</v>
          </cell>
          <cell r="P272">
            <v>42795</v>
          </cell>
          <cell r="Q272">
            <v>201076</v>
          </cell>
          <cell r="R272" t="str">
            <v>No hay refacciones para surtir y poder reparar</v>
          </cell>
          <cell r="T272" t="str">
            <v>Carlos Muñiz</v>
          </cell>
          <cell r="U272">
            <v>42837</v>
          </cell>
          <cell r="V272" t="str">
            <v>SUR</v>
          </cell>
          <cell r="W272" t="str">
            <v>COMPLETADO</v>
          </cell>
          <cell r="X272" t="str">
            <v>CLIENTE</v>
          </cell>
          <cell r="Y272">
            <v>42794</v>
          </cell>
          <cell r="Z272">
            <v>266</v>
          </cell>
          <cell r="AA272" t="str">
            <v>M010</v>
          </cell>
          <cell r="AB272" t="str">
            <v>T173331/Panel - PANEL</v>
          </cell>
          <cell r="AC272" t="str">
            <v>OC-1008115</v>
          </cell>
          <cell r="AD272" t="str">
            <v>Tlajomulco/Fracc bosque real</v>
          </cell>
          <cell r="AE272" t="str">
            <v>JAL</v>
          </cell>
          <cell r="AF272" t="str">
            <v>MX</v>
          </cell>
          <cell r="AG272" t="str">
            <v>10413202</v>
          </cell>
          <cell r="AH272" t="str">
            <v>ALDO BOCANEGRA</v>
          </cell>
          <cell r="AI272" t="str">
            <v>Bulevard la loma num 100 casa Ñ-41</v>
          </cell>
          <cell r="AJ272" t="str">
            <v>4777527812</v>
          </cell>
          <cell r="AK272" t="str">
            <v>4777527812</v>
          </cell>
          <cell r="AL272" t="str">
            <v>45645</v>
          </cell>
          <cell r="AM272"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272" t="str">
            <v>1TE50B8NUSCB</v>
          </cell>
          <cell r="AO272" t="str">
            <v>Smart</v>
          </cell>
          <cell r="AP272" t="str">
            <v>Hisense</v>
          </cell>
          <cell r="AQ272" t="str">
            <v>Opera</v>
          </cell>
          <cell r="AR272" t="str">
            <v>FHD 1920 x 1080</v>
          </cell>
          <cell r="AS272" t="str">
            <v>3TE50G1653A3G1653A3M010</v>
          </cell>
          <cell r="AT272">
            <v>2</v>
          </cell>
          <cell r="AU272" t="str">
            <v>50H5C</v>
          </cell>
          <cell r="AV272" t="str">
            <v>3TE50G1653A3</v>
          </cell>
          <cell r="AW272" t="str">
            <v>G1653A3</v>
          </cell>
          <cell r="AX272" t="str">
            <v>M010</v>
          </cell>
          <cell r="AY272">
            <v>74011447</v>
          </cell>
          <cell r="AZ272">
            <v>51012380</v>
          </cell>
          <cell r="BA272">
            <v>80146090</v>
          </cell>
        </row>
        <row r="273">
          <cell r="D273">
            <v>60311147</v>
          </cell>
          <cell r="E273" t="str">
            <v>A</v>
          </cell>
          <cell r="F273" t="str">
            <v>TV</v>
          </cell>
          <cell r="G273" t="str">
            <v>BERENICE JUAREZ PARRA</v>
          </cell>
          <cell r="H273" t="str">
            <v>PLAYA PUERTO DE TAPACHULA #9958, FRACC. PRADERAS DEL PACIFICO.</v>
          </cell>
          <cell r="I273" t="str">
            <v>6562103097/6566032010</v>
          </cell>
          <cell r="J273" t="str">
            <v>HISENSE</v>
          </cell>
          <cell r="K273" t="str">
            <v>40H5B2</v>
          </cell>
          <cell r="L273" t="str">
            <v>40G1632F4H00835</v>
          </cell>
          <cell r="M273" t="str">
            <v>CARTA DE ACEPTACION</v>
          </cell>
          <cell r="N273">
            <v>9331.9500000000007</v>
          </cell>
          <cell r="O273">
            <v>42773</v>
          </cell>
          <cell r="P273">
            <v>42781</v>
          </cell>
          <cell r="Q273">
            <v>202246</v>
          </cell>
          <cell r="R273" t="str">
            <v>21/02/2017 06 : 28  ERNESTO.HERN : NP5
18/02/2017 02 : 01 202246 : P1, T202916,  CON NO. PEDIDO: OC-1007576</v>
          </cell>
          <cell r="S273" t="str">
            <v/>
          </cell>
          <cell r="T273" t="str">
            <v xml:space="preserve">IDALIA LOZA                     </v>
          </cell>
          <cell r="U273" t="str">
            <v>2017/04/12</v>
          </cell>
          <cell r="V273" t="str">
            <v>Norte</v>
          </cell>
          <cell r="W273" t="str">
            <v>COMPLETADO</v>
          </cell>
          <cell r="X273" t="str">
            <v>TALLER</v>
          </cell>
          <cell r="Y273">
            <v>42775</v>
          </cell>
          <cell r="Z273">
            <v>8</v>
          </cell>
          <cell r="AA273" t="str">
            <v>M010</v>
          </cell>
          <cell r="AB273" t="str">
            <v>T202916/Tarjeta Principal Madre - MAIN BOARD\Power</v>
          </cell>
          <cell r="AC273" t="str">
            <v>OC-1007576</v>
          </cell>
          <cell r="AD273" t="str">
            <v>fracc praderos del pacifico/cd juarez</v>
          </cell>
          <cell r="AE273" t="str">
            <v>CHI</v>
          </cell>
          <cell r="AF273" t="str">
            <v>MX</v>
          </cell>
          <cell r="AG273" t="str">
            <v>10411591</v>
          </cell>
          <cell r="AH273" t="str">
            <v>BERENICE JUAREZ PARRA</v>
          </cell>
          <cell r="AI273" t="str">
            <v>playa puerto de tapachula num 9958</v>
          </cell>
          <cell r="AJ273" t="str">
            <v>6941517</v>
          </cell>
          <cell r="AK273">
            <v>0</v>
          </cell>
          <cell r="AL273" t="str">
            <v>32674</v>
          </cell>
          <cell r="AM273"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273" t="str">
            <v>3TE40G155372</v>
          </cell>
          <cell r="AO273" t="str">
            <v>Smart</v>
          </cell>
          <cell r="AP273" t="str">
            <v>Hisense</v>
          </cell>
          <cell r="AQ273" t="str">
            <v>Opera</v>
          </cell>
          <cell r="AR273" t="str">
            <v>FHD 1920 x 1080</v>
          </cell>
          <cell r="AS273" t="str">
            <v>3TE40G1635C9G1635M010</v>
          </cell>
          <cell r="AT273" t="e">
            <v>#N/A</v>
          </cell>
          <cell r="AU273" t="str">
            <v>40H5B2</v>
          </cell>
          <cell r="AV273" t="str">
            <v>3TE40G1635C9</v>
          </cell>
          <cell r="AW273" t="str">
            <v>G1635</v>
          </cell>
          <cell r="AX273" t="str">
            <v>M010</v>
          </cell>
          <cell r="AY273">
            <v>74011448</v>
          </cell>
          <cell r="AZ273">
            <v>51012381</v>
          </cell>
          <cell r="BA273">
            <v>80136536</v>
          </cell>
        </row>
        <row r="274">
          <cell r="D274">
            <v>60315018</v>
          </cell>
          <cell r="E274" t="str">
            <v>A</v>
          </cell>
          <cell r="F274" t="str">
            <v>TV</v>
          </cell>
          <cell r="G274" t="str">
            <v>MONICA MENDOZA</v>
          </cell>
          <cell r="H274" t="str">
            <v>Joaquin Gamboa bascoe # 344 Villas del Pedregal</v>
          </cell>
          <cell r="I274">
            <v>6182729232</v>
          </cell>
          <cell r="J274" t="str">
            <v>HISENSE</v>
          </cell>
          <cell r="K274" t="str">
            <v>50K20DW</v>
          </cell>
          <cell r="L274" t="str">
            <v>50G143291H17825</v>
          </cell>
          <cell r="M274" t="str">
            <v>CARTA BIMBO</v>
          </cell>
          <cell r="N274">
            <v>0</v>
          </cell>
          <cell r="O274">
            <v>42447</v>
          </cell>
          <cell r="P274">
            <v>42822</v>
          </cell>
          <cell r="Q274">
            <v>201034</v>
          </cell>
          <cell r="R274" t="str">
            <v xml:space="preserve">
30/03/2017 04 : 24  ERNESTO.HERN : NP5
28/03/2017 07 : 38 201034 : PENDIENTE POR PANEL OC-1009116</v>
          </cell>
          <cell r="S274" t="str">
            <v/>
          </cell>
          <cell r="T274" t="str">
            <v xml:space="preserve">Arturo Olguin              </v>
          </cell>
          <cell r="U274">
            <v>42836</v>
          </cell>
          <cell r="V274" t="str">
            <v>Norte</v>
          </cell>
          <cell r="W274" t="str">
            <v>COMPLETADO</v>
          </cell>
          <cell r="X274" t="str">
            <v>TALLER</v>
          </cell>
          <cell r="Y274">
            <v>42821</v>
          </cell>
          <cell r="Z274">
            <v>374</v>
          </cell>
          <cell r="AA274" t="str">
            <v>M012</v>
          </cell>
          <cell r="AB274" t="str">
            <v>T173331/Panel - PANEL</v>
          </cell>
          <cell r="AC274" t="str">
            <v>OC-1009116</v>
          </cell>
          <cell r="AD274" t="str">
            <v>Durango/Villas del ´pedregal</v>
          </cell>
          <cell r="AE274" t="str">
            <v>DGO</v>
          </cell>
          <cell r="AF274" t="str">
            <v>MX</v>
          </cell>
          <cell r="AG274" t="str">
            <v>10414840</v>
          </cell>
          <cell r="AH274" t="str">
            <v>MONICA MENDOZA</v>
          </cell>
          <cell r="AI274" t="str">
            <v>Joaquin Gamboa bascoe num 344</v>
          </cell>
          <cell r="AJ274" t="str">
            <v>6182729232</v>
          </cell>
          <cell r="AK274">
            <v>0</v>
          </cell>
          <cell r="AL274" t="str">
            <v>34227</v>
          </cell>
          <cell r="AM274"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274" t="str">
            <v>1TE50B8NUSCB</v>
          </cell>
          <cell r="AO274" t="str">
            <v>Smart</v>
          </cell>
          <cell r="AP274" t="str">
            <v>Hisense</v>
          </cell>
          <cell r="AQ274" t="str">
            <v>Opera</v>
          </cell>
          <cell r="AR274" t="str">
            <v>FHD 1920 x 1080</v>
          </cell>
          <cell r="AS274" t="str">
            <v>3TE50G1653A3G1653M010</v>
          </cell>
          <cell r="AT274" t="e">
            <v>#N/A</v>
          </cell>
          <cell r="AU274" t="str">
            <v>50H5C</v>
          </cell>
          <cell r="AV274" t="str">
            <v>3TE50G1653A3</v>
          </cell>
          <cell r="AW274" t="str">
            <v>G1653</v>
          </cell>
          <cell r="AX274" t="str">
            <v>M010</v>
          </cell>
          <cell r="AY274">
            <v>74011450</v>
          </cell>
          <cell r="AZ274">
            <v>51012383</v>
          </cell>
          <cell r="BA274">
            <v>80138072</v>
          </cell>
        </row>
        <row r="275">
          <cell r="D275">
            <v>60313564</v>
          </cell>
          <cell r="E275" t="str">
            <v>A</v>
          </cell>
          <cell r="F275" t="str">
            <v>TV</v>
          </cell>
          <cell r="G275" t="str">
            <v>OSCAR PALACIOS</v>
          </cell>
          <cell r="H275" t="str">
            <v>PASO DE PATRIA #720, COL. PARAJES DEL SUR</v>
          </cell>
          <cell r="I275">
            <v>6567017972</v>
          </cell>
          <cell r="J275" t="str">
            <v>HISENSE</v>
          </cell>
          <cell r="K275" t="str">
            <v>40K20DW</v>
          </cell>
          <cell r="L275" t="str">
            <v>40G145155H03765</v>
          </cell>
          <cell r="M275">
            <v>88913</v>
          </cell>
          <cell r="N275">
            <v>8575.7800000000007</v>
          </cell>
          <cell r="O275">
            <v>42155</v>
          </cell>
          <cell r="P275">
            <v>42791</v>
          </cell>
          <cell r="Q275">
            <v>202246</v>
          </cell>
          <cell r="R275" t="str">
            <v>08/04/2017 00 : 10  ARANTXA.MON : TCF1
08/04/2017 00 : 10  ARANTXA.MON : NP5</v>
          </cell>
          <cell r="S275" t="str">
            <v/>
          </cell>
          <cell r="T275" t="str">
            <v xml:space="preserve">IDALIA LOZA                     </v>
          </cell>
          <cell r="U275" t="str">
            <v>2017/04/12</v>
          </cell>
          <cell r="V275" t="str">
            <v>Norte</v>
          </cell>
          <cell r="W275" t="str">
            <v>COMPLETADO</v>
          </cell>
          <cell r="X275" t="str">
            <v>TALLER</v>
          </cell>
          <cell r="Y275">
            <v>42802</v>
          </cell>
          <cell r="Z275">
            <v>636</v>
          </cell>
          <cell r="AA275" t="str">
            <v>M012</v>
          </cell>
          <cell r="AB275" t="str">
            <v>T179489/Tarjeta Principal Madre - MAIN BOARD</v>
          </cell>
          <cell r="AC275" t="str">
            <v>OC-1008399</v>
          </cell>
          <cell r="AD275" t="str">
            <v>Juarez/Parajes del Sur</v>
          </cell>
          <cell r="AE275" t="str">
            <v>CHI</v>
          </cell>
          <cell r="AF275" t="str">
            <v>MX</v>
          </cell>
          <cell r="AG275" t="str">
            <v>10411498</v>
          </cell>
          <cell r="AH275" t="str">
            <v>OSCAR PALACIOS</v>
          </cell>
          <cell r="AI275" t="str">
            <v>720 Paso de Patria</v>
          </cell>
          <cell r="AJ275" t="str">
            <v>6567017972</v>
          </cell>
          <cell r="AK275">
            <v>0</v>
          </cell>
          <cell r="AL275" t="str">
            <v>32575</v>
          </cell>
          <cell r="AM275"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275" t="str">
            <v>3TE40A144716</v>
          </cell>
          <cell r="AO275" t="str">
            <v>Smart</v>
          </cell>
          <cell r="AP275" t="str">
            <v>Hisense</v>
          </cell>
          <cell r="AQ275" t="str">
            <v>Opera</v>
          </cell>
          <cell r="AR275" t="str">
            <v>FHD 1920 x 1080</v>
          </cell>
          <cell r="AS275" t="str">
            <v>3TE40G1635C9G1635M010</v>
          </cell>
          <cell r="AT275" t="e">
            <v>#N/A</v>
          </cell>
          <cell r="AU275" t="str">
            <v>40H5B2</v>
          </cell>
          <cell r="AV275" t="str">
            <v>3TE40G1635C9</v>
          </cell>
          <cell r="AW275" t="str">
            <v>G1635</v>
          </cell>
          <cell r="AX275" t="str">
            <v>M010</v>
          </cell>
          <cell r="AY275">
            <v>74011451</v>
          </cell>
          <cell r="AZ275">
            <v>51012384</v>
          </cell>
          <cell r="BA275">
            <v>80136563</v>
          </cell>
        </row>
        <row r="276">
          <cell r="D276">
            <v>60313062</v>
          </cell>
          <cell r="E276" t="str">
            <v>A</v>
          </cell>
          <cell r="F276" t="str">
            <v>TV</v>
          </cell>
          <cell r="G276" t="str">
            <v>YADIRA TOBA  / TIENDA</v>
          </cell>
          <cell r="H276" t="str">
            <v>AV RUIZ NO. 328 ZONA CENTRO ENSENADA B.C.</v>
          </cell>
          <cell r="I276">
            <v>6461783483</v>
          </cell>
          <cell r="J276" t="str">
            <v>HISENSE</v>
          </cell>
          <cell r="K276" t="str">
            <v>50H7GB</v>
          </cell>
          <cell r="L276" t="str">
            <v>50G154820H00061</v>
          </cell>
          <cell r="M276" t="str">
            <v>EQUIPO DE PISO DE SEARS</v>
          </cell>
          <cell r="N276">
            <v>0</v>
          </cell>
          <cell r="O276">
            <v>42794</v>
          </cell>
          <cell r="P276">
            <v>42798</v>
          </cell>
          <cell r="Q276">
            <v>201015</v>
          </cell>
          <cell r="R276" t="str">
            <v xml:space="preserve">05/03/2017 04 : 06 201015 : P1/ PANEL , T192764 / OC - 1008225 </v>
          </cell>
          <cell r="S276" t="str">
            <v>EQUIPO DE PISO</v>
          </cell>
          <cell r="T276" t="str">
            <v xml:space="preserve">       Ricardo Sanchez            </v>
          </cell>
          <cell r="U276" t="str">
            <v>2017-04-13</v>
          </cell>
          <cell r="V276" t="str">
            <v>Norte</v>
          </cell>
          <cell r="W276" t="str">
            <v>COMPLETADO</v>
          </cell>
          <cell r="X276" t="str">
            <v>TALLER</v>
          </cell>
          <cell r="Y276">
            <v>42794</v>
          </cell>
          <cell r="AA276" t="str">
            <v>M010</v>
          </cell>
          <cell r="AB276" t="str">
            <v>T192764/Panel - PANEL</v>
          </cell>
          <cell r="AC276" t="str">
            <v>OC-1008225</v>
          </cell>
          <cell r="AD276" t="str">
            <v>ensenada/centro</v>
          </cell>
          <cell r="AE276" t="str">
            <v>BC</v>
          </cell>
          <cell r="AF276" t="str">
            <v>MX</v>
          </cell>
          <cell r="AG276" t="str">
            <v>10413438</v>
          </cell>
          <cell r="AH276" t="str">
            <v>YADIRA TOBA</v>
          </cell>
          <cell r="AI276" t="str">
            <v>av. ruiz 328</v>
          </cell>
          <cell r="AJ276" t="str">
            <v>6461783717</v>
          </cell>
          <cell r="AK276" t="str">
            <v>6461783717</v>
          </cell>
          <cell r="AL276" t="str">
            <v>22800</v>
          </cell>
          <cell r="AM276"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276" t="str">
            <v>3TE50G1523B0</v>
          </cell>
          <cell r="AO276" t="str">
            <v>Smart</v>
          </cell>
          <cell r="AP276" t="str">
            <v>Hisense</v>
          </cell>
          <cell r="AQ276" t="str">
            <v>Android</v>
          </cell>
          <cell r="AR276" t="str">
            <v>UHD 3840 X 2160</v>
          </cell>
          <cell r="AS276" t="str">
            <v>GTE50G1450A4S4031M010</v>
          </cell>
          <cell r="AT276" t="e">
            <v>#N/A</v>
          </cell>
          <cell r="AU276" t="str">
            <v>50H7SG</v>
          </cell>
          <cell r="AV276" t="str">
            <v>GTE50G1450A4</v>
          </cell>
          <cell r="AW276" t="str">
            <v>S4031</v>
          </cell>
          <cell r="AX276" t="str">
            <v>M010</v>
          </cell>
          <cell r="AY276">
            <v>74011453</v>
          </cell>
          <cell r="AZ276">
            <v>51012386</v>
          </cell>
          <cell r="BA276">
            <v>80139083</v>
          </cell>
        </row>
        <row r="277">
          <cell r="D277">
            <v>60311950</v>
          </cell>
          <cell r="E277" t="str">
            <v>A</v>
          </cell>
          <cell r="F277" t="str">
            <v>TV</v>
          </cell>
          <cell r="G277" t="str">
            <v>GUSTAVO HERNANDEZ</v>
          </cell>
          <cell r="H277" t="str">
            <v xml:space="preserve">CALLE ZACAPOAXTLA #538 COLONIA SAN FELIPE DE JESUS </v>
          </cell>
          <cell r="I277">
            <v>5543319350</v>
          </cell>
          <cell r="J277" t="str">
            <v>HISENSE</v>
          </cell>
          <cell r="K277" t="str">
            <v>50K20DW</v>
          </cell>
          <cell r="L277" t="str">
            <v>50J140464H01681</v>
          </cell>
          <cell r="M277" t="str">
            <v xml:space="preserve">POLIZA </v>
          </cell>
          <cell r="N277">
            <v>0</v>
          </cell>
          <cell r="O277">
            <v>42389</v>
          </cell>
          <cell r="P277">
            <v>42790</v>
          </cell>
          <cell r="Q277">
            <v>201010</v>
          </cell>
          <cell r="R277" t="str">
            <v xml:space="preserve">PENDIENTE POR PANEL </v>
          </cell>
          <cell r="S277" t="str">
            <v xml:space="preserve">SE RECOGE PANTALLA Y BASE </v>
          </cell>
          <cell r="T277" t="str">
            <v xml:space="preserve"> LUIS VALENTIN                    </v>
          </cell>
          <cell r="U277" t="str">
            <v>2017-01-03</v>
          </cell>
          <cell r="V277" t="str">
            <v>Centro</v>
          </cell>
          <cell r="W277" t="str">
            <v>COMPLETADO</v>
          </cell>
          <cell r="Y277">
            <v>42786</v>
          </cell>
          <cell r="Z277">
            <v>401</v>
          </cell>
          <cell r="AA277" t="str">
            <v>M012</v>
          </cell>
          <cell r="AB277" t="str">
            <v>T173331/Panel - PANEL</v>
          </cell>
          <cell r="AC277" t="str">
            <v>OC-1007895</v>
          </cell>
          <cell r="AD277" t="str">
            <v>GAM/San Felipe de Jesus</v>
          </cell>
          <cell r="AE277" t="str">
            <v>DF</v>
          </cell>
          <cell r="AF277" t="str">
            <v>MX</v>
          </cell>
          <cell r="AG277" t="str">
            <v>10412186</v>
          </cell>
          <cell r="AH277" t="str">
            <v>GUSTAVO HERNANDEZ</v>
          </cell>
          <cell r="AI277" t="str">
            <v>538 Zacapoaxtla</v>
          </cell>
          <cell r="AJ277" t="str">
            <v>5543319350</v>
          </cell>
          <cell r="AK277">
            <v>0</v>
          </cell>
          <cell r="AL277" t="str">
            <v>07510</v>
          </cell>
          <cell r="AM277"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277" t="str">
            <v>1TE50B8NUSCB</v>
          </cell>
          <cell r="AO277" t="str">
            <v>Smart</v>
          </cell>
          <cell r="AP277" t="str">
            <v>Hisense</v>
          </cell>
          <cell r="AQ277" t="str">
            <v>Opera</v>
          </cell>
          <cell r="AR277" t="str">
            <v>FHD 1920 x 1080</v>
          </cell>
          <cell r="AS277" t="str">
            <v>3TE50G162681G1626M010</v>
          </cell>
          <cell r="AT277" t="e">
            <v>#N/A</v>
          </cell>
          <cell r="AU277" t="str">
            <v>50CU6000</v>
          </cell>
          <cell r="AV277" t="str">
            <v>3TE50G162681</v>
          </cell>
          <cell r="AW277" t="str">
            <v>G1626</v>
          </cell>
          <cell r="AX277" t="str">
            <v>M010</v>
          </cell>
          <cell r="AY277">
            <v>74011454</v>
          </cell>
          <cell r="AZ277">
            <v>51012387</v>
          </cell>
          <cell r="BA277">
            <v>80137084</v>
          </cell>
        </row>
        <row r="278">
          <cell r="D278">
            <v>60311706</v>
          </cell>
          <cell r="E278" t="str">
            <v>A</v>
          </cell>
          <cell r="F278" t="str">
            <v>TV</v>
          </cell>
          <cell r="G278" t="str">
            <v xml:space="preserve">CLAUDIA NITZIA PEREZ RAMOS </v>
          </cell>
          <cell r="H278" t="str">
            <v xml:space="preserve">CALLE INDUSTRI #119 INTERIOR A-402 COLONOA ESTANZUELA DELEGACION GUSTAVO A. MADERO </v>
          </cell>
          <cell r="I278">
            <v>63627244</v>
          </cell>
          <cell r="J278" t="str">
            <v>HISENSE</v>
          </cell>
          <cell r="K278" t="str">
            <v>50K20DW</v>
          </cell>
          <cell r="L278" t="str">
            <v>50G143064H00847</v>
          </cell>
          <cell r="M278" t="str">
            <v xml:space="preserve">POLIZA </v>
          </cell>
          <cell r="N278">
            <v>0</v>
          </cell>
          <cell r="O278">
            <v>41992</v>
          </cell>
          <cell r="P278">
            <v>42784</v>
          </cell>
          <cell r="Q278">
            <v>201010</v>
          </cell>
          <cell r="R278" t="str">
            <v xml:space="preserve">PENDIENTE POR PANEL </v>
          </cell>
          <cell r="S278" t="str">
            <v xml:space="preserve">SE RECOGE SOLO PANTALLA Y BASE </v>
          </cell>
          <cell r="T278" t="str">
            <v xml:space="preserve"> LUIS VALENTIN                    </v>
          </cell>
          <cell r="U278" t="str">
            <v>2017-02-23</v>
          </cell>
          <cell r="V278" t="str">
            <v>Centro</v>
          </cell>
          <cell r="W278" t="str">
            <v>COMPLETADO</v>
          </cell>
          <cell r="Y278">
            <v>42781</v>
          </cell>
          <cell r="Z278">
            <v>792</v>
          </cell>
          <cell r="AA278" t="str">
            <v>M012</v>
          </cell>
          <cell r="AB278" t="str">
            <v>T173331/Panel - PANEL</v>
          </cell>
          <cell r="AC278" t="str">
            <v>OC-1007658</v>
          </cell>
          <cell r="AD278" t="str">
            <v>GAM/estanzuela</v>
          </cell>
          <cell r="AE278" t="str">
            <v>DF</v>
          </cell>
          <cell r="AF278" t="str">
            <v>MX</v>
          </cell>
          <cell r="AG278" t="str">
            <v>10411484</v>
          </cell>
          <cell r="AH278" t="str">
            <v>CLAUDIA NITZIA PEREZ RAMOS</v>
          </cell>
          <cell r="AI278" t="str">
            <v>119 industrias</v>
          </cell>
          <cell r="AJ278" t="str">
            <v>63627244</v>
          </cell>
          <cell r="AK278" t="str">
            <v>5541297745</v>
          </cell>
          <cell r="AL278" t="str">
            <v>07060</v>
          </cell>
          <cell r="AM278"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278" t="str">
            <v>1TE50B8NUSCB</v>
          </cell>
          <cell r="AO278" t="str">
            <v>Smart</v>
          </cell>
          <cell r="AP278" t="str">
            <v>Hisense</v>
          </cell>
          <cell r="AQ278" t="str">
            <v>Opera</v>
          </cell>
          <cell r="AR278" t="str">
            <v>FHD 1920 x 1080</v>
          </cell>
          <cell r="AS278" t="str">
            <v>3TE50G162681G1626M010</v>
          </cell>
          <cell r="AT278" t="e">
            <v>#N/A</v>
          </cell>
          <cell r="AU278" t="str">
            <v>50CU6000</v>
          </cell>
          <cell r="AV278" t="str">
            <v>3TE50G162681</v>
          </cell>
          <cell r="AW278" t="str">
            <v>G1626</v>
          </cell>
          <cell r="AX278" t="str">
            <v>M010</v>
          </cell>
          <cell r="AY278">
            <v>74011455</v>
          </cell>
          <cell r="AZ278">
            <v>51012388</v>
          </cell>
          <cell r="BA278">
            <v>80137126</v>
          </cell>
        </row>
        <row r="279">
          <cell r="D279">
            <v>60314919</v>
          </cell>
          <cell r="E279" t="str">
            <v>A</v>
          </cell>
          <cell r="F279" t="str">
            <v>TV</v>
          </cell>
          <cell r="G279" t="str">
            <v>VICENTE MARTINEZ SERRANO</v>
          </cell>
          <cell r="H279" t="str">
            <v>COND.31 NUM. 21 COL. FERNANDO DE ALBA, ECATEPEC,EDO.DE MEXICO</v>
          </cell>
          <cell r="I279">
            <v>57116724</v>
          </cell>
          <cell r="J279" t="str">
            <v>HISENSE</v>
          </cell>
          <cell r="K279" t="str">
            <v>50H7SG</v>
          </cell>
          <cell r="L279" t="str">
            <v>50G1450A4H00408</v>
          </cell>
          <cell r="M279">
            <v>6085</v>
          </cell>
          <cell r="N279">
            <v>12849</v>
          </cell>
          <cell r="O279">
            <v>42293</v>
          </cell>
          <cell r="P279">
            <v>42823</v>
          </cell>
          <cell r="Q279">
            <v>200997</v>
          </cell>
          <cell r="R279" t="str">
            <v>MAIN BOARD</v>
          </cell>
          <cell r="S279" t="str">
            <v/>
          </cell>
          <cell r="T279" t="str">
            <v xml:space="preserve">GLORIA LEON LARIOS          </v>
          </cell>
          <cell r="U279">
            <v>42836</v>
          </cell>
          <cell r="V279" t="str">
            <v>Centro</v>
          </cell>
          <cell r="W279" t="str">
            <v>COMPLETADO</v>
          </cell>
          <cell r="Y279">
            <v>42818</v>
          </cell>
          <cell r="Z279">
            <v>530</v>
          </cell>
          <cell r="AA279" t="str">
            <v>M012</v>
          </cell>
          <cell r="AB279" t="str">
            <v>T175876/Tarjeta Principal Madre - MAIN BOARD</v>
          </cell>
          <cell r="AC279" t="str">
            <v>OC-1009241</v>
          </cell>
          <cell r="AD279" t="str">
            <v>Ecatepec/Fernando de Alva</v>
          </cell>
          <cell r="AE279" t="str">
            <v>MEX</v>
          </cell>
          <cell r="AF279" t="str">
            <v>MX</v>
          </cell>
          <cell r="AG279" t="str">
            <v>10415077</v>
          </cell>
          <cell r="AH279" t="str">
            <v>VICENTE MARTINEZ SERRANO</v>
          </cell>
          <cell r="AI279" t="str">
            <v>Condominio 31 No. 21</v>
          </cell>
          <cell r="AJ279" t="str">
            <v>57-11-67-24</v>
          </cell>
          <cell r="AK279">
            <v>0</v>
          </cell>
          <cell r="AL279" t="str">
            <v>55287</v>
          </cell>
          <cell r="AM279"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279" t="str">
            <v>3TE50A145036</v>
          </cell>
          <cell r="AO279" t="str">
            <v>Smart</v>
          </cell>
          <cell r="AP279" t="str">
            <v>Hisense</v>
          </cell>
          <cell r="AQ279" t="str">
            <v>Android</v>
          </cell>
          <cell r="AR279" t="str">
            <v>FHD 1920 x 1080</v>
          </cell>
          <cell r="AS279" t="str">
            <v>GTE50G1450A4S4031M010</v>
          </cell>
          <cell r="AT279" t="e">
            <v>#N/A</v>
          </cell>
          <cell r="AU279" t="str">
            <v>50H7SG</v>
          </cell>
          <cell r="AV279" t="str">
            <v>GTE50G1450A4</v>
          </cell>
          <cell r="AW279" t="str">
            <v>S4031</v>
          </cell>
          <cell r="AX279" t="str">
            <v>M010</v>
          </cell>
          <cell r="AY279">
            <v>74011457</v>
          </cell>
          <cell r="AZ279">
            <v>51012390</v>
          </cell>
          <cell r="BA279">
            <v>80139085</v>
          </cell>
        </row>
        <row r="280">
          <cell r="D280">
            <v>60311649</v>
          </cell>
          <cell r="E280" t="str">
            <v>A</v>
          </cell>
          <cell r="F280" t="str">
            <v>TV</v>
          </cell>
          <cell r="G280" t="str">
            <v xml:space="preserve">HUMBERTO DE LOS SANTOS URIBE </v>
          </cell>
          <cell r="H280" t="str">
            <v xml:space="preserve">SANTA MONICA 632, RDCIAL CALIFORNIA, ESCOBEDO </v>
          </cell>
          <cell r="I280">
            <v>8114805249</v>
          </cell>
          <cell r="J280" t="str">
            <v>HISENSE</v>
          </cell>
          <cell r="K280" t="str">
            <v>55K680GWN</v>
          </cell>
          <cell r="L280" t="str">
            <v>55G143462H01485</v>
          </cell>
          <cell r="M280" t="str">
            <v>72535-15</v>
          </cell>
          <cell r="N280">
            <v>11245</v>
          </cell>
          <cell r="O280">
            <v>42252</v>
          </cell>
          <cell r="P280">
            <v>42786</v>
          </cell>
          <cell r="Q280">
            <v>201024</v>
          </cell>
          <cell r="R280" t="str">
            <v>21/:02/17- 05:42 ERNESTO HDZ NP5-P1A: OC.1007534 PANEL, 175955</v>
          </cell>
          <cell r="S280" t="str">
            <v/>
          </cell>
          <cell r="T280" t="str">
            <v xml:space="preserve">  Sofia Vazquez                   </v>
          </cell>
          <cell r="U280" t="str">
            <v>2017-04-13</v>
          </cell>
          <cell r="V280" t="str">
            <v>Norte</v>
          </cell>
          <cell r="W280" t="str">
            <v>COMPLETADO</v>
          </cell>
          <cell r="X280" t="str">
            <v>TALLER</v>
          </cell>
          <cell r="Y280">
            <v>42781</v>
          </cell>
          <cell r="Z280">
            <v>534</v>
          </cell>
          <cell r="AA280" t="str">
            <v>M012</v>
          </cell>
          <cell r="AB280" t="str">
            <v>T175955/Panel - PANEL</v>
          </cell>
          <cell r="AC280" t="str">
            <v>OC-1007534</v>
          </cell>
          <cell r="AD280" t="str">
            <v>Escobedo /Rdcial Cailfornia</v>
          </cell>
          <cell r="AE280" t="str">
            <v>NL</v>
          </cell>
          <cell r="AF280" t="str">
            <v>MX</v>
          </cell>
          <cell r="AG280" t="str">
            <v>10412169</v>
          </cell>
          <cell r="AH280" t="str">
            <v>HUMBERTO DE LOS SNATOS URIBE</v>
          </cell>
          <cell r="AI280" t="str">
            <v>santa monica num 632</v>
          </cell>
          <cell r="AJ280" t="str">
            <v>8114805249</v>
          </cell>
          <cell r="AK280">
            <v>0</v>
          </cell>
          <cell r="AL280" t="str">
            <v>66055</v>
          </cell>
          <cell r="AM280"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280" t="str">
            <v>3TE55G142919</v>
          </cell>
          <cell r="AO280" t="str">
            <v>Smart</v>
          </cell>
          <cell r="AP280" t="str">
            <v>Hisense</v>
          </cell>
          <cell r="AQ280" t="str">
            <v>Opera</v>
          </cell>
          <cell r="AR280" t="str">
            <v>UHD 3840 X 2160</v>
          </cell>
          <cell r="AS280" t="str">
            <v>3TE55G1623K3G1623M010</v>
          </cell>
          <cell r="AT280" t="e">
            <v>#N/A</v>
          </cell>
          <cell r="AU280" t="str">
            <v>55H7B</v>
          </cell>
          <cell r="AV280" t="str">
            <v>3TE55G1623K3</v>
          </cell>
          <cell r="AW280" t="str">
            <v>G1623</v>
          </cell>
          <cell r="AX280" t="str">
            <v>M010</v>
          </cell>
          <cell r="AY280">
            <v>74011458</v>
          </cell>
          <cell r="AZ280">
            <v>51012391</v>
          </cell>
          <cell r="BA280">
            <v>80136589</v>
          </cell>
        </row>
        <row r="281">
          <cell r="D281">
            <v>60314108</v>
          </cell>
          <cell r="E281" t="str">
            <v>B</v>
          </cell>
          <cell r="F281" t="str">
            <v>TV</v>
          </cell>
          <cell r="G281" t="str">
            <v>JAIME OLVERA</v>
          </cell>
          <cell r="H281" t="str">
            <v>PERIFERICO SUR 1661 EDIF A DEPTO 1004 TORRES DE MIXCOAC ALVARO OBREGON CP. 01490</v>
          </cell>
          <cell r="I281" t="str">
            <v>55-50-54-53-88</v>
          </cell>
          <cell r="J281" t="str">
            <v>SHARP HISENSE</v>
          </cell>
          <cell r="K281" t="str">
            <v>LC-40N5000U</v>
          </cell>
          <cell r="L281" t="str">
            <v>40G1609J9H00893</v>
          </cell>
          <cell r="M281" t="str">
            <v>TICKET WAL MART TC# 7254 7217 3759 2380 7035 24</v>
          </cell>
          <cell r="N281">
            <v>5999</v>
          </cell>
          <cell r="O281">
            <v>42694</v>
          </cell>
          <cell r="P281">
            <v>42823</v>
          </cell>
          <cell r="Q281">
            <v>201767</v>
          </cell>
          <cell r="R281" t="str">
            <v>30/03/2017 23 : 20  ROGER.R : TCFT - Canal 1.1/ST1 BORRA EL CANAL 1.1 CLEINTE INFORMA QUEYA ES EL 2DO EQUIPO QUE TIENE QUE LE PRESENTA ESE PROBLEMA</v>
          </cell>
          <cell r="S281" t="str">
            <v>EQUIPO DAÑADO EN DOMICILIO DE CLIENTE</v>
          </cell>
          <cell r="T281" t="str">
            <v xml:space="preserve">ANDREA LEGORRETA               </v>
          </cell>
          <cell r="U281" t="str">
            <v>2017-04-11</v>
          </cell>
          <cell r="V281" t="str">
            <v>Centro</v>
          </cell>
          <cell r="W281" t="str">
            <v>COMPLETADO</v>
          </cell>
          <cell r="Y281">
            <v>42808</v>
          </cell>
          <cell r="Z281">
            <v>129</v>
          </cell>
          <cell r="AA281" t="str">
            <v>M010</v>
          </cell>
          <cell r="AD281" t="str">
            <v>Alvaro Obregon/Torres de Mixcoac</v>
          </cell>
          <cell r="AE281" t="str">
            <v>DF</v>
          </cell>
          <cell r="AF281" t="str">
            <v>MX</v>
          </cell>
          <cell r="AG281" t="str">
            <v>10406347</v>
          </cell>
          <cell r="AH281" t="str">
            <v>JAIME OLVERA</v>
          </cell>
          <cell r="AI281" t="str">
            <v>Periferico sur No 1661 Edif A1Depto 1004</v>
          </cell>
          <cell r="AJ281" t="str">
            <v>044-55-50-54-53-88</v>
          </cell>
          <cell r="AK281" t="str">
            <v>044-55-50-54-53-88</v>
          </cell>
          <cell r="AL281" t="str">
            <v>01490</v>
          </cell>
          <cell r="AM281"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281" t="str">
            <v>3TE40G155275</v>
          </cell>
          <cell r="AO281" t="str">
            <v>Smart</v>
          </cell>
          <cell r="AP281" t="str">
            <v>Sharp</v>
          </cell>
          <cell r="AQ281" t="str">
            <v>Opera</v>
          </cell>
          <cell r="AR281" t="str">
            <v>FHD 1920 x 1080</v>
          </cell>
          <cell r="AS281" t="str">
            <v>3TE40G1622K9G1622M010</v>
          </cell>
          <cell r="AT281" t="e">
            <v>#N/A</v>
          </cell>
          <cell r="AU281" t="str">
            <v>LC-40N5000U</v>
          </cell>
          <cell r="AV281" t="str">
            <v>3TE40G1622K9</v>
          </cell>
          <cell r="AW281" t="str">
            <v>G1622</v>
          </cell>
          <cell r="AX281" t="str">
            <v>M010</v>
          </cell>
          <cell r="AY281">
            <v>74011596</v>
          </cell>
          <cell r="AZ281">
            <v>51012392</v>
          </cell>
          <cell r="BA281">
            <v>80136610</v>
          </cell>
        </row>
        <row r="282">
          <cell r="D282">
            <v>60314392</v>
          </cell>
          <cell r="E282" t="str">
            <v xml:space="preserve">A  </v>
          </cell>
          <cell r="F282" t="str">
            <v>TV</v>
          </cell>
          <cell r="G282" t="str">
            <v>HECTOR ALMARAZ CABRERA</v>
          </cell>
          <cell r="H282" t="str">
            <v>ANDADOR MONTE ALBAN 85 CTM SECC CULHUACAN COYOACAN CP.04440</v>
          </cell>
          <cell r="I282">
            <v>5527128529</v>
          </cell>
          <cell r="J282" t="str">
            <v>HISENSE</v>
          </cell>
          <cell r="K282" t="str">
            <v>32D33</v>
          </cell>
          <cell r="L282" t="str">
            <v>32M41140H02105</v>
          </cell>
          <cell r="M282" t="str">
            <v>WAL MART TC# 8861 4052 4881 1656 5261</v>
          </cell>
          <cell r="N282">
            <v>2999</v>
          </cell>
          <cell r="O282">
            <v>41868</v>
          </cell>
          <cell r="P282">
            <v>42816</v>
          </cell>
          <cell r="Q282">
            <v>201767</v>
          </cell>
          <cell r="R282" t="str">
            <v>06/04/2017 01 : 02  ARANTXA.MON : NP5/23/03/2017 05 : 14 201767 : P1A: 168828 MAIN    171862 PANEL   22-03-2017    OC-1008919</v>
          </cell>
          <cell r="S282" t="str">
            <v>EQUIPO EN DOMICILIO DE CLIENTE</v>
          </cell>
          <cell r="T282" t="str">
            <v xml:space="preserve">ANDREA LEGORRETA               </v>
          </cell>
          <cell r="U282" t="str">
            <v>2017-04-11</v>
          </cell>
          <cell r="V282" t="str">
            <v>Centro</v>
          </cell>
          <cell r="W282" t="str">
            <v>COMPLETADO</v>
          </cell>
          <cell r="X282" t="str">
            <v>CLIENTE</v>
          </cell>
          <cell r="Y282">
            <v>42811</v>
          </cell>
          <cell r="Z282">
            <v>948</v>
          </cell>
          <cell r="AA282" t="str">
            <v>M012</v>
          </cell>
          <cell r="AB282" t="str">
            <v>T168828/Tarjeta Principal Madre - MAIN BOARD</v>
          </cell>
          <cell r="AC282" t="str">
            <v>OC-1008919</v>
          </cell>
          <cell r="AD282" t="str">
            <v>Coyoacan/CTM SECC Culhuacan</v>
          </cell>
          <cell r="AE282" t="str">
            <v>DF</v>
          </cell>
          <cell r="AF282" t="str">
            <v>MX</v>
          </cell>
          <cell r="AG282" t="str">
            <v>10411040</v>
          </cell>
          <cell r="AH282" t="str">
            <v>HECTOR ALMARAZ CABRERA</v>
          </cell>
          <cell r="AI282" t="str">
            <v>85 And Monte Alban</v>
          </cell>
          <cell r="AJ282" t="str">
            <v>56958435</v>
          </cell>
          <cell r="AK282" t="str">
            <v>5527128529</v>
          </cell>
          <cell r="AL282" t="str">
            <v>04440</v>
          </cell>
          <cell r="AM282"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282" t="str">
            <v>3TE32M134512</v>
          </cell>
          <cell r="AO282" t="str">
            <v>Básica</v>
          </cell>
          <cell r="AP282" t="str">
            <v>Hisense</v>
          </cell>
          <cell r="AQ282" t="str">
            <v>Opera</v>
          </cell>
          <cell r="AR282" t="str">
            <v>HD 1366 X 768</v>
          </cell>
          <cell r="AS282" t="str">
            <v>3TE32G154780G1547M010</v>
          </cell>
          <cell r="AT282" t="e">
            <v>#N/A</v>
          </cell>
          <cell r="AU282" t="str">
            <v>32H3B1</v>
          </cell>
          <cell r="AV282" t="str">
            <v>3TE32G154780</v>
          </cell>
          <cell r="AW282" t="str">
            <v>G1547</v>
          </cell>
          <cell r="AX282" t="str">
            <v>M010</v>
          </cell>
          <cell r="AY282">
            <v>74011460</v>
          </cell>
          <cell r="AZ282">
            <v>51012393</v>
          </cell>
          <cell r="BA282">
            <v>80137192</v>
          </cell>
        </row>
        <row r="283">
          <cell r="D283">
            <v>60313580</v>
          </cell>
          <cell r="E283" t="str">
            <v>A</v>
          </cell>
          <cell r="F283" t="str">
            <v>TV</v>
          </cell>
          <cell r="G283" t="str">
            <v>ALEJANDRA SANTIAGO</v>
          </cell>
          <cell r="H283" t="str">
            <v>FRANCISCO PETARCXA #202 , COL. CHAPULTEPEC MORALES</v>
          </cell>
          <cell r="I283" t="str">
            <v>55-70-24-95-47</v>
          </cell>
          <cell r="J283" t="str">
            <v>HISENSE</v>
          </cell>
          <cell r="K283" t="str">
            <v>32H3B1</v>
          </cell>
          <cell r="L283" t="str">
            <v>32G153442H19588</v>
          </cell>
          <cell r="M283" t="str">
            <v>TICKET</v>
          </cell>
          <cell r="N283">
            <v>3999</v>
          </cell>
          <cell r="O283">
            <v>42353</v>
          </cell>
          <cell r="P283">
            <v>42803</v>
          </cell>
          <cell r="Q283">
            <v>201010</v>
          </cell>
          <cell r="R283" t="str">
            <v>PENDIENTE POR PANEL LCD</v>
          </cell>
          <cell r="S283" t="str">
            <v>CLIENTE DIO PANTALLA  Y 2 BASES.</v>
          </cell>
          <cell r="T283" t="str">
            <v xml:space="preserve">LESLY CARRO               </v>
          </cell>
          <cell r="U283" t="str">
            <v>2017-03-16</v>
          </cell>
          <cell r="V283" t="str">
            <v>Centro</v>
          </cell>
          <cell r="W283" t="str">
            <v>COMPLETADO</v>
          </cell>
          <cell r="Y283">
            <v>42802</v>
          </cell>
          <cell r="Z283">
            <v>450</v>
          </cell>
          <cell r="AA283" t="str">
            <v>M012</v>
          </cell>
          <cell r="AB283" t="str">
            <v>T190930/Panel - PANEL</v>
          </cell>
          <cell r="AC283" t="str">
            <v>OC-1008396</v>
          </cell>
          <cell r="AD283" t="str">
            <v>MIGUEL HDGO/CHAPULTEPEC MRLS</v>
          </cell>
          <cell r="AE283" t="str">
            <v>DF</v>
          </cell>
          <cell r="AF283" t="str">
            <v>MX</v>
          </cell>
          <cell r="AG283" t="str">
            <v>10413901</v>
          </cell>
          <cell r="AH283" t="str">
            <v>ALEJANDRA SANTIAGO</v>
          </cell>
          <cell r="AI283" t="str">
            <v>#202 FRANCISCO PETARCA</v>
          </cell>
          <cell r="AJ283" t="str">
            <v>55-70-24-95-47</v>
          </cell>
          <cell r="AK283">
            <v>0</v>
          </cell>
          <cell r="AL283" t="str">
            <v>11570</v>
          </cell>
          <cell r="AM283"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283" t="str">
            <v>3TE32G153442</v>
          </cell>
          <cell r="AO283" t="str">
            <v>Básica</v>
          </cell>
          <cell r="AP283" t="str">
            <v>Hisense</v>
          </cell>
          <cell r="AQ283" t="str">
            <v>Opera</v>
          </cell>
          <cell r="AR283" t="str">
            <v>HD 1366 X 768</v>
          </cell>
          <cell r="AS283" t="str">
            <v>3TE32G155365CRMM012</v>
          </cell>
          <cell r="AT283">
            <v>11</v>
          </cell>
          <cell r="AU283" t="str">
            <v>32H3B2</v>
          </cell>
          <cell r="AV283" t="str">
            <v>3TE32G155365</v>
          </cell>
          <cell r="AW283" t="str">
            <v>CRM</v>
          </cell>
          <cell r="AX283" t="str">
            <v>M012</v>
          </cell>
          <cell r="AY283">
            <v>74011461</v>
          </cell>
          <cell r="AZ283">
            <v>51012394</v>
          </cell>
          <cell r="BA283">
            <v>80146661</v>
          </cell>
        </row>
        <row r="284">
          <cell r="D284">
            <v>60311600</v>
          </cell>
          <cell r="E284" t="str">
            <v>A</v>
          </cell>
          <cell r="F284" t="str">
            <v>TV</v>
          </cell>
          <cell r="G284" t="str">
            <v>ADRIANA RIVERO CORTES</v>
          </cell>
          <cell r="H284" t="str">
            <v>MARIANO MATAMOROS 52, COL. IXHUATEPEC</v>
          </cell>
          <cell r="I284" t="str">
            <v>5717-3462</v>
          </cell>
          <cell r="J284" t="str">
            <v>HISENSE</v>
          </cell>
          <cell r="K284" t="str">
            <v>50K20DW</v>
          </cell>
          <cell r="L284" t="str">
            <v>50G143291H01505</v>
          </cell>
          <cell r="M284" t="str">
            <v>TICKET</v>
          </cell>
          <cell r="N284">
            <v>10369.15</v>
          </cell>
          <cell r="O284">
            <v>42017</v>
          </cell>
          <cell r="P284">
            <v>42781</v>
          </cell>
          <cell r="Q284">
            <v>201010</v>
          </cell>
          <cell r="R284" t="str">
            <v>PENDIENTE POR PANEL</v>
          </cell>
          <cell r="S284" t="str">
            <v xml:space="preserve">SE RECOGE EQUIPO CON CONTROL REMOTO SIN </v>
          </cell>
          <cell r="T284" t="str">
            <v xml:space="preserve">  VIRGINIA ANGUIANO               </v>
          </cell>
          <cell r="U284" t="str">
            <v>2017-02-18</v>
          </cell>
          <cell r="V284" t="str">
            <v>Centro</v>
          </cell>
          <cell r="W284" t="str">
            <v>COMPLETADO</v>
          </cell>
          <cell r="Y284">
            <v>42781</v>
          </cell>
          <cell r="Z284">
            <v>764</v>
          </cell>
          <cell r="AA284" t="str">
            <v>M012</v>
          </cell>
          <cell r="AB284" t="str">
            <v>T173331/Panel - PANEL</v>
          </cell>
          <cell r="AC284" t="str">
            <v>OC-1007454</v>
          </cell>
          <cell r="AD284" t="str">
            <v>TLANEPANTLA/IXHUATEPEC</v>
          </cell>
          <cell r="AE284" t="str">
            <v>MEX</v>
          </cell>
          <cell r="AF284" t="str">
            <v>MX</v>
          </cell>
          <cell r="AG284" t="str">
            <v>10412114</v>
          </cell>
          <cell r="AH284" t="str">
            <v>ADRIANA RIVERO CORTES</v>
          </cell>
          <cell r="AI284" t="str">
            <v># 52 MARIANO MATAMOROS # 52</v>
          </cell>
          <cell r="AJ284" t="str">
            <v>57143462</v>
          </cell>
          <cell r="AK284">
            <v>0</v>
          </cell>
          <cell r="AL284" t="str">
            <v>55555</v>
          </cell>
          <cell r="AM284"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284" t="str">
            <v>1TE50B8NUSCB</v>
          </cell>
          <cell r="AO284" t="str">
            <v>Smart</v>
          </cell>
          <cell r="AP284" t="str">
            <v>Hisense</v>
          </cell>
          <cell r="AQ284" t="str">
            <v>Opera</v>
          </cell>
          <cell r="AR284" t="str">
            <v>FHD 1920 x 1080</v>
          </cell>
          <cell r="AS284" t="str">
            <v>3TE50G1653A3G1653M010</v>
          </cell>
          <cell r="AT284" t="e">
            <v>#N/A</v>
          </cell>
          <cell r="AU284" t="str">
            <v>50H5C</v>
          </cell>
          <cell r="AV284" t="str">
            <v>3TE50G1653A3</v>
          </cell>
          <cell r="AW284" t="str">
            <v>G1653</v>
          </cell>
          <cell r="AX284" t="str">
            <v>M010</v>
          </cell>
          <cell r="AY284">
            <v>74011462</v>
          </cell>
          <cell r="AZ284">
            <v>51012395</v>
          </cell>
          <cell r="BA284">
            <v>80137238</v>
          </cell>
        </row>
        <row r="285">
          <cell r="D285">
            <v>60314836</v>
          </cell>
          <cell r="E285" t="str">
            <v xml:space="preserve">A  </v>
          </cell>
          <cell r="F285" t="str">
            <v>TV</v>
          </cell>
          <cell r="G285" t="str">
            <v>MARGARITA MUÑIZ PEREZ</v>
          </cell>
          <cell r="H285" t="str">
            <v>CERRADA DE VALLADOLID 46 JOSE LOPEZ PORTILLO TLAHUAC CP. 13410</v>
          </cell>
          <cell r="I285">
            <v>58660305</v>
          </cell>
          <cell r="J285" t="str">
            <v>HISENSE</v>
          </cell>
          <cell r="K285" t="str">
            <v>50K20DW</v>
          </cell>
          <cell r="L285" t="str">
            <v>50G143291H16232</v>
          </cell>
          <cell r="M285" t="str">
            <v>TELMEX TICKET API / 000083292</v>
          </cell>
          <cell r="N285">
            <v>11998.37</v>
          </cell>
          <cell r="O285">
            <v>42179</v>
          </cell>
          <cell r="P285">
            <v>42822</v>
          </cell>
          <cell r="Q285">
            <v>201767</v>
          </cell>
          <cell r="R285" t="str">
            <v xml:space="preserve">06/04/2017 03 : 21  ARANTXA.MON : NP5201767 : P1A: 173331 PANEL   28-03-2017  OC-1009147
</v>
          </cell>
          <cell r="S285" t="str">
            <v>EQUIPO EN DOMICILIO DE CLIENTE</v>
          </cell>
          <cell r="T285" t="str">
            <v xml:space="preserve">ANDREA LEGORRETA               </v>
          </cell>
          <cell r="U285" t="str">
            <v>2017-04-11</v>
          </cell>
          <cell r="V285" t="str">
            <v>Centro</v>
          </cell>
          <cell r="W285" t="str">
            <v>COMPLETADO</v>
          </cell>
          <cell r="X285" t="str">
            <v>CLIENTE</v>
          </cell>
          <cell r="Y285">
            <v>42817</v>
          </cell>
          <cell r="Z285">
            <v>643</v>
          </cell>
          <cell r="AA285" t="str">
            <v>M012</v>
          </cell>
          <cell r="AB285" t="str">
            <v>T173331/Panel - PANEL</v>
          </cell>
          <cell r="AC285" t="str">
            <v>OC-1009147</v>
          </cell>
          <cell r="AD285" t="str">
            <v>jose lopez portillo/tlahuac</v>
          </cell>
          <cell r="AE285" t="str">
            <v>DF</v>
          </cell>
          <cell r="AF285" t="str">
            <v>MX</v>
          </cell>
          <cell r="AG285" t="str">
            <v>10414854</v>
          </cell>
          <cell r="AH285" t="str">
            <v>MARGARITA MUÑIZ PEREZ</v>
          </cell>
          <cell r="AI285" t="str">
            <v>cda de valladolid num 46</v>
          </cell>
          <cell r="AJ285" t="str">
            <v>58660305</v>
          </cell>
          <cell r="AK285">
            <v>0</v>
          </cell>
          <cell r="AL285" t="str">
            <v>13410</v>
          </cell>
          <cell r="AM285"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285" t="str">
            <v>1TE50B8NUSCB</v>
          </cell>
          <cell r="AO285" t="str">
            <v>Smart</v>
          </cell>
          <cell r="AP285" t="str">
            <v>Hisense</v>
          </cell>
          <cell r="AQ285" t="str">
            <v>Opera</v>
          </cell>
          <cell r="AR285" t="str">
            <v>FHD 1920 x 1080</v>
          </cell>
          <cell r="AS285" t="str">
            <v>3TE50G1653A3G1653M010</v>
          </cell>
          <cell r="AT285" t="e">
            <v>#N/A</v>
          </cell>
          <cell r="AU285" t="str">
            <v>50H5C</v>
          </cell>
          <cell r="AV285" t="str">
            <v>3TE50G1653A3</v>
          </cell>
          <cell r="AW285" t="str">
            <v>G1653</v>
          </cell>
          <cell r="AX285" t="str">
            <v>M010</v>
          </cell>
          <cell r="AY285">
            <v>74011464</v>
          </cell>
          <cell r="AZ285">
            <v>51012397</v>
          </cell>
          <cell r="BA285">
            <v>80137249</v>
          </cell>
        </row>
        <row r="286">
          <cell r="D286">
            <v>60312781</v>
          </cell>
          <cell r="E286" t="str">
            <v>A</v>
          </cell>
          <cell r="F286" t="str">
            <v>TV</v>
          </cell>
          <cell r="G286" t="str">
            <v>HILDA LECUANA-SEARS</v>
          </cell>
          <cell r="H286" t="str">
            <v xml:space="preserve">#656 PONIENTE 140 INDUSTRIAL VALLEJO DELGACION AZCAPOTZALCO </v>
          </cell>
          <cell r="I286">
            <v>52278000</v>
          </cell>
          <cell r="J286" t="str">
            <v>HISENSE</v>
          </cell>
          <cell r="K286" t="str">
            <v>50H7GB</v>
          </cell>
          <cell r="L286" t="str">
            <v>50G162156MH0051</v>
          </cell>
          <cell r="M286" t="str">
            <v xml:space="preserve">TICKET </v>
          </cell>
          <cell r="N286">
            <v>7558.96</v>
          </cell>
          <cell r="O286">
            <v>42693</v>
          </cell>
          <cell r="P286">
            <v>42791</v>
          </cell>
          <cell r="Q286">
            <v>201010</v>
          </cell>
          <cell r="R286" t="str">
            <v xml:space="preserve">PENDIENTE POR MAIN PCB Y PANEL </v>
          </cell>
          <cell r="S286" t="str">
            <v xml:space="preserve">NINGUN ACCESORIO SOLO EQUIPO </v>
          </cell>
          <cell r="T286" t="str">
            <v xml:space="preserve"> LUIS VALENTIN                    </v>
          </cell>
          <cell r="U286" t="str">
            <v>2017-03-08</v>
          </cell>
          <cell r="V286" t="str">
            <v>Centro</v>
          </cell>
          <cell r="W286" t="str">
            <v>COMPLETADO</v>
          </cell>
          <cell r="Y286">
            <v>42790</v>
          </cell>
          <cell r="Z286">
            <v>98</v>
          </cell>
          <cell r="AA286" t="str">
            <v>M010</v>
          </cell>
          <cell r="AB286" t="str">
            <v>T192764/Panel - PANEL</v>
          </cell>
          <cell r="AC286" t="str">
            <v>OC-1007938</v>
          </cell>
          <cell r="AD286" t="str">
            <v>AZCAPOTZALCO/INDUSTRIAL VALLEJO</v>
          </cell>
          <cell r="AE286" t="str">
            <v>DF</v>
          </cell>
          <cell r="AF286" t="str">
            <v>MX</v>
          </cell>
          <cell r="AG286" t="str">
            <v>10209073</v>
          </cell>
          <cell r="AH286" t="str">
            <v>HILDA LECUANA</v>
          </cell>
          <cell r="AI286" t="str">
            <v>656 PONIENTE 140</v>
          </cell>
          <cell r="AJ286" t="str">
            <v>52278000</v>
          </cell>
          <cell r="AK286">
            <v>0</v>
          </cell>
          <cell r="AL286" t="str">
            <v>02300</v>
          </cell>
          <cell r="AM286"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286" t="str">
            <v>3TE50G1523B0</v>
          </cell>
          <cell r="AO286" t="str">
            <v>Smart</v>
          </cell>
          <cell r="AP286" t="str">
            <v>Hisense</v>
          </cell>
          <cell r="AQ286" t="str">
            <v>Android</v>
          </cell>
          <cell r="AR286" t="str">
            <v>UHD 3840 X 2160</v>
          </cell>
          <cell r="AS286" t="str">
            <v>3TE50G162681G1626M010</v>
          </cell>
          <cell r="AT286" t="e">
            <v>#N/A</v>
          </cell>
          <cell r="AU286" t="str">
            <v>50CU6000</v>
          </cell>
          <cell r="AV286" t="str">
            <v>3TE50G162681</v>
          </cell>
          <cell r="AW286" t="str">
            <v>G1626</v>
          </cell>
          <cell r="AX286" t="str">
            <v>M010</v>
          </cell>
          <cell r="AY286">
            <v>74011467</v>
          </cell>
          <cell r="AZ286">
            <v>51012400</v>
          </cell>
          <cell r="BA286">
            <v>80137255</v>
          </cell>
        </row>
        <row r="287">
          <cell r="D287">
            <v>60314971</v>
          </cell>
          <cell r="E287" t="str">
            <v xml:space="preserve">A  </v>
          </cell>
          <cell r="F287" t="str">
            <v>TV</v>
          </cell>
          <cell r="G287" t="str">
            <v xml:space="preserve"> Sergio Segoviano Lopez</v>
          </cell>
          <cell r="H287" t="str">
            <v>Av Sn Pedro Xalpa edif 20 b -302 #434, Unidad Habitacional San Pablo Xalpa, Del. Azcapotzalco, C.P. 02110</v>
          </cell>
          <cell r="I287" t="str">
            <v>5545456021 / 53188131</v>
          </cell>
          <cell r="J287" t="str">
            <v>HISENSE</v>
          </cell>
          <cell r="K287" t="str">
            <v>50K20DW</v>
          </cell>
          <cell r="L287" t="str">
            <v>50J140464H01018</v>
          </cell>
          <cell r="M287" t="str">
            <v>TICKET: PV / 000618320 COMPROBANTE DE PAGO DE ENGANCHE DE VENTA DE FINANCIAMIENTO</v>
          </cell>
          <cell r="N287">
            <v>299.06</v>
          </cell>
          <cell r="O287">
            <v>41860</v>
          </cell>
          <cell r="P287">
            <v>42826</v>
          </cell>
          <cell r="Q287">
            <v>201767</v>
          </cell>
          <cell r="R287" t="str">
            <v>07/04/2017 00 : 59  ERNESTO.HERN : NP5 / P1A: 173331 PANEL    01-04-2017   OC-1009310</v>
          </cell>
          <cell r="S287" t="str">
            <v>EQUIPO DAÑADO EN DOMICILIO DE CLIENTE</v>
          </cell>
          <cell r="T287" t="str">
            <v xml:space="preserve">   RENE ARIAS                     </v>
          </cell>
          <cell r="U287" t="str">
            <v>2017-04-11</v>
          </cell>
          <cell r="V287" t="str">
            <v>Centro</v>
          </cell>
          <cell r="W287" t="str">
            <v>COMPLETADO</v>
          </cell>
          <cell r="X287" t="str">
            <v>CLIENTE</v>
          </cell>
          <cell r="Y287">
            <v>42818</v>
          </cell>
          <cell r="Z287">
            <v>966</v>
          </cell>
          <cell r="AA287" t="str">
            <v>M012</v>
          </cell>
          <cell r="AB287" t="str">
            <v>T173331/Panel - PANEL</v>
          </cell>
          <cell r="AC287" t="str">
            <v>OC-1009310</v>
          </cell>
          <cell r="AD287" t="str">
            <v>Azcapotzalco/U Hab Sn Pablo Xalpa</v>
          </cell>
          <cell r="AE287" t="str">
            <v>DF</v>
          </cell>
          <cell r="AF287" t="str">
            <v>MX</v>
          </cell>
          <cell r="AG287" t="str">
            <v>10414819</v>
          </cell>
          <cell r="AH287" t="str">
            <v>SERGIO SEGOVIANO LOPEZ</v>
          </cell>
          <cell r="AI287" t="str">
            <v>434 Av Sn Pedro Xalpa edif 20 b -302</v>
          </cell>
          <cell r="AJ287" t="str">
            <v>5545456021</v>
          </cell>
          <cell r="AK287" t="str">
            <v>5545456021</v>
          </cell>
          <cell r="AL287" t="str">
            <v>02110</v>
          </cell>
          <cell r="AM287"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287" t="str">
            <v>1TE50B8NUSCB</v>
          </cell>
          <cell r="AO287" t="str">
            <v>Smart</v>
          </cell>
          <cell r="AP287" t="str">
            <v>Hisense</v>
          </cell>
          <cell r="AQ287" t="str">
            <v>Opera</v>
          </cell>
          <cell r="AR287" t="str">
            <v>FHD 1920 x 1080</v>
          </cell>
          <cell r="AS287" t="str">
            <v>3TE50G1653A3G1653M010</v>
          </cell>
          <cell r="AT287" t="e">
            <v>#N/A</v>
          </cell>
          <cell r="AU287" t="str">
            <v>50H5C</v>
          </cell>
          <cell r="AV287" t="str">
            <v>3TE50G1653A3</v>
          </cell>
          <cell r="AW287" t="str">
            <v>G1653</v>
          </cell>
          <cell r="AX287" t="str">
            <v>M010</v>
          </cell>
          <cell r="AY287">
            <v>74011468</v>
          </cell>
          <cell r="AZ287">
            <v>51012401</v>
          </cell>
          <cell r="BA287">
            <v>80137260</v>
          </cell>
        </row>
        <row r="288">
          <cell r="D288">
            <v>60315012</v>
          </cell>
          <cell r="E288" t="str">
            <v xml:space="preserve">A  </v>
          </cell>
          <cell r="F288" t="str">
            <v>TV</v>
          </cell>
          <cell r="G288" t="str">
            <v>Cristian Flores Morales</v>
          </cell>
          <cell r="H288" t="str">
            <v>PANADEROS #71, COL. MORELOS, DEL. VENISTIANO CARRANZA, C.P. 15270</v>
          </cell>
          <cell r="I288">
            <v>5573291548</v>
          </cell>
          <cell r="J288" t="str">
            <v>HISENSE</v>
          </cell>
          <cell r="K288" t="str">
            <v>50K20DW</v>
          </cell>
          <cell r="L288" t="str">
            <v>50G143292H07777</v>
          </cell>
          <cell r="M288" t="str">
            <v>TICKET: ML / 000140390 TIENDA TELMEX S.A. DE C.V.</v>
          </cell>
          <cell r="N288">
            <v>11998.37</v>
          </cell>
          <cell r="O288">
            <v>42185</v>
          </cell>
          <cell r="P288">
            <v>42824</v>
          </cell>
          <cell r="Q288">
            <v>201767</v>
          </cell>
          <cell r="R288" t="str">
            <v>06/04/2017 23 : 12  ERNESTO.HERN : NP5 / P1A: 173331 PANEL  30-03-2017  OC-1009227</v>
          </cell>
          <cell r="S288" t="str">
            <v>EQUIPO DAÑADO EN DOMICILIO DE CLIENTE</v>
          </cell>
          <cell r="T288" t="str">
            <v xml:space="preserve">   RENE ARIAS                     </v>
          </cell>
          <cell r="U288" t="str">
            <v>2017-04-11</v>
          </cell>
          <cell r="V288" t="str">
            <v>Centro</v>
          </cell>
          <cell r="W288" t="str">
            <v>COMPLETADO</v>
          </cell>
          <cell r="X288" t="str">
            <v>CLIENTE</v>
          </cell>
          <cell r="Y288">
            <v>42821</v>
          </cell>
          <cell r="Z288">
            <v>639</v>
          </cell>
          <cell r="AA288" t="str">
            <v>M012</v>
          </cell>
          <cell r="AB288" t="str">
            <v>T173331/Panel - PANEL</v>
          </cell>
          <cell r="AC288" t="str">
            <v>OC-1009227</v>
          </cell>
          <cell r="AD288" t="str">
            <v>Morelos/Venustiano Carranza</v>
          </cell>
          <cell r="AE288" t="str">
            <v>DF</v>
          </cell>
          <cell r="AF288" t="str">
            <v>MX</v>
          </cell>
          <cell r="AG288" t="str">
            <v>10415083</v>
          </cell>
          <cell r="AH288" t="str">
            <v>CRISTIAN FLORES MORALES</v>
          </cell>
          <cell r="AI288" t="str">
            <v>71 Panaderos</v>
          </cell>
          <cell r="AJ288" t="str">
            <v>5573291548</v>
          </cell>
          <cell r="AK288">
            <v>0</v>
          </cell>
          <cell r="AL288" t="str">
            <v>15270</v>
          </cell>
          <cell r="AM288"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288" t="str">
            <v>1TE50B8NUSCB</v>
          </cell>
          <cell r="AO288" t="str">
            <v>Smart</v>
          </cell>
          <cell r="AP288" t="str">
            <v>Hisense</v>
          </cell>
          <cell r="AQ288" t="str">
            <v>Opera</v>
          </cell>
          <cell r="AR288" t="str">
            <v>FHD 1920 x 1080</v>
          </cell>
          <cell r="AS288" t="str">
            <v>3TE50G1653A3G1653M010</v>
          </cell>
          <cell r="AT288" t="e">
            <v>#N/A</v>
          </cell>
          <cell r="AU288" t="str">
            <v>50H5C</v>
          </cell>
          <cell r="AV288" t="str">
            <v>3TE50G1653A3</v>
          </cell>
          <cell r="AW288" t="str">
            <v>G1653</v>
          </cell>
          <cell r="AX288" t="str">
            <v>M010</v>
          </cell>
          <cell r="AY288">
            <v>74011469</v>
          </cell>
          <cell r="AZ288">
            <v>51012402</v>
          </cell>
          <cell r="BA288">
            <v>80137263</v>
          </cell>
        </row>
        <row r="289">
          <cell r="D289">
            <v>60314181</v>
          </cell>
          <cell r="E289" t="str">
            <v xml:space="preserve">A  </v>
          </cell>
          <cell r="F289" t="str">
            <v>TV</v>
          </cell>
          <cell r="G289" t="str">
            <v>Evelyn Sanchez Encarnacion</v>
          </cell>
          <cell r="H289" t="str">
            <v>CALLE 13 NUM 15, COL. ESTADO DE MEXICO, NEZAHUALCOYOTL, C.P. 57210</v>
          </cell>
          <cell r="I289" t="str">
            <v>5534621848 / 57352630</v>
          </cell>
          <cell r="J289" t="str">
            <v>HISENSE</v>
          </cell>
          <cell r="K289" t="str">
            <v>32H3B2</v>
          </cell>
          <cell r="L289" t="str">
            <v>32G155366H03429</v>
          </cell>
          <cell r="M289" t="str">
            <v>NOTA DE VENTA: 024254 TIENDA MEGA AUDIO S.A. DE C.V.</v>
          </cell>
          <cell r="N289">
            <v>3089</v>
          </cell>
          <cell r="O289">
            <v>42728</v>
          </cell>
          <cell r="P289">
            <v>42815</v>
          </cell>
          <cell r="Q289">
            <v>201767</v>
          </cell>
          <cell r="R289" t="str">
            <v>08/04/2017 01 : 14  ARANTXA.MON : NP5 / P1A: 187160 MAIN   21-03-2017   OC-1008883</v>
          </cell>
          <cell r="S289" t="str">
            <v>EQUIPO DAÑADO EN DOMICILIO DE CLIENTE</v>
          </cell>
          <cell r="T289" t="str">
            <v xml:space="preserve">   RENE ARIAS                     </v>
          </cell>
          <cell r="U289" t="str">
            <v>2017-04-11</v>
          </cell>
          <cell r="V289" t="str">
            <v>Centro</v>
          </cell>
          <cell r="W289" t="str">
            <v>COMPLETADO</v>
          </cell>
          <cell r="X289" t="str">
            <v>CLIENTE</v>
          </cell>
          <cell r="Y289">
            <v>42808</v>
          </cell>
          <cell r="Z289">
            <v>87</v>
          </cell>
          <cell r="AA289" t="str">
            <v>M010</v>
          </cell>
          <cell r="AB289" t="str">
            <v>T187160/Tarjeta Principal Madre - MAIN BOARD</v>
          </cell>
          <cell r="AC289" t="str">
            <v>OC-1008883</v>
          </cell>
          <cell r="AD289" t="str">
            <v>Nezahualcoyotl/Edo de Mexico</v>
          </cell>
          <cell r="AE289" t="str">
            <v>MEX</v>
          </cell>
          <cell r="AF289" t="str">
            <v>MX</v>
          </cell>
          <cell r="AG289" t="str">
            <v>10414430</v>
          </cell>
          <cell r="AH289" t="str">
            <v>EVELYN SANCHEZ ENCARNACION</v>
          </cell>
          <cell r="AI289" t="str">
            <v>15 C 13</v>
          </cell>
          <cell r="AJ289" t="str">
            <v>5534621848</v>
          </cell>
          <cell r="AK289" t="str">
            <v>5534621848</v>
          </cell>
          <cell r="AL289" t="str">
            <v>57210</v>
          </cell>
          <cell r="AM289"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289" t="str">
            <v>3TE32G155364</v>
          </cell>
          <cell r="AO289" t="str">
            <v>Básica</v>
          </cell>
          <cell r="AP289" t="str">
            <v>Hisense</v>
          </cell>
          <cell r="AQ289" t="str">
            <v>Opera</v>
          </cell>
          <cell r="AR289" t="str">
            <v>HD 1366 X 768</v>
          </cell>
          <cell r="AS289" t="str">
            <v>3TE32G155363G1553M010</v>
          </cell>
          <cell r="AT289" t="e">
            <v>#N/A</v>
          </cell>
          <cell r="AU289" t="str">
            <v>32H3B1</v>
          </cell>
          <cell r="AV289" t="str">
            <v>3TE32G155363</v>
          </cell>
          <cell r="AW289" t="str">
            <v>G1553</v>
          </cell>
          <cell r="AX289" t="str">
            <v>M010</v>
          </cell>
          <cell r="AY289">
            <v>74011470</v>
          </cell>
          <cell r="AZ289">
            <v>51012403</v>
          </cell>
          <cell r="BA289">
            <v>80137265</v>
          </cell>
        </row>
        <row r="290">
          <cell r="D290">
            <v>60313329</v>
          </cell>
          <cell r="E290" t="str">
            <v>A</v>
          </cell>
          <cell r="F290" t="str">
            <v>TV</v>
          </cell>
          <cell r="G290" t="str">
            <v>ADRIÁN SORIA / BEST BUY</v>
          </cell>
          <cell r="H290" t="str">
            <v>CARRETERA LA AURORA TEPOTZOTLÁN KM. 1 S/N, COL. RANCHO4 MILPAS</v>
          </cell>
          <cell r="I290" t="str">
            <v>55-43-16-25-32</v>
          </cell>
          <cell r="J290" t="str">
            <v>HISENSE</v>
          </cell>
          <cell r="K290" t="str">
            <v>50H7GB</v>
          </cell>
          <cell r="L290" t="str">
            <v>50G1622I9H01007</v>
          </cell>
          <cell r="M290" t="str">
            <v>TICKET</v>
          </cell>
          <cell r="N290">
            <v>10999</v>
          </cell>
          <cell r="O290">
            <v>42777</v>
          </cell>
          <cell r="P290">
            <v>42801</v>
          </cell>
          <cell r="Q290">
            <v>201010</v>
          </cell>
          <cell r="R290" t="str">
            <v xml:space="preserve">PENDIENTE POR PANEL LCD </v>
          </cell>
          <cell r="S290" t="str">
            <v xml:space="preserve">CLIENTE DIÓ PANTALLA, 2 BASES , CONTROL </v>
          </cell>
          <cell r="T290" t="str">
            <v xml:space="preserve">LESLY CARRO               </v>
          </cell>
          <cell r="U290" t="str">
            <v>2017-03-15</v>
          </cell>
          <cell r="V290" t="str">
            <v>Centro</v>
          </cell>
          <cell r="W290" t="str">
            <v>COMPLETADO</v>
          </cell>
          <cell r="Y290">
            <v>42800</v>
          </cell>
          <cell r="Z290">
            <v>24</v>
          </cell>
          <cell r="AA290" t="str">
            <v>M010</v>
          </cell>
          <cell r="AB290" t="str">
            <v>T192764/Panel - PANEL</v>
          </cell>
          <cell r="AC290" t="str">
            <v>OC-1008288</v>
          </cell>
          <cell r="AD290" t="str">
            <v>cuautitlan / col rancho 4 milpas</v>
          </cell>
          <cell r="AE290" t="str">
            <v>MEX</v>
          </cell>
          <cell r="AF290" t="str">
            <v>MX</v>
          </cell>
          <cell r="AG290" t="str">
            <v>10371835</v>
          </cell>
          <cell r="AH290" t="str">
            <v>ADRIAN SORIA</v>
          </cell>
          <cell r="AI290" t="str">
            <v>carretera la aurora tepotzotlan km 1 sn</v>
          </cell>
          <cell r="AJ290" t="str">
            <v>5543162532</v>
          </cell>
          <cell r="AK290">
            <v>0</v>
          </cell>
          <cell r="AL290" t="str">
            <v>54710</v>
          </cell>
          <cell r="AM290"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290" t="str">
            <v>3TE50G1523B0</v>
          </cell>
          <cell r="AO290" t="str">
            <v>Smart</v>
          </cell>
          <cell r="AP290" t="str">
            <v>Hisense</v>
          </cell>
          <cell r="AQ290" t="str">
            <v>Android</v>
          </cell>
          <cell r="AR290" t="str">
            <v>UHD 3840 X 2160</v>
          </cell>
          <cell r="AS290" t="str">
            <v>3TE50G162681G1626M010</v>
          </cell>
          <cell r="AT290" t="e">
            <v>#N/A</v>
          </cell>
          <cell r="AU290" t="str">
            <v>50CU6000</v>
          </cell>
          <cell r="AV290" t="str">
            <v>3TE50G162681</v>
          </cell>
          <cell r="AW290" t="str">
            <v>G1626</v>
          </cell>
          <cell r="AX290" t="str">
            <v>M010</v>
          </cell>
          <cell r="AY290">
            <v>74011472</v>
          </cell>
          <cell r="AZ290">
            <v>51012405</v>
          </cell>
          <cell r="BA290">
            <v>80137270</v>
          </cell>
        </row>
        <row r="291">
          <cell r="D291">
            <v>60315031</v>
          </cell>
          <cell r="E291" t="str">
            <v xml:space="preserve">A  </v>
          </cell>
          <cell r="F291" t="str">
            <v>TV</v>
          </cell>
          <cell r="G291" t="str">
            <v>Emanuel Adrian Cristobal</v>
          </cell>
          <cell r="H291" t="str">
            <v>ASUCENAS MZ. 8 LT. 15, COL. SAN LORENZO, DEL. IZTAPALAPA, C.P. 09410</v>
          </cell>
          <cell r="I291">
            <v>5539097849</v>
          </cell>
          <cell r="J291" t="str">
            <v>HISENSE</v>
          </cell>
          <cell r="K291" t="str">
            <v>50K20DW</v>
          </cell>
          <cell r="L291" t="str">
            <v>50G143291H03477</v>
          </cell>
          <cell r="M291" t="str">
            <v>TICKET: CL / 000206104 TIENDA TELMEX S.A. DE C.V.</v>
          </cell>
          <cell r="N291">
            <v>10120.89</v>
          </cell>
          <cell r="O291">
            <v>42094</v>
          </cell>
          <cell r="P291">
            <v>42823</v>
          </cell>
          <cell r="Q291">
            <v>201767</v>
          </cell>
          <cell r="R291" t="str">
            <v>06/04/2017 22 : 45  ERNESTO.HERN : NP5 / P1A: 173331 PANEL   29-03-2017   OC-1009194</v>
          </cell>
          <cell r="S291" t="str">
            <v>EQUIPO DAÑADO EN DOMICILIO DE CLIENTE</v>
          </cell>
          <cell r="T291" t="str">
            <v xml:space="preserve">   RENE ARIAS                     </v>
          </cell>
          <cell r="U291" t="str">
            <v>2017-04-11</v>
          </cell>
          <cell r="V291" t="str">
            <v>Centro</v>
          </cell>
          <cell r="W291" t="str">
            <v>COMPLETADO</v>
          </cell>
          <cell r="X291" t="str">
            <v>CLIENTE</v>
          </cell>
          <cell r="Y291">
            <v>42821</v>
          </cell>
          <cell r="Z291">
            <v>729</v>
          </cell>
          <cell r="AA291" t="str">
            <v>M012</v>
          </cell>
          <cell r="AB291" t="str">
            <v>T173331/Panel - PANEL</v>
          </cell>
          <cell r="AC291" t="str">
            <v>OC-1009194</v>
          </cell>
          <cell r="AD291" t="str">
            <v>Iztapalapa / san lorenso</v>
          </cell>
          <cell r="AE291" t="str">
            <v>MEX</v>
          </cell>
          <cell r="AF291" t="str">
            <v>MX</v>
          </cell>
          <cell r="AG291" t="str">
            <v>10414503</v>
          </cell>
          <cell r="AH291" t="str">
            <v>EMANUEL ADRIAN CRISTOBAL</v>
          </cell>
          <cell r="AI291" t="str">
            <v>asucenas mz 8 lt 15</v>
          </cell>
          <cell r="AJ291" t="str">
            <v>5539097849</v>
          </cell>
          <cell r="AK291">
            <v>0</v>
          </cell>
          <cell r="AL291" t="str">
            <v>09410</v>
          </cell>
          <cell r="AM291"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291" t="str">
            <v>1TE50B8NUSCB</v>
          </cell>
          <cell r="AO291" t="str">
            <v>Smart</v>
          </cell>
          <cell r="AP291" t="str">
            <v>Hisense</v>
          </cell>
          <cell r="AQ291" t="str">
            <v>Opera</v>
          </cell>
          <cell r="AR291" t="str">
            <v>FHD 1920 x 1080</v>
          </cell>
          <cell r="AS291" t="str">
            <v>3TE50G1653A3G1653M010</v>
          </cell>
          <cell r="AT291" t="e">
            <v>#N/A</v>
          </cell>
          <cell r="AU291" t="str">
            <v>50H5C</v>
          </cell>
          <cell r="AV291" t="str">
            <v>3TE50G1653A3</v>
          </cell>
          <cell r="AW291" t="str">
            <v>G1653</v>
          </cell>
          <cell r="AX291" t="str">
            <v>M010</v>
          </cell>
          <cell r="AY291">
            <v>74011475</v>
          </cell>
          <cell r="AZ291">
            <v>51012408</v>
          </cell>
          <cell r="BA291">
            <v>80137291</v>
          </cell>
        </row>
        <row r="292">
          <cell r="D292">
            <v>60312684</v>
          </cell>
          <cell r="E292" t="str">
            <v>A</v>
          </cell>
          <cell r="F292" t="str">
            <v>TV</v>
          </cell>
          <cell r="G292" t="str">
            <v xml:space="preserve">MIRIAN ANDREA LOPEZ DOMINGUEZ </v>
          </cell>
          <cell r="H292" t="str">
            <v xml:space="preserve">CALLE COLOSO DE RODAS NO.22 MZ.2 COLONIA 7 MARAVILLAS DELEGANCION GUSTAVO A. MADERO </v>
          </cell>
          <cell r="I292" t="str">
            <v xml:space="preserve">CASA:51193336 </v>
          </cell>
          <cell r="J292" t="str">
            <v>HISENSE</v>
          </cell>
          <cell r="K292" t="str">
            <v>32K20D</v>
          </cell>
          <cell r="L292" t="str">
            <v>32J134805H00880</v>
          </cell>
          <cell r="M292" t="str">
            <v xml:space="preserve">POLIZA </v>
          </cell>
          <cell r="N292">
            <v>0</v>
          </cell>
          <cell r="O292">
            <v>41698</v>
          </cell>
          <cell r="P292">
            <v>42793</v>
          </cell>
          <cell r="Q292">
            <v>201010</v>
          </cell>
          <cell r="R292" t="str">
            <v xml:space="preserve">PENDIENTE POR PANEL </v>
          </cell>
          <cell r="S292" t="str">
            <v xml:space="preserve">SE RECOGE PANTALLA Y SABE </v>
          </cell>
          <cell r="T292" t="str">
            <v xml:space="preserve"> LUIS VALENTIN                    </v>
          </cell>
          <cell r="U292" t="str">
            <v>2017-03-08</v>
          </cell>
          <cell r="V292" t="str">
            <v>Centro</v>
          </cell>
          <cell r="W292" t="str">
            <v>COMPLETADO</v>
          </cell>
          <cell r="Y292">
            <v>42789</v>
          </cell>
          <cell r="Z292">
            <v>1095</v>
          </cell>
          <cell r="AA292" t="str">
            <v>M012</v>
          </cell>
          <cell r="AB292" t="str">
            <v>T171979/Panel - PANEL</v>
          </cell>
          <cell r="AC292" t="str">
            <v>OC-1007977</v>
          </cell>
          <cell r="AD292" t="str">
            <v>Guatavo A. Madero/7 Maravillas</v>
          </cell>
          <cell r="AE292" t="str">
            <v>DF</v>
          </cell>
          <cell r="AF292" t="str">
            <v>MX</v>
          </cell>
          <cell r="AG292" t="str">
            <v>10413042</v>
          </cell>
          <cell r="AH292" t="str">
            <v>MIRIAM ANDREA LOPEZ DOMINGUEZ</v>
          </cell>
          <cell r="AI292" t="str">
            <v>Coloso de Rodas No. 22 Mz. 2</v>
          </cell>
          <cell r="AJ292" t="str">
            <v>55-51-19-33-36</v>
          </cell>
          <cell r="AK292">
            <v>0</v>
          </cell>
          <cell r="AL292" t="str">
            <v>07707</v>
          </cell>
          <cell r="AM292"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292" t="str">
            <v>3TE32J134805</v>
          </cell>
          <cell r="AO292" t="str">
            <v>Básica</v>
          </cell>
          <cell r="AP292" t="str">
            <v>Hisense</v>
          </cell>
          <cell r="AQ292" t="str">
            <v>?</v>
          </cell>
          <cell r="AR292" t="str">
            <v>HD 1366 X 768</v>
          </cell>
          <cell r="AS292" t="str">
            <v>3TE32G155363G1553M010</v>
          </cell>
          <cell r="AT292" t="e">
            <v>#N/A</v>
          </cell>
          <cell r="AU292" t="str">
            <v>32H3B1</v>
          </cell>
          <cell r="AV292" t="str">
            <v>3TE32G155363</v>
          </cell>
          <cell r="AW292" t="str">
            <v>G1553</v>
          </cell>
          <cell r="AX292" t="str">
            <v>M010</v>
          </cell>
          <cell r="AY292">
            <v>74011476</v>
          </cell>
          <cell r="AZ292">
            <v>51012409</v>
          </cell>
          <cell r="BA292">
            <v>80137223</v>
          </cell>
        </row>
        <row r="293">
          <cell r="D293">
            <v>60314570</v>
          </cell>
          <cell r="E293" t="str">
            <v xml:space="preserve">A  </v>
          </cell>
          <cell r="F293" t="str">
            <v>TV</v>
          </cell>
          <cell r="G293" t="str">
            <v>Clemente Lucia Victoriana</v>
          </cell>
          <cell r="H293" t="str">
            <v>SAN PEDRO DE GANTE MZ. 2 LT. 3 CASA 34, UNIDAD HABITACIONAL LAS VEGAS, TEXCOCO, C.P. 56150</v>
          </cell>
          <cell r="I293">
            <v>5959540578</v>
          </cell>
          <cell r="J293" t="str">
            <v>HISENSE</v>
          </cell>
          <cell r="K293" t="str">
            <v>50K20DW</v>
          </cell>
          <cell r="L293" t="str">
            <v>50G143067H00184</v>
          </cell>
          <cell r="M293" t="str">
            <v>TICKET: CA / 000277406 TIENDA TELMEX S.A. DE C.V.</v>
          </cell>
          <cell r="N293">
            <v>11938.37</v>
          </cell>
          <cell r="O293">
            <v>42128</v>
          </cell>
          <cell r="P293">
            <v>42824</v>
          </cell>
          <cell r="Q293">
            <v>201767</v>
          </cell>
          <cell r="R293" t="str">
            <v>07/04/2017 05 : 21  ERNESTO.HERN : NP5 / P1A: 173331 PANEL   30-03-2017 OC-1009224</v>
          </cell>
          <cell r="S293" t="str">
            <v>EQUIPO DAÑADO EN DOMICILIO DE CLIENTE (Z</v>
          </cell>
          <cell r="T293" t="str">
            <v xml:space="preserve">   RENE ARIAS                     </v>
          </cell>
          <cell r="U293" t="str">
            <v>2017-04-11</v>
          </cell>
          <cell r="V293" t="str">
            <v>Centro</v>
          </cell>
          <cell r="W293" t="str">
            <v>COMPLETADO</v>
          </cell>
          <cell r="X293" t="str">
            <v>CLIENTE</v>
          </cell>
          <cell r="Y293">
            <v>42815</v>
          </cell>
          <cell r="Z293">
            <v>696</v>
          </cell>
          <cell r="AA293" t="str">
            <v>M012</v>
          </cell>
          <cell r="AB293" t="str">
            <v>T173331/Panel - PANEL</v>
          </cell>
          <cell r="AC293" t="str">
            <v>OC-1009224</v>
          </cell>
          <cell r="AD293" t="str">
            <v>Texcoco/UH LAS VEGAS</v>
          </cell>
          <cell r="AE293" t="str">
            <v>MEX</v>
          </cell>
          <cell r="AF293" t="str">
            <v>MX</v>
          </cell>
          <cell r="AG293" t="str">
            <v>10414395</v>
          </cell>
          <cell r="AH293" t="str">
            <v>CLEMENTE LUCIA VICTORIANA</v>
          </cell>
          <cell r="AI293" t="str">
            <v>San pedro de gante mz 2 lt 3 casa 34</v>
          </cell>
          <cell r="AJ293" t="str">
            <v>5959540578</v>
          </cell>
          <cell r="AK293">
            <v>0</v>
          </cell>
          <cell r="AL293" t="str">
            <v>56150</v>
          </cell>
          <cell r="AM293"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293" t="str">
            <v>1TE50B8NUSCB</v>
          </cell>
          <cell r="AO293" t="str">
            <v>Smart</v>
          </cell>
          <cell r="AP293" t="str">
            <v>Hisense</v>
          </cell>
          <cell r="AQ293" t="str">
            <v>Opera</v>
          </cell>
          <cell r="AR293" t="str">
            <v>FHD 1920 x 1080</v>
          </cell>
          <cell r="AS293" t="str">
            <v>3TE50G1653A3G1653M010</v>
          </cell>
          <cell r="AT293" t="e">
            <v>#N/A</v>
          </cell>
          <cell r="AU293" t="str">
            <v>50H5C</v>
          </cell>
          <cell r="AV293" t="str">
            <v>3TE50G1653A3</v>
          </cell>
          <cell r="AW293" t="str">
            <v>G1653</v>
          </cell>
          <cell r="AX293" t="str">
            <v>M010</v>
          </cell>
          <cell r="AY293">
            <v>74011478</v>
          </cell>
          <cell r="AZ293">
            <v>51012411</v>
          </cell>
          <cell r="BA293">
            <v>80137229</v>
          </cell>
        </row>
        <row r="294">
          <cell r="D294">
            <v>60311379</v>
          </cell>
          <cell r="E294" t="str">
            <v>A</v>
          </cell>
          <cell r="F294" t="str">
            <v>TV</v>
          </cell>
          <cell r="G294" t="str">
            <v>SEARS VALLEJO / HILDA LECUONA</v>
          </cell>
          <cell r="H294" t="str">
            <v>PONIENTE 140 NO. 656, COL. INDUSTRIAL VALLEJO</v>
          </cell>
          <cell r="I294" t="str">
            <v>5227-8000</v>
          </cell>
          <cell r="J294" t="str">
            <v>HISENSE</v>
          </cell>
          <cell r="K294" t="str">
            <v>50H7GB</v>
          </cell>
          <cell r="L294" t="str">
            <v>50G155383H00101</v>
          </cell>
          <cell r="M294" t="str">
            <v>AAH 1493018</v>
          </cell>
          <cell r="N294">
            <v>8616.64</v>
          </cell>
          <cell r="O294">
            <v>42542</v>
          </cell>
          <cell r="P294">
            <v>42779</v>
          </cell>
          <cell r="Q294">
            <v>201010</v>
          </cell>
          <cell r="R294" t="str">
            <v>PENDIENTE POR PANEL</v>
          </cell>
          <cell r="S294" t="str">
            <v>SE RECOGE EQUIPO CON BASE</v>
          </cell>
          <cell r="T294" t="str">
            <v xml:space="preserve">  VIRGINIA ANGUIANO               </v>
          </cell>
          <cell r="U294" t="str">
            <v>2017-02-16</v>
          </cell>
          <cell r="V294" t="str">
            <v>Centro</v>
          </cell>
          <cell r="W294" t="str">
            <v>COMPLETADO</v>
          </cell>
          <cell r="Y294">
            <v>42779</v>
          </cell>
          <cell r="Z294">
            <v>237</v>
          </cell>
          <cell r="AA294" t="str">
            <v>M010</v>
          </cell>
          <cell r="AB294" t="str">
            <v>T194562/Panel - PANEL</v>
          </cell>
          <cell r="AC294" t="str">
            <v>OC-1007364</v>
          </cell>
          <cell r="AD294" t="str">
            <v>AZCAPOTZALCO/INDUSTRIAL VALLEJO</v>
          </cell>
          <cell r="AE294" t="str">
            <v>DF</v>
          </cell>
          <cell r="AF294" t="str">
            <v>MX</v>
          </cell>
          <cell r="AG294" t="str">
            <v>10209073</v>
          </cell>
          <cell r="AH294" t="str">
            <v>HILDA LECUANA</v>
          </cell>
          <cell r="AI294" t="str">
            <v>656 PONIENTE 140</v>
          </cell>
          <cell r="AJ294" t="str">
            <v>52278000</v>
          </cell>
          <cell r="AK294">
            <v>0</v>
          </cell>
          <cell r="AL294" t="str">
            <v>02300</v>
          </cell>
          <cell r="AM294"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294" t="str">
            <v>3TE50G1523B0</v>
          </cell>
          <cell r="AO294" t="str">
            <v>Smart</v>
          </cell>
          <cell r="AP294" t="str">
            <v>Hisense</v>
          </cell>
          <cell r="AQ294" t="str">
            <v>Android</v>
          </cell>
          <cell r="AR294" t="str">
            <v>UHD 3840 X 2160</v>
          </cell>
          <cell r="AS294" t="str">
            <v>3TE50G162681G1626M010</v>
          </cell>
          <cell r="AT294" t="e">
            <v>#N/A</v>
          </cell>
          <cell r="AU294" t="str">
            <v>50CU6000</v>
          </cell>
          <cell r="AV294" t="str">
            <v>3TE50G162681</v>
          </cell>
          <cell r="AW294" t="str">
            <v>G1626</v>
          </cell>
          <cell r="AX294" t="str">
            <v>M010</v>
          </cell>
          <cell r="AY294">
            <v>74011479</v>
          </cell>
          <cell r="AZ294">
            <v>51012412</v>
          </cell>
          <cell r="BA294">
            <v>80137230</v>
          </cell>
        </row>
        <row r="295">
          <cell r="D295">
            <v>60312776</v>
          </cell>
          <cell r="E295" t="str">
            <v xml:space="preserve">A  </v>
          </cell>
          <cell r="F295" t="str">
            <v>TV</v>
          </cell>
          <cell r="G295" t="str">
            <v>MAGDALENO ROSAS</v>
          </cell>
          <cell r="H295" t="str">
            <v>CANAUTLI 269 PEDREGAL DE SANTO DOMINGO COYOACAN CP. 04369</v>
          </cell>
          <cell r="I295">
            <v>56197635</v>
          </cell>
          <cell r="J295" t="str">
            <v>HISENSE</v>
          </cell>
          <cell r="K295" t="str">
            <v>50K20DW</v>
          </cell>
          <cell r="L295" t="str">
            <v>50G143292H07614</v>
          </cell>
          <cell r="M295" t="str">
            <v>ticket Telmex VA / 000342581</v>
          </cell>
          <cell r="N295">
            <v>11998.37</v>
          </cell>
          <cell r="O295">
            <v>42153</v>
          </cell>
          <cell r="P295">
            <v>42796</v>
          </cell>
          <cell r="Q295">
            <v>201767</v>
          </cell>
          <cell r="R295" t="str">
            <v>30/03/2017 06 : 18  ARANTXA.MON : NP5/P1A: 173192 MAIN    02-03-2017   OC-1008139</v>
          </cell>
          <cell r="S295" t="str">
            <v>EQUIPO DAÑADO EN DOMICILIO DE CLIENTE</v>
          </cell>
          <cell r="T295" t="str">
            <v xml:space="preserve">ANDREA LEGORRETA               </v>
          </cell>
          <cell r="U295" t="str">
            <v>2017-04-11</v>
          </cell>
          <cell r="V295" t="str">
            <v>Centro</v>
          </cell>
          <cell r="W295" t="str">
            <v>COMPLETADO</v>
          </cell>
          <cell r="X295" t="str">
            <v>CLIENTE</v>
          </cell>
          <cell r="Y295">
            <v>42790</v>
          </cell>
          <cell r="Z295">
            <v>643</v>
          </cell>
          <cell r="AA295" t="str">
            <v>M012</v>
          </cell>
          <cell r="AB295" t="str">
            <v>T173331/Panel - PANEL</v>
          </cell>
          <cell r="AC295" t="str">
            <v>OC-1008800</v>
          </cell>
          <cell r="AD295" t="str">
            <v>Coyoacan/Pedregal de santo domingo</v>
          </cell>
          <cell r="AE295" t="str">
            <v>DF</v>
          </cell>
          <cell r="AF295" t="str">
            <v>MX</v>
          </cell>
          <cell r="AG295" t="str">
            <v>10412770</v>
          </cell>
          <cell r="AH295" t="str">
            <v>MAGDALENO ROSAS</v>
          </cell>
          <cell r="AI295" t="str">
            <v>Canautli nu 269</v>
          </cell>
          <cell r="AJ295" t="str">
            <v>56197635</v>
          </cell>
          <cell r="AK295">
            <v>0</v>
          </cell>
          <cell r="AL295" t="str">
            <v>04369</v>
          </cell>
          <cell r="AM295"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295" t="str">
            <v>1TE50B8NUSCB</v>
          </cell>
          <cell r="AO295" t="str">
            <v>Smart</v>
          </cell>
          <cell r="AP295" t="str">
            <v>Hisense</v>
          </cell>
          <cell r="AQ295" t="str">
            <v>Opera</v>
          </cell>
          <cell r="AR295" t="str">
            <v>FHD 1920 x 1080</v>
          </cell>
          <cell r="AS295" t="str">
            <v>3TE50G1653A3G1653M010</v>
          </cell>
          <cell r="AT295" t="e">
            <v>#N/A</v>
          </cell>
          <cell r="AU295" t="str">
            <v>50H5C</v>
          </cell>
          <cell r="AV295" t="str">
            <v>3TE50G1653A3</v>
          </cell>
          <cell r="AW295" t="str">
            <v>G1653</v>
          </cell>
          <cell r="AX295" t="str">
            <v>M010</v>
          </cell>
          <cell r="AY295">
            <v>74011480</v>
          </cell>
          <cell r="AZ295">
            <v>51012413</v>
          </cell>
          <cell r="BA295">
            <v>80137235</v>
          </cell>
        </row>
        <row r="296">
          <cell r="D296">
            <v>60311937</v>
          </cell>
          <cell r="E296" t="str">
            <v xml:space="preserve">A  </v>
          </cell>
          <cell r="F296" t="str">
            <v>TV</v>
          </cell>
          <cell r="G296" t="str">
            <v>ARTURO ROMERO GUTIERREZ</v>
          </cell>
          <cell r="H296" t="str">
            <v>OYAMEL MZ 10 LT 151 JARDINES DE CHALCO CHALCO CP.56607</v>
          </cell>
          <cell r="I296">
            <v>5517371727</v>
          </cell>
          <cell r="J296" t="str">
            <v>HISENSE</v>
          </cell>
          <cell r="K296" t="str">
            <v>50H7GB</v>
          </cell>
          <cell r="L296" t="str">
            <v>50G1614F6MH6280</v>
          </cell>
          <cell r="M296" t="str">
            <v>4G04-871F-004024C6A353</v>
          </cell>
          <cell r="N296">
            <v>11398.1</v>
          </cell>
          <cell r="O296">
            <v>42703</v>
          </cell>
          <cell r="P296">
            <v>42793</v>
          </cell>
          <cell r="Q296">
            <v>201767</v>
          </cell>
          <cell r="R296" t="str">
            <v>08/03/2017 01 : 54  ERNESTO.HERN : NP5/  P1A: 194562 PANEL    27-02-2017    OC-1007972</v>
          </cell>
          <cell r="S296" t="str">
            <v>EQUIPO EN DOMICILIO DE CLIENTE (ZONA FOR</v>
          </cell>
          <cell r="T296" t="str">
            <v xml:space="preserve">ANDREA LEGORRETA               </v>
          </cell>
          <cell r="U296" t="str">
            <v>2017-04-10</v>
          </cell>
          <cell r="V296" t="str">
            <v>Centro</v>
          </cell>
          <cell r="W296" t="str">
            <v>COMPLETADO</v>
          </cell>
          <cell r="X296" t="str">
            <v>CLIENTE</v>
          </cell>
          <cell r="Y296">
            <v>42786</v>
          </cell>
          <cell r="Z296">
            <v>90</v>
          </cell>
          <cell r="AA296" t="str">
            <v>M010</v>
          </cell>
          <cell r="AB296" t="str">
            <v>T194562/Panel - PANEL</v>
          </cell>
          <cell r="AC296" t="str">
            <v>OC-1007972</v>
          </cell>
          <cell r="AD296" t="str">
            <v>Chalco/Jardines de chalco</v>
          </cell>
          <cell r="AE296" t="str">
            <v>MEX</v>
          </cell>
          <cell r="AF296" t="str">
            <v>MX</v>
          </cell>
          <cell r="AG296" t="str">
            <v>10412268</v>
          </cell>
          <cell r="AH296" t="str">
            <v>ARTURO ROMERO GUTIERREZ</v>
          </cell>
          <cell r="AI296" t="str">
            <v>Oyamel mz 10 lt 151</v>
          </cell>
          <cell r="AJ296" t="str">
            <v>5517371727</v>
          </cell>
          <cell r="AK296">
            <v>0</v>
          </cell>
          <cell r="AL296" t="str">
            <v>56607</v>
          </cell>
          <cell r="AM296"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296" t="str">
            <v>3TE50G1523B0</v>
          </cell>
          <cell r="AO296" t="str">
            <v>Smart</v>
          </cell>
          <cell r="AP296" t="str">
            <v>Hisense</v>
          </cell>
          <cell r="AQ296" t="str">
            <v>Android</v>
          </cell>
          <cell r="AR296" t="str">
            <v>UHD 3840 X 2160</v>
          </cell>
          <cell r="AS296" t="str">
            <v>3TE50G162681G1626M010</v>
          </cell>
          <cell r="AT296" t="e">
            <v>#N/A</v>
          </cell>
          <cell r="AU296" t="str">
            <v>50CU6000</v>
          </cell>
          <cell r="AV296" t="str">
            <v>3TE50G162681</v>
          </cell>
          <cell r="AW296" t="str">
            <v>G1626</v>
          </cell>
          <cell r="AX296" t="str">
            <v>M010</v>
          </cell>
          <cell r="AY296">
            <v>74011481</v>
          </cell>
          <cell r="AZ296">
            <v>51012414</v>
          </cell>
          <cell r="BA296">
            <v>80137242</v>
          </cell>
        </row>
        <row r="297">
          <cell r="D297">
            <v>60313828</v>
          </cell>
          <cell r="E297" t="str">
            <v xml:space="preserve">A  </v>
          </cell>
          <cell r="F297" t="str">
            <v>TV</v>
          </cell>
          <cell r="G297" t="str">
            <v>LUIS ERNESTO URIBE RUIZ</v>
          </cell>
          <cell r="H297" t="str">
            <v>CALLE CAMIMILOLCO BARRIO SAN PABLITO CHINCONCUAC CP.56270</v>
          </cell>
          <cell r="I297">
            <v>5562242950</v>
          </cell>
          <cell r="J297" t="str">
            <v>HISENSE</v>
          </cell>
          <cell r="K297" t="str">
            <v>50K20DW</v>
          </cell>
          <cell r="L297" t="str">
            <v>50G143291H09996</v>
          </cell>
          <cell r="M297" t="str">
            <v>POLIZA DE GARANTIA</v>
          </cell>
          <cell r="N297">
            <v>0</v>
          </cell>
          <cell r="O297">
            <v>42302</v>
          </cell>
          <cell r="P297">
            <v>42816</v>
          </cell>
          <cell r="Q297">
            <v>201767</v>
          </cell>
          <cell r="R297" t="str">
            <v>30/03/2017 01 : 11  ERNESTO.HERN : NP5/P1A: 173331 PANEL    22-03-2017   OC-1008947</v>
          </cell>
          <cell r="S297" t="str">
            <v>EQUIPO DAÑADO EN DOMICILIO DE CLIENTE (Z</v>
          </cell>
          <cell r="T297" t="str">
            <v xml:space="preserve">ANDREA LEGORRETA               </v>
          </cell>
          <cell r="U297" t="str">
            <v>2017-04-11</v>
          </cell>
          <cell r="V297" t="str">
            <v>Centro</v>
          </cell>
          <cell r="W297" t="str">
            <v>COMPLETADO</v>
          </cell>
          <cell r="X297" t="str">
            <v>CLIENTE</v>
          </cell>
          <cell r="Y297">
            <v>42804</v>
          </cell>
          <cell r="Z297">
            <v>514</v>
          </cell>
          <cell r="AA297" t="str">
            <v>M012</v>
          </cell>
          <cell r="AB297" t="str">
            <v>T173331/Panel - PANEL</v>
          </cell>
          <cell r="AC297" t="str">
            <v>OC-1008947</v>
          </cell>
          <cell r="AD297" t="str">
            <v>chiconcuac/barrio san pablito</v>
          </cell>
          <cell r="AE297" t="str">
            <v>MEX</v>
          </cell>
          <cell r="AF297" t="str">
            <v>MX</v>
          </cell>
          <cell r="AG297" t="str">
            <v>10413911</v>
          </cell>
          <cell r="AH297" t="str">
            <v>LUIS ERNESTO URIBE RUIZ</v>
          </cell>
          <cell r="AI297" t="str">
            <v>Calle Calmimilolco</v>
          </cell>
          <cell r="AJ297" t="str">
            <v>5562242950</v>
          </cell>
          <cell r="AK297" t="str">
            <v>5562242950</v>
          </cell>
          <cell r="AL297" t="str">
            <v>56270</v>
          </cell>
          <cell r="AM297"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297" t="str">
            <v>1TE50B8NUSCB</v>
          </cell>
          <cell r="AO297" t="str">
            <v>Smart</v>
          </cell>
          <cell r="AP297" t="str">
            <v>Hisense</v>
          </cell>
          <cell r="AQ297" t="str">
            <v>Opera</v>
          </cell>
          <cell r="AR297" t="str">
            <v>FHD 1920 x 1080</v>
          </cell>
          <cell r="AS297" t="str">
            <v>3TE50G1653A3G1653M010</v>
          </cell>
          <cell r="AT297" t="e">
            <v>#N/A</v>
          </cell>
          <cell r="AU297" t="str">
            <v>50H5C</v>
          </cell>
          <cell r="AV297" t="str">
            <v>3TE50G1653A3</v>
          </cell>
          <cell r="AW297" t="str">
            <v>G1653</v>
          </cell>
          <cell r="AX297" t="str">
            <v>M010</v>
          </cell>
          <cell r="AY297">
            <v>74011482</v>
          </cell>
          <cell r="AZ297">
            <v>51012415</v>
          </cell>
          <cell r="BA297">
            <v>80137244</v>
          </cell>
        </row>
        <row r="298">
          <cell r="D298">
            <v>60290005</v>
          </cell>
          <cell r="E298" t="str">
            <v>A</v>
          </cell>
          <cell r="F298" t="str">
            <v>TV</v>
          </cell>
          <cell r="G298" t="str">
            <v>FERNANDO RIVERA</v>
          </cell>
          <cell r="H298" t="str">
            <v>FRANCISCO CARDENAS 118</v>
          </cell>
          <cell r="I298">
            <v>8183508133</v>
          </cell>
          <cell r="J298" t="str">
            <v>HISENSE</v>
          </cell>
          <cell r="K298" t="str">
            <v>32K20D</v>
          </cell>
          <cell r="L298" t="str">
            <v>32J134805H00628</v>
          </cell>
          <cell r="M298" t="str">
            <v>TICKET</v>
          </cell>
          <cell r="N298">
            <v>98.9</v>
          </cell>
          <cell r="O298">
            <v>41696</v>
          </cell>
          <cell r="P298">
            <v>42628</v>
          </cell>
          <cell r="Q298">
            <v>201024</v>
          </cell>
          <cell r="R298" t="str">
            <v>21-9-16, - 00.45 ERNESTO HDZ, NP5, O.C 1001320, PANEL, 171979</v>
          </cell>
          <cell r="S298" t="str">
            <v/>
          </cell>
          <cell r="T298" t="str">
            <v xml:space="preserve">  Sofia Vazquez                   </v>
          </cell>
          <cell r="U298" t="str">
            <v>2017-04-13</v>
          </cell>
          <cell r="V298" t="str">
            <v>Norte</v>
          </cell>
          <cell r="W298" t="str">
            <v>COMPLETADO</v>
          </cell>
          <cell r="X298" t="str">
            <v>TALLER</v>
          </cell>
          <cell r="Y298" t="e">
            <v>#N/A</v>
          </cell>
          <cell r="Z298">
            <v>932</v>
          </cell>
          <cell r="AA298" t="str">
            <v>M012</v>
          </cell>
          <cell r="AB298" t="str">
            <v>T171979/Panel - PANEL</v>
          </cell>
          <cell r="AC298" t="str">
            <v>OC-1001320</v>
          </cell>
          <cell r="AD298" t="e">
            <v>#N/A</v>
          </cell>
          <cell r="AE298" t="e">
            <v>#N/A</v>
          </cell>
          <cell r="AF298" t="e">
            <v>#N/A</v>
          </cell>
          <cell r="AG298" t="e">
            <v>#N/A</v>
          </cell>
          <cell r="AH298" t="e">
            <v>#N/A</v>
          </cell>
          <cell r="AI298" t="e">
            <v>#N/A</v>
          </cell>
          <cell r="AJ298" t="e">
            <v>#N/A</v>
          </cell>
          <cell r="AK298" t="e">
            <v>#N/A</v>
          </cell>
          <cell r="AL298" t="e">
            <v>#N/A</v>
          </cell>
          <cell r="AM298" t="e">
            <v>#N/A</v>
          </cell>
          <cell r="AN298" t="str">
            <v>3TE32J134805</v>
          </cell>
          <cell r="AO298" t="str">
            <v>Básica</v>
          </cell>
          <cell r="AP298" t="str">
            <v>Hisense</v>
          </cell>
          <cell r="AQ298" t="str">
            <v>?</v>
          </cell>
          <cell r="AR298" t="str">
            <v>HD 1366 X 768</v>
          </cell>
          <cell r="AS298" t="str">
            <v>3TE32G155363G1553M010</v>
          </cell>
          <cell r="AT298" t="e">
            <v>#N/A</v>
          </cell>
          <cell r="AU298" t="str">
            <v>32H3B1</v>
          </cell>
          <cell r="AV298" t="str">
            <v>3TE32G155363</v>
          </cell>
          <cell r="AW298" t="str">
            <v>G1553</v>
          </cell>
          <cell r="AX298" t="str">
            <v>M010</v>
          </cell>
          <cell r="AY298">
            <v>74011483</v>
          </cell>
          <cell r="AZ298">
            <v>51012416</v>
          </cell>
          <cell r="BA298">
            <v>80137253</v>
          </cell>
        </row>
        <row r="299">
          <cell r="D299">
            <v>60313163</v>
          </cell>
          <cell r="E299" t="str">
            <v xml:space="preserve">A  </v>
          </cell>
          <cell r="F299" t="str">
            <v>TV</v>
          </cell>
          <cell r="G299" t="str">
            <v>ANGELICA MARIA ALEGRIA GUTIERREZ</v>
          </cell>
          <cell r="H299" t="str">
            <v>ZAZALI MZ 2 LT 14 XALPA IZTAPALAPA CP. 09640</v>
          </cell>
          <cell r="I299">
            <v>5520168114</v>
          </cell>
          <cell r="J299" t="str">
            <v>HISENSE</v>
          </cell>
          <cell r="K299" t="str">
            <v>50K20DW</v>
          </cell>
          <cell r="L299" t="str">
            <v>50G143291H16800</v>
          </cell>
          <cell r="M299" t="str">
            <v>POLIZA DE GARATIA</v>
          </cell>
          <cell r="N299">
            <v>0</v>
          </cell>
          <cell r="O299">
            <v>42195</v>
          </cell>
          <cell r="P299">
            <v>42802</v>
          </cell>
          <cell r="Q299">
            <v>201767</v>
          </cell>
          <cell r="R299" t="str">
            <v>16/03/2017 01 : 35  JORGE.VAZ : NP5/P1A: 173331 PANEL08-03-2017   OC-1008369</v>
          </cell>
          <cell r="S299" t="str">
            <v>EQUIPO DAÑADO EN DOMICILIO DE CLIENTE</v>
          </cell>
          <cell r="T299" t="str">
            <v xml:space="preserve">ANDREA LEGORRETA               </v>
          </cell>
          <cell r="U299" t="str">
            <v>2017-04-11</v>
          </cell>
          <cell r="V299" t="str">
            <v>Centro</v>
          </cell>
          <cell r="W299" t="str">
            <v>COMPLETADO</v>
          </cell>
          <cell r="X299" t="str">
            <v>CLIENTE</v>
          </cell>
          <cell r="Y299">
            <v>42796</v>
          </cell>
          <cell r="Z299">
            <v>607</v>
          </cell>
          <cell r="AA299" t="str">
            <v>M012</v>
          </cell>
          <cell r="AB299" t="str">
            <v>T173331/Panel - PANEL</v>
          </cell>
          <cell r="AC299" t="str">
            <v>OC-1008369</v>
          </cell>
          <cell r="AD299" t="str">
            <v>Iztapalapa/Xalpa</v>
          </cell>
          <cell r="AE299" t="str">
            <v>DF</v>
          </cell>
          <cell r="AF299" t="str">
            <v>MX</v>
          </cell>
          <cell r="AG299" t="str">
            <v>10412133</v>
          </cell>
          <cell r="AH299" t="str">
            <v>ANGELICA MARIA ALEGRIA GUTIERREZ</v>
          </cell>
          <cell r="AI299" t="str">
            <v>Mz 2 Lt 14 Zazali</v>
          </cell>
          <cell r="AJ299" t="str">
            <v>5520168114</v>
          </cell>
          <cell r="AK299" t="str">
            <v>5520168114</v>
          </cell>
          <cell r="AL299" t="str">
            <v>09640</v>
          </cell>
          <cell r="AM299"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299" t="str">
            <v>1TE50B8NUSCB</v>
          </cell>
          <cell r="AO299" t="str">
            <v>Smart</v>
          </cell>
          <cell r="AP299" t="str">
            <v>Hisense</v>
          </cell>
          <cell r="AQ299" t="str">
            <v>Opera</v>
          </cell>
          <cell r="AR299" t="str">
            <v>FHD 1920 x 1080</v>
          </cell>
          <cell r="AS299" t="str">
            <v>3TE50G1653A3G1653M010</v>
          </cell>
          <cell r="AT299" t="e">
            <v>#N/A</v>
          </cell>
          <cell r="AU299" t="str">
            <v>50H5C</v>
          </cell>
          <cell r="AV299" t="str">
            <v>3TE50G1653A3</v>
          </cell>
          <cell r="AW299" t="str">
            <v>G1653</v>
          </cell>
          <cell r="AX299" t="str">
            <v>M010</v>
          </cell>
          <cell r="AY299">
            <v>74011486</v>
          </cell>
          <cell r="AZ299">
            <v>51012419</v>
          </cell>
          <cell r="BA299">
            <v>80137269</v>
          </cell>
        </row>
        <row r="300">
          <cell r="D300">
            <v>60311336</v>
          </cell>
          <cell r="E300" t="str">
            <v>A</v>
          </cell>
          <cell r="F300" t="str">
            <v>TV</v>
          </cell>
          <cell r="G300" t="str">
            <v>KATIA BERENICE ORIOL CRUZ</v>
          </cell>
          <cell r="H300" t="str">
            <v>GARCIA MARQUEZ 918, SANTA CECILIA, APODACA</v>
          </cell>
          <cell r="I300">
            <v>8120022549</v>
          </cell>
          <cell r="J300" t="str">
            <v>HISENSE</v>
          </cell>
          <cell r="K300" t="str">
            <v>50H3</v>
          </cell>
          <cell r="L300" t="str">
            <v>50J141202H01241</v>
          </cell>
          <cell r="M300" t="str">
            <v>CARTA DE ACEPTACION</v>
          </cell>
          <cell r="N300">
            <v>8091</v>
          </cell>
          <cell r="O300">
            <v>41942</v>
          </cell>
          <cell r="P300">
            <v>42780</v>
          </cell>
          <cell r="Q300">
            <v>201024</v>
          </cell>
          <cell r="R300" t="str">
            <v>18-2-17- ERNESTO  HDZ,NP5-P1O.C. 1007428, PANEL, 173331</v>
          </cell>
          <cell r="S300" t="str">
            <v/>
          </cell>
          <cell r="T300" t="str">
            <v xml:space="preserve">  Sofia Vazquez                   </v>
          </cell>
          <cell r="U300" t="str">
            <v>2017-04-13</v>
          </cell>
          <cell r="V300" t="str">
            <v>Norte</v>
          </cell>
          <cell r="W300" t="str">
            <v>COMPLETADO</v>
          </cell>
          <cell r="X300" t="str">
            <v>TALLER</v>
          </cell>
          <cell r="Y300">
            <v>42776</v>
          </cell>
          <cell r="Z300">
            <v>838</v>
          </cell>
          <cell r="AA300" t="str">
            <v>M010</v>
          </cell>
          <cell r="AB300" t="str">
            <v>T173331/Panel - PANEL</v>
          </cell>
          <cell r="AC300" t="str">
            <v>OC-1007428</v>
          </cell>
          <cell r="AD300" t="str">
            <v>apodaca /santa cecilia</v>
          </cell>
          <cell r="AE300" t="str">
            <v>NL</v>
          </cell>
          <cell r="AF300" t="str">
            <v>MX</v>
          </cell>
          <cell r="AG300" t="str">
            <v>10411863</v>
          </cell>
          <cell r="AH300" t="str">
            <v>KATIA BERENICE ORIOL CRUZ</v>
          </cell>
          <cell r="AI300" t="str">
            <v>garcia marquez num 918</v>
          </cell>
          <cell r="AJ300" t="str">
            <v>0448120022549</v>
          </cell>
          <cell r="AK300">
            <v>0</v>
          </cell>
          <cell r="AL300" t="str">
            <v>66636</v>
          </cell>
          <cell r="AM300"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00" t="str">
            <v>3TE50J141202</v>
          </cell>
          <cell r="AO300" t="str">
            <v>Básica</v>
          </cell>
          <cell r="AP300" t="str">
            <v>Hisense</v>
          </cell>
          <cell r="AQ300" t="str">
            <v>Opera</v>
          </cell>
          <cell r="AR300" t="str">
            <v>FHD 1920 x 1080</v>
          </cell>
          <cell r="AS300" t="str">
            <v>3TE50G165140G165140M010</v>
          </cell>
          <cell r="AT300">
            <v>164</v>
          </cell>
          <cell r="AU300" t="str">
            <v>50H7GB</v>
          </cell>
          <cell r="AV300" t="str">
            <v>3TE50G165140</v>
          </cell>
          <cell r="AW300" t="str">
            <v>G165140</v>
          </cell>
          <cell r="AX300" t="str">
            <v>M010</v>
          </cell>
          <cell r="AY300">
            <v>74011487</v>
          </cell>
          <cell r="AZ300">
            <v>51012421</v>
          </cell>
          <cell r="BA300">
            <v>80147278</v>
          </cell>
        </row>
        <row r="301">
          <cell r="D301">
            <v>60314380</v>
          </cell>
          <cell r="E301" t="str">
            <v xml:space="preserve">A  </v>
          </cell>
          <cell r="F301" t="str">
            <v>TV</v>
          </cell>
          <cell r="G301" t="str">
            <v>ELSA AURORA GONZALEZ VELAZQUEZ</v>
          </cell>
          <cell r="H301" t="str">
            <v>ORIENTE 170 53 MOCTEZUMA SEGUNDA SECCION VENUSTIANO CARRANZA</v>
          </cell>
          <cell r="I301">
            <v>5534162645</v>
          </cell>
          <cell r="J301" t="str">
            <v>HISENSE</v>
          </cell>
          <cell r="K301" t="str">
            <v>50K20DW</v>
          </cell>
          <cell r="L301" t="str">
            <v>50G143292H03936</v>
          </cell>
          <cell r="M301" t="str">
            <v>TICKET TELMEX ZA /  000230830</v>
          </cell>
          <cell r="N301">
            <v>10120.879999999999</v>
          </cell>
          <cell r="O301">
            <v>42090</v>
          </cell>
          <cell r="P301">
            <v>42816</v>
          </cell>
          <cell r="Q301">
            <v>201767</v>
          </cell>
          <cell r="R301" t="str">
            <v>06/04/2017 01 : 00  ARANTXA.MON : NP5/23/03/2017 05 : 13 201767 : P1A: 173331 PANEL   171496 POWER  22-03-2017    OC-1008918</v>
          </cell>
          <cell r="S301" t="str">
            <v>EQUIPO EN DOMICILIO DE CLIENTE</v>
          </cell>
          <cell r="T301" t="str">
            <v xml:space="preserve">ANDREA LEGORRETA               </v>
          </cell>
          <cell r="U301" t="str">
            <v>2017-04-11</v>
          </cell>
          <cell r="V301" t="str">
            <v>Centro</v>
          </cell>
          <cell r="W301" t="str">
            <v>COMPLETADO</v>
          </cell>
          <cell r="X301" t="str">
            <v>CLIENTE</v>
          </cell>
          <cell r="Y301">
            <v>42811</v>
          </cell>
          <cell r="Z301">
            <v>726</v>
          </cell>
          <cell r="AA301" t="str">
            <v>M012</v>
          </cell>
          <cell r="AB301" t="str">
            <v>T173331/Panel - PANEL</v>
          </cell>
          <cell r="AC301" t="str">
            <v>OC-1008918</v>
          </cell>
          <cell r="AD301" t="str">
            <v>moctezuma segunda seccion/Venustiano car</v>
          </cell>
          <cell r="AE301" t="str">
            <v>DF</v>
          </cell>
          <cell r="AF301" t="str">
            <v>MX</v>
          </cell>
          <cell r="AG301" t="str">
            <v>10414636</v>
          </cell>
          <cell r="AH301" t="str">
            <v>ELSA AURORA GONZALEZ VELAZQUEZ</v>
          </cell>
          <cell r="AI301" t="str">
            <v>53 oriente 170</v>
          </cell>
          <cell r="AJ301" t="str">
            <v>57859728</v>
          </cell>
          <cell r="AK301" t="str">
            <v>5534162645</v>
          </cell>
          <cell r="AL301" t="str">
            <v>15530</v>
          </cell>
          <cell r="AM301"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01" t="str">
            <v>1TE50B8NUSCB</v>
          </cell>
          <cell r="AO301" t="str">
            <v>Smart</v>
          </cell>
          <cell r="AP301" t="str">
            <v>Hisense</v>
          </cell>
          <cell r="AQ301" t="str">
            <v>Opera</v>
          </cell>
          <cell r="AR301" t="str">
            <v>FHD 1920 x 1080</v>
          </cell>
          <cell r="AS301" t="str">
            <v>3TE50G1653A3G1653M010</v>
          </cell>
          <cell r="AT301" t="e">
            <v>#N/A</v>
          </cell>
          <cell r="AU301" t="str">
            <v>50H5C</v>
          </cell>
          <cell r="AV301" t="str">
            <v>3TE50G1653A3</v>
          </cell>
          <cell r="AW301" t="str">
            <v>G1653</v>
          </cell>
          <cell r="AX301" t="str">
            <v>M010</v>
          </cell>
          <cell r="AY301">
            <v>74011490</v>
          </cell>
          <cell r="AZ301">
            <v>51012423</v>
          </cell>
          <cell r="BA301">
            <v>80137316</v>
          </cell>
        </row>
        <row r="302">
          <cell r="D302">
            <v>60314159</v>
          </cell>
          <cell r="E302" t="str">
            <v xml:space="preserve">A  </v>
          </cell>
          <cell r="F302" t="str">
            <v>TV</v>
          </cell>
          <cell r="G302" t="str">
            <v>LIZTBETH PEREZ</v>
          </cell>
          <cell r="H302" t="str">
            <v>MANUEL CAÑA MZ 11 LT 19 LOMAS DE SANTA CRUZ MEYEHUALCO IZTAPALAPA CP. 09779</v>
          </cell>
          <cell r="I302">
            <v>26082405</v>
          </cell>
          <cell r="J302" t="str">
            <v>HISENSE</v>
          </cell>
          <cell r="K302" t="str">
            <v>50K20DW</v>
          </cell>
          <cell r="L302" t="str">
            <v>50G143291H18130</v>
          </cell>
          <cell r="M302" t="str">
            <v>POLIZA DE GARANTIA</v>
          </cell>
          <cell r="N302">
            <v>0</v>
          </cell>
          <cell r="O302">
            <v>42047</v>
          </cell>
          <cell r="P302">
            <v>42811</v>
          </cell>
          <cell r="Q302">
            <v>201767</v>
          </cell>
          <cell r="R302" t="str">
            <v>30/03/2017 06 : 29  ARANTXA.MON : NP5/P1A: 173331 PANEL   17-03-2017   OC-1008803</v>
          </cell>
          <cell r="S302" t="str">
            <v>EQUIPO DAÑADO EN DOMICILIO DE CLIENTE</v>
          </cell>
          <cell r="T302" t="str">
            <v xml:space="preserve">ANDREA LEGORRETA               </v>
          </cell>
          <cell r="U302" t="str">
            <v>2017-04-11</v>
          </cell>
          <cell r="V302" t="str">
            <v>Centro</v>
          </cell>
          <cell r="W302" t="str">
            <v>COMPLETADO</v>
          </cell>
          <cell r="X302" t="str">
            <v>CLIENTE</v>
          </cell>
          <cell r="Y302">
            <v>42808</v>
          </cell>
          <cell r="Z302">
            <v>764</v>
          </cell>
          <cell r="AA302" t="str">
            <v>M012</v>
          </cell>
          <cell r="AB302" t="str">
            <v>T173331/Panel - PANEL</v>
          </cell>
          <cell r="AC302" t="str">
            <v>OC-1008803</v>
          </cell>
          <cell r="AD302" t="str">
            <v>Iztapalapa/Lomas de sta cruz meyehualco</v>
          </cell>
          <cell r="AE302" t="str">
            <v>DF</v>
          </cell>
          <cell r="AF302" t="str">
            <v>MX</v>
          </cell>
          <cell r="AG302" t="str">
            <v>10414307</v>
          </cell>
          <cell r="AH302" t="str">
            <v>LIZBETH PEREZ</v>
          </cell>
          <cell r="AI302" t="str">
            <v>Manuel caña mz 11 lt 19</v>
          </cell>
          <cell r="AJ302" t="str">
            <v>26082405</v>
          </cell>
          <cell r="AK302">
            <v>0</v>
          </cell>
          <cell r="AL302" t="str">
            <v>09779</v>
          </cell>
          <cell r="AM302"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02" t="str">
            <v>1TE50B8NUSCB</v>
          </cell>
          <cell r="AO302" t="str">
            <v>Smart</v>
          </cell>
          <cell r="AP302" t="str">
            <v>Hisense</v>
          </cell>
          <cell r="AQ302" t="str">
            <v>Opera</v>
          </cell>
          <cell r="AR302" t="str">
            <v>FHD 1920 x 1080</v>
          </cell>
          <cell r="AS302" t="str">
            <v>3TE50G1653A3G1653M010</v>
          </cell>
          <cell r="AT302" t="e">
            <v>#N/A</v>
          </cell>
          <cell r="AU302" t="str">
            <v>50H5C</v>
          </cell>
          <cell r="AV302" t="str">
            <v>3TE50G1653A3</v>
          </cell>
          <cell r="AW302" t="str">
            <v>G1653</v>
          </cell>
          <cell r="AX302" t="str">
            <v>M010</v>
          </cell>
          <cell r="AY302">
            <v>74011493</v>
          </cell>
          <cell r="AZ302">
            <v>51012426</v>
          </cell>
          <cell r="BA302">
            <v>80137333</v>
          </cell>
        </row>
        <row r="303">
          <cell r="D303">
            <v>60314372</v>
          </cell>
          <cell r="E303" t="str">
            <v xml:space="preserve">A  </v>
          </cell>
          <cell r="F303" t="str">
            <v>TV</v>
          </cell>
          <cell r="G303" t="str">
            <v>JUAN MANUEL ARRAZOLA</v>
          </cell>
          <cell r="H303" t="str">
            <v>CASCADA 4 TLAPACOYA IXTAPALUCA CP.56577</v>
          </cell>
          <cell r="I303">
            <v>5581233272</v>
          </cell>
          <cell r="J303" t="str">
            <v>HISENSE</v>
          </cell>
          <cell r="K303" t="str">
            <v>50K20DW</v>
          </cell>
          <cell r="L303" t="str">
            <v>50G144844H03433</v>
          </cell>
          <cell r="M303" t="str">
            <v>POLIZA DE GARANTIA</v>
          </cell>
          <cell r="N303">
            <v>0</v>
          </cell>
          <cell r="O303">
            <v>42102</v>
          </cell>
          <cell r="P303">
            <v>42816</v>
          </cell>
          <cell r="Q303">
            <v>201767</v>
          </cell>
          <cell r="R303" t="str">
            <v>06/04/2017 01 : 26  ARANTXA.MON : NP5/23/03/2017 05 : 24 201767 : P1A: 173331 PANEL   22-03-2017   OC-1008929</v>
          </cell>
          <cell r="S303" t="str">
            <v>EQUIPO EN DOMICILIO DE CLIENTE (ZONA FOR</v>
          </cell>
          <cell r="T303" t="str">
            <v xml:space="preserve">ANDREA LEGORRETA               </v>
          </cell>
          <cell r="U303" t="str">
            <v>2017-04-11</v>
          </cell>
          <cell r="V303" t="str">
            <v>Centro</v>
          </cell>
          <cell r="W303" t="str">
            <v>COMPLETADO</v>
          </cell>
          <cell r="X303" t="str">
            <v>CLIENTE</v>
          </cell>
          <cell r="Y303">
            <v>42811</v>
          </cell>
          <cell r="Z303">
            <v>714</v>
          </cell>
          <cell r="AA303" t="str">
            <v>M012</v>
          </cell>
          <cell r="AB303" t="str">
            <v>T173331/Panel - PANEL</v>
          </cell>
          <cell r="AC303" t="str">
            <v>OC-1008929</v>
          </cell>
          <cell r="AD303" t="str">
            <v>ixtapaluca/tlapacoya</v>
          </cell>
          <cell r="AE303" t="str">
            <v>MEX</v>
          </cell>
          <cell r="AF303" t="str">
            <v>MX</v>
          </cell>
          <cell r="AG303" t="str">
            <v>10413612</v>
          </cell>
          <cell r="AH303" t="str">
            <v>JUAN MANUEL ARRAZOLA</v>
          </cell>
          <cell r="AI303" t="str">
            <v>Cascada nu 4</v>
          </cell>
          <cell r="AJ303" t="str">
            <v>55440808</v>
          </cell>
          <cell r="AK303" t="str">
            <v>5581233272</v>
          </cell>
          <cell r="AL303" t="str">
            <v>56577</v>
          </cell>
          <cell r="AM303"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03" t="str">
            <v>1TE50B8NUSCB</v>
          </cell>
          <cell r="AO303" t="str">
            <v>Smart</v>
          </cell>
          <cell r="AP303" t="str">
            <v>Hisense</v>
          </cell>
          <cell r="AQ303" t="str">
            <v>Opera</v>
          </cell>
          <cell r="AR303" t="str">
            <v>FHD 1920 x 1080</v>
          </cell>
          <cell r="AS303" t="str">
            <v>3TE50G1653A3G1653M010</v>
          </cell>
          <cell r="AT303" t="e">
            <v>#N/A</v>
          </cell>
          <cell r="AU303" t="str">
            <v>50H5C</v>
          </cell>
          <cell r="AV303" t="str">
            <v>3TE50G1653A3</v>
          </cell>
          <cell r="AW303" t="str">
            <v>G1653</v>
          </cell>
          <cell r="AX303" t="str">
            <v>M010</v>
          </cell>
          <cell r="AY303">
            <v>74011494</v>
          </cell>
          <cell r="AZ303">
            <v>51012427</v>
          </cell>
          <cell r="BA303">
            <v>80137341</v>
          </cell>
        </row>
        <row r="304">
          <cell r="D304">
            <v>60311628</v>
          </cell>
          <cell r="E304" t="str">
            <v>A</v>
          </cell>
          <cell r="F304" t="str">
            <v>TV</v>
          </cell>
          <cell r="G304" t="str">
            <v>EDUARDO TOMAS MONDRAGON ARZATE</v>
          </cell>
          <cell r="H304" t="str">
            <v>SEBEDO AMADOR NUM 42 ALTOS COL. OBRERA DELG CUAUHTEMOC CP 06800</v>
          </cell>
          <cell r="I304" t="str">
            <v>46223128 - 0445538184499</v>
          </cell>
          <cell r="J304" t="str">
            <v>HISENSE</v>
          </cell>
          <cell r="K304" t="str">
            <v>50K20DW</v>
          </cell>
          <cell r="L304" t="str">
            <v>50G143064H00506</v>
          </cell>
          <cell r="M304" t="str">
            <v>D7B5C6F2-AC55-4E43-9244-A1241015B6F6</v>
          </cell>
          <cell r="N304">
            <v>8499</v>
          </cell>
          <cell r="O304">
            <v>41992</v>
          </cell>
          <cell r="P304">
            <v>42794</v>
          </cell>
          <cell r="Q304">
            <v>201767</v>
          </cell>
          <cell r="R304" t="str">
            <v>16/03/2017 07 : 52  ERNESTO.HERN : NP5 / P1A: 173331 PANEL    28-02-2017   OC-1008060</v>
          </cell>
          <cell r="S304" t="str">
            <v>EQUIPO DAÑADO EN DOMICILIO DE CLIENTE</v>
          </cell>
          <cell r="T304" t="str">
            <v xml:space="preserve">ABRAHAM LAZCANO                </v>
          </cell>
          <cell r="U304" t="str">
            <v>2017-04-10</v>
          </cell>
          <cell r="V304" t="str">
            <v>Centro</v>
          </cell>
          <cell r="W304" t="str">
            <v>COMPLETADO</v>
          </cell>
          <cell r="Y304">
            <v>42781</v>
          </cell>
          <cell r="Z304">
            <v>802</v>
          </cell>
          <cell r="AA304" t="str">
            <v>M012</v>
          </cell>
          <cell r="AB304" t="str">
            <v>T173331/Panel - PANEL</v>
          </cell>
          <cell r="AC304" t="str">
            <v>OC-1008060</v>
          </cell>
          <cell r="AD304" t="str">
            <v>col obrera/cuahutemoc</v>
          </cell>
          <cell r="AE304" t="str">
            <v>DF</v>
          </cell>
          <cell r="AF304" t="str">
            <v>MX</v>
          </cell>
          <cell r="AG304" t="str">
            <v>10411694</v>
          </cell>
          <cell r="AH304" t="str">
            <v>EDUARDO TOMAS MONDRAGON ARZATE</v>
          </cell>
          <cell r="AI304" t="str">
            <v>sebedo amador num 42 altos</v>
          </cell>
          <cell r="AJ304" t="str">
            <v>0445538184499</v>
          </cell>
          <cell r="AK304" t="str">
            <v>0445538184499</v>
          </cell>
          <cell r="AL304" t="str">
            <v>06800</v>
          </cell>
          <cell r="AM304"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04" t="str">
            <v>1TE50B8NUSCB</v>
          </cell>
          <cell r="AO304" t="str">
            <v>Smart</v>
          </cell>
          <cell r="AP304" t="str">
            <v>Hisense</v>
          </cell>
          <cell r="AQ304" t="str">
            <v>Opera</v>
          </cell>
          <cell r="AR304" t="str">
            <v>FHD 1920 x 1080</v>
          </cell>
          <cell r="AS304" t="str">
            <v>3TE50G1653A3G1653M010</v>
          </cell>
          <cell r="AT304" t="e">
            <v>#N/A</v>
          </cell>
          <cell r="AU304" t="str">
            <v>50H5C</v>
          </cell>
          <cell r="AV304" t="str">
            <v>3TE50G1653A3</v>
          </cell>
          <cell r="AW304" t="str">
            <v>G1653</v>
          </cell>
          <cell r="AX304" t="str">
            <v>M010</v>
          </cell>
          <cell r="AY304">
            <v>74011496</v>
          </cell>
          <cell r="AZ304">
            <v>51012430</v>
          </cell>
          <cell r="BA304">
            <v>80137228</v>
          </cell>
        </row>
        <row r="305">
          <cell r="D305">
            <v>60314255</v>
          </cell>
          <cell r="E305" t="str">
            <v xml:space="preserve">A  </v>
          </cell>
          <cell r="F305" t="str">
            <v>TV</v>
          </cell>
          <cell r="G305" t="str">
            <v>REYNALDO AGUIRRE</v>
          </cell>
          <cell r="H305" t="str">
            <v>LAGO WETTER 99 AGUA AZUL NEZAHUALCOYOTL CP. 57500</v>
          </cell>
          <cell r="I305">
            <v>5537094041</v>
          </cell>
          <cell r="J305" t="str">
            <v>HISENSE</v>
          </cell>
          <cell r="K305" t="str">
            <v>50K20DW</v>
          </cell>
          <cell r="L305" t="str">
            <v>50G143292H09301</v>
          </cell>
          <cell r="M305" t="str">
            <v>CARTA DE ACEPTACION</v>
          </cell>
          <cell r="N305">
            <v>8998.7800000000007</v>
          </cell>
          <cell r="O305">
            <v>42174</v>
          </cell>
          <cell r="P305">
            <v>42815</v>
          </cell>
          <cell r="Q305">
            <v>201767</v>
          </cell>
          <cell r="R305" t="str">
            <v>05/04/2017 22 : 54  ARANTXA.MON : NP5/22/03/2017 08 : 09 201767 : P1A: 173331 PANEL    21-03-2017   OC-1008882</v>
          </cell>
          <cell r="S305" t="str">
            <v>EQUIPO EN DOMICILIO DE CLIENTE</v>
          </cell>
          <cell r="T305" t="str">
            <v xml:space="preserve">ANDREA LEGORRETA               </v>
          </cell>
          <cell r="U305" t="str">
            <v>2017-04-11</v>
          </cell>
          <cell r="V305" t="str">
            <v>Centro</v>
          </cell>
          <cell r="W305" t="str">
            <v>COMPLETADO</v>
          </cell>
          <cell r="X305" t="str">
            <v>CLIENTE</v>
          </cell>
          <cell r="Y305">
            <v>42809</v>
          </cell>
          <cell r="Z305">
            <v>641</v>
          </cell>
          <cell r="AA305" t="str">
            <v>M012</v>
          </cell>
          <cell r="AB305" t="str">
            <v>T173331/Panel - PANEL</v>
          </cell>
          <cell r="AC305" t="str">
            <v>OC-1008882</v>
          </cell>
          <cell r="AD305" t="str">
            <v>Nezahualcoyotl/Agua Azul</v>
          </cell>
          <cell r="AE305" t="str">
            <v>MEX</v>
          </cell>
          <cell r="AF305" t="str">
            <v>MX</v>
          </cell>
          <cell r="AG305" t="str">
            <v>10414172</v>
          </cell>
          <cell r="AH305" t="str">
            <v>REYNALDO AGUIRRE</v>
          </cell>
          <cell r="AI305" t="str">
            <v>99 Lago Wetter</v>
          </cell>
          <cell r="AJ305" t="str">
            <v>0445537094041</v>
          </cell>
          <cell r="AK305">
            <v>0</v>
          </cell>
          <cell r="AL305" t="str">
            <v>57500</v>
          </cell>
          <cell r="AM305"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05" t="str">
            <v>1TE50B8NUSCB</v>
          </cell>
          <cell r="AO305" t="str">
            <v>Smart</v>
          </cell>
          <cell r="AP305" t="str">
            <v>Hisense</v>
          </cell>
          <cell r="AQ305" t="str">
            <v>Opera</v>
          </cell>
          <cell r="AR305" t="str">
            <v>FHD 1920 x 1080</v>
          </cell>
          <cell r="AS305" t="str">
            <v>3TE50G1653A3G1653M010</v>
          </cell>
          <cell r="AT305" t="e">
            <v>#N/A</v>
          </cell>
          <cell r="AU305" t="str">
            <v>50H5C</v>
          </cell>
          <cell r="AV305" t="str">
            <v>3TE50G1653A3</v>
          </cell>
          <cell r="AW305" t="str">
            <v>G1653</v>
          </cell>
          <cell r="AX305" t="str">
            <v>M010</v>
          </cell>
          <cell r="AY305">
            <v>74011497</v>
          </cell>
          <cell r="AZ305">
            <v>51012432</v>
          </cell>
          <cell r="BA305">
            <v>80137243</v>
          </cell>
        </row>
        <row r="306">
          <cell r="D306">
            <v>60313935</v>
          </cell>
          <cell r="E306" t="str">
            <v xml:space="preserve">A  </v>
          </cell>
          <cell r="F306" t="str">
            <v>TV</v>
          </cell>
          <cell r="G306" t="str">
            <v>JORGE ALFONSO PARRA CASTILLO</v>
          </cell>
          <cell r="H306" t="str">
            <v>AMICAR VIDAL NUM 189 CASA 1 COL. LOMAS DE MEMETLA; DELG CUAUJIMALPA CP 05330</v>
          </cell>
          <cell r="I306" t="str">
            <v>58130819 - 5513331677</v>
          </cell>
          <cell r="J306" t="str">
            <v>HISENSE</v>
          </cell>
          <cell r="K306" t="str">
            <v>50H5B2</v>
          </cell>
          <cell r="L306" t="str">
            <v>50G160594H00094</v>
          </cell>
          <cell r="M306" t="str">
            <v>#SALESCHECK 0123573947761121 SEARS</v>
          </cell>
          <cell r="N306">
            <v>6073.95</v>
          </cell>
          <cell r="O306">
            <v>42695</v>
          </cell>
          <cell r="P306">
            <v>42809</v>
          </cell>
          <cell r="Q306">
            <v>201767</v>
          </cell>
          <cell r="R306" t="str">
            <v>28/03/2017 04 : 27  ERNESTO.HERN : NP5 / P1A: 196102PANEL    15-03-2017   OC-1008708</v>
          </cell>
          <cell r="S306" t="str">
            <v>EQUIPO DAÑADO EN DOMICILIO DE CLIENTE</v>
          </cell>
          <cell r="T306" t="str">
            <v xml:space="preserve">   ABRAHAM LAZCANO                </v>
          </cell>
          <cell r="U306" t="str">
            <v>2017-04-10</v>
          </cell>
          <cell r="V306" t="str">
            <v>Centro</v>
          </cell>
          <cell r="W306" t="str">
            <v>COMPLETADO</v>
          </cell>
          <cell r="X306" t="str">
            <v>CLIENTE</v>
          </cell>
          <cell r="Y306">
            <v>42804</v>
          </cell>
          <cell r="Z306">
            <v>114</v>
          </cell>
          <cell r="AA306" t="str">
            <v>M010</v>
          </cell>
          <cell r="AB306" t="str">
            <v>T196102/Panel - PANEL</v>
          </cell>
          <cell r="AC306" t="str">
            <v>OC-1008708</v>
          </cell>
          <cell r="AD306" t="str">
            <v>cuajimalpa/lomas de memetla</v>
          </cell>
          <cell r="AE306" t="str">
            <v>DF</v>
          </cell>
          <cell r="AF306" t="str">
            <v>MX</v>
          </cell>
          <cell r="AG306" t="str">
            <v>10414177</v>
          </cell>
          <cell r="AH306" t="str">
            <v>JORGE ALFONSO PARRA CASTILLO</v>
          </cell>
          <cell r="AI306" t="str">
            <v>189 Amilcar vidal casa 1</v>
          </cell>
          <cell r="AJ306" t="str">
            <v>5513331677</v>
          </cell>
          <cell r="AK306" t="str">
            <v>5513331677</v>
          </cell>
          <cell r="AL306" t="str">
            <v>05330</v>
          </cell>
          <cell r="AM306"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06" t="str">
            <v>3TE50G155377</v>
          </cell>
          <cell r="AO306" t="str">
            <v>Smart</v>
          </cell>
          <cell r="AP306" t="str">
            <v>Hisense</v>
          </cell>
          <cell r="AQ306" t="str">
            <v>Opera</v>
          </cell>
          <cell r="AR306" t="str">
            <v>FHD 1920 x 1080</v>
          </cell>
          <cell r="AS306" t="str">
            <v>3TE50G1653A3G1653A3M010</v>
          </cell>
          <cell r="AT306">
            <v>2</v>
          </cell>
          <cell r="AU306" t="str">
            <v>50H5C</v>
          </cell>
          <cell r="AV306" t="str">
            <v>3TE50G1653A3</v>
          </cell>
          <cell r="AW306" t="str">
            <v>G1653A3</v>
          </cell>
          <cell r="AX306" t="str">
            <v>M010</v>
          </cell>
          <cell r="AY306">
            <v>74011498</v>
          </cell>
          <cell r="AZ306">
            <v>51012433</v>
          </cell>
          <cell r="BA306">
            <v>80146093</v>
          </cell>
        </row>
        <row r="307">
          <cell r="D307">
            <v>60311054</v>
          </cell>
          <cell r="E307" t="str">
            <v>A</v>
          </cell>
          <cell r="F307" t="str">
            <v>TV</v>
          </cell>
          <cell r="G307" t="str">
            <v>EDGAR MARTINEZ VILLARREAL</v>
          </cell>
          <cell r="H307" t="str">
            <v>BOLIVAR 107, VALLE DE SANTA ELENA, ZUAZUA</v>
          </cell>
          <cell r="I307">
            <v>8182588762</v>
          </cell>
          <cell r="J307" t="str">
            <v>HISENSE</v>
          </cell>
          <cell r="K307" t="str">
            <v>50H5GB</v>
          </cell>
          <cell r="L307" t="str">
            <v>50G145315H02692</v>
          </cell>
          <cell r="M307" t="str">
            <v>17615-21</v>
          </cell>
          <cell r="N307">
            <v>7299</v>
          </cell>
          <cell r="O307">
            <v>42324</v>
          </cell>
          <cell r="P307">
            <v>42781</v>
          </cell>
          <cell r="Q307">
            <v>201024</v>
          </cell>
          <cell r="R307" t="str">
            <v>22-2-17  8.29  ERNESTO HDZ NP5-P1 O.C. 1007627-PANEL 182406</v>
          </cell>
          <cell r="S307" t="str">
            <v/>
          </cell>
          <cell r="T307" t="str">
            <v xml:space="preserve">  Sofia Vazquez                   </v>
          </cell>
          <cell r="U307" t="str">
            <v>2017-04-13</v>
          </cell>
          <cell r="V307" t="str">
            <v>Norte</v>
          </cell>
          <cell r="W307" t="str">
            <v>COMPLETADO</v>
          </cell>
          <cell r="X307" t="str">
            <v>TALLER</v>
          </cell>
          <cell r="Y307">
            <v>42774</v>
          </cell>
          <cell r="Z307">
            <v>457</v>
          </cell>
          <cell r="AA307" t="str">
            <v>M012</v>
          </cell>
          <cell r="AB307" t="str">
            <v>T182406/Panel - PANEL</v>
          </cell>
          <cell r="AC307" t="str">
            <v>OC-1007627</v>
          </cell>
          <cell r="AD307" t="str">
            <v>Zuazua/Valle de sta elena sec san jorge</v>
          </cell>
          <cell r="AE307" t="str">
            <v>NL</v>
          </cell>
          <cell r="AF307" t="str">
            <v>MX</v>
          </cell>
          <cell r="AG307" t="str">
            <v>10411007</v>
          </cell>
          <cell r="AH307" t="str">
            <v>EDGAR MARTINEZ VILLARREAL</v>
          </cell>
          <cell r="AI307" t="str">
            <v>Bolivar num 107</v>
          </cell>
          <cell r="AJ307" t="str">
            <v>8182588762</v>
          </cell>
          <cell r="AK307">
            <v>0</v>
          </cell>
          <cell r="AL307" t="str">
            <v>65776</v>
          </cell>
          <cell r="AM307"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07" t="str">
            <v>3TE50A144537</v>
          </cell>
          <cell r="AO307" t="str">
            <v>Smart</v>
          </cell>
          <cell r="AP307" t="str">
            <v>Hisense</v>
          </cell>
          <cell r="AQ307" t="str">
            <v>Opera</v>
          </cell>
          <cell r="AR307" t="str">
            <v>FHD 1920 x 1080</v>
          </cell>
          <cell r="AS307" t="str">
            <v>3TE50G1653A3G1653M010</v>
          </cell>
          <cell r="AT307" t="e">
            <v>#N/A</v>
          </cell>
          <cell r="AU307" t="str">
            <v>50H5C</v>
          </cell>
          <cell r="AV307" t="str">
            <v>3TE50G1653A3</v>
          </cell>
          <cell r="AW307" t="str">
            <v>G1653</v>
          </cell>
          <cell r="AX307" t="str">
            <v>M010</v>
          </cell>
          <cell r="AY307">
            <v>74011502</v>
          </cell>
          <cell r="AZ307">
            <v>51012437</v>
          </cell>
          <cell r="BA307">
            <v>80137254</v>
          </cell>
        </row>
        <row r="308">
          <cell r="D308">
            <v>60311184</v>
          </cell>
          <cell r="E308" t="str">
            <v>A</v>
          </cell>
          <cell r="F308" t="str">
            <v>TV</v>
          </cell>
          <cell r="G308" t="str">
            <v>ISAIAS GARCIA</v>
          </cell>
          <cell r="H308" t="str">
            <v>PRIVADA DE LA CALLE 1 No. 41 COL. BELLAVISTA, CAMPECHE, CAMPECHE</v>
          </cell>
          <cell r="I308">
            <v>9811135196</v>
          </cell>
          <cell r="J308" t="str">
            <v>HISENSE</v>
          </cell>
          <cell r="K308" t="str">
            <v>50H5GB</v>
          </cell>
          <cell r="L308" t="str">
            <v>50G150311H02151</v>
          </cell>
          <cell r="M308" t="str">
            <v>ES12445</v>
          </cell>
          <cell r="N308">
            <v>8799.35</v>
          </cell>
          <cell r="O308">
            <v>42056</v>
          </cell>
          <cell r="P308">
            <v>42789</v>
          </cell>
          <cell r="Q308">
            <v>201079</v>
          </cell>
          <cell r="R308" t="str">
            <v>FALTA DE REFACCIONES</v>
          </cell>
          <cell r="T308" t="str">
            <v>CANDELARIO GARCIA</v>
          </cell>
          <cell r="U308">
            <v>42835</v>
          </cell>
          <cell r="V308" t="str">
            <v>SUR</v>
          </cell>
          <cell r="W308" t="str">
            <v>COMPLETADO</v>
          </cell>
          <cell r="Y308">
            <v>42775</v>
          </cell>
          <cell r="Z308">
            <v>733</v>
          </cell>
          <cell r="AA308" t="str">
            <v>M012</v>
          </cell>
          <cell r="AB308" t="str">
            <v>T182406/Panel - PANEL</v>
          </cell>
          <cell r="AC308" t="str">
            <v>OC-1007395</v>
          </cell>
          <cell r="AD308" t="str">
            <v>Cmp /Bella vista</v>
          </cell>
          <cell r="AE308" t="str">
            <v>CMP</v>
          </cell>
          <cell r="AF308" t="str">
            <v>MX</v>
          </cell>
          <cell r="AG308" t="str">
            <v>10411467</v>
          </cell>
          <cell r="AH308" t="str">
            <v>ISAIAS GARCIA</v>
          </cell>
          <cell r="AI308" t="str">
            <v>41 Privada de la calle 1</v>
          </cell>
          <cell r="AJ308" t="str">
            <v>9811135196</v>
          </cell>
          <cell r="AK308">
            <v>0</v>
          </cell>
          <cell r="AL308" t="str">
            <v>24000</v>
          </cell>
          <cell r="AM308"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08" t="str">
            <v>3TE50A144537</v>
          </cell>
          <cell r="AO308" t="str">
            <v>Smart</v>
          </cell>
          <cell r="AP308" t="str">
            <v>Hisense</v>
          </cell>
          <cell r="AQ308" t="str">
            <v>Opera</v>
          </cell>
          <cell r="AR308" t="str">
            <v>FHD 1920 x 1080</v>
          </cell>
          <cell r="AS308" t="str">
            <v>3TE50G1653A3G1653M010</v>
          </cell>
          <cell r="AT308" t="e">
            <v>#N/A</v>
          </cell>
          <cell r="AU308" t="str">
            <v>50H5C</v>
          </cell>
          <cell r="AV308" t="str">
            <v>3TE50G1653A3</v>
          </cell>
          <cell r="AW308" t="str">
            <v>G1653</v>
          </cell>
          <cell r="AX308" t="str">
            <v>M010</v>
          </cell>
          <cell r="AY308">
            <v>74011504</v>
          </cell>
          <cell r="AZ308">
            <v>51012439</v>
          </cell>
          <cell r="BA308">
            <v>80137259</v>
          </cell>
        </row>
        <row r="309">
          <cell r="D309">
            <v>60314250</v>
          </cell>
          <cell r="E309" t="str">
            <v xml:space="preserve">A  </v>
          </cell>
          <cell r="F309" t="str">
            <v>TV</v>
          </cell>
          <cell r="G309" t="str">
            <v>LUZ MARIA CHAVEZ LOPEZ</v>
          </cell>
          <cell r="H309" t="str">
            <v>CASTAÑA 179 NUEVA SANTA MARIA AZCAPOTZALCO CP. 02800</v>
          </cell>
          <cell r="I309">
            <v>5575555343</v>
          </cell>
          <cell r="J309" t="str">
            <v>HISENSE</v>
          </cell>
          <cell r="K309" t="str">
            <v>50H5GB</v>
          </cell>
          <cell r="L309" t="str">
            <v>50G150311H04224</v>
          </cell>
          <cell r="M309" t="str">
            <v>TELMEX TICKET CA / 000285976</v>
          </cell>
          <cell r="N309">
            <v>15998.27</v>
          </cell>
          <cell r="O309">
            <v>42366</v>
          </cell>
          <cell r="P309">
            <v>42822</v>
          </cell>
          <cell r="Q309">
            <v>201767</v>
          </cell>
          <cell r="R309" t="str">
            <v>06/04/2017 03 : 23  ARANTXA.MON : NP5/201767 : P1B: 182406 PANEL   28-03-2017  OC-1009150</v>
          </cell>
          <cell r="S309" t="str">
            <v>EQUIPO EN DOMICILIO DE CLIENTE</v>
          </cell>
          <cell r="T309" t="str">
            <v xml:space="preserve">ANDREA LEGORRETA               </v>
          </cell>
          <cell r="U309" t="str">
            <v>2017-04-11</v>
          </cell>
          <cell r="V309" t="str">
            <v>Centro</v>
          </cell>
          <cell r="W309" t="str">
            <v>COMPLETADO</v>
          </cell>
          <cell r="X309" t="str">
            <v>CLIENTE</v>
          </cell>
          <cell r="Y309">
            <v>42809</v>
          </cell>
          <cell r="Z309">
            <v>456</v>
          </cell>
          <cell r="AA309" t="str">
            <v>M010</v>
          </cell>
          <cell r="AB309" t="str">
            <v>T182406/Panel - PANEL</v>
          </cell>
          <cell r="AC309" t="str">
            <v>OC-1009150</v>
          </cell>
          <cell r="AD309" t="str">
            <v>Azcapotzalco/Nva Santa Maria</v>
          </cell>
          <cell r="AE309" t="str">
            <v>DF</v>
          </cell>
          <cell r="AF309" t="str">
            <v>MX</v>
          </cell>
          <cell r="AG309" t="str">
            <v>10412984</v>
          </cell>
          <cell r="AH309" t="str">
            <v>LUZ MARIA CHAVEZ LOPEZ</v>
          </cell>
          <cell r="AI309" t="str">
            <v>179 Castaña</v>
          </cell>
          <cell r="AJ309" t="str">
            <v>55566014</v>
          </cell>
          <cell r="AK309" t="str">
            <v>5575555343</v>
          </cell>
          <cell r="AL309" t="str">
            <v>02800</v>
          </cell>
          <cell r="AM309"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09" t="str">
            <v>3TE50A144537</v>
          </cell>
          <cell r="AO309" t="str">
            <v>Smart</v>
          </cell>
          <cell r="AP309" t="str">
            <v>Hisense</v>
          </cell>
          <cell r="AQ309" t="str">
            <v>Opera</v>
          </cell>
          <cell r="AR309" t="str">
            <v>FHD 1920 x 1080</v>
          </cell>
          <cell r="AS309" t="str">
            <v>3TE50G1653A3G1653A3M010</v>
          </cell>
          <cell r="AT309">
            <v>2</v>
          </cell>
          <cell r="AU309" t="str">
            <v>50H5C</v>
          </cell>
          <cell r="AV309" t="str">
            <v>3TE50G1653A3</v>
          </cell>
          <cell r="AW309" t="str">
            <v>G1653A3</v>
          </cell>
          <cell r="AX309" t="str">
            <v>M010</v>
          </cell>
          <cell r="AY309">
            <v>74011506</v>
          </cell>
          <cell r="AZ309">
            <v>51012441</v>
          </cell>
          <cell r="BA309">
            <v>80146094</v>
          </cell>
        </row>
        <row r="310">
          <cell r="D310">
            <v>60313959</v>
          </cell>
          <cell r="E310" t="str">
            <v xml:space="preserve">A  </v>
          </cell>
          <cell r="F310" t="str">
            <v>TV</v>
          </cell>
          <cell r="G310" t="str">
            <v>LUCIA CHAVEZ REYES</v>
          </cell>
          <cell r="H310" t="str">
            <v>AV HIDALGO 43 COL. JACARANDA DELG IZTAPALAPA CP 09280</v>
          </cell>
          <cell r="I310" t="str">
            <v>26088157 - 5523933695</v>
          </cell>
          <cell r="J310" t="str">
            <v>HISENSE</v>
          </cell>
          <cell r="K310" t="str">
            <v>50K20DW</v>
          </cell>
          <cell r="L310" t="str">
            <v>50G143292H01308</v>
          </cell>
          <cell r="M310" t="str">
            <v>TICKET MY / 000108612</v>
          </cell>
          <cell r="N310">
            <v>10121</v>
          </cell>
          <cell r="O310">
            <v>42111</v>
          </cell>
          <cell r="P310">
            <v>42809</v>
          </cell>
          <cell r="Q310">
            <v>201767</v>
          </cell>
          <cell r="R310" t="str">
            <v>28/03/2017 04 : 40  ERNESTO.HERN : NP5 / P1A: 173331 PANEL   15-03-2017   OC-1008724</v>
          </cell>
          <cell r="S310" t="str">
            <v>EQUIPO DAÑADO EN DOMICILIO DE CLIENTE</v>
          </cell>
          <cell r="T310" t="str">
            <v xml:space="preserve">   ABRAHAM LAZCANO                </v>
          </cell>
          <cell r="U310" t="str">
            <v>2017-04-10</v>
          </cell>
          <cell r="V310" t="str">
            <v>Centro</v>
          </cell>
          <cell r="W310" t="str">
            <v>COMPLETADO</v>
          </cell>
          <cell r="X310" t="str">
            <v>CLIENTE</v>
          </cell>
          <cell r="Y310">
            <v>42804</v>
          </cell>
          <cell r="Z310">
            <v>698</v>
          </cell>
          <cell r="AA310" t="str">
            <v>M012</v>
          </cell>
          <cell r="AB310" t="str">
            <v>T173331/Panel - PANEL</v>
          </cell>
          <cell r="AC310" t="str">
            <v>OC-1008724</v>
          </cell>
          <cell r="AD310" t="str">
            <v>Iztapalapa/Jacaranda</v>
          </cell>
          <cell r="AE310" t="str">
            <v>DF</v>
          </cell>
          <cell r="AF310" t="str">
            <v>MX</v>
          </cell>
          <cell r="AG310" t="str">
            <v>10414046</v>
          </cell>
          <cell r="AH310" t="str">
            <v>LUCIA CHAVEZ REYES</v>
          </cell>
          <cell r="AI310" t="str">
            <v>43 Av Hidalgo</v>
          </cell>
          <cell r="AJ310" t="str">
            <v>5523933695</v>
          </cell>
          <cell r="AK310" t="str">
            <v>5523933695</v>
          </cell>
          <cell r="AL310" t="str">
            <v>09280</v>
          </cell>
          <cell r="AM310"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10" t="str">
            <v>1TE50B8NUSCB</v>
          </cell>
          <cell r="AO310" t="str">
            <v>Smart</v>
          </cell>
          <cell r="AP310" t="str">
            <v>Hisense</v>
          </cell>
          <cell r="AQ310" t="str">
            <v>Opera</v>
          </cell>
          <cell r="AR310" t="str">
            <v>FHD 1920 x 1080</v>
          </cell>
          <cell r="AS310" t="str">
            <v>3TE50G1653A3G1653M010</v>
          </cell>
          <cell r="AT310" t="e">
            <v>#N/A</v>
          </cell>
          <cell r="AU310" t="str">
            <v>50H5C</v>
          </cell>
          <cell r="AV310" t="str">
            <v>3TE50G1653A3</v>
          </cell>
          <cell r="AW310" t="str">
            <v>G1653</v>
          </cell>
          <cell r="AX310" t="str">
            <v>M010</v>
          </cell>
          <cell r="AY310">
            <v>74011507</v>
          </cell>
          <cell r="AZ310">
            <v>51012442</v>
          </cell>
          <cell r="BA310">
            <v>80137304</v>
          </cell>
        </row>
        <row r="311">
          <cell r="D311">
            <v>60314537</v>
          </cell>
          <cell r="E311" t="str">
            <v xml:space="preserve">A  </v>
          </cell>
          <cell r="F311" t="str">
            <v>TV</v>
          </cell>
          <cell r="G311" t="str">
            <v>JOSE ESQUIVEL RODRIGUEZ</v>
          </cell>
          <cell r="H311" t="str">
            <v>CERRADA COLEGIO MILITAR 14F POPOTLA MIGUEL HIDALGO CP. 11400</v>
          </cell>
          <cell r="I311">
            <v>5517501294</v>
          </cell>
          <cell r="J311" t="str">
            <v>HISENSE</v>
          </cell>
          <cell r="K311" t="str">
            <v>50K20DW</v>
          </cell>
          <cell r="L311" t="str">
            <v>50J140472H00964</v>
          </cell>
          <cell r="M311" t="str">
            <v>TICKET WAL MART TC# 6880 0427 6870 6833 0838 9490 Y POLIZA 4 AÑOS DE GARANTIA</v>
          </cell>
          <cell r="N311">
            <v>7499</v>
          </cell>
          <cell r="O311">
            <v>41832</v>
          </cell>
          <cell r="P311">
            <v>42829</v>
          </cell>
          <cell r="Q311">
            <v>201767</v>
          </cell>
          <cell r="R311" t="str">
            <v>11/04/2017 00 : 20  ARANTXA.MON : NP5/P1A: 173064 PANEL  04-04-2017  OC-1009360</v>
          </cell>
          <cell r="S311" t="str">
            <v>EQUIPO DAÑADO EN DOMICILIO DE CLIENTE</v>
          </cell>
          <cell r="T311" t="str">
            <v xml:space="preserve">ANDREA LEGORRETA               </v>
          </cell>
          <cell r="U311" t="str">
            <v>2017-04-11</v>
          </cell>
          <cell r="V311" t="str">
            <v>Centro</v>
          </cell>
          <cell r="W311" t="str">
            <v>COMPLETADO</v>
          </cell>
          <cell r="X311" t="str">
            <v>CLIENTE</v>
          </cell>
          <cell r="Y311">
            <v>42815</v>
          </cell>
          <cell r="Z311">
            <v>997</v>
          </cell>
          <cell r="AA311" t="str">
            <v>M012</v>
          </cell>
          <cell r="AB311" t="str">
            <v>T173064/Panel - PANEL</v>
          </cell>
          <cell r="AC311" t="str">
            <v>OC-1009360</v>
          </cell>
          <cell r="AD311" t="str">
            <v>Miguel Hidalgo/Col Popotla</v>
          </cell>
          <cell r="AE311" t="str">
            <v>DF</v>
          </cell>
          <cell r="AF311" t="str">
            <v>MX</v>
          </cell>
          <cell r="AG311" t="str">
            <v>10414703</v>
          </cell>
          <cell r="AH311" t="str">
            <v>JOSÉ ESQUIVEL RODRIGUEZ</v>
          </cell>
          <cell r="AI311" t="str">
            <v>14F Cerrada Colegio Militar</v>
          </cell>
          <cell r="AJ311" t="str">
            <v>5517501294</v>
          </cell>
          <cell r="AK311" t="str">
            <v>5517501294</v>
          </cell>
          <cell r="AL311" t="str">
            <v>11400</v>
          </cell>
          <cell r="AM311"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11" t="str">
            <v>1TE50B8NUSCB</v>
          </cell>
          <cell r="AO311" t="str">
            <v>Smart</v>
          </cell>
          <cell r="AP311" t="str">
            <v>Hisense</v>
          </cell>
          <cell r="AQ311" t="str">
            <v>Opera</v>
          </cell>
          <cell r="AR311" t="str">
            <v>FHD 1920 x 1080</v>
          </cell>
          <cell r="AS311" t="str">
            <v>3TE50G1653A3G1653M010</v>
          </cell>
          <cell r="AT311" t="e">
            <v>#N/A</v>
          </cell>
          <cell r="AU311" t="str">
            <v>50H5C</v>
          </cell>
          <cell r="AV311" t="str">
            <v>3TE50G1653A3</v>
          </cell>
          <cell r="AW311" t="str">
            <v>G1653</v>
          </cell>
          <cell r="AX311" t="str">
            <v>M010</v>
          </cell>
          <cell r="AY311">
            <v>74011508</v>
          </cell>
          <cell r="AZ311">
            <v>51012443</v>
          </cell>
          <cell r="BA311">
            <v>80137309</v>
          </cell>
        </row>
        <row r="312">
          <cell r="D312">
            <v>60314888</v>
          </cell>
          <cell r="E312" t="str">
            <v xml:space="preserve">A  </v>
          </cell>
          <cell r="F312" t="str">
            <v>TV</v>
          </cell>
          <cell r="G312" t="str">
            <v>Silvia Galvan</v>
          </cell>
          <cell r="H312" t="str">
            <v>Callejon Tepetapla num 7, Col. Barrio San Andres, Del. Azcapotzalco, C.P. 02250</v>
          </cell>
          <cell r="I312">
            <v>5540233142</v>
          </cell>
          <cell r="J312" t="str">
            <v>HISENSE</v>
          </cell>
          <cell r="K312" t="str">
            <v>50K20DW</v>
          </cell>
          <cell r="L312" t="str">
            <v>50J140464H01762</v>
          </cell>
          <cell r="M312" t="str">
            <v>POLIZA</v>
          </cell>
          <cell r="N312">
            <v>0</v>
          </cell>
          <cell r="O312">
            <v>41860</v>
          </cell>
          <cell r="P312">
            <v>42831</v>
          </cell>
          <cell r="Q312">
            <v>201767</v>
          </cell>
          <cell r="R312" t="str">
            <v>12/04/2017 00 : 53  ARANTXA.MON : NP5 / P1A: 173331 PANEL       171496 POWER   06-04-2017   OC-1009437</v>
          </cell>
          <cell r="S312" t="str">
            <v>EQUIPO DAÑADO EN DOMICILIO DE CLIENTE</v>
          </cell>
          <cell r="T312" t="str">
            <v xml:space="preserve">   RENE ARIAS                     </v>
          </cell>
          <cell r="U312" t="str">
            <v>2017-04-12</v>
          </cell>
          <cell r="V312" t="str">
            <v>Centro</v>
          </cell>
          <cell r="W312" t="str">
            <v>COMPLETADO</v>
          </cell>
          <cell r="X312" t="str">
            <v>CLIENTE</v>
          </cell>
          <cell r="Y312">
            <v>42818</v>
          </cell>
          <cell r="Z312">
            <v>971</v>
          </cell>
          <cell r="AA312" t="str">
            <v>M012</v>
          </cell>
          <cell r="AB312" t="str">
            <v xml:space="preserve">T171496/Tarjeta de suministro eléctrico - Power </v>
          </cell>
          <cell r="AC312" t="str">
            <v>OC-1009437</v>
          </cell>
          <cell r="AD312" t="str">
            <v>Azcapotzalco/Barrio san andres</v>
          </cell>
          <cell r="AE312" t="str">
            <v>DF</v>
          </cell>
          <cell r="AF312" t="str">
            <v>MX</v>
          </cell>
          <cell r="AG312" t="str">
            <v>10414552</v>
          </cell>
          <cell r="AH312" t="str">
            <v>SILVIA GALVAN</v>
          </cell>
          <cell r="AI312" t="str">
            <v>Callejon Tepetapla num 7</v>
          </cell>
          <cell r="AJ312" t="str">
            <v>5540233142</v>
          </cell>
          <cell r="AK312">
            <v>0</v>
          </cell>
          <cell r="AL312" t="str">
            <v>02250</v>
          </cell>
          <cell r="AM312"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12" t="str">
            <v>1TE50B8NUSCB</v>
          </cell>
          <cell r="AO312" t="str">
            <v>Smart</v>
          </cell>
          <cell r="AP312" t="str">
            <v>Hisense</v>
          </cell>
          <cell r="AQ312" t="str">
            <v>Opera</v>
          </cell>
          <cell r="AR312" t="str">
            <v>FHD 1920 x 1080</v>
          </cell>
          <cell r="AS312" t="str">
            <v>3TE50G1653A3G1653M010</v>
          </cell>
          <cell r="AT312" t="e">
            <v>#N/A</v>
          </cell>
          <cell r="AU312" t="str">
            <v>50H5C</v>
          </cell>
          <cell r="AV312" t="str">
            <v>3TE50G1653A3</v>
          </cell>
          <cell r="AW312" t="str">
            <v>G1653</v>
          </cell>
          <cell r="AX312" t="str">
            <v>M010</v>
          </cell>
          <cell r="AY312">
            <v>74011510</v>
          </cell>
          <cell r="AZ312">
            <v>51012445</v>
          </cell>
          <cell r="BA312">
            <v>80137820</v>
          </cell>
        </row>
        <row r="313">
          <cell r="D313">
            <v>60313442</v>
          </cell>
          <cell r="E313" t="str">
            <v>A</v>
          </cell>
          <cell r="F313" t="str">
            <v>TV</v>
          </cell>
          <cell r="G313" t="str">
            <v>Mauricio Alberto Ayala</v>
          </cell>
          <cell r="H313" t="str">
            <v>La Rua 6, Col Algranza. Hermosillo</v>
          </cell>
          <cell r="I313">
            <v>6621215689</v>
          </cell>
          <cell r="J313" t="str">
            <v>HISENSE</v>
          </cell>
          <cell r="K313" t="str">
            <v>50K20D</v>
          </cell>
          <cell r="L313" t="str">
            <v>50J140472H07947</v>
          </cell>
          <cell r="M313" t="str">
            <v>IWABH34659</v>
          </cell>
          <cell r="N313">
            <v>4568.12</v>
          </cell>
          <cell r="O313">
            <v>41929</v>
          </cell>
          <cell r="P313">
            <v>42805</v>
          </cell>
          <cell r="Q313">
            <v>201554</v>
          </cell>
          <cell r="R313" t="str">
            <v>Sin iluminación, LEDS dañados.</v>
          </cell>
          <cell r="S313" t="str">
            <v/>
          </cell>
          <cell r="T313" t="str">
            <v xml:space="preserve">Luis Daniel Medina              </v>
          </cell>
          <cell r="U313" t="str">
            <v>2017-04-10</v>
          </cell>
          <cell r="V313" t="str">
            <v>Norte</v>
          </cell>
          <cell r="W313" t="str">
            <v>COMPLETADO</v>
          </cell>
          <cell r="X313" t="str">
            <v>TALLER</v>
          </cell>
          <cell r="Y313">
            <v>42801</v>
          </cell>
          <cell r="Z313">
            <v>872</v>
          </cell>
          <cell r="AA313" t="str">
            <v>M012</v>
          </cell>
          <cell r="AB313" t="str">
            <v>T173064/Panel - PANEL</v>
          </cell>
          <cell r="AC313" t="str">
            <v>OC-1008476</v>
          </cell>
          <cell r="AD313" t="str">
            <v>hermosillo/col alegranza</v>
          </cell>
          <cell r="AE313" t="str">
            <v>SON</v>
          </cell>
          <cell r="AF313" t="str">
            <v>MX</v>
          </cell>
          <cell r="AG313" t="str">
            <v>10413738</v>
          </cell>
          <cell r="AH313" t="str">
            <v>MAURICIO ALBERTO AYALA</v>
          </cell>
          <cell r="AI313" t="str">
            <v>6 La Rua</v>
          </cell>
          <cell r="AJ313" t="str">
            <v>6621215689</v>
          </cell>
          <cell r="AK313">
            <v>0</v>
          </cell>
          <cell r="AL313" t="str">
            <v>83284</v>
          </cell>
          <cell r="AM313"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13" t="str">
            <v>3TE50G132311</v>
          </cell>
          <cell r="AO313" t="str">
            <v>Básica</v>
          </cell>
          <cell r="AP313" t="str">
            <v>Hisense</v>
          </cell>
          <cell r="AQ313" t="str">
            <v>Opera</v>
          </cell>
          <cell r="AR313" t="str">
            <v>FHD 1920 x 1080</v>
          </cell>
          <cell r="AS313" t="str">
            <v>3TE50G1618N2G1618M010</v>
          </cell>
          <cell r="AT313" t="e">
            <v>#N/A</v>
          </cell>
          <cell r="AU313" t="str">
            <v>50H5C</v>
          </cell>
          <cell r="AV313" t="str">
            <v>3TE50G1618N2</v>
          </cell>
          <cell r="AW313" t="str">
            <v>G1618</v>
          </cell>
          <cell r="AX313" t="str">
            <v>M010</v>
          </cell>
          <cell r="AY313">
            <v>74011511</v>
          </cell>
          <cell r="AZ313">
            <v>51012446</v>
          </cell>
          <cell r="BA313">
            <v>80137914</v>
          </cell>
        </row>
        <row r="314">
          <cell r="D314">
            <v>60312814</v>
          </cell>
          <cell r="E314" t="str">
            <v>A</v>
          </cell>
          <cell r="F314" t="str">
            <v>TV</v>
          </cell>
          <cell r="G314" t="str">
            <v xml:space="preserve">RAUL HERNANDEZ-MEGA AUDIO </v>
          </cell>
          <cell r="H314" t="str">
            <v xml:space="preserve">CALLE REPUBLICA DEL SALVADOR #33-C COLONIA CENTRO DELGACION CUAUHTEMOC </v>
          </cell>
          <cell r="I314" t="str">
            <v>TIENDA:57098081 57098133</v>
          </cell>
          <cell r="J314" t="str">
            <v>HISENSE</v>
          </cell>
          <cell r="K314" t="str">
            <v>50K20D</v>
          </cell>
          <cell r="L314" t="str">
            <v>50G144843H01982</v>
          </cell>
          <cell r="M314" t="str">
            <v xml:space="preserve">CARTA </v>
          </cell>
          <cell r="N314">
            <v>0</v>
          </cell>
          <cell r="O314">
            <v>42384</v>
          </cell>
          <cell r="P314">
            <v>42791</v>
          </cell>
          <cell r="Q314">
            <v>201010</v>
          </cell>
          <cell r="R314" t="str">
            <v xml:space="preserve">PENDIENTE POR PANEL </v>
          </cell>
          <cell r="S314" t="str">
            <v xml:space="preserve"> SE REOCGE EQUIPO CON BASE, CONTROL REMO</v>
          </cell>
          <cell r="T314" t="str">
            <v xml:space="preserve"> LUIS VALENTIN                    </v>
          </cell>
          <cell r="U314" t="str">
            <v>2017-03-08</v>
          </cell>
          <cell r="V314" t="str">
            <v>Centro</v>
          </cell>
          <cell r="W314" t="str">
            <v>COMPLETADO</v>
          </cell>
          <cell r="Y314">
            <v>42790</v>
          </cell>
          <cell r="Z314">
            <v>407</v>
          </cell>
          <cell r="AA314" t="str">
            <v>M012</v>
          </cell>
          <cell r="AB314" t="str">
            <v>T173331/Panel - PANEL</v>
          </cell>
          <cell r="AC314" t="str">
            <v>OC-1007940</v>
          </cell>
          <cell r="AD314" t="str">
            <v>cuauhtemo/ ecntro</v>
          </cell>
          <cell r="AE314" t="str">
            <v>DF</v>
          </cell>
          <cell r="AF314" t="str">
            <v>MX</v>
          </cell>
          <cell r="AG314" t="str">
            <v>10296221</v>
          </cell>
          <cell r="AH314" t="str">
            <v>RAUL HERNANDEZ</v>
          </cell>
          <cell r="AI314" t="str">
            <v>#33-C REPUBLICA DE SALVADOR</v>
          </cell>
          <cell r="AJ314" t="str">
            <v>57098133</v>
          </cell>
          <cell r="AK314" t="str">
            <v>57098133</v>
          </cell>
          <cell r="AL314" t="str">
            <v>06080</v>
          </cell>
          <cell r="AM314"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14" t="str">
            <v>3TE50G132311</v>
          </cell>
          <cell r="AO314" t="str">
            <v>Básica</v>
          </cell>
          <cell r="AP314" t="str">
            <v>Hisense</v>
          </cell>
          <cell r="AQ314" t="str">
            <v>Opera</v>
          </cell>
          <cell r="AR314" t="str">
            <v>FHD 1920 x 1080</v>
          </cell>
          <cell r="AS314" t="str">
            <v>3TE50G1622I7G1622M010</v>
          </cell>
          <cell r="AT314" t="e">
            <v>#N/A</v>
          </cell>
          <cell r="AU314" t="str">
            <v>50H5C</v>
          </cell>
          <cell r="AV314" t="str">
            <v>3TE50G1622I7</v>
          </cell>
          <cell r="AW314" t="str">
            <v>G1622</v>
          </cell>
          <cell r="AX314" t="str">
            <v>M010</v>
          </cell>
          <cell r="AY314">
            <v>74011513</v>
          </cell>
          <cell r="AZ314">
            <v>51012448</v>
          </cell>
          <cell r="BA314">
            <v>80137915</v>
          </cell>
        </row>
        <row r="315">
          <cell r="D315">
            <v>60313010</v>
          </cell>
          <cell r="E315" t="str">
            <v>A</v>
          </cell>
          <cell r="F315" t="str">
            <v>TV</v>
          </cell>
          <cell r="G315" t="str">
            <v>IVAN ROSAS VELAZQUEZ</v>
          </cell>
          <cell r="H315" t="str">
            <v>BOSQUE DE NOPALES MZ 22 LT 2, CONJUNTO URBANO REAL DEL BOSQUE</v>
          </cell>
          <cell r="I315" t="str">
            <v>55 5100-0343</v>
          </cell>
          <cell r="J315" t="str">
            <v>HISENSE</v>
          </cell>
          <cell r="K315" t="str">
            <v>50K20D</v>
          </cell>
          <cell r="L315" t="str">
            <v>50J140472H02006</v>
          </cell>
          <cell r="M315" t="str">
            <v>PÓLIZA SELLADA</v>
          </cell>
          <cell r="N315">
            <v>0</v>
          </cell>
          <cell r="O315">
            <v>41840</v>
          </cell>
          <cell r="P315">
            <v>42802</v>
          </cell>
          <cell r="Q315">
            <v>201010</v>
          </cell>
          <cell r="R315" t="str">
            <v>PENDIENTE POR PANEL</v>
          </cell>
          <cell r="S315" t="str">
            <v>SE RECOGE EQUIPO CON BASE</v>
          </cell>
          <cell r="T315" t="str">
            <v xml:space="preserve"> VIRGINIA ANGUIANO                </v>
          </cell>
          <cell r="U315" t="str">
            <v>2017-03-16</v>
          </cell>
          <cell r="V315" t="str">
            <v>Centro</v>
          </cell>
          <cell r="W315" t="str">
            <v>COMPLETADO</v>
          </cell>
          <cell r="Y315">
            <v>42794</v>
          </cell>
          <cell r="Z315">
            <v>962</v>
          </cell>
          <cell r="AA315" t="str">
            <v>M012</v>
          </cell>
          <cell r="AB315" t="str">
            <v>T173064/Panel - PANEL</v>
          </cell>
          <cell r="AC315" t="str">
            <v>OC-1008335</v>
          </cell>
          <cell r="AD315" t="str">
            <v>Tultitlan/Fracc real del bosque</v>
          </cell>
          <cell r="AE315" t="str">
            <v>MEX</v>
          </cell>
          <cell r="AF315" t="str">
            <v>MX</v>
          </cell>
          <cell r="AG315" t="str">
            <v>10413331</v>
          </cell>
          <cell r="AH315" t="str">
            <v>IVAN ROSAS VELAZQUEZ</v>
          </cell>
          <cell r="AI315" t="str">
            <v>Mz 22 Lt 2 a bosques de nopales</v>
          </cell>
          <cell r="AJ315" t="str">
            <v>5551000343</v>
          </cell>
          <cell r="AK315">
            <v>0</v>
          </cell>
          <cell r="AL315" t="str">
            <v>54948</v>
          </cell>
          <cell r="AM315"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15" t="str">
            <v>3TE50G132311</v>
          </cell>
          <cell r="AO315" t="str">
            <v>Básica</v>
          </cell>
          <cell r="AP315" t="str">
            <v>Hisense</v>
          </cell>
          <cell r="AQ315" t="str">
            <v>Opera</v>
          </cell>
          <cell r="AR315" t="str">
            <v>FHD 1920 x 1080</v>
          </cell>
          <cell r="AS315" t="str">
            <v>3TE50G1622I8G1622M010</v>
          </cell>
          <cell r="AT315" t="e">
            <v>#N/A</v>
          </cell>
          <cell r="AU315" t="str">
            <v>50H5C</v>
          </cell>
          <cell r="AV315" t="str">
            <v>3TE50G1622I8</v>
          </cell>
          <cell r="AW315" t="str">
            <v>G1622</v>
          </cell>
          <cell r="AX315" t="str">
            <v>M010</v>
          </cell>
          <cell r="AY315">
            <v>74011516</v>
          </cell>
          <cell r="AZ315">
            <v>51012451</v>
          </cell>
          <cell r="BA315">
            <v>80137917</v>
          </cell>
        </row>
        <row r="316">
          <cell r="D316">
            <v>60315452</v>
          </cell>
          <cell r="E316" t="str">
            <v>A</v>
          </cell>
          <cell r="F316" t="str">
            <v>TV</v>
          </cell>
          <cell r="G316" t="str">
            <v>JOSEFINA MATEOS</v>
          </cell>
          <cell r="H316" t="str">
            <v>AV. SANTA FE 440, SANTA FÉ</v>
          </cell>
          <cell r="I316" t="str">
            <v>7701-1040</v>
          </cell>
          <cell r="J316" t="str">
            <v>HISENSE</v>
          </cell>
          <cell r="K316" t="str">
            <v>50K20D</v>
          </cell>
          <cell r="L316" t="str">
            <v>50J141127H05117</v>
          </cell>
          <cell r="M316" t="str">
            <v>IWAQR28610</v>
          </cell>
          <cell r="N316">
            <v>7940</v>
          </cell>
          <cell r="O316">
            <v>41696</v>
          </cell>
          <cell r="P316">
            <v>42830</v>
          </cell>
          <cell r="Q316">
            <v>201010</v>
          </cell>
          <cell r="R316" t="str">
            <v>PENDIENTE POR PANEL</v>
          </cell>
          <cell r="S316" t="str">
            <v>SE RECOGE EQUIPO CON BASE</v>
          </cell>
          <cell r="T316" t="str">
            <v xml:space="preserve"> VIRGINIA ANGUIANO                </v>
          </cell>
          <cell r="U316" t="str">
            <v>2017-03-28</v>
          </cell>
          <cell r="V316" t="str">
            <v>Centro</v>
          </cell>
          <cell r="W316" t="str">
            <v>COMPLETADO</v>
          </cell>
          <cell r="Y316">
            <v>42829</v>
          </cell>
          <cell r="Z316">
            <v>1134</v>
          </cell>
          <cell r="AA316" t="str">
            <v>M012</v>
          </cell>
          <cell r="AB316" t="str">
            <v>T174313/Panel - PANEL</v>
          </cell>
          <cell r="AC316" t="str">
            <v>OC-1009406</v>
          </cell>
          <cell r="AD316" t="str">
            <v>CUAJIMALPA/ANTA FÉ</v>
          </cell>
          <cell r="AE316" t="str">
            <v>DF</v>
          </cell>
          <cell r="AF316" t="str">
            <v>MX</v>
          </cell>
          <cell r="AG316" t="str">
            <v>10415524</v>
          </cell>
          <cell r="AH316" t="str">
            <v>JOSEFINA MATEOS</v>
          </cell>
          <cell r="AI316" t="str">
            <v>440 AV. SANTA FÉ</v>
          </cell>
          <cell r="AJ316" t="str">
            <v>77-01-10-40</v>
          </cell>
          <cell r="AK316" t="str">
            <v>55-21-84-0015</v>
          </cell>
          <cell r="AL316" t="str">
            <v>05348</v>
          </cell>
          <cell r="AM316"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16" t="str">
            <v>3TE50G132311</v>
          </cell>
          <cell r="AO316" t="str">
            <v>Básica</v>
          </cell>
          <cell r="AP316" t="str">
            <v>Hisense</v>
          </cell>
          <cell r="AQ316" t="str">
            <v>Opera</v>
          </cell>
          <cell r="AR316" t="str">
            <v>FHD 1920 x 1080</v>
          </cell>
          <cell r="AS316" t="str">
            <v>3TE50G1622I8G1622M010</v>
          </cell>
          <cell r="AT316" t="e">
            <v>#N/A</v>
          </cell>
          <cell r="AU316" t="str">
            <v>50H5C</v>
          </cell>
          <cell r="AV316" t="str">
            <v>3TE50G1622I8</v>
          </cell>
          <cell r="AW316" t="str">
            <v>G1622</v>
          </cell>
          <cell r="AX316" t="str">
            <v>M010</v>
          </cell>
          <cell r="AY316">
            <v>74011519</v>
          </cell>
          <cell r="AZ316">
            <v>51012454</v>
          </cell>
          <cell r="BA316">
            <v>80137918</v>
          </cell>
        </row>
        <row r="317">
          <cell r="D317">
            <v>60313777</v>
          </cell>
          <cell r="E317" t="str">
            <v xml:space="preserve">A  </v>
          </cell>
          <cell r="F317" t="str">
            <v>TV</v>
          </cell>
          <cell r="G317" t="str">
            <v>JOSE VICENTE SANCHEZ VALVERDE</v>
          </cell>
          <cell r="H317" t="str">
            <v>1RA CERRADA DE MONSON NUM 1 COL. CERRO DE LA ESTRELLA DELG. IZTAPALAPA CP 09880</v>
          </cell>
          <cell r="I317" t="str">
            <v>54263990 - 5565179921</v>
          </cell>
          <cell r="J317" t="str">
            <v>HISENSE</v>
          </cell>
          <cell r="K317" t="str">
            <v>50K20DW</v>
          </cell>
          <cell r="L317" t="str">
            <v>50J140464H01339</v>
          </cell>
          <cell r="M317" t="str">
            <v>POLIZA DE GARANTIA</v>
          </cell>
          <cell r="N317">
            <v>0</v>
          </cell>
          <cell r="O317">
            <v>41895</v>
          </cell>
          <cell r="P317">
            <v>42809</v>
          </cell>
          <cell r="Q317">
            <v>201767</v>
          </cell>
          <cell r="R317" t="str">
            <v>28/03/2017 04 : 41  ERNESTO.HERN : NP5 / P1A: 173331 PANEL   15-03-2017   OC-1008726</v>
          </cell>
          <cell r="S317" t="str">
            <v>EQUIPO DAÑADO EN DOMICILIO DE CLIENTE</v>
          </cell>
          <cell r="T317" t="str">
            <v xml:space="preserve">   ABRAHAM LAZCANO                </v>
          </cell>
          <cell r="U317" t="str">
            <v>2017-04-10</v>
          </cell>
          <cell r="V317" t="str">
            <v>Centro</v>
          </cell>
          <cell r="W317" t="str">
            <v>COMPLETADO</v>
          </cell>
          <cell r="X317" t="str">
            <v>CLIENTE</v>
          </cell>
          <cell r="Y317">
            <v>42803</v>
          </cell>
          <cell r="Z317">
            <v>914</v>
          </cell>
          <cell r="AA317" t="str">
            <v>M012</v>
          </cell>
          <cell r="AB317" t="str">
            <v>T173331/Panel - PANEL</v>
          </cell>
          <cell r="AC317" t="str">
            <v>OC-1008726</v>
          </cell>
          <cell r="AD317" t="str">
            <v>Iztapalapa/Cerro de la Estrella</v>
          </cell>
          <cell r="AE317" t="str">
            <v>DF</v>
          </cell>
          <cell r="AF317" t="str">
            <v>MX</v>
          </cell>
          <cell r="AG317" t="str">
            <v>10413978</v>
          </cell>
          <cell r="AH317" t="str">
            <v>JOSE VICENTE SANCHEZ VALVERDE</v>
          </cell>
          <cell r="AI317" t="str">
            <v>Primera Cerrada De Monson No. 1</v>
          </cell>
          <cell r="AJ317" t="str">
            <v>55-65-17-99-21</v>
          </cell>
          <cell r="AK317" t="str">
            <v>55-65-17-99-21</v>
          </cell>
          <cell r="AL317" t="str">
            <v>09880</v>
          </cell>
          <cell r="AM317"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17" t="str">
            <v>1TE50B8NUSCB</v>
          </cell>
          <cell r="AO317" t="str">
            <v>Smart</v>
          </cell>
          <cell r="AP317" t="str">
            <v>Hisense</v>
          </cell>
          <cell r="AQ317" t="str">
            <v>Opera</v>
          </cell>
          <cell r="AR317" t="str">
            <v>FHD 1920 x 1080</v>
          </cell>
          <cell r="AS317" t="str">
            <v>3TE50G1653A3G1653M010</v>
          </cell>
          <cell r="AT317" t="e">
            <v>#N/A</v>
          </cell>
          <cell r="AU317" t="str">
            <v>50H5C</v>
          </cell>
          <cell r="AV317" t="str">
            <v>3TE50G1653A3</v>
          </cell>
          <cell r="AW317" t="str">
            <v>G1653</v>
          </cell>
          <cell r="AX317" t="str">
            <v>M010</v>
          </cell>
          <cell r="AY317">
            <v>74011522</v>
          </cell>
          <cell r="AZ317">
            <v>51012457</v>
          </cell>
          <cell r="BA317">
            <v>80137921</v>
          </cell>
        </row>
        <row r="318">
          <cell r="D318">
            <v>60313695</v>
          </cell>
          <cell r="E318" t="str">
            <v xml:space="preserve">A  </v>
          </cell>
          <cell r="F318" t="str">
            <v>TV</v>
          </cell>
          <cell r="G318" t="str">
            <v>DEMETRIO FLORES</v>
          </cell>
          <cell r="H318" t="str">
            <v>AV. PLAZA CENTRAL MZ 18 LT 24 A1 COL. PLAZAS DE ARAGON NEZAHUALCOYOTL; CP 57139</v>
          </cell>
          <cell r="I318" t="str">
            <v>5528673429 - 5528955725</v>
          </cell>
          <cell r="J318" t="str">
            <v>HISENSE</v>
          </cell>
          <cell r="K318" t="str">
            <v>50K20DW</v>
          </cell>
          <cell r="L318" t="str">
            <v>50G144844H01142</v>
          </cell>
          <cell r="M318" t="str">
            <v>000148341</v>
          </cell>
          <cell r="N318">
            <v>11998.37</v>
          </cell>
          <cell r="O318">
            <v>42139</v>
          </cell>
          <cell r="P318">
            <v>42807</v>
          </cell>
          <cell r="Q318">
            <v>201767</v>
          </cell>
          <cell r="R318" t="str">
            <v>25/03/2017 04 : 35  ERNESTO.HERN : NP5 / P1A: 173331 PANEL   13-03-2017   OC-1008578</v>
          </cell>
          <cell r="S318" t="str">
            <v>EQUIPO DAÑADO EN DOMICILIO DE CLIENTE</v>
          </cell>
          <cell r="T318" t="str">
            <v xml:space="preserve">   ABRAHAM LAZCANO                </v>
          </cell>
          <cell r="U318" t="str">
            <v>2017-04-10</v>
          </cell>
          <cell r="V318" t="str">
            <v>Centro</v>
          </cell>
          <cell r="W318" t="str">
            <v>COMPLETADO</v>
          </cell>
          <cell r="X318" t="str">
            <v>CLIENTE</v>
          </cell>
          <cell r="Y318">
            <v>42803</v>
          </cell>
          <cell r="Z318">
            <v>668</v>
          </cell>
          <cell r="AA318" t="str">
            <v>M012</v>
          </cell>
          <cell r="AB318" t="str">
            <v>T173331/Panel - PANEL</v>
          </cell>
          <cell r="AC318" t="str">
            <v>OC-1008578</v>
          </cell>
          <cell r="AD318" t="str">
            <v>Nezahualcoyotl/plazas de aragon</v>
          </cell>
          <cell r="AE318" t="str">
            <v>MEX</v>
          </cell>
          <cell r="AF318" t="str">
            <v>MX</v>
          </cell>
          <cell r="AG318" t="str">
            <v>10288497</v>
          </cell>
          <cell r="AH318" t="str">
            <v>DEMETRIO FLORES</v>
          </cell>
          <cell r="AI318" t="str">
            <v>Av. plaza central mza 18 lte 24 A1</v>
          </cell>
          <cell r="AJ318" t="str">
            <v>5528673429</v>
          </cell>
          <cell r="AK318" t="str">
            <v>5528955725</v>
          </cell>
          <cell r="AL318" t="str">
            <v>57139</v>
          </cell>
          <cell r="AM318"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18" t="str">
            <v>1TE50B8NUSCB</v>
          </cell>
          <cell r="AO318" t="str">
            <v>Smart</v>
          </cell>
          <cell r="AP318" t="str">
            <v>Hisense</v>
          </cell>
          <cell r="AQ318" t="str">
            <v>Opera</v>
          </cell>
          <cell r="AR318" t="str">
            <v>FHD 1920 x 1080</v>
          </cell>
          <cell r="AS318" t="str">
            <v>3TE50G1653A3G1653M010</v>
          </cell>
          <cell r="AT318" t="e">
            <v>#N/A</v>
          </cell>
          <cell r="AU318" t="str">
            <v>50H5C</v>
          </cell>
          <cell r="AV318" t="str">
            <v>3TE50G1653A3</v>
          </cell>
          <cell r="AW318" t="str">
            <v>G1653</v>
          </cell>
          <cell r="AX318" t="str">
            <v>M010</v>
          </cell>
          <cell r="AY318">
            <v>74011524</v>
          </cell>
          <cell r="AZ318">
            <v>51012459</v>
          </cell>
          <cell r="BA318">
            <v>80137923</v>
          </cell>
        </row>
        <row r="319">
          <cell r="D319">
            <v>60311543</v>
          </cell>
          <cell r="E319" t="str">
            <v>A</v>
          </cell>
          <cell r="F319" t="str">
            <v>TV</v>
          </cell>
          <cell r="G319" t="str">
            <v>OCTAVIO CAZARES</v>
          </cell>
          <cell r="H319" t="str">
            <v xml:space="preserve">MOSTOLES 174, PRADERAS DE SAN JUAN, JUAREZ </v>
          </cell>
          <cell r="I319">
            <v>8121634894</v>
          </cell>
          <cell r="J319" t="str">
            <v>HISENSE</v>
          </cell>
          <cell r="K319" t="str">
            <v>50K20DW</v>
          </cell>
          <cell r="L319" t="str">
            <v>50G143064H01795</v>
          </cell>
          <cell r="M319" t="str">
            <v>70830-1</v>
          </cell>
          <cell r="N319">
            <v>14247</v>
          </cell>
          <cell r="O319">
            <v>42225</v>
          </cell>
          <cell r="P319">
            <v>42790</v>
          </cell>
          <cell r="Q319">
            <v>201024</v>
          </cell>
          <cell r="R319" t="str">
            <v>18/02/17-  03:04 ERNESTO HDZ NP5 P1A: OC.1007443, PANEL:173331</v>
          </cell>
          <cell r="S319" t="str">
            <v/>
          </cell>
          <cell r="T319" t="str">
            <v xml:space="preserve">  Sofia Vazquez                   </v>
          </cell>
          <cell r="U319" t="str">
            <v>2017-04-13</v>
          </cell>
          <cell r="V319" t="str">
            <v>Norte</v>
          </cell>
          <cell r="W319" t="str">
            <v>COMPLETADO</v>
          </cell>
          <cell r="X319" t="str">
            <v>TALLER</v>
          </cell>
          <cell r="Y319">
            <v>42780</v>
          </cell>
          <cell r="Z319">
            <v>565</v>
          </cell>
          <cell r="AA319" t="str">
            <v>M012</v>
          </cell>
          <cell r="AB319" t="str">
            <v>T173331/Panel - PANEL</v>
          </cell>
          <cell r="AC319" t="str">
            <v>OC-1007443</v>
          </cell>
          <cell r="AD319" t="str">
            <v>Jùarez/Praderas de san juan</v>
          </cell>
          <cell r="AE319" t="str">
            <v>NL</v>
          </cell>
          <cell r="AF319" t="str">
            <v>MX</v>
          </cell>
          <cell r="AG319" t="str">
            <v>10412064</v>
          </cell>
          <cell r="AH319" t="str">
            <v>OCTAVIO CÀZARES</v>
          </cell>
          <cell r="AI319" t="str">
            <v>174 Mostoles</v>
          </cell>
          <cell r="AJ319" t="str">
            <v>8121634894</v>
          </cell>
          <cell r="AK319">
            <v>0</v>
          </cell>
          <cell r="AL319" t="str">
            <v>67267</v>
          </cell>
          <cell r="AM319"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19" t="str">
            <v>1TE50B8NUSCB</v>
          </cell>
          <cell r="AO319" t="str">
            <v>Smart</v>
          </cell>
          <cell r="AP319" t="str">
            <v>Hisense</v>
          </cell>
          <cell r="AQ319" t="str">
            <v>Opera</v>
          </cell>
          <cell r="AR319" t="str">
            <v>FHD 1920 x 1080</v>
          </cell>
          <cell r="AS319" t="str">
            <v>3TE50G1653A3G1653M010</v>
          </cell>
          <cell r="AT319" t="e">
            <v>#N/A</v>
          </cell>
          <cell r="AU319" t="str">
            <v>50H5C</v>
          </cell>
          <cell r="AV319" t="str">
            <v>3TE50G1653A3</v>
          </cell>
          <cell r="AW319" t="str">
            <v>G1653</v>
          </cell>
          <cell r="AX319" t="str">
            <v>M010</v>
          </cell>
          <cell r="AY319">
            <v>74011525</v>
          </cell>
          <cell r="AZ319">
            <v>51012460</v>
          </cell>
          <cell r="BA319">
            <v>80138081</v>
          </cell>
        </row>
        <row r="320">
          <cell r="D320">
            <v>60311584</v>
          </cell>
          <cell r="E320" t="str">
            <v>A</v>
          </cell>
          <cell r="F320" t="str">
            <v>TV</v>
          </cell>
          <cell r="G320" t="str">
            <v>ROSA PATRICIA RABELO</v>
          </cell>
          <cell r="H320" t="str">
            <v>ROSAL 234, FOMERREY 11, SAN NICOLAS</v>
          </cell>
          <cell r="I320" t="str">
            <v>83832695, 8180189330</v>
          </cell>
          <cell r="J320" t="str">
            <v>HISENSE</v>
          </cell>
          <cell r="K320" t="str">
            <v>50K20DW</v>
          </cell>
          <cell r="L320" t="str">
            <v>50G143292H05999</v>
          </cell>
          <cell r="M320" t="str">
            <v>CARTA ACEPTACION</v>
          </cell>
          <cell r="N320">
            <v>0</v>
          </cell>
          <cell r="O320">
            <v>42143</v>
          </cell>
          <cell r="P320">
            <v>42788</v>
          </cell>
          <cell r="Q320">
            <v>201024</v>
          </cell>
          <cell r="R320" t="str">
            <v>21/02/2017 05:44 ERNESTO HDZ NP5-P1A OC: 1007538, PANEL,173331</v>
          </cell>
          <cell r="S320" t="str">
            <v/>
          </cell>
          <cell r="T320" t="str">
            <v xml:space="preserve">  Sofia Vazquez                   </v>
          </cell>
          <cell r="U320" t="str">
            <v>2017-04-13</v>
          </cell>
          <cell r="V320" t="str">
            <v>Norte</v>
          </cell>
          <cell r="W320" t="str">
            <v>COMPLETADO</v>
          </cell>
          <cell r="X320" t="str">
            <v>TALLER</v>
          </cell>
          <cell r="Y320">
            <v>42780</v>
          </cell>
          <cell r="Z320">
            <v>645</v>
          </cell>
          <cell r="AA320" t="str">
            <v>M012</v>
          </cell>
          <cell r="AB320" t="str">
            <v>T173331/Panel - PANEL</v>
          </cell>
          <cell r="AC320" t="str">
            <v>OC-1007538</v>
          </cell>
          <cell r="AD320" t="str">
            <v>Sn Nicolas/P de Nogalar Fomerrey 1</v>
          </cell>
          <cell r="AE320" t="str">
            <v>NL</v>
          </cell>
          <cell r="AF320" t="str">
            <v>MX</v>
          </cell>
          <cell r="AG320" t="str">
            <v>10411893</v>
          </cell>
          <cell r="AH320" t="str">
            <v>ROSA PATRICIA RABELO</v>
          </cell>
          <cell r="AI320" t="str">
            <v>234 Rosal</v>
          </cell>
          <cell r="AJ320" t="str">
            <v>8180189330</v>
          </cell>
          <cell r="AK320" t="str">
            <v>8180189330</v>
          </cell>
          <cell r="AL320" t="str">
            <v>66480</v>
          </cell>
          <cell r="AM320"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20" t="str">
            <v>1TE50B8NUSCB</v>
          </cell>
          <cell r="AO320" t="str">
            <v>Smart</v>
          </cell>
          <cell r="AP320" t="str">
            <v>Hisense</v>
          </cell>
          <cell r="AQ320" t="str">
            <v>Opera</v>
          </cell>
          <cell r="AR320" t="str">
            <v>FHD 1920 x 1080</v>
          </cell>
          <cell r="AS320" t="str">
            <v>3TE50G1653A3G1653A3M010</v>
          </cell>
          <cell r="AT320">
            <v>2</v>
          </cell>
          <cell r="AU320" t="str">
            <v>50H5C</v>
          </cell>
          <cell r="AV320" t="str">
            <v>3TE50G1653A3</v>
          </cell>
          <cell r="AW320" t="str">
            <v>G1653A3</v>
          </cell>
          <cell r="AX320" t="str">
            <v>M010</v>
          </cell>
          <cell r="AY320">
            <v>74011526</v>
          </cell>
          <cell r="AZ320">
            <v>51012461</v>
          </cell>
          <cell r="BA320">
            <v>80144492</v>
          </cell>
        </row>
        <row r="321">
          <cell r="D321">
            <v>60311278</v>
          </cell>
          <cell r="E321" t="str">
            <v>A</v>
          </cell>
          <cell r="F321" t="str">
            <v>TV</v>
          </cell>
          <cell r="G321" t="str">
            <v>GUADALUPE SANCHEZ</v>
          </cell>
          <cell r="H321" t="str">
            <v>RAYON 116-A, CENTRO, GUADALUPE</v>
          </cell>
          <cell r="I321">
            <v>8124592672</v>
          </cell>
          <cell r="J321" t="str">
            <v>HISENSE</v>
          </cell>
          <cell r="K321" t="str">
            <v>50K20DW</v>
          </cell>
          <cell r="L321" t="str">
            <v>50J140464H04562</v>
          </cell>
          <cell r="M321" t="str">
            <v>TIKET</v>
          </cell>
          <cell r="N321">
            <v>8499</v>
          </cell>
          <cell r="O321">
            <v>41931</v>
          </cell>
          <cell r="P321">
            <v>42783</v>
          </cell>
          <cell r="Q321">
            <v>201024</v>
          </cell>
          <cell r="R321" t="str">
            <v>15-2-17, 5.:08 ERNESTO HDZ NP5- P1-O.C. 1008311, PANEL, 173331</v>
          </cell>
          <cell r="S321" t="str">
            <v/>
          </cell>
          <cell r="T321" t="str">
            <v xml:space="preserve">  Sofia Vazquez                   </v>
          </cell>
          <cell r="U321" t="str">
            <v>2017-04-13</v>
          </cell>
          <cell r="V321" t="str">
            <v>Norte</v>
          </cell>
          <cell r="W321" t="str">
            <v>COMPLETADO</v>
          </cell>
          <cell r="X321" t="str">
            <v>TALLER</v>
          </cell>
          <cell r="Y321">
            <v>42776</v>
          </cell>
          <cell r="Z321">
            <v>852</v>
          </cell>
          <cell r="AA321" t="str">
            <v>M012</v>
          </cell>
          <cell r="AB321" t="str">
            <v>T173331/Panel - PANEL</v>
          </cell>
          <cell r="AC321" t="str">
            <v>OC-1007311</v>
          </cell>
          <cell r="AD321" t="str">
            <v>centro/Guadalupe</v>
          </cell>
          <cell r="AE321" t="str">
            <v>NL</v>
          </cell>
          <cell r="AF321" t="str">
            <v>MX</v>
          </cell>
          <cell r="AG321" t="str">
            <v>10411810</v>
          </cell>
          <cell r="AH321" t="str">
            <v>GUADALUPE SANCHEZ</v>
          </cell>
          <cell r="AI321" t="str">
            <v>116 A SUR rayon</v>
          </cell>
          <cell r="AJ321" t="str">
            <v>8124592672</v>
          </cell>
          <cell r="AK321" t="str">
            <v>8117532433</v>
          </cell>
          <cell r="AL321" t="str">
            <v>67100</v>
          </cell>
          <cell r="AM321"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21" t="str">
            <v>1TE50B8NUSCB</v>
          </cell>
          <cell r="AO321" t="str">
            <v>Smart</v>
          </cell>
          <cell r="AP321" t="str">
            <v>Hisense</v>
          </cell>
          <cell r="AQ321" t="str">
            <v>Opera</v>
          </cell>
          <cell r="AR321" t="str">
            <v>FHD 1920 x 1080</v>
          </cell>
          <cell r="AS321" t="str">
            <v>3TE50G1653A3G1653M010</v>
          </cell>
          <cell r="AT321" t="e">
            <v>#N/A</v>
          </cell>
          <cell r="AU321" t="str">
            <v>50H5C</v>
          </cell>
          <cell r="AV321" t="str">
            <v>3TE50G1653A3</v>
          </cell>
          <cell r="AW321" t="str">
            <v>G1653</v>
          </cell>
          <cell r="AX321" t="str">
            <v>M010</v>
          </cell>
          <cell r="AY321">
            <v>74011527</v>
          </cell>
          <cell r="AZ321">
            <v>51012462</v>
          </cell>
          <cell r="BA321">
            <v>80138077</v>
          </cell>
        </row>
        <row r="322">
          <cell r="D322">
            <v>60311651</v>
          </cell>
          <cell r="E322" t="str">
            <v>A</v>
          </cell>
          <cell r="F322" t="str">
            <v>TV</v>
          </cell>
          <cell r="G322" t="str">
            <v xml:space="preserve">MARIANA MORENO DE LEON </v>
          </cell>
          <cell r="H322" t="str">
            <v xml:space="preserve">CODORNIS 319,BONITA, MONTERREY </v>
          </cell>
          <cell r="I322">
            <v>8111681331</v>
          </cell>
          <cell r="J322" t="str">
            <v>HISENSE</v>
          </cell>
          <cell r="K322" t="str">
            <v>50K20DW</v>
          </cell>
          <cell r="L322" t="str">
            <v>50G143064H02688</v>
          </cell>
          <cell r="M322" t="str">
            <v xml:space="preserve">POLIZA </v>
          </cell>
          <cell r="N322">
            <v>0</v>
          </cell>
          <cell r="O322">
            <v>42116</v>
          </cell>
          <cell r="P322">
            <v>42786</v>
          </cell>
          <cell r="Q322">
            <v>201024</v>
          </cell>
          <cell r="R322" t="str">
            <v xml:space="preserve"> 24/02/17- 01:47 ERNESTO HDZ NP5-P1: OC. 1007770, PANEL, 173331</v>
          </cell>
          <cell r="S322" t="str">
            <v/>
          </cell>
          <cell r="T322" t="str">
            <v xml:space="preserve">  Sofia Vazquez                   </v>
          </cell>
          <cell r="U322" t="str">
            <v>2017-04-13</v>
          </cell>
          <cell r="V322" t="str">
            <v>Norte</v>
          </cell>
          <cell r="W322" t="str">
            <v>COMPLETADO</v>
          </cell>
          <cell r="X322" t="str">
            <v>TALLER</v>
          </cell>
          <cell r="Y322">
            <v>42781</v>
          </cell>
          <cell r="Z322">
            <v>670</v>
          </cell>
          <cell r="AA322" t="str">
            <v>M012</v>
          </cell>
          <cell r="AB322" t="str">
            <v>T173331/Panel - PANEL</v>
          </cell>
          <cell r="AC322" t="str">
            <v>OC-1007770</v>
          </cell>
          <cell r="AD322" t="str">
            <v>Monterrey /Bonita</v>
          </cell>
          <cell r="AE322" t="str">
            <v>NL</v>
          </cell>
          <cell r="AF322" t="str">
            <v>MX</v>
          </cell>
          <cell r="AG322" t="str">
            <v>10411818</v>
          </cell>
          <cell r="AH322" t="str">
            <v>MARIANA MORENO DE LEON</v>
          </cell>
          <cell r="AI322" t="str">
            <v>319 Gododrnis</v>
          </cell>
          <cell r="AJ322" t="str">
            <v>8111681331</v>
          </cell>
          <cell r="AK322">
            <v>0</v>
          </cell>
          <cell r="AL322" t="str">
            <v>64105</v>
          </cell>
          <cell r="AM322"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22" t="str">
            <v>1TE50B8NUSCB</v>
          </cell>
          <cell r="AO322" t="str">
            <v>Smart</v>
          </cell>
          <cell r="AP322" t="str">
            <v>Hisense</v>
          </cell>
          <cell r="AQ322" t="str">
            <v>Opera</v>
          </cell>
          <cell r="AR322" t="str">
            <v>FHD 1920 x 1080</v>
          </cell>
          <cell r="AS322" t="str">
            <v>3TE50G1653A3G1653M010</v>
          </cell>
          <cell r="AT322" t="e">
            <v>#N/A</v>
          </cell>
          <cell r="AU322" t="str">
            <v>50H5C</v>
          </cell>
          <cell r="AV322" t="str">
            <v>3TE50G1653A3</v>
          </cell>
          <cell r="AW322" t="str">
            <v>G1653</v>
          </cell>
          <cell r="AX322" t="str">
            <v>M010</v>
          </cell>
          <cell r="AY322">
            <v>74011528</v>
          </cell>
          <cell r="AZ322">
            <v>51012463</v>
          </cell>
          <cell r="BA322">
            <v>80138097</v>
          </cell>
        </row>
        <row r="323">
          <cell r="D323">
            <v>60311359</v>
          </cell>
          <cell r="E323" t="str">
            <v>A</v>
          </cell>
          <cell r="F323" t="str">
            <v>TV</v>
          </cell>
          <cell r="G323" t="str">
            <v>MARIA ELENA CUEVAS VAZQUEZ</v>
          </cell>
          <cell r="H323" t="str">
            <v xml:space="preserve">HIPOLITO TRIGOYEN 8609, SAN MARTIN, MONTERREY </v>
          </cell>
          <cell r="I323">
            <v>83224682</v>
          </cell>
          <cell r="J323" t="str">
            <v>HISENSE</v>
          </cell>
          <cell r="K323" t="str">
            <v>50K20DW</v>
          </cell>
          <cell r="L323" t="str">
            <v>50G144844H04534</v>
          </cell>
          <cell r="M323" t="str">
            <v>850569-1</v>
          </cell>
          <cell r="N323">
            <v>8890</v>
          </cell>
          <cell r="O323">
            <v>42159</v>
          </cell>
          <cell r="P323">
            <v>42782</v>
          </cell>
          <cell r="Q323">
            <v>201024</v>
          </cell>
          <cell r="R323" t="str">
            <v>22/02/17-08:05 ERNESTO HDZ NP5PI:OC.1007622, PANEL:173331</v>
          </cell>
          <cell r="S323" t="str">
            <v/>
          </cell>
          <cell r="T323" t="str">
            <v xml:space="preserve">  Sofia Vazquez                   </v>
          </cell>
          <cell r="U323" t="str">
            <v>2017-04-13</v>
          </cell>
          <cell r="V323" t="str">
            <v>Norte</v>
          </cell>
          <cell r="W323" t="str">
            <v>COMPLETADO</v>
          </cell>
          <cell r="X323" t="str">
            <v>TALLER</v>
          </cell>
          <cell r="Y323">
            <v>42776</v>
          </cell>
          <cell r="Z323">
            <v>623</v>
          </cell>
          <cell r="AA323" t="str">
            <v>M012</v>
          </cell>
          <cell r="AB323" t="str">
            <v>T173331/Panel - PANEL</v>
          </cell>
          <cell r="AC323" t="str">
            <v>OC-1007622</v>
          </cell>
          <cell r="AD323" t="str">
            <v>Monterrey/San Martin</v>
          </cell>
          <cell r="AE323" t="str">
            <v>NL</v>
          </cell>
          <cell r="AF323" t="str">
            <v>MX</v>
          </cell>
          <cell r="AG323" t="str">
            <v>10411807</v>
          </cell>
          <cell r="AH323" t="str">
            <v>MARIA ELENA CUEVAS VAZQUEZ</v>
          </cell>
          <cell r="AI323" t="str">
            <v>Hipólito Irigoyen No. 8609</v>
          </cell>
          <cell r="AJ323" t="str">
            <v>83224682</v>
          </cell>
          <cell r="AK323">
            <v>0</v>
          </cell>
          <cell r="AL323" t="str">
            <v>64210</v>
          </cell>
          <cell r="AM323"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23" t="str">
            <v>1TE50B8NUSCB</v>
          </cell>
          <cell r="AO323" t="str">
            <v>Smart</v>
          </cell>
          <cell r="AP323" t="str">
            <v>Hisense</v>
          </cell>
          <cell r="AQ323" t="str">
            <v>Opera</v>
          </cell>
          <cell r="AR323" t="str">
            <v>FHD 1920 x 1080</v>
          </cell>
          <cell r="AS323" t="str">
            <v>3TE50G1653A3G1653M010</v>
          </cell>
          <cell r="AT323" t="e">
            <v>#N/A</v>
          </cell>
          <cell r="AU323" t="str">
            <v>50H5C</v>
          </cell>
          <cell r="AV323" t="str">
            <v>3TE50G1653A3</v>
          </cell>
          <cell r="AW323" t="str">
            <v>G1653</v>
          </cell>
          <cell r="AX323" t="str">
            <v>M010</v>
          </cell>
          <cell r="AY323">
            <v>74011529</v>
          </cell>
          <cell r="AZ323">
            <v>51012464</v>
          </cell>
          <cell r="BA323">
            <v>80138104</v>
          </cell>
        </row>
        <row r="324">
          <cell r="D324">
            <v>60311342</v>
          </cell>
          <cell r="E324" t="str">
            <v>A</v>
          </cell>
          <cell r="F324" t="str">
            <v>TV</v>
          </cell>
          <cell r="G324" t="str">
            <v>JORGE ALBERTO CRUZ RODRIGUEZ</v>
          </cell>
          <cell r="H324" t="str">
            <v>RINCON DEL AIRE 7647, RINCON DE GUADALUPE, GUADALUPE</v>
          </cell>
          <cell r="I324" t="str">
            <v>8115542557, 8120403395</v>
          </cell>
          <cell r="J324" t="str">
            <v>HISENSE</v>
          </cell>
          <cell r="K324" t="str">
            <v>50K20DW</v>
          </cell>
          <cell r="L324" t="str">
            <v>50G144844H05011</v>
          </cell>
          <cell r="M324" t="str">
            <v>88271-16</v>
          </cell>
          <cell r="N324">
            <v>14434</v>
          </cell>
          <cell r="O324">
            <v>42244</v>
          </cell>
          <cell r="P324">
            <v>42780</v>
          </cell>
          <cell r="Q324">
            <v>201024</v>
          </cell>
          <cell r="R324" t="str">
            <v>15-2-17 5.14 ERNESTO HDZ, NP5, P1A:  O.C. 1007315,  PANEL,  173331</v>
          </cell>
          <cell r="S324" t="str">
            <v/>
          </cell>
          <cell r="T324" t="str">
            <v xml:space="preserve">  Sofia Vazquez                   </v>
          </cell>
          <cell r="U324" t="str">
            <v>2017-04-13</v>
          </cell>
          <cell r="V324" t="str">
            <v>Norte</v>
          </cell>
          <cell r="W324" t="str">
            <v>COMPLETADO</v>
          </cell>
          <cell r="X324" t="str">
            <v>TALLER</v>
          </cell>
          <cell r="Y324">
            <v>42776</v>
          </cell>
          <cell r="Z324">
            <v>536</v>
          </cell>
          <cell r="AA324" t="str">
            <v>M012</v>
          </cell>
          <cell r="AB324" t="str">
            <v>T173331/Panel - PANEL</v>
          </cell>
          <cell r="AC324" t="str">
            <v>OC-1007315</v>
          </cell>
          <cell r="AD324" t="str">
            <v>guadalupe /rincon de guadalupe</v>
          </cell>
          <cell r="AE324" t="str">
            <v>NL</v>
          </cell>
          <cell r="AF324" t="str">
            <v>MX</v>
          </cell>
          <cell r="AG324" t="str">
            <v>10411866</v>
          </cell>
          <cell r="AH324" t="str">
            <v>JORGE ALBERTO CRUZ RODRIGUEZ</v>
          </cell>
          <cell r="AI324" t="str">
            <v>rincin del aire 7647</v>
          </cell>
          <cell r="AJ324" t="str">
            <v>8115542557</v>
          </cell>
          <cell r="AK324" t="str">
            <v>8120403395</v>
          </cell>
          <cell r="AL324" t="str">
            <v>67193</v>
          </cell>
          <cell r="AM324"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24" t="str">
            <v>1TE50B8NUSCB</v>
          </cell>
          <cell r="AO324" t="str">
            <v>Smart</v>
          </cell>
          <cell r="AP324" t="str">
            <v>Hisense</v>
          </cell>
          <cell r="AQ324" t="str">
            <v>Opera</v>
          </cell>
          <cell r="AR324" t="str">
            <v>FHD 1920 x 1080</v>
          </cell>
          <cell r="AS324" t="str">
            <v>3TE50G1653A3G1653M010</v>
          </cell>
          <cell r="AT324" t="e">
            <v>#N/A</v>
          </cell>
          <cell r="AU324" t="str">
            <v>50H5C</v>
          </cell>
          <cell r="AV324" t="str">
            <v>3TE50G1653A3</v>
          </cell>
          <cell r="AW324" t="str">
            <v>G1653</v>
          </cell>
          <cell r="AX324" t="str">
            <v>M010</v>
          </cell>
          <cell r="AY324">
            <v>74011530</v>
          </cell>
          <cell r="AZ324">
            <v>51012465</v>
          </cell>
          <cell r="BA324">
            <v>80138107</v>
          </cell>
        </row>
        <row r="325">
          <cell r="D325">
            <v>60311234</v>
          </cell>
          <cell r="E325" t="str">
            <v>A</v>
          </cell>
          <cell r="F325" t="str">
            <v>TV</v>
          </cell>
          <cell r="G325" t="str">
            <v>JUAN MANUEL VELEZ</v>
          </cell>
          <cell r="H325" t="str">
            <v>SAN JOSE 110, VALLE DE SAN ANDRES, APODACA</v>
          </cell>
          <cell r="I325">
            <v>84031207</v>
          </cell>
          <cell r="J325" t="str">
            <v>HISENSE</v>
          </cell>
          <cell r="K325" t="str">
            <v>50K20DW</v>
          </cell>
          <cell r="L325" t="str">
            <v>50G143292H03211</v>
          </cell>
          <cell r="M325" t="str">
            <v>NOTA DE COMPRA</v>
          </cell>
          <cell r="N325">
            <v>8999</v>
          </cell>
          <cell r="O325">
            <v>42117</v>
          </cell>
          <cell r="P325">
            <v>42780</v>
          </cell>
          <cell r="Q325">
            <v>201024</v>
          </cell>
          <cell r="R325" t="str">
            <v>18-2-17, 3.03, ERNESTO HDZ P5, P1 O.C. 1007441, PANL, 173331</v>
          </cell>
          <cell r="S325" t="str">
            <v/>
          </cell>
          <cell r="T325" t="str">
            <v xml:space="preserve">  Sofia Vazquez                   </v>
          </cell>
          <cell r="U325" t="str">
            <v>2017-04-13</v>
          </cell>
          <cell r="V325" t="str">
            <v>Norte</v>
          </cell>
          <cell r="W325" t="str">
            <v>COMPLETADO</v>
          </cell>
          <cell r="X325" t="str">
            <v>TALLER</v>
          </cell>
          <cell r="Y325">
            <v>42775</v>
          </cell>
          <cell r="Z325">
            <v>663</v>
          </cell>
          <cell r="AA325" t="str">
            <v>M012</v>
          </cell>
          <cell r="AB325" t="str">
            <v>T173331/Panel - PANEL</v>
          </cell>
          <cell r="AC325" t="str">
            <v>OC-1007441</v>
          </cell>
          <cell r="AD325" t="str">
            <v>apodaca /valle de san andres</v>
          </cell>
          <cell r="AE325" t="str">
            <v>NL</v>
          </cell>
          <cell r="AF325" t="str">
            <v>MX</v>
          </cell>
          <cell r="AG325" t="str">
            <v>10411798</v>
          </cell>
          <cell r="AH325" t="str">
            <v>JUAN MANUEL VELEZ</v>
          </cell>
          <cell r="AI325" t="str">
            <v>san jose num 110</v>
          </cell>
          <cell r="AJ325" t="str">
            <v>8114031207</v>
          </cell>
          <cell r="AK325">
            <v>0</v>
          </cell>
          <cell r="AL325" t="str">
            <v>66612</v>
          </cell>
          <cell r="AM325"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74011531</v>
          </cell>
          <cell r="AZ325">
            <v>51012466</v>
          </cell>
          <cell r="BA325">
            <v>80138109</v>
          </cell>
        </row>
        <row r="326">
          <cell r="D326">
            <v>60311114</v>
          </cell>
          <cell r="E326" t="str">
            <v>A</v>
          </cell>
          <cell r="F326" t="str">
            <v>TV</v>
          </cell>
          <cell r="G326" t="str">
            <v>OSCAR CERVANTES RAMIREZ</v>
          </cell>
          <cell r="H326" t="str">
            <v>PASEO DEL SABINO 308, PASEO DE LOS NOGALES, APODACA</v>
          </cell>
          <cell r="I326" t="str">
            <v>8119965191, 80431582</v>
          </cell>
          <cell r="J326" t="str">
            <v>HISENSE</v>
          </cell>
          <cell r="K326" t="str">
            <v>50K20DW</v>
          </cell>
          <cell r="L326" t="str">
            <v>50G143291H12876</v>
          </cell>
          <cell r="M326" t="str">
            <v>CARTA ACEPTACION</v>
          </cell>
          <cell r="N326">
            <v>8999</v>
          </cell>
          <cell r="O326">
            <v>42122</v>
          </cell>
          <cell r="P326">
            <v>42780</v>
          </cell>
          <cell r="Q326">
            <v>201024</v>
          </cell>
          <cell r="R326" t="str">
            <v>15-2-17 7.05 ERNESTO HDZ, NP5, P1, O.C.. 1007314, PANEL, 173331</v>
          </cell>
          <cell r="S326" t="str">
            <v/>
          </cell>
          <cell r="T326" t="str">
            <v xml:space="preserve">  Sofia Vazquez                   </v>
          </cell>
          <cell r="U326" t="str">
            <v>2017-04-13</v>
          </cell>
          <cell r="V326" t="str">
            <v>Norte</v>
          </cell>
          <cell r="W326" t="str">
            <v>COMPLETADO</v>
          </cell>
          <cell r="X326" t="str">
            <v>TALLER</v>
          </cell>
          <cell r="Y326">
            <v>42774</v>
          </cell>
          <cell r="Z326">
            <v>658</v>
          </cell>
          <cell r="AA326" t="str">
            <v>M012</v>
          </cell>
          <cell r="AB326" t="str">
            <v>T173331/Panel - PANEL</v>
          </cell>
          <cell r="AC326" t="str">
            <v>OC-1007314</v>
          </cell>
          <cell r="AD326" t="str">
            <v>apodaca/paseo los nogales</v>
          </cell>
          <cell r="AE326" t="str">
            <v>NL</v>
          </cell>
          <cell r="AF326" t="str">
            <v>MX</v>
          </cell>
          <cell r="AG326" t="str">
            <v>10411420</v>
          </cell>
          <cell r="AH326" t="str">
            <v>OSCAR CERVANTES RAMIREZ</v>
          </cell>
          <cell r="AI326" t="str">
            <v>Paseo del sabino 308</v>
          </cell>
          <cell r="AJ326" t="str">
            <v>044-8119965191</v>
          </cell>
          <cell r="AK326" t="str">
            <v>8180431582 CASA</v>
          </cell>
          <cell r="AL326" t="str">
            <v>36666</v>
          </cell>
          <cell r="AM326"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74011532</v>
          </cell>
          <cell r="AZ326">
            <v>51012467</v>
          </cell>
          <cell r="BA326">
            <v>80138116</v>
          </cell>
        </row>
        <row r="327">
          <cell r="D327">
            <v>60311161</v>
          </cell>
          <cell r="E327" t="str">
            <v>A</v>
          </cell>
          <cell r="F327" t="str">
            <v>TV</v>
          </cell>
          <cell r="G327" t="str">
            <v>FRANCISCO RODRIGUEZ</v>
          </cell>
          <cell r="H327" t="str">
            <v>5 DE MAYO 910, CANTERAS, GUADALUPE</v>
          </cell>
          <cell r="I327">
            <v>15510074</v>
          </cell>
          <cell r="J327" t="str">
            <v>HISENSE</v>
          </cell>
          <cell r="K327" t="str">
            <v>50K20DW</v>
          </cell>
          <cell r="L327" t="str">
            <v>50G144844H04565</v>
          </cell>
          <cell r="M327" t="str">
            <v>266771-6</v>
          </cell>
          <cell r="N327">
            <v>8072</v>
          </cell>
          <cell r="O327">
            <v>42583</v>
          </cell>
          <cell r="P327">
            <v>42776</v>
          </cell>
          <cell r="Q327">
            <v>201024</v>
          </cell>
          <cell r="R327" t="str">
            <v>22-2-17 3.07 ERNESTO HDZ NP5 P1-0.C. 1007377, PANEL, 173331</v>
          </cell>
          <cell r="S327" t="str">
            <v/>
          </cell>
          <cell r="T327" t="str">
            <v xml:space="preserve">  Sofia Vazquez                   </v>
          </cell>
          <cell r="U327" t="str">
            <v>2017-04-13</v>
          </cell>
          <cell r="V327" t="str">
            <v>Norte</v>
          </cell>
          <cell r="W327" t="str">
            <v>COMPLETADO</v>
          </cell>
          <cell r="X327" t="str">
            <v>TALLER</v>
          </cell>
          <cell r="Y327">
            <v>42775</v>
          </cell>
          <cell r="Z327">
            <v>193</v>
          </cell>
          <cell r="AA327" t="str">
            <v>M010</v>
          </cell>
          <cell r="AB327" t="str">
            <v>T173331/Panel - PANEL</v>
          </cell>
          <cell r="AC327" t="str">
            <v>OC-1007377</v>
          </cell>
          <cell r="AD327" t="str">
            <v>Guadalupe/canteras</v>
          </cell>
          <cell r="AE327" t="str">
            <v>NL</v>
          </cell>
          <cell r="AF327" t="str">
            <v>MX</v>
          </cell>
          <cell r="AG327" t="str">
            <v>10411717</v>
          </cell>
          <cell r="AH327" t="str">
            <v>FRANCISCO RODRIGUEZ</v>
          </cell>
          <cell r="AI327" t="str">
            <v>5 de mayo 910</v>
          </cell>
          <cell r="AJ327" t="str">
            <v>8115510074</v>
          </cell>
          <cell r="AK327">
            <v>0</v>
          </cell>
          <cell r="AL327" t="str">
            <v>67150</v>
          </cell>
          <cell r="AM327"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27" t="str">
            <v>1TE50B8NUSCB</v>
          </cell>
          <cell r="AO327" t="str">
            <v>Smart</v>
          </cell>
          <cell r="AP327" t="str">
            <v>Hisense</v>
          </cell>
          <cell r="AQ327" t="str">
            <v>Opera</v>
          </cell>
          <cell r="AR327" t="str">
            <v>FHD 1920 x 1080</v>
          </cell>
          <cell r="AS327" t="str">
            <v>3TE50G1653A3G1653M010</v>
          </cell>
          <cell r="AT327" t="e">
            <v>#N/A</v>
          </cell>
          <cell r="AU327" t="str">
            <v>50H5C</v>
          </cell>
          <cell r="AV327" t="str">
            <v>3TE50G1653A3</v>
          </cell>
          <cell r="AW327" t="str">
            <v>G1653</v>
          </cell>
          <cell r="AX327" t="str">
            <v>M010</v>
          </cell>
          <cell r="AY327">
            <v>74011533</v>
          </cell>
          <cell r="AZ327">
            <v>51012468</v>
          </cell>
          <cell r="BA327">
            <v>80138136</v>
          </cell>
        </row>
        <row r="328">
          <cell r="D328">
            <v>60311648</v>
          </cell>
          <cell r="E328" t="str">
            <v>A</v>
          </cell>
          <cell r="F328" t="str">
            <v>TV</v>
          </cell>
          <cell r="G328" t="str">
            <v>IRIS DANIELA HERNANDEZ</v>
          </cell>
          <cell r="H328" t="str">
            <v>RIO SAN LORENZO 241, BALCONES DE SANTA ROSA, APODACA</v>
          </cell>
          <cell r="I328">
            <v>8186024886</v>
          </cell>
          <cell r="J328" t="str">
            <v>HISENSE</v>
          </cell>
          <cell r="K328" t="str">
            <v>50K20DW</v>
          </cell>
          <cell r="L328" t="str">
            <v>50G144844H02896</v>
          </cell>
          <cell r="M328" t="str">
            <v>74248-17</v>
          </cell>
          <cell r="N328">
            <v>10272</v>
          </cell>
          <cell r="O328">
            <v>42137</v>
          </cell>
          <cell r="P328">
            <v>42787</v>
          </cell>
          <cell r="Q328">
            <v>201024</v>
          </cell>
          <cell r="R328" t="str">
            <v>21/02/2017 05:43 ERNESTO HDZ NP5-P1A: OC.1007537, PANEL, 173331</v>
          </cell>
          <cell r="S328" t="str">
            <v/>
          </cell>
          <cell r="T328" t="str">
            <v xml:space="preserve">  Sofia Vazquez                   </v>
          </cell>
          <cell r="U328" t="str">
            <v>2017-04-13</v>
          </cell>
          <cell r="V328" t="str">
            <v>Norte</v>
          </cell>
          <cell r="W328" t="str">
            <v>COMPLETADO</v>
          </cell>
          <cell r="X328" t="str">
            <v>TALLER</v>
          </cell>
          <cell r="Y328">
            <v>42781</v>
          </cell>
          <cell r="Z328">
            <v>650</v>
          </cell>
          <cell r="AA328" t="str">
            <v>M012</v>
          </cell>
          <cell r="AB328" t="str">
            <v>T173331/Panel - PANEL</v>
          </cell>
          <cell r="AC328" t="str">
            <v>OC-1007537</v>
          </cell>
          <cell r="AD328" t="str">
            <v>Apodaca/Balcones de Santa Rosa</v>
          </cell>
          <cell r="AE328" t="str">
            <v>NL</v>
          </cell>
          <cell r="AF328" t="str">
            <v>MX</v>
          </cell>
          <cell r="AG328" t="str">
            <v>10411956</v>
          </cell>
          <cell r="AH328" t="str">
            <v>IRIS DANIELA HERNANDEZ</v>
          </cell>
          <cell r="AI328" t="str">
            <v>241 Rio San Lorenzo</v>
          </cell>
          <cell r="AJ328" t="str">
            <v>8186024886</v>
          </cell>
          <cell r="AK328">
            <v>0</v>
          </cell>
          <cell r="AL328" t="str">
            <v>66610</v>
          </cell>
          <cell r="AM328"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74011534</v>
          </cell>
          <cell r="AZ328">
            <v>51012469</v>
          </cell>
          <cell r="BA328">
            <v>80138129</v>
          </cell>
        </row>
        <row r="329">
          <cell r="D329">
            <v>60311623</v>
          </cell>
          <cell r="E329" t="str">
            <v>A</v>
          </cell>
          <cell r="F329" t="str">
            <v>TV</v>
          </cell>
          <cell r="G329" t="str">
            <v>ENRIQUE QUIÑONES CARMONA</v>
          </cell>
          <cell r="H329" t="str">
            <v xml:space="preserve">ALBERTO TORRES 709, UNIDAD LABORAL, SAN NICOLAS DE LOS GARZA </v>
          </cell>
          <cell r="I329">
            <v>8181050311</v>
          </cell>
          <cell r="J329" t="str">
            <v>HISENSE</v>
          </cell>
          <cell r="K329" t="str">
            <v>32H5B</v>
          </cell>
          <cell r="L329" t="str">
            <v>32G155368H02845</v>
          </cell>
          <cell r="M329" t="str">
            <v xml:space="preserve">TIKET </v>
          </cell>
          <cell r="N329">
            <v>4852</v>
          </cell>
          <cell r="O329">
            <v>42680</v>
          </cell>
          <cell r="P329">
            <v>42786</v>
          </cell>
          <cell r="Q329">
            <v>201024</v>
          </cell>
          <cell r="R329" t="str">
            <v>21/02/17-05:45 ERNESTO HDZ NP5-P1A: OC.1007539-MAIN BOARD, 191148</v>
          </cell>
          <cell r="S329" t="str">
            <v/>
          </cell>
          <cell r="T329" t="str">
            <v xml:space="preserve">  Sofia Vazquez                   </v>
          </cell>
          <cell r="U329" t="str">
            <v>2017-04-13</v>
          </cell>
          <cell r="V329" t="str">
            <v>Norte</v>
          </cell>
          <cell r="W329" t="str">
            <v>COMPLETADO</v>
          </cell>
          <cell r="X329" t="str">
            <v>TALLER</v>
          </cell>
          <cell r="Y329">
            <v>42781</v>
          </cell>
          <cell r="Z329">
            <v>106</v>
          </cell>
          <cell r="AA329" t="str">
            <v>M010</v>
          </cell>
          <cell r="AB329" t="str">
            <v>T191148/Tarjeta Principal Madre - MAIN BOARD\Power</v>
          </cell>
          <cell r="AC329" t="str">
            <v>OC-1007539</v>
          </cell>
          <cell r="AD329" t="str">
            <v>An Nicolas de los Garza/Unidad Laboral</v>
          </cell>
          <cell r="AE329" t="str">
            <v>NL</v>
          </cell>
          <cell r="AF329" t="str">
            <v>MX</v>
          </cell>
          <cell r="AG329" t="str">
            <v>10407632</v>
          </cell>
          <cell r="AH329" t="str">
            <v>ENRIQUE QUIÑONES CARMONA</v>
          </cell>
          <cell r="AI329" t="str">
            <v>709 Alberto Torres</v>
          </cell>
          <cell r="AJ329" t="str">
            <v>8181050311</v>
          </cell>
          <cell r="AK329">
            <v>0</v>
          </cell>
          <cell r="AL329" t="str">
            <v>66440</v>
          </cell>
          <cell r="AM329"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29" t="str">
            <v>3TE32A150815</v>
          </cell>
          <cell r="AO329" t="str">
            <v>Smart</v>
          </cell>
          <cell r="AP329" t="str">
            <v>Hisense</v>
          </cell>
          <cell r="AQ329" t="str">
            <v>Opera</v>
          </cell>
          <cell r="AR329" t="str">
            <v>HD 1366 X 768</v>
          </cell>
          <cell r="AS329" t="str">
            <v>3TE32G1614E4G1614M010</v>
          </cell>
          <cell r="AT329" t="e">
            <v>#N/A</v>
          </cell>
          <cell r="AU329" t="str">
            <v>32H5B2</v>
          </cell>
          <cell r="AV329" t="str">
            <v>3TE32G1614E4</v>
          </cell>
          <cell r="AW329" t="str">
            <v>G1614</v>
          </cell>
          <cell r="AX329" t="str">
            <v>M010</v>
          </cell>
          <cell r="AY329">
            <v>74011535</v>
          </cell>
          <cell r="AZ329">
            <v>51012470</v>
          </cell>
          <cell r="BA329">
            <v>80137929</v>
          </cell>
        </row>
        <row r="330">
          <cell r="D330">
            <v>60311146</v>
          </cell>
          <cell r="E330" t="str">
            <v>A</v>
          </cell>
          <cell r="F330" t="str">
            <v>TV</v>
          </cell>
          <cell r="G330" t="str">
            <v>ERNESTO HORACIO MORALES BARAJAS</v>
          </cell>
          <cell r="H330" t="str">
            <v>HACIENDA SAN CARLOS 213, HACIENDA EL PALMAR, SANTA CATARINA</v>
          </cell>
          <cell r="I330" t="str">
            <v>8124484372, 8116681167</v>
          </cell>
          <cell r="J330" t="str">
            <v>HISENSE</v>
          </cell>
          <cell r="K330" t="str">
            <v>50K20DW</v>
          </cell>
          <cell r="L330" t="str">
            <v>50G143291H17165</v>
          </cell>
          <cell r="M330" t="str">
            <v>145250-12</v>
          </cell>
          <cell r="N330">
            <v>13160</v>
          </cell>
          <cell r="O330">
            <v>42084</v>
          </cell>
          <cell r="P330">
            <v>42779</v>
          </cell>
          <cell r="Q330">
            <v>201024</v>
          </cell>
          <cell r="R330" t="str">
            <v>18-2-17-2.37 ERNESTO HDZ NP5 P1-OC 1007416, PANEL, 173331</v>
          </cell>
          <cell r="S330" t="str">
            <v/>
          </cell>
          <cell r="T330" t="str">
            <v xml:space="preserve">  Sofia Vazquez                   </v>
          </cell>
          <cell r="U330" t="str">
            <v>2017-04-13</v>
          </cell>
          <cell r="V330" t="str">
            <v>Norte</v>
          </cell>
          <cell r="W330" t="str">
            <v>COMPLETADO</v>
          </cell>
          <cell r="X330" t="str">
            <v>TALLER</v>
          </cell>
          <cell r="Y330">
            <v>42775</v>
          </cell>
          <cell r="Z330">
            <v>695</v>
          </cell>
          <cell r="AA330" t="str">
            <v>M012</v>
          </cell>
          <cell r="AB330" t="str">
            <v>T173331/Panel - PANEL</v>
          </cell>
          <cell r="AC330" t="str">
            <v>OC-1007416</v>
          </cell>
          <cell r="AD330" t="str">
            <v>STA CATARINA HDA EL PALMARSANTA</v>
          </cell>
          <cell r="AE330" t="str">
            <v>NL</v>
          </cell>
          <cell r="AF330" t="str">
            <v>MX</v>
          </cell>
          <cell r="AG330" t="str">
            <v>10411698</v>
          </cell>
          <cell r="AH330" t="str">
            <v>ERNESTO HORACIO MORALES BARAJAS</v>
          </cell>
          <cell r="AI330" t="str">
            <v>213 HACIENDA SAN CARLOS</v>
          </cell>
          <cell r="AJ330" t="str">
            <v>8116681167</v>
          </cell>
          <cell r="AK330" t="str">
            <v>8116681167</v>
          </cell>
          <cell r="AL330" t="str">
            <v>66367</v>
          </cell>
          <cell r="AM330"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30" t="str">
            <v>1TE50B8NUSCB</v>
          </cell>
          <cell r="AO330" t="str">
            <v>Smart</v>
          </cell>
          <cell r="AP330" t="str">
            <v>Hisense</v>
          </cell>
          <cell r="AQ330" t="str">
            <v>Opera</v>
          </cell>
          <cell r="AR330" t="str">
            <v>FHD 1920 x 1080</v>
          </cell>
          <cell r="AS330" t="str">
            <v>3TE50G1653A3G1653M010</v>
          </cell>
          <cell r="AT330" t="e">
            <v>#N/A</v>
          </cell>
          <cell r="AU330" t="str">
            <v>50H5C</v>
          </cell>
          <cell r="AV330" t="str">
            <v>3TE50G1653A3</v>
          </cell>
          <cell r="AW330" t="str">
            <v>G1653</v>
          </cell>
          <cell r="AX330" t="str">
            <v>M010</v>
          </cell>
          <cell r="AY330">
            <v>74011536</v>
          </cell>
          <cell r="AZ330">
            <v>51012471</v>
          </cell>
          <cell r="BA330">
            <v>80137934</v>
          </cell>
        </row>
        <row r="331">
          <cell r="D331">
            <v>60313300</v>
          </cell>
          <cell r="E331" t="str">
            <v xml:space="preserve">A  </v>
          </cell>
          <cell r="F331" t="str">
            <v>TV</v>
          </cell>
          <cell r="G331" t="str">
            <v>DEISY MARTINEZ</v>
          </cell>
          <cell r="H331" t="str">
            <v>PRIVADA DE ACALOTENCO 237 COL. SAN SEBASTIAN AZCAPOTZALCO CP 02040</v>
          </cell>
          <cell r="I331" t="str">
            <v>53539067 - 53539089</v>
          </cell>
          <cell r="J331" t="str">
            <v>HISENSE</v>
          </cell>
          <cell r="K331" t="str">
            <v>32H3B1</v>
          </cell>
          <cell r="L331" t="str">
            <v>32G1155363H05439</v>
          </cell>
          <cell r="M331" t="str">
            <v>BB27713F-F11D-4254-876E-8D7CCFED-4AC9 FECHA DE FACTURA 01/06/2017 EN LA MISMA INDICA FECHA DE ENTREGA 29-04-2016</v>
          </cell>
          <cell r="N331">
            <v>3129.68</v>
          </cell>
          <cell r="O331">
            <v>42489</v>
          </cell>
          <cell r="P331">
            <v>42800</v>
          </cell>
          <cell r="Q331">
            <v>201767</v>
          </cell>
          <cell r="R331" t="str">
            <v>15/03/2017 07 : 24  JORGE.VAZ : NP5 / P1A: 187160 MAIN    06-03-2017   OC-1008269</v>
          </cell>
          <cell r="S331" t="str">
            <v>EQUIPO DAÑADO EN DOMICILIO DE CLIENTE</v>
          </cell>
          <cell r="T331" t="str">
            <v xml:space="preserve">   ABRAHAM LAZCANO                </v>
          </cell>
          <cell r="U331" t="str">
            <v>2017-04-10</v>
          </cell>
          <cell r="V331" t="str">
            <v>Centro</v>
          </cell>
          <cell r="W331" t="str">
            <v>COMPLETADO</v>
          </cell>
          <cell r="X331" t="str">
            <v>CLIENTE</v>
          </cell>
          <cell r="Y331">
            <v>42800</v>
          </cell>
          <cell r="Z331">
            <v>311</v>
          </cell>
          <cell r="AA331" t="str">
            <v>M010</v>
          </cell>
          <cell r="AB331" t="str">
            <v>T187160/Tarjeta Principal Madre - MAIN BOARD</v>
          </cell>
          <cell r="AC331" t="str">
            <v>OC-1008269</v>
          </cell>
          <cell r="AD331" t="str">
            <v>san sebastian/Azcapotzalco</v>
          </cell>
          <cell r="AE331" t="str">
            <v>DF</v>
          </cell>
          <cell r="AF331" t="str">
            <v>MX</v>
          </cell>
          <cell r="AG331" t="str">
            <v>10412499</v>
          </cell>
          <cell r="AH331" t="str">
            <v>DEISY MARTINEZ</v>
          </cell>
          <cell r="AI331" t="str">
            <v>237 privada de acalotenco</v>
          </cell>
          <cell r="AJ331" t="str">
            <v>53539067</v>
          </cell>
          <cell r="AK331" t="str">
            <v>53539089</v>
          </cell>
          <cell r="AL331" t="str">
            <v>02040</v>
          </cell>
          <cell r="AM331"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31" t="str">
            <v>3TE32G153442</v>
          </cell>
          <cell r="AO331" t="str">
            <v>Básica</v>
          </cell>
          <cell r="AP331" t="str">
            <v>Hisense</v>
          </cell>
          <cell r="AQ331" t="str">
            <v>Opera</v>
          </cell>
          <cell r="AR331" t="str">
            <v>HD 1366 X 768</v>
          </cell>
          <cell r="AS331" t="str">
            <v>3TE32G154780G1547M010</v>
          </cell>
          <cell r="AT331" t="e">
            <v>#N/A</v>
          </cell>
          <cell r="AU331" t="str">
            <v>32H3B1</v>
          </cell>
          <cell r="AV331" t="str">
            <v>3TE32G154780</v>
          </cell>
          <cell r="AW331" t="str">
            <v>G1547</v>
          </cell>
          <cell r="AX331" t="str">
            <v>M010</v>
          </cell>
          <cell r="AY331">
            <v>74011537</v>
          </cell>
          <cell r="AZ331">
            <v>51012472</v>
          </cell>
          <cell r="BA331">
            <v>80137245</v>
          </cell>
        </row>
        <row r="332">
          <cell r="D332">
            <v>60315465</v>
          </cell>
          <cell r="E332" t="str">
            <v>A</v>
          </cell>
          <cell r="F332" t="str">
            <v>TV</v>
          </cell>
          <cell r="G332" t="str">
            <v>XOCHITL AGUSTINA LUNA</v>
          </cell>
          <cell r="H332" t="str">
            <v>AV CHALMA S/N, COL. JARDINES LA HACIENDA</v>
          </cell>
          <cell r="I332" t="str">
            <v>5740-3318</v>
          </cell>
          <cell r="J332" t="str">
            <v>HISENSE</v>
          </cell>
          <cell r="K332" t="str">
            <v>50K20D</v>
          </cell>
          <cell r="L332" t="str">
            <v>50J141129H02392</v>
          </cell>
          <cell r="M332" t="str">
            <v>TICKET</v>
          </cell>
          <cell r="N332">
            <v>7801.2</v>
          </cell>
          <cell r="O332">
            <v>41823</v>
          </cell>
          <cell r="P332">
            <v>42830</v>
          </cell>
          <cell r="Q332">
            <v>201010</v>
          </cell>
          <cell r="R332" t="str">
            <v>PENDIENTE POR PANEL</v>
          </cell>
          <cell r="S332" t="str">
            <v>SE RECOGE EQUIPO Y CONTROL</v>
          </cell>
          <cell r="T332" t="str">
            <v xml:space="preserve"> VIRGINIA ANGUIANO                </v>
          </cell>
          <cell r="U332" t="str">
            <v>2017-04-07</v>
          </cell>
          <cell r="V332" t="str">
            <v>Centro</v>
          </cell>
          <cell r="W332" t="str">
            <v>COMPLETADO</v>
          </cell>
          <cell r="Y332">
            <v>42829</v>
          </cell>
          <cell r="Z332">
            <v>1007</v>
          </cell>
          <cell r="AA332" t="str">
            <v>M012</v>
          </cell>
          <cell r="AB332" t="str">
            <v>T174313/Panel - PANEL</v>
          </cell>
          <cell r="AC332" t="str">
            <v>OC-1009407</v>
          </cell>
          <cell r="AD332" t="str">
            <v>CUAUTITLÁN/JARDIN LA HACI</v>
          </cell>
          <cell r="AE332" t="str">
            <v>DF</v>
          </cell>
          <cell r="AF332" t="str">
            <v>MX</v>
          </cell>
          <cell r="AG332" t="str">
            <v>10415532</v>
          </cell>
          <cell r="AH332" t="str">
            <v>XOCHILT AGUSTÍN LUNA</v>
          </cell>
          <cell r="AI332" t="str">
            <v>AV. CHALMA</v>
          </cell>
          <cell r="AJ332" t="str">
            <v>57-40-33-18</v>
          </cell>
          <cell r="AK332">
            <v>0</v>
          </cell>
          <cell r="AL332" t="str">
            <v>54720</v>
          </cell>
          <cell r="AM332"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32" t="str">
            <v>3TE50G132311</v>
          </cell>
          <cell r="AO332" t="str">
            <v>Básica</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74011538</v>
          </cell>
          <cell r="AZ332">
            <v>51012473</v>
          </cell>
          <cell r="BA332">
            <v>80137937</v>
          </cell>
        </row>
        <row r="333">
          <cell r="D333">
            <v>60315466</v>
          </cell>
          <cell r="E333" t="str">
            <v>A</v>
          </cell>
          <cell r="F333" t="str">
            <v>TV</v>
          </cell>
          <cell r="G333" t="str">
            <v>DIEGO CEDILLO</v>
          </cell>
          <cell r="H333" t="str">
            <v>CEYLAN ESQ PONIENTE 152, EDIF 1, DEPTO 102, MARAVILLAS CEYLAN</v>
          </cell>
          <cell r="I333" t="str">
            <v>55 1905-3373</v>
          </cell>
          <cell r="J333" t="str">
            <v>HISENSE</v>
          </cell>
          <cell r="K333" t="str">
            <v>50K20D</v>
          </cell>
          <cell r="L333" t="str">
            <v>50G141127H07086</v>
          </cell>
          <cell r="M333">
            <v>301389</v>
          </cell>
          <cell r="N333">
            <v>0</v>
          </cell>
          <cell r="O333">
            <v>42071</v>
          </cell>
          <cell r="P333">
            <v>42829</v>
          </cell>
          <cell r="Q333">
            <v>201010</v>
          </cell>
          <cell r="R333" t="str">
            <v>PENDIENTE POR PANEL</v>
          </cell>
          <cell r="S333" t="str">
            <v>SE RECOGE EQUIPO CON CABLE AC</v>
          </cell>
          <cell r="T333" t="str">
            <v xml:space="preserve"> VIRGINIA ANGUIANO                </v>
          </cell>
          <cell r="U333" t="str">
            <v>2017-04-07</v>
          </cell>
          <cell r="V333" t="str">
            <v>Centro</v>
          </cell>
          <cell r="W333" t="str">
            <v>COMPLETADO</v>
          </cell>
          <cell r="Y333">
            <v>42829</v>
          </cell>
          <cell r="Z333">
            <v>758</v>
          </cell>
          <cell r="AA333" t="str">
            <v>M012</v>
          </cell>
          <cell r="AB333" t="str">
            <v>T174313/Panel - PANEL</v>
          </cell>
          <cell r="AC333" t="str">
            <v>OC-1009383</v>
          </cell>
          <cell r="AD333" t="str">
            <v>MARAVILLAS CEYLAN / TLALNE DE BAZ</v>
          </cell>
          <cell r="AE333" t="str">
            <v>MEX</v>
          </cell>
          <cell r="AF333" t="str">
            <v>MX</v>
          </cell>
          <cell r="AG333" t="str">
            <v>10341420</v>
          </cell>
          <cell r="AH333" t="str">
            <v>DIEGO CEDILLO</v>
          </cell>
          <cell r="AI333" t="str">
            <v>DEPT. 102 CALLE CEYLÁN Y CALLE PONIENTE 152 EDIF. 1</v>
          </cell>
          <cell r="AJ333" t="str">
            <v>5519053373</v>
          </cell>
          <cell r="AK333">
            <v>0</v>
          </cell>
          <cell r="AL333" t="str">
            <v>54173</v>
          </cell>
          <cell r="AM333"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33" t="str">
            <v>3TE50G132311</v>
          </cell>
          <cell r="AO333" t="str">
            <v>Básica</v>
          </cell>
          <cell r="AP333" t="str">
            <v>Hisense</v>
          </cell>
          <cell r="AQ333" t="str">
            <v>Opera</v>
          </cell>
          <cell r="AR333" t="str">
            <v>FHD 1920 x 1080</v>
          </cell>
          <cell r="AS333" t="str">
            <v>3TE50G1653A3G1653M010</v>
          </cell>
          <cell r="AT333" t="e">
            <v>#N/A</v>
          </cell>
          <cell r="AU333" t="str">
            <v>50H5C</v>
          </cell>
          <cell r="AV333" t="str">
            <v>3TE50G1653A3</v>
          </cell>
          <cell r="AW333" t="str">
            <v>G1653</v>
          </cell>
          <cell r="AX333" t="str">
            <v>M010</v>
          </cell>
          <cell r="AY333">
            <v>74011539</v>
          </cell>
          <cell r="AZ333">
            <v>51012474</v>
          </cell>
          <cell r="BA333">
            <v>80137938</v>
          </cell>
        </row>
        <row r="334">
          <cell r="D334">
            <v>60311690</v>
          </cell>
          <cell r="E334" t="str">
            <v xml:space="preserve">A  </v>
          </cell>
          <cell r="F334" t="str">
            <v>TV</v>
          </cell>
          <cell r="G334" t="str">
            <v>PAMELA RODRIGUEZ</v>
          </cell>
          <cell r="H334" t="str">
            <v>TECNICOS Y MANUALES 16 CAMPAMENTO 2 DE OCTUBRE IZTACALCO CP. 08930</v>
          </cell>
          <cell r="I334">
            <v>5574158975</v>
          </cell>
          <cell r="J334" t="str">
            <v>HISENSE</v>
          </cell>
          <cell r="K334" t="str">
            <v>32H5B</v>
          </cell>
          <cell r="L334" t="str">
            <v>32G150868H04610</v>
          </cell>
          <cell r="M334" t="str">
            <v>POLIZA DE GARANTIA</v>
          </cell>
          <cell r="N334">
            <v>0</v>
          </cell>
          <cell r="O334">
            <v>42351</v>
          </cell>
          <cell r="P334">
            <v>42797</v>
          </cell>
          <cell r="Q334">
            <v>201767</v>
          </cell>
          <cell r="R334" t="str">
            <v>15/03/2017 06 : 28  JORGE.VAZ : NP5/  P1A: 184631 PANEL    03-03-2017   OC-1008210</v>
          </cell>
          <cell r="S334" t="str">
            <v>EQUIPO EN DOMICILIO DE CLIENTE</v>
          </cell>
          <cell r="T334" t="str">
            <v xml:space="preserve">ANDREA LEGORRETA               </v>
          </cell>
          <cell r="U334" t="str">
            <v>2017-04-10</v>
          </cell>
          <cell r="V334" t="str">
            <v>Centro</v>
          </cell>
          <cell r="W334" t="str">
            <v>COMPLETADO</v>
          </cell>
          <cell r="X334" t="str">
            <v>CLIENTE</v>
          </cell>
          <cell r="Y334">
            <v>42781</v>
          </cell>
          <cell r="Z334">
            <v>446</v>
          </cell>
          <cell r="AA334" t="str">
            <v>M012</v>
          </cell>
          <cell r="AB334" t="str">
            <v>T184631/Panel - PANEL</v>
          </cell>
          <cell r="AC334" t="str">
            <v>OC-1008210</v>
          </cell>
          <cell r="AD334" t="str">
            <v>Iztacalco/Campamento 2 de octubre</v>
          </cell>
          <cell r="AE334" t="str">
            <v>DF</v>
          </cell>
          <cell r="AF334" t="str">
            <v>MX</v>
          </cell>
          <cell r="AG334" t="str">
            <v>10409314</v>
          </cell>
          <cell r="AH334" t="str">
            <v>PAMELA RODRIGUEZ</v>
          </cell>
          <cell r="AI334" t="str">
            <v>Tecnicos y manueles num 16</v>
          </cell>
          <cell r="AJ334" t="str">
            <v>5574158975</v>
          </cell>
          <cell r="AK334">
            <v>0</v>
          </cell>
          <cell r="AL334" t="str">
            <v>08930</v>
          </cell>
          <cell r="AM334"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34" t="str">
            <v>3TE32A150815</v>
          </cell>
          <cell r="AO334" t="str">
            <v>Smart</v>
          </cell>
          <cell r="AP334" t="str">
            <v>Hisense</v>
          </cell>
          <cell r="AQ334" t="str">
            <v>Opera</v>
          </cell>
          <cell r="AR334" t="str">
            <v>HD 1366 X 768</v>
          </cell>
          <cell r="AS334" t="str">
            <v>3TE32G1614E4G1614M010</v>
          </cell>
          <cell r="AT334" t="e">
            <v>#N/A</v>
          </cell>
          <cell r="AU334" t="str">
            <v>32H5B2</v>
          </cell>
          <cell r="AV334" t="str">
            <v>3TE32G1614E4</v>
          </cell>
          <cell r="AW334" t="str">
            <v>G1614</v>
          </cell>
          <cell r="AX334" t="str">
            <v>M010</v>
          </cell>
          <cell r="AY334">
            <v>74011540</v>
          </cell>
          <cell r="AZ334">
            <v>51012475</v>
          </cell>
          <cell r="BA334">
            <v>80137946</v>
          </cell>
        </row>
        <row r="335">
          <cell r="D335">
            <v>60314361</v>
          </cell>
          <cell r="E335" t="str">
            <v>A</v>
          </cell>
          <cell r="F335" t="str">
            <v>TV</v>
          </cell>
          <cell r="G335" t="str">
            <v>A. G. PANIAGUA / PALACIO DE HIERRO SATÉLITE</v>
          </cell>
          <cell r="H335" t="str">
            <v>CIRCUITO CENTRO COMERCIAL 2251 , COL. CIUDAD SATÉLITE</v>
          </cell>
          <cell r="I335" t="str">
            <v>53-66-23-00</v>
          </cell>
          <cell r="J335" t="str">
            <v>HISENSE</v>
          </cell>
          <cell r="K335" t="str">
            <v>32H5B2</v>
          </cell>
          <cell r="L335" t="str">
            <v>32G1632E8H06305</v>
          </cell>
          <cell r="M335" t="str">
            <v>CARTA DE PISO CON SELLO</v>
          </cell>
          <cell r="N335">
            <v>0</v>
          </cell>
          <cell r="O335">
            <v>42810</v>
          </cell>
          <cell r="P335">
            <v>42815</v>
          </cell>
          <cell r="Q335">
            <v>201010</v>
          </cell>
          <cell r="R335" t="str">
            <v>PENDIENTE POR PANEL LCD</v>
          </cell>
          <cell r="S335" t="str">
            <v>EQUIPO DE PISO</v>
          </cell>
          <cell r="T335" t="str">
            <v xml:space="preserve">LESLY CARRO               </v>
          </cell>
          <cell r="U335" t="str">
            <v>2017-04-06</v>
          </cell>
          <cell r="V335" t="str">
            <v>Centro</v>
          </cell>
          <cell r="W335" t="str">
            <v>COMPLETADO</v>
          </cell>
          <cell r="Y335">
            <v>42810</v>
          </cell>
          <cell r="AA335" t="str">
            <v>M012</v>
          </cell>
          <cell r="AB335" t="str">
            <v>T185960/Panel - PANEL</v>
          </cell>
          <cell r="AC335" t="str">
            <v>OC-1008864</v>
          </cell>
          <cell r="AD335" t="str">
            <v>Naucalpan /Cd SATELITE</v>
          </cell>
          <cell r="AE335" t="str">
            <v>MEX</v>
          </cell>
          <cell r="AF335" t="str">
            <v>MX</v>
          </cell>
          <cell r="AG335" t="str">
            <v>10405114</v>
          </cell>
          <cell r="AH335" t="str">
            <v>ANTONIO GUTIERREZ PANIAGUA</v>
          </cell>
          <cell r="AI335" t="str">
            <v>2251 CIRCUITO CENTRO COMERCIAL</v>
          </cell>
          <cell r="AJ335" t="str">
            <v>5551996903</v>
          </cell>
          <cell r="AK335" t="str">
            <v>5551996903</v>
          </cell>
          <cell r="AL335" t="str">
            <v>53100</v>
          </cell>
          <cell r="AM335"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35" t="str">
            <v>3TE32G155369</v>
          </cell>
          <cell r="AO335" t="str">
            <v>Smart</v>
          </cell>
          <cell r="AP335" t="str">
            <v>Hisense</v>
          </cell>
          <cell r="AQ335" t="str">
            <v>Opera</v>
          </cell>
          <cell r="AR335" t="str">
            <v>HD 1366 X 768</v>
          </cell>
          <cell r="AS335" t="str">
            <v>3TE32G163643G1636M010</v>
          </cell>
          <cell r="AT335" t="e">
            <v>#N/A</v>
          </cell>
          <cell r="AU335" t="str">
            <v>32H5B2</v>
          </cell>
          <cell r="AV335" t="str">
            <v>3TE32G163643</v>
          </cell>
          <cell r="AW335" t="str">
            <v>G1636</v>
          </cell>
          <cell r="AX335" t="str">
            <v>M010</v>
          </cell>
          <cell r="AY335">
            <v>74011541</v>
          </cell>
          <cell r="AZ335">
            <v>51012476</v>
          </cell>
          <cell r="BA335">
            <v>80137948</v>
          </cell>
        </row>
        <row r="336">
          <cell r="D336">
            <v>60313687</v>
          </cell>
          <cell r="E336" t="str">
            <v xml:space="preserve">A  </v>
          </cell>
          <cell r="F336" t="str">
            <v>TV</v>
          </cell>
          <cell r="G336" t="str">
            <v>JOSE FELIPE ANGELES RAMIREZ</v>
          </cell>
          <cell r="H336" t="str">
            <v>MIGUEL HIDALGO MZ 46 LT 13 COL. IGNACIO ALLENDE MUNICIPIO ECATEPEC DE MORELOS CP 55149</v>
          </cell>
          <cell r="I336" t="str">
            <v>22330535 - 5542802402</v>
          </cell>
          <cell r="J336" t="str">
            <v>HISENSE</v>
          </cell>
          <cell r="K336" t="str">
            <v>50K20DW</v>
          </cell>
          <cell r="L336" t="str">
            <v>50G144844H05538</v>
          </cell>
          <cell r="M336" t="str">
            <v>POLIZA</v>
          </cell>
          <cell r="N336">
            <v>0</v>
          </cell>
          <cell r="O336">
            <v>42110</v>
          </cell>
          <cell r="P336">
            <v>42816</v>
          </cell>
          <cell r="Q336">
            <v>201767</v>
          </cell>
          <cell r="R336" t="str">
            <v>30/03/2017 01 : 12  ERNESTO.HERN : NP5 / P1A: 173331 PANEL   22-03-2017  OC-1008951</v>
          </cell>
          <cell r="S336" t="str">
            <v>EQUIPO DAÑADO EN DOMICILIO DE CLIENTE (Z</v>
          </cell>
          <cell r="T336" t="str">
            <v xml:space="preserve">   ABRAHAM LAZCANO                </v>
          </cell>
          <cell r="U336" t="str">
            <v>2017-04-10</v>
          </cell>
          <cell r="V336" t="str">
            <v>Centro</v>
          </cell>
          <cell r="W336" t="str">
            <v>COMPLETADO</v>
          </cell>
          <cell r="X336" t="str">
            <v>CLIENTE</v>
          </cell>
          <cell r="Y336">
            <v>42803</v>
          </cell>
          <cell r="Z336">
            <v>706</v>
          </cell>
          <cell r="AA336" t="str">
            <v>M012</v>
          </cell>
          <cell r="AB336" t="str">
            <v>T173331/Panel - PANEL</v>
          </cell>
          <cell r="AC336" t="str">
            <v>OC-1008951</v>
          </cell>
          <cell r="AD336" t="str">
            <v>Ignacio Allende/Ecatepec</v>
          </cell>
          <cell r="AE336" t="str">
            <v>MEX</v>
          </cell>
          <cell r="AF336" t="str">
            <v>MX</v>
          </cell>
          <cell r="AG336" t="str">
            <v>10413958</v>
          </cell>
          <cell r="AH336" t="str">
            <v>JOSE FELIPE ANGELES RAMIREZ</v>
          </cell>
          <cell r="AI336" t="str">
            <v>Miguel Hidalgo manzana 46 lote 13</v>
          </cell>
          <cell r="AJ336" t="str">
            <v>22330535</v>
          </cell>
          <cell r="AK336" t="str">
            <v>5542802402</v>
          </cell>
          <cell r="AL336" t="str">
            <v>55149</v>
          </cell>
          <cell r="AM336"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74011542</v>
          </cell>
          <cell r="AZ336">
            <v>51012477</v>
          </cell>
          <cell r="BA336">
            <v>80137949</v>
          </cell>
        </row>
        <row r="337">
          <cell r="D337">
            <v>60312987</v>
          </cell>
          <cell r="E337" t="str">
            <v>A</v>
          </cell>
          <cell r="F337" t="str">
            <v>TV</v>
          </cell>
          <cell r="G337" t="str">
            <v>CRISTINA CORONADO</v>
          </cell>
          <cell r="H337" t="str">
            <v>ALVARO OBREGÓN #77 ARANDAS, JALISCO</v>
          </cell>
          <cell r="I337">
            <v>3487847364</v>
          </cell>
          <cell r="J337" t="str">
            <v>HISENSE</v>
          </cell>
          <cell r="K337" t="str">
            <v>32H5B2</v>
          </cell>
          <cell r="L337" t="str">
            <v>32G160585H01640</v>
          </cell>
          <cell r="M337" t="str">
            <v>253-3517</v>
          </cell>
          <cell r="N337">
            <v>5985</v>
          </cell>
          <cell r="O337">
            <v>42618</v>
          </cell>
          <cell r="P337">
            <v>42836</v>
          </cell>
          <cell r="Q337">
            <v>201080</v>
          </cell>
          <cell r="R337" t="str">
            <v>NO SE SURTIÓ PANEL LCD</v>
          </cell>
          <cell r="S337" t="str">
            <v>EQUIPO EN TIENDA, SE SOLICITA AUT. KMA PARA RECOLECTARLO. KMA: 164*2=$328.00</v>
          </cell>
          <cell r="T337" t="str">
            <v>LUIS RAMIREZ</v>
          </cell>
          <cell r="U337">
            <v>42835</v>
          </cell>
          <cell r="V337" t="str">
            <v>SUR</v>
          </cell>
          <cell r="W337" t="str">
            <v>COMPLETADO</v>
          </cell>
          <cell r="Y337">
            <v>42793</v>
          </cell>
          <cell r="Z337">
            <v>218</v>
          </cell>
          <cell r="AA337" t="str">
            <v>M010</v>
          </cell>
          <cell r="AD337" t="str">
            <v>Arandas/Centro</v>
          </cell>
          <cell r="AE337" t="str">
            <v>JAL</v>
          </cell>
          <cell r="AF337" t="str">
            <v>MX</v>
          </cell>
          <cell r="AG337" t="str">
            <v>10412527</v>
          </cell>
          <cell r="AH337" t="str">
            <v>CRISTINA CORONADO</v>
          </cell>
          <cell r="AI337" t="str">
            <v>77 Alvaro Obregon</v>
          </cell>
          <cell r="AJ337" t="str">
            <v>3334995163</v>
          </cell>
          <cell r="AK337" t="str">
            <v>3334995163</v>
          </cell>
          <cell r="AL337" t="str">
            <v>47180</v>
          </cell>
          <cell r="AM337"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37" t="str">
            <v>3TE32G155369</v>
          </cell>
          <cell r="AO337" t="str">
            <v>Smart</v>
          </cell>
          <cell r="AP337" t="str">
            <v>Hisense</v>
          </cell>
          <cell r="AQ337" t="str">
            <v>Opera</v>
          </cell>
          <cell r="AR337" t="str">
            <v>HD 1366 X 768</v>
          </cell>
          <cell r="AS337" t="str">
            <v>3TE32G163643G1636M010</v>
          </cell>
          <cell r="AT337" t="e">
            <v>#N/A</v>
          </cell>
          <cell r="AU337" t="str">
            <v>32H5B2</v>
          </cell>
          <cell r="AV337" t="str">
            <v>3TE32G163643</v>
          </cell>
          <cell r="AW337" t="str">
            <v>G1636</v>
          </cell>
          <cell r="AX337" t="str">
            <v>M010</v>
          </cell>
          <cell r="AY337">
            <v>74011543</v>
          </cell>
          <cell r="AZ337">
            <v>51012478</v>
          </cell>
          <cell r="BA337">
            <v>80137950</v>
          </cell>
        </row>
        <row r="338">
          <cell r="D338">
            <v>60314707</v>
          </cell>
          <cell r="E338" t="str">
            <v>A</v>
          </cell>
          <cell r="F338" t="str">
            <v>TV</v>
          </cell>
          <cell r="G338" t="str">
            <v>FELIX GARCÍA SERVÍN</v>
          </cell>
          <cell r="H338" t="str">
            <v>GUILLERMO PRIETO #12 ZACAPU, MICHOACÁN</v>
          </cell>
          <cell r="I338">
            <v>4363632781</v>
          </cell>
          <cell r="J338" t="str">
            <v>HISENSE</v>
          </cell>
          <cell r="K338" t="str">
            <v>50K20D</v>
          </cell>
          <cell r="L338" t="str">
            <v>50G144844H01387</v>
          </cell>
          <cell r="M338" t="str">
            <v>TICKET 71539</v>
          </cell>
          <cell r="N338">
            <v>11998.37</v>
          </cell>
          <cell r="O338">
            <v>42160</v>
          </cell>
          <cell r="P338">
            <v>42836</v>
          </cell>
          <cell r="Q338">
            <v>201080</v>
          </cell>
          <cell r="R338" t="str">
            <v>NO SE SURTIÓ PANEL LCD</v>
          </cell>
          <cell r="T338" t="str">
            <v>LUIS RAMIREZ</v>
          </cell>
          <cell r="U338">
            <v>42835</v>
          </cell>
          <cell r="V338" t="str">
            <v>SUR</v>
          </cell>
          <cell r="W338" t="str">
            <v>COMPLETADO</v>
          </cell>
          <cell r="Y338">
            <v>42816</v>
          </cell>
          <cell r="Z338">
            <v>676</v>
          </cell>
          <cell r="AA338" t="str">
            <v>M012</v>
          </cell>
          <cell r="AB338" t="str">
            <v>T173331/Panel - PANEL</v>
          </cell>
          <cell r="AC338" t="str">
            <v>OC-1009015</v>
          </cell>
          <cell r="AD338" t="str">
            <v>Zacapu /Centro</v>
          </cell>
          <cell r="AE338" t="str">
            <v>MCH</v>
          </cell>
          <cell r="AF338" t="str">
            <v>MX</v>
          </cell>
          <cell r="AG338" t="str">
            <v>10377708</v>
          </cell>
          <cell r="AH338" t="str">
            <v>FELIX GARCIA SERVIN</v>
          </cell>
          <cell r="AI338" t="str">
            <v>Guillermo Prieto No. 12</v>
          </cell>
          <cell r="AJ338" t="str">
            <v>436-363-27-81</v>
          </cell>
          <cell r="AK338">
            <v>0</v>
          </cell>
          <cell r="AL338" t="str">
            <v>58600</v>
          </cell>
          <cell r="AM338"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38" t="str">
            <v>3TE50G132311</v>
          </cell>
          <cell r="AO338" t="str">
            <v>Básica</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74011544</v>
          </cell>
          <cell r="AZ338">
            <v>51012479</v>
          </cell>
          <cell r="BA338">
            <v>80137952</v>
          </cell>
        </row>
        <row r="339">
          <cell r="D339">
            <v>60312206</v>
          </cell>
          <cell r="E339" t="str">
            <v>A</v>
          </cell>
          <cell r="F339" t="str">
            <v>TV</v>
          </cell>
          <cell r="G339" t="str">
            <v>CARLOS ANDRES CAMPOS</v>
          </cell>
          <cell r="H339" t="str">
            <v>CALLE DECIMO PRIMERA MZA. 32 LOTE 41 SIGLO XXI, CAMPECHE, CAMPECHE</v>
          </cell>
          <cell r="I339">
            <v>9811675073</v>
          </cell>
          <cell r="J339" t="str">
            <v>HISENSE</v>
          </cell>
          <cell r="K339" t="str">
            <v>50K20D</v>
          </cell>
          <cell r="L339" t="str">
            <v>50J140472H07351</v>
          </cell>
          <cell r="M339" t="str">
            <v>CARTA FACTURA</v>
          </cell>
          <cell r="N339">
            <v>5999</v>
          </cell>
          <cell r="O339">
            <v>42056</v>
          </cell>
          <cell r="P339">
            <v>42789</v>
          </cell>
          <cell r="Q339">
            <v>201079</v>
          </cell>
          <cell r="R339" t="str">
            <v>FALTA DE REFACCIONES</v>
          </cell>
          <cell r="T339" t="str">
            <v>CANDELARIO GARCIA</v>
          </cell>
          <cell r="U339">
            <v>42835</v>
          </cell>
          <cell r="V339" t="str">
            <v>SUR</v>
          </cell>
          <cell r="W339" t="str">
            <v>COMPLETADO</v>
          </cell>
          <cell r="Y339">
            <v>42787</v>
          </cell>
          <cell r="Z339">
            <v>733</v>
          </cell>
          <cell r="AA339" t="str">
            <v>M012</v>
          </cell>
          <cell r="AB339" t="str">
            <v>T173064/Panel - PANEL</v>
          </cell>
          <cell r="AC339" t="str">
            <v>OC-1007804</v>
          </cell>
          <cell r="AD339" t="str">
            <v>CMP / Siglo xx1</v>
          </cell>
          <cell r="AE339" t="str">
            <v>CMP</v>
          </cell>
          <cell r="AF339" t="str">
            <v>MX</v>
          </cell>
          <cell r="AG339" t="str">
            <v>10412297</v>
          </cell>
          <cell r="AH339" t="str">
            <v>CARLOS ANDRES CAMPOS</v>
          </cell>
          <cell r="AI339" t="str">
            <v>SN MZ 32 LT 41 DECIMO PRIMERA</v>
          </cell>
          <cell r="AJ339" t="str">
            <v>04498116758073</v>
          </cell>
          <cell r="AK339">
            <v>0</v>
          </cell>
          <cell r="AL339" t="str">
            <v>24073</v>
          </cell>
          <cell r="AM339"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39" t="str">
            <v>3TE50G132311</v>
          </cell>
          <cell r="AO339" t="str">
            <v>Básica</v>
          </cell>
          <cell r="AP339" t="str">
            <v>Hisense</v>
          </cell>
          <cell r="AQ339" t="str">
            <v>Opera</v>
          </cell>
          <cell r="AR339" t="str">
            <v>FHD 1920 x 1080</v>
          </cell>
          <cell r="AS339" t="str">
            <v>3TE50G1653A3G1653M010</v>
          </cell>
          <cell r="AT339" t="e">
            <v>#N/A</v>
          </cell>
          <cell r="AU339" t="str">
            <v>50H5C</v>
          </cell>
          <cell r="AV339" t="str">
            <v>3TE50G1653A3</v>
          </cell>
          <cell r="AW339" t="str">
            <v>G1653</v>
          </cell>
          <cell r="AX339" t="str">
            <v>M010</v>
          </cell>
          <cell r="AY339">
            <v>74011545</v>
          </cell>
          <cell r="AZ339">
            <v>51012480</v>
          </cell>
          <cell r="BA339">
            <v>80137953</v>
          </cell>
        </row>
        <row r="340">
          <cell r="D340">
            <v>60313672</v>
          </cell>
          <cell r="E340" t="str">
            <v xml:space="preserve">A  </v>
          </cell>
          <cell r="F340" t="str">
            <v>TV</v>
          </cell>
          <cell r="G340" t="str">
            <v>MACARIA FRIAS PERALTA</v>
          </cell>
          <cell r="H340" t="str">
            <v>ESTEBAN CORONADO 30 COL. AMPLIACION SAN MIGUEL DELG IZTAPALAPA CP 09360</v>
          </cell>
          <cell r="I340" t="str">
            <v>56120960</v>
          </cell>
          <cell r="J340" t="str">
            <v>HISENSE</v>
          </cell>
          <cell r="K340" t="str">
            <v>50K20DW</v>
          </cell>
          <cell r="L340" t="str">
            <v>50J140464H00536</v>
          </cell>
          <cell r="M340" t="str">
            <v>000279623 COMPROBANTE DE PAGO DE ENGANCHE DE VENTA A FINANCIAMIENTO TELMEX</v>
          </cell>
          <cell r="N340">
            <v>299.06</v>
          </cell>
          <cell r="O340">
            <v>41864</v>
          </cell>
          <cell r="P340">
            <v>42807</v>
          </cell>
          <cell r="Q340">
            <v>201767</v>
          </cell>
          <cell r="R340" t="str">
            <v>25/03/2017 04 : 33  ERNESTO.HERN : NP5 / P1A: 173331 PANEL    13-03-2017   OC-1008577</v>
          </cell>
          <cell r="S340" t="str">
            <v>EQUIPO DAÑADO EN DOMICILIO DE CLIENTE</v>
          </cell>
          <cell r="T340" t="str">
            <v xml:space="preserve">   ABRAHAM LAZCANO                </v>
          </cell>
          <cell r="U340" t="str">
            <v>2017-04-10</v>
          </cell>
          <cell r="V340" t="str">
            <v>Centro</v>
          </cell>
          <cell r="W340" t="str">
            <v>COMPLETADO</v>
          </cell>
          <cell r="X340" t="str">
            <v>CLIENTE</v>
          </cell>
          <cell r="Y340">
            <v>42803</v>
          </cell>
          <cell r="Z340">
            <v>943</v>
          </cell>
          <cell r="AA340" t="str">
            <v>M012</v>
          </cell>
          <cell r="AB340" t="str">
            <v>T173331/Panel - PANEL</v>
          </cell>
          <cell r="AC340" t="str">
            <v>OC-1008577</v>
          </cell>
          <cell r="AD340" t="str">
            <v>Ampliacion Sn Miguel Iztapalapa</v>
          </cell>
          <cell r="AE340" t="str">
            <v>DF</v>
          </cell>
          <cell r="AF340" t="str">
            <v>MX</v>
          </cell>
          <cell r="AG340" t="str">
            <v>10360752</v>
          </cell>
          <cell r="AH340" t="str">
            <v>MACARIA FRIAS PERALTA TELMEX</v>
          </cell>
          <cell r="AI340" t="str">
            <v>30 Esteban Coronado</v>
          </cell>
          <cell r="AJ340" t="str">
            <v>56120960</v>
          </cell>
          <cell r="AK340">
            <v>0</v>
          </cell>
          <cell r="AL340" t="str">
            <v>09360</v>
          </cell>
          <cell r="AM340"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74011546</v>
          </cell>
          <cell r="AZ340">
            <v>51012481</v>
          </cell>
          <cell r="BA340">
            <v>80137954</v>
          </cell>
        </row>
        <row r="341">
          <cell r="D341">
            <v>60311673</v>
          </cell>
          <cell r="E341" t="str">
            <v>A</v>
          </cell>
          <cell r="F341" t="str">
            <v>TV</v>
          </cell>
          <cell r="G341" t="str">
            <v>MARCO ANTONIO CAMPOS VITELA</v>
          </cell>
          <cell r="H341" t="str">
            <v>VIA BURGOS 707, TORREMOLINOS LA FE, GUADALUPE</v>
          </cell>
          <cell r="I341">
            <v>8110533090</v>
          </cell>
          <cell r="J341" t="str">
            <v>HISENSE</v>
          </cell>
          <cell r="K341" t="str">
            <v>32K20DW</v>
          </cell>
          <cell r="L341" t="str">
            <v>32G1442B3H01684</v>
          </cell>
          <cell r="M341" t="str">
            <v>CARTA ACEPTACION</v>
          </cell>
          <cell r="N341">
            <v>4474.99</v>
          </cell>
          <cell r="O341">
            <v>42284</v>
          </cell>
          <cell r="P341">
            <v>42787</v>
          </cell>
          <cell r="Q341">
            <v>201024</v>
          </cell>
          <cell r="R341" t="str">
            <v>21/02/2017 05:38 ERNESTO HDZ NP5-P1A: OC. 1007531, PANEL, 179250</v>
          </cell>
          <cell r="S341" t="str">
            <v/>
          </cell>
          <cell r="T341" t="str">
            <v xml:space="preserve">  Sofia Vazquez                   </v>
          </cell>
          <cell r="U341" t="str">
            <v>2017-04-13</v>
          </cell>
          <cell r="V341" t="str">
            <v>Norte</v>
          </cell>
          <cell r="W341" t="str">
            <v>COMPLETADO</v>
          </cell>
          <cell r="X341" t="str">
            <v>TALLER</v>
          </cell>
          <cell r="Y341">
            <v>42781</v>
          </cell>
          <cell r="Z341">
            <v>503</v>
          </cell>
          <cell r="AA341" t="str">
            <v>M012</v>
          </cell>
          <cell r="AB341" t="str">
            <v>T179250/Panel - PANEL</v>
          </cell>
          <cell r="AC341" t="str">
            <v>OC-1007531</v>
          </cell>
          <cell r="AD341" t="str">
            <v>Guadalupe/Torremolinos la Fe</v>
          </cell>
          <cell r="AE341" t="str">
            <v>NL</v>
          </cell>
          <cell r="AF341" t="str">
            <v>MX</v>
          </cell>
          <cell r="AG341" t="str">
            <v>10411971</v>
          </cell>
          <cell r="AH341" t="str">
            <v>MARCO ANTONIO CAMPOS VITELA</v>
          </cell>
          <cell r="AI341" t="str">
            <v>707 Via Burgos</v>
          </cell>
          <cell r="AJ341" t="str">
            <v>8110533090</v>
          </cell>
          <cell r="AK341">
            <v>0</v>
          </cell>
          <cell r="AL341" t="str">
            <v>67170</v>
          </cell>
          <cell r="AM341"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41" t="str">
            <v>3TE32G143053</v>
          </cell>
          <cell r="AO341" t="str">
            <v>Smart</v>
          </cell>
          <cell r="AP341" t="str">
            <v>Hisense</v>
          </cell>
          <cell r="AQ341" t="str">
            <v>Opera</v>
          </cell>
          <cell r="AR341" t="str">
            <v>HD 1366 X 768</v>
          </cell>
          <cell r="AS341" t="str">
            <v>3TE32G163643G1636M010</v>
          </cell>
          <cell r="AT341" t="e">
            <v>#N/A</v>
          </cell>
          <cell r="AU341" t="str">
            <v>32H5B2</v>
          </cell>
          <cell r="AV341" t="str">
            <v>3TE32G163643</v>
          </cell>
          <cell r="AW341" t="str">
            <v>G1636</v>
          </cell>
          <cell r="AX341" t="str">
            <v>M010</v>
          </cell>
          <cell r="AY341">
            <v>74011547</v>
          </cell>
          <cell r="AZ341">
            <v>51012483</v>
          </cell>
          <cell r="BA341">
            <v>80137955</v>
          </cell>
        </row>
        <row r="342">
          <cell r="D342">
            <v>60315173</v>
          </cell>
          <cell r="E342" t="str">
            <v xml:space="preserve">A  </v>
          </cell>
          <cell r="F342" t="str">
            <v>TV</v>
          </cell>
          <cell r="G342" t="str">
            <v>Eduardo Guzman Martinez</v>
          </cell>
          <cell r="H342" t="str">
            <v>Floripondio num 94, Col. El Palmar, Nezahualcoyotl, C.P. 57310</v>
          </cell>
          <cell r="I342" t="str">
            <v>5520838546 / 76760970</v>
          </cell>
          <cell r="J342" t="str">
            <v>HISENSE</v>
          </cell>
          <cell r="K342" t="str">
            <v>50K20DW</v>
          </cell>
          <cell r="L342" t="str">
            <v>50G143064H02156</v>
          </cell>
          <cell r="M342" t="str">
            <v>A 130319 TIENDA SEARS</v>
          </cell>
          <cell r="N342">
            <v>10185.200000000001</v>
          </cell>
          <cell r="O342">
            <v>41959</v>
          </cell>
          <cell r="P342">
            <v>42831</v>
          </cell>
          <cell r="Q342">
            <v>201767</v>
          </cell>
          <cell r="R342" t="str">
            <v>12/04/2017 00 : 56  ARANTXA.MON : NP5 /  P1A: 173331 PANEL     06-04-2017  OC-1009439</v>
          </cell>
          <cell r="S342" t="str">
            <v>EQUIPO DAÑADO EN DOMICILIO DE CLIENTE</v>
          </cell>
          <cell r="T342" t="str">
            <v xml:space="preserve">   RENE ARIAS                     </v>
          </cell>
          <cell r="U342" t="str">
            <v>2017-04-12</v>
          </cell>
          <cell r="V342" t="str">
            <v>Centro</v>
          </cell>
          <cell r="W342" t="str">
            <v>COMPLETADO</v>
          </cell>
          <cell r="X342" t="str">
            <v>CLIENTE</v>
          </cell>
          <cell r="Y342">
            <v>42824</v>
          </cell>
          <cell r="Z342">
            <v>872</v>
          </cell>
          <cell r="AA342" t="str">
            <v>M012</v>
          </cell>
          <cell r="AB342" t="str">
            <v>T173331/Panel - PANEL</v>
          </cell>
          <cell r="AC342" t="str">
            <v>OC-1009439</v>
          </cell>
          <cell r="AD342" t="str">
            <v>col el palmar/nezahualcoyotl</v>
          </cell>
          <cell r="AE342" t="str">
            <v>MEX</v>
          </cell>
          <cell r="AF342" t="str">
            <v>MX</v>
          </cell>
          <cell r="AG342" t="str">
            <v>10415204</v>
          </cell>
          <cell r="AH342" t="str">
            <v>EDUARDO GUZMAN MARTINEZ</v>
          </cell>
          <cell r="AI342" t="str">
            <v>floripondio num 94</v>
          </cell>
          <cell r="AJ342" t="str">
            <v>0445520838546</v>
          </cell>
          <cell r="AK342" t="str">
            <v>0445520838546</v>
          </cell>
          <cell r="AL342" t="str">
            <v>57310</v>
          </cell>
          <cell r="AM342"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74011548</v>
          </cell>
          <cell r="AZ342">
            <v>51012482</v>
          </cell>
          <cell r="BA342">
            <v>80138087</v>
          </cell>
        </row>
        <row r="343">
          <cell r="D343">
            <v>60313619</v>
          </cell>
          <cell r="E343" t="str">
            <v xml:space="preserve">A  </v>
          </cell>
          <cell r="F343" t="str">
            <v>TV</v>
          </cell>
          <cell r="G343" t="str">
            <v>FRANCISCO ROMAN TREJO ARZATE</v>
          </cell>
          <cell r="H343" t="str">
            <v>LEO MZ 1 LT 11 CASA 747 GEO VILLAS DE SAN ISIDRO; MUNICIPIO LOS REYES CP 56515</v>
          </cell>
          <cell r="I343" t="str">
            <v>59770210</v>
          </cell>
          <cell r="J343" t="str">
            <v>HISENSE</v>
          </cell>
          <cell r="K343" t="str">
            <v>50K20DW</v>
          </cell>
          <cell r="L343" t="str">
            <v>50G143291H02545</v>
          </cell>
          <cell r="M343" t="str">
            <v>TC# 0735 6031 6514 9481 1153 23</v>
          </cell>
          <cell r="N343">
            <v>8499</v>
          </cell>
          <cell r="O343">
            <v>42188</v>
          </cell>
          <cell r="P343">
            <v>42819</v>
          </cell>
          <cell r="Q343">
            <v>201767</v>
          </cell>
          <cell r="R343" t="str">
            <v>30/03/2017 02 : 41  ERNESTO.HERN : NP5 / P1A: 173331 PANEL   25-03-2017   OC-1009081</v>
          </cell>
          <cell r="S343" t="str">
            <v>EQUIPO DAÑADO EN DOMICILIO DE CLIENTE (Z</v>
          </cell>
          <cell r="T343" t="str">
            <v xml:space="preserve">   ABRAHAM LAZCANO                </v>
          </cell>
          <cell r="U343" t="str">
            <v>2017-04-10</v>
          </cell>
          <cell r="V343" t="str">
            <v>Centro</v>
          </cell>
          <cell r="W343" t="str">
            <v>COMPLETADO</v>
          </cell>
          <cell r="X343" t="str">
            <v>CLIENTE</v>
          </cell>
          <cell r="Y343">
            <v>42802</v>
          </cell>
          <cell r="Z343">
            <v>631</v>
          </cell>
          <cell r="AA343" t="str">
            <v>M012</v>
          </cell>
          <cell r="AB343" t="str">
            <v>T173331/Panel - PANEL</v>
          </cell>
          <cell r="AC343" t="str">
            <v>OC-1009081</v>
          </cell>
          <cell r="AD343" t="str">
            <v>Los Reyes /Geo de villas de San Isidro</v>
          </cell>
          <cell r="AE343" t="str">
            <v>MEX</v>
          </cell>
          <cell r="AF343" t="str">
            <v>MX</v>
          </cell>
          <cell r="AG343" t="str">
            <v>10413365</v>
          </cell>
          <cell r="AH343" t="str">
            <v>FRANCISCO ROMAN TREJO ARZATE</v>
          </cell>
          <cell r="AI343" t="str">
            <v>leo mz1 lt 11 casa 747</v>
          </cell>
          <cell r="AJ343" t="str">
            <v>59770210</v>
          </cell>
          <cell r="AK343">
            <v>0</v>
          </cell>
          <cell r="AL343" t="str">
            <v>56515</v>
          </cell>
          <cell r="AM343"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74011549</v>
          </cell>
          <cell r="AZ343">
            <v>51012484</v>
          </cell>
          <cell r="BA343">
            <v>80137956</v>
          </cell>
        </row>
        <row r="344">
          <cell r="D344">
            <v>60313669</v>
          </cell>
          <cell r="E344" t="str">
            <v xml:space="preserve">A  </v>
          </cell>
          <cell r="F344" t="str">
            <v>TV</v>
          </cell>
          <cell r="G344" t="str">
            <v>JULIO NORBERTO ESPINOSA</v>
          </cell>
          <cell r="H344" t="str">
            <v>PESOS NUM 18 COL. EX ESCUELA DE TIRO DELG GUSTAVO A. MADERO CP 07960</v>
          </cell>
          <cell r="I344" t="str">
            <v>5527674352</v>
          </cell>
          <cell r="J344" t="str">
            <v>HISENSE</v>
          </cell>
          <cell r="K344" t="str">
            <v>50K20D</v>
          </cell>
          <cell r="L344" t="str">
            <v>50J140472H04656</v>
          </cell>
          <cell r="M344" t="str">
            <v>TC# 4323 0079 0549 5252 8123</v>
          </cell>
          <cell r="N344">
            <v>6999</v>
          </cell>
          <cell r="O344">
            <v>41802</v>
          </cell>
          <cell r="P344">
            <v>42816</v>
          </cell>
          <cell r="Q344">
            <v>201767</v>
          </cell>
          <cell r="R344" t="str">
            <v>30/03/2017 01 : 08  ERNESTO.HERN : NP5 / P1A: 173064 PANEL    22-03-2017   OC-1008945</v>
          </cell>
          <cell r="S344" t="str">
            <v>EQUIPO DAÑADO EN DOMICILIO DE CLIENTE</v>
          </cell>
          <cell r="T344" t="str">
            <v xml:space="preserve">   ABRAHAM LAZCANO                </v>
          </cell>
          <cell r="U344" t="str">
            <v>2017-04-10</v>
          </cell>
          <cell r="V344" t="str">
            <v>Centro</v>
          </cell>
          <cell r="W344" t="str">
            <v>COMPLETADO</v>
          </cell>
          <cell r="X344" t="str">
            <v>CLIENTE</v>
          </cell>
          <cell r="Y344">
            <v>42803</v>
          </cell>
          <cell r="Z344">
            <v>1014</v>
          </cell>
          <cell r="AA344" t="str">
            <v>M012</v>
          </cell>
          <cell r="AB344" t="str">
            <v>T173064/Panel - PANEL</v>
          </cell>
          <cell r="AC344" t="str">
            <v>OC-1008945</v>
          </cell>
          <cell r="AD344" t="str">
            <v>Gustavo A. Madero/Ex escuela de tiro</v>
          </cell>
          <cell r="AE344" t="str">
            <v>DF</v>
          </cell>
          <cell r="AF344" t="str">
            <v>MX</v>
          </cell>
          <cell r="AG344" t="str">
            <v>10413535</v>
          </cell>
          <cell r="AH344" t="str">
            <v>JULIO NORBERTO ESPINOSA</v>
          </cell>
          <cell r="AI344" t="str">
            <v>Pesos No. 18</v>
          </cell>
          <cell r="AJ344" t="str">
            <v>5527674352</v>
          </cell>
          <cell r="AK344">
            <v>0</v>
          </cell>
          <cell r="AL344" t="str">
            <v>07960</v>
          </cell>
          <cell r="AM344"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44" t="str">
            <v>3TE50G132311</v>
          </cell>
          <cell r="AO344" t="str">
            <v>Básica</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74011550</v>
          </cell>
          <cell r="AZ344">
            <v>51012486</v>
          </cell>
          <cell r="BA344">
            <v>80137959</v>
          </cell>
        </row>
        <row r="345">
          <cell r="D345">
            <v>60315556</v>
          </cell>
          <cell r="E345" t="str">
            <v xml:space="preserve">A  </v>
          </cell>
          <cell r="F345" t="str">
            <v>TV</v>
          </cell>
          <cell r="G345" t="str">
            <v>Gerardo Diaz Ruiz</v>
          </cell>
          <cell r="H345" t="str">
            <v>Adolfo Lopez Mateos #120, Col. Manantiales, Nezahualcoyotl, C.P. 57930</v>
          </cell>
          <cell r="I345">
            <v>57322572</v>
          </cell>
          <cell r="J345" t="str">
            <v>HISENSE</v>
          </cell>
          <cell r="K345" t="str">
            <v>32K20DW</v>
          </cell>
          <cell r="L345" t="str">
            <v>32G144281H03450</v>
          </cell>
          <cell r="M345" t="str">
            <v>TC# 1191 8842 6445 4636 0623 69 TICKET DE COMPRA TIENDA BODEGA AURRERA</v>
          </cell>
          <cell r="N345">
            <v>4490</v>
          </cell>
          <cell r="O345">
            <v>42113</v>
          </cell>
          <cell r="P345">
            <v>42833</v>
          </cell>
          <cell r="Q345">
            <v>201767</v>
          </cell>
          <cell r="R345" t="str">
            <v>12/04/2017 01 : 55  ARANTXA.MON : NP5 /   P1A: 179250 PANEL   08-04-2017   OC-1009486</v>
          </cell>
          <cell r="S345" t="str">
            <v>EQUIPO DAÑADO EN DOMICILIO DE CLIENTE</v>
          </cell>
          <cell r="T345" t="str">
            <v xml:space="preserve">   RENE ARIAS                     </v>
          </cell>
          <cell r="U345" t="str">
            <v>2017-04-12</v>
          </cell>
          <cell r="V345" t="str">
            <v>Centro</v>
          </cell>
          <cell r="W345" t="str">
            <v>COMPLETADO</v>
          </cell>
          <cell r="X345" t="str">
            <v>CLIENTE</v>
          </cell>
          <cell r="Y345">
            <v>42831</v>
          </cell>
          <cell r="Z345">
            <v>720</v>
          </cell>
          <cell r="AA345" t="str">
            <v>M012</v>
          </cell>
          <cell r="AB345" t="str">
            <v>T179250/Panel - PANEL</v>
          </cell>
          <cell r="AC345" t="str">
            <v>OC-1009486</v>
          </cell>
          <cell r="AD345" t="str">
            <v>Manantiales/Nezahualcoyotl</v>
          </cell>
          <cell r="AE345" t="str">
            <v>MEX</v>
          </cell>
          <cell r="AF345" t="str">
            <v>MX</v>
          </cell>
          <cell r="AG345" t="str">
            <v>10415579</v>
          </cell>
          <cell r="AH345" t="str">
            <v>GERARDO DIAZ RUIZ</v>
          </cell>
          <cell r="AI345" t="str">
            <v>120 Adolfo Lopez Mateos</v>
          </cell>
          <cell r="AJ345" t="str">
            <v>57322572</v>
          </cell>
          <cell r="AK345">
            <v>0</v>
          </cell>
          <cell r="AL345" t="str">
            <v>57930</v>
          </cell>
          <cell r="AM345"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45" t="str">
            <v>3TE32G143053</v>
          </cell>
          <cell r="AO345" t="str">
            <v>Smart</v>
          </cell>
          <cell r="AP345" t="str">
            <v>Hisense</v>
          </cell>
          <cell r="AQ345" t="str">
            <v>Opera</v>
          </cell>
          <cell r="AR345" t="str">
            <v>HD 1366 X 768</v>
          </cell>
          <cell r="AS345" t="str">
            <v>3TE32G163643G1636M010</v>
          </cell>
          <cell r="AT345" t="e">
            <v>#N/A</v>
          </cell>
          <cell r="AU345" t="str">
            <v>32H5B2</v>
          </cell>
          <cell r="AV345" t="str">
            <v>3TE32G163643</v>
          </cell>
          <cell r="AW345" t="str">
            <v>G1636</v>
          </cell>
          <cell r="AX345" t="str">
            <v>M010</v>
          </cell>
          <cell r="AY345">
            <v>74011551</v>
          </cell>
          <cell r="AZ345">
            <v>51012487</v>
          </cell>
          <cell r="BA345">
            <v>80137960</v>
          </cell>
        </row>
        <row r="346">
          <cell r="D346">
            <v>60312103</v>
          </cell>
          <cell r="E346" t="str">
            <v xml:space="preserve">A  </v>
          </cell>
          <cell r="F346" t="str">
            <v>TV</v>
          </cell>
          <cell r="G346" t="str">
            <v>JORGE ANTONIO NAVARRO</v>
          </cell>
          <cell r="H346" t="str">
            <v>ENRIQUE FARMA 50 AVIASION CIVIL VENUSTIANO CARRANZA CP.15740</v>
          </cell>
          <cell r="I346">
            <v>5571785953</v>
          </cell>
          <cell r="J346" t="str">
            <v>HISENSE</v>
          </cell>
          <cell r="K346" t="str">
            <v>50K20DW</v>
          </cell>
          <cell r="L346" t="str">
            <v>50G144844H02699</v>
          </cell>
          <cell r="M346" t="str">
            <v>CARTA BIMBO</v>
          </cell>
          <cell r="N346">
            <v>0</v>
          </cell>
          <cell r="O346">
            <v>42095</v>
          </cell>
          <cell r="P346">
            <v>42800</v>
          </cell>
          <cell r="Q346">
            <v>201767</v>
          </cell>
          <cell r="R346" t="str">
            <v>15/03/2017 07 : 19  JORGE.VAZ : NP5/  P1A: 173331 PANEL    06-03-2017   OC-1008266</v>
          </cell>
          <cell r="S346" t="str">
            <v>EQUIPO EN DOMICILIO DE CLIENTE</v>
          </cell>
          <cell r="T346" t="str">
            <v xml:space="preserve">ANDREA LEGORRETA               </v>
          </cell>
          <cell r="U346" t="str">
            <v>2017-04-10</v>
          </cell>
          <cell r="V346" t="str">
            <v>Centro</v>
          </cell>
          <cell r="W346" t="str">
            <v>COMPLETADO</v>
          </cell>
          <cell r="X346" t="str">
            <v>CLIENTE</v>
          </cell>
          <cell r="Y346">
            <v>42787</v>
          </cell>
          <cell r="Z346">
            <v>705</v>
          </cell>
          <cell r="AA346" t="str">
            <v>M012</v>
          </cell>
          <cell r="AB346" t="str">
            <v>T173331/Panel - PANEL</v>
          </cell>
          <cell r="AC346" t="str">
            <v>OC-1008266</v>
          </cell>
          <cell r="AD346" t="str">
            <v>Venustiano c /A viasion civionl</v>
          </cell>
          <cell r="AE346" t="str">
            <v>DF</v>
          </cell>
          <cell r="AF346" t="str">
            <v>MX</v>
          </cell>
          <cell r="AG346" t="str">
            <v>10412456</v>
          </cell>
          <cell r="AH346" t="str">
            <v>JORGE ANTONIO NAVARRO</v>
          </cell>
          <cell r="AI346" t="str">
            <v>50 Enrique farma</v>
          </cell>
          <cell r="AJ346" t="str">
            <v>5571785953</v>
          </cell>
          <cell r="AK346" t="str">
            <v>5575990078</v>
          </cell>
          <cell r="AL346" t="str">
            <v>15740</v>
          </cell>
          <cell r="AM346"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74011552</v>
          </cell>
          <cell r="AZ346">
            <v>51012488</v>
          </cell>
          <cell r="BA346">
            <v>80137962</v>
          </cell>
        </row>
        <row r="347">
          <cell r="D347">
            <v>60311840</v>
          </cell>
          <cell r="E347" t="str">
            <v>A</v>
          </cell>
          <cell r="F347" t="str">
            <v>TV</v>
          </cell>
          <cell r="G347" t="str">
            <v>SERGIO CUAUTLE HERRERA</v>
          </cell>
          <cell r="H347" t="str">
            <v>CALLE RODRIGO ARAGON MZ4 LT 4 COLONIA ZACATAL SAN JOSE DEL CABO BAJA CALIFORNIA SUR CP 23400</v>
          </cell>
          <cell r="I347" t="str">
            <v>624-158-9775</v>
          </cell>
          <cell r="J347" t="str">
            <v>HISENSE</v>
          </cell>
          <cell r="K347" t="str">
            <v>50K20DW</v>
          </cell>
          <cell r="L347" t="str">
            <v>50G143291H18808</v>
          </cell>
          <cell r="M347" t="str">
            <v>SJC/000066841</v>
          </cell>
          <cell r="N347">
            <v>10120.879999999999</v>
          </cell>
          <cell r="O347">
            <v>42088</v>
          </cell>
          <cell r="P347">
            <v>43042</v>
          </cell>
          <cell r="Q347">
            <v>202494</v>
          </cell>
          <cell r="R347" t="str">
            <v>SE AUTORIZO NP5 POR FALTA DE PANEL Y PCB POWER</v>
          </cell>
          <cell r="S347" t="str">
            <v/>
          </cell>
          <cell r="T347" t="str">
            <v xml:space="preserve">JONATHAN ALMARO            </v>
          </cell>
          <cell r="U347">
            <v>42790</v>
          </cell>
          <cell r="V347" t="str">
            <v>Norte</v>
          </cell>
          <cell r="W347" t="str">
            <v>COMPLETADO</v>
          </cell>
          <cell r="X347" t="str">
            <v>TALLER</v>
          </cell>
          <cell r="Y347">
            <v>42783</v>
          </cell>
          <cell r="Z347">
            <v>695</v>
          </cell>
          <cell r="AA347" t="str">
            <v>M012</v>
          </cell>
          <cell r="AD347" t="str">
            <v>San Jose del Cabo/Zacatal</v>
          </cell>
          <cell r="AE347" t="str">
            <v>BCS</v>
          </cell>
          <cell r="AF347" t="str">
            <v>MX</v>
          </cell>
          <cell r="AG347" t="str">
            <v>10412263</v>
          </cell>
          <cell r="AH347" t="str">
            <v>SERGIO CUAUTLE HERRERA</v>
          </cell>
          <cell r="AI347" t="str">
            <v>Rodrigo Aragon Mz 4 Lote 4</v>
          </cell>
          <cell r="AJ347" t="str">
            <v>624-158-9775</v>
          </cell>
          <cell r="AK347">
            <v>0</v>
          </cell>
          <cell r="AL347" t="str">
            <v>23400</v>
          </cell>
          <cell r="AM347"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47" t="str">
            <v>1TE50B8NUSCB</v>
          </cell>
          <cell r="AO347" t="str">
            <v>Smart</v>
          </cell>
          <cell r="AP347" t="str">
            <v>Hisense</v>
          </cell>
          <cell r="AQ347" t="str">
            <v>Opera</v>
          </cell>
          <cell r="AR347" t="str">
            <v>FHD 1920 x 1080</v>
          </cell>
          <cell r="AS347" t="str">
            <v>3TE50G1653A3G1653M010</v>
          </cell>
          <cell r="AT347" t="e">
            <v>#N/A</v>
          </cell>
          <cell r="AU347" t="str">
            <v>50H5C</v>
          </cell>
          <cell r="AV347" t="str">
            <v>3TE50G1653A3</v>
          </cell>
          <cell r="AW347" t="str">
            <v>G1653</v>
          </cell>
          <cell r="AX347" t="str">
            <v>M010</v>
          </cell>
          <cell r="AY347">
            <v>74011553</v>
          </cell>
          <cell r="AZ347">
            <v>51012489</v>
          </cell>
          <cell r="BA347">
            <v>80137963</v>
          </cell>
        </row>
        <row r="348">
          <cell r="D348">
            <v>60313246</v>
          </cell>
          <cell r="E348" t="str">
            <v>A</v>
          </cell>
          <cell r="F348" t="str">
            <v>TV</v>
          </cell>
          <cell r="G348" t="str">
            <v>COPPEL / DIEGO CEDILLO</v>
          </cell>
          <cell r="H348" t="str">
            <v>BOSQUES DEL ESTADO DE MÉXICO, LOS HEROES TECAMAC</v>
          </cell>
          <cell r="I348" t="str">
            <v>55 5934-4213</v>
          </cell>
          <cell r="J348" t="str">
            <v>HISENSE</v>
          </cell>
          <cell r="K348" t="str">
            <v>39H3C</v>
          </cell>
          <cell r="L348" t="str">
            <v>39G160334H03490</v>
          </cell>
          <cell r="M348">
            <v>12092</v>
          </cell>
          <cell r="N348">
            <v>0</v>
          </cell>
          <cell r="O348">
            <v>42650</v>
          </cell>
          <cell r="P348">
            <v>42798</v>
          </cell>
          <cell r="Q348">
            <v>201010</v>
          </cell>
          <cell r="R348" t="str">
            <v>PENDIENTE POR PANEL</v>
          </cell>
          <cell r="S348" t="str">
            <v>SE RECOGE EQUIPO CON BASE Y CABLE AC</v>
          </cell>
          <cell r="T348" t="str">
            <v xml:space="preserve"> VIRGINIA ANGUIANO                </v>
          </cell>
          <cell r="U348" t="str">
            <v>2017-03-15</v>
          </cell>
          <cell r="V348" t="str">
            <v>Centro</v>
          </cell>
          <cell r="W348" t="str">
            <v>COMPLETADO</v>
          </cell>
          <cell r="Y348">
            <v>42797</v>
          </cell>
          <cell r="Z348">
            <v>148</v>
          </cell>
          <cell r="AA348" t="str">
            <v>M010</v>
          </cell>
          <cell r="AB348" t="str">
            <v>T198274/Panel - PANEL</v>
          </cell>
          <cell r="AC348" t="str">
            <v>OC-1008215</v>
          </cell>
          <cell r="AD348" t="str">
            <v>Tecamac/Los Heroes de Tecamac</v>
          </cell>
          <cell r="AE348" t="str">
            <v>MEX</v>
          </cell>
          <cell r="AF348" t="str">
            <v>MX</v>
          </cell>
          <cell r="AG348" t="str">
            <v>10277950</v>
          </cell>
          <cell r="AH348" t="str">
            <v>DIEGO CEDILLO</v>
          </cell>
          <cell r="AI348" t="str">
            <v>sn Bosques del Estado de Mexico</v>
          </cell>
          <cell r="AJ348" t="str">
            <v>5559344213</v>
          </cell>
          <cell r="AK348">
            <v>0</v>
          </cell>
          <cell r="AL348" t="str">
            <v>55764</v>
          </cell>
          <cell r="AM348"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48" t="str">
            <v>3TE39G160333</v>
          </cell>
          <cell r="AO348" t="str">
            <v>Básica</v>
          </cell>
          <cell r="AP348" t="str">
            <v>Hisense</v>
          </cell>
          <cell r="AQ348" t="str">
            <v>Opera</v>
          </cell>
          <cell r="AR348" t="str">
            <v>HD 1366 X 768</v>
          </cell>
          <cell r="AS348" t="str">
            <v>3TE40M154811M1548M010</v>
          </cell>
          <cell r="AT348" t="e">
            <v>#N/A</v>
          </cell>
          <cell r="AU348" t="str">
            <v>40D37</v>
          </cell>
          <cell r="AV348" t="str">
            <v>3TE40M154811</v>
          </cell>
          <cell r="AW348" t="str">
            <v>M1548</v>
          </cell>
          <cell r="AX348" t="str">
            <v>M010</v>
          </cell>
          <cell r="AY348">
            <v>74011554</v>
          </cell>
          <cell r="AZ348">
            <v>51012490</v>
          </cell>
          <cell r="BA348">
            <v>80137965</v>
          </cell>
        </row>
        <row r="349">
          <cell r="D349">
            <v>60314162</v>
          </cell>
          <cell r="E349" t="str">
            <v xml:space="preserve">A  </v>
          </cell>
          <cell r="F349" t="str">
            <v>TV</v>
          </cell>
          <cell r="G349" t="str">
            <v>MARCO ANTONIO ESTEVEZ</v>
          </cell>
          <cell r="H349" t="str">
            <v>PLUTARCO ELIAS CALLES 660 INT L-302 ZAPOTLA IZTACALCO CP. 08610</v>
          </cell>
          <cell r="I349">
            <v>5591668399</v>
          </cell>
          <cell r="J349" t="str">
            <v>HISENSE</v>
          </cell>
          <cell r="K349" t="str">
            <v>50K20DW</v>
          </cell>
          <cell r="L349" t="str">
            <v>50G144288H00428</v>
          </cell>
          <cell r="M349" t="str">
            <v>TICKET WALMART TR# 06928</v>
          </cell>
          <cell r="N349">
            <v>8499</v>
          </cell>
          <cell r="O349">
            <v>42220</v>
          </cell>
          <cell r="P349">
            <v>42811</v>
          </cell>
          <cell r="Q349">
            <v>201767</v>
          </cell>
          <cell r="R349" t="str">
            <v>30/03/2017 23 : 27  ARANTXA.MON : NP5/P1A: 171496 POWER       173331 PANEL   17-03-2017   OC-100880</v>
          </cell>
          <cell r="S349" t="str">
            <v>EQUIPO DAÑADO EN DOMICILIO DE CLIENTE</v>
          </cell>
          <cell r="T349" t="str">
            <v xml:space="preserve">ANDREA LEGORRETA               </v>
          </cell>
          <cell r="U349" t="str">
            <v>2017-04-11</v>
          </cell>
          <cell r="V349" t="str">
            <v>Centro</v>
          </cell>
          <cell r="W349" t="str">
            <v>COMPLETADO</v>
          </cell>
          <cell r="X349" t="str">
            <v>CLIENTE</v>
          </cell>
          <cell r="Y349">
            <v>42808</v>
          </cell>
          <cell r="Z349">
            <v>591</v>
          </cell>
          <cell r="AA349" t="str">
            <v>M012</v>
          </cell>
          <cell r="AB349" t="str">
            <v xml:space="preserve">T171496/Tarjeta de suministro eléctrico - Power </v>
          </cell>
          <cell r="AC349" t="str">
            <v>OC-1008808</v>
          </cell>
          <cell r="AD349" t="str">
            <v>Iztacalco/Zapotla</v>
          </cell>
          <cell r="AE349" t="str">
            <v>DF</v>
          </cell>
          <cell r="AF349" t="str">
            <v>MX</v>
          </cell>
          <cell r="AG349" t="str">
            <v>10414287</v>
          </cell>
          <cell r="AH349" t="str">
            <v>MARCO ANTONIO ESTEVEZ</v>
          </cell>
          <cell r="AI349" t="str">
            <v>Plutarco elias calles num 660 int L-302</v>
          </cell>
          <cell r="AJ349" t="str">
            <v>5591668399</v>
          </cell>
          <cell r="AK349">
            <v>0</v>
          </cell>
          <cell r="AL349" t="str">
            <v>08610</v>
          </cell>
          <cell r="AM349"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49" t="str">
            <v>1TE50B8NUSCB</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74011555</v>
          </cell>
          <cell r="AZ349">
            <v>51012491</v>
          </cell>
          <cell r="BA349">
            <v>80138193</v>
          </cell>
        </row>
        <row r="350">
          <cell r="D350">
            <v>60313239</v>
          </cell>
          <cell r="E350" t="str">
            <v>A</v>
          </cell>
          <cell r="F350" t="str">
            <v>TV</v>
          </cell>
          <cell r="G350" t="str">
            <v>COPPEL / DIEGO CEDILLO</v>
          </cell>
          <cell r="H350" t="str">
            <v>BOSQUES DEL ESTADO DE MÉXICO, LOS HEROES TECAMAC</v>
          </cell>
          <cell r="I350" t="str">
            <v>55 5934-4213</v>
          </cell>
          <cell r="J350" t="str">
            <v>HISENSE</v>
          </cell>
          <cell r="K350" t="str">
            <v>40D36</v>
          </cell>
          <cell r="L350" t="str">
            <v>40M144521H00913</v>
          </cell>
          <cell r="M350" t="str">
            <v>CARTA Y PAPELETA</v>
          </cell>
          <cell r="N350">
            <v>0</v>
          </cell>
          <cell r="O350">
            <v>42183</v>
          </cell>
          <cell r="P350">
            <v>42798</v>
          </cell>
          <cell r="Q350">
            <v>201010</v>
          </cell>
          <cell r="R350" t="str">
            <v>PENDIENTE POR PANEL</v>
          </cell>
          <cell r="S350" t="str">
            <v>SE RECOGE EQUIPO CON BASE y CONTROL</v>
          </cell>
          <cell r="T350" t="str">
            <v xml:space="preserve"> VIRGINIA ANGUIANO                </v>
          </cell>
          <cell r="U350" t="str">
            <v>2017-03-15</v>
          </cell>
          <cell r="V350" t="str">
            <v>Centro</v>
          </cell>
          <cell r="W350" t="str">
            <v>COMPLETADO</v>
          </cell>
          <cell r="Y350">
            <v>42797</v>
          </cell>
          <cell r="Z350">
            <v>615</v>
          </cell>
          <cell r="AA350" t="str">
            <v>M012</v>
          </cell>
          <cell r="AB350" t="str">
            <v>T177918/Panel - PANEL</v>
          </cell>
          <cell r="AC350" t="str">
            <v>OC-1008214</v>
          </cell>
          <cell r="AD350" t="str">
            <v>Tecamac/Los Heroes de Tecamac</v>
          </cell>
          <cell r="AE350" t="str">
            <v>MEX</v>
          </cell>
          <cell r="AF350" t="str">
            <v>MX</v>
          </cell>
          <cell r="AG350" t="str">
            <v>10277950</v>
          </cell>
          <cell r="AH350" t="str">
            <v>DIEGO CEDILLO</v>
          </cell>
          <cell r="AI350" t="str">
            <v>sn Bosques del Estado de Mexico</v>
          </cell>
          <cell r="AJ350" t="str">
            <v>5559344213</v>
          </cell>
          <cell r="AK350">
            <v>0</v>
          </cell>
          <cell r="AL350" t="str">
            <v>55764</v>
          </cell>
          <cell r="AM350"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50" t="str">
            <v>3TE40M141809</v>
          </cell>
          <cell r="AO350" t="str">
            <v>Básica</v>
          </cell>
          <cell r="AP350" t="str">
            <v>Hisense</v>
          </cell>
          <cell r="AQ350" t="str">
            <v>Opera</v>
          </cell>
          <cell r="AR350" t="str">
            <v>FHD 1920 x 1080</v>
          </cell>
          <cell r="AS350" t="str">
            <v>3TE40M154812M1548M010</v>
          </cell>
          <cell r="AT350" t="e">
            <v>#N/A</v>
          </cell>
          <cell r="AU350" t="str">
            <v>40D37</v>
          </cell>
          <cell r="AV350" t="str">
            <v>3TE40M154812</v>
          </cell>
          <cell r="AW350" t="str">
            <v>M1548</v>
          </cell>
          <cell r="AX350" t="str">
            <v>M010</v>
          </cell>
          <cell r="AY350">
            <v>74011556</v>
          </cell>
          <cell r="AZ350">
            <v>51012492</v>
          </cell>
          <cell r="BA350">
            <v>80137966</v>
          </cell>
        </row>
        <row r="351">
          <cell r="D351">
            <v>60315279</v>
          </cell>
          <cell r="E351" t="str">
            <v xml:space="preserve">A  </v>
          </cell>
          <cell r="F351" t="str">
            <v>TV</v>
          </cell>
          <cell r="G351" t="str">
            <v>Antonio Campusano</v>
          </cell>
          <cell r="H351" t="str">
            <v>TERCER ANILLO #76, COL. BARRIO DE SANTA BARBARA, DEL. IZTAPALAPA, C.P. 0900</v>
          </cell>
          <cell r="I351">
            <v>5566764866</v>
          </cell>
          <cell r="J351" t="str">
            <v>HISENSE</v>
          </cell>
          <cell r="K351" t="str">
            <v>50K20DW</v>
          </cell>
          <cell r="L351" t="str">
            <v>50G150589H00499</v>
          </cell>
          <cell r="M351" t="str">
            <v>FA 20484 SUPER BODEGA DE MUEBLES, S.A. DE C.V.</v>
          </cell>
          <cell r="N351">
            <v>6114.66</v>
          </cell>
          <cell r="O351">
            <v>42340</v>
          </cell>
          <cell r="P351">
            <v>42833</v>
          </cell>
          <cell r="Q351">
            <v>201767</v>
          </cell>
          <cell r="R351" t="str">
            <v>12/04/2017 01 : 52  ARANTXA.MON : NP5 / P1A: 173331 PANEL   08-04-2017   OC-1009483</v>
          </cell>
          <cell r="S351" t="str">
            <v>EQUIPO DAÑADO EN DOMICILIO DE CLIENTE</v>
          </cell>
          <cell r="T351" t="str">
            <v xml:space="preserve">   RENE ARIAS                     </v>
          </cell>
          <cell r="U351" t="str">
            <v>2017-04-12</v>
          </cell>
          <cell r="V351" t="str">
            <v>Centro</v>
          </cell>
          <cell r="W351" t="str">
            <v>COMPLETADO</v>
          </cell>
          <cell r="X351" t="str">
            <v>CLIENTE</v>
          </cell>
          <cell r="Y351">
            <v>42825</v>
          </cell>
          <cell r="Z351">
            <v>493</v>
          </cell>
          <cell r="AA351" t="str">
            <v>M012</v>
          </cell>
          <cell r="AB351" t="str">
            <v>T173331/Panel - PANEL</v>
          </cell>
          <cell r="AC351" t="str">
            <v>OC-1009483</v>
          </cell>
          <cell r="AD351" t="str">
            <v>Iztapalapaa / Barrio de san5ta barbara</v>
          </cell>
          <cell r="AE351" t="str">
            <v>DF</v>
          </cell>
          <cell r="AF351" t="str">
            <v>MX</v>
          </cell>
          <cell r="AG351" t="str">
            <v>10414847</v>
          </cell>
          <cell r="AH351" t="str">
            <v>ANTONIO CAMPUSANO</v>
          </cell>
          <cell r="AI351" t="str">
            <v>76 tercer anillo</v>
          </cell>
          <cell r="AJ351" t="str">
            <v>5526362698</v>
          </cell>
          <cell r="AK351" t="str">
            <v>5566764866</v>
          </cell>
          <cell r="AL351" t="str">
            <v>09000</v>
          </cell>
          <cell r="AM351"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74011557</v>
          </cell>
          <cell r="AZ351">
            <v>51012493</v>
          </cell>
          <cell r="BA351">
            <v>80138089</v>
          </cell>
        </row>
        <row r="352">
          <cell r="D352">
            <v>60312009</v>
          </cell>
          <cell r="E352" t="str">
            <v xml:space="preserve">A  </v>
          </cell>
          <cell r="F352" t="str">
            <v>TV</v>
          </cell>
          <cell r="G352" t="str">
            <v>DULCE ABIGAIL GONZALEZ BARRERA</v>
          </cell>
          <cell r="H352" t="str">
            <v>PIPILA 105 LOMA BONITA NEZAHUALCOYOTL CP. 57940</v>
          </cell>
          <cell r="I352">
            <v>51126258</v>
          </cell>
          <cell r="J352" t="str">
            <v>HISENSE</v>
          </cell>
          <cell r="K352" t="str">
            <v>50K20DW</v>
          </cell>
          <cell r="L352" t="str">
            <v>50J140464H04389</v>
          </cell>
          <cell r="M352" t="str">
            <v>POLIZA DE GARANTIA</v>
          </cell>
          <cell r="N352">
            <v>0</v>
          </cell>
          <cell r="O352">
            <v>41851</v>
          </cell>
          <cell r="P352">
            <v>42793</v>
          </cell>
          <cell r="Q352">
            <v>201767</v>
          </cell>
          <cell r="R352" t="str">
            <v>08/03/2017 01 : 50  ERNESTO.HERN : NP5/201767 : P1A: 173331 PANEL    27-02-2017   OC-1007965</v>
          </cell>
          <cell r="S352" t="str">
            <v>EQUIPO EN DOMICILIO DE CLIENTE</v>
          </cell>
          <cell r="T352" t="str">
            <v xml:space="preserve">ANDREA LEGORRETA               </v>
          </cell>
          <cell r="U352" t="str">
            <v>2017-04-10</v>
          </cell>
          <cell r="V352" t="str">
            <v>Centro</v>
          </cell>
          <cell r="W352" t="str">
            <v>COMPLETADO</v>
          </cell>
          <cell r="X352" t="str">
            <v>CLIENTE</v>
          </cell>
          <cell r="Y352">
            <v>42786</v>
          </cell>
          <cell r="Z352">
            <v>942</v>
          </cell>
          <cell r="AA352" t="str">
            <v>M012</v>
          </cell>
          <cell r="AB352" t="str">
            <v>T173331/Panel - PANEL</v>
          </cell>
          <cell r="AC352" t="str">
            <v>OC-1007965</v>
          </cell>
          <cell r="AD352" t="str">
            <v>neza/loma bonita</v>
          </cell>
          <cell r="AE352" t="str">
            <v>MEX</v>
          </cell>
          <cell r="AF352" t="str">
            <v>MX</v>
          </cell>
          <cell r="AG352" t="str">
            <v>10411712</v>
          </cell>
          <cell r="AH352" t="str">
            <v>DULCE ABIGAIL GONZALES BARRERA</v>
          </cell>
          <cell r="AI352" t="str">
            <v>105 Pipila</v>
          </cell>
          <cell r="AJ352" t="str">
            <v>51126258</v>
          </cell>
          <cell r="AK352" t="str">
            <v>10532331</v>
          </cell>
          <cell r="AL352" t="str">
            <v>57940</v>
          </cell>
          <cell r="AM352"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74011558</v>
          </cell>
          <cell r="AZ352">
            <v>51012494</v>
          </cell>
          <cell r="BA352">
            <v>80137971</v>
          </cell>
        </row>
        <row r="353">
          <cell r="D353">
            <v>60312028</v>
          </cell>
          <cell r="E353" t="str">
            <v xml:space="preserve">A  </v>
          </cell>
          <cell r="F353" t="str">
            <v>TV</v>
          </cell>
          <cell r="G353" t="str">
            <v>TELEBODEGA SA DE CV</v>
          </cell>
          <cell r="H353" t="str">
            <v>POTRERILLOS 12 ZONA INDUSTRIAL NEZAHUALCOYOTL CP. 57500</v>
          </cell>
          <cell r="I353">
            <v>51325888</v>
          </cell>
          <cell r="J353" t="str">
            <v>HISENSE</v>
          </cell>
          <cell r="K353" t="str">
            <v>40K20DW</v>
          </cell>
          <cell r="L353" t="str">
            <v>40G145155H00020</v>
          </cell>
          <cell r="M353" t="str">
            <v>Ticket TELEBODEGA R-9185</v>
          </cell>
          <cell r="N353">
            <v>5774</v>
          </cell>
          <cell r="O353">
            <v>42187</v>
          </cell>
          <cell r="P353">
            <v>42794</v>
          </cell>
          <cell r="Q353">
            <v>201767</v>
          </cell>
          <cell r="R353" t="str">
            <v>16/03/2017 06 : 38  JORGE.VAZ : NP5/201767 : P1A: 179489 MAIN    28-02-2017    OC-1008030</v>
          </cell>
          <cell r="S353" t="str">
            <v>EQUIPO EN DOMICILIO DE CLIENTE</v>
          </cell>
          <cell r="T353" t="str">
            <v xml:space="preserve">ANDREA LEGORRETA               </v>
          </cell>
          <cell r="U353" t="str">
            <v>2017-04-10</v>
          </cell>
          <cell r="V353" t="str">
            <v>Centro</v>
          </cell>
          <cell r="W353" t="str">
            <v>COMPLETADO</v>
          </cell>
          <cell r="X353" t="str">
            <v>CLIENTE</v>
          </cell>
          <cell r="Y353">
            <v>42786</v>
          </cell>
          <cell r="Z353">
            <v>607</v>
          </cell>
          <cell r="AA353" t="str">
            <v>M012</v>
          </cell>
          <cell r="AB353" t="str">
            <v>T179489/Tarjeta Principal Madre - MAIN BOARD</v>
          </cell>
          <cell r="AC353" t="str">
            <v>OC-1008030</v>
          </cell>
          <cell r="AD353" t="str">
            <v>Nezahualcoyol/Zona Industrial</v>
          </cell>
          <cell r="AE353" t="str">
            <v>MEX</v>
          </cell>
          <cell r="AF353" t="str">
            <v>MX</v>
          </cell>
          <cell r="AG353" t="str">
            <v>10412346</v>
          </cell>
          <cell r="AH353" t="str">
            <v>TELEBODEGA SA DE CV</v>
          </cell>
          <cell r="AI353" t="str">
            <v>12 Potrerillos</v>
          </cell>
          <cell r="AJ353" t="str">
            <v>5132588</v>
          </cell>
          <cell r="AK353">
            <v>0</v>
          </cell>
          <cell r="AL353" t="str">
            <v>57500</v>
          </cell>
          <cell r="AM353"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53" t="str">
            <v>3TE40A144716</v>
          </cell>
          <cell r="AO353" t="str">
            <v>Smart</v>
          </cell>
          <cell r="AP353" t="str">
            <v>Hisense</v>
          </cell>
          <cell r="AQ353" t="str">
            <v>Opera</v>
          </cell>
          <cell r="AR353" t="str">
            <v>FHD 1920 x 1080</v>
          </cell>
          <cell r="AS353" t="str">
            <v>3TE40G154782G1547M010</v>
          </cell>
          <cell r="AT353" t="e">
            <v>#N/A</v>
          </cell>
          <cell r="AU353" t="str">
            <v>40H5B</v>
          </cell>
          <cell r="AV353" t="str">
            <v>3TE40G154782</v>
          </cell>
          <cell r="AW353" t="str">
            <v>G1547</v>
          </cell>
          <cell r="AX353" t="str">
            <v>M010</v>
          </cell>
          <cell r="AY353">
            <v>74011559</v>
          </cell>
          <cell r="AZ353">
            <v>51012495</v>
          </cell>
          <cell r="BA353">
            <v>80137976</v>
          </cell>
        </row>
        <row r="354">
          <cell r="D354">
            <v>60315331</v>
          </cell>
          <cell r="E354" t="str">
            <v xml:space="preserve">A  </v>
          </cell>
          <cell r="F354" t="str">
            <v>TV</v>
          </cell>
          <cell r="G354" t="str">
            <v>José Salinas</v>
          </cell>
          <cell r="H354" t="str">
            <v>CALLE 15 #262, COL. LAS AGUILAS, NEZAHUALCOYOTL, C.P. 57900</v>
          </cell>
          <cell r="I354" t="str">
            <v>5520307117 / 5547264531</v>
          </cell>
          <cell r="J354" t="str">
            <v>HISENSE</v>
          </cell>
          <cell r="K354" t="str">
            <v>50K20DW</v>
          </cell>
          <cell r="L354" t="str">
            <v>50J140464H03082</v>
          </cell>
          <cell r="M354" t="str">
            <v>MR / 000178045 COMPROBANTE DE PAGO DE ENGANCHE DE VENTA DE FINANCIAMIENTO</v>
          </cell>
          <cell r="N354">
            <v>299.95999999999998</v>
          </cell>
          <cell r="O354">
            <v>41856</v>
          </cell>
          <cell r="P354">
            <v>42831</v>
          </cell>
          <cell r="Q354">
            <v>201767</v>
          </cell>
          <cell r="R354" t="str">
            <v>12/04/2017 00 : 48  ARANTXA.MON : NP5 / P1A: 173331 PANEL   06-04-2017   OC-1009436</v>
          </cell>
          <cell r="S354" t="str">
            <v>EQUIPO DAÑADO EN DOMICILIO DE CLIENTE</v>
          </cell>
          <cell r="T354" t="str">
            <v xml:space="preserve">   RENE ARIAS                     </v>
          </cell>
          <cell r="U354" t="str">
            <v>2017-04-12</v>
          </cell>
          <cell r="V354" t="str">
            <v>Centro</v>
          </cell>
          <cell r="W354" t="str">
            <v>COMPLETADO</v>
          </cell>
          <cell r="X354" t="str">
            <v>CLIENTE</v>
          </cell>
          <cell r="Y354">
            <v>42828</v>
          </cell>
          <cell r="Z354">
            <v>975</v>
          </cell>
          <cell r="AA354" t="str">
            <v>M012</v>
          </cell>
          <cell r="AB354" t="str">
            <v>T173331/Panel - PANEL</v>
          </cell>
          <cell r="AC354" t="str">
            <v>OC-1009436</v>
          </cell>
          <cell r="AD354" t="str">
            <v>Nezahualcoyotl/Las Águilas</v>
          </cell>
          <cell r="AE354" t="str">
            <v>MEX</v>
          </cell>
          <cell r="AF354" t="str">
            <v>MX</v>
          </cell>
          <cell r="AG354" t="str">
            <v>10415314</v>
          </cell>
          <cell r="AH354" t="str">
            <v>JOSÉ SALINAS</v>
          </cell>
          <cell r="AI354" t="str">
            <v>262 Calle 15</v>
          </cell>
          <cell r="AJ354" t="str">
            <v>552030 7117</v>
          </cell>
          <cell r="AK354" t="str">
            <v>552030 7117</v>
          </cell>
          <cell r="AL354" t="str">
            <v>57900</v>
          </cell>
          <cell r="AM354"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54" t="str">
            <v>1TE50B8NUSCB</v>
          </cell>
          <cell r="AO354" t="str">
            <v>Smart</v>
          </cell>
          <cell r="AP354" t="str">
            <v>Hisense</v>
          </cell>
          <cell r="AQ354" t="str">
            <v>Opera</v>
          </cell>
          <cell r="AR354" t="str">
            <v>FHD 1920 x 1080</v>
          </cell>
          <cell r="AS354" t="str">
            <v>3TE50G1653A3G1653M010</v>
          </cell>
          <cell r="AT354" t="e">
            <v>#N/A</v>
          </cell>
          <cell r="AU354" t="str">
            <v>50H5C</v>
          </cell>
          <cell r="AV354" t="str">
            <v>3TE50G1653A3</v>
          </cell>
          <cell r="AW354" t="str">
            <v>G1653</v>
          </cell>
          <cell r="AX354" t="str">
            <v>M010</v>
          </cell>
          <cell r="AY354">
            <v>74011560</v>
          </cell>
          <cell r="AZ354">
            <v>51012496</v>
          </cell>
          <cell r="BA354">
            <v>80138090</v>
          </cell>
        </row>
        <row r="355">
          <cell r="D355">
            <v>60311927</v>
          </cell>
          <cell r="E355" t="str">
            <v xml:space="preserve">A  </v>
          </cell>
          <cell r="F355" t="str">
            <v>TV</v>
          </cell>
          <cell r="G355" t="str">
            <v>HERIBERTO ROMAN DAVILA</v>
          </cell>
          <cell r="H355" t="str">
            <v>HIDALGO 506 SAN ANDRES XALPA IZTAPALAPA CP. 09880</v>
          </cell>
          <cell r="I355">
            <v>5542017886</v>
          </cell>
          <cell r="J355" t="str">
            <v>HISENSE</v>
          </cell>
          <cell r="K355" t="str">
            <v>50K20DW</v>
          </cell>
          <cell r="L355" t="str">
            <v>50J140464H04416</v>
          </cell>
          <cell r="M355" t="str">
            <v>POLIZA DE GARANTIA</v>
          </cell>
          <cell r="N355">
            <v>0</v>
          </cell>
          <cell r="O355">
            <v>42416</v>
          </cell>
          <cell r="P355">
            <v>42794</v>
          </cell>
          <cell r="Q355">
            <v>201767</v>
          </cell>
          <cell r="R355" t="str">
            <v>16/03/2017 04 : 13  ARANTXA.MON : NP5/201767 : P1A: 173331 PANEL    28-02-2017   OC-1008028</v>
          </cell>
          <cell r="S355" t="str">
            <v>EQUIPO EN DOMICILIO DE CLIENTE</v>
          </cell>
          <cell r="T355" t="str">
            <v xml:space="preserve">ANDREA LEGORRETA               </v>
          </cell>
          <cell r="U355" t="str">
            <v>2017-04-10</v>
          </cell>
          <cell r="V355" t="str">
            <v>Centro</v>
          </cell>
          <cell r="W355" t="str">
            <v>COMPLETADO</v>
          </cell>
          <cell r="X355" t="str">
            <v>CLIENTE</v>
          </cell>
          <cell r="Y355">
            <v>42786</v>
          </cell>
          <cell r="Z355">
            <v>378</v>
          </cell>
          <cell r="AA355" t="str">
            <v>M012</v>
          </cell>
          <cell r="AB355" t="str">
            <v>T173331/Panel - PANEL</v>
          </cell>
          <cell r="AC355" t="str">
            <v>OC-1008028</v>
          </cell>
          <cell r="AD355" t="str">
            <v>Iztapalapa /San andres Xalpa</v>
          </cell>
          <cell r="AE355" t="str">
            <v>DF</v>
          </cell>
          <cell r="AF355" t="str">
            <v>MX</v>
          </cell>
          <cell r="AG355" t="str">
            <v>10412374</v>
          </cell>
          <cell r="AH355" t="str">
            <v>HERIBERTO ROMAN DAVILA</v>
          </cell>
          <cell r="AI355" t="str">
            <v>506 Hidalgo</v>
          </cell>
          <cell r="AJ355" t="str">
            <v>5542017886</v>
          </cell>
          <cell r="AK355">
            <v>0</v>
          </cell>
          <cell r="AL355" t="str">
            <v>09880</v>
          </cell>
          <cell r="AM355"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55" t="str">
            <v>1TE50B8NUSCB</v>
          </cell>
          <cell r="AO355" t="str">
            <v>Smart</v>
          </cell>
          <cell r="AP355" t="str">
            <v>Hisense</v>
          </cell>
          <cell r="AQ355" t="str">
            <v>Opera</v>
          </cell>
          <cell r="AR355" t="str">
            <v>FHD 1920 x 1080</v>
          </cell>
          <cell r="AS355" t="str">
            <v>3TE50G1653A3G1653M010</v>
          </cell>
          <cell r="AT355" t="e">
            <v>#N/A</v>
          </cell>
          <cell r="AU355" t="str">
            <v>50H5C</v>
          </cell>
          <cell r="AV355" t="str">
            <v>3TE50G1653A3</v>
          </cell>
          <cell r="AW355" t="str">
            <v>G1653</v>
          </cell>
          <cell r="AX355" t="str">
            <v>M010</v>
          </cell>
          <cell r="AY355">
            <v>74011561</v>
          </cell>
          <cell r="AZ355">
            <v>51012497</v>
          </cell>
          <cell r="BA355">
            <v>80137977</v>
          </cell>
        </row>
        <row r="356">
          <cell r="D356">
            <v>60311687</v>
          </cell>
          <cell r="E356" t="str">
            <v xml:space="preserve">A  </v>
          </cell>
          <cell r="F356" t="str">
            <v>TV</v>
          </cell>
          <cell r="G356" t="str">
            <v>OSCAR TERAN</v>
          </cell>
          <cell r="H356" t="str">
            <v>CARRISAL NUM 320 BIS COPILCO EL BAJO COYOACAN CP.04340</v>
          </cell>
          <cell r="I356">
            <v>55501186</v>
          </cell>
          <cell r="J356" t="str">
            <v>HISENSE</v>
          </cell>
          <cell r="K356" t="str">
            <v>50K20DW</v>
          </cell>
          <cell r="L356" t="str">
            <v>50J140464H01146</v>
          </cell>
          <cell r="M356" t="str">
            <v>000076992 comprobante de pago de enganche de venta a financiamiento TELMEX</v>
          </cell>
          <cell r="N356">
            <v>299.06</v>
          </cell>
          <cell r="O356">
            <v>41850</v>
          </cell>
          <cell r="P356">
            <v>42797</v>
          </cell>
          <cell r="Q356">
            <v>201767</v>
          </cell>
          <cell r="R356" t="str">
            <v>15/03/2017 06 : 25  JORGE.VAZ : NP5 / P1A: 173331 PANEL   03-03-2017   OC-1008204</v>
          </cell>
          <cell r="S356" t="str">
            <v>EQUIPO EN DOMICILIO DE CLIENTE</v>
          </cell>
          <cell r="T356" t="str">
            <v xml:space="preserve">ANDREA LEGORRETA               </v>
          </cell>
          <cell r="U356" t="str">
            <v>2017-04-10</v>
          </cell>
          <cell r="V356" t="str">
            <v>Centro</v>
          </cell>
          <cell r="W356" t="str">
            <v>COMPLETADO</v>
          </cell>
          <cell r="X356" t="str">
            <v>CLIENTE</v>
          </cell>
          <cell r="Y356">
            <v>42781</v>
          </cell>
          <cell r="Z356">
            <v>947</v>
          </cell>
          <cell r="AA356" t="str">
            <v>M012</v>
          </cell>
          <cell r="AB356" t="str">
            <v>T173331/Panel - PANEL</v>
          </cell>
          <cell r="AC356" t="str">
            <v>OC-1008204</v>
          </cell>
          <cell r="AD356" t="str">
            <v>Coyoacan/Copilco el bajo</v>
          </cell>
          <cell r="AE356" t="str">
            <v>DF</v>
          </cell>
          <cell r="AF356" t="str">
            <v>MX</v>
          </cell>
          <cell r="AG356" t="str">
            <v>10412095</v>
          </cell>
          <cell r="AH356" t="str">
            <v>OSCAR TERAN</v>
          </cell>
          <cell r="AI356" t="str">
            <v>Carrisal num 320bis</v>
          </cell>
          <cell r="AJ356" t="str">
            <v>55501186</v>
          </cell>
          <cell r="AK356">
            <v>0</v>
          </cell>
          <cell r="AL356" t="str">
            <v>04340</v>
          </cell>
          <cell r="AM356"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56" t="str">
            <v>1TE50B8NUSCB</v>
          </cell>
          <cell r="AO356" t="str">
            <v>Smart</v>
          </cell>
          <cell r="AP356" t="str">
            <v>Hisense</v>
          </cell>
          <cell r="AQ356" t="str">
            <v>Opera</v>
          </cell>
          <cell r="AR356" t="str">
            <v>FHD 1920 x 1080</v>
          </cell>
          <cell r="AS356" t="str">
            <v>3TE50G1653A3G1653M010</v>
          </cell>
          <cell r="AT356" t="e">
            <v>#N/A</v>
          </cell>
          <cell r="AU356" t="str">
            <v>50H5C</v>
          </cell>
          <cell r="AV356" t="str">
            <v>3TE50G1653A3</v>
          </cell>
          <cell r="AW356" t="str">
            <v>G1653</v>
          </cell>
          <cell r="AX356" t="str">
            <v>M010</v>
          </cell>
          <cell r="AY356">
            <v>74011562</v>
          </cell>
          <cell r="AZ356">
            <v>51012498</v>
          </cell>
          <cell r="BA356">
            <v>80137981</v>
          </cell>
        </row>
        <row r="357">
          <cell r="D357">
            <v>60313566</v>
          </cell>
          <cell r="E357" t="str">
            <v>A</v>
          </cell>
          <cell r="F357" t="str">
            <v>TV</v>
          </cell>
          <cell r="G357" t="str">
            <v>HILDA LECUONA / SEARS VALLEJO</v>
          </cell>
          <cell r="H357" t="str">
            <v xml:space="preserve"> PONIEMTE 656 140 , COL. INDUSTRIAL VALLEJO</v>
          </cell>
          <cell r="I357" t="str">
            <v>52-27-80-00</v>
          </cell>
          <cell r="J357" t="str">
            <v>HISENSE</v>
          </cell>
          <cell r="K357" t="str">
            <v>40H5B2</v>
          </cell>
          <cell r="L357" t="str">
            <v>40G1618N6H00750</v>
          </cell>
          <cell r="M357" t="str">
            <v>CARTA DE PISO CON SELLO</v>
          </cell>
          <cell r="N357">
            <v>0</v>
          </cell>
          <cell r="O357">
            <v>42802</v>
          </cell>
          <cell r="P357">
            <v>42803</v>
          </cell>
          <cell r="Q357">
            <v>201010</v>
          </cell>
          <cell r="R357" t="str">
            <v>PENDIENTE POR MAIN PCB</v>
          </cell>
          <cell r="S357" t="str">
            <v>EQUIPO DE PISO</v>
          </cell>
          <cell r="T357" t="str">
            <v xml:space="preserve">LESLY CARRO               </v>
          </cell>
          <cell r="U357" t="str">
            <v>2017-03-17</v>
          </cell>
          <cell r="V357" t="str">
            <v>Centro</v>
          </cell>
          <cell r="W357" t="str">
            <v>COMPLETADO</v>
          </cell>
          <cell r="Y357">
            <v>42802</v>
          </cell>
          <cell r="AA357" t="str">
            <v>M012</v>
          </cell>
          <cell r="AB357" t="str">
            <v>T202916/Tarjeta Principal Madre - MAIN BOARD\Power</v>
          </cell>
          <cell r="AC357" t="str">
            <v>OC-1008392</v>
          </cell>
          <cell r="AD357" t="str">
            <v>AZCAPOTZALCO/INDUSTRIAL VALLEJO</v>
          </cell>
          <cell r="AE357" t="str">
            <v>DF</v>
          </cell>
          <cell r="AF357" t="str">
            <v>MX</v>
          </cell>
          <cell r="AG357" t="str">
            <v>10209073</v>
          </cell>
          <cell r="AH357" t="str">
            <v>HILDA LECUANA</v>
          </cell>
          <cell r="AI357" t="str">
            <v>656 PONIENTE 140</v>
          </cell>
          <cell r="AJ357" t="str">
            <v>52278000</v>
          </cell>
          <cell r="AK357">
            <v>0</v>
          </cell>
          <cell r="AL357" t="str">
            <v>02300</v>
          </cell>
          <cell r="AM357"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57" t="str">
            <v>3TE40G155372</v>
          </cell>
          <cell r="AO357" t="str">
            <v>Smart</v>
          </cell>
          <cell r="AP357" t="str">
            <v>Hisense</v>
          </cell>
          <cell r="AQ357" t="str">
            <v>Opera</v>
          </cell>
          <cell r="AR357" t="str">
            <v>FHD 1920 x 1080</v>
          </cell>
          <cell r="AS357" t="str">
            <v>3TE40G163934G1639M010</v>
          </cell>
          <cell r="AT357" t="e">
            <v>#N/A</v>
          </cell>
          <cell r="AU357" t="str">
            <v>40H5B2</v>
          </cell>
          <cell r="AV357" t="str">
            <v>3TE40G163934</v>
          </cell>
          <cell r="AW357" t="str">
            <v>G1639</v>
          </cell>
          <cell r="AX357" t="str">
            <v>M010</v>
          </cell>
          <cell r="AY357">
            <v>74011563</v>
          </cell>
          <cell r="AZ357">
            <v>51012499</v>
          </cell>
          <cell r="BA357">
            <v>80137984</v>
          </cell>
        </row>
        <row r="358">
          <cell r="D358">
            <v>60312797</v>
          </cell>
          <cell r="E358" t="str">
            <v>A</v>
          </cell>
          <cell r="F358" t="str">
            <v>TV</v>
          </cell>
          <cell r="G358" t="str">
            <v xml:space="preserve">DIEGO CEDILLO-COPPEL </v>
          </cell>
          <cell r="H358" t="str">
            <v xml:space="preserve">S/N BOSQUES DEL ESTADO DE MEXICO LOS HEROES TECAMAC TECAMAC </v>
          </cell>
          <cell r="I358">
            <v>5559344213</v>
          </cell>
          <cell r="J358" t="str">
            <v>HISENSE</v>
          </cell>
          <cell r="K358" t="str">
            <v>50K20DW</v>
          </cell>
          <cell r="L358" t="str">
            <v>50G144844H05164</v>
          </cell>
          <cell r="M358" t="str">
            <v xml:space="preserve">COMPROBANTE </v>
          </cell>
          <cell r="N358">
            <v>0</v>
          </cell>
          <cell r="O358">
            <v>42357</v>
          </cell>
          <cell r="P358">
            <v>42791</v>
          </cell>
          <cell r="Q358">
            <v>201010</v>
          </cell>
          <cell r="R358" t="str">
            <v xml:space="preserve">PENDIENTE POR PANEL </v>
          </cell>
          <cell r="S358" t="str">
            <v>SE RECOGE PANTALLA Y BASE P</v>
          </cell>
          <cell r="T358" t="str">
            <v xml:space="preserve"> LUIS VALENTIN                    </v>
          </cell>
          <cell r="U358" t="str">
            <v>2017-03-08</v>
          </cell>
          <cell r="V358" t="str">
            <v>Centro</v>
          </cell>
          <cell r="W358" t="str">
            <v>COMPLETADO</v>
          </cell>
          <cell r="Y358">
            <v>42790</v>
          </cell>
          <cell r="Z358">
            <v>434</v>
          </cell>
          <cell r="AA358" t="str">
            <v>M012</v>
          </cell>
          <cell r="AB358" t="str">
            <v>T173331/Panel - PANEL</v>
          </cell>
          <cell r="AC358" t="str">
            <v>OC-1007942</v>
          </cell>
          <cell r="AD358" t="str">
            <v>Tecamac/Los Heroes de Tecamac</v>
          </cell>
          <cell r="AE358" t="str">
            <v>MEX</v>
          </cell>
          <cell r="AF358" t="str">
            <v>MX</v>
          </cell>
          <cell r="AG358" t="str">
            <v>10277950</v>
          </cell>
          <cell r="AH358" t="str">
            <v>DIEGO CEDILLO</v>
          </cell>
          <cell r="AI358" t="str">
            <v>sn Bosques del Estado de Mexico</v>
          </cell>
          <cell r="AJ358" t="str">
            <v>5559344213</v>
          </cell>
          <cell r="AK358">
            <v>0</v>
          </cell>
          <cell r="AL358" t="str">
            <v>55764</v>
          </cell>
          <cell r="AM358"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74011564</v>
          </cell>
          <cell r="AZ358">
            <v>51012500</v>
          </cell>
          <cell r="BA358">
            <v>80137985</v>
          </cell>
        </row>
        <row r="359">
          <cell r="D359">
            <v>60312795</v>
          </cell>
          <cell r="E359" t="str">
            <v>A</v>
          </cell>
          <cell r="F359" t="str">
            <v>TV</v>
          </cell>
          <cell r="G359" t="str">
            <v xml:space="preserve">DIEGO CEDILLO-COPPEL </v>
          </cell>
          <cell r="H359" t="str">
            <v xml:space="preserve">S/N BOSQUES DEL ESTADO DE MEXICO LOS HEROES TECAMAC TECAMAC </v>
          </cell>
          <cell r="I359">
            <v>5559344213</v>
          </cell>
          <cell r="J359" t="str">
            <v>HISENSE</v>
          </cell>
          <cell r="K359" t="str">
            <v>50K20DW</v>
          </cell>
          <cell r="L359" t="str">
            <v>50G144844H00560</v>
          </cell>
          <cell r="M359" t="str">
            <v xml:space="preserve">COMPROBANTE </v>
          </cell>
          <cell r="N359">
            <v>0</v>
          </cell>
          <cell r="O359">
            <v>42354</v>
          </cell>
          <cell r="P359">
            <v>42791</v>
          </cell>
          <cell r="Q359">
            <v>201010</v>
          </cell>
          <cell r="R359" t="str">
            <v xml:space="preserve">PENDIENTE POR PANEL </v>
          </cell>
          <cell r="S359" t="str">
            <v xml:space="preserve">SE RECOGE PANTALLA Y CABLE DE CORRIENTE </v>
          </cell>
          <cell r="T359" t="str">
            <v xml:space="preserve"> LUIS VALENTIN                    </v>
          </cell>
          <cell r="U359" t="str">
            <v>2017-03-08</v>
          </cell>
          <cell r="V359" t="str">
            <v>Centro</v>
          </cell>
          <cell r="W359" t="str">
            <v>COMPLETADO</v>
          </cell>
          <cell r="Y359">
            <v>42790</v>
          </cell>
          <cell r="Z359">
            <v>437</v>
          </cell>
          <cell r="AA359" t="str">
            <v>M012</v>
          </cell>
          <cell r="AB359" t="str">
            <v>T173331/Panel - PANEL</v>
          </cell>
          <cell r="AC359" t="str">
            <v>OC-1007944</v>
          </cell>
          <cell r="AD359" t="str">
            <v>Tecamac/Los Heroes de Tecamac</v>
          </cell>
          <cell r="AE359" t="str">
            <v>MEX</v>
          </cell>
          <cell r="AF359" t="str">
            <v>MX</v>
          </cell>
          <cell r="AG359" t="str">
            <v>10277950</v>
          </cell>
          <cell r="AH359" t="str">
            <v>DIEGO CEDILLO</v>
          </cell>
          <cell r="AI359" t="str">
            <v>sn Bosques del Estado de Mexico</v>
          </cell>
          <cell r="AJ359" t="str">
            <v>5559344213</v>
          </cell>
          <cell r="AK359">
            <v>0</v>
          </cell>
          <cell r="AL359" t="str">
            <v>55764</v>
          </cell>
          <cell r="AM359"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74011566</v>
          </cell>
          <cell r="AZ359">
            <v>51012502</v>
          </cell>
          <cell r="BA359">
            <v>80137996</v>
          </cell>
        </row>
        <row r="360">
          <cell r="D360">
            <v>60315398</v>
          </cell>
          <cell r="E360" t="str">
            <v xml:space="preserve">A  </v>
          </cell>
          <cell r="F360" t="str">
            <v>TV</v>
          </cell>
          <cell r="G360" t="str">
            <v>MANUELA LOPEZ MARTINEZ</v>
          </cell>
          <cell r="H360" t="str">
            <v>PRIMERA DE EMILIO ROSAS SPMA6 #24, COL. VICENTE GUERRERO, DEL. IZTAPALAPA, C.P. 09200</v>
          </cell>
          <cell r="I360">
            <v>5525624099</v>
          </cell>
          <cell r="J360" t="str">
            <v>HISENSE</v>
          </cell>
          <cell r="K360" t="str">
            <v>50K20DW</v>
          </cell>
          <cell r="L360" t="str">
            <v>50G144844H02200</v>
          </cell>
          <cell r="M360" t="str">
            <v>POLIZA</v>
          </cell>
          <cell r="N360">
            <v>0</v>
          </cell>
          <cell r="O360">
            <v>42097</v>
          </cell>
          <cell r="P360">
            <v>42833</v>
          </cell>
          <cell r="Q360">
            <v>201767</v>
          </cell>
          <cell r="R360" t="str">
            <v>12/04/2017 01 : 59  ARANTXA.MON : NP5 / P1A: 173331 PANEL   08-04-2017   OC-1009488</v>
          </cell>
          <cell r="S360" t="str">
            <v>EQUIPO DAÑADO EN DOMICILIO DE CLIENTE</v>
          </cell>
          <cell r="T360" t="str">
            <v xml:space="preserve">   ABRAHAM LAZCANO                </v>
          </cell>
          <cell r="U360" t="str">
            <v>2017-04-10</v>
          </cell>
          <cell r="V360" t="str">
            <v>Centro</v>
          </cell>
          <cell r="W360" t="str">
            <v>COMPLETADO</v>
          </cell>
          <cell r="X360" t="str">
            <v>CLIENTE</v>
          </cell>
          <cell r="Y360">
            <v>42829</v>
          </cell>
          <cell r="Z360">
            <v>736</v>
          </cell>
          <cell r="AA360" t="str">
            <v>M012</v>
          </cell>
          <cell r="AB360" t="str">
            <v>T173331/Panel - PANEL</v>
          </cell>
          <cell r="AC360" t="str">
            <v>OC-1009488</v>
          </cell>
          <cell r="AD360" t="str">
            <v>VICENTE GUERRERO/IZTAPALAPA</v>
          </cell>
          <cell r="AE360" t="str">
            <v>DF</v>
          </cell>
          <cell r="AF360" t="str">
            <v>MX</v>
          </cell>
          <cell r="AG360" t="str">
            <v>10411120</v>
          </cell>
          <cell r="AH360" t="str">
            <v>MANUELA LOPEZ MARTINEZ</v>
          </cell>
          <cell r="AI360" t="str">
            <v>24 PRIMERA DE EMILIO ROSAS SPMA6</v>
          </cell>
          <cell r="AJ360" t="str">
            <v>5525624099</v>
          </cell>
          <cell r="AK360">
            <v>0</v>
          </cell>
          <cell r="AL360" t="str">
            <v>09200</v>
          </cell>
          <cell r="AM360"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74011567</v>
          </cell>
          <cell r="AZ360">
            <v>51012503</v>
          </cell>
          <cell r="BA360">
            <v>80138091</v>
          </cell>
        </row>
        <row r="361">
          <cell r="D361">
            <v>60315427</v>
          </cell>
          <cell r="E361" t="str">
            <v xml:space="preserve">A  </v>
          </cell>
          <cell r="F361" t="str">
            <v>TV</v>
          </cell>
          <cell r="G361" t="str">
            <v>Francisco Gonzalez Tapia</v>
          </cell>
          <cell r="H361" t="str">
            <v>Chabacano #1, Col. San Lorenzo Atemoaya, Del. Xochimilco, C.P. 16400</v>
          </cell>
          <cell r="I361" t="str">
            <v xml:space="preserve">5546178230 / 68343432 </v>
          </cell>
          <cell r="J361" t="str">
            <v>HISENSE</v>
          </cell>
          <cell r="K361" t="str">
            <v>50K20DW</v>
          </cell>
          <cell r="L361" t="str">
            <v>50G143291H07353</v>
          </cell>
          <cell r="M361" t="str">
            <v>CP / 000380181 TICKET DE COMPRA TIENDA TELMEX S.A DE C.V</v>
          </cell>
          <cell r="N361">
            <v>13310.88</v>
          </cell>
          <cell r="O361">
            <v>42019</v>
          </cell>
          <cell r="P361">
            <v>0</v>
          </cell>
          <cell r="Q361">
            <v>201767</v>
          </cell>
          <cell r="R361">
            <v>0</v>
          </cell>
          <cell r="S361" t="str">
            <v>EQUIPO DAÑADO EN DOMICILIO DE CLIENTE</v>
          </cell>
          <cell r="T361" t="str">
            <v xml:space="preserve">   RENE ARIAS                     </v>
          </cell>
          <cell r="U361" t="str">
            <v>2017-04-12</v>
          </cell>
          <cell r="V361" t="str">
            <v>Centro</v>
          </cell>
          <cell r="W361" t="str">
            <v>COMPLETADO</v>
          </cell>
          <cell r="X361" t="str">
            <v>CLIENTE</v>
          </cell>
          <cell r="Y361">
            <v>42829</v>
          </cell>
          <cell r="Z361">
            <v>42019</v>
          </cell>
          <cell r="AA361" t="str">
            <v>M012</v>
          </cell>
          <cell r="AB361" t="str">
            <v>T173331/Panel - PANEL</v>
          </cell>
          <cell r="AC361" t="str">
            <v>OC-1009482</v>
          </cell>
          <cell r="AD361" t="str">
            <v>col sn lorenzo atemoaya/xochimilco</v>
          </cell>
          <cell r="AE361" t="str">
            <v>DF</v>
          </cell>
          <cell r="AF361" t="str">
            <v>MX</v>
          </cell>
          <cell r="AG361" t="str">
            <v>10415429</v>
          </cell>
          <cell r="AH361" t="str">
            <v>FRANCISCO GONZALEZ TAPIA</v>
          </cell>
          <cell r="AI361" t="str">
            <v>Chabacano num 1</v>
          </cell>
          <cell r="AJ361" t="str">
            <v>68343432</v>
          </cell>
          <cell r="AK361" t="str">
            <v>5546178230</v>
          </cell>
          <cell r="AL361" t="str">
            <v>16400</v>
          </cell>
          <cell r="AM361"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361" t="str">
            <v>1TE50B8NUSCB</v>
          </cell>
          <cell r="AO361" t="str">
            <v>Smart</v>
          </cell>
          <cell r="AP361" t="str">
            <v>Hisense</v>
          </cell>
          <cell r="AQ361" t="str">
            <v>Opera</v>
          </cell>
          <cell r="AR361" t="str">
            <v>FHD 1920 x 1080</v>
          </cell>
          <cell r="AS361" t="str">
            <v>3TE50G1653A3G1653M010</v>
          </cell>
          <cell r="AT361" t="e">
            <v>#N/A</v>
          </cell>
          <cell r="AU361" t="str">
            <v>50H5C</v>
          </cell>
          <cell r="AV361" t="str">
            <v>3TE50G1653A3</v>
          </cell>
          <cell r="AW361" t="str">
            <v>G1653</v>
          </cell>
          <cell r="AX361" t="str">
            <v>M010</v>
          </cell>
          <cell r="AY361">
            <v>74011569</v>
          </cell>
          <cell r="AZ361">
            <v>51012505</v>
          </cell>
          <cell r="BA361">
            <v>80138093</v>
          </cell>
        </row>
        <row r="362">
          <cell r="D362">
            <v>60315457</v>
          </cell>
          <cell r="E362" t="str">
            <v>A</v>
          </cell>
          <cell r="F362" t="str">
            <v>TV</v>
          </cell>
          <cell r="G362" t="str">
            <v>ARIADNA GUTIERREZ GONZALEZ</v>
          </cell>
          <cell r="H362" t="str">
            <v>CIRCUITO MEDICOS NO 35, CD SATELITE</v>
          </cell>
          <cell r="I362" t="str">
            <v>55 8516-3212</v>
          </cell>
          <cell r="J362" t="str">
            <v>HISENSE</v>
          </cell>
          <cell r="K362" t="str">
            <v>50K20D</v>
          </cell>
          <cell r="L362" t="str">
            <v>50J141129H02892</v>
          </cell>
          <cell r="M362" t="str">
            <v>TICKET</v>
          </cell>
          <cell r="N362">
            <v>14435.52</v>
          </cell>
          <cell r="O362">
            <v>41986</v>
          </cell>
          <cell r="P362">
            <v>42830</v>
          </cell>
          <cell r="Q362">
            <v>201010</v>
          </cell>
          <cell r="R362" t="str">
            <v>PENDIENTE POR PANEL</v>
          </cell>
          <cell r="S362" t="str">
            <v>SE RECOGE SÓLO EQUIPO</v>
          </cell>
          <cell r="T362" t="str">
            <v xml:space="preserve"> VIRGINIA ANGUIANO                </v>
          </cell>
          <cell r="U362" t="str">
            <v>2017-04-07</v>
          </cell>
          <cell r="V362" t="str">
            <v>Centro</v>
          </cell>
          <cell r="W362" t="str">
            <v>COMPLETADO</v>
          </cell>
          <cell r="Y362">
            <v>42829</v>
          </cell>
          <cell r="Z362">
            <v>844</v>
          </cell>
          <cell r="AA362" t="str">
            <v>M012</v>
          </cell>
          <cell r="AB362" t="str">
            <v>T174313/Panel - PANEL</v>
          </cell>
          <cell r="AC362" t="str">
            <v>OC-1009405</v>
          </cell>
          <cell r="AD362" t="str">
            <v>NAUCALPAN/CD SATÉLITE</v>
          </cell>
          <cell r="AE362" t="str">
            <v>MEX</v>
          </cell>
          <cell r="AF362" t="str">
            <v>MX</v>
          </cell>
          <cell r="AG362" t="str">
            <v>10415529</v>
          </cell>
          <cell r="AH362" t="str">
            <v>ARIADNA GUTIERREZ GONZALEZ</v>
          </cell>
          <cell r="AI362" t="str">
            <v>35 CIRCUITOS MÉDICOS</v>
          </cell>
          <cell r="AJ362" t="str">
            <v>55-85-16-32-12</v>
          </cell>
          <cell r="AK362">
            <v>0</v>
          </cell>
          <cell r="AL362" t="str">
            <v>53100</v>
          </cell>
          <cell r="AM362" t="str">
            <v>12/04/2017 23 : 21 GEARARDO.PA : CFA07/04/2017 23 : 50 ARANTXA.MON : TCF107/04/2017 23 : 50 ARANTXA.MON : NP506/04/2017 04 : 44 201010 : P1: T174313 /PANEL LCD/ OC-100940505/04/201705/04/2017 07 : 37 201010 : V1: 07/04/201705/04/2017 05 : 44 JUANANTONIO : ODSWTPORDEN INTERNA CSA: 36465</v>
          </cell>
          <cell r="AN362" t="str">
            <v>3TE50G132311</v>
          </cell>
          <cell r="AO362" t="str">
            <v>Básica</v>
          </cell>
          <cell r="AP362" t="str">
            <v>Hisense</v>
          </cell>
          <cell r="AQ362" t="str">
            <v>Opera</v>
          </cell>
          <cell r="AR362" t="str">
            <v>FHD 1920 x 1080</v>
          </cell>
          <cell r="AS362" t="str">
            <v>3TE50G1623J2G1623M010</v>
          </cell>
          <cell r="AT362" t="e">
            <v>#N/A</v>
          </cell>
          <cell r="AU362" t="str">
            <v>50H5C</v>
          </cell>
          <cell r="AV362" t="str">
            <v>3TE50G1623J2</v>
          </cell>
          <cell r="AW362" t="str">
            <v>G1623</v>
          </cell>
          <cell r="AX362" t="str">
            <v>M010</v>
          </cell>
          <cell r="AY362">
            <v>74011570</v>
          </cell>
          <cell r="AZ362">
            <v>51012506</v>
          </cell>
          <cell r="BA362">
            <v>80138005</v>
          </cell>
        </row>
        <row r="363">
          <cell r="D363">
            <v>60311932</v>
          </cell>
          <cell r="E363" t="str">
            <v xml:space="preserve">A  </v>
          </cell>
          <cell r="F363" t="str">
            <v>TV</v>
          </cell>
          <cell r="G363" t="str">
            <v>AURORA CAMPOS CASTILLO</v>
          </cell>
          <cell r="H363" t="str">
            <v>PAVOREAL 68 JOSE MARIA PINO SUAREZ ALVARO OBREGON CP. 01140</v>
          </cell>
          <cell r="I363">
            <v>52714694</v>
          </cell>
          <cell r="J363" t="str">
            <v>HISENSE</v>
          </cell>
          <cell r="K363" t="str">
            <v>40K20DW</v>
          </cell>
          <cell r="L363" t="str">
            <v>40G145155H02139</v>
          </cell>
          <cell r="M363" t="str">
            <v>00259896</v>
          </cell>
          <cell r="N363">
            <v>9998.42</v>
          </cell>
          <cell r="O363">
            <v>41804</v>
          </cell>
          <cell r="P363">
            <v>42800</v>
          </cell>
          <cell r="Q363">
            <v>201767</v>
          </cell>
          <cell r="R363" t="str">
            <v>15/03/2017 07 : 17  JORGE.VAZ : NP5/201767 : P1A: 179489 MAIN   06-03-2017   OC-1008262</v>
          </cell>
          <cell r="S363" t="str">
            <v>EQUIPO EN DOMICILIO DE CLIENTE</v>
          </cell>
          <cell r="T363" t="str">
            <v xml:space="preserve">ANDREA LEGORRETA               </v>
          </cell>
          <cell r="U363" t="str">
            <v>2017-04-10</v>
          </cell>
          <cell r="V363" t="str">
            <v>Centro</v>
          </cell>
          <cell r="W363" t="str">
            <v>COMPLETADO</v>
          </cell>
          <cell r="X363" t="str">
            <v>CLIENTE</v>
          </cell>
          <cell r="Y363">
            <v>42786</v>
          </cell>
          <cell r="Z363">
            <v>996</v>
          </cell>
          <cell r="AA363" t="str">
            <v>M012</v>
          </cell>
          <cell r="AB363" t="str">
            <v>T179489/Tarjeta Principal Madre - MAIN BOARD</v>
          </cell>
          <cell r="AC363" t="str">
            <v>OC-1008262</v>
          </cell>
          <cell r="AD363" t="str">
            <v>alvaro obregon/col jose maria pino zuare</v>
          </cell>
          <cell r="AE363" t="str">
            <v>DF</v>
          </cell>
          <cell r="AF363" t="str">
            <v>MX</v>
          </cell>
          <cell r="AG363" t="str">
            <v>10412271</v>
          </cell>
          <cell r="AH363" t="str">
            <v>AURORA CAMPOS CASTILLO</v>
          </cell>
          <cell r="AI363" t="str">
            <v>68 pavoreal</v>
          </cell>
          <cell r="AJ363" t="str">
            <v>52714694</v>
          </cell>
          <cell r="AK363">
            <v>0</v>
          </cell>
          <cell r="AL363" t="str">
            <v>01140</v>
          </cell>
          <cell r="AM363"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363" t="str">
            <v>3TE40A144716</v>
          </cell>
          <cell r="AO363" t="str">
            <v>Smart</v>
          </cell>
          <cell r="AP363" t="str">
            <v>Hisense</v>
          </cell>
          <cell r="AQ363" t="str">
            <v>Opera</v>
          </cell>
          <cell r="AR363" t="str">
            <v>FHD 1920 x 1080</v>
          </cell>
          <cell r="AS363" t="str">
            <v>3TE40G163934G1639M010</v>
          </cell>
          <cell r="AT363" t="e">
            <v>#N/A</v>
          </cell>
          <cell r="AU363" t="str">
            <v>40H5B2</v>
          </cell>
          <cell r="AV363" t="str">
            <v>3TE40G163934</v>
          </cell>
          <cell r="AW363" t="str">
            <v>G1639</v>
          </cell>
          <cell r="AX363" t="str">
            <v>M010</v>
          </cell>
          <cell r="AY363">
            <v>74011571</v>
          </cell>
          <cell r="AZ363">
            <v>51012507</v>
          </cell>
          <cell r="BA363">
            <v>80138006</v>
          </cell>
        </row>
        <row r="364">
          <cell r="D364">
            <v>60315453</v>
          </cell>
          <cell r="E364" t="str">
            <v xml:space="preserve">A  </v>
          </cell>
          <cell r="F364" t="str">
            <v>TV</v>
          </cell>
          <cell r="G364" t="str">
            <v>Anabel Vargas Peñaloza</v>
          </cell>
          <cell r="H364" t="str">
            <v>2da cda de Normas mz 12 lt 27, Col. 2da Ampliacion Santiago, Del. Iztapalapa, C.P. 09600</v>
          </cell>
          <cell r="I364" t="str">
            <v>5571765912 / 54297052</v>
          </cell>
          <cell r="J364" t="str">
            <v>HISENSE</v>
          </cell>
          <cell r="K364" t="str">
            <v>50K20DW</v>
          </cell>
          <cell r="L364" t="str">
            <v>50G144844H05240</v>
          </cell>
          <cell r="M364" t="str">
            <v>POLIZA</v>
          </cell>
          <cell r="N364">
            <v>0</v>
          </cell>
          <cell r="O364">
            <v>41932</v>
          </cell>
          <cell r="P364">
            <v>42833</v>
          </cell>
          <cell r="Q364">
            <v>201767</v>
          </cell>
          <cell r="R364" t="str">
            <v>12/04/2017 02 : 55  ARANTXA.MON : NP5 / P1A: 173331 PANEL   08-04-2017    OC-1009489</v>
          </cell>
          <cell r="S364" t="str">
            <v>EQUIPO DAÑADO EN DOMICILIO DE CLIENTE</v>
          </cell>
          <cell r="T364" t="str">
            <v xml:space="preserve">  RENE ARIAS                      </v>
          </cell>
          <cell r="U364" t="str">
            <v>2017-04-12</v>
          </cell>
          <cell r="V364" t="str">
            <v>Centro</v>
          </cell>
          <cell r="W364" t="str">
            <v>COMPLETADO</v>
          </cell>
          <cell r="X364" t="str">
            <v>CLIENTE</v>
          </cell>
          <cell r="Y364">
            <v>42829</v>
          </cell>
          <cell r="Z364">
            <v>901</v>
          </cell>
          <cell r="AA364" t="str">
            <v>M012</v>
          </cell>
          <cell r="AB364" t="str">
            <v>T173331/Panel - PANEL</v>
          </cell>
          <cell r="AC364" t="str">
            <v>OC-1009489</v>
          </cell>
          <cell r="AD364" t="str">
            <v>iztapalapa/ 2da amp santiago</v>
          </cell>
          <cell r="AE364" t="str">
            <v>DF</v>
          </cell>
          <cell r="AF364" t="str">
            <v>MX</v>
          </cell>
          <cell r="AG364" t="str">
            <v>10415525</v>
          </cell>
          <cell r="AH364" t="str">
            <v>ANABEL VARGAS PEÑALOZA</v>
          </cell>
          <cell r="AI364" t="str">
            <v>2da cda de Normas mz 12 lt 27</v>
          </cell>
          <cell r="AJ364" t="str">
            <v>5571765912</v>
          </cell>
          <cell r="AK364" t="str">
            <v>5571765912</v>
          </cell>
          <cell r="AL364" t="str">
            <v>09600</v>
          </cell>
          <cell r="AM364"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74011572</v>
          </cell>
          <cell r="AZ364">
            <v>51012508</v>
          </cell>
          <cell r="BA364">
            <v>80138106</v>
          </cell>
        </row>
        <row r="365">
          <cell r="D365">
            <v>60313333</v>
          </cell>
          <cell r="E365" t="str">
            <v xml:space="preserve">A  </v>
          </cell>
          <cell r="F365" t="str">
            <v>TV</v>
          </cell>
          <cell r="G365" t="str">
            <v>HIPOLITO ARELLANO</v>
          </cell>
          <cell r="H365" t="str">
            <v>MARIA ISABEL MZ 4 LT 22 COL. EL EDEN IZTAPALAPA CP 09520</v>
          </cell>
          <cell r="I365" t="str">
            <v>5554954281</v>
          </cell>
          <cell r="J365" t="str">
            <v>HISENSE</v>
          </cell>
          <cell r="K365" t="str">
            <v>40K20DW</v>
          </cell>
          <cell r="L365" t="str">
            <v>40G145155H02592</v>
          </cell>
          <cell r="M365" t="str">
            <v>POLIZA CON SELLO FECHADOR</v>
          </cell>
          <cell r="N365">
            <v>0</v>
          </cell>
          <cell r="O365">
            <v>42161</v>
          </cell>
          <cell r="P365">
            <v>42802</v>
          </cell>
          <cell r="Q365">
            <v>201767</v>
          </cell>
          <cell r="R365" t="str">
            <v>16/03/2017 01 : 30  JORGE.VAZ : NP5 / 
 P1A: 179489 MAIN 08-03-2017   OC-1008361</v>
          </cell>
          <cell r="S365" t="str">
            <v>EQUIPO DAÑADO EN DOMICILIO DE CLIENTE</v>
          </cell>
          <cell r="T365" t="str">
            <v xml:space="preserve">   ABRAHAM LAZCANO                </v>
          </cell>
          <cell r="U365" t="str">
            <v>2017-04-10</v>
          </cell>
          <cell r="V365" t="str">
            <v>Centro</v>
          </cell>
          <cell r="W365" t="str">
            <v>COMPLETADO</v>
          </cell>
          <cell r="X365" t="str">
            <v>CLIENTE</v>
          </cell>
          <cell r="Y365">
            <v>42800</v>
          </cell>
          <cell r="Z365">
            <v>641</v>
          </cell>
          <cell r="AA365" t="str">
            <v>M012</v>
          </cell>
          <cell r="AB365" t="str">
            <v>T179489/Tarjeta Principal Madre - MAIN BOARD</v>
          </cell>
          <cell r="AC365" t="str">
            <v>OC-1008361</v>
          </cell>
          <cell r="AD365" t="str">
            <v>col el eden/iztapalapa</v>
          </cell>
          <cell r="AE365" t="str">
            <v>DF</v>
          </cell>
          <cell r="AF365" t="str">
            <v>MX</v>
          </cell>
          <cell r="AG365" t="str">
            <v>10412142</v>
          </cell>
          <cell r="AH365" t="str">
            <v>HIPOLITO ARELLANO</v>
          </cell>
          <cell r="AI365" t="str">
            <v>maria isabel mz 4 lt 22</v>
          </cell>
          <cell r="AJ365" t="str">
            <v>5554954281</v>
          </cell>
          <cell r="AK365">
            <v>0</v>
          </cell>
          <cell r="AL365" t="str">
            <v>09520</v>
          </cell>
          <cell r="AM365"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365" t="str">
            <v>3TE40A144716</v>
          </cell>
          <cell r="AO365" t="str">
            <v>Smart</v>
          </cell>
          <cell r="AP365" t="str">
            <v>Hisense</v>
          </cell>
          <cell r="AQ365" t="str">
            <v>Opera</v>
          </cell>
          <cell r="AR365" t="str">
            <v>FHD 1920 x 1080</v>
          </cell>
          <cell r="AS365" t="str">
            <v>3TE40G1635C9G1635M010</v>
          </cell>
          <cell r="AT365" t="e">
            <v>#N/A</v>
          </cell>
          <cell r="AU365" t="str">
            <v>40H5B2</v>
          </cell>
          <cell r="AV365" t="str">
            <v>3TE40G1635C9</v>
          </cell>
          <cell r="AW365" t="str">
            <v>G1635</v>
          </cell>
          <cell r="AX365" t="str">
            <v>M010</v>
          </cell>
          <cell r="AY365">
            <v>74011573</v>
          </cell>
          <cell r="AZ365">
            <v>51012509</v>
          </cell>
          <cell r="BA365">
            <v>80138007</v>
          </cell>
        </row>
        <row r="366">
          <cell r="D366">
            <v>60315589</v>
          </cell>
          <cell r="E366" t="str">
            <v xml:space="preserve">A  </v>
          </cell>
          <cell r="F366" t="str">
            <v>TV</v>
          </cell>
          <cell r="G366" t="str">
            <v>AURA ROMINA MUÑOZ VALDIVIEZO</v>
          </cell>
          <cell r="H366" t="str">
            <v>MANUELA CANIZARES LOT 80 DEPTO 301, COL. CULHUACAN, DEL. COYOACAN, C.P. 04480</v>
          </cell>
          <cell r="I366" t="str">
            <v>5554936341 / 56074486</v>
          </cell>
          <cell r="J366" t="str">
            <v>HISENSE</v>
          </cell>
          <cell r="K366" t="str">
            <v>50K20DW</v>
          </cell>
          <cell r="L366" t="str">
            <v>50G143291H07305</v>
          </cell>
          <cell r="M366" t="str">
            <v>CP / 000387209 TICKET DE COMPRA TIENDA TELMEX S.A DE C.V</v>
          </cell>
          <cell r="N366">
            <v>11998.37</v>
          </cell>
          <cell r="O366">
            <v>42142</v>
          </cell>
          <cell r="P366">
            <v>42833</v>
          </cell>
          <cell r="Q366">
            <v>201767</v>
          </cell>
          <cell r="R366" t="str">
            <v>12/04/2017 01 : 57  ARANTXA.MON : NP5 / P1A: 173331 PANEL    08-04-2017   OC-1009487</v>
          </cell>
          <cell r="S366" t="str">
            <v>EQUIPO DAÑADO EN DOMICILIO DE CLIENTE</v>
          </cell>
          <cell r="T366" t="str">
            <v xml:space="preserve">   RENE ARIAS                     </v>
          </cell>
          <cell r="U366" t="str">
            <v>2017-04-12</v>
          </cell>
          <cell r="V366" t="str">
            <v>Centro</v>
          </cell>
          <cell r="W366" t="str">
            <v>COMPLETADO</v>
          </cell>
          <cell r="X366" t="str">
            <v>CLIENTE</v>
          </cell>
          <cell r="Y366">
            <v>42831</v>
          </cell>
          <cell r="Z366">
            <v>691</v>
          </cell>
          <cell r="AA366" t="str">
            <v>M012</v>
          </cell>
          <cell r="AB366" t="str">
            <v>T173331/Panel - PANEL</v>
          </cell>
          <cell r="AC366" t="str">
            <v>OC-1009487</v>
          </cell>
          <cell r="AD366" t="str">
            <v>CULHUACAN / COYOACAN</v>
          </cell>
          <cell r="AE366" t="str">
            <v>DF</v>
          </cell>
          <cell r="AF366" t="str">
            <v>MX</v>
          </cell>
          <cell r="AG366" t="str">
            <v>10415649</v>
          </cell>
          <cell r="AH366" t="str">
            <v>AURA ROMINA MUÑOZ VALDIVIEZO</v>
          </cell>
          <cell r="AI366" t="str">
            <v>DEPTO 301 MANUELA CANIZARES LOT 80</v>
          </cell>
          <cell r="AJ366" t="str">
            <v>0445554936341</v>
          </cell>
          <cell r="AK366" t="str">
            <v>0445554936341</v>
          </cell>
          <cell r="AL366" t="str">
            <v>04480</v>
          </cell>
          <cell r="AM366"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74011574</v>
          </cell>
          <cell r="AZ366">
            <v>51012510</v>
          </cell>
          <cell r="BA366">
            <v>80138114</v>
          </cell>
        </row>
        <row r="367">
          <cell r="D367">
            <v>60313992</v>
          </cell>
          <cell r="E367" t="str">
            <v xml:space="preserve">A  </v>
          </cell>
          <cell r="F367" t="str">
            <v>TV</v>
          </cell>
          <cell r="G367" t="str">
            <v>CRISTIAN BAYARDO JIMENEZ</v>
          </cell>
          <cell r="H367" t="str">
            <v>REAL DE ATIZAPAN MZ 1 LOTE 29 CASA D COL. REAL DE SAN VICENTE II MUNICIPIO SAN VICENTE CHICOLOAPAN CP 56383</v>
          </cell>
          <cell r="I367" t="str">
            <v>5534684075</v>
          </cell>
          <cell r="J367" t="str">
            <v>HISENSE</v>
          </cell>
          <cell r="K367" t="str">
            <v>40K20DW</v>
          </cell>
          <cell r="L367" t="str">
            <v>40G145155H03609</v>
          </cell>
          <cell r="M367" t="str">
            <v>TC# 8314 3615 6116 1270 0259 61 WAL MART</v>
          </cell>
          <cell r="N367">
            <v>5999</v>
          </cell>
          <cell r="O367">
            <v>42176</v>
          </cell>
          <cell r="P367">
            <v>42816</v>
          </cell>
          <cell r="Q367">
            <v>201767</v>
          </cell>
          <cell r="R367" t="str">
            <v>30/03/2017 01 : 14  ERNESTO.HERN : NP5 / P1A: 179489 MAIN   22-03-2017  OC-1008952</v>
          </cell>
          <cell r="S367" t="str">
            <v>EQUIPO DAÑADO EN DOMICILIO DE CLIENTE (Z</v>
          </cell>
          <cell r="T367" t="str">
            <v xml:space="preserve">   ABRAHAM LAZCANO                </v>
          </cell>
          <cell r="U367" t="str">
            <v>2017-04-10</v>
          </cell>
          <cell r="V367" t="str">
            <v>Centro</v>
          </cell>
          <cell r="W367" t="str">
            <v>COMPLETADO</v>
          </cell>
          <cell r="X367" t="str">
            <v>CLIENTE</v>
          </cell>
          <cell r="Y367">
            <v>42807</v>
          </cell>
          <cell r="Z367">
            <v>640</v>
          </cell>
          <cell r="AA367" t="str">
            <v>M012</v>
          </cell>
          <cell r="AB367" t="str">
            <v>T179489/Tarjeta Principal Madre - MAIN BOARD</v>
          </cell>
          <cell r="AC367" t="str">
            <v>OC-1008952</v>
          </cell>
          <cell r="AD367" t="str">
            <v>San Vicente Chico/Real de San Vicente II</v>
          </cell>
          <cell r="AE367" t="str">
            <v>MEX</v>
          </cell>
          <cell r="AF367" t="str">
            <v>MX</v>
          </cell>
          <cell r="AG367" t="str">
            <v>10413387</v>
          </cell>
          <cell r="AH367" t="str">
            <v>CRISTIAN BAYARDO JIMENEZ</v>
          </cell>
          <cell r="AI367" t="str">
            <v>Real de Atizapan Mz. 1 Lote 29 Casa D</v>
          </cell>
          <cell r="AJ367" t="str">
            <v>5534684075</v>
          </cell>
          <cell r="AK367">
            <v>0</v>
          </cell>
          <cell r="AL367" t="str">
            <v>56383</v>
          </cell>
          <cell r="AM367"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367" t="str">
            <v>3TE40A144716</v>
          </cell>
          <cell r="AO367" t="str">
            <v>Smart</v>
          </cell>
          <cell r="AP367" t="str">
            <v>Hisense</v>
          </cell>
          <cell r="AQ367" t="str">
            <v>Opera</v>
          </cell>
          <cell r="AR367" t="str">
            <v>FHD 1920 x 1080</v>
          </cell>
          <cell r="AS367" t="str">
            <v>3TE40G1635C9G1635M010</v>
          </cell>
          <cell r="AT367" t="e">
            <v>#N/A</v>
          </cell>
          <cell r="AU367" t="str">
            <v>40H5B2</v>
          </cell>
          <cell r="AV367" t="str">
            <v>3TE40G1635C9</v>
          </cell>
          <cell r="AW367" t="str">
            <v>G1635</v>
          </cell>
          <cell r="AX367" t="str">
            <v>M010</v>
          </cell>
          <cell r="AY367">
            <v>74011575</v>
          </cell>
          <cell r="AZ367">
            <v>51012511</v>
          </cell>
          <cell r="BA367">
            <v>80138022</v>
          </cell>
        </row>
        <row r="368">
          <cell r="D368">
            <v>60314138</v>
          </cell>
          <cell r="E368" t="str">
            <v xml:space="preserve">A  </v>
          </cell>
          <cell r="F368" t="str">
            <v>TV</v>
          </cell>
          <cell r="G368" t="str">
            <v>PEDRO SALGADO RAMIREZ</v>
          </cell>
          <cell r="H368" t="str">
            <v>CDA. LAGO ONTARIO NO.8, COL. LEGARIA, DEL. MIGUEL HIDALGO, C.P. 11410</v>
          </cell>
          <cell r="I368" t="str">
            <v xml:space="preserve"> 5082 7048</v>
          </cell>
          <cell r="J368" t="str">
            <v>HISENSE</v>
          </cell>
          <cell r="K368" t="str">
            <v>40K20DW</v>
          </cell>
          <cell r="L368" t="str">
            <v>40G145154H02301</v>
          </cell>
          <cell r="M368" t="str">
            <v>TICKET: PV / 000647642 DE TIENDA TELMEX S.A DE C.V</v>
          </cell>
          <cell r="N368">
            <v>14116.12</v>
          </cell>
          <cell r="O368">
            <v>42166</v>
          </cell>
          <cell r="P368">
            <v>42815</v>
          </cell>
          <cell r="Q368">
            <v>201767</v>
          </cell>
          <cell r="R368" t="str">
            <v>06/04/2017 05 : 48  ERNESTO.HERN : NP5 / P1A: 179489 MAIN   21-03-2017    OC-1008887</v>
          </cell>
          <cell r="S368" t="str">
            <v>EQUIPO DAÑADO EN DOMICILIO DE CLIENTE</v>
          </cell>
          <cell r="T368" t="str">
            <v xml:space="preserve">   RENE ARIAS                     </v>
          </cell>
          <cell r="U368" t="str">
            <v>2017-04-11</v>
          </cell>
          <cell r="V368" t="str">
            <v>Centro</v>
          </cell>
          <cell r="W368" t="str">
            <v>COMPLETADO</v>
          </cell>
          <cell r="X368" t="str">
            <v>CLIENTE</v>
          </cell>
          <cell r="Y368">
            <v>42808</v>
          </cell>
          <cell r="Z368">
            <v>649</v>
          </cell>
          <cell r="AA368" t="str">
            <v>M012</v>
          </cell>
          <cell r="AB368" t="str">
            <v>T179489/Tarjeta Principal Madre - MAIN BOARD</v>
          </cell>
          <cell r="AC368" t="str">
            <v>OC-1008887</v>
          </cell>
          <cell r="AD368" t="str">
            <v>MIGUEL HIDALGO COL. LEGARIA</v>
          </cell>
          <cell r="AE368" t="str">
            <v>DF</v>
          </cell>
          <cell r="AF368" t="str">
            <v>MX</v>
          </cell>
          <cell r="AG368" t="str">
            <v>10272683</v>
          </cell>
          <cell r="AH368" t="str">
            <v>PEDRO SALGADO RAMIREZ</v>
          </cell>
          <cell r="AI368" t="str">
            <v>CDA. LAGO ONTARIO NO.8</v>
          </cell>
          <cell r="AJ368" t="str">
            <v>5082 7048</v>
          </cell>
          <cell r="AK368">
            <v>0</v>
          </cell>
          <cell r="AL368" t="str">
            <v>11410</v>
          </cell>
          <cell r="AM368"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368" t="str">
            <v>3TE40A144716</v>
          </cell>
          <cell r="AO368" t="str">
            <v>Smart</v>
          </cell>
          <cell r="AP368" t="str">
            <v>Hisense</v>
          </cell>
          <cell r="AQ368" t="str">
            <v>Opera</v>
          </cell>
          <cell r="AR368" t="str">
            <v>FHD 1920 x 1080</v>
          </cell>
          <cell r="AS368" t="str">
            <v>3TE40G1635C9G1635M010</v>
          </cell>
          <cell r="AT368" t="e">
            <v>#N/A</v>
          </cell>
          <cell r="AU368" t="str">
            <v>40H5B2</v>
          </cell>
          <cell r="AV368" t="str">
            <v>3TE40G1635C9</v>
          </cell>
          <cell r="AW368" t="str">
            <v>G1635</v>
          </cell>
          <cell r="AX368" t="str">
            <v>M010</v>
          </cell>
          <cell r="AY368">
            <v>74011576</v>
          </cell>
          <cell r="AZ368">
            <v>51012512</v>
          </cell>
          <cell r="BA368">
            <v>80138025</v>
          </cell>
        </row>
        <row r="369">
          <cell r="D369">
            <v>60313603</v>
          </cell>
          <cell r="E369" t="str">
            <v xml:space="preserve">A  </v>
          </cell>
          <cell r="F369" t="str">
            <v>TV</v>
          </cell>
          <cell r="G369" t="str">
            <v>ISRAEL RICO</v>
          </cell>
          <cell r="H369" t="str">
            <v>CALLE CLARCK 9 SAN SIMON TONAHUAC CUAHUTEMOC CP. 06920</v>
          </cell>
          <cell r="I369">
            <v>5541333057</v>
          </cell>
          <cell r="J369" t="str">
            <v>HISENSE</v>
          </cell>
          <cell r="K369" t="str">
            <v>50CU6000</v>
          </cell>
          <cell r="L369" t="str">
            <v>50G162680H02061</v>
          </cell>
          <cell r="M369" t="str">
            <v>COSTCO 72001402931116162110</v>
          </cell>
          <cell r="N369">
            <v>7999</v>
          </cell>
          <cell r="O369">
            <v>42690</v>
          </cell>
          <cell r="P369">
            <v>42816</v>
          </cell>
          <cell r="Q369">
            <v>201767</v>
          </cell>
          <cell r="R369" t="str">
            <v>06/04/2017 01 : 09  ARANTXA.MON : NP5/23/03/2017 05 : 18 201767 : P1A: 205451 PANEL   205546 MAIN   22-03-2017  OC-1008923</v>
          </cell>
          <cell r="S369" t="str">
            <v>EQUIPO EN DOMICILIO DE CLIENTE</v>
          </cell>
          <cell r="T369" t="str">
            <v xml:space="preserve">ANDREA LEGORRETA               </v>
          </cell>
          <cell r="U369" t="str">
            <v>2017-04-11</v>
          </cell>
          <cell r="V369" t="str">
            <v>Centro</v>
          </cell>
          <cell r="W369" t="str">
            <v>COMPLETADO</v>
          </cell>
          <cell r="X369" t="str">
            <v>CLIENTE</v>
          </cell>
          <cell r="Y369">
            <v>42802</v>
          </cell>
          <cell r="Z369">
            <v>126</v>
          </cell>
          <cell r="AA369" t="str">
            <v>M010</v>
          </cell>
          <cell r="AB369" t="str">
            <v>T205546/Tarjeta Principal Madre - MAIN BOARD</v>
          </cell>
          <cell r="AC369" t="str">
            <v>OC-1008923</v>
          </cell>
          <cell r="AD369" t="str">
            <v>cuautemos/san simon tonahuac</v>
          </cell>
          <cell r="AE369" t="str">
            <v>DF</v>
          </cell>
          <cell r="AF369" t="str">
            <v>MX</v>
          </cell>
          <cell r="AG369" t="str">
            <v>10409199</v>
          </cell>
          <cell r="AH369" t="str">
            <v>ISRAEL RICO</v>
          </cell>
          <cell r="AI369" t="str">
            <v>9 calle clarck</v>
          </cell>
          <cell r="AJ369" t="str">
            <v>5541333057</v>
          </cell>
          <cell r="AK369">
            <v>0</v>
          </cell>
          <cell r="AL369" t="str">
            <v>06920</v>
          </cell>
          <cell r="AM369"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369" t="str">
            <v>3TE50G162680</v>
          </cell>
          <cell r="AO369" t="e">
            <v>#N/A</v>
          </cell>
          <cell r="AP369" t="e">
            <v>#N/A</v>
          </cell>
          <cell r="AQ369" t="e">
            <v>#N/A</v>
          </cell>
          <cell r="AR369" t="e">
            <v>#N/A</v>
          </cell>
          <cell r="AS369" t="str">
            <v>3TE50G162681G1626M010</v>
          </cell>
          <cell r="AT369" t="e">
            <v>#N/A</v>
          </cell>
          <cell r="AU369" t="str">
            <v>50CU6000</v>
          </cell>
          <cell r="AV369" t="str">
            <v>3TE50G162681</v>
          </cell>
          <cell r="AW369" t="str">
            <v>G1626</v>
          </cell>
          <cell r="AX369" t="str">
            <v>M010</v>
          </cell>
          <cell r="AY369">
            <v>74011577</v>
          </cell>
          <cell r="AZ369">
            <v>51012513</v>
          </cell>
          <cell r="BA369">
            <v>80138028</v>
          </cell>
        </row>
        <row r="370">
          <cell r="D370">
            <v>60311251</v>
          </cell>
          <cell r="E370" t="str">
            <v>A</v>
          </cell>
          <cell r="F370" t="str">
            <v>TV</v>
          </cell>
          <cell r="G370" t="str">
            <v>JULIO ROCHA</v>
          </cell>
          <cell r="H370" t="str">
            <v>AV QUNTANA ROO LT 49, SAN PABLO DE LAS SALINAS</v>
          </cell>
          <cell r="I370" t="str">
            <v>5834-5986</v>
          </cell>
          <cell r="J370" t="str">
            <v>HISENSE</v>
          </cell>
          <cell r="K370" t="str">
            <v>43H7C</v>
          </cell>
          <cell r="L370" t="str">
            <v>43G160913H01127</v>
          </cell>
          <cell r="M370" t="str">
            <v>TICKET</v>
          </cell>
          <cell r="N370">
            <v>9331.77</v>
          </cell>
          <cell r="O370">
            <v>42584</v>
          </cell>
          <cell r="P370">
            <v>42782</v>
          </cell>
          <cell r="Q370">
            <v>201010</v>
          </cell>
          <cell r="R370" t="str">
            <v>PENDIENTE POR PANEL Y MAIN</v>
          </cell>
          <cell r="S370" t="str">
            <v>SE RECOGE EQUIPO CON BASE</v>
          </cell>
          <cell r="T370" t="str">
            <v xml:space="preserve">  VIRGINIA ANGUIANO               </v>
          </cell>
          <cell r="U370" t="str">
            <v>2017-02-21</v>
          </cell>
          <cell r="V370" t="str">
            <v>Centro</v>
          </cell>
          <cell r="W370" t="str">
            <v>COMPLETADO</v>
          </cell>
          <cell r="Y370">
            <v>42776</v>
          </cell>
          <cell r="Z370">
            <v>198</v>
          </cell>
          <cell r="AA370" t="str">
            <v>M010</v>
          </cell>
          <cell r="AB370" t="str">
            <v>T197917/Panel - PANEL</v>
          </cell>
          <cell r="AC370" t="str">
            <v>OC-1007556</v>
          </cell>
          <cell r="AD370" t="str">
            <v>Tultitlan/San pablo de Las Salinas</v>
          </cell>
          <cell r="AE370" t="str">
            <v>MEX</v>
          </cell>
          <cell r="AF370" t="str">
            <v>MX</v>
          </cell>
          <cell r="AG370" t="str">
            <v>10410326</v>
          </cell>
          <cell r="AH370" t="str">
            <v>JULIA ROCHA</v>
          </cell>
          <cell r="AI370" t="str">
            <v>Lt49 Av Quintana Roo</v>
          </cell>
          <cell r="AJ370" t="str">
            <v>58345986</v>
          </cell>
          <cell r="AK370">
            <v>0</v>
          </cell>
          <cell r="AL370" t="str">
            <v>54930</v>
          </cell>
          <cell r="AM370"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370" t="str">
            <v>3TE43G154905</v>
          </cell>
          <cell r="AO370" t="str">
            <v>Smart</v>
          </cell>
          <cell r="AP370" t="str">
            <v>Hisense</v>
          </cell>
          <cell r="AQ370" t="str">
            <v>Opera</v>
          </cell>
          <cell r="AR370" t="str">
            <v>UHD 3840 X 2160</v>
          </cell>
          <cell r="AS370" t="str">
            <v>3TE43G163447G1634M010</v>
          </cell>
          <cell r="AT370" t="e">
            <v>#N/A</v>
          </cell>
          <cell r="AU370" t="str">
            <v>43H7C</v>
          </cell>
          <cell r="AV370" t="str">
            <v>3TE43G163447</v>
          </cell>
          <cell r="AW370" t="str">
            <v>G1634</v>
          </cell>
          <cell r="AX370" t="str">
            <v>M010</v>
          </cell>
          <cell r="AY370">
            <v>74011579</v>
          </cell>
          <cell r="AZ370">
            <v>51012515</v>
          </cell>
          <cell r="BA370">
            <v>80138038</v>
          </cell>
        </row>
        <row r="371">
          <cell r="D371">
            <v>60312857</v>
          </cell>
          <cell r="E371" t="str">
            <v xml:space="preserve">A  </v>
          </cell>
          <cell r="F371" t="str">
            <v>TV</v>
          </cell>
          <cell r="G371" t="str">
            <v>VICTOR CADIA</v>
          </cell>
          <cell r="H371" t="str">
            <v>PERIFERICO 4990 AMPLIACION JARDINES DEL PEDREGAL COYOACAN CP.04600</v>
          </cell>
          <cell r="I371">
            <v>56061606</v>
          </cell>
          <cell r="J371" t="str">
            <v>HISENSE</v>
          </cell>
          <cell r="K371" t="str">
            <v>43H7C</v>
          </cell>
          <cell r="L371" t="str">
            <v>43G1627B1H00721</v>
          </cell>
          <cell r="M371" t="str">
            <v>CARTA DE EQUIPO DE PISO</v>
          </cell>
          <cell r="N371">
            <v>0</v>
          </cell>
          <cell r="O371">
            <v>42790</v>
          </cell>
          <cell r="P371">
            <v>42807</v>
          </cell>
          <cell r="Q371">
            <v>201767</v>
          </cell>
          <cell r="R371" t="str">
            <v>25/03/2017 00 : 54  ARANTXA.MON : NP5/P1A: 197917 PANEL  13-03-2017   OC-1008560</v>
          </cell>
          <cell r="S371" t="str">
            <v>EQUIPO DE PISO</v>
          </cell>
          <cell r="T371" t="str">
            <v xml:space="preserve">ANDREA LEGORRETA               </v>
          </cell>
          <cell r="U371" t="str">
            <v>2017-04-11</v>
          </cell>
          <cell r="V371" t="str">
            <v>Centro</v>
          </cell>
          <cell r="W371" t="str">
            <v>COMPLETADO</v>
          </cell>
          <cell r="X371" t="str">
            <v>CLIENTE</v>
          </cell>
          <cell r="Y371">
            <v>42790</v>
          </cell>
          <cell r="AA371" t="str">
            <v>M010</v>
          </cell>
          <cell r="AB371" t="str">
            <v>T197917/Panel - PANEL</v>
          </cell>
          <cell r="AC371" t="str">
            <v>OC-1008560</v>
          </cell>
          <cell r="AD371" t="str">
            <v>Coyoacan/Ampliacion jardines del pedr.</v>
          </cell>
          <cell r="AE371" t="str">
            <v>DF</v>
          </cell>
          <cell r="AF371" t="str">
            <v>MX</v>
          </cell>
          <cell r="AG371" t="str">
            <v>10413212</v>
          </cell>
          <cell r="AH371" t="str">
            <v>VICTOR CANDIA</v>
          </cell>
          <cell r="AI371" t="str">
            <v>Periferico nu 4990</v>
          </cell>
          <cell r="AJ371" t="str">
            <v>56061606</v>
          </cell>
          <cell r="AK371">
            <v>0</v>
          </cell>
          <cell r="AL371" t="str">
            <v>04600</v>
          </cell>
          <cell r="AM371"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371" t="str">
            <v>3TE43G154905</v>
          </cell>
          <cell r="AO371" t="str">
            <v>Smart</v>
          </cell>
          <cell r="AP371" t="str">
            <v>Hisense</v>
          </cell>
          <cell r="AQ371" t="str">
            <v>Opera</v>
          </cell>
          <cell r="AR371" t="str">
            <v>UHD 3840 X 2160</v>
          </cell>
          <cell r="AS371" t="str">
            <v>3TE43G160588G1605M010</v>
          </cell>
          <cell r="AT371" t="e">
            <v>#N/A</v>
          </cell>
          <cell r="AU371" t="str">
            <v>43H7C</v>
          </cell>
          <cell r="AV371" t="str">
            <v>3TE43G160588</v>
          </cell>
          <cell r="AW371" t="str">
            <v>G1605</v>
          </cell>
          <cell r="AX371" t="str">
            <v>M010</v>
          </cell>
          <cell r="AY371">
            <v>74011580</v>
          </cell>
          <cell r="AZ371">
            <v>51012516</v>
          </cell>
          <cell r="BA371">
            <v>80138040</v>
          </cell>
        </row>
        <row r="372">
          <cell r="D372">
            <v>60311272</v>
          </cell>
          <cell r="E372" t="str">
            <v>A</v>
          </cell>
          <cell r="F372" t="str">
            <v>TV</v>
          </cell>
          <cell r="G372" t="str">
            <v>CLAUDIA CAMPOS RODRIGUEZ</v>
          </cell>
          <cell r="H372" t="str">
            <v>SANTA TERESA LT 6 MZ 14, COL. BELLA VISTA</v>
          </cell>
          <cell r="I372" t="str">
            <v>5365-7137</v>
          </cell>
          <cell r="J372" t="str">
            <v>HISENSE</v>
          </cell>
          <cell r="K372" t="str">
            <v>43H7C</v>
          </cell>
          <cell r="L372" t="str">
            <v>43G160588H00064</v>
          </cell>
          <cell r="M372" t="str">
            <v>TICKET</v>
          </cell>
          <cell r="N372">
            <v>7999</v>
          </cell>
          <cell r="O372">
            <v>42535</v>
          </cell>
          <cell r="P372">
            <v>42782</v>
          </cell>
          <cell r="Q372">
            <v>201010</v>
          </cell>
          <cell r="R372" t="str">
            <v>PENDIENTE POR MAIN</v>
          </cell>
          <cell r="S372" t="str">
            <v>SE RECOGE SÓLO EQUIPO</v>
          </cell>
          <cell r="T372" t="str">
            <v xml:space="preserve">  VIRGINIA ANGUIANO               </v>
          </cell>
          <cell r="U372" t="str">
            <v>2017-02-21</v>
          </cell>
          <cell r="V372" t="str">
            <v>Centro</v>
          </cell>
          <cell r="W372" t="str">
            <v>COMPLETADO</v>
          </cell>
          <cell r="Y372">
            <v>42776</v>
          </cell>
          <cell r="Z372">
            <v>247</v>
          </cell>
          <cell r="AA372" t="str">
            <v>M010</v>
          </cell>
          <cell r="AB372" t="str">
            <v>T198397/Tarjeta Principal Madre - MAIN BOARD</v>
          </cell>
          <cell r="AC372" t="str">
            <v>OC-1007558</v>
          </cell>
          <cell r="AD372" t="str">
            <v>Cuautitlan Izcalli/Bella Vista</v>
          </cell>
          <cell r="AE372" t="str">
            <v>MEX</v>
          </cell>
          <cell r="AF372" t="str">
            <v>MX</v>
          </cell>
          <cell r="AG372" t="str">
            <v>10411661</v>
          </cell>
          <cell r="AH372" t="str">
            <v>CLAUDIA CAMPOS RODRIGUEZ</v>
          </cell>
          <cell r="AI372" t="str">
            <v>14-L6 Sta Teresa</v>
          </cell>
          <cell r="AJ372" t="str">
            <v>53657137</v>
          </cell>
          <cell r="AK372">
            <v>0</v>
          </cell>
          <cell r="AL372" t="str">
            <v>54710</v>
          </cell>
          <cell r="AM372"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372" t="str">
            <v>3TE43G154905</v>
          </cell>
          <cell r="AO372" t="str">
            <v>Smart</v>
          </cell>
          <cell r="AP372" t="str">
            <v>Hisense</v>
          </cell>
          <cell r="AQ372" t="str">
            <v>Opera</v>
          </cell>
          <cell r="AR372" t="str">
            <v>UHD 3840 X 2160</v>
          </cell>
          <cell r="AS372" t="str">
            <v>3TE43G163447G1634M010</v>
          </cell>
          <cell r="AT372" t="e">
            <v>#N/A</v>
          </cell>
          <cell r="AU372" t="str">
            <v>43H7C</v>
          </cell>
          <cell r="AV372" t="str">
            <v>3TE43G163447</v>
          </cell>
          <cell r="AW372" t="str">
            <v>G1634</v>
          </cell>
          <cell r="AX372" t="str">
            <v>M010</v>
          </cell>
          <cell r="AY372">
            <v>74011581</v>
          </cell>
          <cell r="AZ372">
            <v>51012517</v>
          </cell>
          <cell r="BA372">
            <v>80138048</v>
          </cell>
        </row>
        <row r="373">
          <cell r="D373">
            <v>60311141</v>
          </cell>
          <cell r="E373" t="str">
            <v>A</v>
          </cell>
          <cell r="F373" t="str">
            <v>TV</v>
          </cell>
          <cell r="G373" t="str">
            <v>SAN JUANA GARZA DE LEON</v>
          </cell>
          <cell r="H373" t="str">
            <v>SAN ANDRES 646, VALLE DE SAN ANDRES, APODACA</v>
          </cell>
          <cell r="I373">
            <v>8114031328</v>
          </cell>
          <cell r="J373" t="str">
            <v>HISENSE</v>
          </cell>
          <cell r="K373" t="str">
            <v>50K610GWN</v>
          </cell>
          <cell r="L373" t="str">
            <v>50G134211H03023</v>
          </cell>
          <cell r="M373" t="str">
            <v>TICKET</v>
          </cell>
          <cell r="N373">
            <v>398.63</v>
          </cell>
          <cell r="O373">
            <v>41759</v>
          </cell>
          <cell r="P373">
            <v>42779</v>
          </cell>
          <cell r="Q373">
            <v>201024</v>
          </cell>
          <cell r="R373" t="str">
            <v>16-2-17-00.32 NP5 P1: O.C. 1007369, PANEL, 167745, 13 FEBRERO-17</v>
          </cell>
          <cell r="S373" t="str">
            <v/>
          </cell>
          <cell r="T373" t="str">
            <v xml:space="preserve">  Sofia Vazquez                   </v>
          </cell>
          <cell r="U373" t="str">
            <v>2017-04-13</v>
          </cell>
          <cell r="V373" t="str">
            <v>Norte</v>
          </cell>
          <cell r="W373" t="str">
            <v>COMPLETADO</v>
          </cell>
          <cell r="X373" t="str">
            <v>TALLER</v>
          </cell>
          <cell r="Y373">
            <v>42775</v>
          </cell>
          <cell r="Z373">
            <v>1020</v>
          </cell>
          <cell r="AA373" t="str">
            <v>M012</v>
          </cell>
          <cell r="AB373" t="str">
            <v>T167745/Panel - PANEL</v>
          </cell>
          <cell r="AC373" t="str">
            <v>OC-1007369</v>
          </cell>
          <cell r="AD373" t="str">
            <v>Apodaca/Valle de sn andres 2do sect.</v>
          </cell>
          <cell r="AE373" t="str">
            <v>NL</v>
          </cell>
          <cell r="AF373" t="str">
            <v>MX</v>
          </cell>
          <cell r="AG373" t="str">
            <v>10406270</v>
          </cell>
          <cell r="AH373" t="str">
            <v>SAN JUANA GARZA DE LEON</v>
          </cell>
          <cell r="AI373" t="str">
            <v>Ave. sn andres no 646</v>
          </cell>
          <cell r="AJ373" t="str">
            <v>8114031328</v>
          </cell>
          <cell r="AK373">
            <v>0</v>
          </cell>
          <cell r="AL373" t="str">
            <v>06500</v>
          </cell>
          <cell r="AM373"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373" t="str">
            <v>3TE50G124909</v>
          </cell>
          <cell r="AO373" t="e">
            <v>#N/A</v>
          </cell>
          <cell r="AP373" t="e">
            <v>#N/A</v>
          </cell>
          <cell r="AQ373" t="e">
            <v>#N/A</v>
          </cell>
          <cell r="AR373" t="e">
            <v>#N/A</v>
          </cell>
          <cell r="AS373" t="str">
            <v>3TE50G1653A3G1653M010</v>
          </cell>
          <cell r="AT373" t="e">
            <v>#N/A</v>
          </cell>
          <cell r="AU373" t="str">
            <v>50H5C</v>
          </cell>
          <cell r="AV373" t="str">
            <v>3TE50G1653A3</v>
          </cell>
          <cell r="AW373" t="str">
            <v>G1653</v>
          </cell>
          <cell r="AX373" t="str">
            <v>M010</v>
          </cell>
          <cell r="AY373">
            <v>74011582</v>
          </cell>
          <cell r="AZ373">
            <v>51012518</v>
          </cell>
          <cell r="BA373">
            <v>80138546</v>
          </cell>
        </row>
        <row r="374">
          <cell r="D374">
            <v>60313563</v>
          </cell>
          <cell r="E374" t="str">
            <v>A</v>
          </cell>
          <cell r="F374" t="str">
            <v>TV</v>
          </cell>
          <cell r="G374" t="str">
            <v>HILDA LECUONA / SEARS VALLEJO</v>
          </cell>
          <cell r="H374" t="str">
            <v>PONIEMTE 656  140 , COL. INDUSTRIAL VALLEJO</v>
          </cell>
          <cell r="I374" t="str">
            <v>52-27-80-00</v>
          </cell>
          <cell r="J374" t="str">
            <v>HISENSE</v>
          </cell>
          <cell r="K374" t="str">
            <v>55H6B</v>
          </cell>
          <cell r="L374" t="str">
            <v>55G154014H00756</v>
          </cell>
          <cell r="M374" t="str">
            <v>TICKET</v>
          </cell>
          <cell r="N374">
            <v>11999.2</v>
          </cell>
          <cell r="O374">
            <v>42537</v>
          </cell>
          <cell r="P374">
            <v>42803</v>
          </cell>
          <cell r="Q374">
            <v>201010</v>
          </cell>
          <cell r="R374" t="str">
            <v>PENDIENTE POR MAIN PCB</v>
          </cell>
          <cell r="S374" t="str">
            <v>CLIENTE DIO 2 PATITAS.</v>
          </cell>
          <cell r="T374" t="str">
            <v xml:space="preserve">LESLY CARRO               </v>
          </cell>
          <cell r="U374" t="str">
            <v>2017-03-18</v>
          </cell>
          <cell r="V374" t="str">
            <v>Centro</v>
          </cell>
          <cell r="W374" t="str">
            <v>COMPLETADO</v>
          </cell>
          <cell r="Y374">
            <v>42802</v>
          </cell>
          <cell r="Z374">
            <v>266</v>
          </cell>
          <cell r="AA374" t="str">
            <v>M010</v>
          </cell>
          <cell r="AB374" t="str">
            <v>T184303/Tarjeta Principal Madre - MAIN BOARD</v>
          </cell>
          <cell r="AC374" t="str">
            <v>OC-1008395</v>
          </cell>
          <cell r="AD374" t="str">
            <v>AZCAPOTZALCO/INDUSTRIAL VALLEJO</v>
          </cell>
          <cell r="AE374" t="str">
            <v>DF</v>
          </cell>
          <cell r="AF374" t="str">
            <v>MX</v>
          </cell>
          <cell r="AG374" t="str">
            <v>10209073</v>
          </cell>
          <cell r="AH374" t="str">
            <v>HILDA LECUANA</v>
          </cell>
          <cell r="AI374" t="str">
            <v>656 PONIENTE 140</v>
          </cell>
          <cell r="AJ374" t="str">
            <v>52278000</v>
          </cell>
          <cell r="AK374">
            <v>0</v>
          </cell>
          <cell r="AL374" t="str">
            <v>02300</v>
          </cell>
          <cell r="AM374"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374" t="str">
            <v>3TE55A151010</v>
          </cell>
          <cell r="AO374" t="str">
            <v>Smart</v>
          </cell>
          <cell r="AP374" t="str">
            <v>Hisense</v>
          </cell>
          <cell r="AQ374" t="str">
            <v>Opera</v>
          </cell>
          <cell r="AR374" t="str">
            <v>FHD 1920 x 1080</v>
          </cell>
          <cell r="AS374" t="str">
            <v>3TE55G1623K3G1623M010</v>
          </cell>
          <cell r="AT374" t="e">
            <v>#N/A</v>
          </cell>
          <cell r="AU374" t="str">
            <v>55H7B</v>
          </cell>
          <cell r="AV374" t="str">
            <v>3TE55G1623K3</v>
          </cell>
          <cell r="AW374" t="str">
            <v>G1623</v>
          </cell>
          <cell r="AX374" t="str">
            <v>M010</v>
          </cell>
          <cell r="AY374">
            <v>74011583</v>
          </cell>
          <cell r="AZ374">
            <v>51012519</v>
          </cell>
          <cell r="BA374">
            <v>80138155</v>
          </cell>
        </row>
        <row r="375">
          <cell r="D375">
            <v>60315426</v>
          </cell>
          <cell r="E375" t="str">
            <v xml:space="preserve">A  </v>
          </cell>
          <cell r="F375" t="str">
            <v>TV</v>
          </cell>
          <cell r="G375" t="str">
            <v>Guadalupe Jaimes</v>
          </cell>
          <cell r="H375" t="str">
            <v>Bordo de Xochiaca #3, Col. Bicentenario, Nezahualcoyotl, C.P. 57205</v>
          </cell>
          <cell r="I375">
            <v>24813741</v>
          </cell>
          <cell r="J375" t="str">
            <v>HISENSE</v>
          </cell>
          <cell r="K375" t="str">
            <v>55H7B</v>
          </cell>
          <cell r="L375" t="str">
            <v>55G1628F6H00378</v>
          </cell>
          <cell r="M375" t="str">
            <v>CARTA EQUIPO DE PISO</v>
          </cell>
          <cell r="N375">
            <v>0</v>
          </cell>
          <cell r="O375">
            <v>42829</v>
          </cell>
          <cell r="P375">
            <v>42833</v>
          </cell>
          <cell r="Q375">
            <v>201767</v>
          </cell>
          <cell r="R375" t="str">
            <v>12/04/2017 01 : 54  ARANTXA.MON : NP5 / P1A: 203798 MAIN       203716 PANEL  08-04-2017   OC-1009485</v>
          </cell>
          <cell r="S375" t="str">
            <v>EQUIPO DE PISO</v>
          </cell>
          <cell r="T375" t="str">
            <v xml:space="preserve">   RENE ARIAS                     </v>
          </cell>
          <cell r="U375" t="str">
            <v>2017-04-12</v>
          </cell>
          <cell r="V375" t="str">
            <v>Centro</v>
          </cell>
          <cell r="W375" t="str">
            <v>COMPLETADO</v>
          </cell>
          <cell r="X375" t="str">
            <v>CLIENTE</v>
          </cell>
          <cell r="Y375">
            <v>42829</v>
          </cell>
          <cell r="AA375" t="str">
            <v>M010</v>
          </cell>
          <cell r="AB375" t="str">
            <v>T203716/Panel - PANEL</v>
          </cell>
          <cell r="AC375" t="str">
            <v>OC-1009485</v>
          </cell>
          <cell r="AD375" t="str">
            <v>Nezahuatlcoyolt/Bicentenario</v>
          </cell>
          <cell r="AE375" t="str">
            <v>MEX</v>
          </cell>
          <cell r="AF375" t="str">
            <v>MX</v>
          </cell>
          <cell r="AG375" t="str">
            <v>10415366</v>
          </cell>
          <cell r="AH375" t="str">
            <v>GUADALUPE JAIMES</v>
          </cell>
          <cell r="AI375" t="str">
            <v>3 Bordo de Xochiaca</v>
          </cell>
          <cell r="AJ375" t="str">
            <v>24813741</v>
          </cell>
          <cell r="AK375">
            <v>0</v>
          </cell>
          <cell r="AL375" t="str">
            <v>57205</v>
          </cell>
          <cell r="AM375"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375" t="str">
            <v>3TE55G1523B1</v>
          </cell>
          <cell r="AO375" t="str">
            <v>Smart</v>
          </cell>
          <cell r="AP375" t="str">
            <v>Hisense</v>
          </cell>
          <cell r="AQ375" t="str">
            <v>Opera</v>
          </cell>
          <cell r="AR375" t="str">
            <v>UHD 3840 X 2160</v>
          </cell>
          <cell r="AS375" t="str">
            <v>3TE55G1623K3G1623M010</v>
          </cell>
          <cell r="AT375" t="e">
            <v>#N/A</v>
          </cell>
          <cell r="AU375" t="str">
            <v>55H7B</v>
          </cell>
          <cell r="AV375" t="str">
            <v>3TE55G1623K3</v>
          </cell>
          <cell r="AW375" t="str">
            <v>G1623</v>
          </cell>
          <cell r="AX375" t="str">
            <v>M010</v>
          </cell>
          <cell r="AY375">
            <v>74011586</v>
          </cell>
          <cell r="AZ375">
            <v>51012522</v>
          </cell>
          <cell r="BA375">
            <v>80138605</v>
          </cell>
        </row>
        <row r="376">
          <cell r="D376">
            <v>60313312</v>
          </cell>
          <cell r="E376" t="str">
            <v>A</v>
          </cell>
          <cell r="F376" t="str">
            <v>TV</v>
          </cell>
          <cell r="G376" t="str">
            <v>LIVERPOOL / ARLOS JONATHAN OLVERA</v>
          </cell>
          <cell r="H376" t="str">
            <v>COLECTOR 13 NO. 280, COL. MAGDALENA DE LAS SALINAS</v>
          </cell>
          <cell r="I376" t="str">
            <v>55 5747-1000</v>
          </cell>
          <cell r="J376" t="str">
            <v>HISENSE</v>
          </cell>
          <cell r="K376" t="str">
            <v>55H9B</v>
          </cell>
          <cell r="L376" t="str">
            <v>55G154827H00029</v>
          </cell>
          <cell r="M376" t="str">
            <v>PÓLIZA SELLADA</v>
          </cell>
          <cell r="N376">
            <v>0</v>
          </cell>
          <cell r="O376">
            <v>42795</v>
          </cell>
          <cell r="P376">
            <v>42808</v>
          </cell>
          <cell r="Q376">
            <v>201009</v>
          </cell>
          <cell r="R376" t="str">
            <v>PENDIENTE POR PANEL</v>
          </cell>
          <cell r="S376" t="str">
            <v>SE RECOGE EQUIPO CON BASE</v>
          </cell>
          <cell r="T376" t="str">
            <v xml:space="preserve"> VIRGINIA ANGUIANO                </v>
          </cell>
          <cell r="U376" t="str">
            <v>2017-04-10</v>
          </cell>
          <cell r="V376" t="str">
            <v>Centro</v>
          </cell>
          <cell r="W376" t="str">
            <v>COMPLETADO</v>
          </cell>
          <cell r="Y376">
            <v>42800</v>
          </cell>
          <cell r="Z376">
            <v>13</v>
          </cell>
          <cell r="AA376" t="str">
            <v>M010</v>
          </cell>
          <cell r="AB376" t="str">
            <v>T189723/Panel - PANEL</v>
          </cell>
          <cell r="AC376" t="str">
            <v>OC-1008665</v>
          </cell>
          <cell r="AD376" t="str">
            <v>Gustavo A / Magdalena</v>
          </cell>
          <cell r="AE376" t="str">
            <v>DF</v>
          </cell>
          <cell r="AF376" t="str">
            <v>MX</v>
          </cell>
          <cell r="AG376" t="str">
            <v>10413322</v>
          </cell>
          <cell r="AH376" t="str">
            <v>CARLOS JONATHAN OLVERA</v>
          </cell>
          <cell r="AI376" t="str">
            <v>280 Conector 13</v>
          </cell>
          <cell r="AJ376" t="str">
            <v>5557471000</v>
          </cell>
          <cell r="AK376">
            <v>0</v>
          </cell>
          <cell r="AL376" t="str">
            <v>67070</v>
          </cell>
          <cell r="AM376"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376" t="str">
            <v>3TE55G153334</v>
          </cell>
          <cell r="AO376" t="str">
            <v>Smart</v>
          </cell>
          <cell r="AP376" t="str">
            <v>Hisense</v>
          </cell>
          <cell r="AQ376" t="str">
            <v>Opera</v>
          </cell>
          <cell r="AR376" t="str">
            <v>UHD 3840 X 2160</v>
          </cell>
          <cell r="AS376" t="str">
            <v>3TE55G164499G164499M010</v>
          </cell>
          <cell r="AT376">
            <v>8</v>
          </cell>
          <cell r="AU376" t="str">
            <v>55H7B</v>
          </cell>
          <cell r="AV376" t="str">
            <v>3TE55G164499</v>
          </cell>
          <cell r="AW376" t="str">
            <v>G164499</v>
          </cell>
          <cell r="AX376" t="str">
            <v>M010</v>
          </cell>
          <cell r="AY376">
            <v>74011587</v>
          </cell>
          <cell r="AZ376">
            <v>51012523</v>
          </cell>
          <cell r="BA376">
            <v>80146107</v>
          </cell>
        </row>
        <row r="377">
          <cell r="D377">
            <v>60315074</v>
          </cell>
          <cell r="E377" t="str">
            <v>A</v>
          </cell>
          <cell r="F377" t="str">
            <v>TV</v>
          </cell>
          <cell r="G377" t="str">
            <v>GUILLERMO JOSE DONIS OLACO</v>
          </cell>
          <cell r="H377" t="str">
            <v>GUALAGAMBAS 353 COL. VILLA DE LAS FLORES COACALCO,EDO.DE MEXICO</v>
          </cell>
          <cell r="I377">
            <v>58791490</v>
          </cell>
          <cell r="J377" t="str">
            <v>HISENSE</v>
          </cell>
          <cell r="K377" t="str">
            <v>43CU6100</v>
          </cell>
          <cell r="L377" t="str">
            <v>43G162860H02212</v>
          </cell>
          <cell r="M377">
            <v>1045789</v>
          </cell>
          <cell r="N377">
            <v>8999</v>
          </cell>
          <cell r="O377">
            <v>42745</v>
          </cell>
          <cell r="P377">
            <v>42824</v>
          </cell>
          <cell r="Q377">
            <v>200997</v>
          </cell>
          <cell r="R377" t="str">
            <v>DISPLAY</v>
          </cell>
          <cell r="S377" t="str">
            <v/>
          </cell>
          <cell r="T377" t="str">
            <v xml:space="preserve">GLORIA LEON LARIOS          </v>
          </cell>
          <cell r="U377">
            <v>42836</v>
          </cell>
          <cell r="V377" t="str">
            <v>Centro</v>
          </cell>
          <cell r="W377" t="str">
            <v>COMPLETADO</v>
          </cell>
          <cell r="Y377">
            <v>42822</v>
          </cell>
          <cell r="Z377">
            <v>79</v>
          </cell>
          <cell r="AA377" t="str">
            <v>M010</v>
          </cell>
          <cell r="AB377" t="str">
            <v>T205677/Panel - PANEL</v>
          </cell>
          <cell r="AC377" t="str">
            <v>OC-1009223</v>
          </cell>
          <cell r="AD377" t="str">
            <v>Coacalco/VILLA DE LAS FLORES 2DA. SEC</v>
          </cell>
          <cell r="AE377" t="str">
            <v>MEX</v>
          </cell>
          <cell r="AF377" t="str">
            <v>MX</v>
          </cell>
          <cell r="AG377" t="str">
            <v>10415227</v>
          </cell>
          <cell r="AH377" t="str">
            <v>GUILLERMO JOSE DONIS OLACO</v>
          </cell>
          <cell r="AI377" t="str">
            <v>353 GUALAGAMBAS</v>
          </cell>
          <cell r="AJ377" t="str">
            <v>58791490</v>
          </cell>
          <cell r="AK377" t="str">
            <v>5540287519</v>
          </cell>
          <cell r="AL377" t="str">
            <v>55710</v>
          </cell>
          <cell r="AM377"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377" t="str">
            <v>3TE43G162860</v>
          </cell>
          <cell r="AO377" t="e">
            <v>#N/A</v>
          </cell>
          <cell r="AP377" t="e">
            <v>#N/A</v>
          </cell>
          <cell r="AQ377" t="e">
            <v>#N/A</v>
          </cell>
          <cell r="AR377" t="e">
            <v>#N/A</v>
          </cell>
          <cell r="AS377" t="str">
            <v>3TE50G165140G165140M010</v>
          </cell>
          <cell r="AT377">
            <v>164</v>
          </cell>
          <cell r="AU377" t="str">
            <v>50H7GB</v>
          </cell>
          <cell r="AV377" t="str">
            <v>3TE50G165140</v>
          </cell>
          <cell r="AW377" t="str">
            <v>G165140</v>
          </cell>
          <cell r="AX377" t="str">
            <v>M010</v>
          </cell>
          <cell r="AY377">
            <v>74011591</v>
          </cell>
          <cell r="AZ377">
            <v>51012527</v>
          </cell>
          <cell r="BA377">
            <v>80149503</v>
          </cell>
        </row>
        <row r="378">
          <cell r="D378">
            <v>60313081</v>
          </cell>
          <cell r="E378" t="str">
            <v>A</v>
          </cell>
          <cell r="F378" t="str">
            <v>TV</v>
          </cell>
          <cell r="G378" t="str">
            <v>DANIEL HERRERA ROMERO</v>
          </cell>
          <cell r="H378" t="str">
            <v>AURELIA GUEVARA 3318 Col. SAN RAFAEL Mpo. GUADALAJARA</v>
          </cell>
          <cell r="I378">
            <v>3336437997</v>
          </cell>
          <cell r="J378" t="str">
            <v>HISENSE</v>
          </cell>
          <cell r="K378" t="str">
            <v>43CU6100</v>
          </cell>
          <cell r="L378" t="str">
            <v>43G162860H03013</v>
          </cell>
          <cell r="M378" t="str">
            <v>IWAQR1174616</v>
          </cell>
          <cell r="N378">
            <v>6999</v>
          </cell>
          <cell r="O378">
            <v>42748</v>
          </cell>
          <cell r="P378">
            <v>42795</v>
          </cell>
          <cell r="Q378">
            <v>201076</v>
          </cell>
          <cell r="R378" t="str">
            <v>No hay refacciones para surtir y poder reparar</v>
          </cell>
          <cell r="T378" t="str">
            <v>Carlos Muñiz</v>
          </cell>
          <cell r="U378">
            <v>42837</v>
          </cell>
          <cell r="V378" t="str">
            <v>SUR</v>
          </cell>
          <cell r="W378" t="str">
            <v>COMPLETADO</v>
          </cell>
          <cell r="X378" t="str">
            <v>CLIENTE</v>
          </cell>
          <cell r="Y378">
            <v>42795</v>
          </cell>
          <cell r="Z378">
            <v>47</v>
          </cell>
          <cell r="AA378" t="str">
            <v>M010</v>
          </cell>
          <cell r="AB378" t="str">
            <v>T205677/Panel - PANEL</v>
          </cell>
          <cell r="AC378" t="str">
            <v>OC-1008180</v>
          </cell>
          <cell r="AD378" t="str">
            <v>gudalajara/col san rafael</v>
          </cell>
          <cell r="AE378" t="str">
            <v>JAL</v>
          </cell>
          <cell r="AF378" t="str">
            <v>MX</v>
          </cell>
          <cell r="AG378" t="str">
            <v>10413429</v>
          </cell>
          <cell r="AH378" t="str">
            <v>DANIEL HERRERA ROMERO</v>
          </cell>
          <cell r="AI378" t="str">
            <v>3318 Aurelia Guevara</v>
          </cell>
          <cell r="AJ378" t="str">
            <v>3310970075</v>
          </cell>
          <cell r="AK378" t="str">
            <v>3310970075</v>
          </cell>
          <cell r="AL378" t="str">
            <v>44810</v>
          </cell>
          <cell r="AM378"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378" t="str">
            <v>3TE43G162860</v>
          </cell>
          <cell r="AO378" t="e">
            <v>#N/A</v>
          </cell>
          <cell r="AP378" t="e">
            <v>#N/A</v>
          </cell>
          <cell r="AQ378" t="e">
            <v>#N/A</v>
          </cell>
          <cell r="AR378" t="e">
            <v>#N/A</v>
          </cell>
          <cell r="AS378" t="str">
            <v>SOLICITAR MATERIALSOLICITAR MATERIALSOLICITAR MATERIAL</v>
          </cell>
          <cell r="AT378" t="e">
            <v>#N/A</v>
          </cell>
          <cell r="AU378" t="str">
            <v>SOLICITAR MATERIAL</v>
          </cell>
          <cell r="AV378" t="str">
            <v>SOLICITAR MATERIAL</v>
          </cell>
          <cell r="AW378" t="str">
            <v>SOLICITAR MATERIAL</v>
          </cell>
          <cell r="AX378" t="str">
            <v>SOLICITAR MATERIAL</v>
          </cell>
          <cell r="AY378">
            <v>74011592</v>
          </cell>
          <cell r="AZ378">
            <v>51012528</v>
          </cell>
          <cell r="BA378">
            <v>80147279</v>
          </cell>
        </row>
        <row r="379">
          <cell r="D379">
            <v>60311853</v>
          </cell>
          <cell r="E379" t="str">
            <v>B</v>
          </cell>
          <cell r="F379" t="str">
            <v>TV</v>
          </cell>
          <cell r="G379" t="str">
            <v>MELISA RAMOS SAUCEDO</v>
          </cell>
          <cell r="H379" t="str">
            <v>AV. PASEO NATURA 40 INT.82 Col. FRACC NATURA Mpo. ZAPOPAN</v>
          </cell>
          <cell r="I379">
            <v>3331252527</v>
          </cell>
          <cell r="J379" t="str">
            <v>HISENSE</v>
          </cell>
          <cell r="K379" t="str">
            <v>50H5C</v>
          </cell>
          <cell r="L379" t="str">
            <v>50G1622I6H00391</v>
          </cell>
          <cell r="M379">
            <v>1168961</v>
          </cell>
          <cell r="N379">
            <v>12930</v>
          </cell>
          <cell r="O379">
            <v>42706</v>
          </cell>
          <cell r="P379">
            <v>42786</v>
          </cell>
          <cell r="Q379">
            <v>201076</v>
          </cell>
          <cell r="R379" t="str">
            <v>Se solicito apoyo a ingenieria ya que el mismo no realizaba el modo miracast; sin embargo, determinaron que procedia cambio fisico</v>
          </cell>
          <cell r="S379" t="str">
            <v>A este equipo se le habia realizado un cambio de panel con anterioridad</v>
          </cell>
          <cell r="T379" t="str">
            <v>Carlos Muñiz</v>
          </cell>
          <cell r="U379">
            <v>42837</v>
          </cell>
          <cell r="V379" t="str">
            <v>SUR</v>
          </cell>
          <cell r="W379" t="str">
            <v>COMPLETADO</v>
          </cell>
          <cell r="X379" t="str">
            <v>CLIENTE</v>
          </cell>
          <cell r="Y379">
            <v>42783</v>
          </cell>
          <cell r="Z379">
            <v>80</v>
          </cell>
          <cell r="AA379" t="str">
            <v>M010</v>
          </cell>
          <cell r="AD379" t="str">
            <v>zapopan/fracc. natura</v>
          </cell>
          <cell r="AE379" t="str">
            <v>JAL</v>
          </cell>
          <cell r="AF379" t="str">
            <v>MX</v>
          </cell>
          <cell r="AG379" t="str">
            <v>10411101</v>
          </cell>
          <cell r="AH379" t="str">
            <v>MELISA RAMOS SAUCEDO</v>
          </cell>
          <cell r="AI379" t="str">
            <v>40 av. paseo natura int.82</v>
          </cell>
          <cell r="AJ379" t="str">
            <v>3331252527</v>
          </cell>
          <cell r="AK379" t="str">
            <v>3310716788</v>
          </cell>
          <cell r="AL379" t="str">
            <v>45066</v>
          </cell>
          <cell r="AM379"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379" t="str">
            <v>3TE50G1618N2</v>
          </cell>
          <cell r="AO379" t="e">
            <v>#N/A</v>
          </cell>
          <cell r="AP379" t="e">
            <v>#N/A</v>
          </cell>
          <cell r="AQ379" t="e">
            <v>#N/A</v>
          </cell>
          <cell r="AR379" t="e">
            <v>#N/A</v>
          </cell>
          <cell r="AS379" t="str">
            <v>3TE50G165140G1651M010</v>
          </cell>
          <cell r="AT379" t="e">
            <v>#N/A</v>
          </cell>
          <cell r="AU379" t="str">
            <v>50H7GB</v>
          </cell>
          <cell r="AV379" t="str">
            <v>3TE50G165140</v>
          </cell>
          <cell r="AW379" t="str">
            <v>G1651</v>
          </cell>
          <cell r="AX379" t="str">
            <v>M010</v>
          </cell>
          <cell r="AY379">
            <v>74011593</v>
          </cell>
          <cell r="AZ379">
            <v>51012529</v>
          </cell>
          <cell r="BA379">
            <v>80141518</v>
          </cell>
        </row>
        <row r="380">
          <cell r="D380">
            <v>60312184</v>
          </cell>
          <cell r="E380" t="str">
            <v xml:space="preserve">A  </v>
          </cell>
          <cell r="F380" t="str">
            <v>TV</v>
          </cell>
          <cell r="G380" t="str">
            <v>VICTOR AVENDAÑO</v>
          </cell>
          <cell r="H380" t="str">
            <v>IRAPUATO 57 CLAVERIA AZCAPOTZALCO CP. 02080</v>
          </cell>
          <cell r="I380">
            <v>5563190402</v>
          </cell>
          <cell r="J380" t="str">
            <v>HISENSE</v>
          </cell>
          <cell r="K380" t="str">
            <v>40H5B2</v>
          </cell>
          <cell r="L380" t="str">
            <v>40G163164H00971</v>
          </cell>
          <cell r="M380" t="str">
            <v>terminal 102 docto 3360 TDA 0081 1023360008111340000</v>
          </cell>
          <cell r="N380">
            <v>6749.25</v>
          </cell>
          <cell r="O380">
            <v>42730</v>
          </cell>
          <cell r="P380">
            <v>42800</v>
          </cell>
          <cell r="Q380">
            <v>201767</v>
          </cell>
          <cell r="R380" t="str">
            <v>15/03/2017 07 : 20  JORGE.VAZ : NP5/  P1A: 191066 PANEL   06-03-2017   OC-1008268</v>
          </cell>
          <cell r="S380" t="str">
            <v>EQUIPO EN DOMICILIO DE CLIENTE</v>
          </cell>
          <cell r="T380" t="str">
            <v xml:space="preserve">ANDREA LEGORRETA               </v>
          </cell>
          <cell r="U380" t="str">
            <v>2017-04-10</v>
          </cell>
          <cell r="V380" t="str">
            <v>Centro</v>
          </cell>
          <cell r="W380" t="str">
            <v>COMPLETADO</v>
          </cell>
          <cell r="X380" t="str">
            <v>CLIENTE</v>
          </cell>
          <cell r="Y380">
            <v>42787</v>
          </cell>
          <cell r="Z380">
            <v>70</v>
          </cell>
          <cell r="AA380" t="str">
            <v>M010</v>
          </cell>
          <cell r="AB380" t="str">
            <v>T191066/Panel - PANEL</v>
          </cell>
          <cell r="AC380" t="str">
            <v>OC-1008268</v>
          </cell>
          <cell r="AD380" t="str">
            <v>azcapotzalco/claveria</v>
          </cell>
          <cell r="AE380" t="str">
            <v>DF</v>
          </cell>
          <cell r="AF380" t="str">
            <v>MX</v>
          </cell>
          <cell r="AG380" t="str">
            <v>10412490</v>
          </cell>
          <cell r="AH380" t="str">
            <v>VICTOR AVENDAÑO</v>
          </cell>
          <cell r="AI380" t="str">
            <v>57 Irapuato</v>
          </cell>
          <cell r="AJ380" t="str">
            <v>044-5563190402</v>
          </cell>
          <cell r="AK380">
            <v>0</v>
          </cell>
          <cell r="AL380" t="str">
            <v>02080</v>
          </cell>
          <cell r="AM380"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380" t="str">
            <v>3TE40G155372</v>
          </cell>
          <cell r="AO380" t="str">
            <v>Smart</v>
          </cell>
          <cell r="AP380" t="str">
            <v>Hisense</v>
          </cell>
          <cell r="AQ380" t="str">
            <v>Opera</v>
          </cell>
          <cell r="AR380" t="str">
            <v>FHD 1920 x 1080</v>
          </cell>
          <cell r="AS380" t="str">
            <v>3TE40G161734G1617M010</v>
          </cell>
          <cell r="AT380" t="e">
            <v>#N/A</v>
          </cell>
          <cell r="AU380" t="str">
            <v>LC-40N5000U</v>
          </cell>
          <cell r="AV380" t="str">
            <v>3TE40G161734</v>
          </cell>
          <cell r="AW380" t="str">
            <v>G1617</v>
          </cell>
          <cell r="AX380" t="str">
            <v>M010</v>
          </cell>
          <cell r="AY380">
            <v>74011594</v>
          </cell>
          <cell r="AZ380">
            <v>51012530</v>
          </cell>
          <cell r="BA380">
            <v>80138607</v>
          </cell>
        </row>
        <row r="381">
          <cell r="D381">
            <v>60313204</v>
          </cell>
          <cell r="E381" t="str">
            <v xml:space="preserve">A  </v>
          </cell>
          <cell r="F381" t="str">
            <v>TV</v>
          </cell>
          <cell r="G381" t="str">
            <v>FERNANDO AVECILLA</v>
          </cell>
          <cell r="H381" t="str">
            <v xml:space="preserve">VILLA DEL PEDREGAL # 122 VILLAS DEL ROMERAL CELAYA </v>
          </cell>
          <cell r="I381">
            <v>4611713377</v>
          </cell>
          <cell r="J381" t="str">
            <v xml:space="preserve">HISENSE </v>
          </cell>
          <cell r="K381" t="str">
            <v>50H7GB</v>
          </cell>
          <cell r="L381" t="str">
            <v>50G155383H00167</v>
          </cell>
          <cell r="M381" t="str">
            <v>FQU192662</v>
          </cell>
          <cell r="N381">
            <v>6397.95</v>
          </cell>
          <cell r="O381">
            <v>42677</v>
          </cell>
          <cell r="P381">
            <v>42797</v>
          </cell>
          <cell r="Q381">
            <v>201608</v>
          </cell>
          <cell r="R381" t="str">
            <v>03/03/17-P1A: TARJETA PRINCIPAL #194644 O.C. 1008138</v>
          </cell>
          <cell r="S381" t="str">
            <v xml:space="preserve">EQUIPO EN DOMICILIO DE CLIENTE </v>
          </cell>
          <cell r="T381" t="str">
            <v xml:space="preserve">CAROLINA PEREA                    </v>
          </cell>
          <cell r="U381" t="str">
            <v>2017-04-12</v>
          </cell>
          <cell r="V381" t="str">
            <v>Centro</v>
          </cell>
          <cell r="W381" t="str">
            <v>COMPLETADO</v>
          </cell>
          <cell r="Y381">
            <v>42796</v>
          </cell>
          <cell r="Z381">
            <v>120</v>
          </cell>
          <cell r="AA381" t="str">
            <v>M010</v>
          </cell>
          <cell r="AB381" t="str">
            <v>T194644/Tarjeta Principal Madre - MAIN BOARD</v>
          </cell>
          <cell r="AC381" t="str">
            <v>OC-1008138</v>
          </cell>
          <cell r="AD381" t="str">
            <v>celaya/col</v>
          </cell>
          <cell r="AE381" t="str">
            <v>GTO</v>
          </cell>
          <cell r="AF381" t="str">
            <v>MX</v>
          </cell>
          <cell r="AG381" t="str">
            <v>10413556</v>
          </cell>
          <cell r="AH381" t="str">
            <v>DANIEL AVILA RESENDIZ</v>
          </cell>
          <cell r="AI381" t="str">
            <v>308 Puerta de Cielo</v>
          </cell>
          <cell r="AJ381" t="str">
            <v>46168822700</v>
          </cell>
          <cell r="AK381" t="str">
            <v>4611108761</v>
          </cell>
          <cell r="AL381" t="str">
            <v>38010</v>
          </cell>
          <cell r="AM381"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381" t="str">
            <v>3TE50G1523B0</v>
          </cell>
          <cell r="AO381" t="str">
            <v>Smart</v>
          </cell>
          <cell r="AP381" t="str">
            <v>Hisense</v>
          </cell>
          <cell r="AQ381" t="str">
            <v>Android</v>
          </cell>
          <cell r="AR381" t="str">
            <v>UHD 3840 X 2160</v>
          </cell>
          <cell r="AS381" t="str">
            <v>3TE50G1644B1G1644B1M010</v>
          </cell>
          <cell r="AT381">
            <v>6</v>
          </cell>
          <cell r="AU381" t="str">
            <v>50H7GB</v>
          </cell>
          <cell r="AV381" t="str">
            <v>3TE50G1644B1</v>
          </cell>
          <cell r="AW381" t="str">
            <v>G1644B1</v>
          </cell>
          <cell r="AX381" t="str">
            <v>M010</v>
          </cell>
          <cell r="AY381">
            <v>74011595</v>
          </cell>
          <cell r="AZ381">
            <v>51012531</v>
          </cell>
          <cell r="BA381">
            <v>80146109</v>
          </cell>
        </row>
        <row r="382">
          <cell r="D382">
            <v>60311376</v>
          </cell>
          <cell r="E382" t="str">
            <v>A</v>
          </cell>
          <cell r="F382" t="str">
            <v>TV</v>
          </cell>
          <cell r="G382" t="str">
            <v>SEARS VALLEJO / HILDA LECUONA</v>
          </cell>
          <cell r="H382" t="str">
            <v>PONIENTE 140 NO. 656, COL. INDUSTRIAL VALLEJO</v>
          </cell>
          <cell r="I382" t="str">
            <v>5227-8000</v>
          </cell>
          <cell r="J382" t="str">
            <v>HISENSE-SHARP</v>
          </cell>
          <cell r="K382" t="str">
            <v>LC-55N6000U</v>
          </cell>
          <cell r="L382" t="str">
            <v>55G1613E1H00388</v>
          </cell>
          <cell r="M382" t="str">
            <v>CARTA DE PISO</v>
          </cell>
          <cell r="N382">
            <v>0</v>
          </cell>
          <cell r="O382">
            <v>42779</v>
          </cell>
          <cell r="P382">
            <v>42780</v>
          </cell>
          <cell r="Q382">
            <v>201010</v>
          </cell>
          <cell r="R382" t="str">
            <v>PENDIENTE POR T-CON</v>
          </cell>
          <cell r="S382" t="str">
            <v>EQUIPO DE PISO</v>
          </cell>
          <cell r="T382" t="str">
            <v xml:space="preserve">  VIRGINIA ANGUIANO               </v>
          </cell>
          <cell r="U382" t="str">
            <v>2017-02-18</v>
          </cell>
          <cell r="V382" t="str">
            <v>Centro</v>
          </cell>
          <cell r="W382" t="str">
            <v>COMPLETADO</v>
          </cell>
          <cell r="Y382">
            <v>42779</v>
          </cell>
          <cell r="AA382" t="str">
            <v>M012</v>
          </cell>
          <cell r="AB382" t="str">
            <v>T179087/ T-CON board</v>
          </cell>
          <cell r="AC382" t="str">
            <v>OC-1007406</v>
          </cell>
          <cell r="AD382" t="str">
            <v>AZCAPOTZALCO/INDUSTRIAL VALLEJO</v>
          </cell>
          <cell r="AE382" t="str">
            <v>DF</v>
          </cell>
          <cell r="AF382" t="str">
            <v>MX</v>
          </cell>
          <cell r="AG382" t="str">
            <v>10209073</v>
          </cell>
          <cell r="AH382" t="str">
            <v>HILDA LECUANA</v>
          </cell>
          <cell r="AI382" t="str">
            <v>656 PONIENTE 140</v>
          </cell>
          <cell r="AJ382" t="str">
            <v>52278000</v>
          </cell>
          <cell r="AK382">
            <v>0</v>
          </cell>
          <cell r="AL382" t="str">
            <v>02300</v>
          </cell>
          <cell r="AM382"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382" t="str">
            <v>3TE55G154930M</v>
          </cell>
          <cell r="AO382" t="str">
            <v>Smart</v>
          </cell>
          <cell r="AP382" t="str">
            <v>Sharp</v>
          </cell>
          <cell r="AQ382" t="str">
            <v>Opera</v>
          </cell>
          <cell r="AR382" t="str">
            <v>UHD 3840 X 2160</v>
          </cell>
          <cell r="AS382" t="str">
            <v>3TE55G1701A8G1701M010</v>
          </cell>
          <cell r="AT382" t="e">
            <v>#N/A</v>
          </cell>
          <cell r="AU382" t="str">
            <v>LC-55N6000U</v>
          </cell>
          <cell r="AV382" t="str">
            <v>3TE55G1701A8</v>
          </cell>
          <cell r="AW382" t="str">
            <v>G1701</v>
          </cell>
          <cell r="AX382" t="str">
            <v>M010</v>
          </cell>
          <cell r="AY382">
            <v>74011599</v>
          </cell>
          <cell r="AZ382">
            <v>51012535</v>
          </cell>
          <cell r="BA382">
            <v>80138600</v>
          </cell>
        </row>
        <row r="383">
          <cell r="D383">
            <v>60313360</v>
          </cell>
          <cell r="E383" t="str">
            <v xml:space="preserve">A  </v>
          </cell>
          <cell r="F383" t="str">
            <v>LAVADORA</v>
          </cell>
          <cell r="G383" t="str">
            <v>ALEXIS GAMA</v>
          </cell>
          <cell r="H383" t="str">
            <v>AV. RIO BRAVO 60 EL SALADO LOS REYES CP.56410</v>
          </cell>
          <cell r="I383">
            <v>26327876</v>
          </cell>
          <cell r="J383" t="str">
            <v>HISENSE</v>
          </cell>
          <cell r="K383" t="str">
            <v>WSA1102PB</v>
          </cell>
          <cell r="L383" t="str">
            <v>1WG9001AFJOWBA8BB145422</v>
          </cell>
          <cell r="M383" t="str">
            <v>TICKET WAL MART TC# 6744 1912 2106 1387 0021 43</v>
          </cell>
          <cell r="N383">
            <v>2449.0300000000002</v>
          </cell>
          <cell r="O383">
            <v>42460</v>
          </cell>
          <cell r="P383">
            <v>42822</v>
          </cell>
          <cell r="Q383">
            <v>201767</v>
          </cell>
          <cell r="R383" t="str">
            <v xml:space="preserve">06/04/2017 03 : 25  ARANTXA.MON : NP5/201767 : P1B: WS2201L19PSF00  SESPOL    28-03-2017  OC-1009151
</v>
          </cell>
          <cell r="S383" t="str">
            <v>EQUIPO EN DOMICILIO DE CLIENTE (ZONA FON</v>
          </cell>
          <cell r="T383" t="str">
            <v xml:space="preserve">ANDREA LEGORRETA               </v>
          </cell>
          <cell r="U383" t="str">
            <v>2017-04-11</v>
          </cell>
          <cell r="V383" t="str">
            <v>Centro</v>
          </cell>
          <cell r="W383" t="str">
            <v>COMPLETADO</v>
          </cell>
          <cell r="X383" t="str">
            <v>CLIENTE</v>
          </cell>
          <cell r="Y383">
            <v>42800</v>
          </cell>
          <cell r="Z383">
            <v>362</v>
          </cell>
          <cell r="AA383" t="str">
            <v>M010</v>
          </cell>
          <cell r="AB383" t="str">
            <v xml:space="preserve">WS2201L19PSF00/Ensamble de la válvula de drenado - </v>
          </cell>
          <cell r="AC383" t="str">
            <v>OC-1009151</v>
          </cell>
          <cell r="AD383" t="str">
            <v>Los Reyes/El salado</v>
          </cell>
          <cell r="AE383" t="str">
            <v>MEX</v>
          </cell>
          <cell r="AF383" t="str">
            <v>MX</v>
          </cell>
          <cell r="AG383" t="str">
            <v>10413183</v>
          </cell>
          <cell r="AH383" t="str">
            <v>ALEXIS GAMA</v>
          </cell>
          <cell r="AI383" t="str">
            <v>60 Av Rio Bravo</v>
          </cell>
          <cell r="AJ383" t="str">
            <v>26327876</v>
          </cell>
          <cell r="AK383">
            <v>0</v>
          </cell>
          <cell r="AL383" t="str">
            <v>56410</v>
          </cell>
          <cell r="AM383"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383" t="str">
            <v>GWE011WJB005</v>
          </cell>
          <cell r="AO383" t="e">
            <v>#N/A</v>
          </cell>
          <cell r="AP383" t="e">
            <v>#N/A</v>
          </cell>
          <cell r="AQ383" t="e">
            <v>#N/A</v>
          </cell>
          <cell r="AR383" t="e">
            <v>#N/A</v>
          </cell>
          <cell r="AS383" t="e">
            <v>#N/A</v>
          </cell>
          <cell r="AT383" t="e">
            <v>#N/A</v>
          </cell>
          <cell r="AV383" t="str">
            <v>GWE011WJB005</v>
          </cell>
          <cell r="AW383" t="e">
            <v>#N/A</v>
          </cell>
          <cell r="AY383">
            <v>74011606</v>
          </cell>
          <cell r="AZ383">
            <v>51012542</v>
          </cell>
          <cell r="BA383">
            <v>80138601</v>
          </cell>
        </row>
        <row r="384">
          <cell r="D384">
            <v>60315387</v>
          </cell>
          <cell r="E384" t="str">
            <v>B</v>
          </cell>
          <cell r="F384" t="str">
            <v>FRIGOBAR</v>
          </cell>
          <cell r="G384" t="str">
            <v>Verónica Vargas Cabrera</v>
          </cell>
          <cell r="H384" t="str">
            <v>Av. Morteros no. 30-B, Fracc. Marroquín; Acapulco, Gro.</v>
          </cell>
          <cell r="I384">
            <v>7444851903</v>
          </cell>
          <cell r="J384" t="str">
            <v>HISENSE</v>
          </cell>
          <cell r="K384" t="str">
            <v>RT33D6AAE</v>
          </cell>
          <cell r="L384" t="str">
            <v>1B0088Z0009JBH7B9S21291</v>
          </cell>
          <cell r="M384">
            <v>201</v>
          </cell>
          <cell r="N384">
            <v>4477.6000000000004</v>
          </cell>
          <cell r="O384">
            <v>42797</v>
          </cell>
          <cell r="P384">
            <v>42798</v>
          </cell>
          <cell r="Q384">
            <v>201610</v>
          </cell>
          <cell r="R384" t="str">
            <v>Fuga interna de gas.</v>
          </cell>
          <cell r="T384" t="str">
            <v>Guadalupe Mondragón Noriega</v>
          </cell>
          <cell r="U384">
            <v>42835</v>
          </cell>
          <cell r="V384" t="str">
            <v>SUR</v>
          </cell>
          <cell r="W384" t="str">
            <v>COMPLETADO</v>
          </cell>
          <cell r="X384" t="str">
            <v>CLIENTE</v>
          </cell>
          <cell r="Y384">
            <v>42828</v>
          </cell>
          <cell r="Z384">
            <v>1</v>
          </cell>
          <cell r="AA384" t="str">
            <v>M010</v>
          </cell>
          <cell r="AD384" t="str">
            <v>FRAC. Marroquin</v>
          </cell>
          <cell r="AE384" t="str">
            <v>GRO</v>
          </cell>
          <cell r="AF384" t="str">
            <v>MX</v>
          </cell>
          <cell r="AG384" t="str">
            <v>10415316</v>
          </cell>
          <cell r="AH384" t="str">
            <v>VERONICA VARGAS CABRERA</v>
          </cell>
          <cell r="AI384" t="str">
            <v>30-B AV. CUAUHTEMOC MORTEROS</v>
          </cell>
          <cell r="AJ384" t="str">
            <v>7444851903</v>
          </cell>
          <cell r="AK384">
            <v>0</v>
          </cell>
          <cell r="AL384" t="str">
            <v>39640</v>
          </cell>
          <cell r="AM384"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384" t="str">
            <v>1B0088Z0009JBH4QP</v>
          </cell>
          <cell r="AO384" t="e">
            <v>#N/A</v>
          </cell>
          <cell r="AP384" t="e">
            <v>#N/A</v>
          </cell>
          <cell r="AQ384" t="e">
            <v>#N/A</v>
          </cell>
          <cell r="AR384" t="e">
            <v>#N/A</v>
          </cell>
          <cell r="AS384" t="str">
            <v>1B0119Z0000TORIGIM010</v>
          </cell>
          <cell r="AT384" t="e">
            <v>#N/A</v>
          </cell>
          <cell r="AU384" t="str">
            <v>RR42D6GBX</v>
          </cell>
          <cell r="AV384" t="str">
            <v>1B0119Z0000T</v>
          </cell>
          <cell r="AW384" t="str">
            <v>ORIGI</v>
          </cell>
          <cell r="AX384" t="str">
            <v>M010</v>
          </cell>
          <cell r="AY384">
            <v>74011607</v>
          </cell>
          <cell r="AZ384">
            <v>51012543</v>
          </cell>
          <cell r="BA384">
            <v>80139064</v>
          </cell>
        </row>
        <row r="385">
          <cell r="D385">
            <v>60315139</v>
          </cell>
          <cell r="E385" t="str">
            <v xml:space="preserve">A  </v>
          </cell>
          <cell r="F385" t="str">
            <v>TV</v>
          </cell>
          <cell r="G385" t="str">
            <v>FERNANDO YAÑES SANTIAGO</v>
          </cell>
          <cell r="H385" t="str">
            <v>5 DE SEPTIEMBRE NO. 20 COLONIA JUAREZ, ZAPOTLAN DE JUAREZ HIDALGO</v>
          </cell>
          <cell r="I385">
            <v>7437910595</v>
          </cell>
          <cell r="J385" t="str">
            <v>HISENSE</v>
          </cell>
          <cell r="K385" t="str">
            <v>32H3B2</v>
          </cell>
          <cell r="L385" t="str">
            <v>32G161730H02199</v>
          </cell>
          <cell r="M385">
            <v>2725</v>
          </cell>
          <cell r="N385">
            <v>9990</v>
          </cell>
          <cell r="O385">
            <v>42785</v>
          </cell>
          <cell r="P385">
            <v>42825</v>
          </cell>
          <cell r="Q385">
            <v>201025</v>
          </cell>
          <cell r="R385" t="str">
            <v>31/03/2017 07 : 19 201025 : P1- DIAGITAL MAIN 173417, O.C. 1009244</v>
          </cell>
          <cell r="S385" t="str">
            <v>FALTA DE REFACCION</v>
          </cell>
          <cell r="T385" t="str">
            <v>EUGENIO ZARATE               Fecha</v>
          </cell>
          <cell r="U385" t="str">
            <v>2017/04/11</v>
          </cell>
          <cell r="V385" t="str">
            <v>Centro</v>
          </cell>
          <cell r="W385" t="str">
            <v>COMPLETADO</v>
          </cell>
          <cell r="Y385">
            <v>42823</v>
          </cell>
          <cell r="Z385">
            <v>40</v>
          </cell>
          <cell r="AA385" t="str">
            <v>M010</v>
          </cell>
          <cell r="AB385" t="str">
            <v>T173417/Tarjeta Principal Madre - MAIN BOARD</v>
          </cell>
          <cell r="AC385" t="str">
            <v>OC-1009244</v>
          </cell>
          <cell r="AD385" t="str">
            <v>Zapotlan de Juarez/Juarez</v>
          </cell>
          <cell r="AE385" t="str">
            <v>HGO</v>
          </cell>
          <cell r="AF385" t="str">
            <v>MX</v>
          </cell>
          <cell r="AG385" t="str">
            <v>10415286</v>
          </cell>
          <cell r="AH385" t="str">
            <v>FERNANDO YAÑEZ SANTIAGO</v>
          </cell>
          <cell r="AI385" t="str">
            <v>20 5 Septiembre</v>
          </cell>
          <cell r="AJ385" t="str">
            <v>7437910595</v>
          </cell>
          <cell r="AK385">
            <v>0</v>
          </cell>
          <cell r="AL385" t="str">
            <v>42190</v>
          </cell>
          <cell r="AM385" t="str">
            <v>21/04/2017 02 : 31 MARCO.DIAZ : TCF174 7401160819/04/2017 00 : 05 GEARARDO.PA : CFA06/04/2017 23 : 40 ERNESTO.HERN : TCF106/04/2017 23 : 40 ERNESTO.HERN : NP531/03/2017 07 : 19 201025 : P1- DIAGITAL MAIN 173417, O.C. 100924430/03/2017 02 : 45 GABRIELA.B : RD % GUILLERMO PRIETO Y ARTICULO 22</v>
          </cell>
          <cell r="AN385" t="str">
            <v>3TE32G155364</v>
          </cell>
          <cell r="AO385" t="str">
            <v>Básica</v>
          </cell>
          <cell r="AP385" t="str">
            <v>Hisense</v>
          </cell>
          <cell r="AQ385" t="str">
            <v>Opera</v>
          </cell>
          <cell r="AR385" t="str">
            <v>HD 1366 X 768</v>
          </cell>
          <cell r="AS385" t="str">
            <v>3TE32G164478G1644M010</v>
          </cell>
          <cell r="AT385" t="e">
            <v>#N/A</v>
          </cell>
          <cell r="AU385" t="str">
            <v>32H3B2</v>
          </cell>
          <cell r="AV385" t="str">
            <v>3TE32G164478</v>
          </cell>
          <cell r="AW385" t="str">
            <v>G1644</v>
          </cell>
          <cell r="AX385" t="str">
            <v>M010</v>
          </cell>
          <cell r="AY385">
            <v>74011608</v>
          </cell>
          <cell r="AZ385">
            <v>51012544</v>
          </cell>
          <cell r="BA385">
            <v>80138623</v>
          </cell>
        </row>
        <row r="386">
          <cell r="D386">
            <v>60314258</v>
          </cell>
          <cell r="E386" t="str">
            <v xml:space="preserve">A </v>
          </cell>
          <cell r="F386" t="str">
            <v>TV</v>
          </cell>
          <cell r="G386" t="str">
            <v>FREDI PALACIOS</v>
          </cell>
          <cell r="H386" t="str">
            <v>MARIANO ABASOLO #28, CENTRO, CUERNAVACA MORELOS</v>
          </cell>
          <cell r="I386">
            <v>7772184344</v>
          </cell>
          <cell r="J386" t="str">
            <v>HISENSE</v>
          </cell>
          <cell r="K386" t="str">
            <v>32H5B2</v>
          </cell>
          <cell r="L386" t="str">
            <v>32G163667H01945</v>
          </cell>
          <cell r="M386">
            <v>4398</v>
          </cell>
          <cell r="N386">
            <v>4498.7</v>
          </cell>
          <cell r="O386">
            <v>42793</v>
          </cell>
          <cell r="P386">
            <v>42808</v>
          </cell>
          <cell r="Q386">
            <v>201069</v>
          </cell>
          <cell r="R386" t="str">
            <v>T185597 BOTONERA- T191148 TARJETA PRINCIPAL, OC-1008746 16/03/2017</v>
          </cell>
          <cell r="S386" t="str">
            <v/>
          </cell>
          <cell r="T386" t="str">
            <v xml:space="preserve"> ESTEPHANIA TOREES                </v>
          </cell>
          <cell r="U386" t="str">
            <v>2017/04/12</v>
          </cell>
          <cell r="V386" t="str">
            <v>Centro</v>
          </cell>
          <cell r="W386" t="str">
            <v>COMPLETADO</v>
          </cell>
          <cell r="Y386">
            <v>42809</v>
          </cell>
          <cell r="Z386">
            <v>15</v>
          </cell>
          <cell r="AA386" t="str">
            <v>M010</v>
          </cell>
          <cell r="AB386" t="str">
            <v>T191148/Tarjeta Principal Madre - MAIN BOARD\Power</v>
          </cell>
          <cell r="AC386" t="str">
            <v>OC-1008746</v>
          </cell>
          <cell r="AD386" t="str">
            <v>CUERNAVACA/MORELOS</v>
          </cell>
          <cell r="AE386" t="str">
            <v>MOR</v>
          </cell>
          <cell r="AF386" t="str">
            <v>MX</v>
          </cell>
          <cell r="AG386" t="str">
            <v>10414522</v>
          </cell>
          <cell r="AH386" t="str">
            <v>FREDI PALACIOS</v>
          </cell>
          <cell r="AI386" t="str">
            <v>28 MARIANO ABASOLO</v>
          </cell>
          <cell r="AJ386" t="str">
            <v>7773184621</v>
          </cell>
          <cell r="AK386" t="str">
            <v>7773184621</v>
          </cell>
          <cell r="AL386" t="str">
            <v>62219</v>
          </cell>
          <cell r="AM386"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386" t="str">
            <v>3TE32G155369</v>
          </cell>
          <cell r="AO386" t="str">
            <v>Smart</v>
          </cell>
          <cell r="AP386" t="str">
            <v>Hisense</v>
          </cell>
          <cell r="AQ386" t="str">
            <v>Opera</v>
          </cell>
          <cell r="AR386" t="str">
            <v>HD 1366 X 768</v>
          </cell>
          <cell r="AS386" t="str">
            <v>3TE32G164485G1644M010</v>
          </cell>
          <cell r="AT386" t="e">
            <v>#N/A</v>
          </cell>
          <cell r="AU386" t="str">
            <v>32H5B2</v>
          </cell>
          <cell r="AV386" t="str">
            <v>3TE32G164485</v>
          </cell>
          <cell r="AW386" t="str">
            <v>G1644</v>
          </cell>
          <cell r="AX386" t="str">
            <v>M010</v>
          </cell>
          <cell r="AY386">
            <v>74011610</v>
          </cell>
          <cell r="AZ386">
            <v>51012546</v>
          </cell>
          <cell r="BA386">
            <v>80138624</v>
          </cell>
        </row>
        <row r="387">
          <cell r="D387">
            <v>60312198</v>
          </cell>
          <cell r="E387" t="str">
            <v xml:space="preserve">A  </v>
          </cell>
          <cell r="F387" t="str">
            <v>TV</v>
          </cell>
          <cell r="G387" t="str">
            <v>JUAN ISSAC HERNANDEZ SANCHEZ</v>
          </cell>
          <cell r="H387" t="str">
            <v xml:space="preserve">KM 35 CARRETERA MEXICO TAMPICO VIA CORTA, LA ESTANCIA, ATOTONILCO HIDALGO </v>
          </cell>
          <cell r="I387">
            <v>7711596313</v>
          </cell>
          <cell r="J387" t="str">
            <v>HISENSE</v>
          </cell>
          <cell r="K387" t="str">
            <v>32K20D</v>
          </cell>
          <cell r="L387" t="str">
            <v>32J140915H00770</v>
          </cell>
          <cell r="M387">
            <v>37000135</v>
          </cell>
          <cell r="N387">
            <v>2870.97</v>
          </cell>
          <cell r="O387">
            <v>41806</v>
          </cell>
          <cell r="P387">
            <v>42808</v>
          </cell>
          <cell r="Q387">
            <v>201025</v>
          </cell>
          <cell r="R387" t="str">
            <v>10/03/2017 08 : 06 201025 : P1 - DIGITAL MAIN 173417, O.C. 1008406</v>
          </cell>
          <cell r="S387" t="str">
            <v>FALTA DE REFACCION</v>
          </cell>
          <cell r="T387" t="str">
            <v>EUGENIO ZARATE               Fecha</v>
          </cell>
          <cell r="U387" t="str">
            <v>2017/04/11</v>
          </cell>
          <cell r="V387" t="str">
            <v>Centro</v>
          </cell>
          <cell r="W387" t="str">
            <v>COMPLETADO</v>
          </cell>
          <cell r="Y387">
            <v>42787</v>
          </cell>
          <cell r="Z387">
            <v>1002</v>
          </cell>
          <cell r="AA387" t="str">
            <v>M012</v>
          </cell>
          <cell r="AB387" t="str">
            <v>TLED003/LEDS</v>
          </cell>
          <cell r="AC387" t="str">
            <v>OC-1008533</v>
          </cell>
          <cell r="AD387" t="str">
            <v>Atotonilco/La Estancia</v>
          </cell>
          <cell r="AE387" t="str">
            <v>HGO</v>
          </cell>
          <cell r="AF387" t="str">
            <v>MX</v>
          </cell>
          <cell r="AG387" t="str">
            <v>10412488</v>
          </cell>
          <cell r="AH387" t="str">
            <v>JUAN ISSAC HERNANDEZ SANCHEZ</v>
          </cell>
          <cell r="AI387" t="str">
            <v>KM35 C Mexico Tampico Via Corta</v>
          </cell>
          <cell r="AJ387" t="str">
            <v>7711596313</v>
          </cell>
          <cell r="AK387">
            <v>0</v>
          </cell>
          <cell r="AL387" t="str">
            <v>43300</v>
          </cell>
          <cell r="AM387"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387" t="str">
            <v>3TE32J134805</v>
          </cell>
          <cell r="AO387" t="str">
            <v>Básica</v>
          </cell>
          <cell r="AP387" t="str">
            <v>Hisense</v>
          </cell>
          <cell r="AQ387" t="str">
            <v>?</v>
          </cell>
          <cell r="AR387" t="str">
            <v>HD 1366 X 768</v>
          </cell>
          <cell r="AS387" t="str">
            <v>3TE32G154779G1547M010</v>
          </cell>
          <cell r="AT387" t="e">
            <v>#N/A</v>
          </cell>
          <cell r="AU387" t="str">
            <v>32H3B1</v>
          </cell>
          <cell r="AV387" t="str">
            <v>3TE32G154779</v>
          </cell>
          <cell r="AW387" t="str">
            <v>G1547</v>
          </cell>
          <cell r="AX387" t="str">
            <v>M010</v>
          </cell>
          <cell r="AY387">
            <v>74011611</v>
          </cell>
          <cell r="AZ387">
            <v>51012547</v>
          </cell>
          <cell r="BA387">
            <v>80138626</v>
          </cell>
        </row>
        <row r="388">
          <cell r="D388">
            <v>60313736</v>
          </cell>
          <cell r="E388" t="str">
            <v>A</v>
          </cell>
          <cell r="F388" t="str">
            <v>TV</v>
          </cell>
          <cell r="G388" t="str">
            <v>LUIS ARTURO AGUILAR URIBE</v>
          </cell>
          <cell r="H388" t="str">
            <v>CARR SALTILLO 2510 INT MZ5 MOD 3 DEPT3A Col. FRAC RIT Mpo. ZAPOPAN</v>
          </cell>
          <cell r="I388">
            <v>3310926725</v>
          </cell>
          <cell r="J388" t="str">
            <v>HISENSE</v>
          </cell>
          <cell r="K388" t="str">
            <v>32K20D</v>
          </cell>
          <cell r="L388" t="str">
            <v>32J140915H06604</v>
          </cell>
          <cell r="M388" t="str">
            <v>JAR/ 000203817</v>
          </cell>
          <cell r="N388">
            <v>0</v>
          </cell>
          <cell r="O388">
            <v>41799</v>
          </cell>
          <cell r="P388">
            <v>42805</v>
          </cell>
          <cell r="Q388">
            <v>201076</v>
          </cell>
          <cell r="R388" t="str">
            <v>No hay refacciones para surtir y reparar el equipo</v>
          </cell>
          <cell r="S388" t="str">
            <v>El comprobante que nos proporciono el cliente solo cuenta con el pago inicial del equipo; no muestra el costo total del equipo. Para este equipo se surtio un panel lcd el cual llego dañado</v>
          </cell>
          <cell r="T388" t="str">
            <v>Carlos Muñiz</v>
          </cell>
          <cell r="U388">
            <v>42838</v>
          </cell>
          <cell r="V388" t="str">
            <v>SUR</v>
          </cell>
          <cell r="W388" t="str">
            <v>COMPLETADO</v>
          </cell>
          <cell r="X388" t="str">
            <v>CLIENTE</v>
          </cell>
          <cell r="Y388">
            <v>42803</v>
          </cell>
          <cell r="Z388">
            <v>1006</v>
          </cell>
          <cell r="AA388" t="str">
            <v>M012</v>
          </cell>
          <cell r="AB388" t="str">
            <v>T171979/Panel - PANEL</v>
          </cell>
          <cell r="AC388" t="str">
            <v>OC-1008749</v>
          </cell>
          <cell r="AD388" t="str">
            <v>Zapoapan/Frac Ritz</v>
          </cell>
          <cell r="AE388" t="str">
            <v>JAL</v>
          </cell>
          <cell r="AF388" t="str">
            <v>MX</v>
          </cell>
          <cell r="AG388" t="str">
            <v>10413132</v>
          </cell>
          <cell r="AH388" t="str">
            <v>LUIS ARTURO AGUILAR URIBE</v>
          </cell>
          <cell r="AI388" t="str">
            <v>2510 Carretera Saltillo Int MZ5 Mod 3 Dept3A</v>
          </cell>
          <cell r="AJ388" t="str">
            <v>3338534182</v>
          </cell>
          <cell r="AK388">
            <v>0</v>
          </cell>
          <cell r="AL388" t="str">
            <v>45190</v>
          </cell>
          <cell r="AM388"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388" t="str">
            <v>3TE32J134805</v>
          </cell>
          <cell r="AO388" t="str">
            <v>Básica</v>
          </cell>
          <cell r="AP388" t="str">
            <v>Hisense</v>
          </cell>
          <cell r="AQ388" t="str">
            <v>?</v>
          </cell>
          <cell r="AR388" t="str">
            <v>HD 1366 X 768</v>
          </cell>
          <cell r="AS388" t="str">
            <v>3TE32G155365CRMM012</v>
          </cell>
          <cell r="AT388">
            <v>11</v>
          </cell>
          <cell r="AU388" t="str">
            <v>32H3B2</v>
          </cell>
          <cell r="AV388" t="str">
            <v>3TE32G155365</v>
          </cell>
          <cell r="AW388" t="str">
            <v>CRM</v>
          </cell>
          <cell r="AX388" t="str">
            <v>M012</v>
          </cell>
          <cell r="AY388">
            <v>74011612</v>
          </cell>
          <cell r="AZ388">
            <v>51012548</v>
          </cell>
          <cell r="BA388">
            <v>80146667</v>
          </cell>
        </row>
        <row r="389">
          <cell r="D389">
            <v>60310535</v>
          </cell>
          <cell r="E389" t="str">
            <v>A</v>
          </cell>
          <cell r="F389" t="str">
            <v>TV</v>
          </cell>
          <cell r="G389" t="str">
            <v>JUAN COLUNGA</v>
          </cell>
          <cell r="H389" t="str">
            <v>ARMANDO FLORES 405, COL. MANUEL R. DIAZ, CD. MADERO</v>
          </cell>
          <cell r="I389">
            <v>8331129111</v>
          </cell>
          <cell r="J389" t="str">
            <v>HISENSE</v>
          </cell>
          <cell r="K389" t="str">
            <v>32D33</v>
          </cell>
          <cell r="L389" t="str">
            <v>32M141204H02156</v>
          </cell>
          <cell r="M389" t="str">
            <v>TR# 03800</v>
          </cell>
          <cell r="N389">
            <v>8499</v>
          </cell>
          <cell r="O389">
            <v>41959</v>
          </cell>
          <cell r="P389">
            <v>42768</v>
          </cell>
          <cell r="Q389">
            <v>202245</v>
          </cell>
          <cell r="R389" t="str">
            <v>18/02/2017 02 : 03  ERNESTO.HERN : NP5
15/02/2017 01 : 13 202245 : PEDIDO DE COMPRA OC-1007399</v>
          </cell>
          <cell r="S389" t="str">
            <v/>
          </cell>
          <cell r="T389" t="str">
            <v xml:space="preserve">Alfredo Pineda                </v>
          </cell>
          <cell r="U389" t="str">
            <v>2017-02-18</v>
          </cell>
          <cell r="V389" t="str">
            <v>Norte</v>
          </cell>
          <cell r="W389" t="str">
            <v>COMPLETADO</v>
          </cell>
          <cell r="X389" t="str">
            <v>TALLER</v>
          </cell>
          <cell r="Y389">
            <v>42766</v>
          </cell>
          <cell r="Z389">
            <v>809</v>
          </cell>
          <cell r="AA389" t="str">
            <v>M012</v>
          </cell>
          <cell r="AB389" t="str">
            <v>T171862/Panel - PANEL</v>
          </cell>
          <cell r="AC389" t="str">
            <v>OC-1007399</v>
          </cell>
          <cell r="AD389" t="str">
            <v>Cd Madero/Manuel R Dias</v>
          </cell>
          <cell r="AE389" t="str">
            <v>TMS</v>
          </cell>
          <cell r="AF389" t="str">
            <v>MX</v>
          </cell>
          <cell r="AG389" t="str">
            <v>10411185</v>
          </cell>
          <cell r="AH389" t="str">
            <v>JUAN COLUNGA</v>
          </cell>
          <cell r="AI389" t="str">
            <v>405 NTE Armando Flores</v>
          </cell>
          <cell r="AJ389" t="str">
            <v>8331129111</v>
          </cell>
          <cell r="AK389">
            <v>0</v>
          </cell>
          <cell r="AL389" t="str">
            <v>89515</v>
          </cell>
          <cell r="AM389"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389" t="str">
            <v>3TE32M134512</v>
          </cell>
          <cell r="AO389" t="str">
            <v>Básica</v>
          </cell>
          <cell r="AP389" t="str">
            <v>Hisense</v>
          </cell>
          <cell r="AQ389" t="str">
            <v>Opera</v>
          </cell>
          <cell r="AR389" t="str">
            <v>HD 1366 X 768</v>
          </cell>
          <cell r="AS389" t="str">
            <v>3TE32G155365CRMM012</v>
          </cell>
          <cell r="AT389">
            <v>11</v>
          </cell>
          <cell r="AU389" t="str">
            <v>32H3B2</v>
          </cell>
          <cell r="AV389" t="str">
            <v>3TE32G155365</v>
          </cell>
          <cell r="AW389" t="str">
            <v>CRM</v>
          </cell>
          <cell r="AX389" t="str">
            <v>M012</v>
          </cell>
          <cell r="AY389">
            <v>74011613</v>
          </cell>
          <cell r="AZ389">
            <v>51012549</v>
          </cell>
          <cell r="BA389">
            <v>80146668</v>
          </cell>
        </row>
        <row r="390">
          <cell r="D390">
            <v>60310979</v>
          </cell>
          <cell r="E390" t="str">
            <v xml:space="preserve">A </v>
          </cell>
          <cell r="F390" t="str">
            <v>TV</v>
          </cell>
          <cell r="G390" t="str">
            <v>OSIEL BENITEZ</v>
          </cell>
          <cell r="H390" t="str">
            <v>AV. PLAN DE AYALA #700, COL. JACARANDAS, CUERNAVACA MORELOS</v>
          </cell>
          <cell r="I390">
            <v>7772127348</v>
          </cell>
          <cell r="J390" t="str">
            <v>HISENSE</v>
          </cell>
          <cell r="K390" t="str">
            <v>32D33</v>
          </cell>
          <cell r="L390" t="str">
            <v>32M150519H01265</v>
          </cell>
          <cell r="M390">
            <v>704</v>
          </cell>
          <cell r="N390">
            <v>3499</v>
          </cell>
          <cell r="O390">
            <v>42400</v>
          </cell>
          <cell r="P390">
            <v>42788</v>
          </cell>
          <cell r="Q390">
            <v>201069</v>
          </cell>
          <cell r="R390" t="str">
            <v xml:space="preserve">NO EXISTENCIA DE PZA T171862 OC-1007839 </v>
          </cell>
          <cell r="S390" t="str">
            <v/>
          </cell>
          <cell r="T390" t="str">
            <v xml:space="preserve"> ESTEPHANIA TOREES                </v>
          </cell>
          <cell r="U390" t="str">
            <v>2017/04/12</v>
          </cell>
          <cell r="V390" t="str">
            <v>Centro</v>
          </cell>
          <cell r="W390" t="str">
            <v>COMPLETADO</v>
          </cell>
          <cell r="Y390">
            <v>42774</v>
          </cell>
          <cell r="Z390">
            <v>388</v>
          </cell>
          <cell r="AA390" t="str">
            <v>M012</v>
          </cell>
          <cell r="AB390" t="str">
            <v>T171862/Panel - PANEL</v>
          </cell>
          <cell r="AC390" t="str">
            <v>OC-1007839</v>
          </cell>
          <cell r="AD390" t="str">
            <v>Cuernavaca/Jacarandas</v>
          </cell>
          <cell r="AE390" t="str">
            <v>MOR</v>
          </cell>
          <cell r="AF390" t="str">
            <v>MX</v>
          </cell>
          <cell r="AG390" t="str">
            <v>10411431</v>
          </cell>
          <cell r="AH390" t="str">
            <v>OSIEL BENITEZ</v>
          </cell>
          <cell r="AI390" t="str">
            <v>Av. Plan de Ayala No. 700</v>
          </cell>
          <cell r="AJ390" t="str">
            <v>777-212-73-48</v>
          </cell>
          <cell r="AK390" t="str">
            <v>777-212-73-48</v>
          </cell>
          <cell r="AL390" t="str">
            <v>62420</v>
          </cell>
          <cell r="AM390"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390" t="str">
            <v>3TE32M134512</v>
          </cell>
          <cell r="AO390" t="str">
            <v>Básica</v>
          </cell>
          <cell r="AP390" t="str">
            <v>Hisense</v>
          </cell>
          <cell r="AQ390" t="str">
            <v>Opera</v>
          </cell>
          <cell r="AR390" t="str">
            <v>HD 1366 X 768</v>
          </cell>
          <cell r="AS390" t="str">
            <v>3TE32G155365CRMM012</v>
          </cell>
          <cell r="AT390">
            <v>11</v>
          </cell>
          <cell r="AU390" t="str">
            <v>32H3B2</v>
          </cell>
          <cell r="AV390" t="str">
            <v>3TE32G155365</v>
          </cell>
          <cell r="AW390" t="str">
            <v>CRM</v>
          </cell>
          <cell r="AX390" t="str">
            <v>M012</v>
          </cell>
          <cell r="AY390">
            <v>74011614</v>
          </cell>
          <cell r="AZ390">
            <v>51012550</v>
          </cell>
          <cell r="BA390">
            <v>80146669</v>
          </cell>
        </row>
        <row r="391">
          <cell r="D391">
            <v>60314287</v>
          </cell>
          <cell r="E391" t="str">
            <v>A</v>
          </cell>
          <cell r="F391" t="str">
            <v>TV</v>
          </cell>
          <cell r="G391" t="str">
            <v>RAC CENTER GUADALAJARA</v>
          </cell>
          <cell r="H391" t="str">
            <v>CARRET. GDL-CHAPALA KM 24.5 Col. CENTRO TLAJOMULCO Mpo. TLAJOMULCO DE ZUÑIGA</v>
          </cell>
          <cell r="I391">
            <v>3331617503</v>
          </cell>
          <cell r="J391" t="str">
            <v>HISENSE</v>
          </cell>
          <cell r="K391" t="str">
            <v>39H3C</v>
          </cell>
          <cell r="L391" t="str">
            <v>39G160333H06168</v>
          </cell>
          <cell r="M391" t="str">
            <v>PO 8379927</v>
          </cell>
          <cell r="N391">
            <v>0</v>
          </cell>
          <cell r="O391">
            <v>42496</v>
          </cell>
          <cell r="P391">
            <v>42815</v>
          </cell>
          <cell r="Q391">
            <v>201076</v>
          </cell>
          <cell r="R391" t="str">
            <v>No hay refacciones para surtir y realizar la reparacion del equipo</v>
          </cell>
          <cell r="S391" t="str">
            <v>El comprobante (factura) no muestra el importe del equipo</v>
          </cell>
          <cell r="T391" t="str">
            <v>Carlos Muñiz</v>
          </cell>
          <cell r="U391">
            <v>42837</v>
          </cell>
          <cell r="V391" t="str">
            <v>SUR</v>
          </cell>
          <cell r="W391" t="str">
            <v>COMPLETADO</v>
          </cell>
          <cell r="X391" t="str">
            <v>TIENDA</v>
          </cell>
          <cell r="Y391">
            <v>42809</v>
          </cell>
          <cell r="Z391">
            <v>319</v>
          </cell>
          <cell r="AA391" t="str">
            <v>M010</v>
          </cell>
          <cell r="AB391" t="str">
            <v>T198274/Panel - PANEL</v>
          </cell>
          <cell r="AC391" t="str">
            <v>OC-1008849</v>
          </cell>
          <cell r="AD391" t="str">
            <v>TLAJOMULCO/CENTRO</v>
          </cell>
          <cell r="AE391" t="str">
            <v>JAL</v>
          </cell>
          <cell r="AF391" t="str">
            <v>MX</v>
          </cell>
          <cell r="AG391" t="str">
            <v>10405558</v>
          </cell>
          <cell r="AH391" t="str">
            <v>ORNALDO TUZ</v>
          </cell>
          <cell r="AI391" t="str">
            <v>S/N CARRET GDL CHAPALA KM 24.5</v>
          </cell>
          <cell r="AJ391" t="str">
            <v>0000000000</v>
          </cell>
          <cell r="AK391" t="str">
            <v>0000000000</v>
          </cell>
          <cell r="AL391" t="str">
            <v>45670</v>
          </cell>
          <cell r="AM391"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391" t="str">
            <v>3TE39G160333</v>
          </cell>
          <cell r="AO391" t="str">
            <v>Básica</v>
          </cell>
          <cell r="AP391" t="str">
            <v>Hisense</v>
          </cell>
          <cell r="AQ391" t="str">
            <v>Opera</v>
          </cell>
          <cell r="AR391" t="str">
            <v>HD 1366 X 768</v>
          </cell>
          <cell r="AS391" t="str">
            <v>3TE40M154812M1548M010</v>
          </cell>
          <cell r="AT391" t="e">
            <v>#N/A</v>
          </cell>
          <cell r="AU391" t="str">
            <v>40D37</v>
          </cell>
          <cell r="AV391" t="str">
            <v>3TE40M154812</v>
          </cell>
          <cell r="AW391" t="str">
            <v>M1548</v>
          </cell>
          <cell r="AX391" t="str">
            <v>M010</v>
          </cell>
          <cell r="AY391">
            <v>74011615</v>
          </cell>
          <cell r="AZ391">
            <v>51012551</v>
          </cell>
          <cell r="BA391">
            <v>80138629</v>
          </cell>
        </row>
        <row r="392">
          <cell r="D392">
            <v>60312013</v>
          </cell>
          <cell r="E392" t="str">
            <v>A</v>
          </cell>
          <cell r="F392" t="str">
            <v>TV</v>
          </cell>
          <cell r="G392" t="str">
            <v>SUSANA YAMEL MARQUEZ</v>
          </cell>
          <cell r="H392" t="str">
            <v>BENITO JUAREZ MZA. 7 LOTE 20 COL. EJERCITO DEL TRABAJO 1 ECATEPEC,EDO.DE MEXICO</v>
          </cell>
          <cell r="I392">
            <v>5569146402</v>
          </cell>
          <cell r="J392" t="str">
            <v>HISENSE</v>
          </cell>
          <cell r="K392" t="str">
            <v>40K20D</v>
          </cell>
          <cell r="L392" t="str">
            <v>40G143289H03821</v>
          </cell>
          <cell r="M392">
            <v>7756</v>
          </cell>
          <cell r="N392">
            <v>4999</v>
          </cell>
          <cell r="O392">
            <v>42029</v>
          </cell>
          <cell r="P392">
            <v>42788</v>
          </cell>
          <cell r="Q392">
            <v>200997</v>
          </cell>
          <cell r="R392" t="str">
            <v>DISPLAY</v>
          </cell>
          <cell r="S392" t="str">
            <v/>
          </cell>
          <cell r="T392" t="str">
            <v xml:space="preserve">GLORIA LEON LARIOS          </v>
          </cell>
          <cell r="U392">
            <v>42836</v>
          </cell>
          <cell r="V392" t="str">
            <v>Centro</v>
          </cell>
          <cell r="W392" t="str">
            <v>COMPLETADO</v>
          </cell>
          <cell r="Y392">
            <v>42786</v>
          </cell>
          <cell r="Z392">
            <v>759</v>
          </cell>
          <cell r="AA392" t="str">
            <v>M012</v>
          </cell>
          <cell r="AB392" t="str">
            <v>T172750/Panel - PANEL</v>
          </cell>
          <cell r="AC392" t="str">
            <v>OC-1007981</v>
          </cell>
          <cell r="AD392" t="str">
            <v>Ecatepec/ejercito del trabajo 1</v>
          </cell>
          <cell r="AE392" t="str">
            <v>MEX</v>
          </cell>
          <cell r="AF392" t="str">
            <v>MX</v>
          </cell>
          <cell r="AG392" t="str">
            <v>10411977</v>
          </cell>
          <cell r="AH392" t="str">
            <v>SUSANA YAMEL MARQUEZ</v>
          </cell>
          <cell r="AI392" t="str">
            <v>Benito Juarez mz 7 lt 20</v>
          </cell>
          <cell r="AJ392" t="str">
            <v>5569146402</v>
          </cell>
          <cell r="AK392">
            <v>0</v>
          </cell>
          <cell r="AL392" t="str">
            <v>55299</v>
          </cell>
          <cell r="AM392"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392" t="str">
            <v>3TE40G134207</v>
          </cell>
          <cell r="AO392" t="str">
            <v>Básica</v>
          </cell>
          <cell r="AP392" t="str">
            <v>Hisense</v>
          </cell>
          <cell r="AQ392" t="str">
            <v>Opera</v>
          </cell>
          <cell r="AR392" t="str">
            <v>FHD 1920 x 1080</v>
          </cell>
          <cell r="AS392" t="str">
            <v>3TE40G154782G1547M010</v>
          </cell>
          <cell r="AT392" t="e">
            <v>#N/A</v>
          </cell>
          <cell r="AU392" t="str">
            <v>40H5B</v>
          </cell>
          <cell r="AV392" t="str">
            <v>3TE40G154782</v>
          </cell>
          <cell r="AW392" t="str">
            <v>G1547</v>
          </cell>
          <cell r="AX392" t="str">
            <v>M010</v>
          </cell>
          <cell r="AY392">
            <v>74011616</v>
          </cell>
          <cell r="AZ392">
            <v>51012552</v>
          </cell>
          <cell r="BA392">
            <v>80138630</v>
          </cell>
        </row>
        <row r="393">
          <cell r="D393">
            <v>60311808</v>
          </cell>
          <cell r="E393" t="str">
            <v xml:space="preserve">A  </v>
          </cell>
          <cell r="F393" t="str">
            <v>TV</v>
          </cell>
          <cell r="G393" t="str">
            <v>FRANCISCO JAVIER PÉREZ VILLALVA</v>
          </cell>
          <cell r="H393" t="str">
            <v>4 ORIENTE N. 2015 COLONIA LOS REMEDIOS C.P 72377, PUEBLA, PUE</v>
          </cell>
          <cell r="I393" t="str">
            <v>222 2344500-2224700395</v>
          </cell>
          <cell r="J393" t="str">
            <v>HISENSE</v>
          </cell>
          <cell r="K393" t="str">
            <v>40K20D</v>
          </cell>
          <cell r="L393" t="str">
            <v>40G143460H04426</v>
          </cell>
          <cell r="M393" t="str">
            <v>TICKET: 000178172</v>
          </cell>
          <cell r="N393">
            <v>0</v>
          </cell>
          <cell r="O393">
            <v>41948</v>
          </cell>
          <cell r="P393">
            <v>42789</v>
          </cell>
          <cell r="Q393">
            <v>201032</v>
          </cell>
          <cell r="R393" t="str">
            <v>01/03/2017 02 : 41  ERNESTO.HERN : NP5
25/02/2017 02 : 20 201032 : P1A: T173417 PCB MAIN OC-1007901</v>
          </cell>
          <cell r="S393" t="str">
            <v>CLIENTE ENTREGA TICKET DE PAGO DE  ENGAN</v>
          </cell>
          <cell r="T393" t="str">
            <v xml:space="preserve">  ERIK ORTEGA MÉNDEZ              </v>
          </cell>
          <cell r="U393">
            <v>42837</v>
          </cell>
          <cell r="V393" t="str">
            <v>Centro</v>
          </cell>
          <cell r="W393" t="str">
            <v>COMPLETADO</v>
          </cell>
          <cell r="X393" t="str">
            <v>CLIENTE</v>
          </cell>
          <cell r="Y393">
            <v>42782</v>
          </cell>
          <cell r="Z393">
            <v>841</v>
          </cell>
          <cell r="AA393" t="str">
            <v>M012</v>
          </cell>
          <cell r="AB393" t="str">
            <v>T173417/Tarjeta Principal Madre - MAIN BOARD</v>
          </cell>
          <cell r="AC393" t="str">
            <v>OC-1007901</v>
          </cell>
          <cell r="AD393" t="str">
            <v>Puebla/Los remedios</v>
          </cell>
          <cell r="AE393" t="str">
            <v>PUE</v>
          </cell>
          <cell r="AF393" t="str">
            <v>MX</v>
          </cell>
          <cell r="AG393" t="str">
            <v>10412049</v>
          </cell>
          <cell r="AH393" t="str">
            <v>FRANCISCO JAVIER PEREZ VILLALVA</v>
          </cell>
          <cell r="AI393" t="str">
            <v>2015 4 ote</v>
          </cell>
          <cell r="AJ393" t="str">
            <v>2224700395</v>
          </cell>
          <cell r="AK393" t="str">
            <v>2224700395</v>
          </cell>
          <cell r="AL393" t="str">
            <v>72377</v>
          </cell>
          <cell r="AM393"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393" t="str">
            <v>3TE40G134207</v>
          </cell>
          <cell r="AO393" t="str">
            <v>Básica</v>
          </cell>
          <cell r="AP393" t="str">
            <v>Hisense</v>
          </cell>
          <cell r="AQ393" t="str">
            <v>Opera</v>
          </cell>
          <cell r="AR393" t="str">
            <v>FHD 1920 x 1080</v>
          </cell>
          <cell r="AS393" t="str">
            <v>3TE40G154782G1547M010</v>
          </cell>
          <cell r="AT393" t="e">
            <v>#N/A</v>
          </cell>
          <cell r="AU393" t="str">
            <v>40H5B</v>
          </cell>
          <cell r="AV393" t="str">
            <v>3TE40G154782</v>
          </cell>
          <cell r="AW393" t="str">
            <v>G1547</v>
          </cell>
          <cell r="AX393" t="str">
            <v>M010</v>
          </cell>
          <cell r="AY393">
            <v>74011617</v>
          </cell>
          <cell r="AZ393">
            <v>51012553</v>
          </cell>
          <cell r="BA393">
            <v>80138631</v>
          </cell>
        </row>
        <row r="394">
          <cell r="D394">
            <v>60312994</v>
          </cell>
          <cell r="E394" t="str">
            <v>A</v>
          </cell>
          <cell r="F394" t="str">
            <v>TV</v>
          </cell>
          <cell r="G394" t="str">
            <v>Magdalena Cabrera Rivera</v>
          </cell>
          <cell r="H394" t="str">
            <v>Julian Blanco Mza-123, Lt-12, Col. Re nacimiento Sctor 2; Acapulco, Gro.</v>
          </cell>
          <cell r="I394">
            <v>7444478933</v>
          </cell>
          <cell r="J394" t="str">
            <v>HISENSE</v>
          </cell>
          <cell r="K394" t="str">
            <v>40K20D</v>
          </cell>
          <cell r="L394" t="str">
            <v>40G143461H05153</v>
          </cell>
          <cell r="M394" t="str">
            <v>REN/ 000099848</v>
          </cell>
          <cell r="N394">
            <v>5760.85</v>
          </cell>
          <cell r="O394">
            <v>42002</v>
          </cell>
          <cell r="P394">
            <v>42793</v>
          </cell>
          <cell r="Q394">
            <v>201610</v>
          </cell>
          <cell r="R394" t="str">
            <v>Hisense no cuenta con refacción</v>
          </cell>
          <cell r="T394" t="str">
            <v>Guadalupe Mondragón Noriega</v>
          </cell>
          <cell r="U394">
            <v>42835</v>
          </cell>
          <cell r="V394" t="str">
            <v>SUR</v>
          </cell>
          <cell r="W394" t="str">
            <v>COMPLETADO</v>
          </cell>
          <cell r="X394" t="str">
            <v>CLIENTE</v>
          </cell>
          <cell r="Y394">
            <v>42793</v>
          </cell>
          <cell r="Z394">
            <v>791</v>
          </cell>
          <cell r="AA394" t="str">
            <v>M012</v>
          </cell>
          <cell r="AD394" t="str">
            <v>Acapulco/RenacimeintoSector 2</v>
          </cell>
          <cell r="AE394" t="str">
            <v>GRO</v>
          </cell>
          <cell r="AF394" t="str">
            <v>MX</v>
          </cell>
          <cell r="AG394" t="str">
            <v>10412839</v>
          </cell>
          <cell r="AH394" t="str">
            <v>MAGDALENA CABRERA RIVERA</v>
          </cell>
          <cell r="AI394" t="str">
            <v>Jullian Blanco mz 123 lt 12</v>
          </cell>
          <cell r="AJ394" t="str">
            <v>7444478933</v>
          </cell>
          <cell r="AK394" t="str">
            <v>7444478933</v>
          </cell>
          <cell r="AL394" t="str">
            <v>39715</v>
          </cell>
          <cell r="AM394"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394" t="str">
            <v>3TE40G134207</v>
          </cell>
          <cell r="AO394" t="str">
            <v>Básica</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74011618</v>
          </cell>
          <cell r="AZ394">
            <v>51012554</v>
          </cell>
          <cell r="BA394">
            <v>80138632</v>
          </cell>
        </row>
        <row r="395">
          <cell r="D395">
            <v>60314295</v>
          </cell>
          <cell r="E395" t="str">
            <v>A</v>
          </cell>
          <cell r="F395" t="str">
            <v>TV</v>
          </cell>
          <cell r="G395" t="str">
            <v xml:space="preserve">RICARDO ARAN </v>
          </cell>
          <cell r="H395" t="str">
            <v>NAYARIT 101, SECTOR 3, ALTAMIRA TAMAULIPAS</v>
          </cell>
          <cell r="I395">
            <v>8332644175</v>
          </cell>
          <cell r="J395" t="str">
            <v>HISENSE</v>
          </cell>
          <cell r="K395" t="str">
            <v>40K20DW</v>
          </cell>
          <cell r="L395" t="str">
            <v>40G144840H00958</v>
          </cell>
          <cell r="M395">
            <v>171589</v>
          </cell>
          <cell r="N395">
            <v>9998.42</v>
          </cell>
          <cell r="O395">
            <v>42200</v>
          </cell>
          <cell r="P395">
            <v>42809</v>
          </cell>
          <cell r="Q395">
            <v>202245</v>
          </cell>
          <cell r="R395" t="str">
            <v>30/03/2017 08 : 01  ARANTXA.MON : NP5
18/03/2017 09 : 45 202245 :OC-1008830</v>
          </cell>
          <cell r="S395" t="str">
            <v/>
          </cell>
          <cell r="T395" t="str">
            <v xml:space="preserve">Alfredo Pineda                </v>
          </cell>
          <cell r="U395" t="str">
            <v>2017-03-30</v>
          </cell>
          <cell r="V395" t="str">
            <v>Norte</v>
          </cell>
          <cell r="W395" t="str">
            <v>COMPLETADO</v>
          </cell>
          <cell r="X395" t="str">
            <v>TALLER</v>
          </cell>
          <cell r="Y395">
            <v>42810</v>
          </cell>
          <cell r="Z395">
            <v>609</v>
          </cell>
          <cell r="AA395" t="str">
            <v>M012</v>
          </cell>
          <cell r="AB395" t="str">
            <v xml:space="preserve">T170608/Tarjeta de suministro eléctrico - Power </v>
          </cell>
          <cell r="AC395" t="str">
            <v>OC-1008830</v>
          </cell>
          <cell r="AD395" t="str">
            <v>altamira/col. altamira sector 3</v>
          </cell>
          <cell r="AE395" t="str">
            <v>TMS</v>
          </cell>
          <cell r="AF395" t="str">
            <v>MX</v>
          </cell>
          <cell r="AG395" t="str">
            <v>10414465</v>
          </cell>
          <cell r="AH395" t="str">
            <v>RICARDO ARAN</v>
          </cell>
          <cell r="AI395" t="str">
            <v>101 Nayarit</v>
          </cell>
          <cell r="AJ395" t="str">
            <v>8331569153</v>
          </cell>
          <cell r="AK395" t="str">
            <v>8331569153</v>
          </cell>
          <cell r="AL395" t="str">
            <v>89602</v>
          </cell>
          <cell r="AM395"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395" t="str">
            <v>3TE40A144716</v>
          </cell>
          <cell r="AO395" t="str">
            <v>Smart</v>
          </cell>
          <cell r="AP395" t="str">
            <v>Hisense</v>
          </cell>
          <cell r="AQ395" t="str">
            <v>Opera</v>
          </cell>
          <cell r="AR395" t="str">
            <v>FHD 1920 x 1080</v>
          </cell>
          <cell r="AS395" t="str">
            <v>3TE40G163934G1639M010</v>
          </cell>
          <cell r="AT395" t="e">
            <v>#N/A</v>
          </cell>
          <cell r="AU395" t="str">
            <v>40H5B2</v>
          </cell>
          <cell r="AV395" t="str">
            <v>3TE40G163934</v>
          </cell>
          <cell r="AW395" t="str">
            <v>G1639</v>
          </cell>
          <cell r="AX395" t="str">
            <v>M010</v>
          </cell>
          <cell r="AY395">
            <v>74011619</v>
          </cell>
          <cell r="AZ395">
            <v>51012555</v>
          </cell>
          <cell r="BA395">
            <v>80138633</v>
          </cell>
        </row>
        <row r="396">
          <cell r="D396">
            <v>60313343</v>
          </cell>
          <cell r="E396" t="str">
            <v xml:space="preserve">A  </v>
          </cell>
          <cell r="F396" t="str">
            <v>TV</v>
          </cell>
          <cell r="G396" t="str">
            <v>MARÍA EUGENIA VAZQUEZ AGUILAR</v>
          </cell>
          <cell r="H396" t="str">
            <v>CDA. EMILIANO ZAPATA EDIF-20 DEPTO-7 U.H 4 CAMINOS, CUAUTLANCINGO, PUE.</v>
          </cell>
          <cell r="I396" t="str">
            <v>222 2211773</v>
          </cell>
          <cell r="J396" t="str">
            <v>HISENSE</v>
          </cell>
          <cell r="K396" t="str">
            <v>40K20DW</v>
          </cell>
          <cell r="L396" t="str">
            <v>40G144840H01691</v>
          </cell>
          <cell r="M396" t="str">
            <v>CARTA ACEPTACIÓN</v>
          </cell>
          <cell r="N396">
            <v>7499</v>
          </cell>
          <cell r="O396">
            <v>42198</v>
          </cell>
          <cell r="P396">
            <v>42810</v>
          </cell>
          <cell r="Q396">
            <v>201032</v>
          </cell>
          <cell r="R396" t="str">
            <v>05/04/2017 06 : 17  ERNESTO.HERN : NP5 17/03/2017 03 : 35 201032 : P1A: T179489 PCB MAIN OC-1008756</v>
          </cell>
          <cell r="S396" t="str">
            <v/>
          </cell>
          <cell r="T396" t="str">
            <v xml:space="preserve">  ERIK ORTEGA MÉNDEZ              </v>
          </cell>
          <cell r="U396">
            <v>42837</v>
          </cell>
          <cell r="V396" t="str">
            <v>Centro</v>
          </cell>
          <cell r="W396" t="str">
            <v>COMPLETADO</v>
          </cell>
          <cell r="X396" t="str">
            <v>CLIENTE</v>
          </cell>
          <cell r="Y396">
            <v>42800</v>
          </cell>
          <cell r="Z396">
            <v>612</v>
          </cell>
          <cell r="AA396" t="str">
            <v>M012</v>
          </cell>
          <cell r="AB396" t="str">
            <v>T179489/Tarjeta Principal Madre - MAIN BOARD</v>
          </cell>
          <cell r="AC396" t="str">
            <v>OC-1008756</v>
          </cell>
          <cell r="AD396" t="str">
            <v>UH 4Caminos/Cuautlanzingo</v>
          </cell>
          <cell r="AE396" t="str">
            <v>PUE</v>
          </cell>
          <cell r="AF396" t="str">
            <v>MX</v>
          </cell>
          <cell r="AG396" t="str">
            <v>10409389</v>
          </cell>
          <cell r="AH396" t="str">
            <v>MARIA EUGENIA VAZQUEZ AGUILAR</v>
          </cell>
          <cell r="AI396" t="str">
            <v>Dep 7 Cda Emilia Zapata Edif 20</v>
          </cell>
          <cell r="AJ396" t="str">
            <v>2222211773</v>
          </cell>
          <cell r="AK396">
            <v>0</v>
          </cell>
          <cell r="AL396" t="str">
            <v>72700</v>
          </cell>
          <cell r="AM396"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396" t="str">
            <v>3TE40A144716</v>
          </cell>
          <cell r="AO396" t="str">
            <v>Smart</v>
          </cell>
          <cell r="AP396" t="str">
            <v>Hisense</v>
          </cell>
          <cell r="AQ396" t="str">
            <v>Opera</v>
          </cell>
          <cell r="AR396" t="str">
            <v>FHD 1920 x 1080</v>
          </cell>
          <cell r="AS396" t="str">
            <v>3TE40G163934G1639M010</v>
          </cell>
          <cell r="AT396" t="e">
            <v>#N/A</v>
          </cell>
          <cell r="AU396" t="str">
            <v>40H5B2</v>
          </cell>
          <cell r="AV396" t="str">
            <v>3TE40G163934</v>
          </cell>
          <cell r="AW396" t="str">
            <v>G1639</v>
          </cell>
          <cell r="AX396" t="str">
            <v>M010</v>
          </cell>
          <cell r="AY396">
            <v>74011620</v>
          </cell>
          <cell r="AZ396">
            <v>51012556</v>
          </cell>
          <cell r="BA396">
            <v>80138634</v>
          </cell>
        </row>
        <row r="397">
          <cell r="D397">
            <v>60313812</v>
          </cell>
          <cell r="E397" t="str">
            <v xml:space="preserve">A  </v>
          </cell>
          <cell r="F397" t="str">
            <v>TV</v>
          </cell>
          <cell r="G397" t="str">
            <v>FELIX ROMERO LUNA</v>
          </cell>
          <cell r="H397" t="str">
            <v>CALLE DOMINGO ARENAS N. 423-1 COLONIA SAN FRANCISCO OCOTLAN, CORONANGO, PUE.</v>
          </cell>
          <cell r="I397" t="str">
            <v>222 2106635-2221779610</v>
          </cell>
          <cell r="J397" t="str">
            <v>HISENSE</v>
          </cell>
          <cell r="K397" t="str">
            <v>40K20DW</v>
          </cell>
          <cell r="L397" t="str">
            <v>40G145155H02513</v>
          </cell>
          <cell r="M397" t="str">
            <v>TICKET: 000074176</v>
          </cell>
          <cell r="N397">
            <v>9998.42</v>
          </cell>
          <cell r="O397">
            <v>42221</v>
          </cell>
          <cell r="P397">
            <v>42809</v>
          </cell>
          <cell r="Q397">
            <v>201032</v>
          </cell>
          <cell r="R397" t="str">
            <v>29/03/2017 07 : 41  ERNESTO.HERN : NP5 17/03/2017 03 : 52 201032 : P1A: T179489 PCB MAIN OC-1008757</v>
          </cell>
          <cell r="S397" t="str">
            <v/>
          </cell>
          <cell r="T397" t="str">
            <v xml:space="preserve">  ERIK ORTEGA MÉNDEZ              </v>
          </cell>
          <cell r="U397">
            <v>42837</v>
          </cell>
          <cell r="V397" t="str">
            <v>Centro</v>
          </cell>
          <cell r="W397" t="str">
            <v>COMPLETADO</v>
          </cell>
          <cell r="X397" t="str">
            <v>CLIENTE</v>
          </cell>
          <cell r="Y397">
            <v>42803</v>
          </cell>
          <cell r="Z397">
            <v>588</v>
          </cell>
          <cell r="AA397" t="str">
            <v>M012</v>
          </cell>
          <cell r="AB397" t="str">
            <v>T179489/Tarjeta Principal Madre - MAIN BOARD</v>
          </cell>
          <cell r="AC397" t="str">
            <v>OC-1008757</v>
          </cell>
          <cell r="AD397" t="str">
            <v>coronango/ sn. fco de ocotlan</v>
          </cell>
          <cell r="AE397" t="str">
            <v>PUE</v>
          </cell>
          <cell r="AF397" t="str">
            <v>MX</v>
          </cell>
          <cell r="AG397" t="str">
            <v>10414039</v>
          </cell>
          <cell r="AH397" t="str">
            <v>FELIX ROMERO LUNA</v>
          </cell>
          <cell r="AI397" t="str">
            <v>423 Calle domingo arena</v>
          </cell>
          <cell r="AJ397" t="str">
            <v>2106635</v>
          </cell>
          <cell r="AK397" t="str">
            <v>2221779610</v>
          </cell>
          <cell r="AL397" t="str">
            <v>72680</v>
          </cell>
          <cell r="AM397"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397" t="str">
            <v>3TE40A144716</v>
          </cell>
          <cell r="AO397" t="str">
            <v>Smart</v>
          </cell>
          <cell r="AP397" t="str">
            <v>Hisense</v>
          </cell>
          <cell r="AQ397" t="str">
            <v>Opera</v>
          </cell>
          <cell r="AR397" t="str">
            <v>FHD 1920 x 1080</v>
          </cell>
          <cell r="AS397" t="str">
            <v>3TE40G163934G1639M010</v>
          </cell>
          <cell r="AT397" t="e">
            <v>#N/A</v>
          </cell>
          <cell r="AU397" t="str">
            <v>40H5B2</v>
          </cell>
          <cell r="AV397" t="str">
            <v>3TE40G163934</v>
          </cell>
          <cell r="AW397" t="str">
            <v>G1639</v>
          </cell>
          <cell r="AX397" t="str">
            <v>M010</v>
          </cell>
          <cell r="AY397">
            <v>74011621</v>
          </cell>
          <cell r="AZ397">
            <v>51012557</v>
          </cell>
          <cell r="BA397">
            <v>80138635</v>
          </cell>
        </row>
        <row r="398">
          <cell r="D398">
            <v>60313689</v>
          </cell>
          <cell r="E398" t="str">
            <v xml:space="preserve">A  </v>
          </cell>
          <cell r="F398" t="str">
            <v>TV</v>
          </cell>
          <cell r="G398" t="str">
            <v>ANTONIO LORENZO SALAZAR</v>
          </cell>
          <cell r="H398" t="str">
            <v>CALLE NICOLAS BRAVO N. 950 COLONIA GUADALUPE HIDALGO C.P 72490, PUEBLA, PUE.</v>
          </cell>
          <cell r="I398">
            <v>2224467462</v>
          </cell>
          <cell r="J398" t="str">
            <v>HISENSE</v>
          </cell>
          <cell r="K398" t="str">
            <v>40K20DW</v>
          </cell>
          <cell r="L398" t="str">
            <v>40G145155H03875</v>
          </cell>
          <cell r="M398" t="str">
            <v>TICKET:0998 4977 3173 7729 9987 13</v>
          </cell>
          <cell r="N398">
            <v>5999</v>
          </cell>
          <cell r="O398">
            <v>42188</v>
          </cell>
          <cell r="P398">
            <v>42803</v>
          </cell>
          <cell r="Q398">
            <v>201032</v>
          </cell>
          <cell r="R398" t="str">
            <v>16/03/2017 02 : 59  JORGE.VAZ : NP5
11/03/2017 02 : 57 201032 : P1A: T179489 PCB MAIN OC-1008439</v>
          </cell>
          <cell r="S398" t="str">
            <v/>
          </cell>
          <cell r="T398" t="str">
            <v xml:space="preserve">  ERIK ORTEGA MÉNDEZ              </v>
          </cell>
          <cell r="U398">
            <v>42837</v>
          </cell>
          <cell r="V398" t="str">
            <v>Centro</v>
          </cell>
          <cell r="W398" t="str">
            <v>COMPLETADO</v>
          </cell>
          <cell r="X398" t="str">
            <v>CLIENTE</v>
          </cell>
          <cell r="Y398">
            <v>42803</v>
          </cell>
          <cell r="Z398">
            <v>615</v>
          </cell>
          <cell r="AA398" t="str">
            <v>M012</v>
          </cell>
          <cell r="AB398" t="str">
            <v>T179489/Tarjeta Principal Madre - MAIN BOARD</v>
          </cell>
          <cell r="AC398" t="str">
            <v>OC-1008439</v>
          </cell>
          <cell r="AD398" t="str">
            <v>Gudalupe hidalgo/puebla</v>
          </cell>
          <cell r="AE398" t="str">
            <v>PUE</v>
          </cell>
          <cell r="AF398" t="str">
            <v>MX</v>
          </cell>
          <cell r="AG398" t="str">
            <v>10413889</v>
          </cell>
          <cell r="AH398" t="str">
            <v>ANTONIO LORENZO SALAZAR</v>
          </cell>
          <cell r="AI398" t="str">
            <v>950 Nicolas Bravo</v>
          </cell>
          <cell r="AJ398" t="str">
            <v>2224467462</v>
          </cell>
          <cell r="AK398">
            <v>0</v>
          </cell>
          <cell r="AL398" t="str">
            <v>72490</v>
          </cell>
          <cell r="AM398"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398" t="str">
            <v>3TE40A144716</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74011622</v>
          </cell>
          <cell r="AZ398">
            <v>51012558</v>
          </cell>
          <cell r="BA398">
            <v>80138636</v>
          </cell>
        </row>
        <row r="399">
          <cell r="D399">
            <v>60311373</v>
          </cell>
          <cell r="E399" t="str">
            <v>A</v>
          </cell>
          <cell r="F399" t="str">
            <v>TV</v>
          </cell>
          <cell r="G399" t="str">
            <v>RAC CENTER GUADALAJARA</v>
          </cell>
          <cell r="H399" t="str">
            <v>CARRET. GDL-CHAPALA KM 24.5 Col. CENTRO TLAJOMULCO Mpo. TLAJOMULCO DE ZUÑIGA</v>
          </cell>
          <cell r="I399">
            <v>3331617503</v>
          </cell>
          <cell r="J399" t="str">
            <v>HISENSE</v>
          </cell>
          <cell r="K399" t="str">
            <v>40D37</v>
          </cell>
          <cell r="L399" t="str">
            <v>40G150594H02684</v>
          </cell>
          <cell r="M399" t="str">
            <v>Carta de equipo de tienda</v>
          </cell>
          <cell r="N399">
            <v>0</v>
          </cell>
          <cell r="O399">
            <v>42779</v>
          </cell>
          <cell r="P399">
            <v>42778</v>
          </cell>
          <cell r="Q399">
            <v>201076</v>
          </cell>
          <cell r="R399" t="str">
            <v>No hay refacciones para surtir y poder reparar</v>
          </cell>
          <cell r="S399" t="str">
            <v>Se trata de un equipo de tienda por lo que no contamos con precio y fecha de factura</v>
          </cell>
          <cell r="T399" t="str">
            <v>Carlos Muñiz</v>
          </cell>
          <cell r="U399">
            <v>42837</v>
          </cell>
          <cell r="V399" t="str">
            <v>SUR</v>
          </cell>
          <cell r="W399" t="str">
            <v>COMPLETADO</v>
          </cell>
          <cell r="X399" t="str">
            <v>TIENDA</v>
          </cell>
          <cell r="Y399">
            <v>42779</v>
          </cell>
          <cell r="Z399">
            <v>42778</v>
          </cell>
          <cell r="AA399" t="str">
            <v>M012</v>
          </cell>
          <cell r="AB399" t="str">
            <v>T182882/Panel - PANEL</v>
          </cell>
          <cell r="AC399" t="str">
            <v>OC-1007651</v>
          </cell>
          <cell r="AD399" t="str">
            <v>TLAJOMULCO/CENTRO</v>
          </cell>
          <cell r="AE399" t="str">
            <v>JAL</v>
          </cell>
          <cell r="AF399" t="str">
            <v>MX</v>
          </cell>
          <cell r="AG399" t="str">
            <v>10405558</v>
          </cell>
          <cell r="AH399" t="str">
            <v>ORNALDO TUZ</v>
          </cell>
          <cell r="AI399" t="str">
            <v>S/N CARRET GDL CHAPALA KM 24.5</v>
          </cell>
          <cell r="AJ399" t="str">
            <v>0000000000</v>
          </cell>
          <cell r="AK399" t="str">
            <v>0000000000</v>
          </cell>
          <cell r="AL399" t="str">
            <v>45670</v>
          </cell>
          <cell r="AM399"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399" t="str">
            <v>3TE40G144668</v>
          </cell>
          <cell r="AO399" t="str">
            <v>Básica</v>
          </cell>
          <cell r="AP399" t="str">
            <v>Hisense</v>
          </cell>
          <cell r="AQ399" t="str">
            <v>Opera</v>
          </cell>
          <cell r="AR399" t="str">
            <v>FHD 1920 x 1080</v>
          </cell>
          <cell r="AS399" t="str">
            <v>3TE40M154812M1548M010</v>
          </cell>
          <cell r="AT399" t="e">
            <v>#N/A</v>
          </cell>
          <cell r="AU399" t="str">
            <v>40D37</v>
          </cell>
          <cell r="AV399" t="str">
            <v>3TE40M154812</v>
          </cell>
          <cell r="AW399" t="str">
            <v>M1548</v>
          </cell>
          <cell r="AX399" t="str">
            <v>M010</v>
          </cell>
          <cell r="AY399">
            <v>74011623</v>
          </cell>
          <cell r="AZ399">
            <v>51012559</v>
          </cell>
          <cell r="BA399">
            <v>80138637</v>
          </cell>
        </row>
        <row r="400">
          <cell r="D400">
            <v>60313257</v>
          </cell>
          <cell r="E400" t="str">
            <v>A</v>
          </cell>
          <cell r="F400" t="str">
            <v>TV</v>
          </cell>
          <cell r="G400" t="str">
            <v>RUBEN GONZALES REYES</v>
          </cell>
          <cell r="H400" t="str">
            <v>PANAMA NO. 29 COL. REFORMA</v>
          </cell>
          <cell r="I400">
            <v>2288581295</v>
          </cell>
          <cell r="J400" t="str">
            <v>HISENSE</v>
          </cell>
          <cell r="K400" t="str">
            <v>40K20DW</v>
          </cell>
          <cell r="L400" t="str">
            <v>40G151184H00579</v>
          </cell>
          <cell r="M400" t="str">
            <v>CARTA FACTURA</v>
          </cell>
          <cell r="N400">
            <v>0</v>
          </cell>
          <cell r="O400">
            <v>42506</v>
          </cell>
          <cell r="P400">
            <v>42837</v>
          </cell>
          <cell r="Q400">
            <v>201068</v>
          </cell>
          <cell r="R400" t="str">
            <v>SOLICITUD DE MAIN, FALTA DE REFACCION</v>
          </cell>
          <cell r="T400" t="str">
            <v>KAREN BAUTISTA</v>
          </cell>
          <cell r="U400">
            <v>42822</v>
          </cell>
          <cell r="V400" t="str">
            <v>SUR</v>
          </cell>
          <cell r="W400" t="str">
            <v>COMPLETADO</v>
          </cell>
          <cell r="X400" t="str">
            <v>CLIENTE</v>
          </cell>
          <cell r="Y400">
            <v>42797</v>
          </cell>
          <cell r="Z400">
            <v>331</v>
          </cell>
          <cell r="AA400" t="str">
            <v>M010</v>
          </cell>
          <cell r="AB400" t="str">
            <v>T179489/Tarjeta Principal Madre - MAIN BOARD</v>
          </cell>
          <cell r="AC400" t="str">
            <v>OC-1008321</v>
          </cell>
          <cell r="AD400" t="str">
            <v>Xalapa / Reforma</v>
          </cell>
          <cell r="AE400" t="str">
            <v>VER</v>
          </cell>
          <cell r="AF400" t="str">
            <v>MX</v>
          </cell>
          <cell r="AG400" t="str">
            <v>10413232</v>
          </cell>
          <cell r="AH400" t="str">
            <v>RUBEN GONZALES REYES</v>
          </cell>
          <cell r="AI400" t="str">
            <v>29 Panama</v>
          </cell>
          <cell r="AJ400" t="str">
            <v>2288581295</v>
          </cell>
          <cell r="AK400" t="str">
            <v>2282345402</v>
          </cell>
          <cell r="AL400" t="str">
            <v>91080</v>
          </cell>
          <cell r="AM400"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00" t="str">
            <v>3TE40A144716</v>
          </cell>
          <cell r="AO400" t="str">
            <v>Smart</v>
          </cell>
          <cell r="AP400" t="str">
            <v>Hisense</v>
          </cell>
          <cell r="AQ400" t="str">
            <v>Opera</v>
          </cell>
          <cell r="AR400" t="str">
            <v>FHD 1920 x 1080</v>
          </cell>
          <cell r="AS400" t="str">
            <v>3TE40G163934G1639M010</v>
          </cell>
          <cell r="AT400" t="e">
            <v>#N/A</v>
          </cell>
          <cell r="AU400" t="str">
            <v>40H5B2</v>
          </cell>
          <cell r="AV400" t="str">
            <v>3TE40G163934</v>
          </cell>
          <cell r="AW400" t="str">
            <v>G1639</v>
          </cell>
          <cell r="AX400" t="str">
            <v>M010</v>
          </cell>
          <cell r="AY400">
            <v>74011624</v>
          </cell>
          <cell r="AZ400">
            <v>51012560</v>
          </cell>
          <cell r="BA400">
            <v>80138638</v>
          </cell>
        </row>
        <row r="401">
          <cell r="D401">
            <v>60313425</v>
          </cell>
          <cell r="E401" t="str">
            <v>A</v>
          </cell>
          <cell r="F401" t="str">
            <v>TV</v>
          </cell>
          <cell r="G401" t="str">
            <v>GUADALUPE ROCHA TREJO</v>
          </cell>
          <cell r="H401" t="str">
            <v>ANIS 704, COL. ALEJANDRO BRIONES, ALTAMIRA TAMAUIPAS</v>
          </cell>
          <cell r="I401">
            <v>8331223498</v>
          </cell>
          <cell r="J401" t="str">
            <v>HISENSE</v>
          </cell>
          <cell r="K401" t="str">
            <v>40H3B1</v>
          </cell>
          <cell r="L401" t="str">
            <v>40G151266H01713</v>
          </cell>
          <cell r="M401">
            <v>175044</v>
          </cell>
          <cell r="N401">
            <v>9051.77</v>
          </cell>
          <cell r="O401">
            <v>42322</v>
          </cell>
          <cell r="P401">
            <v>42802</v>
          </cell>
          <cell r="Q401">
            <v>202245</v>
          </cell>
          <cell r="R401" t="str">
            <v>16/03/2017 05 : 31  JORGE.VAZ : NP5
11/03/2017 07 : 41 202245 : PEDIDO DE COMPRA OC-1008464</v>
          </cell>
          <cell r="S401" t="str">
            <v/>
          </cell>
          <cell r="T401" t="str">
            <v xml:space="preserve">Alfredo Pineda                </v>
          </cell>
          <cell r="U401" t="str">
            <v>2017-03-16</v>
          </cell>
          <cell r="V401" t="str">
            <v>Norte</v>
          </cell>
          <cell r="W401" t="str">
            <v>COMPLETADO</v>
          </cell>
          <cell r="X401" t="str">
            <v>TALLER</v>
          </cell>
          <cell r="Y401">
            <v>42801</v>
          </cell>
          <cell r="Z401">
            <v>480</v>
          </cell>
          <cell r="AA401" t="str">
            <v>M012</v>
          </cell>
          <cell r="AB401" t="str">
            <v>T187178/Panel - PANEL</v>
          </cell>
          <cell r="AC401" t="str">
            <v>OC-1008464</v>
          </cell>
          <cell r="AD401" t="str">
            <v>Altamira/Alejandro Briones</v>
          </cell>
          <cell r="AE401" t="str">
            <v>TMS</v>
          </cell>
          <cell r="AF401" t="str">
            <v>MX</v>
          </cell>
          <cell r="AG401" t="str">
            <v>10413661</v>
          </cell>
          <cell r="AH401" t="str">
            <v>GUADALUPE ROCHA TREJO</v>
          </cell>
          <cell r="AI401" t="str">
            <v>704 Anis</v>
          </cell>
          <cell r="AJ401" t="str">
            <v>8333779690</v>
          </cell>
          <cell r="AK401" t="str">
            <v>8333779690</v>
          </cell>
          <cell r="AL401" t="str">
            <v>89602</v>
          </cell>
          <cell r="AM401"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01" t="str">
            <v>3TE40G151266</v>
          </cell>
          <cell r="AO401" t="str">
            <v>Básica</v>
          </cell>
          <cell r="AP401" t="str">
            <v>Hisense</v>
          </cell>
          <cell r="AQ401" t="str">
            <v>Opera</v>
          </cell>
          <cell r="AR401" t="str">
            <v>FHD 1920 x 1080</v>
          </cell>
          <cell r="AS401" t="str">
            <v>3TE40G154775G154775M010</v>
          </cell>
          <cell r="AT401">
            <v>5</v>
          </cell>
          <cell r="AU401" t="str">
            <v>40H5B</v>
          </cell>
          <cell r="AV401" t="str">
            <v>3TE40G154775</v>
          </cell>
          <cell r="AW401" t="str">
            <v>G154775</v>
          </cell>
          <cell r="AX401" t="str">
            <v>M010</v>
          </cell>
          <cell r="AY401">
            <v>74011625</v>
          </cell>
          <cell r="AZ401">
            <v>51012561</v>
          </cell>
          <cell r="BA401">
            <v>80138639</v>
          </cell>
        </row>
        <row r="402">
          <cell r="D402">
            <v>60314865</v>
          </cell>
          <cell r="E402" t="str">
            <v>A</v>
          </cell>
          <cell r="F402" t="str">
            <v>TV</v>
          </cell>
          <cell r="G402" t="str">
            <v>FABRICAS DE FRANCIA PATRIA</v>
          </cell>
          <cell r="H402" t="str">
            <v>AV. PATRIA, SN, COL SEATTLE 45101</v>
          </cell>
          <cell r="I402">
            <v>3312552588</v>
          </cell>
          <cell r="J402" t="str">
            <v>HISENSE</v>
          </cell>
          <cell r="K402" t="str">
            <v>40H5B2</v>
          </cell>
          <cell r="L402" t="str">
            <v>40G161180H04482</v>
          </cell>
          <cell r="M402" t="str">
            <v>CARTA EQUIPO PROPIEDAD DE TIENDA</v>
          </cell>
          <cell r="N402">
            <v>0</v>
          </cell>
          <cell r="O402">
            <v>42817</v>
          </cell>
          <cell r="P402">
            <v>42804</v>
          </cell>
          <cell r="Q402">
            <v>201076</v>
          </cell>
          <cell r="R402" t="str">
            <v>No hay refacciones para surtir y poder reparar</v>
          </cell>
          <cell r="S402" t="str">
            <v>Se trata de un equipo de tienda</v>
          </cell>
          <cell r="T402" t="str">
            <v>Carlos Muñiz</v>
          </cell>
          <cell r="U402">
            <v>42837</v>
          </cell>
          <cell r="V402" t="str">
            <v>SUR</v>
          </cell>
          <cell r="W402" t="str">
            <v>COMPLETADO</v>
          </cell>
          <cell r="X402" t="str">
            <v>TIENDA</v>
          </cell>
          <cell r="Y402">
            <v>42817</v>
          </cell>
          <cell r="Z402">
            <v>42804</v>
          </cell>
          <cell r="AA402" t="str">
            <v>M012</v>
          </cell>
          <cell r="AB402" t="str">
            <v>T191066/Panel - PANEL</v>
          </cell>
          <cell r="AC402" t="str">
            <v>OC-1009028</v>
          </cell>
          <cell r="AD402" t="str">
            <v>Zapopan</v>
          </cell>
          <cell r="AE402" t="str">
            <v>JAL</v>
          </cell>
          <cell r="AF402" t="str">
            <v>MX</v>
          </cell>
          <cell r="AG402" t="str">
            <v>10413964</v>
          </cell>
          <cell r="AH402" t="str">
            <v>FABRICAS DE FRANCIA PATRIA LUIS PAL</v>
          </cell>
          <cell r="AI402" t="str">
            <v>Avenida Patria</v>
          </cell>
          <cell r="AJ402" t="str">
            <v>0443312552588</v>
          </cell>
          <cell r="AK402" t="str">
            <v>0443312552588</v>
          </cell>
          <cell r="AL402" t="str">
            <v>45160</v>
          </cell>
          <cell r="AM402"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02" t="str">
            <v>3TE40G155372</v>
          </cell>
          <cell r="AO402" t="str">
            <v>Smart</v>
          </cell>
          <cell r="AP402" t="str">
            <v>Hisense</v>
          </cell>
          <cell r="AQ402" t="str">
            <v>Opera</v>
          </cell>
          <cell r="AR402" t="str">
            <v>FHD 1920 x 1080</v>
          </cell>
          <cell r="AS402" t="str">
            <v>3TE40G163934G1639M010</v>
          </cell>
          <cell r="AT402" t="e">
            <v>#N/A</v>
          </cell>
          <cell r="AU402" t="str">
            <v>40H5B2</v>
          </cell>
          <cell r="AV402" t="str">
            <v>3TE40G163934</v>
          </cell>
          <cell r="AW402" t="str">
            <v>G1639</v>
          </cell>
          <cell r="AX402" t="str">
            <v>M010</v>
          </cell>
          <cell r="AY402">
            <v>74011627</v>
          </cell>
          <cell r="AZ402">
            <v>51012563</v>
          </cell>
          <cell r="BA402">
            <v>80139065</v>
          </cell>
        </row>
        <row r="403">
          <cell r="D403">
            <v>60314296</v>
          </cell>
          <cell r="E403" t="str">
            <v xml:space="preserve">A  </v>
          </cell>
          <cell r="F403" t="str">
            <v>TV</v>
          </cell>
          <cell r="G403" t="str">
            <v xml:space="preserve">JORGE PEREZ </v>
          </cell>
          <cell r="H403" t="str">
            <v xml:space="preserve">AV. TECNOLOGICO #651 CD. INDUSTRIAL CELAYA </v>
          </cell>
          <cell r="I403">
            <v>4611921300</v>
          </cell>
          <cell r="J403" t="str">
            <v xml:space="preserve">HISENSE </v>
          </cell>
          <cell r="K403" t="str">
            <v>40H5B2</v>
          </cell>
          <cell r="L403" t="str">
            <v>40G1618N3H01280</v>
          </cell>
          <cell r="M403" t="str">
            <v>EQUIPO PISO COSTO</v>
          </cell>
          <cell r="N403">
            <v>0</v>
          </cell>
          <cell r="O403">
            <v>42810</v>
          </cell>
          <cell r="P403">
            <v>42811</v>
          </cell>
          <cell r="Q403">
            <v>201608</v>
          </cell>
          <cell r="R403" t="str">
            <v>22/03/2017 04 : 35 201608 : P1A: PANEL #202232 O.C. 1008865</v>
          </cell>
          <cell r="S403" t="str">
            <v>EQUIPO DE PISO</v>
          </cell>
          <cell r="T403" t="str">
            <v xml:space="preserve">CAROLINA PEREA                    </v>
          </cell>
          <cell r="U403" t="str">
            <v>2017-04-12</v>
          </cell>
          <cell r="V403" t="str">
            <v>Centro</v>
          </cell>
          <cell r="W403" t="str">
            <v>COMPLETADO</v>
          </cell>
          <cell r="Y403">
            <v>42810</v>
          </cell>
          <cell r="AA403" t="str">
            <v>M010</v>
          </cell>
          <cell r="AB403" t="str">
            <v>T202232/Panel - PANEL</v>
          </cell>
          <cell r="AC403" t="str">
            <v>OC-1008865</v>
          </cell>
          <cell r="AD403" t="str">
            <v>Celaya/Col Cd Industrial</v>
          </cell>
          <cell r="AE403" t="str">
            <v>GTO</v>
          </cell>
          <cell r="AF403" t="str">
            <v>MX</v>
          </cell>
          <cell r="AG403" t="str">
            <v>10414515</v>
          </cell>
          <cell r="AH403" t="str">
            <v>JORGE PEREZ</v>
          </cell>
          <cell r="AI403" t="str">
            <v>651 Ave. Tecnologico</v>
          </cell>
          <cell r="AJ403" t="str">
            <v>5539320575</v>
          </cell>
          <cell r="AK403" t="str">
            <v>5539320575</v>
          </cell>
          <cell r="AL403" t="str">
            <v>38010</v>
          </cell>
          <cell r="AM403"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03" t="str">
            <v>3TE40G155372</v>
          </cell>
          <cell r="AO403" t="str">
            <v>Smart</v>
          </cell>
          <cell r="AP403" t="str">
            <v>Hisense</v>
          </cell>
          <cell r="AQ403" t="str">
            <v>Opera</v>
          </cell>
          <cell r="AR403" t="str">
            <v>FHD 1920 x 1080</v>
          </cell>
          <cell r="AS403" t="str">
            <v>3TE40G163934G1639M010</v>
          </cell>
          <cell r="AT403" t="e">
            <v>#N/A</v>
          </cell>
          <cell r="AU403" t="str">
            <v>40H5B2</v>
          </cell>
          <cell r="AV403" t="str">
            <v>3TE40G163934</v>
          </cell>
          <cell r="AW403" t="str">
            <v>G1639</v>
          </cell>
          <cell r="AX403" t="str">
            <v>M010</v>
          </cell>
          <cell r="AY403">
            <v>74011628</v>
          </cell>
          <cell r="AZ403">
            <v>51012564</v>
          </cell>
          <cell r="BA403">
            <v>80139069</v>
          </cell>
        </row>
        <row r="404">
          <cell r="D404">
            <v>60313412</v>
          </cell>
          <cell r="E404" t="str">
            <v>A</v>
          </cell>
          <cell r="F404" t="str">
            <v>TV</v>
          </cell>
          <cell r="G404" t="str">
            <v xml:space="preserve">EMANUEL GARCIA </v>
          </cell>
          <cell r="H404" t="str">
            <v>MIGUEL HIDALGO MZA. 2 LOTE 34 COL. VILLAS DE GUADALUPE, ECATEPEC,EDO.DE MEXICO</v>
          </cell>
          <cell r="I404">
            <v>5528959095</v>
          </cell>
          <cell r="J404" t="str">
            <v>HISENSE</v>
          </cell>
          <cell r="K404" t="str">
            <v>40H4CM</v>
          </cell>
          <cell r="L404" t="str">
            <v>40G1623H8H00197</v>
          </cell>
          <cell r="M404">
            <v>9252</v>
          </cell>
          <cell r="N404">
            <v>6229</v>
          </cell>
          <cell r="O404">
            <v>42764</v>
          </cell>
          <cell r="P404">
            <v>42801</v>
          </cell>
          <cell r="Q404">
            <v>200997</v>
          </cell>
          <cell r="R404" t="str">
            <v>MAIN Y KEY BOARD</v>
          </cell>
          <cell r="S404" t="str">
            <v/>
          </cell>
          <cell r="T404" t="str">
            <v xml:space="preserve">GLORIA LEON LARIOS          </v>
          </cell>
          <cell r="U404">
            <v>42836</v>
          </cell>
          <cell r="V404" t="str">
            <v>Centro</v>
          </cell>
          <cell r="W404" t="str">
            <v>COMPLETADO</v>
          </cell>
          <cell r="Y404">
            <v>42801</v>
          </cell>
          <cell r="Z404">
            <v>37</v>
          </cell>
          <cell r="AA404" t="str">
            <v>M010</v>
          </cell>
          <cell r="AB404" t="str">
            <v>T199409/Tarjeta de botones - KeyButton Board</v>
          </cell>
          <cell r="AC404" t="str">
            <v>OC-1008342</v>
          </cell>
          <cell r="AD404" t="str">
            <v>Ecatepec/Villa de Guadalupe Xalostoc</v>
          </cell>
          <cell r="AE404" t="str">
            <v>MEX</v>
          </cell>
          <cell r="AF404" t="str">
            <v>MX</v>
          </cell>
          <cell r="AG404" t="str">
            <v>10413562</v>
          </cell>
          <cell r="AH404" t="str">
            <v>EMANUEL GARCIA</v>
          </cell>
          <cell r="AI404" t="str">
            <v>Miguel Hidalgo Mz. 2 Lote 34</v>
          </cell>
          <cell r="AJ404" t="str">
            <v>5528959095</v>
          </cell>
          <cell r="AK404" t="str">
            <v>5528959095</v>
          </cell>
          <cell r="AL404" t="str">
            <v>55339</v>
          </cell>
          <cell r="AM404"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04" t="str">
            <v>3TE40G1622G2</v>
          </cell>
          <cell r="AO404" t="e">
            <v>#N/A</v>
          </cell>
          <cell r="AP404" t="e">
            <v>#N/A</v>
          </cell>
          <cell r="AQ404" t="e">
            <v>#N/A</v>
          </cell>
          <cell r="AR404" t="e">
            <v>#N/A</v>
          </cell>
          <cell r="AS404" t="str">
            <v>3TE40G164119G1641M010</v>
          </cell>
          <cell r="AT404" t="e">
            <v>#N/A</v>
          </cell>
          <cell r="AU404" t="str">
            <v>40H4CM</v>
          </cell>
          <cell r="AV404" t="str">
            <v>3TE40G164119</v>
          </cell>
          <cell r="AW404" t="str">
            <v>G1641</v>
          </cell>
          <cell r="AX404" t="str">
            <v>M010</v>
          </cell>
          <cell r="AY404">
            <v>74011629</v>
          </cell>
          <cell r="AZ404">
            <v>51012565</v>
          </cell>
          <cell r="BA404">
            <v>80139074</v>
          </cell>
        </row>
        <row r="405">
          <cell r="D405">
            <v>60313102</v>
          </cell>
          <cell r="E405" t="str">
            <v xml:space="preserve">A  </v>
          </cell>
          <cell r="F405" t="str">
            <v>TV</v>
          </cell>
          <cell r="G405" t="str">
            <v>OMAR MORALES</v>
          </cell>
          <cell r="H405" t="str">
            <v>2 DE ABRIL N°4 SANTIAGO TLACOTEPEC TOLUCA</v>
          </cell>
          <cell r="I405">
            <v>5585565723</v>
          </cell>
          <cell r="J405" t="str">
            <v>HISENSE</v>
          </cell>
          <cell r="K405" t="str">
            <v>40H5B2</v>
          </cell>
          <cell r="L405" t="str">
            <v>40G1623H9H00341</v>
          </cell>
          <cell r="M405" t="str">
            <v>SOLO PRESENTO POLIZA</v>
          </cell>
          <cell r="N405">
            <v>0</v>
          </cell>
          <cell r="O405">
            <v>42697</v>
          </cell>
          <cell r="P405">
            <v>42801</v>
          </cell>
          <cell r="Q405">
            <v>201612</v>
          </cell>
          <cell r="R405" t="str">
            <v xml:space="preserve">P1:T192199 MAIN OC-1008410  </v>
          </cell>
          <cell r="S405" t="str">
            <v xml:space="preserve">PENDIENTE POR REFACION </v>
          </cell>
          <cell r="T405" t="str">
            <v xml:space="preserve"> ADRIANA BONIFACIO                </v>
          </cell>
          <cell r="U405">
            <v>42836</v>
          </cell>
          <cell r="V405" t="str">
            <v>Centro</v>
          </cell>
          <cell r="W405" t="str">
            <v>COMPLETADO</v>
          </cell>
          <cell r="Y405">
            <v>42795</v>
          </cell>
          <cell r="Z405">
            <v>104</v>
          </cell>
          <cell r="AA405" t="str">
            <v>M010</v>
          </cell>
          <cell r="AB405" t="str">
            <v>T192199/Tarjeta Principal Madre - MAIN BOARD\Power</v>
          </cell>
          <cell r="AC405" t="str">
            <v>OC-1008410</v>
          </cell>
          <cell r="AD405" t="str">
            <v>Toluca/Santiago Tlacotepec</v>
          </cell>
          <cell r="AE405" t="str">
            <v>MEX</v>
          </cell>
          <cell r="AF405" t="str">
            <v>MX</v>
          </cell>
          <cell r="AG405" t="str">
            <v>10413373</v>
          </cell>
          <cell r="AH405" t="str">
            <v>OMAR MORALES</v>
          </cell>
          <cell r="AI405" t="str">
            <v>4 2 de Abril</v>
          </cell>
          <cell r="AJ405" t="str">
            <v>5585565723</v>
          </cell>
          <cell r="AK405">
            <v>0</v>
          </cell>
          <cell r="AL405" t="str">
            <v>50255</v>
          </cell>
          <cell r="AM405"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05" t="str">
            <v>3TE40G155372</v>
          </cell>
          <cell r="AO405" t="str">
            <v>Smart</v>
          </cell>
          <cell r="AP405" t="str">
            <v>Hisense</v>
          </cell>
          <cell r="AQ405" t="str">
            <v>Opera</v>
          </cell>
          <cell r="AR405" t="str">
            <v>FHD 1920 x 1080</v>
          </cell>
          <cell r="AS405" t="str">
            <v>3TE40G163934G1639M010</v>
          </cell>
          <cell r="AT405" t="e">
            <v>#N/A</v>
          </cell>
          <cell r="AU405" t="str">
            <v>40H5B2</v>
          </cell>
          <cell r="AV405" t="str">
            <v>3TE40G163934</v>
          </cell>
          <cell r="AW405" t="str">
            <v>G1639</v>
          </cell>
          <cell r="AX405" t="str">
            <v>M010</v>
          </cell>
          <cell r="AY405">
            <v>74011630</v>
          </cell>
          <cell r="AZ405">
            <v>51012566</v>
          </cell>
          <cell r="BA405">
            <v>80139077</v>
          </cell>
        </row>
        <row r="406">
          <cell r="D406">
            <v>60313990</v>
          </cell>
          <cell r="E406" t="str">
            <v xml:space="preserve">A  </v>
          </cell>
          <cell r="F406" t="str">
            <v>TV</v>
          </cell>
          <cell r="G406" t="str">
            <v>ALBERTO SARAINLIMA MERINO</v>
          </cell>
          <cell r="H406" t="str">
            <v>CALLE TALES DE MILETO N. 161 COLONIA VALLE DEL SOL C.P 72565, PUEBLA, PUE.</v>
          </cell>
          <cell r="I406" t="str">
            <v>222 2454310-2222457074</v>
          </cell>
          <cell r="J406" t="str">
            <v>HISENSE</v>
          </cell>
          <cell r="K406" t="str">
            <v>40D37</v>
          </cell>
          <cell r="L406" t="str">
            <v>40M154303H01639</v>
          </cell>
          <cell r="M406" t="str">
            <v>FACTURA:IWADN166415</v>
          </cell>
          <cell r="N406">
            <v>4309.4799999999996</v>
          </cell>
          <cell r="O406">
            <v>42400</v>
          </cell>
          <cell r="P406">
            <v>42816</v>
          </cell>
          <cell r="Q406">
            <v>201032</v>
          </cell>
          <cell r="R406" t="str">
            <v>30/03/2017 02 : 08  ERNESTO.HERN : NP5
25/03/2017 02 : 49 201032 : P1A: T188693 MAIN BOARD OC-1009033</v>
          </cell>
          <cell r="S406" t="str">
            <v/>
          </cell>
          <cell r="T406" t="str">
            <v xml:space="preserve">  ERIK ORTEGA MÉNDEZ              </v>
          </cell>
          <cell r="U406">
            <v>42837</v>
          </cell>
          <cell r="V406" t="str">
            <v>Centro</v>
          </cell>
          <cell r="W406" t="str">
            <v>COMPLETADO</v>
          </cell>
          <cell r="X406" t="str">
            <v>CLIENTE</v>
          </cell>
          <cell r="Y406">
            <v>42807</v>
          </cell>
          <cell r="Z406">
            <v>416</v>
          </cell>
          <cell r="AA406" t="str">
            <v>M012</v>
          </cell>
          <cell r="AB406" t="str">
            <v>T188693/Tarjeta Principal Madre - MAIN BOARD\Power</v>
          </cell>
          <cell r="AC406" t="str">
            <v>OC-1009033</v>
          </cell>
          <cell r="AD406" t="str">
            <v>PUE / Valle del sol</v>
          </cell>
          <cell r="AE406" t="str">
            <v>PUE</v>
          </cell>
          <cell r="AF406" t="str">
            <v>MX</v>
          </cell>
          <cell r="AG406" t="str">
            <v>10414255</v>
          </cell>
          <cell r="AH406" t="str">
            <v>ALABETRO SARAIN LIMA MEDINO</v>
          </cell>
          <cell r="AI406" t="str">
            <v>161 Tales de mileto</v>
          </cell>
          <cell r="AJ406" t="str">
            <v>2222454310</v>
          </cell>
          <cell r="AK406" t="str">
            <v>2222457074</v>
          </cell>
          <cell r="AL406" t="str">
            <v>72565</v>
          </cell>
          <cell r="AM406"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06" t="str">
            <v>3TE40G144668</v>
          </cell>
          <cell r="AO406" t="str">
            <v>Básica</v>
          </cell>
          <cell r="AP406" t="str">
            <v>Hisense</v>
          </cell>
          <cell r="AQ406" t="str">
            <v>Opera</v>
          </cell>
          <cell r="AR406" t="str">
            <v>FHD 1920 x 1080</v>
          </cell>
          <cell r="AS406" t="str">
            <v>3TE40M154812M1548M010</v>
          </cell>
          <cell r="AT406" t="e">
            <v>#N/A</v>
          </cell>
          <cell r="AU406" t="str">
            <v>40D37</v>
          </cell>
          <cell r="AV406" t="str">
            <v>3TE40M154812</v>
          </cell>
          <cell r="AW406" t="str">
            <v>M1548</v>
          </cell>
          <cell r="AX406" t="str">
            <v>M010</v>
          </cell>
          <cell r="AY406">
            <v>74011631</v>
          </cell>
          <cell r="AZ406">
            <v>51012567</v>
          </cell>
          <cell r="BA406">
            <v>80139082</v>
          </cell>
        </row>
        <row r="407">
          <cell r="D407">
            <v>60314543</v>
          </cell>
          <cell r="E407" t="str">
            <v xml:space="preserve">A  </v>
          </cell>
          <cell r="F407" t="str">
            <v>TV</v>
          </cell>
          <cell r="G407" t="str">
            <v>SANTIAGO PEDRO CORONA OLIVA-MUEBLERIA SANTA FE</v>
          </cell>
          <cell r="H407" t="str">
            <v>CALLE ZARAGOZA N. 10 COLONIA CENTRO C.P 74580, CHIETLA, PUE.</v>
          </cell>
          <cell r="I407" t="str">
            <v>243 4381142</v>
          </cell>
          <cell r="J407" t="str">
            <v>HISENSE</v>
          </cell>
          <cell r="K407" t="str">
            <v>40D37</v>
          </cell>
          <cell r="L407" t="str">
            <v>40M154304H01940</v>
          </cell>
          <cell r="M407" t="str">
            <v>PÓLIZA SELLADA</v>
          </cell>
          <cell r="N407">
            <v>0</v>
          </cell>
          <cell r="O407">
            <v>42815</v>
          </cell>
          <cell r="P407">
            <v>42818</v>
          </cell>
          <cell r="Q407">
            <v>201032</v>
          </cell>
          <cell r="R407" t="str">
            <v>30/03/2017 02 : 10  ERNESTO.HERN : NP5
25/03/2017 02 : 55 201032 : P1A: T188693 MAIN BOARD OC-1009035</v>
          </cell>
          <cell r="S407" t="str">
            <v>EQUIPO DE PISO</v>
          </cell>
          <cell r="T407" t="str">
            <v xml:space="preserve">  ERIK ORTEGA MÉNDEZ              </v>
          </cell>
          <cell r="U407">
            <v>42837</v>
          </cell>
          <cell r="V407" t="str">
            <v>Centro</v>
          </cell>
          <cell r="W407" t="str">
            <v>COMPLETADO</v>
          </cell>
          <cell r="X407" t="str">
            <v>CLIENTE</v>
          </cell>
          <cell r="Y407">
            <v>42815</v>
          </cell>
          <cell r="AA407" t="str">
            <v>M010</v>
          </cell>
          <cell r="AB407" t="str">
            <v>T188693/Tarjeta Principal Madre - MAIN BOARD\Power</v>
          </cell>
          <cell r="AC407" t="str">
            <v>OC-1009035</v>
          </cell>
          <cell r="AD407" t="str">
            <v>Chietla/Centro</v>
          </cell>
          <cell r="AE407" t="str">
            <v>PUE</v>
          </cell>
          <cell r="AF407" t="str">
            <v>MX</v>
          </cell>
          <cell r="AG407" t="str">
            <v>10414717</v>
          </cell>
          <cell r="AH407" t="str">
            <v>SANTIAGO PEDRO CORONA OLIVA</v>
          </cell>
          <cell r="AI407" t="str">
            <v>10 Zaragoza</v>
          </cell>
          <cell r="AJ407" t="str">
            <v>2434381142</v>
          </cell>
          <cell r="AK407">
            <v>0</v>
          </cell>
          <cell r="AL407" t="str">
            <v>74580</v>
          </cell>
          <cell r="AM407"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07" t="str">
            <v>3TE40G144668</v>
          </cell>
          <cell r="AO407" t="str">
            <v>Básica</v>
          </cell>
          <cell r="AP407" t="str">
            <v>Hisense</v>
          </cell>
          <cell r="AQ407" t="str">
            <v>Opera</v>
          </cell>
          <cell r="AR407" t="str">
            <v>FHD 1920 x 1080</v>
          </cell>
          <cell r="AS407" t="str">
            <v>3TE40M154812M1548M010</v>
          </cell>
          <cell r="AT407" t="e">
            <v>#N/A</v>
          </cell>
          <cell r="AU407" t="str">
            <v>40D37</v>
          </cell>
          <cell r="AV407" t="str">
            <v>3TE40M154812</v>
          </cell>
          <cell r="AW407" t="str">
            <v>M1548</v>
          </cell>
          <cell r="AX407" t="str">
            <v>M010</v>
          </cell>
          <cell r="AY407">
            <v>74011632</v>
          </cell>
          <cell r="AZ407">
            <v>51012568</v>
          </cell>
          <cell r="BA407">
            <v>80139086</v>
          </cell>
        </row>
        <row r="408">
          <cell r="D408">
            <v>60314510</v>
          </cell>
          <cell r="E408" t="str">
            <v>A</v>
          </cell>
          <cell r="F408" t="str">
            <v>TV</v>
          </cell>
          <cell r="G408" t="str">
            <v>HUGO FLORES PEREZ</v>
          </cell>
          <cell r="H408" t="str">
            <v>MINA NO. 206 COL. CENTRO TEZIUTLAN</v>
          </cell>
          <cell r="I408">
            <v>2313135236</v>
          </cell>
          <cell r="J408" t="str">
            <v>HISENSE</v>
          </cell>
          <cell r="K408" t="str">
            <v>40D37</v>
          </cell>
          <cell r="L408" t="str">
            <v>40M154304H02260</v>
          </cell>
          <cell r="M408" t="str">
            <v>TICKET 3345</v>
          </cell>
          <cell r="N408">
            <v>3549.99</v>
          </cell>
          <cell r="O408">
            <v>42442</v>
          </cell>
          <cell r="P408">
            <v>42837</v>
          </cell>
          <cell r="Q408">
            <v>201068</v>
          </cell>
          <cell r="R408" t="str">
            <v>SOLICITUD DE PANEL, FALTA DE REFACCION</v>
          </cell>
          <cell r="T408" t="str">
            <v>KAREN BAUTISTA</v>
          </cell>
          <cell r="U408">
            <v>42824</v>
          </cell>
          <cell r="V408" t="str">
            <v>SUR</v>
          </cell>
          <cell r="W408" t="str">
            <v>COMPLETADO</v>
          </cell>
          <cell r="X408" t="str">
            <v>CLIENTE</v>
          </cell>
          <cell r="Y408">
            <v>42815</v>
          </cell>
          <cell r="Z408">
            <v>395</v>
          </cell>
          <cell r="AA408" t="str">
            <v>M012</v>
          </cell>
          <cell r="AB408" t="str">
            <v>T188708/Panel - PANEL</v>
          </cell>
          <cell r="AC408" t="str">
            <v>OC-1009071</v>
          </cell>
          <cell r="AD408" t="str">
            <v>Teziutlan/Centro</v>
          </cell>
          <cell r="AE408" t="str">
            <v>PUE</v>
          </cell>
          <cell r="AF408" t="str">
            <v>MX</v>
          </cell>
          <cell r="AG408" t="str">
            <v>10414650</v>
          </cell>
          <cell r="AH408" t="str">
            <v>HUGO FLORES PEREZ</v>
          </cell>
          <cell r="AI408" t="str">
            <v>206 Mina</v>
          </cell>
          <cell r="AJ408" t="str">
            <v>2313228317</v>
          </cell>
          <cell r="AK408" t="str">
            <v>2313228317</v>
          </cell>
          <cell r="AL408" t="str">
            <v>73800</v>
          </cell>
          <cell r="AM408"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08" t="str">
            <v>3TE40G144668</v>
          </cell>
          <cell r="AO408" t="str">
            <v>Básica</v>
          </cell>
          <cell r="AP408" t="str">
            <v>Hisense</v>
          </cell>
          <cell r="AQ408" t="str">
            <v>Opera</v>
          </cell>
          <cell r="AR408" t="str">
            <v>FHD 1920 x 1080</v>
          </cell>
          <cell r="AS408" t="str">
            <v>3TE40M154812M1548M010</v>
          </cell>
          <cell r="AT408" t="e">
            <v>#N/A</v>
          </cell>
          <cell r="AU408" t="str">
            <v>40D37</v>
          </cell>
          <cell r="AV408" t="str">
            <v>3TE40M154812</v>
          </cell>
          <cell r="AW408" t="str">
            <v>M1548</v>
          </cell>
          <cell r="AX408" t="str">
            <v>M010</v>
          </cell>
          <cell r="AY408">
            <v>74011633</v>
          </cell>
          <cell r="AZ408">
            <v>51012569</v>
          </cell>
          <cell r="BA408">
            <v>80139087</v>
          </cell>
        </row>
        <row r="409">
          <cell r="D409">
            <v>60315133</v>
          </cell>
          <cell r="E409" t="str">
            <v xml:space="preserve">A  </v>
          </cell>
          <cell r="F409" t="str">
            <v>TV</v>
          </cell>
          <cell r="G409" t="str">
            <v>CONSUELO CAMARILLO GONZALEZ</v>
          </cell>
          <cell r="H409" t="str">
            <v>CALLE 21 PONIENTE N. 3902 INT-204 COLONIA BELISARIO DOMINGUEZ C.P 72180, PUEBLA, PUE.</v>
          </cell>
          <cell r="I409">
            <v>2225191620</v>
          </cell>
          <cell r="J409" t="str">
            <v>HISENSE</v>
          </cell>
          <cell r="K409" t="str">
            <v>40D37</v>
          </cell>
          <cell r="L409" t="str">
            <v>40M154812H04825</v>
          </cell>
          <cell r="M409" t="str">
            <v>TICKET: 4901 7140 9665 5596 7390 57</v>
          </cell>
          <cell r="N409">
            <v>1746.5</v>
          </cell>
          <cell r="O409">
            <v>42813</v>
          </cell>
          <cell r="P409">
            <v>42828</v>
          </cell>
          <cell r="Q409">
            <v>201032</v>
          </cell>
          <cell r="R409" t="str">
            <v xml:space="preserve">12/04/2017 03 : 14  ARANTXA.MON : NP5
11/04/2017 02 : 10 201032 : P1B: T188693 MAIN BOARD OC-1009511 </v>
          </cell>
          <cell r="S409" t="str">
            <v/>
          </cell>
          <cell r="T409" t="str">
            <v xml:space="preserve">  ERIK ORTEGA MÉNDEZ              </v>
          </cell>
          <cell r="U409">
            <v>42837</v>
          </cell>
          <cell r="V409" t="str">
            <v>Centro</v>
          </cell>
          <cell r="W409" t="str">
            <v>COMPLETADO</v>
          </cell>
          <cell r="X409" t="str">
            <v>CLIENTE</v>
          </cell>
          <cell r="Y409">
            <v>42823</v>
          </cell>
          <cell r="Z409">
            <v>15</v>
          </cell>
          <cell r="AA409" t="str">
            <v>M010</v>
          </cell>
          <cell r="AB409" t="str">
            <v>T188693/Tarjeta Principal Madre - MAIN BOARD\Power</v>
          </cell>
          <cell r="AC409" t="str">
            <v>OC-1009511</v>
          </cell>
          <cell r="AD409" t="str">
            <v>puebla/belisario dominguez</v>
          </cell>
          <cell r="AE409" t="str">
            <v>PUE</v>
          </cell>
          <cell r="AF409" t="str">
            <v>MX</v>
          </cell>
          <cell r="AG409" t="str">
            <v>10415270</v>
          </cell>
          <cell r="AH409" t="str">
            <v>CONSUELO CAMARILLO GONZALEZ</v>
          </cell>
          <cell r="AI409" t="str">
            <v>Calle 21 poniente 3902 int.204</v>
          </cell>
          <cell r="AJ409" t="str">
            <v>225191620</v>
          </cell>
          <cell r="AK409">
            <v>0</v>
          </cell>
          <cell r="AL409" t="str">
            <v>72180</v>
          </cell>
          <cell r="AM409"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09" t="str">
            <v>3TE40G144668</v>
          </cell>
          <cell r="AO409" t="str">
            <v>Básica</v>
          </cell>
          <cell r="AP409" t="str">
            <v>Hisense</v>
          </cell>
          <cell r="AQ409" t="str">
            <v>Opera</v>
          </cell>
          <cell r="AR409" t="str">
            <v>FHD 1920 x 1080</v>
          </cell>
          <cell r="AS409" t="str">
            <v>3TE40G163934G1639M010</v>
          </cell>
          <cell r="AT409" t="e">
            <v>#N/A</v>
          </cell>
          <cell r="AU409" t="str">
            <v>40H5B2</v>
          </cell>
          <cell r="AV409" t="str">
            <v>3TE40G163934</v>
          </cell>
          <cell r="AW409" t="str">
            <v>G1639</v>
          </cell>
          <cell r="AX409" t="str">
            <v>M010</v>
          </cell>
          <cell r="AY409">
            <v>74011634</v>
          </cell>
          <cell r="AZ409">
            <v>51012570</v>
          </cell>
          <cell r="BA409">
            <v>80139094</v>
          </cell>
        </row>
        <row r="410">
          <cell r="D410">
            <v>60313418</v>
          </cell>
          <cell r="E410" t="str">
            <v>A</v>
          </cell>
          <cell r="F410" t="str">
            <v>TV</v>
          </cell>
          <cell r="G410" t="str">
            <v>HECTOR OLVERA GARCIA</v>
          </cell>
          <cell r="H410" t="str">
            <v>ALAMO 316 B COL. ARBOLEDAS DE ARAGON,ECATEPEC,EDO.DE MEXICO</v>
          </cell>
          <cell r="I410">
            <v>5521775456</v>
          </cell>
          <cell r="J410" t="str">
            <v>HISENSE</v>
          </cell>
          <cell r="K410" t="str">
            <v>43H7C</v>
          </cell>
          <cell r="L410" t="str">
            <v>43G160588H01318</v>
          </cell>
          <cell r="M410">
            <v>2759</v>
          </cell>
          <cell r="N410">
            <v>14999</v>
          </cell>
          <cell r="O410">
            <v>42641</v>
          </cell>
          <cell r="P410">
            <v>42801</v>
          </cell>
          <cell r="Q410">
            <v>200997</v>
          </cell>
          <cell r="R410" t="str">
            <v>DISPLAY</v>
          </cell>
          <cell r="S410" t="str">
            <v/>
          </cell>
          <cell r="T410" t="str">
            <v xml:space="preserve">GLORIA LEON LARIOS          </v>
          </cell>
          <cell r="U410">
            <v>42836</v>
          </cell>
          <cell r="V410" t="str">
            <v>Centro</v>
          </cell>
          <cell r="W410" t="str">
            <v>COMPLETADO</v>
          </cell>
          <cell r="Y410">
            <v>42801</v>
          </cell>
          <cell r="Z410">
            <v>160</v>
          </cell>
          <cell r="AA410" t="str">
            <v>M010</v>
          </cell>
          <cell r="AB410" t="str">
            <v>T198397/Tarjeta Principal Madre - MAIN BOARD</v>
          </cell>
          <cell r="AC410" t="str">
            <v>OC-1008576</v>
          </cell>
          <cell r="AD410" t="str">
            <v>ecatepec/col arboledas de aragon</v>
          </cell>
          <cell r="AE410" t="str">
            <v>MEX</v>
          </cell>
          <cell r="AF410" t="str">
            <v>MX</v>
          </cell>
          <cell r="AG410" t="str">
            <v>10413603</v>
          </cell>
          <cell r="AH410" t="str">
            <v>HECTOR OLVERA GARCIA</v>
          </cell>
          <cell r="AI410" t="str">
            <v>alamo un 316b</v>
          </cell>
          <cell r="AJ410" t="str">
            <v>5521775456</v>
          </cell>
          <cell r="AK410">
            <v>0</v>
          </cell>
          <cell r="AL410" t="str">
            <v>55290</v>
          </cell>
          <cell r="AM410"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10" t="str">
            <v>3TE43G154905</v>
          </cell>
          <cell r="AO410" t="str">
            <v>Smart</v>
          </cell>
          <cell r="AP410" t="str">
            <v>Hisense</v>
          </cell>
          <cell r="AQ410" t="str">
            <v>Opera</v>
          </cell>
          <cell r="AR410" t="str">
            <v>UHD 3840 X 2160</v>
          </cell>
          <cell r="AS410" t="str">
            <v>3TE43G160588G1605M010</v>
          </cell>
          <cell r="AT410" t="e">
            <v>#N/A</v>
          </cell>
          <cell r="AU410" t="str">
            <v>43H7C</v>
          </cell>
          <cell r="AV410" t="str">
            <v>3TE43G160588</v>
          </cell>
          <cell r="AW410" t="str">
            <v>G1605</v>
          </cell>
          <cell r="AX410" t="str">
            <v>M010</v>
          </cell>
          <cell r="AY410">
            <v>74011635</v>
          </cell>
          <cell r="AZ410">
            <v>51012571</v>
          </cell>
          <cell r="BA410">
            <v>80139097</v>
          </cell>
        </row>
        <row r="411">
          <cell r="D411">
            <v>60313094</v>
          </cell>
          <cell r="E411" t="str">
            <v>A</v>
          </cell>
          <cell r="F411" t="str">
            <v>TV</v>
          </cell>
          <cell r="G411" t="str">
            <v>GUILLERMINA SANCHEZ VEGA</v>
          </cell>
          <cell r="H411" t="str">
            <v>CRISTOBAL COLON 1482 C.P.80090 COL. MIGUEL HIDALGO CULIACAN SINALOA</v>
          </cell>
          <cell r="I411">
            <v>6677521957</v>
          </cell>
          <cell r="J411" t="str">
            <v>HISENSE</v>
          </cell>
          <cell r="K411" t="str">
            <v>43H7C</v>
          </cell>
          <cell r="L411" t="str">
            <v>43G1609D7H00525</v>
          </cell>
          <cell r="M411">
            <v>176910</v>
          </cell>
          <cell r="N411">
            <v>11998.62</v>
          </cell>
          <cell r="O411">
            <v>42678</v>
          </cell>
          <cell r="P411">
            <v>42799</v>
          </cell>
          <cell r="Q411">
            <v>201050</v>
          </cell>
          <cell r="R411" t="str">
            <v xml:space="preserve">DEMORA DE SURTIMIENTO DE PIEZAS </v>
          </cell>
          <cell r="S411" t="str">
            <v xml:space="preserve">EQUIPO EN TALLER </v>
          </cell>
          <cell r="T411" t="str">
            <v xml:space="preserve">JAZMIN PADILLA                  </v>
          </cell>
          <cell r="U411" t="str">
            <v>2017-03-16</v>
          </cell>
          <cell r="V411" t="str">
            <v>Norte</v>
          </cell>
          <cell r="W411" t="str">
            <v>COMPLETADO</v>
          </cell>
          <cell r="X411" t="str">
            <v>TALLER</v>
          </cell>
          <cell r="Y411">
            <v>42795</v>
          </cell>
          <cell r="Z411">
            <v>121</v>
          </cell>
          <cell r="AA411" t="str">
            <v>M010</v>
          </cell>
          <cell r="AB411" t="str">
            <v>T197917/Panel - PANEL</v>
          </cell>
          <cell r="AC411" t="str">
            <v>OC-1008344</v>
          </cell>
          <cell r="AD411" t="str">
            <v>MIGUEL HIDALGO / CULIACAN</v>
          </cell>
          <cell r="AE411" t="str">
            <v>SIN</v>
          </cell>
          <cell r="AF411" t="str">
            <v>MX</v>
          </cell>
          <cell r="AG411" t="str">
            <v>10413454</v>
          </cell>
          <cell r="AH411" t="str">
            <v>GUILLERMNINA SANCHEZ VEGA</v>
          </cell>
          <cell r="AI411" t="str">
            <v>1482 CRISTOBAL COLON</v>
          </cell>
          <cell r="AJ411" t="str">
            <v>6677521957</v>
          </cell>
          <cell r="AK411">
            <v>0</v>
          </cell>
          <cell r="AL411" t="str">
            <v>80090</v>
          </cell>
          <cell r="AM411"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11" t="str">
            <v>3TE43G154905</v>
          </cell>
          <cell r="AO411" t="str">
            <v>Smart</v>
          </cell>
          <cell r="AP411" t="str">
            <v>Hisense</v>
          </cell>
          <cell r="AQ411" t="str">
            <v>Opera</v>
          </cell>
          <cell r="AR411" t="str">
            <v>UHD 3840 X 2160</v>
          </cell>
          <cell r="AS411" t="str">
            <v>3TE43G1640E6G1640M010</v>
          </cell>
          <cell r="AT411" t="e">
            <v>#N/A</v>
          </cell>
          <cell r="AU411" t="str">
            <v>43H7C</v>
          </cell>
          <cell r="AV411" t="str">
            <v>3TE43G1640E6</v>
          </cell>
          <cell r="AW411" t="str">
            <v>G1640</v>
          </cell>
          <cell r="AX411" t="str">
            <v>M010</v>
          </cell>
          <cell r="AY411">
            <v>74011636</v>
          </cell>
          <cell r="AZ411">
            <v>51012572</v>
          </cell>
          <cell r="BA411">
            <v>80139098</v>
          </cell>
        </row>
        <row r="412">
          <cell r="D412">
            <v>60315032</v>
          </cell>
          <cell r="E412" t="str">
            <v>E</v>
          </cell>
          <cell r="F412" t="str">
            <v>TV</v>
          </cell>
          <cell r="G412" t="str">
            <v>( SEARS) CLAUDIA DEL RIO VALENZUELA</v>
          </cell>
          <cell r="H412" t="str">
            <v>AV. VALLARTA 3959 ANCLA 2 Col. DON BOSCO VALLARTA Mpo. ZAPOPAN</v>
          </cell>
          <cell r="I412" t="str">
            <v>36690210 ext 1057 Jesus Martin</v>
          </cell>
          <cell r="J412" t="str">
            <v>HISENSE</v>
          </cell>
          <cell r="K412" t="str">
            <v>43H7C</v>
          </cell>
          <cell r="L412" t="str">
            <v>43G1618P0MH1079</v>
          </cell>
          <cell r="M412">
            <v>8903</v>
          </cell>
          <cell r="N412">
            <v>14999</v>
          </cell>
          <cell r="O412">
            <v>42694</v>
          </cell>
          <cell r="P412">
            <v>42823</v>
          </cell>
          <cell r="Q412">
            <v>201076</v>
          </cell>
          <cell r="R412" t="str">
            <v>Equipo es de menores caracteristcas que el anterior</v>
          </cell>
          <cell r="S412" t="str">
            <v>Este equipo fue una entregra de cambio fisico, la cual el cliente no acepta ya que no cuenta con la caracteristica 4K</v>
          </cell>
          <cell r="T412" t="str">
            <v>Carlos Muñiz</v>
          </cell>
          <cell r="U412">
            <v>42837</v>
          </cell>
          <cell r="V412" t="str">
            <v>SUR</v>
          </cell>
          <cell r="W412" t="str">
            <v>COMPLETADO</v>
          </cell>
          <cell r="X412" t="str">
            <v>CLIENTE</v>
          </cell>
          <cell r="Y412">
            <v>42821</v>
          </cell>
          <cell r="Z412">
            <v>129</v>
          </cell>
          <cell r="AA412" t="str">
            <v>M010</v>
          </cell>
          <cell r="AB412" t="str">
            <v>T197917/Panel - PANEL</v>
          </cell>
          <cell r="AC412" t="str">
            <v>OC-1009167</v>
          </cell>
          <cell r="AD412" t="str">
            <v>zapopan/CHAPALITA</v>
          </cell>
          <cell r="AE412" t="str">
            <v>JAL</v>
          </cell>
          <cell r="AF412" t="str">
            <v>MX</v>
          </cell>
          <cell r="AG412" t="str">
            <v>10414830</v>
          </cell>
          <cell r="AH412" t="str">
            <v>NOE SANTANA</v>
          </cell>
          <cell r="AI412" t="str">
            <v>3950 AV. LAZARO CARDENAS</v>
          </cell>
          <cell r="AJ412" t="str">
            <v>333669-0210</v>
          </cell>
          <cell r="AK412">
            <v>0</v>
          </cell>
          <cell r="AL412" t="str">
            <v>45150</v>
          </cell>
          <cell r="AM412"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12" t="str">
            <v>3TE43G154905</v>
          </cell>
          <cell r="AO412" t="str">
            <v>Smart</v>
          </cell>
          <cell r="AP412" t="str">
            <v>Hisense</v>
          </cell>
          <cell r="AQ412" t="str">
            <v>Opera</v>
          </cell>
          <cell r="AR412" t="str">
            <v>UHD 3840 X 2160</v>
          </cell>
          <cell r="AS412" t="str">
            <v>3TE43G1640E6G1640M010</v>
          </cell>
          <cell r="AT412" t="e">
            <v>#N/A</v>
          </cell>
          <cell r="AU412" t="str">
            <v>43H7C</v>
          </cell>
          <cell r="AV412" t="str">
            <v>3TE43G1640E6</v>
          </cell>
          <cell r="AW412" t="str">
            <v>G1640</v>
          </cell>
          <cell r="AX412" t="str">
            <v>M010</v>
          </cell>
          <cell r="AY412">
            <v>74011637</v>
          </cell>
          <cell r="AZ412">
            <v>51012573</v>
          </cell>
          <cell r="BA412">
            <v>80139099</v>
          </cell>
        </row>
        <row r="413">
          <cell r="D413">
            <v>60313029</v>
          </cell>
          <cell r="E413" t="str">
            <v>A</v>
          </cell>
          <cell r="F413" t="str">
            <v>TV</v>
          </cell>
          <cell r="G413" t="str">
            <v>Mariela Hernández</v>
          </cell>
          <cell r="H413" t="str">
            <v>Blvd. De las Naciones no. 1813, Lt-1, Mza-5, Playa Diamante; Acapulco, gro</v>
          </cell>
          <cell r="I413">
            <v>7444350990</v>
          </cell>
          <cell r="J413" t="str">
            <v>HISENSE</v>
          </cell>
          <cell r="K413" t="str">
            <v>43H7C</v>
          </cell>
          <cell r="L413" t="str">
            <v>43G1618P0MH1470</v>
          </cell>
          <cell r="M413" t="str">
            <v>Póliza</v>
          </cell>
          <cell r="N413">
            <v>0</v>
          </cell>
          <cell r="O413">
            <v>42794</v>
          </cell>
          <cell r="P413">
            <v>42794</v>
          </cell>
          <cell r="Q413">
            <v>201610</v>
          </cell>
          <cell r="R413" t="str">
            <v>Hisense no cuenta con refacción</v>
          </cell>
          <cell r="T413" t="str">
            <v>Guadalupe Mondragón Noriega</v>
          </cell>
          <cell r="U413">
            <v>42835</v>
          </cell>
          <cell r="V413" t="str">
            <v>SUR</v>
          </cell>
          <cell r="W413" t="str">
            <v>COMPLETADO</v>
          </cell>
          <cell r="X413" t="str">
            <v>TIENDA</v>
          </cell>
          <cell r="Y413">
            <v>42794</v>
          </cell>
          <cell r="Z413">
            <v>42794</v>
          </cell>
          <cell r="AA413" t="str">
            <v>M012</v>
          </cell>
          <cell r="AD413" t="str">
            <v>acapulco/playa diamante</v>
          </cell>
          <cell r="AE413" t="str">
            <v>GRO</v>
          </cell>
          <cell r="AF413" t="str">
            <v>MX</v>
          </cell>
          <cell r="AG413" t="str">
            <v>10413307</v>
          </cell>
          <cell r="AH413" t="str">
            <v>MARIELA HERNANDEZ</v>
          </cell>
          <cell r="AI413" t="str">
            <v>1813 boulevard de las naciones lt1 mz5</v>
          </cell>
          <cell r="AJ413" t="str">
            <v>044-7442558338</v>
          </cell>
          <cell r="AK413">
            <v>0</v>
          </cell>
          <cell r="AL413" t="str">
            <v>39760</v>
          </cell>
          <cell r="AM413"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13" t="str">
            <v>3TE43G154905</v>
          </cell>
          <cell r="AO413" t="str">
            <v>Smart</v>
          </cell>
          <cell r="AP413" t="str">
            <v>Hisense</v>
          </cell>
          <cell r="AQ413" t="str">
            <v>Opera</v>
          </cell>
          <cell r="AR413" t="str">
            <v>UHD 3840 X 2160</v>
          </cell>
          <cell r="AS413" t="str">
            <v>3TE43G154905CRMM012</v>
          </cell>
          <cell r="AT413">
            <v>5</v>
          </cell>
          <cell r="AU413" t="str">
            <v>43H7C</v>
          </cell>
          <cell r="AV413" t="str">
            <v>3TE43G154905</v>
          </cell>
          <cell r="AW413" t="str">
            <v>CRM</v>
          </cell>
          <cell r="AX413" t="str">
            <v>M012</v>
          </cell>
          <cell r="AY413">
            <v>74011638</v>
          </cell>
          <cell r="AZ413">
            <v>51012574</v>
          </cell>
          <cell r="BA413">
            <v>80147152</v>
          </cell>
        </row>
        <row r="414">
          <cell r="D414">
            <v>60312721</v>
          </cell>
          <cell r="E414" t="str">
            <v>A</v>
          </cell>
          <cell r="F414" t="str">
            <v>TV</v>
          </cell>
          <cell r="G414" t="str">
            <v>SANDRO VAZQUEZ (LIVEPOOL)</v>
          </cell>
          <cell r="H414" t="str">
            <v>CARRETERA XAL-VER KM 205 NO. 6810</v>
          </cell>
          <cell r="I414">
            <v>2281411</v>
          </cell>
          <cell r="J414" t="str">
            <v>HISENSE</v>
          </cell>
          <cell r="K414" t="str">
            <v>43H7C</v>
          </cell>
          <cell r="L414" t="str">
            <v>43G163448H01003</v>
          </cell>
          <cell r="M414" t="str">
            <v>POLIZA</v>
          </cell>
          <cell r="N414">
            <v>0</v>
          </cell>
          <cell r="O414">
            <v>42789</v>
          </cell>
          <cell r="P414">
            <v>42837</v>
          </cell>
          <cell r="Q414">
            <v>201068</v>
          </cell>
          <cell r="R414" t="str">
            <v>SOLICITUD DE MAIN, FALTA DE REFACCION</v>
          </cell>
          <cell r="T414" t="str">
            <v>KAREN BAUTISTA</v>
          </cell>
          <cell r="U414">
            <v>42802</v>
          </cell>
          <cell r="V414" t="str">
            <v>SUR</v>
          </cell>
          <cell r="W414" t="str">
            <v>COMPLETADO</v>
          </cell>
          <cell r="X414" t="str">
            <v>TIENDA</v>
          </cell>
          <cell r="Y414">
            <v>42789</v>
          </cell>
          <cell r="Z414">
            <v>42837</v>
          </cell>
          <cell r="AA414" t="str">
            <v>M012</v>
          </cell>
          <cell r="AB414" t="str">
            <v>T198397/Tarjeta Principal Madre - MAIN BOARD</v>
          </cell>
          <cell r="AC414" t="str">
            <v>OC-1007926</v>
          </cell>
          <cell r="AD414" t="str">
            <v>Xalapa / Pastoresas</v>
          </cell>
          <cell r="AE414" t="str">
            <v>VER</v>
          </cell>
          <cell r="AF414" t="str">
            <v>MX</v>
          </cell>
          <cell r="AG414" t="str">
            <v>10413111</v>
          </cell>
          <cell r="AH414" t="str">
            <v>SANDRO VAZQUEZ</v>
          </cell>
          <cell r="AI414" t="str">
            <v>6810 klm 2.5 carreterAxalapa ver</v>
          </cell>
          <cell r="AJ414" t="str">
            <v>228141155</v>
          </cell>
          <cell r="AK414" t="str">
            <v>228141100</v>
          </cell>
          <cell r="AL414" t="str">
            <v>91198</v>
          </cell>
          <cell r="AM414"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14" t="str">
            <v>3TE43G154905</v>
          </cell>
          <cell r="AO414" t="str">
            <v>Smart</v>
          </cell>
          <cell r="AP414" t="str">
            <v>Hisense</v>
          </cell>
          <cell r="AQ414" t="str">
            <v>Opera</v>
          </cell>
          <cell r="AR414" t="str">
            <v>UHD 3840 X 2160</v>
          </cell>
          <cell r="AS414" t="str">
            <v>3TE43G1618P0MG1618M010</v>
          </cell>
          <cell r="AT414" t="e">
            <v>#N/A</v>
          </cell>
          <cell r="AU414" t="str">
            <v>43H7C</v>
          </cell>
          <cell r="AV414" t="str">
            <v>3TE43G1618P0M</v>
          </cell>
          <cell r="AW414" t="str">
            <v>G1618</v>
          </cell>
          <cell r="AX414" t="str">
            <v>M010</v>
          </cell>
          <cell r="AY414">
            <v>74011640</v>
          </cell>
          <cell r="AZ414">
            <v>51012576</v>
          </cell>
          <cell r="BA414">
            <v>80139105</v>
          </cell>
        </row>
        <row r="415">
          <cell r="D415">
            <v>60315191</v>
          </cell>
          <cell r="E415" t="str">
            <v>E</v>
          </cell>
          <cell r="F415" t="str">
            <v>TV</v>
          </cell>
          <cell r="G415" t="str">
            <v>HECTOR DE JESUS RIVERA ARREGUIN</v>
          </cell>
          <cell r="H415" t="str">
            <v>VOLCAN TACANA 32 HUENTITAN EL BAJO 44250 GUADALAJARA</v>
          </cell>
          <cell r="I415">
            <v>3314861082</v>
          </cell>
          <cell r="J415" t="str">
            <v>HISENSE</v>
          </cell>
          <cell r="K415" t="str">
            <v>55H6B</v>
          </cell>
          <cell r="L415" t="str">
            <v>55G154824H00454</v>
          </cell>
          <cell r="M415" t="str">
            <v>Factura</v>
          </cell>
          <cell r="N415">
            <v>8498</v>
          </cell>
          <cell r="O415">
            <v>42692</v>
          </cell>
          <cell r="P415">
            <v>42825</v>
          </cell>
          <cell r="Q415">
            <v>201076</v>
          </cell>
          <cell r="R415" t="str">
            <v>Cliente no acpeto equipo por ser de condiciones inferiores</v>
          </cell>
          <cell r="T415" t="str">
            <v>Carlos Muñiz</v>
          </cell>
          <cell r="U415">
            <v>42837</v>
          </cell>
          <cell r="V415" t="str">
            <v>SUR</v>
          </cell>
          <cell r="W415" t="str">
            <v>COMPLETADO</v>
          </cell>
          <cell r="X415" t="str">
            <v>CLIENTE</v>
          </cell>
          <cell r="Y415">
            <v>42824</v>
          </cell>
          <cell r="Z415">
            <v>133</v>
          </cell>
          <cell r="AA415" t="str">
            <v>M010</v>
          </cell>
          <cell r="AD415" t="str">
            <v>guadalajara/huentitan el bajo</v>
          </cell>
          <cell r="AE415" t="str">
            <v>JAL</v>
          </cell>
          <cell r="AF415" t="str">
            <v>MX</v>
          </cell>
          <cell r="AG415" t="str">
            <v>10406774</v>
          </cell>
          <cell r="AH415" t="str">
            <v>HECTOR DE JESUS RIVERA</v>
          </cell>
          <cell r="AI415" t="str">
            <v>32 vocan tacana</v>
          </cell>
          <cell r="AJ415" t="str">
            <v>3336746575</v>
          </cell>
          <cell r="AK415" t="str">
            <v>3314861082</v>
          </cell>
          <cell r="AL415" t="str">
            <v>44250</v>
          </cell>
          <cell r="AM415"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15" t="str">
            <v>3TE55A151010</v>
          </cell>
          <cell r="AO415" t="str">
            <v>Smart</v>
          </cell>
          <cell r="AP415" t="str">
            <v>Hisense</v>
          </cell>
          <cell r="AQ415" t="str">
            <v>Opera</v>
          </cell>
          <cell r="AR415" t="str">
            <v>FHD 1920 x 1080</v>
          </cell>
          <cell r="AS415" t="str">
            <v>3TE55G154824G1548M010</v>
          </cell>
          <cell r="AT415" t="e">
            <v>#N/A</v>
          </cell>
          <cell r="AU415" t="str">
            <v>55H6B</v>
          </cell>
          <cell r="AV415" t="str">
            <v>3TE55G154824</v>
          </cell>
          <cell r="AW415" t="str">
            <v>G1548</v>
          </cell>
          <cell r="AX415" t="str">
            <v>M010</v>
          </cell>
          <cell r="AY415">
            <v>74011641</v>
          </cell>
          <cell r="AZ415">
            <v>51012577</v>
          </cell>
          <cell r="BA415">
            <v>80139107</v>
          </cell>
        </row>
        <row r="416">
          <cell r="D416">
            <v>60315346</v>
          </cell>
          <cell r="E416" t="str">
            <v xml:space="preserve">A  </v>
          </cell>
          <cell r="F416" t="str">
            <v>TV</v>
          </cell>
          <cell r="G416" t="str">
            <v>ESTELA PACHECO GONZALEZ</v>
          </cell>
          <cell r="H416" t="str">
            <v>CALLE VIÑALES N. 25 PARQUE HABANA ZONA AZUL COLONIA LOMAS DE ANGELOPOLIS lll, PUEBLA, PUE.</v>
          </cell>
          <cell r="I416" t="str">
            <v>222 2954484-5528602774</v>
          </cell>
          <cell r="J416" t="str">
            <v>HISENSE</v>
          </cell>
          <cell r="K416" t="str">
            <v>65CU6200</v>
          </cell>
          <cell r="L416" t="str">
            <v>65G163642H00491</v>
          </cell>
          <cell r="M416" t="str">
            <v>TICKET: 5306 1981 5235 3544 2101 2700</v>
          </cell>
          <cell r="N416">
            <v>18998.990000000002</v>
          </cell>
          <cell r="O416">
            <v>42739</v>
          </cell>
          <cell r="P416">
            <v>42833</v>
          </cell>
          <cell r="Q416">
            <v>201032</v>
          </cell>
          <cell r="R416" t="str">
            <v>12/04/2017 03 : 16  ARANTXA.MON : NP5
11/04/2017 02 : 27 201032 : P1A: T189992 PANEL LED OC-1009513</v>
          </cell>
          <cell r="S416" t="str">
            <v/>
          </cell>
          <cell r="T416" t="str">
            <v xml:space="preserve">  ERIK ORTEGA MÉNDEZ              </v>
          </cell>
          <cell r="U416">
            <v>42837</v>
          </cell>
          <cell r="V416" t="str">
            <v>Centro</v>
          </cell>
          <cell r="W416" t="str">
            <v>COMPLETADO</v>
          </cell>
          <cell r="X416" t="str">
            <v>CLIENTE</v>
          </cell>
          <cell r="Y416">
            <v>42828</v>
          </cell>
          <cell r="Z416">
            <v>94</v>
          </cell>
          <cell r="AA416" t="str">
            <v>M010</v>
          </cell>
          <cell r="AB416" t="str">
            <v>T189992/Panel - PANEL</v>
          </cell>
          <cell r="AC416" t="str">
            <v>OC-1009513</v>
          </cell>
          <cell r="AD416" t="str">
            <v>lomas de angelopolis/sta clara ocoyucan</v>
          </cell>
          <cell r="AE416" t="str">
            <v>PUE</v>
          </cell>
          <cell r="AF416" t="str">
            <v>MX</v>
          </cell>
          <cell r="AG416" t="str">
            <v>10415074</v>
          </cell>
          <cell r="AH416" t="str">
            <v>ESTELA PACHECO GONZALEZ</v>
          </cell>
          <cell r="AI416" t="str">
            <v>calle viñales num 25 parque habana</v>
          </cell>
          <cell r="AJ416" t="str">
            <v>2222954484</v>
          </cell>
          <cell r="AK416" t="str">
            <v>5528602774</v>
          </cell>
          <cell r="AL416" t="str">
            <v>72821</v>
          </cell>
          <cell r="AM416"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16" t="str">
            <v>3TE65G162918</v>
          </cell>
          <cell r="AO416" t="e">
            <v>#N/A</v>
          </cell>
          <cell r="AP416" t="e">
            <v>#N/A</v>
          </cell>
          <cell r="AQ416" t="e">
            <v>#N/A</v>
          </cell>
          <cell r="AR416" t="e">
            <v>#N/A</v>
          </cell>
          <cell r="AS416" t="str">
            <v>3TE65G163942G1639M010</v>
          </cell>
          <cell r="AT416" t="e">
            <v>#N/A</v>
          </cell>
          <cell r="AU416" t="str">
            <v>65CU6200</v>
          </cell>
          <cell r="AV416" t="str">
            <v>3TE65G163942</v>
          </cell>
          <cell r="AW416" t="str">
            <v>G1639</v>
          </cell>
          <cell r="AX416" t="str">
            <v>M010</v>
          </cell>
          <cell r="AY416">
            <v>74011644</v>
          </cell>
          <cell r="AZ416">
            <v>51012580</v>
          </cell>
          <cell r="BA416">
            <v>80139101</v>
          </cell>
        </row>
        <row r="417">
          <cell r="D417">
            <v>60314359</v>
          </cell>
          <cell r="E417" t="str">
            <v>E</v>
          </cell>
          <cell r="F417" t="str">
            <v>TV</v>
          </cell>
          <cell r="G417" t="str">
            <v>MIGUEL MALDONADO</v>
          </cell>
          <cell r="H417" t="str">
            <v>CALLE XAXALPA N. 7 D FRACC. OYAMEL C.P 72810, PUEBLA, PUE.</v>
          </cell>
          <cell r="I417" t="str">
            <v>222 2103373</v>
          </cell>
          <cell r="J417" t="str">
            <v>HISENSE</v>
          </cell>
          <cell r="K417" t="str">
            <v>32H5B</v>
          </cell>
          <cell r="L417" t="str">
            <v>32G150867H02587</v>
          </cell>
          <cell r="M417" t="str">
            <v>TICKET: 2439 8786 9077 8107 5744 35</v>
          </cell>
          <cell r="N417">
            <v>3899</v>
          </cell>
          <cell r="O417">
            <v>42095</v>
          </cell>
          <cell r="P417">
            <v>42810</v>
          </cell>
          <cell r="Q417">
            <v>201032</v>
          </cell>
          <cell r="R417" t="str">
            <v>17/03/2017 07 : 17  GABRIELA.B : TCFER
17/03/2017 07 : 11  GABRIELA.B : CLIENTE NO ACEPTA EL CAMBIO FÍSICO DELA ORDEN 60310636</v>
          </cell>
          <cell r="S417" t="str">
            <v>CLIENTE SOLICITA REPOSICIÓN DE UN EQUIPO</v>
          </cell>
          <cell r="T417" t="str">
            <v xml:space="preserve">  ERIK ORTEGA MÉNDEZ              </v>
          </cell>
          <cell r="U417">
            <v>42837</v>
          </cell>
          <cell r="V417" t="str">
            <v>Centro</v>
          </cell>
          <cell r="W417" t="str">
            <v>COMPLETADO</v>
          </cell>
          <cell r="X417" t="str">
            <v>CLIENTE</v>
          </cell>
          <cell r="Y417">
            <v>42810</v>
          </cell>
          <cell r="Z417">
            <v>715</v>
          </cell>
          <cell r="AA417" t="str">
            <v>M012</v>
          </cell>
          <cell r="AD417" t="str">
            <v>San Andres/ Frac Oyamel</v>
          </cell>
          <cell r="AE417" t="str">
            <v>PUE</v>
          </cell>
          <cell r="AF417" t="str">
            <v>MX</v>
          </cell>
          <cell r="AG417" t="str">
            <v>10410372</v>
          </cell>
          <cell r="AH417" t="str">
            <v>MIGUEL MALDONADO</v>
          </cell>
          <cell r="AI417" t="str">
            <v>7D Xaxalpa</v>
          </cell>
          <cell r="AJ417" t="str">
            <v>2224478329</v>
          </cell>
          <cell r="AK417" t="str">
            <v>2224478329</v>
          </cell>
          <cell r="AL417" t="str">
            <v>72810</v>
          </cell>
          <cell r="AM417"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17" t="str">
            <v>3TE32A150815</v>
          </cell>
          <cell r="AO417" t="str">
            <v>Smart</v>
          </cell>
          <cell r="AP417" t="str">
            <v>Hisense</v>
          </cell>
          <cell r="AQ417" t="str">
            <v>Opera</v>
          </cell>
          <cell r="AR417" t="str">
            <v>HD 1366 X 768</v>
          </cell>
          <cell r="AS417" t="str">
            <v>3TE32G164485G1644M010</v>
          </cell>
          <cell r="AT417" t="e">
            <v>#N/A</v>
          </cell>
          <cell r="AU417" t="str">
            <v>32H5B2</v>
          </cell>
          <cell r="AV417" t="str">
            <v>3TE32G164485</v>
          </cell>
          <cell r="AW417" t="str">
            <v>G1644</v>
          </cell>
          <cell r="AX417" t="str">
            <v>M010</v>
          </cell>
          <cell r="AY417">
            <v>74011646</v>
          </cell>
          <cell r="AZ417">
            <v>51012582</v>
          </cell>
          <cell r="BA417">
            <v>80139066</v>
          </cell>
        </row>
        <row r="418">
          <cell r="D418">
            <v>60313018</v>
          </cell>
          <cell r="E418" t="str">
            <v xml:space="preserve">A  </v>
          </cell>
          <cell r="F418" t="str">
            <v>TV</v>
          </cell>
          <cell r="G418" t="str">
            <v xml:space="preserve">CARMEN ADRIANA VALENTE </v>
          </cell>
          <cell r="H418" t="str">
            <v>AND. DEL CISNE # 108 EL EJEMPLO CORTAZAR</v>
          </cell>
          <cell r="I418">
            <v>4111163931</v>
          </cell>
          <cell r="J418" t="str">
            <v xml:space="preserve">HISENSE </v>
          </cell>
          <cell r="K418" t="str">
            <v>32H5B</v>
          </cell>
          <cell r="L418" t="str">
            <v>32G153355H04283</v>
          </cell>
          <cell r="M418">
            <v>217</v>
          </cell>
          <cell r="N418">
            <v>5699</v>
          </cell>
          <cell r="O418">
            <v>42367</v>
          </cell>
          <cell r="P418">
            <v>42797</v>
          </cell>
          <cell r="Q418">
            <v>201608</v>
          </cell>
          <cell r="R418" t="str">
            <v>03/03/17 P1A: TARJETA PRINCIPAL # 185606 O.C. 1008133</v>
          </cell>
          <cell r="S418" t="str">
            <v xml:space="preserve">EQUIPO EN DOMICILIO DE CLIENTE </v>
          </cell>
          <cell r="T418" t="str">
            <v xml:space="preserve">CAROLINA PEREA                    </v>
          </cell>
          <cell r="U418" t="str">
            <v>2017-04-12</v>
          </cell>
          <cell r="V418" t="str">
            <v>Centro</v>
          </cell>
          <cell r="W418" t="str">
            <v>COMPLETADO</v>
          </cell>
          <cell r="Y418">
            <v>42794</v>
          </cell>
          <cell r="Z418">
            <v>430</v>
          </cell>
          <cell r="AA418" t="str">
            <v>M012</v>
          </cell>
          <cell r="AB418" t="str">
            <v>T185606/Tarjeta Principal Madre - MAIN BOARD</v>
          </cell>
          <cell r="AC418" t="str">
            <v>OC-1008133</v>
          </cell>
          <cell r="AD418" t="str">
            <v>Cortazar/El ejemplo es cortazar</v>
          </cell>
          <cell r="AE418" t="str">
            <v>GTO</v>
          </cell>
          <cell r="AF418" t="str">
            <v>MX</v>
          </cell>
          <cell r="AG418" t="str">
            <v>10413353</v>
          </cell>
          <cell r="AH418" t="str">
            <v>CARMEN ADRIANA VALENTE</v>
          </cell>
          <cell r="AI418" t="str">
            <v>And del cisne num 108</v>
          </cell>
          <cell r="AJ418" t="str">
            <v>4111163931</v>
          </cell>
          <cell r="AK418">
            <v>0</v>
          </cell>
          <cell r="AL418" t="str">
            <v>38310</v>
          </cell>
          <cell r="AM418"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18" t="str">
            <v>3TE32A150815</v>
          </cell>
          <cell r="AO418" t="str">
            <v>Smart</v>
          </cell>
          <cell r="AP418" t="str">
            <v>Hisense</v>
          </cell>
          <cell r="AQ418" t="str">
            <v>Opera</v>
          </cell>
          <cell r="AR418" t="str">
            <v>HD 1366 X 768</v>
          </cell>
          <cell r="AS418" t="str">
            <v>3TE32G164485G1644M010</v>
          </cell>
          <cell r="AT418" t="e">
            <v>#N/A</v>
          </cell>
          <cell r="AU418" t="str">
            <v>32H5B2</v>
          </cell>
          <cell r="AV418" t="str">
            <v>3TE32G164485</v>
          </cell>
          <cell r="AW418" t="str">
            <v>G1644</v>
          </cell>
          <cell r="AX418" t="str">
            <v>M010</v>
          </cell>
          <cell r="AY418">
            <v>74011647</v>
          </cell>
          <cell r="AZ418">
            <v>51012583</v>
          </cell>
          <cell r="BA418">
            <v>80139068</v>
          </cell>
        </row>
        <row r="419">
          <cell r="D419">
            <v>60314820</v>
          </cell>
          <cell r="E419" t="str">
            <v>A</v>
          </cell>
          <cell r="F419" t="str">
            <v>TV</v>
          </cell>
          <cell r="G419" t="str">
            <v>SARA MARIA EUGENIA MORALES LOPEZ</v>
          </cell>
          <cell r="H419" t="str">
            <v>CAMINO REAL UN. 89 MZA. 10 COL. SAN FELIPE DE JESUS DELEG.GUSTAVO A. MADERO, MEXICO D.F.</v>
          </cell>
          <cell r="I419">
            <v>5532291534</v>
          </cell>
          <cell r="J419" t="str">
            <v>HISENSE</v>
          </cell>
          <cell r="K419" t="str">
            <v>32H3B1</v>
          </cell>
          <cell r="L419" t="str">
            <v>32G153442H04956</v>
          </cell>
          <cell r="M419">
            <v>0</v>
          </cell>
          <cell r="N419">
            <v>4999</v>
          </cell>
          <cell r="O419">
            <v>42562</v>
          </cell>
          <cell r="P419">
            <v>42822</v>
          </cell>
          <cell r="Q419">
            <v>200997</v>
          </cell>
          <cell r="R419" t="str">
            <v>DISPLAY</v>
          </cell>
          <cell r="S419" t="str">
            <v/>
          </cell>
          <cell r="T419" t="str">
            <v xml:space="preserve">GLORIA LEON LARIOS          </v>
          </cell>
          <cell r="U419">
            <v>42836</v>
          </cell>
          <cell r="V419" t="str">
            <v>Centro</v>
          </cell>
          <cell r="W419" t="str">
            <v>COMPLETADO</v>
          </cell>
          <cell r="Y419">
            <v>42817</v>
          </cell>
          <cell r="Z419">
            <v>260</v>
          </cell>
          <cell r="AA419" t="str">
            <v>M010</v>
          </cell>
          <cell r="AB419" t="str">
            <v>T190930/Panel - PANEL</v>
          </cell>
          <cell r="AC419" t="str">
            <v>OC-1009251</v>
          </cell>
          <cell r="AD419" t="str">
            <v>Gustavo A Madero/San felipe de jesus</v>
          </cell>
          <cell r="AE419" t="str">
            <v>MEX</v>
          </cell>
          <cell r="AF419" t="str">
            <v>MX</v>
          </cell>
          <cell r="AG419" t="str">
            <v>10414456</v>
          </cell>
          <cell r="AH419" t="str">
            <v>SARA MARIA EGUENIA MORALES LOPEZ</v>
          </cell>
          <cell r="AI419" t="str">
            <v>mz 10 Camino real num 89</v>
          </cell>
          <cell r="AJ419" t="str">
            <v>5532291534</v>
          </cell>
          <cell r="AK419">
            <v>0</v>
          </cell>
          <cell r="AL419" t="str">
            <v>07510</v>
          </cell>
          <cell r="AM419"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19" t="str">
            <v>3TE32G153442</v>
          </cell>
          <cell r="AO419" t="str">
            <v>Básica</v>
          </cell>
          <cell r="AP419" t="str">
            <v>Hisense</v>
          </cell>
          <cell r="AQ419" t="str">
            <v>Opera</v>
          </cell>
          <cell r="AR419" t="str">
            <v>HD 1366 X 768</v>
          </cell>
          <cell r="AS419" t="str">
            <v>3TE32G154773G154773M010</v>
          </cell>
          <cell r="AT419">
            <v>2</v>
          </cell>
          <cell r="AU419" t="str">
            <v>32H3B1</v>
          </cell>
          <cell r="AV419" t="str">
            <v>3TE32G154773</v>
          </cell>
          <cell r="AW419" t="str">
            <v>G154773</v>
          </cell>
          <cell r="AX419" t="str">
            <v>M010</v>
          </cell>
          <cell r="AY419">
            <v>74011648</v>
          </cell>
          <cell r="AZ419">
            <v>51012584</v>
          </cell>
          <cell r="BA419">
            <v>80146111</v>
          </cell>
        </row>
        <row r="420">
          <cell r="D420">
            <v>60312118</v>
          </cell>
          <cell r="E420" t="str">
            <v>A</v>
          </cell>
          <cell r="F420" t="str">
            <v>TV</v>
          </cell>
          <cell r="G420" t="str">
            <v>MARLENE MEDEL</v>
          </cell>
          <cell r="H420" t="str">
            <v>AV.. CHEDRAUI CARAM NO. 2250 COL. ENCINAL</v>
          </cell>
          <cell r="I420">
            <v>2293392682</v>
          </cell>
          <cell r="J420" t="str">
            <v>HISENSE</v>
          </cell>
          <cell r="K420" t="str">
            <v>32H3B1</v>
          </cell>
          <cell r="L420" t="str">
            <v>32G153442H13402</v>
          </cell>
          <cell r="M420" t="str">
            <v>POLIZA</v>
          </cell>
          <cell r="N420">
            <v>0</v>
          </cell>
          <cell r="O420">
            <v>42787</v>
          </cell>
          <cell r="P420">
            <v>42837</v>
          </cell>
          <cell r="Q420">
            <v>201068</v>
          </cell>
          <cell r="R420" t="str">
            <v>SOLICITUD DE PANEL, FALTA DE REFACCION</v>
          </cell>
          <cell r="T420" t="str">
            <v>KAREN BAUTISTA</v>
          </cell>
          <cell r="U420">
            <v>42794</v>
          </cell>
          <cell r="V420" t="str">
            <v>SUR</v>
          </cell>
          <cell r="W420" t="str">
            <v>COMPLETADO</v>
          </cell>
          <cell r="X420" t="str">
            <v>TIENDA</v>
          </cell>
          <cell r="Y420">
            <v>42787</v>
          </cell>
          <cell r="Z420">
            <v>42837</v>
          </cell>
          <cell r="AA420" t="str">
            <v>M012</v>
          </cell>
          <cell r="AB420" t="str">
            <v>T190930/Panel - PANEL</v>
          </cell>
          <cell r="AC420" t="str">
            <v>OC-1007878</v>
          </cell>
          <cell r="AD420" t="str">
            <v>Xalapa /Encinal</v>
          </cell>
          <cell r="AE420" t="str">
            <v>VER</v>
          </cell>
          <cell r="AF420" t="str">
            <v>MX</v>
          </cell>
          <cell r="AG420" t="str">
            <v>10412345</v>
          </cell>
          <cell r="AH420" t="str">
            <v>MARLENE MEDEL</v>
          </cell>
          <cell r="AI420" t="str">
            <v>2250 AV Chedraui cara</v>
          </cell>
          <cell r="AJ420" t="str">
            <v>2293392682</v>
          </cell>
          <cell r="AK420" t="str">
            <v>2293392682</v>
          </cell>
          <cell r="AL420" t="str">
            <v>91180</v>
          </cell>
          <cell r="AM420"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20" t="str">
            <v>3TE32G153442</v>
          </cell>
          <cell r="AO420" t="str">
            <v>Básica</v>
          </cell>
          <cell r="AP420" t="str">
            <v>Hisense</v>
          </cell>
          <cell r="AQ420" t="str">
            <v>Opera</v>
          </cell>
          <cell r="AR420" t="str">
            <v>HD 1366 X 768</v>
          </cell>
          <cell r="AS420" t="str">
            <v>3TE32G154779G1547M010</v>
          </cell>
          <cell r="AT420" t="e">
            <v>#N/A</v>
          </cell>
          <cell r="AU420" t="str">
            <v>32H3B1</v>
          </cell>
          <cell r="AV420" t="str">
            <v>3TE32G154779</v>
          </cell>
          <cell r="AW420" t="str">
            <v>G1547</v>
          </cell>
          <cell r="AX420" t="str">
            <v>M010</v>
          </cell>
          <cell r="AY420">
            <v>74011649</v>
          </cell>
          <cell r="AZ420">
            <v>51012585</v>
          </cell>
          <cell r="BA420">
            <v>80139075</v>
          </cell>
        </row>
        <row r="421">
          <cell r="D421">
            <v>60312122</v>
          </cell>
          <cell r="E421" t="str">
            <v>A</v>
          </cell>
          <cell r="F421" t="str">
            <v>TV</v>
          </cell>
          <cell r="G421" t="str">
            <v>MARLENE MENDEL (TELMEX)</v>
          </cell>
          <cell r="H421" t="str">
            <v>AV. CHEDRAUI CARAM NO. 2250 CCOL. ENCINAL</v>
          </cell>
          <cell r="I421">
            <v>2293392682</v>
          </cell>
          <cell r="J421" t="str">
            <v>HISENSE</v>
          </cell>
          <cell r="K421" t="str">
            <v>32H5B</v>
          </cell>
          <cell r="L421" t="str">
            <v>32G154774H01753</v>
          </cell>
          <cell r="M421" t="str">
            <v>POLIZA</v>
          </cell>
          <cell r="N421">
            <v>0</v>
          </cell>
          <cell r="O421">
            <v>42787</v>
          </cell>
          <cell r="P421">
            <v>42837</v>
          </cell>
          <cell r="Q421">
            <v>201068</v>
          </cell>
          <cell r="R421" t="str">
            <v>SOLICITUD DE MAIN, FALTA DE REFACCION</v>
          </cell>
          <cell r="T421" t="str">
            <v>KAREN BAUTISTA</v>
          </cell>
          <cell r="U421">
            <v>42794</v>
          </cell>
          <cell r="V421" t="str">
            <v>SUR</v>
          </cell>
          <cell r="W421" t="str">
            <v>COMPLETADO</v>
          </cell>
          <cell r="X421" t="str">
            <v>TIENDA</v>
          </cell>
          <cell r="Y421">
            <v>42787</v>
          </cell>
          <cell r="Z421">
            <v>42837</v>
          </cell>
          <cell r="AA421" t="str">
            <v>M012</v>
          </cell>
          <cell r="AB421" t="str">
            <v>T191148/Tarjeta Principal Madre - MAIN BOARD\Power</v>
          </cell>
          <cell r="AC421" t="str">
            <v>OC-1007880</v>
          </cell>
          <cell r="AD421" t="str">
            <v>Xalapa /Encinal</v>
          </cell>
          <cell r="AE421" t="str">
            <v>VER</v>
          </cell>
          <cell r="AF421" t="str">
            <v>MX</v>
          </cell>
          <cell r="AG421" t="str">
            <v>10412345</v>
          </cell>
          <cell r="AH421" t="str">
            <v>MARLENE MEDEL</v>
          </cell>
          <cell r="AI421" t="str">
            <v>2250 AV Chedraui cara</v>
          </cell>
          <cell r="AJ421" t="str">
            <v>2293392682</v>
          </cell>
          <cell r="AK421" t="str">
            <v>2293392682</v>
          </cell>
          <cell r="AL421" t="str">
            <v>91180</v>
          </cell>
          <cell r="AM421"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21" t="str">
            <v>3TE32A150815</v>
          </cell>
          <cell r="AO421" t="str">
            <v>Smart</v>
          </cell>
          <cell r="AP421" t="str">
            <v>Hisense</v>
          </cell>
          <cell r="AQ421" t="str">
            <v>Opera</v>
          </cell>
          <cell r="AR421" t="str">
            <v>HD 1366 X 768</v>
          </cell>
          <cell r="AS421" t="str">
            <v>3TE32G164485G1644M010</v>
          </cell>
          <cell r="AT421" t="e">
            <v>#N/A</v>
          </cell>
          <cell r="AU421" t="str">
            <v>32H5B2</v>
          </cell>
          <cell r="AV421" t="str">
            <v>3TE32G164485</v>
          </cell>
          <cell r="AW421" t="str">
            <v>G1644</v>
          </cell>
          <cell r="AX421" t="str">
            <v>M010</v>
          </cell>
          <cell r="AY421">
            <v>74011650</v>
          </cell>
          <cell r="AZ421">
            <v>51012586</v>
          </cell>
          <cell r="BA421">
            <v>80139079</v>
          </cell>
        </row>
        <row r="422">
          <cell r="D422">
            <v>60312123</v>
          </cell>
          <cell r="E422" t="str">
            <v>A</v>
          </cell>
          <cell r="F422" t="str">
            <v>TV</v>
          </cell>
          <cell r="G422" t="str">
            <v>MARIA ANTONIETA VALLE</v>
          </cell>
          <cell r="H422" t="str">
            <v>APATZINGAN MZA. 8 LOTE 1 CASA 2 COL. LOS HEROES ECATEPEC,ECATEPEC,EDO.DE MEXICO</v>
          </cell>
          <cell r="I422">
            <v>5511216151</v>
          </cell>
          <cell r="J422" t="str">
            <v>HISENSE</v>
          </cell>
          <cell r="K422" t="str">
            <v>32H3B1</v>
          </cell>
          <cell r="L422" t="str">
            <v>32G154779H00135</v>
          </cell>
          <cell r="M422" t="str">
            <v>63C75E54-0724-456D-8494-0F9C1D330B21</v>
          </cell>
          <cell r="N422">
            <v>5039</v>
          </cell>
          <cell r="O422">
            <v>42783</v>
          </cell>
          <cell r="P422">
            <v>42788</v>
          </cell>
          <cell r="Q422">
            <v>200997</v>
          </cell>
          <cell r="R422" t="str">
            <v>MAIN BOARD</v>
          </cell>
          <cell r="S422" t="str">
            <v/>
          </cell>
          <cell r="T422" t="str">
            <v xml:space="preserve">GLORIA LEON LARIOS          </v>
          </cell>
          <cell r="U422">
            <v>42836</v>
          </cell>
          <cell r="V422" t="str">
            <v>Centro</v>
          </cell>
          <cell r="W422" t="str">
            <v>COMPLETADO</v>
          </cell>
          <cell r="Y422">
            <v>42787</v>
          </cell>
          <cell r="Z422">
            <v>5</v>
          </cell>
          <cell r="AA422" t="str">
            <v>M010</v>
          </cell>
          <cell r="AB422" t="str">
            <v>T190877/Tarjeta Principal Madre - MAIN BOARD\Power</v>
          </cell>
          <cell r="AC422" t="str">
            <v>OC-1007795</v>
          </cell>
          <cell r="AD422" t="str">
            <v>Ecatepec/Los Heroes</v>
          </cell>
          <cell r="AE422" t="str">
            <v>MEX</v>
          </cell>
          <cell r="AF422" t="str">
            <v>MX</v>
          </cell>
          <cell r="AG422" t="str">
            <v>10412611</v>
          </cell>
          <cell r="AH422" t="str">
            <v>MARIA ANTONIETA VALLE</v>
          </cell>
          <cell r="AI422" t="str">
            <v>Lt1 Apatcingan MZ8 Casa 2</v>
          </cell>
          <cell r="AJ422" t="str">
            <v>5511216151</v>
          </cell>
          <cell r="AK422">
            <v>0</v>
          </cell>
          <cell r="AL422" t="str">
            <v>55060</v>
          </cell>
          <cell r="AM422"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22" t="str">
            <v>3TE32G153442</v>
          </cell>
          <cell r="AO422" t="str">
            <v>Básica</v>
          </cell>
          <cell r="AP422" t="str">
            <v>Hisense</v>
          </cell>
          <cell r="AQ422" t="str">
            <v>Opera</v>
          </cell>
          <cell r="AR422" t="str">
            <v>HD 1366 X 768</v>
          </cell>
          <cell r="AS422" t="str">
            <v>3TE32G154773G154773M010</v>
          </cell>
          <cell r="AT422">
            <v>2</v>
          </cell>
          <cell r="AU422" t="str">
            <v>32H3B1</v>
          </cell>
          <cell r="AV422" t="str">
            <v>3TE32G154773</v>
          </cell>
          <cell r="AW422" t="str">
            <v>G154773</v>
          </cell>
          <cell r="AX422" t="str">
            <v>M010</v>
          </cell>
          <cell r="AY422">
            <v>74011651</v>
          </cell>
          <cell r="AZ422">
            <v>51012587</v>
          </cell>
          <cell r="BA422">
            <v>80146113</v>
          </cell>
        </row>
        <row r="423">
          <cell r="D423">
            <v>60312736</v>
          </cell>
          <cell r="E423" t="str">
            <v>A</v>
          </cell>
          <cell r="F423" t="str">
            <v>TV</v>
          </cell>
          <cell r="G423" t="str">
            <v>BRENDA NAYELI NAVA BRAVO</v>
          </cell>
          <cell r="H423" t="str">
            <v>GARDENIAS 22 COLINA PPG IGUALA GRO</v>
          </cell>
          <cell r="I423">
            <v>7333338474</v>
          </cell>
          <cell r="J423" t="str">
            <v>HISENSE</v>
          </cell>
          <cell r="K423" t="str">
            <v>40H5B2</v>
          </cell>
          <cell r="L423" t="str">
            <v>40G1619B1H01019</v>
          </cell>
          <cell r="M423" t="str">
            <v xml:space="preserve">4478 5970 6990 9719 7916 65 </v>
          </cell>
          <cell r="N423">
            <v>4403</v>
          </cell>
          <cell r="O423">
            <v>42949</v>
          </cell>
          <cell r="P423">
            <v>42790</v>
          </cell>
          <cell r="Q423">
            <v>201611</v>
          </cell>
          <cell r="R423" t="str">
            <v>FALTA DE REFACCION (MAINBOARD) OC -1007884</v>
          </cell>
          <cell r="S423" t="str">
            <v/>
          </cell>
          <cell r="T423" t="str">
            <v xml:space="preserve">    ELODIA MARTINEZ MOCTEZUMA     </v>
          </cell>
          <cell r="U423" t="str">
            <v>2017-04-20</v>
          </cell>
          <cell r="V423" t="str">
            <v>SUR</v>
          </cell>
          <cell r="W423" t="str">
            <v>COMPLETADO</v>
          </cell>
          <cell r="X423" t="str">
            <v>TALLER</v>
          </cell>
          <cell r="Y423">
            <v>42789</v>
          </cell>
          <cell r="Z423">
            <v>159</v>
          </cell>
          <cell r="AA423" t="str">
            <v>M010</v>
          </cell>
          <cell r="AD423" t="str">
            <v>Tpj/Iguala</v>
          </cell>
          <cell r="AE423" t="str">
            <v>GRO</v>
          </cell>
          <cell r="AF423" t="str">
            <v>MX</v>
          </cell>
          <cell r="AG423" t="str">
            <v>10412404</v>
          </cell>
          <cell r="AH423" t="str">
            <v>BRENDA _NAYELI NAVA BRAVO</v>
          </cell>
          <cell r="AI423" t="str">
            <v>22 Gardenias</v>
          </cell>
          <cell r="AJ423" t="str">
            <v>7333338464</v>
          </cell>
          <cell r="AK423">
            <v>0</v>
          </cell>
          <cell r="AL423" t="str">
            <v>40024</v>
          </cell>
          <cell r="AM423"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23" t="str">
            <v>3TE40G155372</v>
          </cell>
          <cell r="AO423" t="str">
            <v>Smart</v>
          </cell>
          <cell r="AP423" t="str">
            <v>Hisense</v>
          </cell>
          <cell r="AQ423" t="str">
            <v>Opera</v>
          </cell>
          <cell r="AR423" t="str">
            <v>FHD 1920 x 1080</v>
          </cell>
          <cell r="AS423" t="str">
            <v>3TE40G163934G163934M010</v>
          </cell>
          <cell r="AT423">
            <v>16</v>
          </cell>
          <cell r="AU423" t="str">
            <v>40H5B2</v>
          </cell>
          <cell r="AV423" t="str">
            <v>3TE40G163934</v>
          </cell>
          <cell r="AW423" t="str">
            <v>G163934</v>
          </cell>
          <cell r="AX423" t="str">
            <v>M010</v>
          </cell>
          <cell r="AY423">
            <v>74011653</v>
          </cell>
          <cell r="AZ423">
            <v>51012589</v>
          </cell>
          <cell r="BA423">
            <v>80147292</v>
          </cell>
        </row>
        <row r="424">
          <cell r="D424">
            <v>60311716</v>
          </cell>
          <cell r="E424" t="str">
            <v xml:space="preserve">A  </v>
          </cell>
          <cell r="F424" t="str">
            <v>TV</v>
          </cell>
          <cell r="G424" t="str">
            <v>CARLOS ARTURO HERNANDEZ GARCIA</v>
          </cell>
          <cell r="H424" t="str">
            <v>MONTES NO. 174, COL. PARQUE ECOLOGICO, TEPIC, NAY.</v>
          </cell>
          <cell r="I424">
            <v>3111078563</v>
          </cell>
          <cell r="J424" t="str">
            <v>HISENSE</v>
          </cell>
          <cell r="K424" t="str">
            <v>40H5B2</v>
          </cell>
          <cell r="L424" t="str">
            <v>40G163164H00990</v>
          </cell>
          <cell r="M424">
            <v>3065</v>
          </cell>
          <cell r="N424">
            <v>3024</v>
          </cell>
          <cell r="O424">
            <v>42711</v>
          </cell>
          <cell r="P424">
            <v>42782</v>
          </cell>
          <cell r="Q424">
            <v>201023</v>
          </cell>
          <cell r="R424" t="str">
            <v>OC1007529, Y PANEL LCD-191066</v>
          </cell>
          <cell r="S424" t="str">
            <v>FALLA: FUERTE ZUMBIDO, SE REALIZO PEDIDO</v>
          </cell>
          <cell r="T424" t="str">
            <v xml:space="preserve"> GABRIELA RIVAS DELGADO           </v>
          </cell>
          <cell r="U424" t="str">
            <v>2017-04-18</v>
          </cell>
          <cell r="V424" t="str">
            <v>Norte</v>
          </cell>
          <cell r="W424" t="str">
            <v>COMPLETADO</v>
          </cell>
          <cell r="X424" t="str">
            <v>TALLER</v>
          </cell>
          <cell r="Y424">
            <v>42781</v>
          </cell>
          <cell r="Z424">
            <v>71</v>
          </cell>
          <cell r="AA424" t="str">
            <v>M010</v>
          </cell>
          <cell r="AD424" t="str">
            <v>Tepic/Parque ecologico</v>
          </cell>
          <cell r="AE424" t="str">
            <v>NAY</v>
          </cell>
          <cell r="AF424" t="str">
            <v>MX</v>
          </cell>
          <cell r="AG424" t="str">
            <v>10412162</v>
          </cell>
          <cell r="AH424" t="str">
            <v>CARLOS ARTURO HERNANDEZ GARCIA</v>
          </cell>
          <cell r="AI424" t="str">
            <v>174 Montes</v>
          </cell>
          <cell r="AJ424" t="str">
            <v>3111142572</v>
          </cell>
          <cell r="AK424" t="str">
            <v>3111142572</v>
          </cell>
          <cell r="AL424" t="str">
            <v>63173</v>
          </cell>
          <cell r="AM424"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24" t="str">
            <v>3TE40G155372</v>
          </cell>
          <cell r="AO424" t="str">
            <v>Smart</v>
          </cell>
          <cell r="AP424" t="str">
            <v>Hisense</v>
          </cell>
          <cell r="AQ424" t="str">
            <v>Opera</v>
          </cell>
          <cell r="AR424" t="str">
            <v>FHD 1920 x 1080</v>
          </cell>
          <cell r="AS424" t="str">
            <v>3TE40G163934G1639M010</v>
          </cell>
          <cell r="AT424" t="e">
            <v>#N/A</v>
          </cell>
          <cell r="AU424" t="str">
            <v>40H5B2</v>
          </cell>
          <cell r="AV424" t="str">
            <v>3TE40G163934</v>
          </cell>
          <cell r="AW424" t="str">
            <v>G1639</v>
          </cell>
          <cell r="AX424" t="str">
            <v>M010</v>
          </cell>
          <cell r="AY424">
            <v>74011654</v>
          </cell>
          <cell r="AZ424">
            <v>51012590</v>
          </cell>
          <cell r="BA424">
            <v>80139125</v>
          </cell>
        </row>
        <row r="425">
          <cell r="D425">
            <v>60313713</v>
          </cell>
          <cell r="E425" t="str">
            <v>A</v>
          </cell>
          <cell r="F425" t="str">
            <v>TV</v>
          </cell>
          <cell r="G425" t="str">
            <v xml:space="preserve">carlos nazario canul pot </v>
          </cell>
          <cell r="H425" t="str">
            <v>AV TULUM SUR #67</v>
          </cell>
          <cell r="I425">
            <v>9988877547</v>
          </cell>
          <cell r="J425" t="str">
            <v>HISENSE</v>
          </cell>
          <cell r="K425" t="str">
            <v>40H5B2</v>
          </cell>
          <cell r="L425" t="str">
            <v>40G1635C5H01815</v>
          </cell>
          <cell r="M425" t="str">
            <v xml:space="preserve">DOCUMENTO NO FOLIADO </v>
          </cell>
          <cell r="N425">
            <v>6513</v>
          </cell>
          <cell r="O425">
            <v>42790</v>
          </cell>
          <cell r="P425">
            <v>42803</v>
          </cell>
          <cell r="Q425">
            <v>201033</v>
          </cell>
          <cell r="R425" t="str">
            <v>OC-1008975</v>
          </cell>
          <cell r="S425" t="str">
            <v xml:space="preserve"> EQUIPO EN RESGUARDO DEL CENTRO DE SERVI</v>
          </cell>
          <cell r="T425" t="str">
            <v xml:space="preserve">  JUAN OSWALDO URIBE PERAZA  Fecha</v>
          </cell>
          <cell r="U425">
            <v>42845</v>
          </cell>
          <cell r="V425" t="str">
            <v>SUR</v>
          </cell>
          <cell r="W425" t="str">
            <v>COMPLETADO</v>
          </cell>
          <cell r="X425" t="str">
            <v>TALLER</v>
          </cell>
          <cell r="Y425">
            <v>42803</v>
          </cell>
          <cell r="Z425">
            <v>13</v>
          </cell>
          <cell r="AA425" t="str">
            <v>M010</v>
          </cell>
          <cell r="AD425" t="str">
            <v>Benito J / Centro</v>
          </cell>
          <cell r="AE425" t="str">
            <v>QR</v>
          </cell>
          <cell r="AF425" t="str">
            <v>MX</v>
          </cell>
          <cell r="AG425" t="str">
            <v>10413476</v>
          </cell>
          <cell r="AH425" t="str">
            <v>CARLOS NAZARIO CANUL POT</v>
          </cell>
          <cell r="AI425" t="str">
            <v>67 AV tulum sur</v>
          </cell>
          <cell r="AJ425" t="str">
            <v>9988877547</v>
          </cell>
          <cell r="AK425">
            <v>0</v>
          </cell>
          <cell r="AL425" t="str">
            <v>67500</v>
          </cell>
          <cell r="AM425"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25" t="str">
            <v>3TE40G155372</v>
          </cell>
          <cell r="AO425" t="str">
            <v>Smart</v>
          </cell>
          <cell r="AP425" t="str">
            <v>Hisense</v>
          </cell>
          <cell r="AQ425" t="str">
            <v>Opera</v>
          </cell>
          <cell r="AR425" t="str">
            <v>FHD 1920 x 1080</v>
          </cell>
          <cell r="AS425" t="str">
            <v>3TE40G163934G1639M010</v>
          </cell>
          <cell r="AT425" t="e">
            <v>#N/A</v>
          </cell>
          <cell r="AU425" t="str">
            <v>40H5B2</v>
          </cell>
          <cell r="AV425" t="str">
            <v>3TE40G163934</v>
          </cell>
          <cell r="AW425" t="str">
            <v>G1639</v>
          </cell>
          <cell r="AX425" t="str">
            <v>M010</v>
          </cell>
          <cell r="AY425">
            <v>74011655</v>
          </cell>
          <cell r="AZ425">
            <v>51012591</v>
          </cell>
          <cell r="BA425">
            <v>80139126</v>
          </cell>
        </row>
        <row r="426">
          <cell r="D426">
            <v>60310142</v>
          </cell>
          <cell r="E426" t="str">
            <v xml:space="preserve">A </v>
          </cell>
          <cell r="F426" t="str">
            <v>TV</v>
          </cell>
          <cell r="G426" t="str">
            <v>MA GUADALUPE SERRANO</v>
          </cell>
          <cell r="H426" t="str">
            <v>PRIV. MINIAHUAPAN # 47, COL. LOMAS DE AHUATLAN, CUERNAVACA MORELOS</v>
          </cell>
          <cell r="I426">
            <v>7773235003</v>
          </cell>
          <cell r="J426" t="str">
            <v>HISENSE/SHARP</v>
          </cell>
          <cell r="K426" t="str">
            <v>43CU6100</v>
          </cell>
          <cell r="L426" t="str">
            <v>43G162860H02319</v>
          </cell>
          <cell r="M426">
            <v>153537</v>
          </cell>
          <cell r="N426">
            <v>13332.06</v>
          </cell>
          <cell r="O426">
            <v>42678</v>
          </cell>
          <cell r="P426">
            <v>42765</v>
          </cell>
          <cell r="Q426">
            <v>201069</v>
          </cell>
          <cell r="R426" t="str">
            <v xml:space="preserve">NO EXISTENCIA DE PZA T205677 PANEL, OC-1006909 </v>
          </cell>
          <cell r="S426" t="str">
            <v/>
          </cell>
          <cell r="T426" t="str">
            <v xml:space="preserve"> ESTEPHANIA TOREES                </v>
          </cell>
          <cell r="U426" t="str">
            <v>2017/04/12</v>
          </cell>
          <cell r="V426" t="str">
            <v>Centro</v>
          </cell>
          <cell r="W426" t="str">
            <v>COMPLETADO</v>
          </cell>
          <cell r="Y426">
            <v>42761</v>
          </cell>
          <cell r="Z426">
            <v>87</v>
          </cell>
          <cell r="AA426" t="str">
            <v>M010</v>
          </cell>
          <cell r="AB426" t="str">
            <v>T205677/Panel - PANEL</v>
          </cell>
          <cell r="AC426" t="str">
            <v>OC-1006909</v>
          </cell>
          <cell r="AD426" t="str">
            <v>Cuernavaca/Lomas de Ahuatlan</v>
          </cell>
          <cell r="AE426" t="str">
            <v>MOR</v>
          </cell>
          <cell r="AF426" t="str">
            <v>MX</v>
          </cell>
          <cell r="AG426" t="str">
            <v>10409404</v>
          </cell>
          <cell r="AH426" t="str">
            <v>MA GUADALUPE SERRANO CHAVEZ</v>
          </cell>
          <cell r="AI426" t="str">
            <v>47 Priv Miniahuapan</v>
          </cell>
          <cell r="AJ426" t="str">
            <v>7441777379</v>
          </cell>
          <cell r="AK426" t="str">
            <v>7441777379</v>
          </cell>
          <cell r="AL426" t="str">
            <v>39559</v>
          </cell>
          <cell r="AM426"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26" t="str">
            <v>3TE43G162860</v>
          </cell>
          <cell r="AO426" t="e">
            <v>#N/A</v>
          </cell>
          <cell r="AP426" t="e">
            <v>#N/A</v>
          </cell>
          <cell r="AQ426" t="e">
            <v>#N/A</v>
          </cell>
          <cell r="AR426" t="e">
            <v>#N/A</v>
          </cell>
          <cell r="AS426" t="str">
            <v>3TE43G1618P0MG1618M010</v>
          </cell>
          <cell r="AT426" t="e">
            <v>#N/A</v>
          </cell>
          <cell r="AU426" t="str">
            <v>43H7C</v>
          </cell>
          <cell r="AV426" t="str">
            <v>3TE43G1618P0M</v>
          </cell>
          <cell r="AW426" t="str">
            <v>G1618</v>
          </cell>
          <cell r="AX426" t="str">
            <v>M010</v>
          </cell>
          <cell r="AY426">
            <v>74011656</v>
          </cell>
          <cell r="AZ426">
            <v>51012592</v>
          </cell>
          <cell r="BA426">
            <v>80139129</v>
          </cell>
        </row>
        <row r="427">
          <cell r="D427">
            <v>60314094</v>
          </cell>
          <cell r="E427" t="str">
            <v xml:space="preserve">A  </v>
          </cell>
          <cell r="F427" t="str">
            <v>TV</v>
          </cell>
          <cell r="G427" t="str">
            <v>DEISI MARTINEZ</v>
          </cell>
          <cell r="H427" t="str">
            <v>PRIV DE ACALOTENCO 237 BODEGA 69 COL. SAN SEBASTIAN DELG AZCAPOTZALCO CP 02040</v>
          </cell>
          <cell r="I427" t="str">
            <v>53539067 - 53539089</v>
          </cell>
          <cell r="J427" t="str">
            <v>HISENSE</v>
          </cell>
          <cell r="K427" t="str">
            <v>43H7C</v>
          </cell>
          <cell r="L427" t="str">
            <v>43G1632G6H00747</v>
          </cell>
          <cell r="M427" t="str">
            <v>MACROSISTEMAS TECNOLOGICOS SERIE DF FACTURA 15503</v>
          </cell>
          <cell r="N427">
            <v>6601.5599999999995</v>
          </cell>
          <cell r="O427">
            <v>42726</v>
          </cell>
          <cell r="P427">
            <v>42817</v>
          </cell>
          <cell r="Q427">
            <v>201767</v>
          </cell>
          <cell r="R427" t="str">
            <v xml:space="preserve">30/03/2017 01 : 40  ERNESTO.HERN : NP5 / P1A: 198397 MAIN       197917 PANEL   23-03-2017   OC-1008995
</v>
          </cell>
          <cell r="S427" t="str">
            <v>EQUIPO DAÑADO EN DOMICILIO DE CLIENTE</v>
          </cell>
          <cell r="T427" t="str">
            <v xml:space="preserve">   ABRAHAM LAZCANO                </v>
          </cell>
          <cell r="U427" t="str">
            <v>2017-04-10</v>
          </cell>
          <cell r="V427" t="str">
            <v>CENTRO</v>
          </cell>
          <cell r="W427" t="str">
            <v>COMPLETADO</v>
          </cell>
          <cell r="X427" t="str">
            <v>TALLER</v>
          </cell>
          <cell r="Y427">
            <v>42808</v>
          </cell>
          <cell r="Z427">
            <v>91</v>
          </cell>
          <cell r="AA427" t="str">
            <v>M010</v>
          </cell>
          <cell r="AD427" t="str">
            <v>atzcapotzalco/col san sebastian</v>
          </cell>
          <cell r="AE427" t="str">
            <v>DF</v>
          </cell>
          <cell r="AF427" t="str">
            <v>MX</v>
          </cell>
          <cell r="AG427" t="str">
            <v>10414284</v>
          </cell>
          <cell r="AH427" t="str">
            <v>DEISI MARTINEZ</v>
          </cell>
          <cell r="AI427" t="str">
            <v>Priv. de Acalotenco 237 bodega 69</v>
          </cell>
          <cell r="AJ427" t="str">
            <v>53539067</v>
          </cell>
          <cell r="AK427" t="str">
            <v>53539089</v>
          </cell>
          <cell r="AL427" t="str">
            <v>02040</v>
          </cell>
          <cell r="AM427"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27" t="str">
            <v>3TE43G154905</v>
          </cell>
          <cell r="AO427" t="str">
            <v>Smart</v>
          </cell>
          <cell r="AP427" t="str">
            <v>Hisense</v>
          </cell>
          <cell r="AQ427" t="str">
            <v>Opera</v>
          </cell>
          <cell r="AR427" t="str">
            <v>UHD 3840 X 2160</v>
          </cell>
          <cell r="AS427" t="str">
            <v>3TE43G1618P0MG1618M010</v>
          </cell>
          <cell r="AT427" t="e">
            <v>#N/A</v>
          </cell>
          <cell r="AU427" t="str">
            <v>43H7C</v>
          </cell>
          <cell r="AV427" t="str">
            <v>3TE43G1618P0M</v>
          </cell>
          <cell r="AW427" t="str">
            <v>G1618</v>
          </cell>
          <cell r="AX427" t="str">
            <v>M010</v>
          </cell>
          <cell r="AY427">
            <v>74011657</v>
          </cell>
          <cell r="AZ427">
            <v>51012593</v>
          </cell>
          <cell r="BA427">
            <v>80139135</v>
          </cell>
        </row>
        <row r="428">
          <cell r="D428">
            <v>60311943</v>
          </cell>
          <cell r="E428" t="str">
            <v xml:space="preserve">A  </v>
          </cell>
          <cell r="F428" t="str">
            <v>TV</v>
          </cell>
          <cell r="G428" t="str">
            <v xml:space="preserve">EDGAR ADAN FLORES RODRIGUEZ </v>
          </cell>
          <cell r="H428" t="str">
            <v xml:space="preserve">CIRCUITO MALAGA # 156 LOS OLIVOS CELAYA </v>
          </cell>
          <cell r="I428">
            <v>4611265406</v>
          </cell>
          <cell r="J428" t="str">
            <v>HISENSE</v>
          </cell>
          <cell r="K428" t="str">
            <v>50H3B2</v>
          </cell>
          <cell r="L428" t="str">
            <v>50G151263H01019</v>
          </cell>
          <cell r="M428">
            <v>961259</v>
          </cell>
          <cell r="N428">
            <v>6999.9</v>
          </cell>
          <cell r="O428">
            <v>42556</v>
          </cell>
          <cell r="P428">
            <v>42788</v>
          </cell>
          <cell r="Q428">
            <v>201608</v>
          </cell>
          <cell r="R428" t="str">
            <v>25/02/2017 06 : 31 201608 : P1A: TARJETA PRINCIPAL SE ENVIA CORREO A REFACCIONES DEBIDO A QUE NO NOS ARROJA EL NUMERO DE PARTE EN
LA VERIFICADOR DE SERIES POR LO TANTO NO SE PUEDE SOLICITAR ATRAVEZ DE OPEN BRAVO</v>
          </cell>
          <cell r="S428" t="str">
            <v xml:space="preserve">EQUIPO EN DOMICILIO DE CLIENTE </v>
          </cell>
          <cell r="T428" t="str">
            <v xml:space="preserve">CAROLINA PEREA                    </v>
          </cell>
          <cell r="U428" t="str">
            <v>2017-04-12</v>
          </cell>
          <cell r="V428" t="str">
            <v>Centro</v>
          </cell>
          <cell r="W428" t="str">
            <v>COMPLETADO</v>
          </cell>
          <cell r="Y428">
            <v>42786</v>
          </cell>
          <cell r="Z428">
            <v>232</v>
          </cell>
          <cell r="AA428" t="str">
            <v>M010</v>
          </cell>
          <cell r="AD428" t="str">
            <v>celaya/los olivos resedencial</v>
          </cell>
          <cell r="AE428" t="str">
            <v>GTO</v>
          </cell>
          <cell r="AF428" t="str">
            <v>MX</v>
          </cell>
          <cell r="AG428" t="str">
            <v>10403066</v>
          </cell>
          <cell r="AH428" t="str">
            <v>EDGAR ADAN FLORES RODRIGUEZ</v>
          </cell>
          <cell r="AI428" t="str">
            <v>156 circuito malaga</v>
          </cell>
          <cell r="AJ428" t="str">
            <v>4611265406</v>
          </cell>
          <cell r="AK428" t="str">
            <v>4611265959</v>
          </cell>
          <cell r="AL428" t="str">
            <v>38037</v>
          </cell>
          <cell r="AM428"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28" t="str">
            <v>3TE50G151262</v>
          </cell>
          <cell r="AO428" t="str">
            <v>Básica</v>
          </cell>
          <cell r="AP428" t="str">
            <v>Hisense</v>
          </cell>
          <cell r="AQ428" t="str">
            <v>Opera</v>
          </cell>
          <cell r="AR428" t="str">
            <v>FHD 1920 x 1080</v>
          </cell>
          <cell r="AS428" t="str">
            <v>3TE50G165140G1651M010</v>
          </cell>
          <cell r="AT428" t="e">
            <v>#N/A</v>
          </cell>
          <cell r="AU428" t="str">
            <v>50H7GB</v>
          </cell>
          <cell r="AV428" t="str">
            <v>3TE50G165140</v>
          </cell>
          <cell r="AW428" t="str">
            <v>G1651</v>
          </cell>
          <cell r="AX428" t="str">
            <v>M010</v>
          </cell>
          <cell r="AY428">
            <v>74011658</v>
          </cell>
          <cell r="AZ428">
            <v>51012594</v>
          </cell>
          <cell r="BA428">
            <v>80141622</v>
          </cell>
        </row>
        <row r="429">
          <cell r="D429">
            <v>60312800</v>
          </cell>
          <cell r="E429" t="str">
            <v xml:space="preserve">A  </v>
          </cell>
          <cell r="F429" t="str">
            <v>TV</v>
          </cell>
          <cell r="G429" t="str">
            <v>SEARS PISO</v>
          </cell>
          <cell r="H429" t="str">
            <v xml:space="preserve">INSURGENTES 2500, VISTA HERMOSA, MONTERREY </v>
          </cell>
          <cell r="I429">
            <v>8183180484</v>
          </cell>
          <cell r="J429" t="str">
            <v>HISENSE</v>
          </cell>
          <cell r="K429" t="str">
            <v>43H7C</v>
          </cell>
          <cell r="L429" t="str">
            <v>43G160588H02429</v>
          </cell>
          <cell r="M429" t="str">
            <v>POLIZA</v>
          </cell>
          <cell r="N429">
            <v>0</v>
          </cell>
          <cell r="O429">
            <v>42781</v>
          </cell>
          <cell r="P429">
            <v>42793</v>
          </cell>
          <cell r="Q429">
            <v>201024</v>
          </cell>
          <cell r="R429" t="str">
            <v>16/03/17 07:51 ERNESTO HDZ NP5 P1A: O.C.1008059, PANEL, 197917</v>
          </cell>
          <cell r="S429" t="str">
            <v/>
          </cell>
          <cell r="T429" t="str">
            <v xml:space="preserve">  SOFIA VAZQUEZ                   </v>
          </cell>
          <cell r="U429" t="str">
            <v>2017-04-19</v>
          </cell>
          <cell r="V429" t="str">
            <v>Norte</v>
          </cell>
          <cell r="W429" t="str">
            <v>COMPLETADO</v>
          </cell>
          <cell r="X429" t="str">
            <v>TALLER</v>
          </cell>
          <cell r="Y429">
            <v>42790</v>
          </cell>
          <cell r="Z429">
            <v>12</v>
          </cell>
          <cell r="AA429" t="str">
            <v>M010</v>
          </cell>
          <cell r="AD429" t="str">
            <v>Monterrey/Vista Hermosa</v>
          </cell>
          <cell r="AE429" t="str">
            <v>NL</v>
          </cell>
          <cell r="AF429" t="str">
            <v>MX</v>
          </cell>
          <cell r="AG429" t="str">
            <v>10413143</v>
          </cell>
          <cell r="AH429" t="str">
            <v>SELENE VELASQUEZ</v>
          </cell>
          <cell r="AI429" t="str">
            <v>Insurgentes No. 2500</v>
          </cell>
          <cell r="AJ429" t="str">
            <v>81-83-18-04-84</v>
          </cell>
          <cell r="AK429">
            <v>0</v>
          </cell>
          <cell r="AL429" t="str">
            <v>64630</v>
          </cell>
          <cell r="AM429"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29" t="str">
            <v>3TE43G154905</v>
          </cell>
          <cell r="AO429" t="str">
            <v>Smart</v>
          </cell>
          <cell r="AP429" t="str">
            <v>Hisense</v>
          </cell>
          <cell r="AQ429" t="str">
            <v>Opera</v>
          </cell>
          <cell r="AR429" t="str">
            <v>UHD 3840 X 2160</v>
          </cell>
          <cell r="AS429" t="str">
            <v>3TE43G1632G6G1632G6M010</v>
          </cell>
          <cell r="AT429">
            <v>1</v>
          </cell>
          <cell r="AU429" t="str">
            <v>43H7C</v>
          </cell>
          <cell r="AV429" t="str">
            <v>3TE43G1632G6</v>
          </cell>
          <cell r="AW429" t="str">
            <v>G1632G6</v>
          </cell>
          <cell r="AX429" t="str">
            <v>M010</v>
          </cell>
          <cell r="AY429">
            <v>74011659</v>
          </cell>
          <cell r="AZ429">
            <v>51012595</v>
          </cell>
          <cell r="BA429">
            <v>80139137</v>
          </cell>
        </row>
        <row r="430">
          <cell r="D430">
            <v>60315711</v>
          </cell>
          <cell r="E430" t="str">
            <v xml:space="preserve">A  </v>
          </cell>
          <cell r="F430" t="str">
            <v>TV</v>
          </cell>
          <cell r="G430" t="str">
            <v>JAVIER CARRANZA RIVERA</v>
          </cell>
          <cell r="H430" t="str">
            <v>ISAAC CALDERON 382, LA SOLEDAD, MORELIA MICH. C.P. 58118</v>
          </cell>
          <cell r="I430">
            <v>4431031060</v>
          </cell>
          <cell r="J430" t="str">
            <v>HISENSE</v>
          </cell>
          <cell r="K430" t="str">
            <v>43H7C</v>
          </cell>
          <cell r="L430" t="str">
            <v>43G160913H00397</v>
          </cell>
          <cell r="M430">
            <v>222935</v>
          </cell>
          <cell r="N430">
            <v>11998.62</v>
          </cell>
          <cell r="O430">
            <v>42531</v>
          </cell>
          <cell r="P430">
            <v>42836</v>
          </cell>
          <cell r="Q430">
            <v>202300</v>
          </cell>
          <cell r="R430" t="str">
            <v>FALTA DE MAIN: T198397 Y PANEL: T197917 OC:1009499</v>
          </cell>
          <cell r="S430" t="str">
            <v/>
          </cell>
          <cell r="T430" t="str">
            <v xml:space="preserve">    MULTISERVICIOS ALVARADO       </v>
          </cell>
          <cell r="U430" t="str">
            <v>2017-04-20</v>
          </cell>
          <cell r="V430" t="str">
            <v>SUR</v>
          </cell>
          <cell r="W430" t="str">
            <v>COMPLETADO</v>
          </cell>
          <cell r="X430" t="str">
            <v>TALLER</v>
          </cell>
          <cell r="Y430">
            <v>42835</v>
          </cell>
          <cell r="Z430">
            <v>305</v>
          </cell>
          <cell r="AA430" t="str">
            <v>M010</v>
          </cell>
          <cell r="AD430" t="str">
            <v>La Soledad, Morelia</v>
          </cell>
          <cell r="AE430" t="str">
            <v>MCH</v>
          </cell>
          <cell r="AF430" t="str">
            <v>MX</v>
          </cell>
          <cell r="AG430" t="str">
            <v>10408714</v>
          </cell>
          <cell r="AH430" t="str">
            <v>JAVIER CARRANZA RIVERA</v>
          </cell>
          <cell r="AI430" t="str">
            <v>382 Isaac Calderon 382</v>
          </cell>
          <cell r="AJ430" t="str">
            <v>3821213</v>
          </cell>
          <cell r="AK430" t="str">
            <v>3821213</v>
          </cell>
          <cell r="AL430" t="str">
            <v>58118</v>
          </cell>
          <cell r="AM430"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30" t="str">
            <v>3TE43G154905</v>
          </cell>
          <cell r="AO430" t="str">
            <v>Smart</v>
          </cell>
          <cell r="AP430" t="str">
            <v>Hisense</v>
          </cell>
          <cell r="AQ430" t="str">
            <v>Opera</v>
          </cell>
          <cell r="AR430" t="str">
            <v>UHD 3840 X 2160</v>
          </cell>
          <cell r="AS430" t="str">
            <v>3TE43G163448G163448M010</v>
          </cell>
          <cell r="AT430">
            <v>2</v>
          </cell>
          <cell r="AU430" t="str">
            <v>43H7C</v>
          </cell>
          <cell r="AV430" t="str">
            <v>3TE43G163448</v>
          </cell>
          <cell r="AW430" t="str">
            <v>G163448</v>
          </cell>
          <cell r="AX430" t="str">
            <v>M010</v>
          </cell>
          <cell r="AY430">
            <v>74011660</v>
          </cell>
          <cell r="AZ430">
            <v>51012596</v>
          </cell>
          <cell r="BA430">
            <v>80147293</v>
          </cell>
        </row>
        <row r="431">
          <cell r="D431">
            <v>60310795</v>
          </cell>
          <cell r="E431" t="str">
            <v xml:space="preserve">A  </v>
          </cell>
          <cell r="F431" t="str">
            <v>TV</v>
          </cell>
          <cell r="G431" t="str">
            <v>MIGUEL ANGEL ESTRADA TORRES</v>
          </cell>
          <cell r="H431" t="str">
            <v>FACULTAD DE HISTORIA 33, REAL UNIVERSIDAD MORELIA MICH. C.P. 58066</v>
          </cell>
          <cell r="I431">
            <v>4431558106</v>
          </cell>
          <cell r="J431" t="str">
            <v>HISENSE</v>
          </cell>
          <cell r="K431" t="str">
            <v>40H5B2</v>
          </cell>
          <cell r="L431" t="str">
            <v>40G1619B0H04638</v>
          </cell>
          <cell r="M431" t="str">
            <v>0223 0136 0412 3674 7282 8020</v>
          </cell>
          <cell r="N431">
            <v>6290</v>
          </cell>
          <cell r="O431">
            <v>42692</v>
          </cell>
          <cell r="P431">
            <v>42769</v>
          </cell>
          <cell r="Q431">
            <v>202300</v>
          </cell>
          <cell r="R431" t="str">
            <v>FALTA DE REFACCION PANEL T202916 Y MAIN T202232 OC:1007346</v>
          </cell>
          <cell r="S431" t="str">
            <v/>
          </cell>
          <cell r="T431" t="str">
            <v xml:space="preserve">  MULTISERVICIOS ALVARADO         </v>
          </cell>
          <cell r="U431" t="str">
            <v>2017-04-20</v>
          </cell>
          <cell r="V431" t="str">
            <v>SUR</v>
          </cell>
          <cell r="W431" t="str">
            <v>COMPLETADO</v>
          </cell>
          <cell r="X431" t="str">
            <v>TALLER</v>
          </cell>
          <cell r="Y431">
            <v>42769</v>
          </cell>
          <cell r="Z431">
            <v>77</v>
          </cell>
          <cell r="AA431" t="str">
            <v>M010</v>
          </cell>
          <cell r="AD431" t="str">
            <v>Morelia /Real universidad</v>
          </cell>
          <cell r="AE431" t="str">
            <v>MCH</v>
          </cell>
          <cell r="AF431" t="str">
            <v>MX</v>
          </cell>
          <cell r="AG431" t="str">
            <v>10411217</v>
          </cell>
          <cell r="AH431" t="str">
            <v>MIGUEL ANGEL ESTRADA REYES</v>
          </cell>
          <cell r="AI431" t="str">
            <v>33 Faculta de historia</v>
          </cell>
          <cell r="AJ431" t="str">
            <v>04431558106</v>
          </cell>
          <cell r="AK431">
            <v>0</v>
          </cell>
          <cell r="AL431" t="str">
            <v>58066</v>
          </cell>
          <cell r="AM431"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31" t="str">
            <v>3TE40G155372</v>
          </cell>
          <cell r="AO431" t="str">
            <v>Smart</v>
          </cell>
          <cell r="AP431" t="str">
            <v>Hisense</v>
          </cell>
          <cell r="AQ431" t="str">
            <v>Opera</v>
          </cell>
          <cell r="AR431" t="str">
            <v>FHD 1920 x 1080</v>
          </cell>
          <cell r="AS431" t="str">
            <v>3TE40G163934G163934M010</v>
          </cell>
          <cell r="AT431">
            <v>16</v>
          </cell>
          <cell r="AU431" t="str">
            <v>40H5B2</v>
          </cell>
          <cell r="AV431" t="str">
            <v>3TE40G163934</v>
          </cell>
          <cell r="AW431" t="str">
            <v>G163934</v>
          </cell>
          <cell r="AX431" t="str">
            <v>M010</v>
          </cell>
          <cell r="AY431">
            <v>74011662</v>
          </cell>
          <cell r="AZ431">
            <v>51012598</v>
          </cell>
          <cell r="BA431">
            <v>80147295</v>
          </cell>
        </row>
        <row r="432">
          <cell r="D432">
            <v>60314346</v>
          </cell>
          <cell r="E432" t="str">
            <v xml:space="preserve">A  </v>
          </cell>
          <cell r="F432" t="str">
            <v>TV</v>
          </cell>
          <cell r="G432" t="str">
            <v>SOCORRO CAMPOS REZA</v>
          </cell>
          <cell r="H432" t="str">
            <v>BUGAMBILIAS #60, VILLA DE LAS FLORES, LERDO DURANGO</v>
          </cell>
          <cell r="I432">
            <v>7152879</v>
          </cell>
          <cell r="J432" t="str">
            <v>HISENSE</v>
          </cell>
          <cell r="K432" t="str">
            <v>50K20D</v>
          </cell>
          <cell r="L432" t="str">
            <v>50J141126H04474</v>
          </cell>
          <cell r="M432" t="str">
            <v>CARTA DE ACEPTACION CON FOLIO: 792201906892</v>
          </cell>
          <cell r="N432">
            <v>0</v>
          </cell>
          <cell r="O432">
            <v>41793</v>
          </cell>
          <cell r="P432">
            <v>42815</v>
          </cell>
          <cell r="Q432">
            <v>201036</v>
          </cell>
          <cell r="R432" t="str">
            <v xml:space="preserve">06/04/2017 06 : 05  ERNESTO.HERN : NP5
29/03/2017 03 : 23 201036 :P1A: SE SOLICITAN REFACCIONES CON OC-1009144
</v>
          </cell>
          <cell r="S432" t="str">
            <v>EQUIPO COMPLETO</v>
          </cell>
          <cell r="T432" t="str">
            <v xml:space="preserve">          JAVIER LOPEZ            </v>
          </cell>
          <cell r="U432" t="str">
            <v>2017-04-19</v>
          </cell>
          <cell r="V432" t="str">
            <v>Norte</v>
          </cell>
          <cell r="W432" t="str">
            <v>COMPLETADO</v>
          </cell>
          <cell r="X432" t="str">
            <v>TALLER</v>
          </cell>
          <cell r="Y432">
            <v>42810</v>
          </cell>
          <cell r="Z432">
            <v>1022</v>
          </cell>
          <cell r="AA432" t="str">
            <v>M012</v>
          </cell>
          <cell r="AD432" t="str">
            <v>Lerdo/Villa de las flores</v>
          </cell>
          <cell r="AE432" t="str">
            <v>DGO</v>
          </cell>
          <cell r="AF432" t="str">
            <v>MX</v>
          </cell>
          <cell r="AG432" t="str">
            <v>10412198</v>
          </cell>
          <cell r="AH432" t="str">
            <v>SOCORRO CAMPOS REZA</v>
          </cell>
          <cell r="AI432" t="str">
            <v>60 Bugambilias</v>
          </cell>
          <cell r="AJ432" t="str">
            <v>8717152879</v>
          </cell>
          <cell r="AK432" t="str">
            <v>8713507837</v>
          </cell>
          <cell r="AL432" t="str">
            <v>35160</v>
          </cell>
          <cell r="AM432"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32" t="str">
            <v>3TE50G132311</v>
          </cell>
          <cell r="AO432" t="str">
            <v>Básica</v>
          </cell>
          <cell r="AP432" t="str">
            <v>Hisense</v>
          </cell>
          <cell r="AQ432" t="str">
            <v>Opera</v>
          </cell>
          <cell r="AR432" t="str">
            <v>FHD 1920 x 1080</v>
          </cell>
          <cell r="AS432" t="str">
            <v>3TE50G165140G1651M010</v>
          </cell>
          <cell r="AT432" t="e">
            <v>#N/A</v>
          </cell>
          <cell r="AU432" t="str">
            <v>50H7GB</v>
          </cell>
          <cell r="AV432" t="str">
            <v>3TE50G165140</v>
          </cell>
          <cell r="AW432" t="str">
            <v>G1651</v>
          </cell>
          <cell r="AX432" t="str">
            <v>M010</v>
          </cell>
          <cell r="AY432">
            <v>74011663</v>
          </cell>
          <cell r="AZ432">
            <v>51012599</v>
          </cell>
          <cell r="BA432">
            <v>80141610</v>
          </cell>
        </row>
        <row r="433">
          <cell r="D433">
            <v>60311545</v>
          </cell>
          <cell r="E433" t="str">
            <v>D</v>
          </cell>
          <cell r="F433" t="str">
            <v>TV</v>
          </cell>
          <cell r="G433" t="str">
            <v>ROSARIO VILLEGAS SOLIS</v>
          </cell>
          <cell r="H433" t="str">
            <v>VÍA TIBHER # 116-A</v>
          </cell>
          <cell r="I433">
            <v>4777119090</v>
          </cell>
          <cell r="J433" t="str">
            <v>HISENSE</v>
          </cell>
          <cell r="K433" t="str">
            <v>40H5B2</v>
          </cell>
          <cell r="L433" t="str">
            <v>40G1619B0H04431</v>
          </cell>
          <cell r="M433" t="str">
            <v>FLE 518028</v>
          </cell>
          <cell r="N433">
            <v>4375.0600000000004</v>
          </cell>
          <cell r="O433">
            <v>42681</v>
          </cell>
          <cell r="P433">
            <v>42781</v>
          </cell>
          <cell r="Q433">
            <v>201107</v>
          </cell>
          <cell r="R433" t="str">
            <v>SE SOLICITA MAIN Y POR TIEMPO SE PROCEDE CON CAMBIO FÍSICO</v>
          </cell>
          <cell r="S433" t="str">
            <v>CLIENTE EN ESPERA DE SU EQUIPO, SE ENCUE</v>
          </cell>
          <cell r="T433" t="str">
            <v xml:space="preserve">  NORMA RAMÍREZ                   </v>
          </cell>
          <cell r="U433" t="str">
            <v>2017-04-20</v>
          </cell>
          <cell r="V433" t="str">
            <v>Norte</v>
          </cell>
          <cell r="W433" t="str">
            <v>COMPLETADO</v>
          </cell>
          <cell r="X433" t="str">
            <v>TALLER</v>
          </cell>
          <cell r="Y433">
            <v>42780</v>
          </cell>
          <cell r="Z433">
            <v>100</v>
          </cell>
          <cell r="AA433" t="str">
            <v>M010</v>
          </cell>
          <cell r="AD433" t="str">
            <v>Leon /Villa Magna</v>
          </cell>
          <cell r="AE433" t="str">
            <v>GTO</v>
          </cell>
          <cell r="AF433" t="str">
            <v>MX</v>
          </cell>
          <cell r="AG433" t="str">
            <v>10412071</v>
          </cell>
          <cell r="AH433" t="str">
            <v>ROSARIO VILLEGAS SOLIS</v>
          </cell>
          <cell r="AI433" t="str">
            <v>via tibher num 116 A</v>
          </cell>
          <cell r="AJ433" t="str">
            <v>EXT-103</v>
          </cell>
          <cell r="AK433" t="str">
            <v>EXT-103</v>
          </cell>
          <cell r="AL433" t="str">
            <v>37208</v>
          </cell>
          <cell r="AM433"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33" t="str">
            <v>3TE40G155372</v>
          </cell>
          <cell r="AO433" t="str">
            <v>Smart</v>
          </cell>
          <cell r="AP433" t="str">
            <v>Hisense</v>
          </cell>
          <cell r="AQ433" t="str">
            <v>Opera</v>
          </cell>
          <cell r="AR433" t="str">
            <v>FHD 1920 x 1080</v>
          </cell>
          <cell r="AS433" t="str">
            <v>3TE40G163934G163934M010</v>
          </cell>
          <cell r="AT433">
            <v>16</v>
          </cell>
          <cell r="AU433" t="str">
            <v>40H5B2</v>
          </cell>
          <cell r="AV433" t="str">
            <v>3TE40G163934</v>
          </cell>
          <cell r="AW433" t="str">
            <v>G163934</v>
          </cell>
          <cell r="AX433" t="str">
            <v>M010</v>
          </cell>
          <cell r="AY433">
            <v>74011664</v>
          </cell>
          <cell r="AZ433">
            <v>51012600</v>
          </cell>
          <cell r="BA433">
            <v>80147296</v>
          </cell>
        </row>
        <row r="434">
          <cell r="D434">
            <v>60314106</v>
          </cell>
          <cell r="E434" t="str">
            <v xml:space="preserve">A  </v>
          </cell>
          <cell r="F434" t="str">
            <v>TV</v>
          </cell>
          <cell r="G434" t="str">
            <v>LAURA SEGURA REVELES</v>
          </cell>
          <cell r="H434" t="str">
            <v>ALLENDE # 56</v>
          </cell>
          <cell r="I434">
            <v>4181109397</v>
          </cell>
          <cell r="J434" t="str">
            <v>HISENSE</v>
          </cell>
          <cell r="K434" t="str">
            <v>50K20DW</v>
          </cell>
          <cell r="L434" t="str">
            <v>50G144844H04253</v>
          </cell>
          <cell r="M434" t="str">
            <v>DHI/000058567</v>
          </cell>
          <cell r="N434">
            <v>11998.37</v>
          </cell>
          <cell r="O434">
            <v>42198</v>
          </cell>
          <cell r="P434">
            <v>42809</v>
          </cell>
          <cell r="Q434">
            <v>201107</v>
          </cell>
          <cell r="R434" t="str">
            <v>06/04/2017 ERNESTO HERN: NP5 P1: 173331/OC-1008600</v>
          </cell>
          <cell r="S434" t="str">
            <v/>
          </cell>
          <cell r="T434" t="str">
            <v xml:space="preserve">  NORMA RAMÍREZ                   </v>
          </cell>
          <cell r="U434" t="str">
            <v>2017-04-20</v>
          </cell>
          <cell r="V434" t="str">
            <v>Norte</v>
          </cell>
          <cell r="W434" t="str">
            <v>COMPLETADO</v>
          </cell>
          <cell r="X434" t="str">
            <v>TALLER</v>
          </cell>
          <cell r="Y434">
            <v>42808</v>
          </cell>
          <cell r="Z434">
            <v>611</v>
          </cell>
          <cell r="AA434" t="str">
            <v>M012</v>
          </cell>
          <cell r="AD434" t="str">
            <v>san diego de la union/allende 56</v>
          </cell>
          <cell r="AE434" t="str">
            <v>GTO</v>
          </cell>
          <cell r="AF434" t="str">
            <v>MX</v>
          </cell>
          <cell r="AG434" t="str">
            <v>10410705</v>
          </cell>
          <cell r="AH434" t="str">
            <v>LAURA SEGURA REVELES</v>
          </cell>
          <cell r="AI434" t="str">
            <v>allende num 56</v>
          </cell>
          <cell r="AJ434" t="str">
            <v>4186840798</v>
          </cell>
          <cell r="AK434" t="str">
            <v>4186840798</v>
          </cell>
          <cell r="AL434" t="str">
            <v>37850</v>
          </cell>
          <cell r="AM434"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34" t="str">
            <v>1TE50B8NUSCB</v>
          </cell>
          <cell r="AO434" t="str">
            <v>Smart</v>
          </cell>
          <cell r="AP434" t="str">
            <v>Hisense</v>
          </cell>
          <cell r="AQ434" t="str">
            <v>Opera</v>
          </cell>
          <cell r="AR434" t="str">
            <v>FHD 1920 x 1080</v>
          </cell>
          <cell r="AS434" t="str">
            <v>3TE50G165140G1651M010</v>
          </cell>
          <cell r="AT434" t="e">
            <v>#N/A</v>
          </cell>
          <cell r="AU434" t="str">
            <v>50H7GB</v>
          </cell>
          <cell r="AV434" t="str">
            <v>3TE50G165140</v>
          </cell>
          <cell r="AW434" t="str">
            <v>G1651</v>
          </cell>
          <cell r="AX434" t="str">
            <v>M010</v>
          </cell>
          <cell r="AY434">
            <v>74011665</v>
          </cell>
          <cell r="AZ434">
            <v>51012601</v>
          </cell>
          <cell r="BA434">
            <v>80141782</v>
          </cell>
        </row>
        <row r="435">
          <cell r="D435">
            <v>60311276</v>
          </cell>
          <cell r="E435" t="str">
            <v xml:space="preserve">A  </v>
          </cell>
          <cell r="F435" t="str">
            <v>TV</v>
          </cell>
          <cell r="G435" t="str">
            <v>ROSANGELA VALDEZ CEQUEDA</v>
          </cell>
          <cell r="H435" t="str">
            <v>Fausto vega santander calle angel saqui  no.12 tuxpan, ver.</v>
          </cell>
          <cell r="I435">
            <v>7831391573</v>
          </cell>
          <cell r="J435" t="str">
            <v>HISENSE</v>
          </cell>
          <cell r="K435" t="str">
            <v>40H5B2</v>
          </cell>
          <cell r="L435" t="str">
            <v>40G1619B0H00622</v>
          </cell>
          <cell r="M435">
            <v>125825</v>
          </cell>
          <cell r="N435">
            <v>0</v>
          </cell>
          <cell r="O435">
            <v>42754</v>
          </cell>
          <cell r="P435">
            <v>42778</v>
          </cell>
          <cell r="Q435">
            <v>201060</v>
          </cell>
          <cell r="R435" t="str">
            <v>MAIN BOARD T:202916</v>
          </cell>
          <cell r="S435" t="str">
            <v/>
          </cell>
          <cell r="T435" t="str">
            <v xml:space="preserve">    ZDEINEB VEGA LARA   Fecha de A</v>
          </cell>
          <cell r="U435" t="str">
            <v>2017</v>
          </cell>
          <cell r="V435" t="str">
            <v>SUR</v>
          </cell>
          <cell r="W435" t="str">
            <v>COMPLETADO</v>
          </cell>
          <cell r="X435" t="str">
            <v>TALLER</v>
          </cell>
          <cell r="Y435">
            <v>42776</v>
          </cell>
          <cell r="Z435">
            <v>24</v>
          </cell>
          <cell r="AA435" t="str">
            <v>M010</v>
          </cell>
          <cell r="AD435" t="str">
            <v>tuxpan / fausto vega santander</v>
          </cell>
          <cell r="AE435" t="str">
            <v>VER</v>
          </cell>
          <cell r="AF435" t="str">
            <v>MX</v>
          </cell>
          <cell r="AG435" t="str">
            <v>10411477</v>
          </cell>
          <cell r="AH435" t="str">
            <v>ROSANGELA VALDEZ CEQUEDA</v>
          </cell>
          <cell r="AI435" t="str">
            <v>angel saqui num 12</v>
          </cell>
          <cell r="AJ435" t="str">
            <v>7831391573</v>
          </cell>
          <cell r="AK435">
            <v>0</v>
          </cell>
          <cell r="AL435" t="str">
            <v>92840</v>
          </cell>
          <cell r="AM435"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35" t="str">
            <v>3TE40G155372</v>
          </cell>
          <cell r="AO435" t="str">
            <v>Smart</v>
          </cell>
          <cell r="AP435" t="str">
            <v>Hisense</v>
          </cell>
          <cell r="AQ435" t="str">
            <v>Opera</v>
          </cell>
          <cell r="AR435" t="str">
            <v>FHD 1920 x 1080</v>
          </cell>
          <cell r="AS435" t="str">
            <v>3TE40G163934G163934M010</v>
          </cell>
          <cell r="AT435">
            <v>16</v>
          </cell>
          <cell r="AU435" t="str">
            <v>40H5B2</v>
          </cell>
          <cell r="AV435" t="str">
            <v>3TE40G163934</v>
          </cell>
          <cell r="AW435" t="str">
            <v>G163934</v>
          </cell>
          <cell r="AX435" t="str">
            <v>M010</v>
          </cell>
          <cell r="AY435">
            <v>74011666</v>
          </cell>
          <cell r="AZ435">
            <v>51012602</v>
          </cell>
          <cell r="BA435">
            <v>80147298</v>
          </cell>
        </row>
        <row r="436">
          <cell r="D436">
            <v>60311681</v>
          </cell>
          <cell r="E436" t="str">
            <v xml:space="preserve">A  </v>
          </cell>
          <cell r="F436" t="str">
            <v>TV</v>
          </cell>
          <cell r="G436" t="str">
            <v>GLADIS LOPEZ</v>
          </cell>
          <cell r="H436" t="str">
            <v>AV.TLAHUAC 84A,COL.STA ISABEL INDUSTRIAL,IZTAPALAPA CP 09820</v>
          </cell>
          <cell r="I436" t="str">
            <v>5445 3008 / CEL 55 2250 5563</v>
          </cell>
          <cell r="J436" t="str">
            <v>HISENSE</v>
          </cell>
          <cell r="K436" t="str">
            <v>40H5B2</v>
          </cell>
          <cell r="L436" t="str">
            <v>40G1619B0H00174</v>
          </cell>
          <cell r="M436" t="str">
            <v>FDF-2460472</v>
          </cell>
          <cell r="N436">
            <v>4374.9399999999996</v>
          </cell>
          <cell r="O436">
            <v>42689</v>
          </cell>
          <cell r="P436">
            <v>42784</v>
          </cell>
          <cell r="Q436">
            <v>201057</v>
          </cell>
          <cell r="R436" t="str">
            <v>18/02/2017 04 : 02  ERNESTO.HERN : NP5</v>
          </cell>
          <cell r="S436" t="str">
            <v>EQUIPO EN CSA CLIENTE</v>
          </cell>
          <cell r="T436" t="str">
            <v xml:space="preserve">MARIBEL SASTRE HERNANDEZ          </v>
          </cell>
          <cell r="U436" t="str">
            <v>2017-04-19</v>
          </cell>
          <cell r="V436" t="str">
            <v>CENTRO</v>
          </cell>
          <cell r="W436" t="str">
            <v>COMPLETADO</v>
          </cell>
          <cell r="X436" t="str">
            <v>CLIENTE</v>
          </cell>
          <cell r="Y436">
            <v>42781</v>
          </cell>
          <cell r="Z436">
            <v>95</v>
          </cell>
          <cell r="AA436" t="str">
            <v>M010</v>
          </cell>
          <cell r="AD436" t="str">
            <v>SANTA ISABEL INDUSTRIAL/IZTAPALAPA</v>
          </cell>
          <cell r="AE436" t="str">
            <v>DF</v>
          </cell>
          <cell r="AF436" t="str">
            <v>MX</v>
          </cell>
          <cell r="AG436" t="str">
            <v>10410249</v>
          </cell>
          <cell r="AH436" t="str">
            <v>GLADYS LOPEZ</v>
          </cell>
          <cell r="AI436" t="str">
            <v>84A AV TLAHUAC</v>
          </cell>
          <cell r="AJ436" t="str">
            <v>54453008</v>
          </cell>
          <cell r="AK436" t="str">
            <v>5522505563</v>
          </cell>
          <cell r="AL436" t="str">
            <v>09820</v>
          </cell>
          <cell r="AM436"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36" t="str">
            <v>3TE40G155372</v>
          </cell>
          <cell r="AO436" t="str">
            <v>Smart</v>
          </cell>
          <cell r="AP436" t="str">
            <v>Hisense</v>
          </cell>
          <cell r="AQ436" t="str">
            <v>Opera</v>
          </cell>
          <cell r="AR436" t="str">
            <v>FHD 1920 x 1080</v>
          </cell>
          <cell r="AS436" t="str">
            <v>3TE40G163934G163934M010</v>
          </cell>
          <cell r="AT436">
            <v>16</v>
          </cell>
          <cell r="AU436" t="str">
            <v>40H5B2</v>
          </cell>
          <cell r="AV436" t="str">
            <v>3TE40G163934</v>
          </cell>
          <cell r="AW436" t="str">
            <v>G163934</v>
          </cell>
          <cell r="AX436" t="str">
            <v>M010</v>
          </cell>
          <cell r="AY436">
            <v>74011667</v>
          </cell>
          <cell r="AZ436">
            <v>51012603</v>
          </cell>
          <cell r="BA436">
            <v>80147230</v>
          </cell>
        </row>
        <row r="437">
          <cell r="D437">
            <v>60311711</v>
          </cell>
          <cell r="E437" t="str">
            <v xml:space="preserve">A  </v>
          </cell>
          <cell r="F437" t="str">
            <v>TV</v>
          </cell>
          <cell r="G437" t="str">
            <v>J ISABEL AGUILAR HIGUERA</v>
          </cell>
          <cell r="H437" t="str">
            <v>GALAXIA INT2 #225 TLAJOMULCO/REAL DEL SOL</v>
          </cell>
          <cell r="I437">
            <v>3321141724</v>
          </cell>
          <cell r="J437" t="str">
            <v>HISENSE</v>
          </cell>
          <cell r="K437" t="str">
            <v>40H5B2</v>
          </cell>
          <cell r="L437" t="str">
            <v>40G1618N6H01172</v>
          </cell>
          <cell r="M437" t="str">
            <v>TICKET DE COMPRA</v>
          </cell>
          <cell r="N437">
            <v>7308</v>
          </cell>
          <cell r="O437">
            <v>42692</v>
          </cell>
          <cell r="P437">
            <v>42784</v>
          </cell>
          <cell r="Q437">
            <v>201109</v>
          </cell>
          <cell r="R437" t="str">
            <v>FALTA DE REFACCIONES 202916 oc-1007588</v>
          </cell>
          <cell r="S437" t="str">
            <v>CLIENTE ENTREGA EQUIPO UNICAMENTE SIN AC</v>
          </cell>
          <cell r="T437" t="str">
            <v xml:space="preserve">    YURIANA HERNANDEZ HERRERA     </v>
          </cell>
          <cell r="U437" t="str">
            <v>2017-ABRIL</v>
          </cell>
          <cell r="W437" t="str">
            <v>COMPLETADO</v>
          </cell>
          <cell r="X437" t="str">
            <v>TALLER</v>
          </cell>
          <cell r="Y437">
            <v>42781</v>
          </cell>
          <cell r="Z437">
            <v>92</v>
          </cell>
          <cell r="AA437" t="str">
            <v>M010</v>
          </cell>
          <cell r="AD437" t="str">
            <v>tlajomulco/real sol</v>
          </cell>
          <cell r="AE437" t="str">
            <v>JAL</v>
          </cell>
          <cell r="AF437" t="str">
            <v>MX</v>
          </cell>
          <cell r="AG437" t="str">
            <v>10412022</v>
          </cell>
          <cell r="AH437" t="str">
            <v>J ISABEL AGUILAR HIGUERA</v>
          </cell>
          <cell r="AI437" t="str">
            <v>226 galaxia int 2</v>
          </cell>
          <cell r="AJ437" t="str">
            <v>3321141724</v>
          </cell>
          <cell r="AK437">
            <v>0</v>
          </cell>
          <cell r="AL437" t="str">
            <v>46654</v>
          </cell>
          <cell r="AM437"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37" t="str">
            <v>3TE40G155372</v>
          </cell>
          <cell r="AO437" t="str">
            <v>Smart</v>
          </cell>
          <cell r="AP437" t="str">
            <v>Hisense</v>
          </cell>
          <cell r="AQ437" t="str">
            <v>Opera</v>
          </cell>
          <cell r="AR437" t="str">
            <v>FHD 1920 x 1080</v>
          </cell>
          <cell r="AS437" t="str">
            <v>3TE40G164782G164782M010</v>
          </cell>
          <cell r="AT437">
            <v>1</v>
          </cell>
          <cell r="AU437" t="str">
            <v>40H5B2</v>
          </cell>
          <cell r="AV437" t="str">
            <v>3TE40G164782</v>
          </cell>
          <cell r="AW437" t="str">
            <v>G164782</v>
          </cell>
          <cell r="AX437" t="str">
            <v>M010</v>
          </cell>
          <cell r="AY437">
            <v>74011668</v>
          </cell>
          <cell r="AZ437">
            <v>51012604</v>
          </cell>
          <cell r="BA437">
            <v>80147300</v>
          </cell>
        </row>
        <row r="438">
          <cell r="D438">
            <v>60313904</v>
          </cell>
          <cell r="E438" t="str">
            <v>A</v>
          </cell>
          <cell r="F438" t="str">
            <v>TV</v>
          </cell>
          <cell r="G438" t="str">
            <v>MARIA AUSENCIA RETA CASTILLO</v>
          </cell>
          <cell r="H438" t="str">
            <v>SALVADOR DIAZ MIRON 210 OTE, CENTRO, TAMPICO, TAMAULIPAS</v>
          </cell>
          <cell r="I438">
            <v>8333570000</v>
          </cell>
          <cell r="J438" t="str">
            <v>HISENSE-SHARP</v>
          </cell>
          <cell r="K438" t="str">
            <v>LC-43N6100U</v>
          </cell>
          <cell r="L438" t="str">
            <v>43G1622K3H00614</v>
          </cell>
          <cell r="M438" t="str">
            <v>CARTA</v>
          </cell>
          <cell r="N438">
            <v>0</v>
          </cell>
          <cell r="O438">
            <v>42790</v>
          </cell>
          <cell r="P438">
            <v>42806</v>
          </cell>
          <cell r="Q438">
            <v>202245</v>
          </cell>
          <cell r="R438" t="str">
            <v>05/04/2017 06 : 26  ERNESTO.HERN : NP5
18/03/2017 09 : 33 202245 : OC-1008828</v>
          </cell>
          <cell r="S438" t="str">
            <v/>
          </cell>
          <cell r="T438" t="str">
            <v xml:space="preserve">Alfredo Pineda                </v>
          </cell>
          <cell r="U438" t="str">
            <v>2017-04-05</v>
          </cell>
          <cell r="V438" t="str">
            <v>Norte</v>
          </cell>
          <cell r="W438" t="str">
            <v>COMPLETADO</v>
          </cell>
          <cell r="X438" t="str">
            <v>TALLER</v>
          </cell>
          <cell r="Y438">
            <v>42804</v>
          </cell>
          <cell r="Z438">
            <v>16</v>
          </cell>
          <cell r="AA438" t="str">
            <v>M010</v>
          </cell>
          <cell r="AB438" t="str">
            <v>T197028/Panel - PANEL</v>
          </cell>
          <cell r="AC438" t="str">
            <v>OC-1008828</v>
          </cell>
          <cell r="AD438" t="str">
            <v>Tampico/Centro</v>
          </cell>
          <cell r="AE438" t="str">
            <v>TMS</v>
          </cell>
          <cell r="AF438" t="str">
            <v>MX</v>
          </cell>
          <cell r="AG438" t="str">
            <v>10414053</v>
          </cell>
          <cell r="AH438" t="str">
            <v>MARIA AUSENCIA RETA CASTILLO</v>
          </cell>
          <cell r="AI438" t="str">
            <v>210 Ote Salvador Diaz Miron</v>
          </cell>
          <cell r="AJ438" t="str">
            <v>8333570000</v>
          </cell>
          <cell r="AK438">
            <v>0</v>
          </cell>
          <cell r="AL438" t="str">
            <v>89000</v>
          </cell>
          <cell r="AM438"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38" t="str">
            <v>3TE43G154924</v>
          </cell>
          <cell r="AO438" t="str">
            <v>Smart</v>
          </cell>
          <cell r="AP438" t="str">
            <v>Sharp</v>
          </cell>
          <cell r="AQ438" t="str">
            <v>Opera</v>
          </cell>
          <cell r="AR438" t="str">
            <v>UHD 3840 X 2160</v>
          </cell>
          <cell r="AS438" t="str">
            <v>3TE50G155270G1552M010</v>
          </cell>
          <cell r="AT438" t="e">
            <v>#N/A</v>
          </cell>
          <cell r="AU438" t="str">
            <v>LC-50N6000U</v>
          </cell>
          <cell r="AV438" t="str">
            <v>3TE50G155270</v>
          </cell>
          <cell r="AW438" t="str">
            <v>G1552</v>
          </cell>
          <cell r="AX438" t="str">
            <v>M010</v>
          </cell>
          <cell r="AY438">
            <v>74011669</v>
          </cell>
          <cell r="AZ438">
            <v>51012605</v>
          </cell>
          <cell r="BA438">
            <v>80139133</v>
          </cell>
        </row>
        <row r="439">
          <cell r="D439">
            <v>60315770</v>
          </cell>
          <cell r="E439" t="str">
            <v xml:space="preserve">A </v>
          </cell>
          <cell r="F439" t="str">
            <v>TV</v>
          </cell>
          <cell r="G439" t="str">
            <v>Gilberto Jose Gonzalez Garcia</v>
          </cell>
          <cell r="H439" t="str">
            <v>OCTAVA CERRADA DE CORREGIDORA MZ. 1 LT.6, COL. SANTA MARIA NATIVITAS, CHIMALHUACAN, C.P. 56335</v>
          </cell>
          <cell r="I439">
            <v>445563241089</v>
          </cell>
          <cell r="J439" t="str">
            <v>HISENSE</v>
          </cell>
          <cell r="K439" t="str">
            <v>50K20D</v>
          </cell>
          <cell r="L439" t="str">
            <v>50J140472H04033</v>
          </cell>
          <cell r="M439" t="str">
            <v>TC# 2337 8397 2897 2365 5516 39 TICKET DE COMPRA TIENDA WALMART</v>
          </cell>
          <cell r="N439">
            <v>6999</v>
          </cell>
          <cell r="O439">
            <v>41979</v>
          </cell>
          <cell r="P439">
            <v>42844</v>
          </cell>
          <cell r="Q439">
            <v>201767</v>
          </cell>
          <cell r="R439" t="str">
            <v>20/04/2017 03 : 27  ARANTXA.MON : NP5 / P1A: 173064 PANEL    19-04-2017   OC-1009712</v>
          </cell>
          <cell r="S439" t="str">
            <v>EQUIPO DAÑADO EN DOMICILIO DE CLIENTE</v>
          </cell>
          <cell r="T439" t="str">
            <v xml:space="preserve">   RENE ARIAS                     </v>
          </cell>
          <cell r="U439" t="str">
            <v>2017-04-20</v>
          </cell>
          <cell r="V439" t="str">
            <v>CENTRO</v>
          </cell>
          <cell r="W439" t="str">
            <v>COMPLETADO</v>
          </cell>
          <cell r="X439" t="str">
            <v>TALLER</v>
          </cell>
          <cell r="Y439">
            <v>42836</v>
          </cell>
          <cell r="Z439">
            <v>865</v>
          </cell>
          <cell r="AA439" t="str">
            <v>M012</v>
          </cell>
          <cell r="AD439" t="str">
            <v>Chimalhuacan/ Sta Ma Nativitas</v>
          </cell>
          <cell r="AE439" t="str">
            <v>MEX</v>
          </cell>
          <cell r="AF439" t="str">
            <v>MX</v>
          </cell>
          <cell r="AG439" t="str">
            <v>10415799</v>
          </cell>
          <cell r="AH439" t="str">
            <v>GILBERTO JOSE GONZALEZ GARCIA</v>
          </cell>
          <cell r="AI439" t="str">
            <v>Lt6 Octava Cda de Coreguidora M1</v>
          </cell>
          <cell r="AJ439" t="str">
            <v>0445563241089</v>
          </cell>
          <cell r="AK439">
            <v>0</v>
          </cell>
          <cell r="AL439" t="str">
            <v>56335</v>
          </cell>
          <cell r="AM439"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39" t="str">
            <v>3TE50G132311</v>
          </cell>
          <cell r="AO439" t="str">
            <v>Básica</v>
          </cell>
          <cell r="AP439" t="str">
            <v>Hisense</v>
          </cell>
          <cell r="AQ439" t="str">
            <v>Opera</v>
          </cell>
          <cell r="AR439" t="str">
            <v>FHD 1920 x 1080</v>
          </cell>
          <cell r="AS439" t="str">
            <v>3TE50G165140G1651M010</v>
          </cell>
          <cell r="AT439" t="e">
            <v>#N/A</v>
          </cell>
          <cell r="AU439" t="str">
            <v>50H7GB</v>
          </cell>
          <cell r="AV439" t="str">
            <v>3TE50G165140</v>
          </cell>
          <cell r="AW439" t="str">
            <v>G1651</v>
          </cell>
          <cell r="AX439" t="str">
            <v>M010</v>
          </cell>
          <cell r="AY439">
            <v>74011671</v>
          </cell>
          <cell r="AZ439">
            <v>51012606</v>
          </cell>
          <cell r="BA439">
            <v>80141757</v>
          </cell>
        </row>
        <row r="440">
          <cell r="D440">
            <v>60313242</v>
          </cell>
          <cell r="E440" t="str">
            <v xml:space="preserve">A  </v>
          </cell>
          <cell r="F440" t="str">
            <v>TV</v>
          </cell>
          <cell r="G440" t="str">
            <v>NOE ADRIAN VAZQUEZ MELENDEZ</v>
          </cell>
          <cell r="H440" t="str">
            <v xml:space="preserve">VILLA ALMERIA 377, VILLA SAN CARLOS, APODACA </v>
          </cell>
          <cell r="I440" t="str">
            <v>8115175888, 8110491792</v>
          </cell>
          <cell r="J440" t="str">
            <v>HISENSE</v>
          </cell>
          <cell r="K440" t="str">
            <v>LC-50N5000U</v>
          </cell>
          <cell r="L440" t="str">
            <v>50G1613D8H00445</v>
          </cell>
          <cell r="M440" t="str">
            <v>211734-9</v>
          </cell>
          <cell r="N440">
            <v>14560</v>
          </cell>
          <cell r="O440">
            <v>42646</v>
          </cell>
          <cell r="P440">
            <v>42801</v>
          </cell>
          <cell r="Q440">
            <v>201024</v>
          </cell>
          <cell r="R440" t="str">
            <v>16/03/17 00:51 JORGE VAZ NP5 P1B: O.C.1008343, MAIN BOARD, 197217</v>
          </cell>
          <cell r="S440" t="str">
            <v/>
          </cell>
          <cell r="T440" t="str">
            <v xml:space="preserve">     SOFIA VAZQUEZ                </v>
          </cell>
          <cell r="U440" t="str">
            <v>2017-04-19</v>
          </cell>
          <cell r="V440" t="str">
            <v>Norte</v>
          </cell>
          <cell r="W440" t="str">
            <v>COMPLETADO</v>
          </cell>
          <cell r="X440" t="str">
            <v>TALLER</v>
          </cell>
          <cell r="Y440">
            <v>42797</v>
          </cell>
          <cell r="Z440">
            <v>155</v>
          </cell>
          <cell r="AA440" t="str">
            <v>M010</v>
          </cell>
          <cell r="AD440" t="str">
            <v>Villas de san Carlos/Apodaca</v>
          </cell>
          <cell r="AE440" t="str">
            <v>NL</v>
          </cell>
          <cell r="AF440" t="str">
            <v>MX</v>
          </cell>
          <cell r="AG440" t="str">
            <v>10413589</v>
          </cell>
          <cell r="AH440" t="str">
            <v>NOE ADRIAN VAZQUEZ MELENDEZ</v>
          </cell>
          <cell r="AI440" t="str">
            <v>377 Villa Almeria</v>
          </cell>
          <cell r="AJ440" t="str">
            <v>8110491792</v>
          </cell>
          <cell r="AK440" t="str">
            <v>8110491792</v>
          </cell>
          <cell r="AL440" t="str">
            <v>66644</v>
          </cell>
          <cell r="AM440"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40" t="str">
            <v>3TE50G155274</v>
          </cell>
          <cell r="AO440" t="str">
            <v>Smart</v>
          </cell>
          <cell r="AP440" t="str">
            <v>Sharp</v>
          </cell>
          <cell r="AQ440" t="str">
            <v>Opera</v>
          </cell>
          <cell r="AR440" t="str">
            <v>FHD 1920 x 1080</v>
          </cell>
          <cell r="AS440" t="str">
            <v>3TE50G155270G1552M010</v>
          </cell>
          <cell r="AT440" t="e">
            <v>#N/A</v>
          </cell>
          <cell r="AU440" t="str">
            <v>LC-50N6000U</v>
          </cell>
          <cell r="AV440" t="str">
            <v>3TE50G155270</v>
          </cell>
          <cell r="AW440" t="str">
            <v>G1552</v>
          </cell>
          <cell r="AX440" t="str">
            <v>M010</v>
          </cell>
          <cell r="AY440">
            <v>74011673</v>
          </cell>
          <cell r="AZ440">
            <v>51012608</v>
          </cell>
          <cell r="BA440">
            <v>80139136</v>
          </cell>
        </row>
        <row r="441">
          <cell r="D441">
            <v>60313708</v>
          </cell>
          <cell r="E441" t="str">
            <v xml:space="preserve">A  </v>
          </cell>
          <cell r="F441" t="str">
            <v>TV</v>
          </cell>
          <cell r="G441" t="str">
            <v>RICARDO ALVARDO SAUCEDO</v>
          </cell>
          <cell r="H441" t="str">
            <v>EMILIANO ZAPATA 1720 COL BELLAVISTA, SALTILLO COAHUILA CP 25060</v>
          </cell>
          <cell r="I441">
            <v>8443579427</v>
          </cell>
          <cell r="J441" t="str">
            <v>HISENSE</v>
          </cell>
          <cell r="K441" t="str">
            <v>40K20DW</v>
          </cell>
          <cell r="L441" t="str">
            <v>40G144840H02281</v>
          </cell>
          <cell r="M441" t="str">
            <v>000155462</v>
          </cell>
          <cell r="N441">
            <v>9998.42</v>
          </cell>
          <cell r="O441">
            <v>42216</v>
          </cell>
          <cell r="P441" t="str">
            <v>31/02/17</v>
          </cell>
          <cell r="Q441">
            <v>201017</v>
          </cell>
          <cell r="R441" t="str">
            <v>30/03/17 00:54 ARANTXA.MON NP5 PIA:179489,OC-1008773 MAIN</v>
          </cell>
          <cell r="S441" t="str">
            <v/>
          </cell>
          <cell r="T441" t="str">
            <v xml:space="preserve"> ROSALINA ALVAREZ DEL CASTILLO    </v>
          </cell>
          <cell r="U441" t="str">
            <v>2017/04/12</v>
          </cell>
          <cell r="V441" t="str">
            <v>Norte</v>
          </cell>
          <cell r="W441" t="str">
            <v>COMPLETADO</v>
          </cell>
          <cell r="X441" t="str">
            <v>TALLER</v>
          </cell>
          <cell r="Y441">
            <v>42803</v>
          </cell>
          <cell r="AA441" t="str">
            <v>M010</v>
          </cell>
          <cell r="AD441" t="str">
            <v>Saltillo/Bella vista</v>
          </cell>
          <cell r="AE441" t="str">
            <v>COA</v>
          </cell>
          <cell r="AF441" t="str">
            <v>MX</v>
          </cell>
          <cell r="AG441" t="str">
            <v>10410947</v>
          </cell>
          <cell r="AH441" t="str">
            <v>RICARDO ALVARADO SAUCEDO</v>
          </cell>
          <cell r="AI441" t="str">
            <v>Emiliano zapata num 1720</v>
          </cell>
          <cell r="AJ441" t="str">
            <v>8443579427</v>
          </cell>
          <cell r="AK441" t="str">
            <v>8443579427</v>
          </cell>
          <cell r="AL441" t="str">
            <v>25060</v>
          </cell>
          <cell r="AM441"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41" t="str">
            <v>3TE40A144716</v>
          </cell>
          <cell r="AO441" t="str">
            <v>Smart</v>
          </cell>
          <cell r="AP441" t="str">
            <v>Hisense</v>
          </cell>
          <cell r="AQ441" t="str">
            <v>Opera</v>
          </cell>
          <cell r="AR441" t="str">
            <v>FHD 1920 x 1080</v>
          </cell>
          <cell r="AS441" t="str">
            <v>3TE40G154775G154775M010</v>
          </cell>
          <cell r="AT441">
            <v>5</v>
          </cell>
          <cell r="AU441" t="str">
            <v>40H5B</v>
          </cell>
          <cell r="AV441" t="str">
            <v>3TE40G154775</v>
          </cell>
          <cell r="AW441" t="str">
            <v>G154775</v>
          </cell>
          <cell r="AX441" t="str">
            <v>M010</v>
          </cell>
          <cell r="AY441">
            <v>74011674</v>
          </cell>
          <cell r="AZ441">
            <v>51012609</v>
          </cell>
          <cell r="BA441">
            <v>80147227</v>
          </cell>
        </row>
        <row r="442">
          <cell r="D442">
            <v>60311331</v>
          </cell>
          <cell r="E442" t="str">
            <v xml:space="preserve">A  </v>
          </cell>
          <cell r="F442" t="str">
            <v>TV</v>
          </cell>
          <cell r="G442" t="str">
            <v>BRUNO PEREZ</v>
          </cell>
          <cell r="H442" t="str">
            <v>CIRCUITO NEPTUNO 45 INT38 GUADALAJARA/JARDINES DE LA FUENTE</v>
          </cell>
          <cell r="I442" t="str">
            <v xml:space="preserve">3318923000 - </v>
          </cell>
          <cell r="J442" t="str">
            <v>HISENSE</v>
          </cell>
          <cell r="K442" t="str">
            <v>50K20DW</v>
          </cell>
          <cell r="L442" t="str">
            <v>50G143291H00279</v>
          </cell>
          <cell r="M442" t="str">
            <v>CARTA DE ACEPTACION</v>
          </cell>
          <cell r="N442">
            <v>10121.18</v>
          </cell>
          <cell r="O442">
            <v>42128</v>
          </cell>
          <cell r="P442">
            <v>42782</v>
          </cell>
          <cell r="Q442">
            <v>201109</v>
          </cell>
          <cell r="R442" t="str">
            <v>FALTA DE REFACCIONES 173331 oc-1007471</v>
          </cell>
          <cell r="S442" t="str">
            <v>CLIENTE ENTREGA EQUIPO SIN ACCESORIOS, U</v>
          </cell>
          <cell r="T442" t="str">
            <v xml:space="preserve">  YURIANA HERNADEZ HERRERA        </v>
          </cell>
          <cell r="U442" t="str">
            <v>2017-ABRIL</v>
          </cell>
          <cell r="W442" t="str">
            <v>COMPLETADO</v>
          </cell>
          <cell r="X442" t="str">
            <v>TALLER</v>
          </cell>
          <cell r="Y442">
            <v>42776</v>
          </cell>
          <cell r="Z442">
            <v>654</v>
          </cell>
          <cell r="AA442" t="str">
            <v>M012</v>
          </cell>
          <cell r="AD442" t="str">
            <v>guadalajara/col jardines de las fuente</v>
          </cell>
          <cell r="AE442" t="str">
            <v>JAL</v>
          </cell>
          <cell r="AF442" t="str">
            <v>MX</v>
          </cell>
          <cell r="AG442" t="str">
            <v>10411748</v>
          </cell>
          <cell r="AH442" t="str">
            <v>BRUNO PEREZ</v>
          </cell>
          <cell r="AI442" t="str">
            <v>45int38 circuito neptino</v>
          </cell>
          <cell r="AJ442" t="str">
            <v>3318923000</v>
          </cell>
          <cell r="AK442">
            <v>0</v>
          </cell>
          <cell r="AL442" t="str">
            <v>45200</v>
          </cell>
          <cell r="AM442"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42" t="str">
            <v>1TE50B8NUSCB</v>
          </cell>
          <cell r="AO442" t="str">
            <v>Smart</v>
          </cell>
          <cell r="AP442" t="str">
            <v>Hisense</v>
          </cell>
          <cell r="AQ442" t="str">
            <v>Opera</v>
          </cell>
          <cell r="AR442" t="str">
            <v>FHD 1920 x 1080</v>
          </cell>
          <cell r="AS442" t="str">
            <v>3TE50G165140G1651M010</v>
          </cell>
          <cell r="AT442" t="e">
            <v>#N/A</v>
          </cell>
          <cell r="AU442" t="str">
            <v>50H7GB</v>
          </cell>
          <cell r="AV442" t="str">
            <v>3TE50G165140</v>
          </cell>
          <cell r="AW442" t="str">
            <v>G1651</v>
          </cell>
          <cell r="AX442" t="str">
            <v>M010</v>
          </cell>
          <cell r="AY442">
            <v>74011675</v>
          </cell>
          <cell r="AZ442">
            <v>51012610</v>
          </cell>
          <cell r="BA442">
            <v>80141473</v>
          </cell>
        </row>
        <row r="443">
          <cell r="D443">
            <v>60315612</v>
          </cell>
          <cell r="E443" t="str">
            <v xml:space="preserve">A  </v>
          </cell>
          <cell r="F443" t="str">
            <v>TV</v>
          </cell>
          <cell r="G443" t="str">
            <v>Arturo Meneses Hernandez</v>
          </cell>
          <cell r="H443" t="str">
            <v>Ometecutli Mz3, Lt.2, Col. Ricardo Flores Magon, Del. Iztapalapa, C.P. 09820</v>
          </cell>
          <cell r="I443">
            <v>5554458536</v>
          </cell>
          <cell r="J443" t="str">
            <v>HISENSE</v>
          </cell>
          <cell r="K443" t="str">
            <v>50K20D</v>
          </cell>
          <cell r="L443" t="str">
            <v>50J141126H02505</v>
          </cell>
          <cell r="M443" t="str">
            <v>ER / 000280543 TICKET DE COMPRA TIENDA TELMEX</v>
          </cell>
          <cell r="N443">
            <v>7801.2</v>
          </cell>
          <cell r="O443">
            <v>41878</v>
          </cell>
          <cell r="P443">
            <v>42836</v>
          </cell>
          <cell r="Q443">
            <v>201767</v>
          </cell>
          <cell r="R443" t="str">
            <v>13/04/2017 06 : 05  ERNESTO.HERN : NP5 /  P1A: 174313 PANEL    11-04-2017   OC-1009582</v>
          </cell>
          <cell r="S443" t="str">
            <v>EQUIPO DAÑADO EN DOMICILIO DE CLIENTE</v>
          </cell>
          <cell r="T443" t="str">
            <v xml:space="preserve">   RENE ARIAS                     </v>
          </cell>
          <cell r="U443" t="str">
            <v>2017-04-18</v>
          </cell>
          <cell r="V443" t="str">
            <v>CENTRO</v>
          </cell>
          <cell r="W443" t="str">
            <v>COMPLETADO</v>
          </cell>
          <cell r="X443" t="str">
            <v>CLIENTE</v>
          </cell>
          <cell r="Y443">
            <v>42831</v>
          </cell>
          <cell r="Z443">
            <v>958</v>
          </cell>
          <cell r="AA443" t="str">
            <v>M012</v>
          </cell>
          <cell r="AD443" t="str">
            <v>Iztapalapa/Ricardo Flores Magon</v>
          </cell>
          <cell r="AE443" t="str">
            <v>DF</v>
          </cell>
          <cell r="AF443" t="str">
            <v>MX</v>
          </cell>
          <cell r="AG443" t="str">
            <v>10415637</v>
          </cell>
          <cell r="AH443" t="str">
            <v>ARTURO MENESES HERNANDEZ</v>
          </cell>
          <cell r="AI443" t="str">
            <v>Lt2 Ometecutli Mz3</v>
          </cell>
          <cell r="AJ443" t="str">
            <v>5554458536</v>
          </cell>
          <cell r="AK443">
            <v>0</v>
          </cell>
          <cell r="AL443" t="str">
            <v>09820</v>
          </cell>
          <cell r="AM443"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43" t="str">
            <v>3TE50G132311</v>
          </cell>
          <cell r="AO443" t="str">
            <v>Básica</v>
          </cell>
          <cell r="AP443" t="str">
            <v>Hisense</v>
          </cell>
          <cell r="AQ443" t="str">
            <v>Opera</v>
          </cell>
          <cell r="AR443" t="str">
            <v>FHD 1920 x 1080</v>
          </cell>
          <cell r="AS443" t="str">
            <v>3TE50G154819CRMM012</v>
          </cell>
          <cell r="AT443">
            <v>6</v>
          </cell>
          <cell r="AU443" t="str">
            <v>50H5B</v>
          </cell>
          <cell r="AV443" t="str">
            <v>3TE50G154819</v>
          </cell>
          <cell r="AW443" t="str">
            <v>CRM</v>
          </cell>
          <cell r="AX443" t="str">
            <v>M012</v>
          </cell>
          <cell r="AY443">
            <v>74011676</v>
          </cell>
          <cell r="AZ443">
            <v>51012611</v>
          </cell>
          <cell r="BA443">
            <v>80147153</v>
          </cell>
        </row>
        <row r="444">
          <cell r="D444">
            <v>60313927</v>
          </cell>
          <cell r="E444" t="str">
            <v xml:space="preserve">A </v>
          </cell>
          <cell r="F444" t="str">
            <v>TV</v>
          </cell>
          <cell r="G444" t="str">
            <v>Maurillio Villaseca Azamar</v>
          </cell>
          <cell r="H444" t="str">
            <v xml:space="preserve">Priv de la 17 norte  #  1706   Col.  Los Cipreses    C.P. 75740    Tehuacan Puebla </v>
          </cell>
          <cell r="I444">
            <v>2381492800</v>
          </cell>
          <cell r="J444" t="str">
            <v>HISENSE</v>
          </cell>
          <cell r="K444" t="str">
            <v>50H5B</v>
          </cell>
          <cell r="L444" t="str">
            <v>50G143292H00744</v>
          </cell>
          <cell r="M444" t="str">
            <v xml:space="preserve">CARTA BIMBO </v>
          </cell>
          <cell r="N444">
            <v>8550</v>
          </cell>
          <cell r="O444">
            <v>42447</v>
          </cell>
          <cell r="P444">
            <v>42805</v>
          </cell>
          <cell r="Q444">
            <v>201067</v>
          </cell>
          <cell r="R444" t="str">
            <v xml:space="preserve">07/04/2017 05:18  ERNESTO HERNANDEZ NP5: P1: T173331/ P2:  T171496  /OC-1009205
</v>
          </cell>
          <cell r="S444" t="str">
            <v xml:space="preserve">   Equipo  en taller.   Sin caja para em</v>
          </cell>
          <cell r="T444" t="str">
            <v xml:space="preserve">   Rafael Ramirez                 </v>
          </cell>
          <cell r="U444" t="str">
            <v>2017-04-23</v>
          </cell>
          <cell r="V444" t="str">
            <v>CENTRO</v>
          </cell>
          <cell r="W444" t="str">
            <v>COMPLETADO</v>
          </cell>
          <cell r="X444" t="str">
            <v>TALLER</v>
          </cell>
          <cell r="Y444">
            <v>42804</v>
          </cell>
          <cell r="Z444">
            <v>358</v>
          </cell>
          <cell r="AA444" t="str">
            <v>M010</v>
          </cell>
          <cell r="AD444" t="str">
            <v>LOS CIPRESES / TEHUACAN</v>
          </cell>
          <cell r="AE444" t="str">
            <v>PUE</v>
          </cell>
          <cell r="AF444" t="str">
            <v>MX</v>
          </cell>
          <cell r="AG444" t="str">
            <v>10414173</v>
          </cell>
          <cell r="AH444" t="str">
            <v>MAURILIO VILLASECA AZAMAR</v>
          </cell>
          <cell r="AI444" t="str">
            <v>1706 B PRIV DE LA17 NORTE</v>
          </cell>
          <cell r="AJ444" t="str">
            <v>0452381492800</v>
          </cell>
          <cell r="AK444">
            <v>0</v>
          </cell>
          <cell r="AL444" t="str">
            <v>75740</v>
          </cell>
          <cell r="AM444"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44" t="str">
            <v>3TE50G151618</v>
          </cell>
          <cell r="AO444" t="str">
            <v>Smart</v>
          </cell>
          <cell r="AP444" t="str">
            <v>Hisense</v>
          </cell>
          <cell r="AQ444" t="str">
            <v>Opera</v>
          </cell>
          <cell r="AR444" t="str">
            <v>HD 1366 X 768</v>
          </cell>
          <cell r="AS444" t="e">
            <v>#N/A</v>
          </cell>
          <cell r="AT444" t="e">
            <v>#N/A</v>
          </cell>
          <cell r="AV444" t="str">
            <v>3TE50G151618</v>
          </cell>
          <cell r="AW444" t="e">
            <v>#N/A</v>
          </cell>
          <cell r="AY444">
            <v>74011681</v>
          </cell>
          <cell r="AZ444">
            <v>51012616</v>
          </cell>
          <cell r="BA444">
            <v>80141548</v>
          </cell>
        </row>
        <row r="445">
          <cell r="D445">
            <v>60314389</v>
          </cell>
          <cell r="E445" t="str">
            <v xml:space="preserve">A  </v>
          </cell>
          <cell r="F445" t="str">
            <v>TV</v>
          </cell>
          <cell r="G445" t="str">
            <v>NORMA SEGURA</v>
          </cell>
          <cell r="H445" t="str">
            <v>HACIENDA SANTIAGO 2388 GUADALAJARA/OBLATOS</v>
          </cell>
          <cell r="I445">
            <v>3312994643</v>
          </cell>
          <cell r="J445" t="str">
            <v>HISENSE</v>
          </cell>
          <cell r="K445" t="str">
            <v>40H5B</v>
          </cell>
          <cell r="L445" t="str">
            <v>40G154777H00464</v>
          </cell>
          <cell r="M445" t="str">
            <v>0025</v>
          </cell>
          <cell r="N445">
            <v>7207</v>
          </cell>
          <cell r="O445">
            <v>42503</v>
          </cell>
          <cell r="P445">
            <v>42812</v>
          </cell>
          <cell r="Q445">
            <v>201109</v>
          </cell>
          <cell r="R445" t="str">
            <v>FALTA DE REFACCIONES 191066 oc-1008821</v>
          </cell>
          <cell r="S445" t="str">
            <v>CLIENTE ENTREGA EQUIPO SIN ACCESORIOS, U</v>
          </cell>
          <cell r="T445" t="str">
            <v xml:space="preserve">      YURIANA HERNANDEZ HERRERA   </v>
          </cell>
          <cell r="U445" t="str">
            <v>2017-ABRIL</v>
          </cell>
          <cell r="W445" t="str">
            <v>COMPLETADO</v>
          </cell>
          <cell r="X445" t="str">
            <v>TALLER</v>
          </cell>
          <cell r="Y445">
            <v>42811</v>
          </cell>
          <cell r="Z445">
            <v>309</v>
          </cell>
          <cell r="AA445" t="str">
            <v>M010</v>
          </cell>
          <cell r="AD445" t="str">
            <v>guadalajara/col oblatos</v>
          </cell>
          <cell r="AE445" t="str">
            <v>JAL</v>
          </cell>
          <cell r="AF445" t="str">
            <v>MX</v>
          </cell>
          <cell r="AG445" t="str">
            <v>10414617</v>
          </cell>
          <cell r="AH445" t="str">
            <v>NORMA SEGURA</v>
          </cell>
          <cell r="AI445" t="str">
            <v>2388 hacienda santiago</v>
          </cell>
          <cell r="AJ445" t="str">
            <v>3312994643</v>
          </cell>
          <cell r="AK445">
            <v>0</v>
          </cell>
          <cell r="AL445" t="str">
            <v>44700</v>
          </cell>
          <cell r="AM445"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45" t="str">
            <v>3TE40A144535</v>
          </cell>
          <cell r="AO445" t="str">
            <v>Smart</v>
          </cell>
          <cell r="AP445" t="str">
            <v>Hisense</v>
          </cell>
          <cell r="AQ445" t="str">
            <v>Opera</v>
          </cell>
          <cell r="AR445" t="str">
            <v>FHD 1920 x 1080</v>
          </cell>
          <cell r="AS445" t="str">
            <v>3TE40G163934G163934M010</v>
          </cell>
          <cell r="AT445">
            <v>16</v>
          </cell>
          <cell r="AU445" t="str">
            <v>40H5B2</v>
          </cell>
          <cell r="AV445" t="str">
            <v>3TE40G163934</v>
          </cell>
          <cell r="AW445" t="str">
            <v>G163934</v>
          </cell>
          <cell r="AX445" t="str">
            <v>M010</v>
          </cell>
          <cell r="AY445">
            <v>74011678</v>
          </cell>
          <cell r="AZ445">
            <v>51012613</v>
          </cell>
          <cell r="BA445">
            <v>80147302</v>
          </cell>
        </row>
        <row r="446">
          <cell r="D446">
            <v>60312908</v>
          </cell>
          <cell r="E446" t="str">
            <v>B</v>
          </cell>
          <cell r="F446" t="str">
            <v>TV</v>
          </cell>
          <cell r="G446" t="str">
            <v>OSWALDO MENDEZ</v>
          </cell>
          <cell r="H446" t="str">
            <v>INSURGENTES 185 COL. CENTRO    C.P. 78421 VILLA DE POZOS          SAN LUIS POTOSI</v>
          </cell>
          <cell r="I446" t="str">
            <v>444 224 27 76</v>
          </cell>
          <cell r="J446" t="str">
            <v>HISENSE</v>
          </cell>
          <cell r="K446" t="str">
            <v>LC-50N6000U</v>
          </cell>
          <cell r="L446" t="str">
            <v>50G155274H01648</v>
          </cell>
          <cell r="M446">
            <v>600777</v>
          </cell>
          <cell r="N446">
            <v>12069.15</v>
          </cell>
          <cell r="O446">
            <v>42610</v>
          </cell>
          <cell r="P446">
            <v>42798</v>
          </cell>
          <cell r="Q446">
            <v>200999</v>
          </cell>
          <cell r="R446"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46" t="str">
            <v>QUIPO EN TALLER</v>
          </cell>
          <cell r="T446" t="str">
            <v xml:space="preserve">  ANTONIO TORRES                  </v>
          </cell>
          <cell r="U446" t="str">
            <v>2017-04-20</v>
          </cell>
          <cell r="V446" t="str">
            <v>Norte</v>
          </cell>
          <cell r="W446" t="str">
            <v>COMPLETADO</v>
          </cell>
          <cell r="X446" t="str">
            <v>TALLER</v>
          </cell>
          <cell r="Y446">
            <v>42793</v>
          </cell>
          <cell r="Z446">
            <v>188</v>
          </cell>
          <cell r="AA446" t="str">
            <v>M010</v>
          </cell>
          <cell r="AD446" t="str">
            <v>Centro/Villa de Pozos</v>
          </cell>
          <cell r="AE446" t="str">
            <v>SLP</v>
          </cell>
          <cell r="AF446" t="str">
            <v>MX</v>
          </cell>
          <cell r="AG446" t="str">
            <v>10409823</v>
          </cell>
          <cell r="AH446" t="str">
            <v>OSWALDO MENDEZ</v>
          </cell>
          <cell r="AI446" t="str">
            <v>185 Insurgentes</v>
          </cell>
          <cell r="AJ446" t="str">
            <v>4442242776</v>
          </cell>
          <cell r="AK446">
            <v>0</v>
          </cell>
          <cell r="AL446" t="str">
            <v>78421</v>
          </cell>
          <cell r="AM446"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46" t="str">
            <v>3TE50G154927</v>
          </cell>
          <cell r="AO446" t="str">
            <v>Smart</v>
          </cell>
          <cell r="AP446" t="str">
            <v>Sharp</v>
          </cell>
          <cell r="AQ446" t="str">
            <v>Opera</v>
          </cell>
          <cell r="AR446" t="str">
            <v>UHD 3840 X 2160</v>
          </cell>
          <cell r="AS446" t="str">
            <v>3TE50G155270G1552M010</v>
          </cell>
          <cell r="AT446" t="e">
            <v>#N/A</v>
          </cell>
          <cell r="AU446" t="str">
            <v>LC-50N6000U</v>
          </cell>
          <cell r="AV446" t="str">
            <v>3TE50G155270</v>
          </cell>
          <cell r="AW446" t="str">
            <v>G1552</v>
          </cell>
          <cell r="AX446" t="str">
            <v>M010</v>
          </cell>
          <cell r="AY446">
            <v>74011679</v>
          </cell>
          <cell r="AZ446">
            <v>51012614</v>
          </cell>
          <cell r="BA446">
            <v>80139138</v>
          </cell>
        </row>
        <row r="447">
          <cell r="D447">
            <v>60310324</v>
          </cell>
          <cell r="E447" t="str">
            <v xml:space="preserve">A  </v>
          </cell>
          <cell r="F447" t="str">
            <v>TV</v>
          </cell>
          <cell r="G447" t="str">
            <v>ANTONIO RODRIGUEZ FERNANDEZ</v>
          </cell>
          <cell r="H447" t="str">
            <v xml:space="preserve">CALLE 12 DE OCTUBRE COL. SARABIA POZA RICA </v>
          </cell>
          <cell r="I447">
            <v>7821702569</v>
          </cell>
          <cell r="J447" t="str">
            <v>HISENSE</v>
          </cell>
          <cell r="K447" t="str">
            <v>32K21DW</v>
          </cell>
          <cell r="L447" t="str">
            <v>32J140475H00767</v>
          </cell>
          <cell r="M447">
            <v>72304</v>
          </cell>
          <cell r="N447">
            <v>6868.84</v>
          </cell>
          <cell r="O447">
            <v>41967</v>
          </cell>
          <cell r="P447">
            <v>42762</v>
          </cell>
          <cell r="Q447">
            <v>201060</v>
          </cell>
          <cell r="R447" t="str">
            <v xml:space="preserve">PANEL OC-1008000 </v>
          </cell>
          <cell r="S447" t="str">
            <v/>
          </cell>
          <cell r="T447" t="str">
            <v xml:space="preserve"> Zeineb Vega  Fecha de Aplicación:</v>
          </cell>
          <cell r="U447" t="str">
            <v>2017</v>
          </cell>
          <cell r="V447" t="str">
            <v>SUR</v>
          </cell>
          <cell r="W447" t="str">
            <v>COMPLETADO</v>
          </cell>
          <cell r="X447" t="str">
            <v>TALLER</v>
          </cell>
          <cell r="Y447">
            <v>42762</v>
          </cell>
          <cell r="Z447">
            <v>795</v>
          </cell>
          <cell r="AA447" t="str">
            <v>M012</v>
          </cell>
          <cell r="AD447" t="str">
            <v>Poza Rica/ Sarabia</v>
          </cell>
          <cell r="AE447" t="str">
            <v>VER</v>
          </cell>
          <cell r="AF447" t="str">
            <v>MX</v>
          </cell>
          <cell r="AG447" t="str">
            <v>10410219</v>
          </cell>
          <cell r="AH447" t="str">
            <v>ANTONIO RODRIGUEZ FERNANDEZ</v>
          </cell>
          <cell r="AI447" t="str">
            <v>10 12 de octubre</v>
          </cell>
          <cell r="AJ447" t="str">
            <v>7821702569</v>
          </cell>
          <cell r="AK447">
            <v>0</v>
          </cell>
          <cell r="AL447" t="str">
            <v>93276</v>
          </cell>
          <cell r="AM447"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47" t="str">
            <v>3TE32J140475</v>
          </cell>
          <cell r="AO447" t="str">
            <v>Smart</v>
          </cell>
          <cell r="AP447" t="str">
            <v>Hisense</v>
          </cell>
          <cell r="AQ447" t="str">
            <v>Opera</v>
          </cell>
          <cell r="AR447" t="str">
            <v>HD 1366 X 768</v>
          </cell>
          <cell r="AS447" t="str">
            <v>3TE32G155365CRMM012</v>
          </cell>
          <cell r="AT447">
            <v>11</v>
          </cell>
          <cell r="AU447" t="str">
            <v>32H3B2</v>
          </cell>
          <cell r="AV447" t="str">
            <v>3TE32G155365</v>
          </cell>
          <cell r="AW447" t="str">
            <v>CRM</v>
          </cell>
          <cell r="AX447" t="str">
            <v>M012</v>
          </cell>
          <cell r="AY447">
            <v>74011682</v>
          </cell>
          <cell r="AZ447">
            <v>51012617</v>
          </cell>
          <cell r="BA447">
            <v>80147154</v>
          </cell>
        </row>
        <row r="448">
          <cell r="D448">
            <v>60313757</v>
          </cell>
          <cell r="E448" t="str">
            <v>A</v>
          </cell>
          <cell r="F448" t="str">
            <v>TV</v>
          </cell>
          <cell r="G448" t="str">
            <v>JORGE BAHENA SANTIAGO</v>
          </cell>
          <cell r="H448" t="str">
            <v>RUBI #6 COLONIA MARTIN ACEVES IGUALA GRO</v>
          </cell>
          <cell r="I448">
            <v>7333333546</v>
          </cell>
          <cell r="J448" t="str">
            <v>HISENSE</v>
          </cell>
          <cell r="K448" t="str">
            <v>32K20DW</v>
          </cell>
          <cell r="L448" t="str">
            <v>32J134902H00156</v>
          </cell>
          <cell r="M448" t="str">
            <v>IGU/000112830</v>
          </cell>
          <cell r="N448">
            <v>3740.77</v>
          </cell>
          <cell r="O448">
            <v>41740</v>
          </cell>
          <cell r="P448">
            <v>42805</v>
          </cell>
          <cell r="Q448">
            <v>201611</v>
          </cell>
          <cell r="R448" t="str">
            <v>FALTA DE REFACCION (PANEL 32") OC-1008478</v>
          </cell>
          <cell r="S448" t="str">
            <v/>
          </cell>
          <cell r="T448" t="str">
            <v xml:space="preserve">   ELODIA MARTINEZ MOCTEZUMA      </v>
          </cell>
          <cell r="U448" t="str">
            <v>2017-04-20</v>
          </cell>
          <cell r="V448" t="str">
            <v>SUR</v>
          </cell>
          <cell r="W448" t="str">
            <v>COMPLETADO</v>
          </cell>
          <cell r="X448" t="str">
            <v>TALLER</v>
          </cell>
          <cell r="Y448">
            <v>42803</v>
          </cell>
          <cell r="Z448">
            <v>1065</v>
          </cell>
          <cell r="AA448" t="str">
            <v>M012</v>
          </cell>
          <cell r="AD448" t="str">
            <v>iguala/col martinez</v>
          </cell>
          <cell r="AE448" t="str">
            <v>GRO</v>
          </cell>
          <cell r="AF448" t="str">
            <v>MX</v>
          </cell>
          <cell r="AG448" t="str">
            <v>10406883</v>
          </cell>
          <cell r="AH448" t="str">
            <v>JORGE BAENA SANTIAGO</v>
          </cell>
          <cell r="AI448" t="str">
            <v>06 rubi</v>
          </cell>
          <cell r="AJ448" t="str">
            <v>3333546</v>
          </cell>
          <cell r="AK448">
            <v>0</v>
          </cell>
          <cell r="AL448" t="str">
            <v>40044</v>
          </cell>
          <cell r="AM448"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48" t="str">
            <v>3TE32G143053</v>
          </cell>
          <cell r="AO448" t="str">
            <v>Smart</v>
          </cell>
          <cell r="AP448" t="str">
            <v>Hisense</v>
          </cell>
          <cell r="AQ448" t="str">
            <v>Opera</v>
          </cell>
          <cell r="AR448" t="str">
            <v>HD 1366 X 768</v>
          </cell>
          <cell r="AS448" t="str">
            <v>GTE32G151950CRMM012</v>
          </cell>
          <cell r="AT448">
            <v>17</v>
          </cell>
          <cell r="AU448" t="str">
            <v>32H5B</v>
          </cell>
          <cell r="AV448" t="str">
            <v>GTE32G151950</v>
          </cell>
          <cell r="AW448" t="str">
            <v>CRM</v>
          </cell>
          <cell r="AX448" t="str">
            <v>M012</v>
          </cell>
          <cell r="AY448">
            <v>74011683</v>
          </cell>
          <cell r="AZ448">
            <v>51012618</v>
          </cell>
          <cell r="BA448">
            <v>80147155</v>
          </cell>
        </row>
        <row r="449">
          <cell r="D449">
            <v>60315007</v>
          </cell>
          <cell r="E449" t="str">
            <v xml:space="preserve">A  </v>
          </cell>
          <cell r="F449" t="str">
            <v>TV</v>
          </cell>
          <cell r="G449" t="str">
            <v>JOSE LUIS HERRERA</v>
          </cell>
          <cell r="H449" t="str">
            <v>RIO LERMA # 67 COL. SAN CAYETANO. SAN JUAN DEL RIO, QRO.</v>
          </cell>
          <cell r="I449">
            <v>4272642119</v>
          </cell>
          <cell r="J449" t="str">
            <v>HISENSE</v>
          </cell>
          <cell r="K449" t="str">
            <v>32K20DW</v>
          </cell>
          <cell r="L449" t="str">
            <v>32J134806H02566</v>
          </cell>
          <cell r="M449" t="str">
            <v>REMISION # 4976</v>
          </cell>
          <cell r="N449">
            <v>5032</v>
          </cell>
          <cell r="O449">
            <v>42417</v>
          </cell>
          <cell r="P449">
            <v>42821</v>
          </cell>
          <cell r="Q449">
            <v>201013</v>
          </cell>
          <cell r="R449" t="str">
            <v>SE SOLICITO PANEL, T171937, OC 1009200. NO LO SUTIERON</v>
          </cell>
          <cell r="S449" t="str">
            <v>SIN CONTROL REMOTO, SIN CABLE AC, SIN CA</v>
          </cell>
          <cell r="T449" t="str">
            <v xml:space="preserve"> PATRICIA GARCIA                  </v>
          </cell>
          <cell r="U449" t="str">
            <v>2017-04-20</v>
          </cell>
          <cell r="V449" t="str">
            <v>CENTRO</v>
          </cell>
          <cell r="W449" t="str">
            <v>COMPLETADO</v>
          </cell>
          <cell r="X449" t="str">
            <v>TALLER</v>
          </cell>
          <cell r="Y449">
            <v>42821</v>
          </cell>
          <cell r="Z449">
            <v>404</v>
          </cell>
          <cell r="AA449" t="str">
            <v>M012</v>
          </cell>
          <cell r="AD449" t="str">
            <v>san juan del rio /san cayetano</v>
          </cell>
          <cell r="AE449" t="str">
            <v>QRO</v>
          </cell>
          <cell r="AF449" t="str">
            <v>MX</v>
          </cell>
          <cell r="AG449" t="str">
            <v>10414485</v>
          </cell>
          <cell r="AH449" t="str">
            <v>JOSE LUIS HERRERA</v>
          </cell>
          <cell r="AI449" t="str">
            <v>67 rio lerma</v>
          </cell>
          <cell r="AJ449" t="str">
            <v>4272642119</v>
          </cell>
          <cell r="AK449">
            <v>0</v>
          </cell>
          <cell r="AL449" t="str">
            <v>76807</v>
          </cell>
          <cell r="AM449"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49" t="str">
            <v>3TE32G143053</v>
          </cell>
          <cell r="AO449" t="str">
            <v>Smart</v>
          </cell>
          <cell r="AP449" t="str">
            <v>Hisense</v>
          </cell>
          <cell r="AQ449" t="str">
            <v>Opera</v>
          </cell>
          <cell r="AR449" t="str">
            <v>HD 1366 X 768</v>
          </cell>
          <cell r="AS449" t="str">
            <v>GTE32G151950CRMM012</v>
          </cell>
          <cell r="AT449">
            <v>17</v>
          </cell>
          <cell r="AU449" t="str">
            <v>32H5B</v>
          </cell>
          <cell r="AV449" t="str">
            <v>GTE32G151950</v>
          </cell>
          <cell r="AW449" t="str">
            <v>CRM</v>
          </cell>
          <cell r="AX449" t="str">
            <v>M012</v>
          </cell>
          <cell r="AY449">
            <v>74011686</v>
          </cell>
          <cell r="AZ449">
            <v>51012621</v>
          </cell>
          <cell r="BA449">
            <v>80147157</v>
          </cell>
        </row>
        <row r="450">
          <cell r="D450">
            <v>60312758</v>
          </cell>
          <cell r="E450" t="str">
            <v xml:space="preserve">A  </v>
          </cell>
          <cell r="F450" t="str">
            <v>LAVADORA</v>
          </cell>
          <cell r="G450" t="str">
            <v>BODEGA AURRERA TULYEHUALCO</v>
          </cell>
          <cell r="H450" t="str">
            <v>AV. MEXICO TULYEHUALCO 1577 MIRASOLES IZTAPALAPA CP. 09880</v>
          </cell>
          <cell r="I450">
            <v>58407343</v>
          </cell>
          <cell r="J450" t="str">
            <v>HISENSE</v>
          </cell>
          <cell r="K450" t="str">
            <v>WSA1102PB</v>
          </cell>
          <cell r="L450" t="str">
            <v>1WG9001ASJ0WBA8BB149748</v>
          </cell>
          <cell r="M450" t="str">
            <v>CARTA EQUIPO DE PISO</v>
          </cell>
          <cell r="N450">
            <v>0</v>
          </cell>
          <cell r="O450">
            <v>42789</v>
          </cell>
          <cell r="P450">
            <v>42811</v>
          </cell>
          <cell r="Q450">
            <v>201767</v>
          </cell>
          <cell r="R450" t="str">
            <v>30/03/2017 06 : 22  ARANTXA.MON : NP5/P1A: WS2201L19PSF00  CHICOTE DE CENTRIFUGADO    17-03-2017   OC-1008801</v>
          </cell>
          <cell r="S450" t="str">
            <v>EQUIPO DE PISO</v>
          </cell>
          <cell r="T450" t="str">
            <v xml:space="preserve">ANDREA LEGORRETA               </v>
          </cell>
          <cell r="U450" t="str">
            <v>2017-04-11</v>
          </cell>
          <cell r="V450" t="str">
            <v>Centro</v>
          </cell>
          <cell r="W450" t="str">
            <v>COMPLETADO</v>
          </cell>
          <cell r="X450" t="str">
            <v>CLIENTE</v>
          </cell>
          <cell r="Y450">
            <v>42789</v>
          </cell>
          <cell r="AA450" t="str">
            <v>M010</v>
          </cell>
          <cell r="AB450" t="str">
            <v xml:space="preserve">WS2201L19PSF00/Ensamble de la válvula de drenado - </v>
          </cell>
          <cell r="AC450" t="str">
            <v>OC-1008801</v>
          </cell>
          <cell r="AD450" t="str">
            <v>Mirasoles/Iztapalapa</v>
          </cell>
          <cell r="AE450" t="str">
            <v>DF</v>
          </cell>
          <cell r="AF450" t="str">
            <v>MX</v>
          </cell>
          <cell r="AG450" t="str">
            <v>10413122</v>
          </cell>
          <cell r="AH450" t="str">
            <v>BODEGA AURREA TULYEHUALCO</v>
          </cell>
          <cell r="AI450" t="str">
            <v>1577 Av mexico Tulyehualco</v>
          </cell>
          <cell r="AJ450" t="str">
            <v>58407343</v>
          </cell>
          <cell r="AK450">
            <v>0</v>
          </cell>
          <cell r="AL450" t="str">
            <v>09880</v>
          </cell>
          <cell r="AM450"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50" t="str">
            <v>GWE011WJB005</v>
          </cell>
          <cell r="AO450" t="e">
            <v>#N/A</v>
          </cell>
          <cell r="AP450" t="e">
            <v>#N/A</v>
          </cell>
          <cell r="AQ450" t="e">
            <v>#N/A</v>
          </cell>
          <cell r="AR450" t="e">
            <v>#N/A</v>
          </cell>
          <cell r="AS450" t="str">
            <v>GWE011WJB005WH0M9M010</v>
          </cell>
          <cell r="AT450">
            <v>1</v>
          </cell>
          <cell r="AU450" t="str">
            <v>WSA1102PB</v>
          </cell>
          <cell r="AV450" t="str">
            <v>GWE011WJB005</v>
          </cell>
          <cell r="AW450" t="str">
            <v>WH0M9</v>
          </cell>
          <cell r="AX450" t="str">
            <v>M010</v>
          </cell>
          <cell r="AY450">
            <v>74011687</v>
          </cell>
          <cell r="AZ450">
            <v>51012622</v>
          </cell>
          <cell r="BA450">
            <v>80147231</v>
          </cell>
        </row>
        <row r="451">
          <cell r="D451">
            <v>60311918</v>
          </cell>
          <cell r="E451" t="str">
            <v>A</v>
          </cell>
          <cell r="F451" t="str">
            <v>TV</v>
          </cell>
          <cell r="G451" t="str">
            <v>NESTOR ALBERTO BARRIOS RAMIREZ</v>
          </cell>
          <cell r="H451" t="str">
            <v>MARGARITO DAMIAN # 15 COLONIA LOS ANGELES CHILPANCINGO GRO</v>
          </cell>
          <cell r="I451">
            <v>7474727697</v>
          </cell>
          <cell r="J451" t="str">
            <v>HISENSE</v>
          </cell>
          <cell r="K451" t="str">
            <v>50K20DW</v>
          </cell>
          <cell r="L451" t="str">
            <v>50G143291H16916</v>
          </cell>
          <cell r="M451">
            <v>1042810</v>
          </cell>
          <cell r="N451">
            <v>10120.879999999999</v>
          </cell>
          <cell r="O451">
            <v>42075</v>
          </cell>
          <cell r="P451">
            <v>42786</v>
          </cell>
          <cell r="Q451">
            <v>201611</v>
          </cell>
          <cell r="R451" t="str">
            <v>22/02/2017 01 : 05 201611 : REFACCION SOLICITADA  21/02/2017 OC-1007709</v>
          </cell>
          <cell r="S451" t="str">
            <v/>
          </cell>
          <cell r="T451" t="str">
            <v xml:space="preserve">      ELODIA MARTINEZ MOCTEZUMA   </v>
          </cell>
          <cell r="U451" t="str">
            <v>2017-04-20</v>
          </cell>
          <cell r="V451" t="str">
            <v>SUR</v>
          </cell>
          <cell r="W451" t="str">
            <v>COMPLETADO</v>
          </cell>
          <cell r="X451" t="str">
            <v>TALLER</v>
          </cell>
          <cell r="Y451">
            <v>42783</v>
          </cell>
          <cell r="Z451">
            <v>711</v>
          </cell>
          <cell r="AA451" t="str">
            <v>M012</v>
          </cell>
          <cell r="AD451" t="str">
            <v>Chilpancingo/Los angeles</v>
          </cell>
          <cell r="AE451" t="str">
            <v>GRO</v>
          </cell>
          <cell r="AF451" t="str">
            <v>MX</v>
          </cell>
          <cell r="AG451" t="str">
            <v>10412210</v>
          </cell>
          <cell r="AH451" t="str">
            <v>NESTOR ALBERTO BARRIOS RAMIREZ</v>
          </cell>
          <cell r="AI451" t="str">
            <v>15 Margarito Damian</v>
          </cell>
          <cell r="AJ451" t="str">
            <v>7471079874</v>
          </cell>
          <cell r="AK451" t="str">
            <v>7471079874</v>
          </cell>
          <cell r="AL451" t="str">
            <v>39040</v>
          </cell>
          <cell r="AM451"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51" t="str">
            <v>1TE50B8NUSCB</v>
          </cell>
          <cell r="AO451" t="str">
            <v>Smart</v>
          </cell>
          <cell r="AP451" t="str">
            <v>Hisense</v>
          </cell>
          <cell r="AQ451" t="str">
            <v>Opera</v>
          </cell>
          <cell r="AR451" t="str">
            <v>FHD 1920 x 1080</v>
          </cell>
          <cell r="AS451" t="str">
            <v>3TE50G165140G1651M010</v>
          </cell>
          <cell r="AT451" t="e">
            <v>#N/A</v>
          </cell>
          <cell r="AU451" t="str">
            <v>50H7GB</v>
          </cell>
          <cell r="AV451" t="str">
            <v>3TE50G165140</v>
          </cell>
          <cell r="AW451" t="str">
            <v>G1651</v>
          </cell>
          <cell r="AX451" t="str">
            <v>M010</v>
          </cell>
          <cell r="AY451">
            <v>74011689</v>
          </cell>
          <cell r="AZ451">
            <v>51012624</v>
          </cell>
          <cell r="BA451">
            <v>80141696</v>
          </cell>
        </row>
        <row r="452">
          <cell r="D452">
            <v>60311555</v>
          </cell>
          <cell r="E452" t="str">
            <v xml:space="preserve">A  </v>
          </cell>
          <cell r="F452" t="str">
            <v>TV</v>
          </cell>
          <cell r="G452" t="str">
            <v xml:space="preserve">RUBEN RANGEL IBARRA </v>
          </cell>
          <cell r="H452" t="str">
            <v>CONRADO ANRUNA 195A GUADALJARA/NUEVA SANTA MARIA</v>
          </cell>
          <cell r="I452">
            <v>3315254665</v>
          </cell>
          <cell r="J452" t="str">
            <v>HISENSE</v>
          </cell>
          <cell r="K452" t="str">
            <v>32K20DW</v>
          </cell>
          <cell r="L452" t="str">
            <v>32J134806H01585</v>
          </cell>
          <cell r="M452" t="str">
            <v>POLIZA DE GARANTIA</v>
          </cell>
          <cell r="N452">
            <v>0</v>
          </cell>
          <cell r="O452">
            <v>41770</v>
          </cell>
          <cell r="P452">
            <v>42784</v>
          </cell>
          <cell r="Q452">
            <v>201109</v>
          </cell>
          <cell r="R452" t="str">
            <v>FALTA DE REFACCIONES 171937 oc-1007587</v>
          </cell>
          <cell r="S452" t="str">
            <v/>
          </cell>
          <cell r="T452" t="str">
            <v xml:space="preserve"> YURIANA HERNANDEZ HERRERA        </v>
          </cell>
          <cell r="U452" t="str">
            <v>2017-ABRIL</v>
          </cell>
          <cell r="W452" t="str">
            <v>COMPLETADO</v>
          </cell>
          <cell r="X452" t="str">
            <v>TALLER</v>
          </cell>
          <cell r="Y452">
            <v>42780</v>
          </cell>
          <cell r="Z452">
            <v>1014</v>
          </cell>
          <cell r="AA452" t="str">
            <v>M012</v>
          </cell>
          <cell r="AD452" t="str">
            <v>Guadalaraja/Nueva sta Maria</v>
          </cell>
          <cell r="AE452" t="str">
            <v>JAL</v>
          </cell>
          <cell r="AF452" t="str">
            <v>MX</v>
          </cell>
          <cell r="AG452" t="str">
            <v>10411983</v>
          </cell>
          <cell r="AH452" t="str">
            <v>RUBEN RANGEL IBARRA</v>
          </cell>
          <cell r="AI452" t="str">
            <v>195 A Conrrado Antuna</v>
          </cell>
          <cell r="AJ452" t="str">
            <v>3315254665</v>
          </cell>
          <cell r="AK452">
            <v>0</v>
          </cell>
          <cell r="AL452" t="str">
            <v>45530</v>
          </cell>
          <cell r="AM452"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52" t="str">
            <v>3TE32G143053</v>
          </cell>
          <cell r="AO452" t="str">
            <v>Smart</v>
          </cell>
          <cell r="AP452" t="str">
            <v>Hisense</v>
          </cell>
          <cell r="AQ452" t="str">
            <v>Opera</v>
          </cell>
          <cell r="AR452" t="str">
            <v>HD 1366 X 768</v>
          </cell>
          <cell r="AS452" t="str">
            <v>GTE32G151950CRMM012</v>
          </cell>
          <cell r="AT452">
            <v>17</v>
          </cell>
          <cell r="AU452" t="str">
            <v>32H5B</v>
          </cell>
          <cell r="AV452" t="str">
            <v>GTE32G151950</v>
          </cell>
          <cell r="AW452" t="str">
            <v>CRM</v>
          </cell>
          <cell r="AX452" t="str">
            <v>M012</v>
          </cell>
          <cell r="AY452">
            <v>74011690</v>
          </cell>
          <cell r="AZ452">
            <v>51012625</v>
          </cell>
          <cell r="BA452">
            <v>80147160</v>
          </cell>
        </row>
        <row r="453">
          <cell r="D453">
            <v>60316018</v>
          </cell>
          <cell r="E453" t="str">
            <v xml:space="preserve">A </v>
          </cell>
          <cell r="F453" t="str">
            <v>TV</v>
          </cell>
          <cell r="G453" t="str">
            <v>DULCE MARIA RAMIREZ</v>
          </cell>
          <cell r="H453" t="str">
            <v>SANTA SOFIA INT 1 JARDINES DE SANTIAGO</v>
          </cell>
          <cell r="I453">
            <v>4425957896</v>
          </cell>
          <cell r="J453" t="str">
            <v xml:space="preserve">HISENSE </v>
          </cell>
          <cell r="K453" t="str">
            <v>50CU600</v>
          </cell>
          <cell r="L453" t="str">
            <v>50G162681H00822</v>
          </cell>
          <cell r="M453">
            <v>1274941</v>
          </cell>
          <cell r="N453">
            <v>7757.76</v>
          </cell>
          <cell r="O453">
            <v>42832</v>
          </cell>
          <cell r="P453">
            <v>42838</v>
          </cell>
          <cell r="Q453">
            <v>201608</v>
          </cell>
          <cell r="R453" t="str">
            <v>15/04/2017 P1A: TARJETA PRINCIPAL # 205546 O.C 1009651</v>
          </cell>
          <cell r="S453" t="str">
            <v xml:space="preserve">EQUIPO EN TALLER SIN CAJA NI ACCESORIOS </v>
          </cell>
          <cell r="T453" t="str">
            <v xml:space="preserve">CAROLINA PEREA                    </v>
          </cell>
          <cell r="U453" t="str">
            <v>2017-04-20</v>
          </cell>
          <cell r="V453" t="str">
            <v>CENTRO</v>
          </cell>
          <cell r="W453" t="str">
            <v>COMPLETADO</v>
          </cell>
          <cell r="X453" t="str">
            <v>TALLER</v>
          </cell>
          <cell r="Y453">
            <v>42837</v>
          </cell>
          <cell r="Z453">
            <v>6</v>
          </cell>
          <cell r="AA453" t="str">
            <v>M010</v>
          </cell>
          <cell r="AD453" t="str">
            <v>Queretaro/Jardines de santiago</v>
          </cell>
          <cell r="AE453" t="str">
            <v>QRO</v>
          </cell>
          <cell r="AF453" t="str">
            <v>MX</v>
          </cell>
          <cell r="AG453" t="str">
            <v>10415555</v>
          </cell>
          <cell r="AH453" t="str">
            <v>DULCE MARIA RAMIREZ</v>
          </cell>
          <cell r="AI453" t="str">
            <v>404 Santa Sofia Int 1</v>
          </cell>
          <cell r="AJ453" t="str">
            <v>4425957896</v>
          </cell>
          <cell r="AK453">
            <v>0</v>
          </cell>
          <cell r="AL453" t="str">
            <v>76148</v>
          </cell>
          <cell r="AM453"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53" t="str">
            <v>3TE50G162680</v>
          </cell>
          <cell r="AO453" t="e">
            <v>#N/A</v>
          </cell>
          <cell r="AP453" t="e">
            <v>#N/A</v>
          </cell>
          <cell r="AQ453" t="e">
            <v>#N/A</v>
          </cell>
          <cell r="AR453" t="e">
            <v>#N/A</v>
          </cell>
          <cell r="AS453" t="str">
            <v>3TE50G1644B3G1644M010</v>
          </cell>
          <cell r="AT453" t="e">
            <v>#N/A</v>
          </cell>
          <cell r="AU453" t="str">
            <v>50H7GB</v>
          </cell>
          <cell r="AV453" t="str">
            <v>3TE50G1644B3</v>
          </cell>
          <cell r="AW453" t="str">
            <v>G1644</v>
          </cell>
          <cell r="AX453" t="str">
            <v>M010</v>
          </cell>
          <cell r="AY453">
            <v>74011691</v>
          </cell>
          <cell r="AZ453">
            <v>51012626</v>
          </cell>
          <cell r="BA453">
            <v>80139150</v>
          </cell>
        </row>
        <row r="454">
          <cell r="D454">
            <v>60312872</v>
          </cell>
          <cell r="E454" t="str">
            <v xml:space="preserve">A  </v>
          </cell>
          <cell r="F454" t="str">
            <v>TV</v>
          </cell>
          <cell r="G454" t="str">
            <v>Toler Reyes Guzman</v>
          </cell>
          <cell r="H454" t="str">
            <v>Bertin alvarez nu 25, Ixtapaluca/Filemon Alvarez C.P. 56560</v>
          </cell>
          <cell r="I454">
            <v>5515374588</v>
          </cell>
          <cell r="J454" t="str">
            <v>HISENSE</v>
          </cell>
          <cell r="K454" t="str">
            <v>50K20DW</v>
          </cell>
          <cell r="L454" t="str">
            <v>50G143291H09233</v>
          </cell>
          <cell r="M454" t="str">
            <v xml:space="preserve">TC# '0826 3152 5734 5763 0335 14 TICKET TIENDA WALMART </v>
          </cell>
          <cell r="N454">
            <v>8499</v>
          </cell>
          <cell r="O454">
            <v>42014</v>
          </cell>
          <cell r="P454">
            <v>42794</v>
          </cell>
          <cell r="Q454">
            <v>201767</v>
          </cell>
          <cell r="R454" t="str">
            <v>28/03/2017 05 : 19  ERNESTO.HERN : NP5 / P1A: 173331 PANEL     28-02-2017  OC-1008037</v>
          </cell>
          <cell r="S454" t="str">
            <v>EQUIPO DAÑADO EN DOMICILIO DE CLIENTE (Z</v>
          </cell>
          <cell r="T454" t="str">
            <v xml:space="preserve">   RENE ARIAS                     </v>
          </cell>
          <cell r="U454" t="str">
            <v>2017-04-10</v>
          </cell>
          <cell r="V454" t="str">
            <v>CENTRO</v>
          </cell>
          <cell r="W454" t="str">
            <v>COMPLETADO</v>
          </cell>
          <cell r="X454" t="str">
            <v>TALLER</v>
          </cell>
          <cell r="Y454">
            <v>42791</v>
          </cell>
          <cell r="Z454">
            <v>780</v>
          </cell>
          <cell r="AA454" t="str">
            <v>M012</v>
          </cell>
          <cell r="AD454" t="str">
            <v>Ixtapaluca/Filemon Alvarez</v>
          </cell>
          <cell r="AE454" t="str">
            <v>MEX</v>
          </cell>
          <cell r="AF454" t="str">
            <v>MX</v>
          </cell>
          <cell r="AG454" t="str">
            <v>10412191</v>
          </cell>
          <cell r="AH454" t="str">
            <v>TOLER REYES GUZMAN</v>
          </cell>
          <cell r="AI454" t="str">
            <v>Bertin alvarez nu 25</v>
          </cell>
          <cell r="AJ454" t="str">
            <v>5515374588</v>
          </cell>
          <cell r="AK454">
            <v>0</v>
          </cell>
          <cell r="AL454" t="str">
            <v>56560</v>
          </cell>
          <cell r="AM454"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54" t="str">
            <v>1TE50B8NUSCB</v>
          </cell>
          <cell r="AO454" t="str">
            <v>Smart</v>
          </cell>
          <cell r="AP454" t="str">
            <v>Hisense</v>
          </cell>
          <cell r="AQ454" t="str">
            <v>Opera</v>
          </cell>
          <cell r="AR454" t="str">
            <v>FHD 1920 x 1080</v>
          </cell>
          <cell r="AS454" t="str">
            <v>3TE50G154819CRMM012</v>
          </cell>
          <cell r="AT454">
            <v>6</v>
          </cell>
          <cell r="AU454" t="str">
            <v>50H5B</v>
          </cell>
          <cell r="AV454" t="str">
            <v>3TE50G154819</v>
          </cell>
          <cell r="AW454" t="str">
            <v>CRM</v>
          </cell>
          <cell r="AX454" t="str">
            <v>M012</v>
          </cell>
          <cell r="AY454">
            <v>74011692</v>
          </cell>
          <cell r="AZ454">
            <v>51013109</v>
          </cell>
          <cell r="BA454">
            <v>80147161</v>
          </cell>
        </row>
        <row r="455">
          <cell r="D455">
            <v>60315721</v>
          </cell>
          <cell r="E455" t="str">
            <v xml:space="preserve">A  </v>
          </cell>
          <cell r="F455" t="str">
            <v>TV</v>
          </cell>
          <cell r="G455" t="str">
            <v>ARTURO BARRIOS RAZO</v>
          </cell>
          <cell r="H455" t="str">
            <v>MIESES #137, COL. PREGRESO DEL SUR, DEL. IZTAPALAPA, C.P. 09810</v>
          </cell>
          <cell r="I455" t="str">
            <v xml:space="preserve">56707174 / 5521745789 </v>
          </cell>
          <cell r="J455" t="str">
            <v>HISENSE</v>
          </cell>
          <cell r="K455" t="str">
            <v>50K20DW</v>
          </cell>
          <cell r="L455" t="str">
            <v>50G144844H04278</v>
          </cell>
          <cell r="M455" t="str">
            <v>NUMERO DE PEDIDO 3280326 TIENDA TELMEX ON LINE</v>
          </cell>
          <cell r="N455">
            <v>8800</v>
          </cell>
          <cell r="O455">
            <v>42086</v>
          </cell>
          <cell r="P455">
            <v>42836</v>
          </cell>
          <cell r="Q455">
            <v>201767</v>
          </cell>
          <cell r="R455" t="str">
            <v>13/04/2017 05 : 57  ERNESTO.HERN : NP5 / P1A: 173331 PANEL   11-04-2017   OC-1009579</v>
          </cell>
          <cell r="S455" t="str">
            <v>EQUIPO DAÑADO EN DOMICILIO DE CLIENTE</v>
          </cell>
          <cell r="T455" t="str">
            <v xml:space="preserve">   RENE ARIAS                     </v>
          </cell>
          <cell r="U455" t="str">
            <v>2017-04-18</v>
          </cell>
          <cell r="V455" t="str">
            <v>CENTRO</v>
          </cell>
          <cell r="W455" t="str">
            <v>COMPLETADO</v>
          </cell>
          <cell r="X455" t="str">
            <v>CLIENTE</v>
          </cell>
          <cell r="Y455">
            <v>42835</v>
          </cell>
          <cell r="Z455">
            <v>750</v>
          </cell>
          <cell r="AA455" t="str">
            <v>M012</v>
          </cell>
          <cell r="AD455" t="str">
            <v>IZTAPALAPA/PROGRESO DEL SUR</v>
          </cell>
          <cell r="AE455" t="str">
            <v>DF</v>
          </cell>
          <cell r="AF455" t="str">
            <v>MX</v>
          </cell>
          <cell r="AG455" t="str">
            <v>10232694</v>
          </cell>
          <cell r="AH455" t="str">
            <v>ARTURO BARRIOS RAZO</v>
          </cell>
          <cell r="AI455" t="str">
            <v>137 MIESES</v>
          </cell>
          <cell r="AJ455" t="str">
            <v>044-5521745789</v>
          </cell>
          <cell r="AK455" t="str">
            <v>044-5521745789</v>
          </cell>
          <cell r="AL455" t="str">
            <v>09810</v>
          </cell>
          <cell r="AM455"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55" t="str">
            <v>1TE50B8NUSCB</v>
          </cell>
          <cell r="AO455" t="str">
            <v>Smart</v>
          </cell>
          <cell r="AP455" t="str">
            <v>Hisense</v>
          </cell>
          <cell r="AQ455" t="str">
            <v>Opera</v>
          </cell>
          <cell r="AR455" t="str">
            <v>FHD 1920 x 1080</v>
          </cell>
          <cell r="AS455" t="str">
            <v>3TE50G165140G1651M010</v>
          </cell>
          <cell r="AT455" t="e">
            <v>#N/A</v>
          </cell>
          <cell r="AU455" t="str">
            <v>50H7GB</v>
          </cell>
          <cell r="AV455" t="str">
            <v>3TE50G165140</v>
          </cell>
          <cell r="AW455" t="str">
            <v>G1651</v>
          </cell>
          <cell r="AX455" t="str">
            <v>M010</v>
          </cell>
          <cell r="AY455">
            <v>74011693</v>
          </cell>
          <cell r="AZ455">
            <v>51012627</v>
          </cell>
          <cell r="BA455">
            <v>80141770</v>
          </cell>
        </row>
        <row r="456">
          <cell r="D456">
            <v>60311363</v>
          </cell>
          <cell r="E456" t="str">
            <v xml:space="preserve">A  </v>
          </cell>
          <cell r="F456" t="str">
            <v>TV</v>
          </cell>
          <cell r="G456" t="str">
            <v>ROLANDO MONTES GUERRERO</v>
          </cell>
          <cell r="H456" t="str">
            <v xml:space="preserve">RIO TAMUIM 134, BOSQUESDE LA HUASTECA, SANTA CATARINA </v>
          </cell>
          <cell r="I456">
            <v>17725928</v>
          </cell>
          <cell r="J456" t="str">
            <v>HISENSE</v>
          </cell>
          <cell r="K456" t="str">
            <v>50H7SG</v>
          </cell>
          <cell r="L456" t="str">
            <v>50G1450A4H00568</v>
          </cell>
          <cell r="M456" t="str">
            <v>FACTURA</v>
          </cell>
          <cell r="N456">
            <v>9171.7199999999993</v>
          </cell>
          <cell r="O456">
            <v>42743</v>
          </cell>
          <cell r="P456">
            <v>42779</v>
          </cell>
          <cell r="Q456">
            <v>201024</v>
          </cell>
          <cell r="R456" t="str">
            <v>02/18/17 02:41 ERNESTO HDZ NP5 P1 OC 1007419 MAIN BOARD 15876</v>
          </cell>
          <cell r="S456" t="str">
            <v/>
          </cell>
          <cell r="T456" t="str">
            <v xml:space="preserve">    SOFIA VAZQUEZ                 </v>
          </cell>
          <cell r="U456" t="str">
            <v>2017-04-20</v>
          </cell>
          <cell r="V456" t="str">
            <v>Norte</v>
          </cell>
          <cell r="W456" t="str">
            <v>COMPLETADO</v>
          </cell>
          <cell r="X456" t="str">
            <v>TALLER</v>
          </cell>
          <cell r="Y456">
            <v>42776</v>
          </cell>
          <cell r="Z456">
            <v>36</v>
          </cell>
          <cell r="AA456" t="str">
            <v>M010</v>
          </cell>
          <cell r="AD456" t="str">
            <v>bosques de la huasteca/sta catarina</v>
          </cell>
          <cell r="AE456" t="str">
            <v>NL</v>
          </cell>
          <cell r="AF456" t="str">
            <v>MX</v>
          </cell>
          <cell r="AG456" t="str">
            <v>10410167</v>
          </cell>
          <cell r="AH456" t="str">
            <v>ROLANDO MONTES GUERRERO</v>
          </cell>
          <cell r="AI456" t="str">
            <v>rio tamuim 134</v>
          </cell>
          <cell r="AJ456" t="str">
            <v>8117217253</v>
          </cell>
          <cell r="AK456" t="str">
            <v>8117217253</v>
          </cell>
          <cell r="AL456" t="str">
            <v>66354</v>
          </cell>
          <cell r="AM456"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56" t="str">
            <v>3TE50A145036</v>
          </cell>
          <cell r="AO456" t="str">
            <v>Smart</v>
          </cell>
          <cell r="AP456" t="str">
            <v>Hisense</v>
          </cell>
          <cell r="AQ456" t="str">
            <v>Android</v>
          </cell>
          <cell r="AR456" t="str">
            <v>FHD 1920 x 1080</v>
          </cell>
          <cell r="AS456" t="str">
            <v>3TE50G165140G165140M010</v>
          </cell>
          <cell r="AT456">
            <v>164</v>
          </cell>
          <cell r="AU456" t="str">
            <v>50H7GB</v>
          </cell>
          <cell r="AV456" t="str">
            <v>3TE50G165140</v>
          </cell>
          <cell r="AW456" t="str">
            <v>G165140</v>
          </cell>
          <cell r="AX456" t="str">
            <v>M010</v>
          </cell>
          <cell r="AY456">
            <v>74011695</v>
          </cell>
          <cell r="AZ456">
            <v>51012628</v>
          </cell>
          <cell r="BA456">
            <v>80139151</v>
          </cell>
        </row>
        <row r="457">
          <cell r="D457">
            <v>60313247</v>
          </cell>
          <cell r="E457" t="str">
            <v xml:space="preserve">A  </v>
          </cell>
          <cell r="F457" t="str">
            <v>TV</v>
          </cell>
          <cell r="G457" t="str">
            <v xml:space="preserve">GERARDO PUENTE </v>
          </cell>
          <cell r="H457" t="str">
            <v>5 DE MAYO 910, CANTERAS, GUADALUPE</v>
          </cell>
          <cell r="I457" t="str">
            <v>8115510077, 8115510074</v>
          </cell>
          <cell r="J457" t="str">
            <v>HISENSE</v>
          </cell>
          <cell r="K457" t="str">
            <v>50H5B</v>
          </cell>
          <cell r="L457" t="str">
            <v>50G160243H02708</v>
          </cell>
          <cell r="M457" t="str">
            <v>264654-6</v>
          </cell>
          <cell r="N457">
            <v>8054</v>
          </cell>
          <cell r="O457">
            <v>42525</v>
          </cell>
          <cell r="P457">
            <v>42807</v>
          </cell>
          <cell r="Q457">
            <v>201024</v>
          </cell>
          <cell r="R457" t="str">
            <v>15/03/17 06:03 JORGE VAZ NP5 P1A OC 1008187 PANEL 196102</v>
          </cell>
          <cell r="S457" t="str">
            <v/>
          </cell>
          <cell r="T457" t="str">
            <v xml:space="preserve">     SOFIA VAZQUEZ                </v>
          </cell>
          <cell r="U457" t="str">
            <v>2017-04-19</v>
          </cell>
          <cell r="V457" t="str">
            <v>Norte</v>
          </cell>
          <cell r="W457" t="str">
            <v>COMPLETADO</v>
          </cell>
          <cell r="X457" t="str">
            <v>TALLER</v>
          </cell>
          <cell r="Y457">
            <v>42797</v>
          </cell>
          <cell r="Z457">
            <v>282</v>
          </cell>
          <cell r="AA457" t="str">
            <v>M010</v>
          </cell>
          <cell r="AD457" t="str">
            <v>Guadalupe/Canteras</v>
          </cell>
          <cell r="AE457" t="str">
            <v>NL</v>
          </cell>
          <cell r="AF457" t="str">
            <v>MX</v>
          </cell>
          <cell r="AG457" t="str">
            <v>10413598</v>
          </cell>
          <cell r="AH457" t="str">
            <v>GERARDO PUENTE</v>
          </cell>
          <cell r="AI457" t="str">
            <v>910 5 de Mayo</v>
          </cell>
          <cell r="AJ457" t="str">
            <v>8115510074</v>
          </cell>
          <cell r="AK457" t="str">
            <v>8115510074</v>
          </cell>
          <cell r="AL457" t="str">
            <v>57190</v>
          </cell>
          <cell r="AM457"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57" t="str">
            <v>3TE50G151618</v>
          </cell>
          <cell r="AO457" t="str">
            <v>Smart</v>
          </cell>
          <cell r="AP457" t="str">
            <v>Hisense</v>
          </cell>
          <cell r="AQ457" t="str">
            <v>Opera</v>
          </cell>
          <cell r="AR457" t="str">
            <v>HD 1366 X 768</v>
          </cell>
          <cell r="AS457" t="str">
            <v>GTE50G1523B0CRMM012</v>
          </cell>
          <cell r="AT457">
            <v>8</v>
          </cell>
          <cell r="AU457" t="str">
            <v>50H7GB</v>
          </cell>
          <cell r="AV457" t="str">
            <v>GTE50G1523B0</v>
          </cell>
          <cell r="AW457" t="str">
            <v>CRM</v>
          </cell>
          <cell r="AX457" t="str">
            <v>M012</v>
          </cell>
          <cell r="AY457">
            <v>74011696</v>
          </cell>
          <cell r="AZ457">
            <v>51012629</v>
          </cell>
          <cell r="BA457">
            <v>80147303</v>
          </cell>
        </row>
        <row r="458">
          <cell r="D458">
            <v>60312315</v>
          </cell>
          <cell r="E458" t="str">
            <v xml:space="preserve">A  </v>
          </cell>
          <cell r="F458" t="str">
            <v>FRIGOBAR</v>
          </cell>
          <cell r="G458" t="str">
            <v>BARBARA BUSTAMANTE</v>
          </cell>
          <cell r="H458" t="str">
            <v>AV. CANAL DE TEZONTLE 1520 ALFONSO ORTIZ TIRADO IZTAPALAPA CP. 09020</v>
          </cell>
          <cell r="I458">
            <v>5534287505</v>
          </cell>
          <cell r="J458" t="str">
            <v>HISENSE</v>
          </cell>
          <cell r="K458" t="str">
            <v>RT33D6AAE</v>
          </cell>
          <cell r="L458" t="str">
            <v>IB0088Z0003JJ11001520136</v>
          </cell>
          <cell r="M458" t="str">
            <v>CARTA DE PISO</v>
          </cell>
          <cell r="N458">
            <v>0</v>
          </cell>
          <cell r="P458">
            <v>42800</v>
          </cell>
          <cell r="Q458">
            <v>201767</v>
          </cell>
          <cell r="R458" t="str">
            <v>15/03/2017 23 : 18  ROGER.R : TCF1/EQUIPO NO COMPRIME EL GAS, SE TUVO EL EQUIPOTRABAJANDO POR 10 MIN</v>
          </cell>
          <cell r="S458" t="str">
            <v>EQUIPO EN TIENDA</v>
          </cell>
          <cell r="T458" t="str">
            <v xml:space="preserve"> ANDREA LEGORRETA                 </v>
          </cell>
          <cell r="U458" t="str">
            <v>2017-04-10</v>
          </cell>
          <cell r="V458" t="str">
            <v>CENTRO</v>
          </cell>
          <cell r="W458" t="str">
            <v>COMPLETADO</v>
          </cell>
          <cell r="X458" t="str">
            <v>TALLER</v>
          </cell>
          <cell r="Y458">
            <v>42788</v>
          </cell>
          <cell r="AA458" t="str">
            <v>M010</v>
          </cell>
          <cell r="AD458" t="str">
            <v>Iztapalapa/Alfonso Ortiz Tirado</v>
          </cell>
          <cell r="AE458" t="str">
            <v>DF</v>
          </cell>
          <cell r="AF458" t="str">
            <v>MX</v>
          </cell>
          <cell r="AG458" t="str">
            <v>10412507</v>
          </cell>
          <cell r="AH458" t="str">
            <v>BARBARA BUSTAMANTE</v>
          </cell>
          <cell r="AI458" t="str">
            <v>1520 Av Canal de Tezontle</v>
          </cell>
          <cell r="AJ458" t="str">
            <v>5534287505</v>
          </cell>
          <cell r="AK458">
            <v>0</v>
          </cell>
          <cell r="AL458" t="str">
            <v>09020</v>
          </cell>
          <cell r="AM458"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58" t="str">
            <v>1B0088Z0009JBH4QP</v>
          </cell>
          <cell r="AO458" t="e">
            <v>#N/A</v>
          </cell>
          <cell r="AP458" t="e">
            <v>#N/A</v>
          </cell>
          <cell r="AQ458" t="e">
            <v>#N/A</v>
          </cell>
          <cell r="AR458" t="e">
            <v>#N/A</v>
          </cell>
          <cell r="AS458" t="str">
            <v>SOLICITAR MATERIALSOLICITAR MATERIALSOLICITAR MATERIAL</v>
          </cell>
          <cell r="AT458" t="e">
            <v>#N/A</v>
          </cell>
          <cell r="AU458" t="str">
            <v>SOLICITAR MATERIAL</v>
          </cell>
          <cell r="AV458" t="str">
            <v>SOLICITAR MATERIAL</v>
          </cell>
          <cell r="AW458" t="str">
            <v>SOLICITAR MATERIAL</v>
          </cell>
          <cell r="AX458" t="str">
            <v>SOLICITAR MATERIAL</v>
          </cell>
          <cell r="AY458">
            <v>74011697</v>
          </cell>
          <cell r="AZ458">
            <v>51012630</v>
          </cell>
          <cell r="BA458">
            <v>80147232</v>
          </cell>
        </row>
        <row r="459">
          <cell r="D459">
            <v>60312914</v>
          </cell>
          <cell r="E459" t="str">
            <v xml:space="preserve">A  </v>
          </cell>
          <cell r="F459" t="str">
            <v>TV</v>
          </cell>
          <cell r="G459" t="str">
            <v>RICARDO VAZQUEZ FLORES</v>
          </cell>
          <cell r="H459" t="str">
            <v>AFRICA 150 COL. AQUILES SERDAN DELG VENUSTIANO CARRANZA CP 15430</v>
          </cell>
          <cell r="I459" t="str">
            <v>63131593</v>
          </cell>
          <cell r="J459" t="str">
            <v>HISENSE</v>
          </cell>
          <cell r="K459" t="str">
            <v>32K20DW</v>
          </cell>
          <cell r="L459" t="str">
            <v>32G144281H01014</v>
          </cell>
          <cell r="M459" t="str">
            <v xml:space="preserve">BODEGA AURRERA TC# 0833 4404 2108 0592 8273 68 </v>
          </cell>
          <cell r="N459">
            <v>4490</v>
          </cell>
          <cell r="O459">
            <v>42113</v>
          </cell>
          <cell r="P459">
            <v>42796</v>
          </cell>
          <cell r="Q459">
            <v>201767</v>
          </cell>
          <cell r="R459" t="str">
            <v>04/04/2017 11 : 10  ARANTXA.MON : NP5 / P1B: 179250 PANEL   28-03-2017  OC-1009148 / P1A: 179250PANEL    02-03-2017  OC-1008141</v>
          </cell>
          <cell r="S459" t="str">
            <v>EQUIPO DAÑADO EN DOMICILIO DE CLIENTE</v>
          </cell>
          <cell r="T459" t="str">
            <v xml:space="preserve">   ABRAHAM LAZCANO                </v>
          </cell>
          <cell r="U459" t="str">
            <v>2017-04-10</v>
          </cell>
          <cell r="V459" t="str">
            <v>CENTRO</v>
          </cell>
          <cell r="W459" t="str">
            <v>COMPLETADO</v>
          </cell>
          <cell r="X459" t="str">
            <v>TALLER</v>
          </cell>
          <cell r="Y459">
            <v>42793</v>
          </cell>
          <cell r="Z459">
            <v>683</v>
          </cell>
          <cell r="AA459" t="str">
            <v>M012</v>
          </cell>
          <cell r="AD459" t="str">
            <v>Venustiano Carranza/Aquiles Serdan</v>
          </cell>
          <cell r="AE459" t="str">
            <v>DF</v>
          </cell>
          <cell r="AF459" t="str">
            <v>MX</v>
          </cell>
          <cell r="AG459" t="str">
            <v>10413259</v>
          </cell>
          <cell r="AH459" t="str">
            <v>RICARDO VAZQUEZ FLORES</v>
          </cell>
          <cell r="AI459" t="str">
            <v>150 Africa</v>
          </cell>
          <cell r="AJ459" t="str">
            <v>63131593</v>
          </cell>
          <cell r="AK459">
            <v>0</v>
          </cell>
          <cell r="AL459" t="str">
            <v>15430</v>
          </cell>
          <cell r="AM459"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459" t="str">
            <v>3TE32G143053</v>
          </cell>
          <cell r="AO459" t="str">
            <v>Smart</v>
          </cell>
          <cell r="AP459" t="str">
            <v>Hisense</v>
          </cell>
          <cell r="AQ459" t="str">
            <v>Opera</v>
          </cell>
          <cell r="AR459" t="str">
            <v>HD 1366 X 768</v>
          </cell>
          <cell r="AS459" t="str">
            <v>GTE32G151950CRMM012</v>
          </cell>
          <cell r="AT459">
            <v>17</v>
          </cell>
          <cell r="AU459" t="str">
            <v>32H5B</v>
          </cell>
          <cell r="AV459" t="str">
            <v>GTE32G151950</v>
          </cell>
          <cell r="AW459" t="str">
            <v>CRM</v>
          </cell>
          <cell r="AX459" t="str">
            <v>M012</v>
          </cell>
          <cell r="AY459">
            <v>74011699</v>
          </cell>
          <cell r="AZ459">
            <v>51012632</v>
          </cell>
          <cell r="BA459">
            <v>80147162</v>
          </cell>
        </row>
        <row r="460">
          <cell r="D460">
            <v>60311794</v>
          </cell>
          <cell r="E460" t="str">
            <v xml:space="preserve">A  </v>
          </cell>
          <cell r="F460" t="str">
            <v>TV</v>
          </cell>
          <cell r="G460" t="str">
            <v>MARIA DEL CAMEN ALCANTARA MEDINA</v>
          </cell>
          <cell r="H460" t="str">
            <v>LARGUILLERE 52 SANTA MARIA NONOCALCO ALVARO OBREGON CP. 01420</v>
          </cell>
          <cell r="I460">
            <v>12247396</v>
          </cell>
          <cell r="J460" t="str">
            <v>HISENSE</v>
          </cell>
          <cell r="K460" t="str">
            <v>50H7SG</v>
          </cell>
          <cell r="L460" t="str">
            <v>50G1450A4H00707</v>
          </cell>
          <cell r="M460" t="str">
            <v>626b3606-4e12-4e53-a936-4141c0664a28</v>
          </cell>
          <cell r="N460">
            <v>10399.200000000001</v>
          </cell>
          <cell r="O460">
            <v>42644</v>
          </cell>
          <cell r="P460">
            <v>42800</v>
          </cell>
          <cell r="Q460">
            <v>201767</v>
          </cell>
          <cell r="R460" t="str">
            <v>15/03/2017 07 : 14  JORGE.VAZ : NP5/ 201767 : P1A: 175876 MAIN    06-03-2017 OC-1008260</v>
          </cell>
          <cell r="S460" t="str">
            <v>EQUIPO EN DOMICILIO DE CLIENTE</v>
          </cell>
          <cell r="T460" t="str">
            <v xml:space="preserve">ANDREA LEGORRETA               </v>
          </cell>
          <cell r="U460" t="str">
            <v>2017-04-10</v>
          </cell>
          <cell r="V460" t="str">
            <v>Centro</v>
          </cell>
          <cell r="W460" t="str">
            <v>COMPLETADO</v>
          </cell>
          <cell r="X460" t="str">
            <v>CLIENTE</v>
          </cell>
          <cell r="Y460">
            <v>42782</v>
          </cell>
          <cell r="Z460">
            <v>156</v>
          </cell>
          <cell r="AA460" t="str">
            <v>M010</v>
          </cell>
          <cell r="AB460" t="str">
            <v>T175876/Tarjeta Principal Madre - MAIN BOARD</v>
          </cell>
          <cell r="AC460" t="str">
            <v>OC-1008260</v>
          </cell>
          <cell r="AD460" t="str">
            <v>Alvaro Obregon/Sta MariaNonoalco</v>
          </cell>
          <cell r="AE460" t="str">
            <v>DF</v>
          </cell>
          <cell r="AF460" t="str">
            <v>MX</v>
          </cell>
          <cell r="AG460" t="str">
            <v>10412304</v>
          </cell>
          <cell r="AH460" t="str">
            <v>MARIA DEL CARMEN ALCANTARA MEDINA</v>
          </cell>
          <cell r="AI460" t="str">
            <v>52 Larguillere</v>
          </cell>
          <cell r="AJ460" t="str">
            <v>12247396</v>
          </cell>
          <cell r="AK460">
            <v>0</v>
          </cell>
          <cell r="AL460" t="str">
            <v>01420</v>
          </cell>
          <cell r="AM460"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460" t="str">
            <v>3TE50A145036</v>
          </cell>
          <cell r="AO460" t="str">
            <v>Smart</v>
          </cell>
          <cell r="AP460" t="str">
            <v>Hisense</v>
          </cell>
          <cell r="AQ460" t="str">
            <v>Android</v>
          </cell>
          <cell r="AR460" t="str">
            <v>FHD 1920 x 1080</v>
          </cell>
          <cell r="AS460" t="str">
            <v>3TE50G1644B3G1644M010</v>
          </cell>
          <cell r="AT460" t="e">
            <v>#N/A</v>
          </cell>
          <cell r="AU460" t="str">
            <v>50H7GB</v>
          </cell>
          <cell r="AV460" t="str">
            <v>3TE50G1644B3</v>
          </cell>
          <cell r="AW460" t="str">
            <v>G1644</v>
          </cell>
          <cell r="AX460" t="str">
            <v>M010</v>
          </cell>
          <cell r="AY460">
            <v>74011701</v>
          </cell>
          <cell r="AZ460">
            <v>51012634</v>
          </cell>
          <cell r="BA460">
            <v>80139156</v>
          </cell>
        </row>
        <row r="461">
          <cell r="D461">
            <v>60313169</v>
          </cell>
          <cell r="E461" t="str">
            <v xml:space="preserve">A  </v>
          </cell>
          <cell r="F461" t="str">
            <v>TV</v>
          </cell>
          <cell r="G461" t="str">
            <v>JESUS RAFAEL HERNANDEZ</v>
          </cell>
          <cell r="H461" t="str">
            <v>MANUEL ACUÑA NUM 103 COL. SAN FRANCISCO TETECALA DELG AZCAPOTZALCO CP 02730</v>
          </cell>
          <cell r="I461" t="str">
            <v>10070514</v>
          </cell>
          <cell r="J461" t="str">
            <v>HISENSE</v>
          </cell>
          <cell r="K461" t="str">
            <v>32K20DW</v>
          </cell>
          <cell r="L461" t="str">
            <v>32G143053H02737</v>
          </cell>
          <cell r="M461" t="str">
            <v>WAL MART TC# 0490 2760 6125 3408 3832 79</v>
          </cell>
          <cell r="N461">
            <v>4299</v>
          </cell>
          <cell r="O461">
            <v>41952</v>
          </cell>
          <cell r="P461">
            <v>42816</v>
          </cell>
          <cell r="Q461">
            <v>201767</v>
          </cell>
          <cell r="R461" t="str">
            <v>06/04/2017 01 : 05  ARANTXA.MON : NP5 P1A: 179250 PANEL    22-03-2017   OC-1008920</v>
          </cell>
          <cell r="S461" t="str">
            <v>EQUIPO DAÑADO EN DOMICILIO DE CLIENTE</v>
          </cell>
          <cell r="T461" t="str">
            <v xml:space="preserve">   ABRAHAM LAZCANO                </v>
          </cell>
          <cell r="U461" t="str">
            <v>2017-04-10</v>
          </cell>
          <cell r="V461" t="str">
            <v>CENTRO</v>
          </cell>
          <cell r="W461" t="str">
            <v>COMPLETADO</v>
          </cell>
          <cell r="X461" t="str">
            <v>TALLER</v>
          </cell>
          <cell r="Y461">
            <v>42796</v>
          </cell>
          <cell r="Z461">
            <v>864</v>
          </cell>
          <cell r="AA461" t="str">
            <v>M012</v>
          </cell>
          <cell r="AD461" t="str">
            <v>atzcaptzalco/sn francisco tetecala</v>
          </cell>
          <cell r="AE461" t="str">
            <v>DF</v>
          </cell>
          <cell r="AF461" t="str">
            <v>MX</v>
          </cell>
          <cell r="AG461" t="str">
            <v>10413461</v>
          </cell>
          <cell r="AH461" t="str">
            <v>JESUS RAFAEL HERNANDEZ</v>
          </cell>
          <cell r="AI461" t="str">
            <v>103 Manuel acuña</v>
          </cell>
          <cell r="AJ461" t="str">
            <v>5510070514</v>
          </cell>
          <cell r="AK461">
            <v>0</v>
          </cell>
          <cell r="AL461" t="str">
            <v>02730</v>
          </cell>
          <cell r="AM461"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461" t="str">
            <v>3TE32G143053</v>
          </cell>
          <cell r="AO461" t="str">
            <v>Smart</v>
          </cell>
          <cell r="AP461" t="str">
            <v>Hisense</v>
          </cell>
          <cell r="AQ461" t="str">
            <v>Opera</v>
          </cell>
          <cell r="AR461" t="str">
            <v>HD 1366 X 768</v>
          </cell>
          <cell r="AS461" t="str">
            <v>GTE32G151950CRMM012</v>
          </cell>
          <cell r="AT461">
            <v>17</v>
          </cell>
          <cell r="AU461" t="str">
            <v>32H5B</v>
          </cell>
          <cell r="AV461" t="str">
            <v>GTE32G151950</v>
          </cell>
          <cell r="AW461" t="str">
            <v>CRM</v>
          </cell>
          <cell r="AX461" t="str">
            <v>M012</v>
          </cell>
          <cell r="AY461">
            <v>74011702</v>
          </cell>
          <cell r="AZ461">
            <v>51012635</v>
          </cell>
          <cell r="BA461">
            <v>80147163</v>
          </cell>
        </row>
        <row r="462">
          <cell r="D462">
            <v>60315424</v>
          </cell>
          <cell r="E462" t="str">
            <v xml:space="preserve">A  </v>
          </cell>
          <cell r="F462" t="str">
            <v>TV</v>
          </cell>
          <cell r="G462" t="str">
            <v>JULIAN RAMIREZ REYES</v>
          </cell>
          <cell r="H462" t="str">
            <v>COTO SAN GABRIEL EDIF. 92</v>
          </cell>
          <cell r="I462" t="str">
            <v>322 3561176</v>
          </cell>
          <cell r="J462" t="str">
            <v>HISENSE</v>
          </cell>
          <cell r="K462" t="str">
            <v>32D33</v>
          </cell>
          <cell r="L462" t="str">
            <v>32M150518H00703</v>
          </cell>
          <cell r="M462">
            <v>95788</v>
          </cell>
          <cell r="N462">
            <v>3599</v>
          </cell>
          <cell r="O462">
            <v>42106</v>
          </cell>
          <cell r="P462">
            <v>42829</v>
          </cell>
          <cell r="Q462">
            <v>201023</v>
          </cell>
          <cell r="R462">
            <v>0</v>
          </cell>
          <cell r="S462" t="str">
            <v>FALLA: NO TIENE IMAGEN, SOLO AUDIO, SE S</v>
          </cell>
          <cell r="T462" t="str">
            <v xml:space="preserve">    GABRIELA RIVAS DELGADO        </v>
          </cell>
          <cell r="U462" t="str">
            <v>2017-04-18</v>
          </cell>
          <cell r="V462" t="str">
            <v>Norte</v>
          </cell>
          <cell r="W462" t="str">
            <v>COMPLETADO</v>
          </cell>
          <cell r="X462" t="str">
            <v>TALLER</v>
          </cell>
          <cell r="Y462">
            <v>42829</v>
          </cell>
          <cell r="Z462">
            <v>723</v>
          </cell>
          <cell r="AA462" t="str">
            <v>M012</v>
          </cell>
          <cell r="AD462" t="str">
            <v>Bahia de Banderas/fracc. exhcda sn angel</v>
          </cell>
          <cell r="AE462" t="str">
            <v>NAY</v>
          </cell>
          <cell r="AF462" t="str">
            <v>MX</v>
          </cell>
          <cell r="AG462" t="str">
            <v>10354493</v>
          </cell>
          <cell r="AH462" t="str">
            <v>JULIAN RAMIREZ REYES</v>
          </cell>
          <cell r="AI462" t="str">
            <v>coto sn gabiel edif. 92 int. 22</v>
          </cell>
          <cell r="AJ462" t="str">
            <v>3223561176</v>
          </cell>
          <cell r="AK462">
            <v>0</v>
          </cell>
          <cell r="AL462" t="str">
            <v>63737</v>
          </cell>
          <cell r="AM462"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462" t="str">
            <v>3TE32M134512</v>
          </cell>
          <cell r="AO462" t="str">
            <v>Básica</v>
          </cell>
          <cell r="AP462" t="str">
            <v>Hisense</v>
          </cell>
          <cell r="AQ462" t="str">
            <v>Opera</v>
          </cell>
          <cell r="AR462" t="str">
            <v>HD 1366 X 768</v>
          </cell>
          <cell r="AS462" t="str">
            <v>3TE32G155365CRMM012</v>
          </cell>
          <cell r="AT462">
            <v>11</v>
          </cell>
          <cell r="AU462" t="str">
            <v>32H3B2</v>
          </cell>
          <cell r="AV462" t="str">
            <v>3TE32G155365</v>
          </cell>
          <cell r="AW462" t="str">
            <v>CRM</v>
          </cell>
          <cell r="AX462" t="str">
            <v>M012</v>
          </cell>
          <cell r="AY462">
            <v>74011703</v>
          </cell>
          <cell r="AZ462">
            <v>51012636</v>
          </cell>
          <cell r="BA462">
            <v>80147164</v>
          </cell>
        </row>
        <row r="463">
          <cell r="D463">
            <v>60315201</v>
          </cell>
          <cell r="E463" t="str">
            <v xml:space="preserve">A  </v>
          </cell>
          <cell r="F463" t="str">
            <v>TV</v>
          </cell>
          <cell r="G463" t="str">
            <v>ANTONIO PEREZ RODRIGUEZ</v>
          </cell>
          <cell r="H463" t="str">
            <v>PRIV. DIAMANTE 12-A ZAPOPAN/BALCONES DE LA CANTERA</v>
          </cell>
          <cell r="I463">
            <v>3333666429</v>
          </cell>
          <cell r="J463" t="str">
            <v>HISENSE</v>
          </cell>
          <cell r="K463" t="str">
            <v>32K20D</v>
          </cell>
          <cell r="L463" t="str">
            <v>32J141010H09693</v>
          </cell>
          <cell r="M463" t="str">
            <v xml:space="preserve">POLIZA DE GARANTIA </v>
          </cell>
          <cell r="N463">
            <v>0</v>
          </cell>
          <cell r="O463">
            <v>41925</v>
          </cell>
          <cell r="P463">
            <v>42825</v>
          </cell>
          <cell r="Q463">
            <v>201109</v>
          </cell>
          <cell r="R463" t="str">
            <v>FALTA DE REFACCIONES 171979 oc-1009213</v>
          </cell>
          <cell r="S463" t="str">
            <v xml:space="preserve">CLIENTE ENTRTEGA EQUIPO SIN ACCESORIOS, </v>
          </cell>
          <cell r="T463" t="str">
            <v xml:space="preserve">      YURIANA HERNANDEZ HERRERA   </v>
          </cell>
          <cell r="U463" t="str">
            <v>2017-ABRIL</v>
          </cell>
          <cell r="W463" t="str">
            <v>COMPLETADO</v>
          </cell>
          <cell r="X463" t="str">
            <v>TALLER</v>
          </cell>
          <cell r="Y463">
            <v>42824</v>
          </cell>
          <cell r="Z463">
            <v>900</v>
          </cell>
          <cell r="AA463" t="str">
            <v>M012</v>
          </cell>
          <cell r="AD463" t="str">
            <v>zapopan /balcones de la cantera</v>
          </cell>
          <cell r="AE463" t="str">
            <v>JAL</v>
          </cell>
          <cell r="AF463" t="str">
            <v>MX</v>
          </cell>
          <cell r="AG463" t="str">
            <v>10413747</v>
          </cell>
          <cell r="AH463" t="str">
            <v>ANTONIO PEREZ RODRIGUEZ</v>
          </cell>
          <cell r="AI463" t="str">
            <v>priv diamante 12-A</v>
          </cell>
          <cell r="AJ463" t="str">
            <v>3333666429</v>
          </cell>
          <cell r="AK463">
            <v>0</v>
          </cell>
          <cell r="AL463" t="str">
            <v>45180</v>
          </cell>
          <cell r="AM463"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463" t="str">
            <v>3TE32J134805</v>
          </cell>
          <cell r="AO463" t="str">
            <v>Básica</v>
          </cell>
          <cell r="AP463" t="str">
            <v>Hisense</v>
          </cell>
          <cell r="AQ463" t="str">
            <v>?</v>
          </cell>
          <cell r="AR463" t="str">
            <v>HD 1366 X 768</v>
          </cell>
          <cell r="AS463" t="str">
            <v>3TE32G155365CRMM012</v>
          </cell>
          <cell r="AT463">
            <v>11</v>
          </cell>
          <cell r="AU463" t="str">
            <v>32H3B2</v>
          </cell>
          <cell r="AV463" t="str">
            <v>3TE32G155365</v>
          </cell>
          <cell r="AW463" t="str">
            <v>CRM</v>
          </cell>
          <cell r="AX463" t="str">
            <v>M012</v>
          </cell>
          <cell r="AY463">
            <v>74011704</v>
          </cell>
          <cell r="AZ463">
            <v>51012637</v>
          </cell>
          <cell r="BA463">
            <v>80147165</v>
          </cell>
        </row>
        <row r="464">
          <cell r="D464">
            <v>60313211</v>
          </cell>
          <cell r="E464" t="str">
            <v xml:space="preserve">A  </v>
          </cell>
          <cell r="F464" t="str">
            <v>TV</v>
          </cell>
          <cell r="G464" t="str">
            <v>DAVID SANCHEZ MARTINEZ</v>
          </cell>
          <cell r="H464">
            <v>0</v>
          </cell>
          <cell r="I464">
            <v>4431346501</v>
          </cell>
          <cell r="J464" t="str">
            <v>HISENSE</v>
          </cell>
          <cell r="K464" t="str">
            <v>50H7GB</v>
          </cell>
          <cell r="L464" t="str">
            <v>50G161166MH3701</v>
          </cell>
          <cell r="M464">
            <v>223723</v>
          </cell>
          <cell r="N464">
            <v>13331.89</v>
          </cell>
          <cell r="O464">
            <v>42692</v>
          </cell>
          <cell r="P464">
            <v>42797</v>
          </cell>
          <cell r="Q464">
            <v>202300</v>
          </cell>
          <cell r="R464" t="str">
            <v>16/03/2017 02 : 00 202300 : P1A:T192673 MAIN, OC:1008697</v>
          </cell>
          <cell r="S464" t="str">
            <v/>
          </cell>
          <cell r="T464" t="str">
            <v xml:space="preserve"> MULTISERVICIOS ALVARADO      Fech</v>
          </cell>
          <cell r="U464" t="str">
            <v>2017-04-20</v>
          </cell>
          <cell r="V464" t="str">
            <v>SUR</v>
          </cell>
          <cell r="W464" t="str">
            <v>COMPLETADO</v>
          </cell>
          <cell r="X464" t="str">
            <v>TALLER</v>
          </cell>
          <cell r="Y464">
            <v>42796</v>
          </cell>
          <cell r="Z464">
            <v>105</v>
          </cell>
          <cell r="AA464" t="str">
            <v>M010</v>
          </cell>
          <cell r="AD464" t="str">
            <v>Fracc mision san diego / Morelia</v>
          </cell>
          <cell r="AE464" t="str">
            <v>MCH</v>
          </cell>
          <cell r="AF464" t="str">
            <v>MX</v>
          </cell>
          <cell r="AG464" t="str">
            <v>10413560</v>
          </cell>
          <cell r="AH464" t="str">
            <v>DAVID SANCHEZ MARTINEZ</v>
          </cell>
          <cell r="AI464" t="str">
            <v>18 GUARDIAN DEL CONVENTO</v>
          </cell>
          <cell r="AJ464" t="str">
            <v>4431346501</v>
          </cell>
          <cell r="AK464">
            <v>0</v>
          </cell>
          <cell r="AL464" t="str">
            <v>58095</v>
          </cell>
          <cell r="AM464"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464" t="str">
            <v>3TE50G1523B0</v>
          </cell>
          <cell r="AO464" t="str">
            <v>Smart</v>
          </cell>
          <cell r="AP464" t="str">
            <v>Hisense</v>
          </cell>
          <cell r="AQ464" t="str">
            <v>Android</v>
          </cell>
          <cell r="AR464" t="str">
            <v>UHD 3840 X 2160</v>
          </cell>
          <cell r="AS464" t="str">
            <v>3TE50G165140G165140M010</v>
          </cell>
          <cell r="AT464">
            <v>164</v>
          </cell>
          <cell r="AU464" t="str">
            <v>50H7GB</v>
          </cell>
          <cell r="AV464" t="str">
            <v>3TE50G165140</v>
          </cell>
          <cell r="AW464" t="str">
            <v>G165140</v>
          </cell>
          <cell r="AX464" t="str">
            <v>M010</v>
          </cell>
          <cell r="AY464">
            <v>74011705</v>
          </cell>
          <cell r="AZ464">
            <v>51012638</v>
          </cell>
          <cell r="BA464">
            <v>80147304</v>
          </cell>
        </row>
        <row r="465">
          <cell r="D465">
            <v>60314032</v>
          </cell>
          <cell r="E465" t="str">
            <v xml:space="preserve">A  </v>
          </cell>
          <cell r="F465" t="str">
            <v>TV</v>
          </cell>
          <cell r="G465" t="str">
            <v>GINA ORTEGA</v>
          </cell>
          <cell r="H465" t="str">
            <v>BLVD. EL BOTE NO. 202 CENTRO ZACATECAS</v>
          </cell>
          <cell r="I465">
            <v>4924918000</v>
          </cell>
          <cell r="J465" t="str">
            <v>HISENSE</v>
          </cell>
          <cell r="K465" t="str">
            <v>50H7GB</v>
          </cell>
          <cell r="L465" t="str">
            <v>50G161168MH5552</v>
          </cell>
          <cell r="M465" t="str">
            <v>CARTA DE PISO EQUIPO LIVERPOOL</v>
          </cell>
          <cell r="N465">
            <v>0</v>
          </cell>
          <cell r="O465">
            <v>42807</v>
          </cell>
          <cell r="P465">
            <v>42807</v>
          </cell>
          <cell r="Q465">
            <v>201038</v>
          </cell>
          <cell r="R465" t="str">
            <v xml:space="preserve">31/03/2017 JORGE. VAZ: NP5 OC-1008788 NO. DE PARTE 205451 </v>
          </cell>
          <cell r="S465" t="str">
            <v>NO HAY REFACCION Y POR ESO SE TRAMITO EL</v>
          </cell>
          <cell r="T465" t="str">
            <v xml:space="preserve">   MARIO COVARRUBIAS              </v>
          </cell>
          <cell r="U465" t="str">
            <v>2017</v>
          </cell>
          <cell r="V465" t="str">
            <v>Norte</v>
          </cell>
          <cell r="W465" t="str">
            <v>COMPLETADO</v>
          </cell>
          <cell r="X465" t="str">
            <v>TALLER</v>
          </cell>
          <cell r="Y465">
            <v>42807</v>
          </cell>
          <cell r="Z465">
            <v>0</v>
          </cell>
          <cell r="AA465" t="str">
            <v>M010</v>
          </cell>
          <cell r="AD465" t="str">
            <v>zacatecas/centro</v>
          </cell>
          <cell r="AE465" t="str">
            <v>ZAC</v>
          </cell>
          <cell r="AF465" t="str">
            <v>MX</v>
          </cell>
          <cell r="AG465" t="str">
            <v>10414309</v>
          </cell>
          <cell r="AH465" t="str">
            <v>GINA ORTEGA</v>
          </cell>
          <cell r="AI465" t="str">
            <v>202 Boulevard el bote</v>
          </cell>
          <cell r="AJ465" t="str">
            <v>4924918000</v>
          </cell>
          <cell r="AK465">
            <v>0</v>
          </cell>
          <cell r="AL465" t="str">
            <v>98040</v>
          </cell>
          <cell r="AM465"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465" t="str">
            <v>3TE50G1523B0</v>
          </cell>
          <cell r="AO465" t="str">
            <v>Smart</v>
          </cell>
          <cell r="AP465" t="str">
            <v>Hisense</v>
          </cell>
          <cell r="AQ465" t="str">
            <v>Android</v>
          </cell>
          <cell r="AR465" t="str">
            <v>UHD 3840 X 2160</v>
          </cell>
          <cell r="AS465" t="str">
            <v>3TE50G1644B3G1644M010</v>
          </cell>
          <cell r="AT465" t="e">
            <v>#N/A</v>
          </cell>
          <cell r="AU465" t="str">
            <v>50H7GB</v>
          </cell>
          <cell r="AV465" t="str">
            <v>3TE50G1644B3</v>
          </cell>
          <cell r="AW465" t="str">
            <v>G1644</v>
          </cell>
          <cell r="AX465" t="str">
            <v>M010</v>
          </cell>
          <cell r="AY465">
            <v>74011710</v>
          </cell>
          <cell r="AZ465">
            <v>51012643</v>
          </cell>
          <cell r="BA465">
            <v>80139162</v>
          </cell>
        </row>
        <row r="466">
          <cell r="D466">
            <v>60315550</v>
          </cell>
          <cell r="E466" t="str">
            <v xml:space="preserve">A  </v>
          </cell>
          <cell r="F466" t="str">
            <v>TV</v>
          </cell>
          <cell r="G466" t="str">
            <v>GERARDO ALVAREZ</v>
          </cell>
          <cell r="H466" t="str">
            <v>PRIV DE JUPITER # 211 CAMINOS DEL SOL</v>
          </cell>
          <cell r="I466">
            <v>6181451003</v>
          </cell>
          <cell r="J466" t="str">
            <v>HISENSE</v>
          </cell>
          <cell r="K466" t="str">
            <v>32D33</v>
          </cell>
          <cell r="L466" t="str">
            <v>32M150518H04239</v>
          </cell>
          <cell r="M466" t="str">
            <v>POLIZA</v>
          </cell>
          <cell r="N466">
            <v>0</v>
          </cell>
          <cell r="O466">
            <v>42202</v>
          </cell>
          <cell r="P466">
            <v>42832</v>
          </cell>
          <cell r="Q466">
            <v>201034</v>
          </cell>
          <cell r="R466" t="str">
            <v>12/04/2017 01 : 24  ARANTXA.MON : TCF1
12/04/2017 01 : 24  ARANTXA.MON : NP5
08/04/2017 00 : 32 201034 : P1 PENDIENTE POR PANEL OC-1009457</v>
          </cell>
          <cell r="S466" t="str">
            <v/>
          </cell>
          <cell r="T466" t="str">
            <v xml:space="preserve">    Arturo Olguin                 </v>
          </cell>
          <cell r="U466" t="str">
            <v>2017-04-18</v>
          </cell>
          <cell r="V466" t="str">
            <v>Norte</v>
          </cell>
          <cell r="W466" t="str">
            <v>COMPLETADO</v>
          </cell>
          <cell r="X466" t="str">
            <v>TALLER</v>
          </cell>
          <cell r="Y466">
            <v>42831</v>
          </cell>
          <cell r="Z466">
            <v>630</v>
          </cell>
          <cell r="AA466" t="str">
            <v>M012</v>
          </cell>
          <cell r="AD466" t="str">
            <v>Durango/Fracc. Caminos del sol</v>
          </cell>
          <cell r="AE466" t="str">
            <v>DGO</v>
          </cell>
          <cell r="AF466" t="str">
            <v>MX</v>
          </cell>
          <cell r="AG466" t="str">
            <v>10415486</v>
          </cell>
          <cell r="AH466" t="str">
            <v>GERARDO ALVAREZ</v>
          </cell>
          <cell r="AI466" t="str">
            <v>211 Priv. de Jupiter</v>
          </cell>
          <cell r="AJ466" t="str">
            <v>6181418583</v>
          </cell>
          <cell r="AK466" t="str">
            <v>6181418583</v>
          </cell>
          <cell r="AL466" t="str">
            <v>34236</v>
          </cell>
          <cell r="AM466"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466" t="str">
            <v>3TE32M134512</v>
          </cell>
          <cell r="AO466" t="str">
            <v>Básica</v>
          </cell>
          <cell r="AP466" t="str">
            <v>Hisense</v>
          </cell>
          <cell r="AQ466" t="str">
            <v>Opera</v>
          </cell>
          <cell r="AR466" t="str">
            <v>HD 1366 X 768</v>
          </cell>
          <cell r="AS466" t="str">
            <v>3TE32G155365CRMM012</v>
          </cell>
          <cell r="AT466">
            <v>11</v>
          </cell>
          <cell r="AU466" t="str">
            <v>32H3B2</v>
          </cell>
          <cell r="AV466" t="str">
            <v>3TE32G155365</v>
          </cell>
          <cell r="AW466" t="str">
            <v>CRM</v>
          </cell>
          <cell r="AX466" t="str">
            <v>M012</v>
          </cell>
          <cell r="AY466">
            <v>74011711</v>
          </cell>
          <cell r="AZ466">
            <v>51012644</v>
          </cell>
          <cell r="BA466">
            <v>80147169</v>
          </cell>
        </row>
        <row r="467">
          <cell r="D467">
            <v>60311384</v>
          </cell>
          <cell r="E467" t="str">
            <v>A</v>
          </cell>
          <cell r="F467" t="str">
            <v>TV</v>
          </cell>
          <cell r="G467" t="str">
            <v>ROSALINA CASTORENA PACHECO</v>
          </cell>
          <cell r="H467" t="str">
            <v>C. RIO SAN PEDRO #307 FRACC. LOS LIRIOS.  SAN FRANCISCO DE LOS ROMO, AGS.</v>
          </cell>
          <cell r="I467" t="str">
            <v>465 967 1336</v>
          </cell>
          <cell r="J467" t="str">
            <v>HISENSE</v>
          </cell>
          <cell r="K467" t="str">
            <v>50K20DW</v>
          </cell>
          <cell r="L467" t="str">
            <v>50G144844H04655</v>
          </cell>
          <cell r="M467">
            <v>472055259154</v>
          </cell>
          <cell r="N467">
            <v>10120.879999999999</v>
          </cell>
          <cell r="O467">
            <v>42100</v>
          </cell>
          <cell r="P467">
            <v>42779</v>
          </cell>
          <cell r="Q467">
            <v>202465</v>
          </cell>
          <cell r="R467" t="str">
            <v xml:space="preserve">16/02/2017 00 : 35  ERNESTO.HERN : NP5
15/02/2017 03 : 51  
14/02/2017 07 : 39 202465 : P1; OC-1007371
</v>
          </cell>
          <cell r="S467" t="str">
            <v/>
          </cell>
          <cell r="T467" t="str">
            <v xml:space="preserve">ALEJANDRO CHAVEZ                </v>
          </cell>
          <cell r="U467" t="str">
            <v>2017-04-11</v>
          </cell>
          <cell r="V467" t="str">
            <v>Norte</v>
          </cell>
          <cell r="W467" t="str">
            <v>COMPLETADO</v>
          </cell>
          <cell r="X467" t="str">
            <v>TALLER</v>
          </cell>
          <cell r="Y467">
            <v>42779</v>
          </cell>
          <cell r="Z467">
            <v>679</v>
          </cell>
          <cell r="AA467" t="str">
            <v>M012</v>
          </cell>
          <cell r="AB467" t="str">
            <v>T173331/Panel - PANEL</v>
          </cell>
          <cell r="AC467" t="str">
            <v>OC-1007371</v>
          </cell>
          <cell r="AD467" t="str">
            <v>los lirios /san fraco. de los romo</v>
          </cell>
          <cell r="AE467" t="str">
            <v>AGS</v>
          </cell>
          <cell r="AF467" t="str">
            <v>MX</v>
          </cell>
          <cell r="AG467" t="str">
            <v>10354022</v>
          </cell>
          <cell r="AH467" t="str">
            <v>ROSALINA CASTORENA PACHECO</v>
          </cell>
          <cell r="AI467" t="str">
            <v>307 rio san pedro</v>
          </cell>
          <cell r="AJ467" t="str">
            <v>4659671336</v>
          </cell>
          <cell r="AK467">
            <v>0</v>
          </cell>
          <cell r="AL467" t="str">
            <v>20305</v>
          </cell>
          <cell r="AM467"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467" t="str">
            <v>1TE50B8NUSCB</v>
          </cell>
          <cell r="AO467" t="str">
            <v>Smart</v>
          </cell>
          <cell r="AP467" t="str">
            <v>Hisense</v>
          </cell>
          <cell r="AQ467" t="str">
            <v>Opera</v>
          </cell>
          <cell r="AR467" t="str">
            <v>FHD 1920 x 1080</v>
          </cell>
          <cell r="AS467" t="str">
            <v>3TE50G165140G1651M010</v>
          </cell>
          <cell r="AT467" t="e">
            <v>#N/A</v>
          </cell>
          <cell r="AU467" t="str">
            <v>50H7GB</v>
          </cell>
          <cell r="AV467" t="str">
            <v>3TE50G165140</v>
          </cell>
          <cell r="AW467" t="str">
            <v>G1651</v>
          </cell>
          <cell r="AX467" t="str">
            <v>M010</v>
          </cell>
          <cell r="AY467">
            <v>74011712</v>
          </cell>
          <cell r="AZ467">
            <v>51012645</v>
          </cell>
          <cell r="BA467">
            <v>80141777</v>
          </cell>
        </row>
        <row r="468">
          <cell r="D468">
            <v>60315252</v>
          </cell>
          <cell r="E468" t="str">
            <v xml:space="preserve">A  </v>
          </cell>
          <cell r="F468" t="str">
            <v>TV</v>
          </cell>
          <cell r="G468" t="str">
            <v>Reyes Casas Sanchez</v>
          </cell>
          <cell r="H468" t="str">
            <v>Av. Cuauhtémoc No. 235 Edif C Depto 102, San Lorenzo Atemoaya, Del. Xochimilco, C.P. 16400</v>
          </cell>
          <cell r="I468" t="str">
            <v>5511229225 / 21577529</v>
          </cell>
          <cell r="J468" t="str">
            <v>HISENSE</v>
          </cell>
          <cell r="K468" t="str">
            <v>32H5B2</v>
          </cell>
          <cell r="L468" t="str">
            <v>32G163643H01971</v>
          </cell>
          <cell r="M468" t="str">
            <v>16066, MACROSISTEMAS TECNOLOGICOS S.A. DE C.V.</v>
          </cell>
          <cell r="N468">
            <v>3959.65</v>
          </cell>
          <cell r="O468">
            <v>42769</v>
          </cell>
          <cell r="P468">
            <v>42829</v>
          </cell>
          <cell r="Q468">
            <v>201767</v>
          </cell>
          <cell r="R468" t="str">
            <v>17/04/2017 22 : 32  ROGER.R : TCF1 /  P1A: 207448 MAIN   04-04-2017  OC-1009362</v>
          </cell>
          <cell r="S468" t="str">
            <v>EQUIPO DAÑADO EN DOMICILIO DE CLIENTE</v>
          </cell>
          <cell r="T468" t="str">
            <v xml:space="preserve">   RENE ARIAS                     </v>
          </cell>
          <cell r="U468" t="str">
            <v>2017-04-18</v>
          </cell>
          <cell r="V468" t="str">
            <v>CENTRO</v>
          </cell>
          <cell r="W468" t="str">
            <v>COMPLETADO</v>
          </cell>
          <cell r="X468" t="str">
            <v>CLIENTE</v>
          </cell>
          <cell r="Y468">
            <v>42825</v>
          </cell>
          <cell r="Z468">
            <v>60</v>
          </cell>
          <cell r="AA468" t="str">
            <v>M010</v>
          </cell>
          <cell r="AD468" t="str">
            <v>Xochimilco/San Lorenzo Atemoaya</v>
          </cell>
          <cell r="AE468" t="str">
            <v>DF</v>
          </cell>
          <cell r="AF468" t="str">
            <v>MX</v>
          </cell>
          <cell r="AG468" t="str">
            <v>10412347</v>
          </cell>
          <cell r="AH468" t="str">
            <v>REYES CASAS SANCHEZ</v>
          </cell>
          <cell r="AI468" t="str">
            <v>Av. Cuauhtémoc No. 235 Edif C Depto 102</v>
          </cell>
          <cell r="AJ468" t="str">
            <v>5511229225</v>
          </cell>
          <cell r="AK468" t="str">
            <v>21577529</v>
          </cell>
          <cell r="AL468" t="str">
            <v>16400</v>
          </cell>
          <cell r="AM468"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468" t="str">
            <v>3TE32G155369</v>
          </cell>
          <cell r="AO468" t="str">
            <v>Smart</v>
          </cell>
          <cell r="AP468" t="str">
            <v>Hisense</v>
          </cell>
          <cell r="AQ468" t="str">
            <v>Opera</v>
          </cell>
          <cell r="AR468" t="str">
            <v>HD 1366 X 768</v>
          </cell>
          <cell r="AS468" t="str">
            <v>3TE32G163827G163827M010</v>
          </cell>
          <cell r="AT468">
            <v>7</v>
          </cell>
          <cell r="AU468" t="str">
            <v>32H5B2</v>
          </cell>
          <cell r="AV468" t="str">
            <v>3TE32G163827</v>
          </cell>
          <cell r="AW468" t="str">
            <v>G163827</v>
          </cell>
          <cell r="AX468" t="str">
            <v>M010</v>
          </cell>
          <cell r="AY468">
            <v>74011713</v>
          </cell>
          <cell r="AZ468">
            <v>51012646</v>
          </cell>
          <cell r="BA468">
            <v>80147233</v>
          </cell>
        </row>
        <row r="469">
          <cell r="D469">
            <v>60313202</v>
          </cell>
          <cell r="E469" t="str">
            <v xml:space="preserve">A  </v>
          </cell>
          <cell r="F469" t="str">
            <v>TV</v>
          </cell>
          <cell r="G469" t="str">
            <v>RAUL GOMEZ GARCIA</v>
          </cell>
          <cell r="H469" t="str">
            <v>PASEO DEL NARANJO #8 COTO ZAPOPAN/GUADALUPE</v>
          </cell>
          <cell r="I469" t="str">
            <v xml:space="preserve">3314322338 - </v>
          </cell>
          <cell r="J469" t="str">
            <v>HISENSE</v>
          </cell>
          <cell r="K469" t="str">
            <v>50H7GB</v>
          </cell>
          <cell r="L469" t="str">
            <v xml:space="preserve">50G1613D5H00310 </v>
          </cell>
          <cell r="M469" t="str">
            <v>TICKET DE COMPRA</v>
          </cell>
          <cell r="N469">
            <v>9999</v>
          </cell>
          <cell r="O469">
            <v>42573</v>
          </cell>
          <cell r="P469">
            <v>42801</v>
          </cell>
          <cell r="Q469">
            <v>201109</v>
          </cell>
          <cell r="R469" t="str">
            <v>FALTA DE REFACCIONES 194562 oc-1008245</v>
          </cell>
          <cell r="S469" t="str">
            <v/>
          </cell>
          <cell r="T469" t="str">
            <v xml:space="preserve">    YURIANA HERNANDEZ HERRERA     </v>
          </cell>
          <cell r="U469" t="str">
            <v>2017-ABRIL</v>
          </cell>
          <cell r="W469" t="str">
            <v>COMPLETADO</v>
          </cell>
          <cell r="X469" t="str">
            <v>TALLER</v>
          </cell>
          <cell r="Y469">
            <v>42796</v>
          </cell>
          <cell r="Z469">
            <v>228</v>
          </cell>
          <cell r="AA469" t="str">
            <v>M010</v>
          </cell>
          <cell r="AD469" t="str">
            <v>Zapopan/Guadalupe Inn</v>
          </cell>
          <cell r="AE469" t="str">
            <v>JAL</v>
          </cell>
          <cell r="AF469" t="str">
            <v>MX</v>
          </cell>
          <cell r="AG469" t="str">
            <v>10413308</v>
          </cell>
          <cell r="AH469" t="str">
            <v>RAUL GOMEZ GARCIA</v>
          </cell>
          <cell r="AI469" t="str">
            <v>Paseo del Naranjo 8 Coto</v>
          </cell>
          <cell r="AJ469" t="str">
            <v>3314322338</v>
          </cell>
          <cell r="AK469">
            <v>0</v>
          </cell>
          <cell r="AL469" t="str">
            <v>45010</v>
          </cell>
          <cell r="AM469"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469" t="str">
            <v>3TE50G1523B0</v>
          </cell>
          <cell r="AO469" t="str">
            <v>Smart</v>
          </cell>
          <cell r="AP469" t="str">
            <v>Hisense</v>
          </cell>
          <cell r="AQ469" t="str">
            <v>Android</v>
          </cell>
          <cell r="AR469" t="str">
            <v>UHD 3840 X 2160</v>
          </cell>
          <cell r="AS469" t="str">
            <v>3TE50G165140G165140M010</v>
          </cell>
          <cell r="AT469">
            <v>164</v>
          </cell>
          <cell r="AU469" t="str">
            <v>50H7GB</v>
          </cell>
          <cell r="AV469" t="str">
            <v>3TE50G165140</v>
          </cell>
          <cell r="AW469" t="str">
            <v>G165140</v>
          </cell>
          <cell r="AX469" t="str">
            <v>M010</v>
          </cell>
          <cell r="AY469">
            <v>74011716</v>
          </cell>
          <cell r="AZ469">
            <v>51012649</v>
          </cell>
          <cell r="BA469">
            <v>80147306</v>
          </cell>
        </row>
        <row r="470">
          <cell r="D470">
            <v>60312622</v>
          </cell>
          <cell r="E470" t="str">
            <v xml:space="preserve">A  </v>
          </cell>
          <cell r="F470" t="str">
            <v>TV</v>
          </cell>
          <cell r="G470" t="str">
            <v>RAFAEL GAYTAN</v>
          </cell>
          <cell r="H470" t="str">
            <v>NAHUATLECAS MZ 63 LT 7 AJUSCO COYOCAN CP.04300</v>
          </cell>
          <cell r="I470">
            <v>5543671407</v>
          </cell>
          <cell r="J470" t="str">
            <v>HISENSE</v>
          </cell>
          <cell r="K470" t="str">
            <v>50K20DW</v>
          </cell>
          <cell r="L470" t="str">
            <v>50G143291H09348</v>
          </cell>
          <cell r="M470" t="str">
            <v>TICKET VR / 000184313</v>
          </cell>
          <cell r="N470">
            <v>11998.37</v>
          </cell>
          <cell r="O470">
            <v>42163</v>
          </cell>
          <cell r="P470">
            <v>42802</v>
          </cell>
          <cell r="Q470">
            <v>201767</v>
          </cell>
          <cell r="R470" t="str">
            <v>16/03/2017 01 : 28  JORGE.VAZ : NP5/201767 : P1A: 173333 PANEL    08-03-2017  OC-1008359</v>
          </cell>
          <cell r="S470" t="str">
            <v xml:space="preserve">EQUIPO EN DOMICILIO DE CTE </v>
          </cell>
          <cell r="T470" t="str">
            <v xml:space="preserve"> ANDREA LEGORRETA                 </v>
          </cell>
          <cell r="U470" t="str">
            <v>2017-04-10</v>
          </cell>
          <cell r="V470" t="str">
            <v>CENTRO</v>
          </cell>
          <cell r="W470" t="str">
            <v>COMPLETADO</v>
          </cell>
          <cell r="X470" t="str">
            <v>TALLER</v>
          </cell>
          <cell r="Y470">
            <v>42788</v>
          </cell>
          <cell r="Z470">
            <v>639</v>
          </cell>
          <cell r="AA470" t="str">
            <v>M012</v>
          </cell>
          <cell r="AD470" t="str">
            <v>coyoacan/ajusco</v>
          </cell>
          <cell r="AE470" t="str">
            <v>DF</v>
          </cell>
          <cell r="AF470" t="str">
            <v>MX</v>
          </cell>
          <cell r="AG470" t="str">
            <v>10412534</v>
          </cell>
          <cell r="AH470" t="str">
            <v>RAFAEL GAYTAN</v>
          </cell>
          <cell r="AI470" t="str">
            <v>Nahuatlecas mz63 lt7</v>
          </cell>
          <cell r="AJ470" t="str">
            <v>5543671407</v>
          </cell>
          <cell r="AK470" t="str">
            <v>5543671407</v>
          </cell>
          <cell r="AL470" t="str">
            <v>04300</v>
          </cell>
          <cell r="AM470"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470" t="str">
            <v>1TE50B8NUSCB</v>
          </cell>
          <cell r="AO470" t="str">
            <v>Smart</v>
          </cell>
          <cell r="AP470" t="str">
            <v>Hisense</v>
          </cell>
          <cell r="AQ470" t="str">
            <v>Opera</v>
          </cell>
          <cell r="AR470" t="str">
            <v>FHD 1920 x 1080</v>
          </cell>
          <cell r="AS470" t="str">
            <v>3TE50G154819CRMM012</v>
          </cell>
          <cell r="AT470">
            <v>6</v>
          </cell>
          <cell r="AU470" t="str">
            <v>50H5B</v>
          </cell>
          <cell r="AV470" t="str">
            <v>3TE50G154819</v>
          </cell>
          <cell r="AW470" t="str">
            <v>CRM</v>
          </cell>
          <cell r="AX470" t="str">
            <v>M012</v>
          </cell>
          <cell r="AY470">
            <v>74011717</v>
          </cell>
          <cell r="AZ470">
            <v>51013020</v>
          </cell>
          <cell r="BA470">
            <v>80147170</v>
          </cell>
        </row>
        <row r="471">
          <cell r="D471">
            <v>60311517</v>
          </cell>
          <cell r="E471" t="str">
            <v xml:space="preserve">A  </v>
          </cell>
          <cell r="F471" t="str">
            <v>TV</v>
          </cell>
          <cell r="G471" t="str">
            <v>CHRISTIAN MOSHIAH SANCHEZ CASTELLANOS</v>
          </cell>
          <cell r="H471" t="str">
            <v>JAZMIN NO. 502, COL. NIÑOS HEROES, TEPIC, NAY.</v>
          </cell>
          <cell r="I471">
            <v>3111174281</v>
          </cell>
          <cell r="J471" t="str">
            <v>HISENSE</v>
          </cell>
          <cell r="K471" t="str">
            <v>32H5B2</v>
          </cell>
          <cell r="L471" t="str">
            <v>32G1619A7H05271</v>
          </cell>
          <cell r="M471">
            <v>0</v>
          </cell>
          <cell r="N471">
            <v>0</v>
          </cell>
          <cell r="O471">
            <v>42668</v>
          </cell>
          <cell r="P471">
            <v>42762</v>
          </cell>
          <cell r="Q471">
            <v>201023</v>
          </cell>
          <cell r="R471" t="str">
            <v xml:space="preserve">18/02/2017 02 : 17  ERNESTO.HERN : NP5
17/02/2017 05 : 18  MARIA.EUGENI : SEG: DGR
15/02/2017 01 : 53 201023 : P1-1-PANEL LCD*185960**OC1007409
</v>
          </cell>
          <cell r="S471" t="str">
            <v>FALLA: LINEA ROJA EN PANEL, SE REALIZO P</v>
          </cell>
          <cell r="T471" t="str">
            <v xml:space="preserve">   GABRIELA RIVAS DELGADO       Fe</v>
          </cell>
          <cell r="U471" t="str">
            <v>2017-04-18</v>
          </cell>
          <cell r="V471" t="str">
            <v>Norte</v>
          </cell>
          <cell r="W471" t="str">
            <v>COMPLETADO</v>
          </cell>
          <cell r="X471" t="str">
            <v>TALLER</v>
          </cell>
          <cell r="Y471">
            <v>42780</v>
          </cell>
          <cell r="Z471">
            <v>94</v>
          </cell>
          <cell r="AA471" t="str">
            <v>M010</v>
          </cell>
          <cell r="AD471" t="str">
            <v>Tepic/Niños heroes</v>
          </cell>
          <cell r="AE471" t="str">
            <v>NAY</v>
          </cell>
          <cell r="AF471" t="str">
            <v>MX</v>
          </cell>
          <cell r="AG471" t="str">
            <v>10411794</v>
          </cell>
          <cell r="AH471" t="str">
            <v>CRISTHIAN SANCHEZ CASTELLANOS</v>
          </cell>
          <cell r="AI471" t="str">
            <v>Jazmin num 502</v>
          </cell>
          <cell r="AJ471" t="str">
            <v>3111174281</v>
          </cell>
          <cell r="AK471">
            <v>0</v>
          </cell>
          <cell r="AL471" t="str">
            <v>63197</v>
          </cell>
          <cell r="AM471"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471" t="str">
            <v>3TE32G155369</v>
          </cell>
          <cell r="AO471" t="str">
            <v>Smart</v>
          </cell>
          <cell r="AP471" t="str">
            <v>Hisense</v>
          </cell>
          <cell r="AQ471" t="str">
            <v>Opera</v>
          </cell>
          <cell r="AR471" t="str">
            <v>HD 1366 X 768</v>
          </cell>
          <cell r="AS471" t="str">
            <v>3TE32G163827G163827M010</v>
          </cell>
          <cell r="AT471">
            <v>7</v>
          </cell>
          <cell r="AU471" t="str">
            <v>32H5B2</v>
          </cell>
          <cell r="AV471" t="str">
            <v>3TE32G163827</v>
          </cell>
          <cell r="AW471" t="str">
            <v>G163827</v>
          </cell>
          <cell r="AX471" t="str">
            <v>M010</v>
          </cell>
          <cell r="AY471">
            <v>74011718</v>
          </cell>
          <cell r="AZ471">
            <v>51012650</v>
          </cell>
          <cell r="BA471">
            <v>80147307</v>
          </cell>
        </row>
        <row r="472">
          <cell r="D472">
            <v>60314166</v>
          </cell>
          <cell r="E472" t="str">
            <v xml:space="preserve">E   </v>
          </cell>
          <cell r="F472" t="str">
            <v>TV</v>
          </cell>
          <cell r="G472" t="str">
            <v>DIANA ARCE GUADARRAMA</v>
          </cell>
          <cell r="H472" t="str">
            <v>RANCHO GALLEGO 49D,FRACC SAN ANTONIO,CUAUTITLAN IZCALLI</v>
          </cell>
          <cell r="I472">
            <v>5566267563</v>
          </cell>
          <cell r="J472" t="str">
            <v>HISENSE</v>
          </cell>
          <cell r="K472" t="str">
            <v>50K20DW</v>
          </cell>
          <cell r="L472" t="str">
            <v>50G144844H05208</v>
          </cell>
          <cell r="M472" t="str">
            <v>TICKET</v>
          </cell>
          <cell r="N472">
            <v>8778</v>
          </cell>
          <cell r="O472">
            <v>41951</v>
          </cell>
          <cell r="P472">
            <v>42785</v>
          </cell>
          <cell r="Q472">
            <v>201679</v>
          </cell>
          <cell r="R472" t="str">
            <v>PANEL T173331 OC 1006374</v>
          </cell>
          <cell r="S472" t="str">
            <v xml:space="preserve">SEGUIMIENTO DE LA ORDEN 60309175,EQUIPO </v>
          </cell>
          <cell r="T472" t="str">
            <v xml:space="preserve">GUADALUPE GIRON                   </v>
          </cell>
          <cell r="U472" t="str">
            <v>2017-04-13</v>
          </cell>
          <cell r="V472" t="str">
            <v>Centro</v>
          </cell>
          <cell r="W472" t="str">
            <v>COMPLETADO</v>
          </cell>
          <cell r="Y472">
            <v>42808</v>
          </cell>
          <cell r="Z472">
            <v>834</v>
          </cell>
          <cell r="AA472" t="str">
            <v>M012</v>
          </cell>
          <cell r="AD472" t="str">
            <v>Cuautitlan I . /Fracc San Antonio</v>
          </cell>
          <cell r="AE472" t="str">
            <v>MEX</v>
          </cell>
          <cell r="AF472" t="str">
            <v>MX</v>
          </cell>
          <cell r="AG472" t="str">
            <v>10409921</v>
          </cell>
          <cell r="AH472" t="str">
            <v>DIANA ARCE GUADARRAMA</v>
          </cell>
          <cell r="AI472" t="str">
            <v>rancho gallego 49 D</v>
          </cell>
          <cell r="AJ472" t="str">
            <v>0445566267563</v>
          </cell>
          <cell r="AK472">
            <v>0</v>
          </cell>
          <cell r="AL472" t="str">
            <v>54720</v>
          </cell>
          <cell r="AM472" t="str">
            <v>22/04/2017 05 : 35 RODRIGUEZ ERICK : TCF174 7401171919/04/2017 02 : 23 GEARARDO.PA : CFA15/03/2017 07 : 19 GABRIELA.B : TCFER15/03/2017 07 : 18 GABRIELA.B : CLIENTE NO ACEPTA EL CAMBIO FÍSICO DELA ORDEN 60309175</v>
          </cell>
          <cell r="AN472" t="str">
            <v>1TE50B8NUSCB</v>
          </cell>
          <cell r="AO472" t="str">
            <v>Smart</v>
          </cell>
          <cell r="AP472" t="str">
            <v>Hisense</v>
          </cell>
          <cell r="AQ472" t="str">
            <v>Opera</v>
          </cell>
          <cell r="AR472" t="str">
            <v>FHD 1920 x 1080</v>
          </cell>
          <cell r="AS472" t="str">
            <v>3TE50G165140G1651M010</v>
          </cell>
          <cell r="AT472" t="e">
            <v>#N/A</v>
          </cell>
          <cell r="AU472" t="str">
            <v>50H7GB</v>
          </cell>
          <cell r="AV472" t="str">
            <v>3TE50G165140</v>
          </cell>
          <cell r="AW472" t="str">
            <v>G1651</v>
          </cell>
          <cell r="AX472" t="str">
            <v>M010</v>
          </cell>
          <cell r="AY472">
            <v>74011719</v>
          </cell>
          <cell r="AZ472">
            <v>51012651</v>
          </cell>
          <cell r="BA472">
            <v>80141502</v>
          </cell>
        </row>
        <row r="473">
          <cell r="D473">
            <v>60314179</v>
          </cell>
          <cell r="E473" t="str">
            <v xml:space="preserve">A  </v>
          </cell>
          <cell r="F473" t="str">
            <v>TV</v>
          </cell>
          <cell r="G473" t="str">
            <v>SALVADOR EMMANUEL MEJIA</v>
          </cell>
          <cell r="H473" t="str">
            <v>PATUAGUAS 133 COL. LA PERLA MUNICIPIO NEZAHUALCOYOTL CP 57820</v>
          </cell>
          <cell r="I473" t="str">
            <v>57421615</v>
          </cell>
          <cell r="J473" t="str">
            <v>HISENSE</v>
          </cell>
          <cell r="K473" t="str">
            <v>50K20DW</v>
          </cell>
          <cell r="L473" t="str">
            <v>50G143291H17426</v>
          </cell>
          <cell r="M473" t="str">
            <v>POLIZA DE GARANTIA</v>
          </cell>
          <cell r="N473">
            <v>0</v>
          </cell>
          <cell r="O473">
            <v>42051</v>
          </cell>
          <cell r="P473">
            <v>42816</v>
          </cell>
          <cell r="Q473">
            <v>201767</v>
          </cell>
          <cell r="R473" t="str">
            <v>30/03/2017 01 : 09  ERNESTO.HERN : NP5 / P1A: 173331 PANEL   22-03-2017  OC-1008946</v>
          </cell>
          <cell r="S473" t="str">
            <v>EQUIPO DAÑADO EN DOMICILIO DE CLIENTE</v>
          </cell>
          <cell r="T473" t="str">
            <v xml:space="preserve">   ABRAHAM LAZCANO                </v>
          </cell>
          <cell r="U473" t="str">
            <v>2017-04-10</v>
          </cell>
          <cell r="V473" t="str">
            <v>CENTRO</v>
          </cell>
          <cell r="W473" t="str">
            <v>COMPLETADO</v>
          </cell>
          <cell r="X473" t="str">
            <v>TALLER</v>
          </cell>
          <cell r="Y473">
            <v>42808</v>
          </cell>
          <cell r="Z473">
            <v>765</v>
          </cell>
          <cell r="AA473" t="str">
            <v>M012</v>
          </cell>
          <cell r="AD473" t="str">
            <v>Nezahualcoyotl/La perla</v>
          </cell>
          <cell r="AE473" t="str">
            <v>MEX</v>
          </cell>
          <cell r="AF473" t="str">
            <v>MX</v>
          </cell>
          <cell r="AG473" t="str">
            <v>10414317</v>
          </cell>
          <cell r="AH473" t="str">
            <v>SALVADOR EMMANUEL MEJIA</v>
          </cell>
          <cell r="AI473" t="str">
            <v>133 Patuaguas</v>
          </cell>
          <cell r="AJ473" t="str">
            <v>5540475045</v>
          </cell>
          <cell r="AK473" t="str">
            <v>5540475045</v>
          </cell>
          <cell r="AL473" t="str">
            <v>57820</v>
          </cell>
          <cell r="AM473"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473" t="str">
            <v>1TE50B8NUSCB</v>
          </cell>
          <cell r="AO473" t="str">
            <v>Smart</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74011720</v>
          </cell>
          <cell r="AZ473">
            <v>51012652</v>
          </cell>
          <cell r="BA473">
            <v>80141823</v>
          </cell>
        </row>
        <row r="474">
          <cell r="D474">
            <v>60311170</v>
          </cell>
          <cell r="E474" t="str">
            <v xml:space="preserve">A  </v>
          </cell>
          <cell r="F474" t="str">
            <v>TV</v>
          </cell>
          <cell r="G474" t="str">
            <v>NORMA ESCAMILLA CASANOVA</v>
          </cell>
          <cell r="H474" t="str">
            <v xml:space="preserve">GERARDO REYES NO.18 COL. LOMA LINDA, TUXPAN  </v>
          </cell>
          <cell r="I474">
            <v>7838343133</v>
          </cell>
          <cell r="J474" t="str">
            <v>HISENSE</v>
          </cell>
          <cell r="K474" t="str">
            <v>50H7GB</v>
          </cell>
          <cell r="L474" t="str">
            <v>50G1614F6MH9071</v>
          </cell>
          <cell r="M474">
            <v>9617</v>
          </cell>
          <cell r="N474">
            <v>13331.89</v>
          </cell>
          <cell r="O474">
            <v>42692</v>
          </cell>
          <cell r="P474">
            <v>42980</v>
          </cell>
          <cell r="Q474">
            <v>201060</v>
          </cell>
          <cell r="R474">
            <v>0</v>
          </cell>
          <cell r="S474" t="str">
            <v/>
          </cell>
          <cell r="T474" t="str">
            <v xml:space="preserve"> Zeineb Vega   Fecha de Aplicación</v>
          </cell>
          <cell r="U474" t="str">
            <v>2017</v>
          </cell>
          <cell r="V474" t="str">
            <v>SUR</v>
          </cell>
          <cell r="W474" t="str">
            <v>COMPLETADO</v>
          </cell>
          <cell r="X474" t="str">
            <v>TALLER</v>
          </cell>
          <cell r="Y474">
            <v>42775</v>
          </cell>
          <cell r="Z474">
            <v>288</v>
          </cell>
          <cell r="AA474" t="str">
            <v>M010</v>
          </cell>
          <cell r="AD474" t="str">
            <v>col loma linda/tuxpan</v>
          </cell>
          <cell r="AE474" t="str">
            <v>VER</v>
          </cell>
          <cell r="AF474" t="str">
            <v>MX</v>
          </cell>
          <cell r="AG474" t="str">
            <v>10408919</v>
          </cell>
          <cell r="AH474" t="str">
            <v>NORMA ESCAMILLA CASANOVA</v>
          </cell>
          <cell r="AI474" t="str">
            <v>gerardo reyes num 18</v>
          </cell>
          <cell r="AJ474" t="str">
            <v>8343133</v>
          </cell>
          <cell r="AK474">
            <v>0</v>
          </cell>
          <cell r="AL474" t="str">
            <v>92830</v>
          </cell>
          <cell r="AM474"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474" t="str">
            <v>3TE50G1523B0</v>
          </cell>
          <cell r="AO474" t="str">
            <v>Smart</v>
          </cell>
          <cell r="AP474" t="str">
            <v>Hisense</v>
          </cell>
          <cell r="AQ474" t="str">
            <v>Android</v>
          </cell>
          <cell r="AR474" t="str">
            <v>UHD 3840 X 2160</v>
          </cell>
          <cell r="AS474" t="str">
            <v>3TE50G1644B3G1644M010</v>
          </cell>
          <cell r="AT474" t="e">
            <v>#N/A</v>
          </cell>
          <cell r="AU474" t="str">
            <v>50H7GB</v>
          </cell>
          <cell r="AV474" t="str">
            <v>3TE50G1644B3</v>
          </cell>
          <cell r="AW474" t="str">
            <v>G1644</v>
          </cell>
          <cell r="AX474" t="str">
            <v>M010</v>
          </cell>
          <cell r="AY474">
            <v>74011721</v>
          </cell>
          <cell r="AZ474">
            <v>51012653</v>
          </cell>
          <cell r="BA474">
            <v>80139802</v>
          </cell>
        </row>
        <row r="475">
          <cell r="D475">
            <v>60314034</v>
          </cell>
          <cell r="E475" t="str">
            <v xml:space="preserve">A  </v>
          </cell>
          <cell r="F475" t="str">
            <v>TV</v>
          </cell>
          <cell r="G475" t="str">
            <v>ALFONSO GONZALEZ RAMIREZ</v>
          </cell>
          <cell r="H475" t="str">
            <v>FERROCARRIL DE CUERNAVACA # 868,COL.HEROES DE PADIERNA,MAGDALENA CONTRERAS</v>
          </cell>
          <cell r="I475" t="str">
            <v>5568 9015 / 2527 9942</v>
          </cell>
          <cell r="J475" t="str">
            <v>HISENSE</v>
          </cell>
          <cell r="K475" t="str">
            <v>50K20D</v>
          </cell>
          <cell r="L475" t="str">
            <v>50J140472H04088</v>
          </cell>
          <cell r="M475" t="str">
            <v>POLIZA SELLADA</v>
          </cell>
          <cell r="N475">
            <v>0</v>
          </cell>
          <cell r="O475">
            <v>41805</v>
          </cell>
          <cell r="P475">
            <v>42808</v>
          </cell>
          <cell r="Q475">
            <v>201057</v>
          </cell>
          <cell r="R475" t="str">
            <v>28/03/2017 02 : 32  ERNESTO.HERN : NP5</v>
          </cell>
          <cell r="S475" t="str">
            <v>EQUIPO EN CSA</v>
          </cell>
          <cell r="T475" t="str">
            <v xml:space="preserve">MARIBEL SASTRE HERNANDEZ          </v>
          </cell>
          <cell r="U475" t="str">
            <v>2017-04-19</v>
          </cell>
          <cell r="V475" t="str">
            <v>CENTRO</v>
          </cell>
          <cell r="W475" t="str">
            <v>COMPLETADO</v>
          </cell>
          <cell r="X475" t="str">
            <v>TALLER</v>
          </cell>
          <cell r="Y475">
            <v>42807</v>
          </cell>
          <cell r="Z475">
            <v>1003</v>
          </cell>
          <cell r="AA475" t="str">
            <v>M012</v>
          </cell>
          <cell r="AD475" t="str">
            <v>MAGDALENA CONTRERAS/ HEROES DE PADIERNA</v>
          </cell>
          <cell r="AE475" t="str">
            <v>DF</v>
          </cell>
          <cell r="AF475" t="str">
            <v>MX</v>
          </cell>
          <cell r="AG475" t="str">
            <v>10160275</v>
          </cell>
          <cell r="AH475" t="str">
            <v>ALFONSO GONZALEZ RAMIREZ</v>
          </cell>
          <cell r="AI475" t="str">
            <v>868 AV FERROCARRIL DE CUERNAVACA</v>
          </cell>
          <cell r="AJ475" t="str">
            <v>52729942</v>
          </cell>
          <cell r="AK475" t="str">
            <v>52729942</v>
          </cell>
          <cell r="AL475" t="str">
            <v>10700</v>
          </cell>
          <cell r="AM475"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475" t="str">
            <v>3TE50G132311</v>
          </cell>
          <cell r="AO475" t="str">
            <v>Básica</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74011722</v>
          </cell>
          <cell r="AZ475">
            <v>51012654</v>
          </cell>
          <cell r="BA475">
            <v>80141559</v>
          </cell>
        </row>
        <row r="476">
          <cell r="D476">
            <v>60314220</v>
          </cell>
          <cell r="E476" t="str">
            <v xml:space="preserve">A  </v>
          </cell>
          <cell r="F476" t="str">
            <v>TV</v>
          </cell>
          <cell r="G476" t="str">
            <v xml:space="preserve"> Angelica Blanco</v>
          </cell>
          <cell r="H476" t="str">
            <v>Calzada Juan Pablo 2do # 48.  Jardines de Virginia, Boca del rio, Ver., C. P.  94290</v>
          </cell>
          <cell r="I476">
            <v>2299894000</v>
          </cell>
          <cell r="J476" t="str">
            <v>HISENSE</v>
          </cell>
          <cell r="K476" t="str">
            <v>32H5B2</v>
          </cell>
          <cell r="L476" t="str">
            <v>32G1619A7H02613</v>
          </cell>
          <cell r="M476" t="str">
            <v>Hoja de Piso</v>
          </cell>
          <cell r="N476">
            <v>0</v>
          </cell>
          <cell r="P476">
            <v>42818</v>
          </cell>
          <cell r="Q476">
            <v>201028</v>
          </cell>
          <cell r="R476" t="str">
            <v>Solicitamos el panel y PCB Main, OC-1008970, y no lo surtieron</v>
          </cell>
          <cell r="S476" t="str">
            <v/>
          </cell>
          <cell r="T476" t="str">
            <v xml:space="preserve"> Liliana Aguilera                 </v>
          </cell>
          <cell r="U476" t="str">
            <v>2017-04-18</v>
          </cell>
          <cell r="W476" t="str">
            <v>COMPLETADO</v>
          </cell>
          <cell r="X476" t="str">
            <v>TALLER</v>
          </cell>
          <cell r="Y476">
            <v>42809</v>
          </cell>
          <cell r="AA476" t="str">
            <v>M010</v>
          </cell>
          <cell r="AD476" t="str">
            <v>jatdines de virginia/boca del rio</v>
          </cell>
          <cell r="AE476" t="str">
            <v>VER</v>
          </cell>
          <cell r="AF476" t="str">
            <v>MX</v>
          </cell>
          <cell r="AG476" t="str">
            <v>10414275</v>
          </cell>
          <cell r="AH476" t="str">
            <v>ANGELICA BLANCO</v>
          </cell>
          <cell r="AI476" t="str">
            <v>calzasa juan pablo do num 48</v>
          </cell>
          <cell r="AJ476" t="str">
            <v>2299894000</v>
          </cell>
          <cell r="AK476">
            <v>0</v>
          </cell>
          <cell r="AL476" t="str">
            <v>94290</v>
          </cell>
          <cell r="AM476"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476" t="str">
            <v>3TE32G155369</v>
          </cell>
          <cell r="AO476" t="str">
            <v>Smart</v>
          </cell>
          <cell r="AP476" t="str">
            <v>Hisense</v>
          </cell>
          <cell r="AQ476" t="str">
            <v>Opera</v>
          </cell>
          <cell r="AR476" t="str">
            <v>HD 1366 X 768</v>
          </cell>
          <cell r="AS476" t="str">
            <v>3TE32G164485G1644M010</v>
          </cell>
          <cell r="AT476" t="e">
            <v>#N/A</v>
          </cell>
          <cell r="AU476" t="str">
            <v>32H5B2</v>
          </cell>
          <cell r="AV476" t="str">
            <v>3TE32G164485</v>
          </cell>
          <cell r="AW476" t="str">
            <v>G1644</v>
          </cell>
          <cell r="AX476" t="str">
            <v>M010</v>
          </cell>
          <cell r="AY476">
            <v>74011723</v>
          </cell>
          <cell r="AZ476">
            <v>51012655</v>
          </cell>
          <cell r="BA476">
            <v>80139869</v>
          </cell>
        </row>
        <row r="477">
          <cell r="D477">
            <v>60312640</v>
          </cell>
          <cell r="E477" t="str">
            <v xml:space="preserve">A  </v>
          </cell>
          <cell r="F477" t="str">
            <v>TV</v>
          </cell>
          <cell r="G477" t="str">
            <v>FELIPE CANO</v>
          </cell>
          <cell r="H477" t="str">
            <v>HERIBERTO FRIAS 1515 DEL VALLE BENITO JUAREZ CP.03100</v>
          </cell>
          <cell r="I477">
            <v>5517708444</v>
          </cell>
          <cell r="J477" t="str">
            <v>HISENSE</v>
          </cell>
          <cell r="K477" t="str">
            <v>32D33</v>
          </cell>
          <cell r="L477" t="str">
            <v>32N141141H01911</v>
          </cell>
          <cell r="M477" t="str">
            <v>FACTURA WAL MART IBAER30583 / Folio Fiscal 1c4424f3-041c-422b-9e43-e5e6ea622e47</v>
          </cell>
          <cell r="N477">
            <v>2990</v>
          </cell>
          <cell r="O477">
            <v>41918</v>
          </cell>
          <cell r="P477">
            <v>42802</v>
          </cell>
          <cell r="Q477">
            <v>201767</v>
          </cell>
          <cell r="R477" t="str">
            <v>16/03/2017 01 : 31  JORGE.VAZ : NP5/201767 : P1A: 171862 PANEL   08-03-2017   OC-1008362</v>
          </cell>
          <cell r="S477" t="str">
            <v xml:space="preserve">EQUIPO EN DOMICILIO DE CTE </v>
          </cell>
          <cell r="T477" t="str">
            <v xml:space="preserve"> ANDREA LEGORRETA                 </v>
          </cell>
          <cell r="U477" t="str">
            <v>2017-04-10</v>
          </cell>
          <cell r="V477" t="str">
            <v>CENTRO</v>
          </cell>
          <cell r="W477" t="str">
            <v>COMPLETADO</v>
          </cell>
          <cell r="X477" t="str">
            <v>TALLER</v>
          </cell>
          <cell r="Y477">
            <v>42788</v>
          </cell>
          <cell r="Z477">
            <v>884</v>
          </cell>
          <cell r="AA477" t="str">
            <v>M012</v>
          </cell>
          <cell r="AD477" t="str">
            <v>Benito Juarez/Del valle</v>
          </cell>
          <cell r="AE477" t="str">
            <v>DF</v>
          </cell>
          <cell r="AF477" t="str">
            <v>MX</v>
          </cell>
          <cell r="AG477" t="str">
            <v>10412432</v>
          </cell>
          <cell r="AH477" t="str">
            <v>FELIPE CANO</v>
          </cell>
          <cell r="AI477" t="str">
            <v>Heriberto Frias num 1515</v>
          </cell>
          <cell r="AJ477" t="str">
            <v>5517708444</v>
          </cell>
          <cell r="AK477">
            <v>0</v>
          </cell>
          <cell r="AL477" t="str">
            <v>03100</v>
          </cell>
          <cell r="AM477"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477" t="str">
            <v>3TE32M134512</v>
          </cell>
          <cell r="AO477" t="str">
            <v>Básica</v>
          </cell>
          <cell r="AP477" t="str">
            <v>Hisense</v>
          </cell>
          <cell r="AQ477" t="str">
            <v>Opera</v>
          </cell>
          <cell r="AR477" t="str">
            <v>HD 1366 X 768</v>
          </cell>
          <cell r="AS477" t="str">
            <v>3TE32G155365CRMM012</v>
          </cell>
          <cell r="AT477">
            <v>11</v>
          </cell>
          <cell r="AU477" t="str">
            <v>32H3B2</v>
          </cell>
          <cell r="AV477" t="str">
            <v>3TE32G155365</v>
          </cell>
          <cell r="AW477" t="str">
            <v>CRM</v>
          </cell>
          <cell r="AX477" t="str">
            <v>M012</v>
          </cell>
          <cell r="AY477">
            <v>74011724</v>
          </cell>
          <cell r="AZ477">
            <v>51012656</v>
          </cell>
          <cell r="BA477">
            <v>80147171</v>
          </cell>
        </row>
        <row r="478">
          <cell r="D478">
            <v>60312985</v>
          </cell>
          <cell r="E478" t="str">
            <v xml:space="preserve">A  </v>
          </cell>
          <cell r="F478" t="str">
            <v>TV</v>
          </cell>
          <cell r="G478" t="str">
            <v>SILVIA VALADEZ</v>
          </cell>
          <cell r="H478" t="str">
            <v>VALLE DE ZIRAHUEN NO. 215, COL. VALLDE DORADO, BAHIA DE BANDERAS, NAY</v>
          </cell>
          <cell r="I478">
            <v>3222237790</v>
          </cell>
          <cell r="J478" t="str">
            <v>HISENSE</v>
          </cell>
          <cell r="K478" t="str">
            <v>50H7GB</v>
          </cell>
          <cell r="L478" t="str">
            <v>50G1617C8MH5533</v>
          </cell>
          <cell r="M478">
            <v>42226</v>
          </cell>
          <cell r="N478">
            <v>15998.4</v>
          </cell>
          <cell r="O478">
            <v>42758</v>
          </cell>
          <cell r="P478">
            <v>42794</v>
          </cell>
          <cell r="Q478">
            <v>201023</v>
          </cell>
          <cell r="R478" t="str">
            <v>MAIN BOARD-194644, 2-BOCINAS-185453,CON EL OC1008007</v>
          </cell>
          <cell r="S478" t="str">
            <v xml:space="preserve">NO TIENE AUDIO, SOLO IMAGEN, SE REALIZO </v>
          </cell>
          <cell r="T478" t="str">
            <v xml:space="preserve">   GABRIELA RIVAS DELGADO         </v>
          </cell>
          <cell r="U478" t="str">
            <v>2017-04-18</v>
          </cell>
          <cell r="V478" t="str">
            <v>Norte</v>
          </cell>
          <cell r="W478" t="str">
            <v>COMPLETADO</v>
          </cell>
          <cell r="X478" t="str">
            <v>TALLER</v>
          </cell>
          <cell r="Y478">
            <v>42793</v>
          </cell>
          <cell r="Z478">
            <v>36</v>
          </cell>
          <cell r="AA478" t="str">
            <v>M010</v>
          </cell>
          <cell r="AD478" t="str">
            <v>Bahia de Bandera /Valle dorado</v>
          </cell>
          <cell r="AE478" t="str">
            <v>NAY</v>
          </cell>
          <cell r="AF478" t="str">
            <v>MX</v>
          </cell>
          <cell r="AG478" t="str">
            <v>10412762</v>
          </cell>
          <cell r="AH478" t="str">
            <v>SILVIA VALADEZ</v>
          </cell>
          <cell r="AI478" t="str">
            <v>215 Valle de Zirahuen</v>
          </cell>
          <cell r="AJ478" t="str">
            <v>3221054673</v>
          </cell>
          <cell r="AK478" t="str">
            <v>3221054673</v>
          </cell>
          <cell r="AL478" t="str">
            <v>63735</v>
          </cell>
          <cell r="AM478"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478" t="str">
            <v>3TE50G1523B0</v>
          </cell>
          <cell r="AO478" t="str">
            <v>Smart</v>
          </cell>
          <cell r="AP478" t="str">
            <v>Hisense</v>
          </cell>
          <cell r="AQ478" t="str">
            <v>Android</v>
          </cell>
          <cell r="AR478" t="str">
            <v>UHD 3840 X 2160</v>
          </cell>
          <cell r="AS478" t="str">
            <v>3TE50G1644B3G1644M010</v>
          </cell>
          <cell r="AT478" t="e">
            <v>#N/A</v>
          </cell>
          <cell r="AU478" t="str">
            <v>50H7GB</v>
          </cell>
          <cell r="AV478" t="str">
            <v>3TE50G1644B3</v>
          </cell>
          <cell r="AW478" t="str">
            <v>G1644</v>
          </cell>
          <cell r="AX478" t="str">
            <v>M010</v>
          </cell>
          <cell r="AY478">
            <v>74011725</v>
          </cell>
          <cell r="AZ478">
            <v>51012657</v>
          </cell>
          <cell r="BA478">
            <v>80139826</v>
          </cell>
        </row>
        <row r="479">
          <cell r="D479">
            <v>60312992</v>
          </cell>
          <cell r="E479" t="str">
            <v xml:space="preserve">A  </v>
          </cell>
          <cell r="F479" t="str">
            <v>TV</v>
          </cell>
          <cell r="G479" t="str">
            <v>GUADALUPE GONZALEZ TREJO</v>
          </cell>
          <cell r="H479" t="str">
            <v>COMPAS 80 COL. SEVILLA DELG VENUSTIANO CARRANZA CP 15840</v>
          </cell>
          <cell r="I479" t="str">
            <v>26122451 - 5541839806</v>
          </cell>
          <cell r="J479" t="str">
            <v>HISENSE</v>
          </cell>
          <cell r="K479" t="str">
            <v>50K20DW</v>
          </cell>
          <cell r="L479" t="str">
            <v>50G143291H01775</v>
          </cell>
          <cell r="M479" t="str">
            <v>CARTA ACEPTACION</v>
          </cell>
          <cell r="N479">
            <v>8800</v>
          </cell>
          <cell r="O479">
            <v>42095</v>
          </cell>
          <cell r="P479">
            <v>42796</v>
          </cell>
          <cell r="Q479">
            <v>201767</v>
          </cell>
          <cell r="R479" t="str">
            <v>17/03/2017 00 : 07  ERNESTO.HERN : NP5 / P1A: 173331 PANEL   02-03-2017   OC-1008140</v>
          </cell>
          <cell r="S479" t="str">
            <v>EQUIPO DAÑADO EN DOMICILIO DE CLIENTE</v>
          </cell>
          <cell r="T479" t="str">
            <v xml:space="preserve">   ABRAHAM LAZCANO                </v>
          </cell>
          <cell r="U479" t="str">
            <v>2017-04-10</v>
          </cell>
          <cell r="V479" t="str">
            <v>CENTRO</v>
          </cell>
          <cell r="W479" t="str">
            <v>COMPLETADO</v>
          </cell>
          <cell r="X479" t="str">
            <v>TALLER</v>
          </cell>
          <cell r="Y479">
            <v>42793</v>
          </cell>
          <cell r="Z479">
            <v>701</v>
          </cell>
          <cell r="AA479" t="str">
            <v>M012</v>
          </cell>
          <cell r="AD479" t="str">
            <v>V Carranza/Sevilla</v>
          </cell>
          <cell r="AE479" t="str">
            <v>DF</v>
          </cell>
          <cell r="AF479" t="str">
            <v>MX</v>
          </cell>
          <cell r="AG479" t="str">
            <v>10413191</v>
          </cell>
          <cell r="AH479" t="str">
            <v>GUADALUPE GONZALEZ TREJO</v>
          </cell>
          <cell r="AI479" t="str">
            <v>Compas 80</v>
          </cell>
          <cell r="AJ479" t="str">
            <v>5541839806</v>
          </cell>
          <cell r="AK479" t="str">
            <v>5541839806</v>
          </cell>
          <cell r="AL479" t="str">
            <v>15840</v>
          </cell>
          <cell r="AM479"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479" t="str">
            <v>1TE50B8NUSCB</v>
          </cell>
          <cell r="AO479" t="str">
            <v>Smart</v>
          </cell>
          <cell r="AP479" t="str">
            <v>Hisense</v>
          </cell>
          <cell r="AQ479" t="str">
            <v>Opera</v>
          </cell>
          <cell r="AR479" t="str">
            <v>FHD 1920 x 1080</v>
          </cell>
          <cell r="AS479" t="str">
            <v>3TE50G165140G1651M010</v>
          </cell>
          <cell r="AT479" t="e">
            <v>#N/A</v>
          </cell>
          <cell r="AU479" t="str">
            <v>50H7GB</v>
          </cell>
          <cell r="AV479" t="str">
            <v>3TE50G165140</v>
          </cell>
          <cell r="AW479" t="str">
            <v>G1651</v>
          </cell>
          <cell r="AX479" t="str">
            <v>M010</v>
          </cell>
          <cell r="AY479">
            <v>74011726</v>
          </cell>
          <cell r="AZ479">
            <v>51012658</v>
          </cell>
          <cell r="BA479">
            <v>80141825</v>
          </cell>
        </row>
        <row r="480">
          <cell r="D480">
            <v>60311020</v>
          </cell>
          <cell r="E480" t="str">
            <v xml:space="preserve">A  </v>
          </cell>
          <cell r="F480" t="str">
            <v>TV</v>
          </cell>
          <cell r="G480" t="str">
            <v>CARLA LIZETH OLIVAR GARZA</v>
          </cell>
          <cell r="H480" t="str">
            <v>GUAYANA #9 NTE. FERNANDEZ DE LAS FUENTES, TORREON COAHUILA</v>
          </cell>
          <cell r="I480">
            <v>8712174258</v>
          </cell>
          <cell r="J480" t="str">
            <v>HISENSE</v>
          </cell>
          <cell r="K480" t="str">
            <v>32H5B2</v>
          </cell>
          <cell r="L480" t="str">
            <v>32G161375H02546</v>
          </cell>
          <cell r="M480" t="str">
            <v>CARTA DE ACEPTACION</v>
          </cell>
          <cell r="N480">
            <v>6665.36</v>
          </cell>
          <cell r="O480">
            <v>42693</v>
          </cell>
          <cell r="P480">
            <v>42775</v>
          </cell>
          <cell r="Q480">
            <v>201036</v>
          </cell>
          <cell r="R480" t="str">
            <v>21/02/2017 05 : 30  ERNESTO.HERN : NP5
17/02/2017 02 : 42 201036 : SE SOLICITO REFACCIÓN PANEL CON NUMERO DE PARTE 185960 CON OC-1007522</v>
          </cell>
          <cell r="S480" t="str">
            <v>EQUIPO COMPLETO</v>
          </cell>
          <cell r="T480" t="str">
            <v xml:space="preserve">      JAVIER LOPEZ                </v>
          </cell>
          <cell r="U480" t="str">
            <v>2017-04-19</v>
          </cell>
          <cell r="V480" t="str">
            <v>Norte</v>
          </cell>
          <cell r="W480" t="str">
            <v>COMPLETADO</v>
          </cell>
          <cell r="X480" t="str">
            <v>TALLER</v>
          </cell>
          <cell r="Y480">
            <v>42774</v>
          </cell>
          <cell r="Z480">
            <v>82</v>
          </cell>
          <cell r="AA480" t="str">
            <v>M010</v>
          </cell>
          <cell r="AD480" t="str">
            <v>TORREON/EL FERNANDEZ DE LAS FUENTES</v>
          </cell>
          <cell r="AE480" t="str">
            <v>COA</v>
          </cell>
          <cell r="AF480" t="str">
            <v>MX</v>
          </cell>
          <cell r="AG480" t="str">
            <v>10410919</v>
          </cell>
          <cell r="AH480" t="str">
            <v>CARLA LIZETH OLIVAR GARZA</v>
          </cell>
          <cell r="AI480" t="str">
            <v>9 GUAYANA NTE</v>
          </cell>
          <cell r="AJ480" t="str">
            <v>8717215259</v>
          </cell>
          <cell r="AK480" t="str">
            <v>8712174258</v>
          </cell>
          <cell r="AL480" t="str">
            <v>27056</v>
          </cell>
          <cell r="AM480"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480" t="str">
            <v>3TE32G155369</v>
          </cell>
          <cell r="AO480" t="str">
            <v>Smart</v>
          </cell>
          <cell r="AP480" t="str">
            <v>Hisense</v>
          </cell>
          <cell r="AQ480" t="str">
            <v>Opera</v>
          </cell>
          <cell r="AR480" t="str">
            <v>HD 1366 X 768</v>
          </cell>
          <cell r="AS480" t="str">
            <v>3TE32G164485G1644M010</v>
          </cell>
          <cell r="AT480" t="e">
            <v>#N/A</v>
          </cell>
          <cell r="AU480" t="str">
            <v>32H5B2</v>
          </cell>
          <cell r="AV480" t="str">
            <v>3TE32G164485</v>
          </cell>
          <cell r="AW480" t="str">
            <v>G1644</v>
          </cell>
          <cell r="AX480" t="str">
            <v>M010</v>
          </cell>
          <cell r="AY480">
            <v>74011727</v>
          </cell>
          <cell r="AZ480">
            <v>51012659</v>
          </cell>
          <cell r="BA480">
            <v>80139897</v>
          </cell>
        </row>
        <row r="481">
          <cell r="D481">
            <v>60310693</v>
          </cell>
          <cell r="E481" t="str">
            <v xml:space="preserve">A  </v>
          </cell>
          <cell r="F481" t="str">
            <v>TV</v>
          </cell>
          <cell r="G481" t="str">
            <v>MARGARITO SEYNOS PEREZ</v>
          </cell>
          <cell r="H481" t="str">
            <v>CALLE ALDAMA N .710 COLONIA CUARTO BARRIO C.P 74160, HUEJOTZINGO, PUE.</v>
          </cell>
          <cell r="I481" t="str">
            <v>2272762640-2221517232</v>
          </cell>
          <cell r="J481" t="str">
            <v>HISENSE</v>
          </cell>
          <cell r="K481" t="str">
            <v>50H7GB</v>
          </cell>
          <cell r="L481" t="str">
            <v>50G1617C8MH5710</v>
          </cell>
          <cell r="M481" t="str">
            <v>TICKET:000279455</v>
          </cell>
          <cell r="N481">
            <v>13331.89</v>
          </cell>
          <cell r="O481">
            <v>42692</v>
          </cell>
          <cell r="P481">
            <v>42777</v>
          </cell>
          <cell r="Q481">
            <v>201032</v>
          </cell>
          <cell r="R481" t="str">
            <v>16/02/2017 00 : 23  ERNESTO.HERN : NP5
14/02/2017 04 : 58 201032 : P1A: T192673 PCB MAIN OC-1007362</v>
          </cell>
          <cell r="S481" t="str">
            <v/>
          </cell>
          <cell r="T481" t="str">
            <v xml:space="preserve">  ERIK ORTEGA MÉNDEZ              </v>
          </cell>
          <cell r="U481">
            <v>42837</v>
          </cell>
          <cell r="V481" t="str">
            <v>Centro</v>
          </cell>
          <cell r="W481" t="str">
            <v>COMPLETADO</v>
          </cell>
          <cell r="X481" t="str">
            <v>CLIENTE</v>
          </cell>
          <cell r="Y481">
            <v>42767</v>
          </cell>
          <cell r="Z481">
            <v>85</v>
          </cell>
          <cell r="AA481" t="str">
            <v>M010</v>
          </cell>
          <cell r="AB481" t="str">
            <v>T192673/Tarjeta Principal Madre - MAIN BOARD</v>
          </cell>
          <cell r="AC481" t="str">
            <v>OC-1007362</v>
          </cell>
          <cell r="AD481" t="str">
            <v>Huejotzingo / Cuarto Barrio</v>
          </cell>
          <cell r="AE481" t="str">
            <v>PUE</v>
          </cell>
          <cell r="AF481" t="str">
            <v>MX</v>
          </cell>
          <cell r="AG481" t="str">
            <v>10410339</v>
          </cell>
          <cell r="AH481" t="str">
            <v>MARGARITO SEYNOS PEREZ</v>
          </cell>
          <cell r="AI481" t="str">
            <v>710 Aldama</v>
          </cell>
          <cell r="AJ481" t="str">
            <v>2221517232</v>
          </cell>
          <cell r="AK481" t="str">
            <v>2221517232</v>
          </cell>
          <cell r="AL481" t="str">
            <v>74160</v>
          </cell>
          <cell r="AM481"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481" t="str">
            <v>3TE50G1523B0</v>
          </cell>
          <cell r="AO481" t="str">
            <v>Smart</v>
          </cell>
          <cell r="AP481" t="str">
            <v>Hisense</v>
          </cell>
          <cell r="AQ481" t="str">
            <v>Android</v>
          </cell>
          <cell r="AR481" t="str">
            <v>UHD 3840 X 2160</v>
          </cell>
          <cell r="AS481" t="str">
            <v>3TE50G1644B3G1644M010</v>
          </cell>
          <cell r="AT481" t="e">
            <v>#N/A</v>
          </cell>
          <cell r="AU481" t="str">
            <v>50H7GB</v>
          </cell>
          <cell r="AV481" t="str">
            <v>3TE50G1644B3</v>
          </cell>
          <cell r="AW481" t="str">
            <v>G1644</v>
          </cell>
          <cell r="AX481" t="str">
            <v>M010</v>
          </cell>
          <cell r="AY481">
            <v>74011731</v>
          </cell>
          <cell r="AZ481">
            <v>51012663</v>
          </cell>
          <cell r="BA481">
            <v>80139877</v>
          </cell>
        </row>
        <row r="482">
          <cell r="D482">
            <v>60311548</v>
          </cell>
          <cell r="E482" t="str">
            <v xml:space="preserve">A  </v>
          </cell>
          <cell r="F482" t="str">
            <v>TV</v>
          </cell>
          <cell r="G482" t="str">
            <v>SALVADOR MORALES</v>
          </cell>
          <cell r="H482" t="str">
            <v>MADERO #270 ZAMORA, MICHOACÁN</v>
          </cell>
          <cell r="I482">
            <v>3511192623</v>
          </cell>
          <cell r="J482" t="str">
            <v>HISENSE</v>
          </cell>
          <cell r="K482" t="str">
            <v>32H5B2</v>
          </cell>
          <cell r="L482" t="str">
            <v>32G160242H00043</v>
          </cell>
          <cell r="M482" t="str">
            <v>POLIZA SELLADA</v>
          </cell>
          <cell r="N482">
            <v>0</v>
          </cell>
          <cell r="P482">
            <v>0</v>
          </cell>
          <cell r="Q482">
            <v>201080</v>
          </cell>
          <cell r="R482" t="str">
            <v>P1:T191148 MAIN BOARD OC-1007462</v>
          </cell>
          <cell r="S482" t="str">
            <v xml:space="preserve">EQUIPO DE PISO, NO SE TIENE COMPROBANTE </v>
          </cell>
          <cell r="T482" t="str">
            <v xml:space="preserve"> LUIS RAMIREZ                     </v>
          </cell>
          <cell r="U482" t="str">
            <v>2017-04-10</v>
          </cell>
          <cell r="V482" t="str">
            <v>SUR</v>
          </cell>
          <cell r="W482" t="str">
            <v>COMPLETADO</v>
          </cell>
          <cell r="X482" t="str">
            <v>TALLER</v>
          </cell>
          <cell r="Y482">
            <v>42780</v>
          </cell>
          <cell r="Z482">
            <v>0</v>
          </cell>
          <cell r="AA482" t="str">
            <v>M010</v>
          </cell>
          <cell r="AD482" t="str">
            <v>zamora/centro</v>
          </cell>
          <cell r="AE482" t="str">
            <v>MCH</v>
          </cell>
          <cell r="AF482" t="str">
            <v>MX</v>
          </cell>
          <cell r="AG482" t="str">
            <v>10411790</v>
          </cell>
          <cell r="AH482" t="str">
            <v>SALVADOR MORALES</v>
          </cell>
          <cell r="AI482" t="str">
            <v>Madero sur 270</v>
          </cell>
          <cell r="AJ482" t="str">
            <v>51157541</v>
          </cell>
          <cell r="AK482" t="str">
            <v>3511192623</v>
          </cell>
          <cell r="AL482" t="str">
            <v>59600</v>
          </cell>
          <cell r="AM482"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482" t="str">
            <v>3TE32G155369</v>
          </cell>
          <cell r="AO482" t="str">
            <v>Smart</v>
          </cell>
          <cell r="AP482" t="str">
            <v>Hisense</v>
          </cell>
          <cell r="AQ482" t="str">
            <v>Opera</v>
          </cell>
          <cell r="AR482" t="str">
            <v>HD 1366 X 768</v>
          </cell>
          <cell r="AS482" t="str">
            <v>3TE32G164485G1644M010</v>
          </cell>
          <cell r="AT482" t="e">
            <v>#N/A</v>
          </cell>
          <cell r="AU482" t="str">
            <v>32H5B2</v>
          </cell>
          <cell r="AV482" t="str">
            <v>3TE32G164485</v>
          </cell>
          <cell r="AW482" t="str">
            <v>G1644</v>
          </cell>
          <cell r="AX482" t="str">
            <v>M010</v>
          </cell>
          <cell r="AY482">
            <v>74011732</v>
          </cell>
          <cell r="AZ482">
            <v>51012664</v>
          </cell>
          <cell r="BA482">
            <v>80139936</v>
          </cell>
        </row>
        <row r="483">
          <cell r="D483">
            <v>60314701</v>
          </cell>
          <cell r="E483" t="str">
            <v xml:space="preserve">A  </v>
          </cell>
          <cell r="F483" t="str">
            <v>TV</v>
          </cell>
          <cell r="G483" t="str">
            <v>GUSTAVO FLORES RODRIGUEZ</v>
          </cell>
          <cell r="H483" t="str">
            <v>CUREÑO 194 COL. VALLE DE ARAGON MUNICIPIO NEZAHUALCOYOTL CP 57100</v>
          </cell>
          <cell r="I483" t="str">
            <v>57835950</v>
          </cell>
          <cell r="J483" t="str">
            <v>HISENSE</v>
          </cell>
          <cell r="K483" t="str">
            <v>50K20D</v>
          </cell>
          <cell r="L483" t="str">
            <v>50J140472H05735</v>
          </cell>
          <cell r="M483" t="str">
            <v>WAL MART TC# 7962 1621 9428 2134 4452 60</v>
          </cell>
          <cell r="N483">
            <v>6999</v>
          </cell>
          <cell r="O483">
            <v>41802</v>
          </cell>
          <cell r="P483">
            <v>42819</v>
          </cell>
          <cell r="Q483">
            <v>201767</v>
          </cell>
          <cell r="R483" t="str">
            <v>30/03/2017 02 : 40  ERNESTO.HERN : NP5 / P1A: 166794 POWER   173064 PANEL  25-03-2017   OC-1009080</v>
          </cell>
          <cell r="S483" t="str">
            <v>EQUIPO DAÑADO EN DOMICILIO DE CLIENTE</v>
          </cell>
          <cell r="T483" t="str">
            <v xml:space="preserve">   ABRAHAM LAZCANO                </v>
          </cell>
          <cell r="U483" t="str">
            <v>2017-04-10</v>
          </cell>
          <cell r="V483" t="str">
            <v>CENTRO</v>
          </cell>
          <cell r="W483" t="str">
            <v>COMPLETADO</v>
          </cell>
          <cell r="X483" t="str">
            <v>TALLER</v>
          </cell>
          <cell r="Y483">
            <v>42816</v>
          </cell>
          <cell r="Z483">
            <v>1017</v>
          </cell>
          <cell r="AA483" t="str">
            <v>M012</v>
          </cell>
          <cell r="AD483" t="str">
            <v>valle de aragon/nezahualcoyotl</v>
          </cell>
          <cell r="AE483" t="str">
            <v>MEX</v>
          </cell>
          <cell r="AF483" t="str">
            <v>MX</v>
          </cell>
          <cell r="AG483" t="str">
            <v>10414806</v>
          </cell>
          <cell r="AH483" t="str">
            <v>GUSTAVO FLORES RODRIGUEZ</v>
          </cell>
          <cell r="AI483" t="str">
            <v>cureño 194</v>
          </cell>
          <cell r="AJ483" t="str">
            <v>57835950</v>
          </cell>
          <cell r="AK483">
            <v>0</v>
          </cell>
          <cell r="AL483" t="str">
            <v>57100</v>
          </cell>
          <cell r="AM483"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483" t="str">
            <v>3TE50G132311</v>
          </cell>
          <cell r="AO483" t="str">
            <v>Básica</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74011733</v>
          </cell>
          <cell r="AZ483">
            <v>51012665</v>
          </cell>
          <cell r="BA483">
            <v>80141758</v>
          </cell>
        </row>
        <row r="484">
          <cell r="D484">
            <v>60311399</v>
          </cell>
          <cell r="E484" t="str">
            <v xml:space="preserve">A  </v>
          </cell>
          <cell r="F484" t="str">
            <v>TV</v>
          </cell>
          <cell r="G484" t="str">
            <v>MADELEINE MECHOR CACOR</v>
          </cell>
          <cell r="H484" t="str">
            <v>EDUARDO AUDELO NO. 39, COL. FRANCISCO VILLA, TUXPAN, NAY</v>
          </cell>
          <cell r="I484">
            <v>3231035777</v>
          </cell>
          <cell r="J484" t="str">
            <v>HISENSE</v>
          </cell>
          <cell r="K484" t="str">
            <v>50K20D</v>
          </cell>
          <cell r="L484" t="str">
            <v>50J141126H04578</v>
          </cell>
          <cell r="M484">
            <v>45365</v>
          </cell>
          <cell r="N484">
            <v>7801.2</v>
          </cell>
          <cell r="O484">
            <v>41802</v>
          </cell>
          <cell r="P484">
            <v>42782</v>
          </cell>
          <cell r="Q484">
            <v>201023</v>
          </cell>
          <cell r="R484" t="str">
            <v xml:space="preserve">18/02/2017 03 : 25  ERNESTO.HERN : NP5
16/02/2017 04 : 33 201023 : P1A-15-02-17-174313-LCD, 174098-MAIN BOARD, </v>
          </cell>
          <cell r="S484" t="str">
            <v>FALLA: IMAGEN INESTABLE, SE REALIZO PEDI</v>
          </cell>
          <cell r="T484" t="str">
            <v xml:space="preserve">    GABRIELA RIVAS DELGADO        </v>
          </cell>
          <cell r="U484" t="str">
            <v>2017-04-18</v>
          </cell>
          <cell r="V484" t="str">
            <v>Norte</v>
          </cell>
          <cell r="W484" t="str">
            <v>COMPLETADO</v>
          </cell>
          <cell r="X484" t="str">
            <v>TALLER</v>
          </cell>
          <cell r="Y484">
            <v>42779</v>
          </cell>
          <cell r="Z484">
            <v>980</v>
          </cell>
          <cell r="AA484" t="str">
            <v>M012</v>
          </cell>
          <cell r="AD484" t="str">
            <v>TUXPAN/FCO VILLA</v>
          </cell>
          <cell r="AE484" t="str">
            <v>NAY</v>
          </cell>
          <cell r="AF484" t="str">
            <v>MX</v>
          </cell>
          <cell r="AG484" t="str">
            <v>10411072</v>
          </cell>
          <cell r="AH484" t="str">
            <v>MADELEINE MELCHOR CHACON</v>
          </cell>
          <cell r="AI484" t="str">
            <v>39 PROL EDUARDO AUDELO</v>
          </cell>
          <cell r="AJ484" t="str">
            <v>3192323897</v>
          </cell>
          <cell r="AK484" t="str">
            <v>3111148995</v>
          </cell>
          <cell r="AL484" t="str">
            <v>63203</v>
          </cell>
          <cell r="AM484"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484" t="str">
            <v>3TE50G132311</v>
          </cell>
          <cell r="AO484" t="str">
            <v>Básica</v>
          </cell>
          <cell r="AP484" t="str">
            <v>Hisense</v>
          </cell>
          <cell r="AQ484" t="str">
            <v>Opera</v>
          </cell>
          <cell r="AR484" t="str">
            <v>FHD 1920 x 1080</v>
          </cell>
          <cell r="AS484" t="str">
            <v>3TE50G165140G1651M010</v>
          </cell>
          <cell r="AT484" t="e">
            <v>#N/A</v>
          </cell>
          <cell r="AU484" t="str">
            <v>50H7GB</v>
          </cell>
          <cell r="AV484" t="str">
            <v>3TE50G165140</v>
          </cell>
          <cell r="AW484" t="str">
            <v>G1651</v>
          </cell>
          <cell r="AX484" t="str">
            <v>M010</v>
          </cell>
          <cell r="AY484">
            <v>74011734</v>
          </cell>
          <cell r="AZ484">
            <v>51012666</v>
          </cell>
          <cell r="BA484">
            <v>80141750</v>
          </cell>
        </row>
        <row r="485">
          <cell r="D485">
            <v>60287903</v>
          </cell>
          <cell r="E485" t="str">
            <v xml:space="preserve">A  </v>
          </cell>
          <cell r="F485" t="str">
            <v>TV</v>
          </cell>
          <cell r="G485" t="str">
            <v>MARTHA ANGELICA CONTRERAS</v>
          </cell>
          <cell r="H485" t="str">
            <v>CALLE 24 MZ.6 LT.F,COL.OLIVAR DEL CONDE,ALVARO OBREGON</v>
          </cell>
          <cell r="I485" t="str">
            <v>1713 4425 / CEL 552425 7499</v>
          </cell>
          <cell r="J485" t="str">
            <v>HISENSE</v>
          </cell>
          <cell r="K485" t="str">
            <v>32D37</v>
          </cell>
          <cell r="L485" t="str">
            <v>32G144574H01976</v>
          </cell>
          <cell r="M485" t="str">
            <v>792201862808</v>
          </cell>
          <cell r="N485">
            <v>0</v>
          </cell>
          <cell r="O485">
            <v>41779</v>
          </cell>
          <cell r="P485">
            <v>42619</v>
          </cell>
          <cell r="Q485">
            <v>201057</v>
          </cell>
          <cell r="R485" t="str">
            <v>07/09/2016 14 : 13  ISABEL.ESQU : NP5</v>
          </cell>
          <cell r="S485" t="str">
            <v>EQUIPO EN CSA</v>
          </cell>
          <cell r="T485" t="str">
            <v xml:space="preserve">MARIBEL SASTRE HERNANDEZ          </v>
          </cell>
          <cell r="U485" t="str">
            <v>2017-04-19</v>
          </cell>
          <cell r="V485" t="str">
            <v>CENTRO</v>
          </cell>
          <cell r="W485" t="str">
            <v>COMPLETADO</v>
          </cell>
          <cell r="X485" t="str">
            <v>TALLER</v>
          </cell>
          <cell r="Y485" t="e">
            <v>#N/A</v>
          </cell>
          <cell r="Z485">
            <v>840</v>
          </cell>
          <cell r="AA485" t="str">
            <v>M012</v>
          </cell>
          <cell r="AD485" t="e">
            <v>#N/A</v>
          </cell>
          <cell r="AE485" t="e">
            <v>#N/A</v>
          </cell>
          <cell r="AF485" t="e">
            <v>#N/A</v>
          </cell>
          <cell r="AG485" t="e">
            <v>#N/A</v>
          </cell>
          <cell r="AH485" t="e">
            <v>#N/A</v>
          </cell>
          <cell r="AI485" t="e">
            <v>#N/A</v>
          </cell>
          <cell r="AJ485" t="e">
            <v>#N/A</v>
          </cell>
          <cell r="AK485" t="e">
            <v>#N/A</v>
          </cell>
          <cell r="AL485" t="e">
            <v>#N/A</v>
          </cell>
          <cell r="AM485" t="e">
            <v>#N/A</v>
          </cell>
          <cell r="AN485" t="str">
            <v>3TE32A144508</v>
          </cell>
          <cell r="AO485" t="str">
            <v>Básica</v>
          </cell>
          <cell r="AP485" t="str">
            <v>Hisense</v>
          </cell>
          <cell r="AQ485" t="str">
            <v>Opera</v>
          </cell>
          <cell r="AR485" t="str">
            <v>HD 1366 X 768</v>
          </cell>
          <cell r="AS485" t="str">
            <v>3TE32G154773G1547M010</v>
          </cell>
          <cell r="AT485" t="e">
            <v>#N/A</v>
          </cell>
          <cell r="AU485" t="str">
            <v>32H3B1</v>
          </cell>
          <cell r="AV485" t="str">
            <v>3TE32G154773</v>
          </cell>
          <cell r="AW485" t="str">
            <v>G1547</v>
          </cell>
          <cell r="AX485" t="str">
            <v>M010</v>
          </cell>
          <cell r="AY485">
            <v>74011735</v>
          </cell>
          <cell r="AZ485">
            <v>51012667</v>
          </cell>
          <cell r="BA485">
            <v>80139963</v>
          </cell>
        </row>
        <row r="486">
          <cell r="D486">
            <v>60311924</v>
          </cell>
          <cell r="E486" t="str">
            <v xml:space="preserve">A  </v>
          </cell>
          <cell r="F486" t="str">
            <v>TV</v>
          </cell>
          <cell r="G486" t="str">
            <v>EDUARDO FLORES LÓPEZ</v>
          </cell>
          <cell r="H486" t="str">
            <v>TEMIXCO # 131</v>
          </cell>
          <cell r="I486" t="str">
            <v>4773318463/4774121957</v>
          </cell>
          <cell r="J486" t="str">
            <v>HISENSE</v>
          </cell>
          <cell r="K486" t="str">
            <v>50K20DW</v>
          </cell>
          <cell r="L486" t="str">
            <v>50G143291H17947</v>
          </cell>
          <cell r="M486" t="str">
            <v>CARTA BIMBO</v>
          </cell>
          <cell r="N486">
            <v>0</v>
          </cell>
          <cell r="O486">
            <v>42095</v>
          </cell>
          <cell r="P486">
            <v>42790</v>
          </cell>
          <cell r="Q486">
            <v>201107</v>
          </cell>
          <cell r="R486" t="str">
            <v>24/02/2017 ERNESTO HER: NP5 P1: 173331/OC-1007790</v>
          </cell>
          <cell r="S486" t="str">
            <v/>
          </cell>
          <cell r="T486" t="str">
            <v xml:space="preserve">  NORMA RAMÍREZ                   </v>
          </cell>
          <cell r="U486" t="str">
            <v>2017-04-20</v>
          </cell>
          <cell r="V486" t="str">
            <v>Norte</v>
          </cell>
          <cell r="W486" t="str">
            <v>COMPLETADO</v>
          </cell>
          <cell r="X486" t="str">
            <v>TALLER</v>
          </cell>
          <cell r="Y486">
            <v>42786</v>
          </cell>
          <cell r="Z486">
            <v>695</v>
          </cell>
          <cell r="AA486" t="str">
            <v>M012</v>
          </cell>
          <cell r="AD486" t="str">
            <v>Leon /Valle de las aciendas</v>
          </cell>
          <cell r="AE486" t="str">
            <v>GTO</v>
          </cell>
          <cell r="AF486" t="str">
            <v>MX</v>
          </cell>
          <cell r="AG486" t="str">
            <v>10412284</v>
          </cell>
          <cell r="AH486" t="str">
            <v>EDUARDO FLORES LOPEZ</v>
          </cell>
          <cell r="AI486" t="str">
            <v>131 Temixco</v>
          </cell>
          <cell r="AJ486" t="str">
            <v>4773318463</v>
          </cell>
          <cell r="AK486" t="str">
            <v>4774121957</v>
          </cell>
          <cell r="AL486" t="str">
            <v>37545</v>
          </cell>
          <cell r="AM486"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486" t="str">
            <v>1TE50B8NUSCB</v>
          </cell>
          <cell r="AO486" t="str">
            <v>Smart</v>
          </cell>
          <cell r="AP486" t="str">
            <v>Hisense</v>
          </cell>
          <cell r="AQ486" t="str">
            <v>Opera</v>
          </cell>
          <cell r="AR486" t="str">
            <v>FHD 1920 x 1080</v>
          </cell>
          <cell r="AS486" t="str">
            <v>3TE50G154819CRMM012</v>
          </cell>
          <cell r="AT486">
            <v>6</v>
          </cell>
          <cell r="AU486" t="str">
            <v>50H5B</v>
          </cell>
          <cell r="AV486" t="str">
            <v>3TE50G154819</v>
          </cell>
          <cell r="AW486" t="str">
            <v>CRM</v>
          </cell>
          <cell r="AX486" t="str">
            <v>M012</v>
          </cell>
          <cell r="AY486">
            <v>74011737</v>
          </cell>
          <cell r="AZ486">
            <v>51012669</v>
          </cell>
          <cell r="BA486">
            <v>80147172</v>
          </cell>
        </row>
        <row r="487">
          <cell r="D487">
            <v>60315134</v>
          </cell>
          <cell r="E487" t="str">
            <v xml:space="preserve">A  </v>
          </cell>
          <cell r="F487" t="str">
            <v>TV</v>
          </cell>
          <cell r="G487" t="str">
            <v>MAYRA TERESA ARCE</v>
          </cell>
          <cell r="H487" t="str">
            <v>MAR DE SIBERIA NO. 88, COL. VALLE DEL COUNTRY</v>
          </cell>
          <cell r="I487">
            <v>291694</v>
          </cell>
          <cell r="J487" t="str">
            <v>HISENSE</v>
          </cell>
          <cell r="K487" t="str">
            <v>50K20DW</v>
          </cell>
          <cell r="L487" t="str">
            <v>50G143291H01900</v>
          </cell>
          <cell r="M487">
            <v>166906</v>
          </cell>
          <cell r="N487">
            <v>13310.88</v>
          </cell>
          <cell r="O487">
            <v>42034</v>
          </cell>
          <cell r="P487">
            <v>42823</v>
          </cell>
          <cell r="Q487">
            <v>201023</v>
          </cell>
          <cell r="R487">
            <v>0</v>
          </cell>
          <cell r="S487" t="str">
            <v>FALLA: NO ENCIENDE, SE REALIZO PEDIDO PA</v>
          </cell>
          <cell r="T487" t="str">
            <v xml:space="preserve">   GABRELA RIVAS DELGADO          </v>
          </cell>
          <cell r="U487" t="str">
            <v>2017-04-18</v>
          </cell>
          <cell r="V487" t="str">
            <v>Norte</v>
          </cell>
          <cell r="W487" t="str">
            <v>COMPLETADO</v>
          </cell>
          <cell r="X487" t="str">
            <v>TALLER</v>
          </cell>
          <cell r="Y487">
            <v>42823</v>
          </cell>
          <cell r="Z487">
            <v>789</v>
          </cell>
          <cell r="AA487" t="str">
            <v>M012</v>
          </cell>
          <cell r="AD487" t="str">
            <v>Tepic/Col Valle del country</v>
          </cell>
          <cell r="AE487" t="str">
            <v>NAY</v>
          </cell>
          <cell r="AF487" t="str">
            <v>MX</v>
          </cell>
          <cell r="AG487" t="str">
            <v>10415172</v>
          </cell>
          <cell r="AH487" t="str">
            <v>MAIRA TERESA ARCE</v>
          </cell>
          <cell r="AI487" t="str">
            <v>88 Cto. Mar de Siberia</v>
          </cell>
          <cell r="AJ487" t="str">
            <v>3111171836</v>
          </cell>
          <cell r="AK487" t="str">
            <v>3111171836</v>
          </cell>
          <cell r="AL487" t="str">
            <v>63175</v>
          </cell>
          <cell r="AM487" t="str">
            <v>22/04/2017 05 : 48 MARCO.DIAZ : TCF174: 7407678206/04/2017 10 : 05 ARANTXA.MON : TCF106/04/2017 10 : 04 ARANTXA.MON : NP530/03/2017 08 : 49 201023 : P1-173331-LCD, 171496-POWER BOARD, OC100919627/03/2017 23 : 33 GERARDO.GRA : ODSWTP ELABORADA POR EMC*RD% MAR CARIBE Y MAR JAPON</v>
          </cell>
          <cell r="AN487" t="str">
            <v>1TE50B8NUSCB</v>
          </cell>
          <cell r="AO487" t="str">
            <v>Smart</v>
          </cell>
          <cell r="AP487" t="str">
            <v>Hisense</v>
          </cell>
          <cell r="AQ487" t="str">
            <v>Opera</v>
          </cell>
          <cell r="AR487" t="str">
            <v>FHD 1920 x 1080</v>
          </cell>
          <cell r="AS487" t="str">
            <v>3TE50G165140G1651M010</v>
          </cell>
          <cell r="AT487" t="e">
            <v>#N/A</v>
          </cell>
          <cell r="AU487" t="str">
            <v>50H7GB</v>
          </cell>
          <cell r="AV487" t="str">
            <v>3TE50G165140</v>
          </cell>
          <cell r="AW487" t="str">
            <v>G1651</v>
          </cell>
          <cell r="AX487" t="str">
            <v>M010</v>
          </cell>
          <cell r="AY487">
            <v>74011738</v>
          </cell>
          <cell r="AZ487">
            <v>51012670</v>
          </cell>
          <cell r="BA487">
            <v>80141752</v>
          </cell>
        </row>
        <row r="488">
          <cell r="D488">
            <v>60313093</v>
          </cell>
          <cell r="E488" t="str">
            <v xml:space="preserve">A  </v>
          </cell>
          <cell r="F488" t="str">
            <v>TV</v>
          </cell>
          <cell r="G488" t="str">
            <v>FABIOLA NILA</v>
          </cell>
          <cell r="H488" t="str">
            <v>SAN MATEO # 814</v>
          </cell>
          <cell r="I488" t="str">
            <v>4767430108/4767015784</v>
          </cell>
          <cell r="J488" t="str">
            <v>HISENSE</v>
          </cell>
          <cell r="K488" t="str">
            <v>50H7GB</v>
          </cell>
          <cell r="L488" t="str">
            <v>50G162155MH8523</v>
          </cell>
          <cell r="M488" t="str">
            <v>SFC/000065665</v>
          </cell>
          <cell r="N488">
            <v>13731.84</v>
          </cell>
          <cell r="O488">
            <v>42737</v>
          </cell>
          <cell r="P488">
            <v>42810</v>
          </cell>
          <cell r="Q488">
            <v>201107</v>
          </cell>
          <cell r="R488" t="str">
            <v>28/03/2017 ERNESTO HERN: NP5 P1:192764/OC-1008283</v>
          </cell>
          <cell r="S488" t="str">
            <v/>
          </cell>
          <cell r="T488" t="str">
            <v xml:space="preserve">  NORMA RAMÍREZ                   </v>
          </cell>
          <cell r="U488" t="str">
            <v>2017-04-20</v>
          </cell>
          <cell r="V488" t="str">
            <v>Norte</v>
          </cell>
          <cell r="W488" t="str">
            <v>COMPLETADO</v>
          </cell>
          <cell r="X488" t="str">
            <v>TALLER</v>
          </cell>
          <cell r="Y488">
            <v>42795</v>
          </cell>
          <cell r="Z488">
            <v>73</v>
          </cell>
          <cell r="AA488" t="str">
            <v>M010</v>
          </cell>
          <cell r="AD488" t="str">
            <v>sn fco rincon/sta fe</v>
          </cell>
          <cell r="AE488" t="str">
            <v>GTO</v>
          </cell>
          <cell r="AF488" t="str">
            <v>MX</v>
          </cell>
          <cell r="AG488" t="str">
            <v>10413295</v>
          </cell>
          <cell r="AH488" t="str">
            <v>FABIOLA NILA</v>
          </cell>
          <cell r="AI488" t="str">
            <v>814 san mateo</v>
          </cell>
          <cell r="AJ488" t="str">
            <v>4767430108</v>
          </cell>
          <cell r="AK488" t="str">
            <v>4761075784</v>
          </cell>
          <cell r="AL488" t="str">
            <v>36370</v>
          </cell>
          <cell r="AM488"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488" t="str">
            <v>3TE50G1523B0</v>
          </cell>
          <cell r="AO488" t="str">
            <v>Smart</v>
          </cell>
          <cell r="AP488" t="str">
            <v>Hisense</v>
          </cell>
          <cell r="AQ488" t="str">
            <v>Android</v>
          </cell>
          <cell r="AR488" t="str">
            <v>UHD 3840 X 2160</v>
          </cell>
          <cell r="AS488" t="str">
            <v>3TE50G1644B3G1644M010</v>
          </cell>
          <cell r="AT488" t="e">
            <v>#N/A</v>
          </cell>
          <cell r="AU488" t="str">
            <v>50H7GB</v>
          </cell>
          <cell r="AV488" t="str">
            <v>3TE50G1644B3</v>
          </cell>
          <cell r="AW488" t="str">
            <v>G1644</v>
          </cell>
          <cell r="AX488" t="str">
            <v>M010</v>
          </cell>
          <cell r="AY488">
            <v>74011739</v>
          </cell>
          <cell r="AZ488">
            <v>51012671</v>
          </cell>
          <cell r="BA488">
            <v>80139939</v>
          </cell>
        </row>
        <row r="489">
          <cell r="D489">
            <v>60310996</v>
          </cell>
          <cell r="E489" t="str">
            <v>A</v>
          </cell>
          <cell r="F489" t="str">
            <v>TV</v>
          </cell>
          <cell r="G489" t="str">
            <v>ALFREDO GOMEZ RIOS</v>
          </cell>
          <cell r="H489" t="str">
            <v>ALBERTO DURERO 4180 Col. MIRA VALLE Mpo. GUADALAJARA</v>
          </cell>
          <cell r="I489">
            <v>3315228899</v>
          </cell>
          <cell r="J489" t="str">
            <v>HISENSE</v>
          </cell>
          <cell r="K489" t="str">
            <v>50K20D</v>
          </cell>
          <cell r="L489" t="str">
            <v>50J140472H06413</v>
          </cell>
          <cell r="M489">
            <v>2041</v>
          </cell>
          <cell r="N489">
            <v>7499</v>
          </cell>
          <cell r="O489">
            <v>41646</v>
          </cell>
          <cell r="P489">
            <v>42775</v>
          </cell>
          <cell r="Q489">
            <v>201076</v>
          </cell>
          <cell r="R489" t="str">
            <v>No hay refacciones para surtir y poder reparar</v>
          </cell>
          <cell r="T489" t="str">
            <v>Carlos Muñiz</v>
          </cell>
          <cell r="U489">
            <v>42837</v>
          </cell>
          <cell r="V489" t="str">
            <v>SUR</v>
          </cell>
          <cell r="W489" t="str">
            <v>COMPLETADO</v>
          </cell>
          <cell r="X489" t="str">
            <v>CLIENTE</v>
          </cell>
          <cell r="Y489">
            <v>42774</v>
          </cell>
          <cell r="Z489">
            <v>1129</v>
          </cell>
          <cell r="AA489" t="str">
            <v>M012</v>
          </cell>
          <cell r="AB489" t="str">
            <v>T173064/Panel - PANEL</v>
          </cell>
          <cell r="AC489" t="str">
            <v>OC-1007309</v>
          </cell>
          <cell r="AD489" t="str">
            <v>Guadalajara / Mira valle</v>
          </cell>
          <cell r="AE489" t="str">
            <v>JAL</v>
          </cell>
          <cell r="AF489" t="str">
            <v>MX</v>
          </cell>
          <cell r="AG489" t="str">
            <v>10411455</v>
          </cell>
          <cell r="AH489" t="str">
            <v>AÑFREDO GOMEZ RIOS</v>
          </cell>
          <cell r="AI489" t="str">
            <v>4180 Alberto durero</v>
          </cell>
          <cell r="AJ489" t="str">
            <v>3331094828</v>
          </cell>
          <cell r="AK489" t="str">
            <v>0443318811388</v>
          </cell>
          <cell r="AL489" t="str">
            <v>44990</v>
          </cell>
          <cell r="AM489"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489" t="str">
            <v>3TE50G132311</v>
          </cell>
          <cell r="AO489" t="str">
            <v>Básica</v>
          </cell>
          <cell r="AP489" t="str">
            <v>Hisense</v>
          </cell>
          <cell r="AQ489" t="str">
            <v>Opera</v>
          </cell>
          <cell r="AR489" t="str">
            <v>FHD 1920 x 1080</v>
          </cell>
          <cell r="AS489" t="str">
            <v>3TE55G1628D9G1628M010</v>
          </cell>
          <cell r="AT489" t="e">
            <v>#N/A</v>
          </cell>
          <cell r="AU489" t="str">
            <v>55H5C</v>
          </cell>
          <cell r="AV489" t="str">
            <v>3TE55G1628D9</v>
          </cell>
          <cell r="AW489" t="str">
            <v>G1628</v>
          </cell>
          <cell r="AX489" t="str">
            <v>M010</v>
          </cell>
          <cell r="AY489">
            <v>74011740</v>
          </cell>
          <cell r="AZ489">
            <v>51012672</v>
          </cell>
          <cell r="BA489">
            <v>80139142</v>
          </cell>
        </row>
        <row r="490">
          <cell r="D490">
            <v>60311110</v>
          </cell>
          <cell r="E490" t="str">
            <v>A</v>
          </cell>
          <cell r="F490" t="str">
            <v>TV</v>
          </cell>
          <cell r="G490" t="str">
            <v>ANGEL DEL CARMEN DE LA CRUZ</v>
          </cell>
          <cell r="H490" t="str">
            <v>CASIOPEA 4256 Col. LA CALMA Mpo. ZAPOPAN</v>
          </cell>
          <cell r="I490">
            <v>9131103527</v>
          </cell>
          <cell r="J490" t="str">
            <v>HISENSE</v>
          </cell>
          <cell r="K490" t="str">
            <v>50K20DW</v>
          </cell>
          <cell r="L490" t="str">
            <v>50G143291H09847</v>
          </cell>
          <cell r="M490" t="str">
            <v>AAH 1927137</v>
          </cell>
          <cell r="N490">
            <v>9519</v>
          </cell>
          <cell r="O490">
            <v>41646</v>
          </cell>
          <cell r="P490">
            <v>42768</v>
          </cell>
          <cell r="Q490">
            <v>201076</v>
          </cell>
          <cell r="R490" t="str">
            <v>No hay refacciones para surtir y poder reparar</v>
          </cell>
          <cell r="T490" t="str">
            <v>Carlos Muñiz</v>
          </cell>
          <cell r="U490">
            <v>42837</v>
          </cell>
          <cell r="V490" t="str">
            <v>SUR</v>
          </cell>
          <cell r="W490" t="str">
            <v>COMPLETADO</v>
          </cell>
          <cell r="X490" t="str">
            <v>CLIENTE</v>
          </cell>
          <cell r="Y490">
            <v>42774</v>
          </cell>
          <cell r="Z490">
            <v>1122</v>
          </cell>
          <cell r="AA490" t="str">
            <v>M012</v>
          </cell>
          <cell r="AB490" t="str">
            <v>T173331/Panel - PANEL</v>
          </cell>
          <cell r="AC490" t="str">
            <v>OC-1007493</v>
          </cell>
          <cell r="AD490" t="str">
            <v>zapopan/la calma</v>
          </cell>
          <cell r="AE490" t="str">
            <v>JAL</v>
          </cell>
          <cell r="AF490" t="str">
            <v>MX</v>
          </cell>
          <cell r="AG490" t="str">
            <v>10411390</v>
          </cell>
          <cell r="AH490" t="str">
            <v>ANGEL DEL CARMEN DE LA CRUZ</v>
          </cell>
          <cell r="AI490" t="str">
            <v>4256 casiopea</v>
          </cell>
          <cell r="AJ490" t="str">
            <v>044-9131103527</v>
          </cell>
          <cell r="AK490">
            <v>0</v>
          </cell>
          <cell r="AL490" t="str">
            <v>45070</v>
          </cell>
          <cell r="AM490"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490" t="str">
            <v>1TE50B8NUSCB</v>
          </cell>
          <cell r="AO490" t="str">
            <v>Smart</v>
          </cell>
          <cell r="AP490" t="str">
            <v>Hisense</v>
          </cell>
          <cell r="AQ490" t="str">
            <v>Opera</v>
          </cell>
          <cell r="AR490" t="str">
            <v>FHD 1920 x 1080</v>
          </cell>
          <cell r="AS490" t="str">
            <v>3TE50G165140G1651M010</v>
          </cell>
          <cell r="AT490" t="e">
            <v>#N/A</v>
          </cell>
          <cell r="AU490" t="str">
            <v>50H7GB</v>
          </cell>
          <cell r="AV490" t="str">
            <v>3TE50G165140</v>
          </cell>
          <cell r="AW490" t="str">
            <v>G1651</v>
          </cell>
          <cell r="AX490" t="str">
            <v>M010</v>
          </cell>
          <cell r="AY490">
            <v>74011741</v>
          </cell>
          <cell r="AZ490">
            <v>51012673</v>
          </cell>
          <cell r="BA490">
            <v>80141528</v>
          </cell>
        </row>
        <row r="491">
          <cell r="D491">
            <v>60313542</v>
          </cell>
          <cell r="E491" t="str">
            <v xml:space="preserve">E    </v>
          </cell>
          <cell r="F491" t="str">
            <v>TV</v>
          </cell>
          <cell r="G491" t="str">
            <v xml:space="preserve">RAMIRO LAZCANO </v>
          </cell>
          <cell r="H491" t="str">
            <v>SANTO TOMAS 2287 GUADALAJARA/BLANCO Y CUELLAR</v>
          </cell>
          <cell r="I491">
            <v>3336490555</v>
          </cell>
          <cell r="J491" t="str">
            <v>HISENSE</v>
          </cell>
          <cell r="K491" t="str">
            <v>32H5B2</v>
          </cell>
          <cell r="L491" t="str">
            <v>32G155369H00279</v>
          </cell>
          <cell r="M491" t="str">
            <v>CARTA DE ACEPTACION</v>
          </cell>
          <cell r="N491">
            <v>0</v>
          </cell>
          <cell r="O491">
            <v>42731</v>
          </cell>
          <cell r="P491">
            <v>42741</v>
          </cell>
          <cell r="Q491">
            <v>201109</v>
          </cell>
          <cell r="R491" t="str">
            <v>FALTA DE REFACCIONES/CF EN MAL ESTADO 187177 oc-1005665</v>
          </cell>
          <cell r="S491" t="str">
            <v>ES CF QUE PROVIENE DEL SERVICIO 60307804</v>
          </cell>
          <cell r="T491" t="str">
            <v xml:space="preserve"> YURIANA HERNANDEZ HERRERA        </v>
          </cell>
          <cell r="U491" t="str">
            <v>2017- ABRI</v>
          </cell>
          <cell r="V491" t="str">
            <v>SUR</v>
          </cell>
          <cell r="W491" t="str">
            <v>COMPLETADO</v>
          </cell>
          <cell r="X491" t="str">
            <v>TALLER</v>
          </cell>
          <cell r="Y491">
            <v>42802</v>
          </cell>
          <cell r="Z491">
            <v>10</v>
          </cell>
          <cell r="AA491" t="str">
            <v>M010</v>
          </cell>
          <cell r="AD491" t="str">
            <v>guadalajara /blanco y cuellar</v>
          </cell>
          <cell r="AE491" t="str">
            <v>JAL</v>
          </cell>
          <cell r="AF491" t="str">
            <v>MX</v>
          </cell>
          <cell r="AG491" t="str">
            <v>10408235</v>
          </cell>
          <cell r="AH491" t="str">
            <v>RAMIRO LAZCANO</v>
          </cell>
          <cell r="AI491" t="str">
            <v>santo tomas num 2287</v>
          </cell>
          <cell r="AJ491" t="str">
            <v>3336490555</v>
          </cell>
          <cell r="AK491">
            <v>0</v>
          </cell>
          <cell r="AL491" t="str">
            <v>44710</v>
          </cell>
          <cell r="AM491" t="str">
            <v>22/04/2017 05 : 49 Ricardo Espinosa : TCF174 7401174214/03/2017 06 : 33 MARCO.DIAZ : TCF1PU CSA09/03/2017 02 : 40 MARTINEZ.G : TCF109/03/2017 01 : 42 201109 : EN ESPERA DE CF09/03/2017 01 : 35 MARTINEZ.G : TCFERPENDIENTE CF DE LA ODS: 60307804</v>
          </cell>
          <cell r="AN491" t="str">
            <v>3TE32G155369</v>
          </cell>
          <cell r="AO491" t="str">
            <v>Smart</v>
          </cell>
          <cell r="AP491" t="str">
            <v>Hisense</v>
          </cell>
          <cell r="AQ491" t="str">
            <v>Opera</v>
          </cell>
          <cell r="AR491" t="str">
            <v>HD 1366 X 768</v>
          </cell>
          <cell r="AS491" t="str">
            <v>3TE32G164485G1644M010</v>
          </cell>
          <cell r="AT491" t="e">
            <v>#N/A</v>
          </cell>
          <cell r="AU491" t="str">
            <v>32H5B2</v>
          </cell>
          <cell r="AV491" t="str">
            <v>3TE32G164485</v>
          </cell>
          <cell r="AW491" t="str">
            <v>G1644</v>
          </cell>
          <cell r="AX491" t="str">
            <v>M010</v>
          </cell>
          <cell r="AY491">
            <v>74011742</v>
          </cell>
          <cell r="AZ491">
            <v>51012674</v>
          </cell>
          <cell r="BA491">
            <v>80139946</v>
          </cell>
        </row>
        <row r="492">
          <cell r="D492">
            <v>60314249</v>
          </cell>
          <cell r="E492" t="str">
            <v xml:space="preserve">A  </v>
          </cell>
          <cell r="F492" t="str">
            <v>TV</v>
          </cell>
          <cell r="G492" t="str">
            <v>NORA NELLY VAZQUEZ RODRIGUEZ</v>
          </cell>
          <cell r="H492" t="str">
            <v xml:space="preserve">DIAZ ORDAZ 903, 4 DE OCT, SAN NICOLAS </v>
          </cell>
          <cell r="I492">
            <v>8117304096</v>
          </cell>
          <cell r="J492" t="str">
            <v>HISENSE</v>
          </cell>
          <cell r="K492" t="str">
            <v>50K20DW</v>
          </cell>
          <cell r="L492" t="str">
            <v>50G144844H05556</v>
          </cell>
          <cell r="M492" t="str">
            <v>576001-4</v>
          </cell>
          <cell r="N492">
            <v>14434</v>
          </cell>
          <cell r="O492">
            <v>42304</v>
          </cell>
          <cell r="P492">
            <v>42816</v>
          </cell>
          <cell r="Q492">
            <v>201024</v>
          </cell>
          <cell r="R492" t="str">
            <v xml:space="preserve">30/03/17 01:46 ERNESTO HDZ NP5 P1A OC 100913 PANEL 173331 23/03/17 </v>
          </cell>
          <cell r="S492" t="str">
            <v/>
          </cell>
          <cell r="T492" t="str">
            <v xml:space="preserve"> SOFIA VAZQUEZ                    </v>
          </cell>
          <cell r="U492" t="str">
            <v>2017-04-19</v>
          </cell>
          <cell r="V492" t="str">
            <v>Norte</v>
          </cell>
          <cell r="W492" t="str">
            <v>COMPLETADO</v>
          </cell>
          <cell r="X492" t="str">
            <v>TALLER</v>
          </cell>
          <cell r="Y492">
            <v>42809</v>
          </cell>
          <cell r="Z492">
            <v>512</v>
          </cell>
          <cell r="AA492" t="str">
            <v>M012</v>
          </cell>
          <cell r="AD492" t="str">
            <v>Sn Nicolas de los Garza/4 de Oct</v>
          </cell>
          <cell r="AE492" t="str">
            <v>NL</v>
          </cell>
          <cell r="AF492" t="str">
            <v>MX</v>
          </cell>
          <cell r="AG492" t="str">
            <v>10414488</v>
          </cell>
          <cell r="AH492" t="str">
            <v>NORA NELLY VAZQUEZ RODRIGUEZ</v>
          </cell>
          <cell r="AI492" t="str">
            <v>903 Diaz Ordaz</v>
          </cell>
          <cell r="AJ492" t="str">
            <v>8117304096</v>
          </cell>
          <cell r="AK492">
            <v>0</v>
          </cell>
          <cell r="AL492" t="str">
            <v>66486</v>
          </cell>
          <cell r="AM492"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492" t="str">
            <v>1TE50B8NUSCB</v>
          </cell>
          <cell r="AO492" t="str">
            <v>Smart</v>
          </cell>
          <cell r="AP492" t="str">
            <v>Hisense</v>
          </cell>
          <cell r="AQ492" t="str">
            <v>Opera</v>
          </cell>
          <cell r="AR492" t="str">
            <v>FHD 1920 x 1080</v>
          </cell>
          <cell r="AS492" t="str">
            <v>3TE50G154819CRMM012</v>
          </cell>
          <cell r="AT492">
            <v>6</v>
          </cell>
          <cell r="AU492" t="str">
            <v>50H5B</v>
          </cell>
          <cell r="AV492" t="str">
            <v>3TE50G154819</v>
          </cell>
          <cell r="AW492" t="str">
            <v>CRM</v>
          </cell>
          <cell r="AX492" t="str">
            <v>M012</v>
          </cell>
          <cell r="AY492">
            <v>74011743</v>
          </cell>
          <cell r="AZ492">
            <v>51012675</v>
          </cell>
          <cell r="BA492">
            <v>80147173</v>
          </cell>
        </row>
        <row r="493">
          <cell r="D493">
            <v>60303630</v>
          </cell>
          <cell r="E493" t="str">
            <v xml:space="preserve">A  </v>
          </cell>
          <cell r="F493" t="str">
            <v>TV</v>
          </cell>
          <cell r="G493" t="str">
            <v>YOLANDA ORTIZ VELAZQUEZ</v>
          </cell>
          <cell r="H493" t="str">
            <v>GARDENIAS LT.1 MZ.C,COL.PRADOS LA PROVIDENCIA,ALVARO OBREGON</v>
          </cell>
          <cell r="I493" t="str">
            <v>5277 1149 / 55 1649 3697</v>
          </cell>
          <cell r="J493" t="str">
            <v>HISENSE</v>
          </cell>
          <cell r="K493" t="str">
            <v>50H6B</v>
          </cell>
          <cell r="L493" t="str">
            <v>50G151275H00566</v>
          </cell>
          <cell r="M493">
            <v>1050</v>
          </cell>
          <cell r="N493">
            <v>14999</v>
          </cell>
          <cell r="O493">
            <v>42490</v>
          </cell>
          <cell r="P493">
            <v>42693</v>
          </cell>
          <cell r="Q493">
            <v>201057</v>
          </cell>
          <cell r="R493" t="str">
            <v>24/11/2016 04 : 56  ERNESTO.HERN : NP5</v>
          </cell>
          <cell r="S493" t="str">
            <v>EQUIPO EN CSA CLIENTE</v>
          </cell>
          <cell r="T493" t="str">
            <v xml:space="preserve">MARIBEL SASTRE HERNANDEZ          </v>
          </cell>
          <cell r="U493" t="str">
            <v>2017/04/19</v>
          </cell>
          <cell r="V493" t="str">
            <v>CENTRO</v>
          </cell>
          <cell r="W493" t="str">
            <v>COMPLETADO</v>
          </cell>
          <cell r="X493" t="str">
            <v>CLIENTE</v>
          </cell>
          <cell r="Y493">
            <v>42691</v>
          </cell>
          <cell r="Z493">
            <v>203</v>
          </cell>
          <cell r="AA493" t="str">
            <v>M010</v>
          </cell>
          <cell r="AD493" t="str">
            <v>Alvaro O/1era victoria sec bosques</v>
          </cell>
          <cell r="AE493" t="str">
            <v>DF</v>
          </cell>
          <cell r="AF493" t="str">
            <v>MX</v>
          </cell>
          <cell r="AG493" t="str">
            <v>10404330</v>
          </cell>
          <cell r="AH493" t="str">
            <v>YOLANDA ORTIZ VELAZQUEZ</v>
          </cell>
          <cell r="AI493" t="str">
            <v>19 Calle 4 mz7</v>
          </cell>
          <cell r="AJ493" t="str">
            <v>55164936970</v>
          </cell>
          <cell r="AK493" t="str">
            <v>55164936970</v>
          </cell>
          <cell r="AL493" t="str">
            <v>01160</v>
          </cell>
          <cell r="AM493"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493" t="str">
            <v>3TE50G151275</v>
          </cell>
          <cell r="AO493" t="str">
            <v>Smart</v>
          </cell>
          <cell r="AP493" t="str">
            <v>Hisense</v>
          </cell>
          <cell r="AQ493" t="str">
            <v>Opera</v>
          </cell>
          <cell r="AR493" t="str">
            <v>FHD 1920 x 1080</v>
          </cell>
          <cell r="AS493" t="str">
            <v>3TE50G165140G1651M010</v>
          </cell>
          <cell r="AT493" t="e">
            <v>#N/A</v>
          </cell>
          <cell r="AU493" t="str">
            <v>50H7GB</v>
          </cell>
          <cell r="AV493" t="str">
            <v>3TE50G165140</v>
          </cell>
          <cell r="AW493" t="str">
            <v>G1651</v>
          </cell>
          <cell r="AX493" t="str">
            <v>M010</v>
          </cell>
          <cell r="AY493">
            <v>74011744</v>
          </cell>
          <cell r="AZ493">
            <v>51012676</v>
          </cell>
          <cell r="BA493">
            <v>80141560</v>
          </cell>
        </row>
        <row r="494">
          <cell r="D494">
            <v>60316011</v>
          </cell>
          <cell r="E494" t="str">
            <v xml:space="preserve">A </v>
          </cell>
          <cell r="F494" t="str">
            <v>TV</v>
          </cell>
          <cell r="G494" t="str">
            <v>Guadalupe Basurto Perez</v>
          </cell>
          <cell r="H494" t="str">
            <v>EMILIANO ZAPATA #174 EDIF. F INT. 302, COL. 10 DE MAYO, VENUSTIANO CARRANZA, C.P. 15290</v>
          </cell>
          <cell r="I494" t="str">
            <v>5527695042 / 55220998</v>
          </cell>
          <cell r="J494" t="str">
            <v>HISENSE</v>
          </cell>
          <cell r="K494" t="str">
            <v>50K20D</v>
          </cell>
          <cell r="L494" t="str">
            <v>50J140472H06589</v>
          </cell>
          <cell r="M494" t="str">
            <v>TC# 6994 2216 6619 1690 9089 27 TICKET DE COMPRA TIENDA WALMART</v>
          </cell>
          <cell r="N494">
            <v>7499</v>
          </cell>
          <cell r="O494">
            <v>41848</v>
          </cell>
          <cell r="P494">
            <v>42843</v>
          </cell>
          <cell r="Q494">
            <v>201767</v>
          </cell>
          <cell r="R494" t="str">
            <v>20/04/2017 03 : 33  ARANTXA.MON : NP5 / P1A: 173064 PANEL    18-04-2017  OC-1009715</v>
          </cell>
          <cell r="S494" t="str">
            <v>EQUIPO DAÑADO EN DOMICILIO DE CLIENTE</v>
          </cell>
          <cell r="T494" t="str">
            <v xml:space="preserve">   ABRAHAM LAZCANO                </v>
          </cell>
          <cell r="U494" t="str">
            <v>2017-04-10</v>
          </cell>
          <cell r="V494" t="str">
            <v>CENTRO</v>
          </cell>
          <cell r="W494" t="str">
            <v>COMPLETADO</v>
          </cell>
          <cell r="X494" t="str">
            <v>TALLER</v>
          </cell>
          <cell r="Y494">
            <v>42837</v>
          </cell>
          <cell r="Z494">
            <v>995</v>
          </cell>
          <cell r="AA494" t="str">
            <v>M012</v>
          </cell>
          <cell r="AD494" t="str">
            <v>V.C./10 de mayo</v>
          </cell>
          <cell r="AE494" t="str">
            <v>DF</v>
          </cell>
          <cell r="AF494" t="str">
            <v>MX</v>
          </cell>
          <cell r="AG494" t="str">
            <v>10416013</v>
          </cell>
          <cell r="AH494" t="str">
            <v>GUADALUPE BASURTO PEREZ</v>
          </cell>
          <cell r="AI494" t="str">
            <v>Emiliano zapata 174 edif.F int.302</v>
          </cell>
          <cell r="AJ494" t="str">
            <v>5527695042</v>
          </cell>
          <cell r="AK494" t="str">
            <v>5527695042</v>
          </cell>
          <cell r="AL494" t="str">
            <v>15290</v>
          </cell>
          <cell r="AM494"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494" t="str">
            <v>3TE50G132311</v>
          </cell>
          <cell r="AO494" t="str">
            <v>Básica</v>
          </cell>
          <cell r="AP494" t="str">
            <v>Hisense</v>
          </cell>
          <cell r="AQ494" t="str">
            <v>Opera</v>
          </cell>
          <cell r="AR494" t="str">
            <v>FHD 1920 x 1080</v>
          </cell>
          <cell r="AS494" t="str">
            <v>3TE50G165140G1651M010</v>
          </cell>
          <cell r="AT494" t="e">
            <v>#N/A</v>
          </cell>
          <cell r="AU494" t="str">
            <v>50H7GB</v>
          </cell>
          <cell r="AV494" t="str">
            <v>3TE50G165140</v>
          </cell>
          <cell r="AW494" t="str">
            <v>G1651</v>
          </cell>
          <cell r="AX494" t="str">
            <v>M010</v>
          </cell>
          <cell r="AY494">
            <v>74011745</v>
          </cell>
          <cell r="AZ494">
            <v>51012677</v>
          </cell>
          <cell r="BA494">
            <v>80141763</v>
          </cell>
        </row>
        <row r="495">
          <cell r="D495">
            <v>60314351</v>
          </cell>
          <cell r="E495" t="str">
            <v xml:space="preserve">A  </v>
          </cell>
          <cell r="F495" t="str">
            <v>TV</v>
          </cell>
          <cell r="G495" t="str">
            <v>MARIA MAGDALENA ESTRADA</v>
          </cell>
          <cell r="H495" t="str">
            <v>PRESA SALANILLAS 402 EDIF.18-A,COL.LOMAS DE SOTELO,MIGUEL HIDALGO CP 11500</v>
          </cell>
          <cell r="I495" t="str">
            <v>5557 0537</v>
          </cell>
          <cell r="J495" t="str">
            <v>HISENSE</v>
          </cell>
          <cell r="K495" t="str">
            <v>50K20D</v>
          </cell>
          <cell r="L495" t="str">
            <v>50J140916H00687</v>
          </cell>
          <cell r="M495" t="str">
            <v>CARTA ACEPTACION</v>
          </cell>
          <cell r="N495">
            <v>0</v>
          </cell>
          <cell r="O495">
            <v>41870</v>
          </cell>
          <cell r="P495">
            <v>42813</v>
          </cell>
          <cell r="Q495">
            <v>201057</v>
          </cell>
          <cell r="R495" t="str">
            <v>30/03/2017 08 : 07  ARANTXA.MON : NP5</v>
          </cell>
          <cell r="S495" t="str">
            <v>EQUIPO EN CSA</v>
          </cell>
          <cell r="T495" t="str">
            <v xml:space="preserve">MARIBEL SASTRE HERNANDEZ          </v>
          </cell>
          <cell r="U495" t="str">
            <v>2017-04-19</v>
          </cell>
          <cell r="V495" t="str">
            <v>CENTRO</v>
          </cell>
          <cell r="W495" t="str">
            <v>COMPLETADO</v>
          </cell>
          <cell r="X495" t="str">
            <v>TALLER</v>
          </cell>
          <cell r="Y495">
            <v>42810</v>
          </cell>
          <cell r="Z495">
            <v>943</v>
          </cell>
          <cell r="AA495" t="str">
            <v>M012</v>
          </cell>
          <cell r="AD495" t="str">
            <v>miguel h./lomas sotelo</v>
          </cell>
          <cell r="AE495" t="str">
            <v>DF</v>
          </cell>
          <cell r="AF495" t="str">
            <v>MX</v>
          </cell>
          <cell r="AG495" t="str">
            <v>10414607</v>
          </cell>
          <cell r="AH495" t="str">
            <v>MARIA MAGDALENA ESTRADA</v>
          </cell>
          <cell r="AI495" t="str">
            <v>402 Presa salanillas edif.18A UHLoma hermosa</v>
          </cell>
          <cell r="AJ495" t="str">
            <v>55570537</v>
          </cell>
          <cell r="AK495">
            <v>0</v>
          </cell>
          <cell r="AL495" t="str">
            <v>11500</v>
          </cell>
          <cell r="AM495"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495" t="str">
            <v>3TE50G132311</v>
          </cell>
          <cell r="AO495" t="str">
            <v>Básica</v>
          </cell>
          <cell r="AP495" t="str">
            <v>Hisense</v>
          </cell>
          <cell r="AQ495" t="str">
            <v>Opera</v>
          </cell>
          <cell r="AR495" t="str">
            <v>FHD 1920 x 1080</v>
          </cell>
          <cell r="AS495" t="str">
            <v>3TE50G165140G1651M010</v>
          </cell>
          <cell r="AT495" t="e">
            <v>#N/A</v>
          </cell>
          <cell r="AU495" t="str">
            <v>50H7GB</v>
          </cell>
          <cell r="AV495" t="str">
            <v>3TE50G165140</v>
          </cell>
          <cell r="AW495" t="str">
            <v>G1651</v>
          </cell>
          <cell r="AX495" t="str">
            <v>M010</v>
          </cell>
          <cell r="AY495">
            <v>74011746</v>
          </cell>
          <cell r="AZ495">
            <v>51012678</v>
          </cell>
          <cell r="BA495">
            <v>80141554</v>
          </cell>
        </row>
        <row r="496">
          <cell r="D496">
            <v>60314951</v>
          </cell>
          <cell r="E496" t="str">
            <v xml:space="preserve">E    </v>
          </cell>
          <cell r="F496" t="str">
            <v>TV</v>
          </cell>
          <cell r="G496" t="str">
            <v>HUGO ISRAEL HERNANDEZ HERNANDEZ</v>
          </cell>
          <cell r="H496" t="str">
            <v>MORELOS CASA 11 MZ 17 LT 3, VILLAS DE ECATEPEC</v>
          </cell>
          <cell r="I496" t="str">
            <v>5839-3111</v>
          </cell>
          <cell r="J496" t="str">
            <v>HISENSE</v>
          </cell>
          <cell r="K496" t="str">
            <v>50H7GB</v>
          </cell>
          <cell r="L496" t="str">
            <v>50G162156MH0681</v>
          </cell>
          <cell r="M496" t="str">
            <v>TICKET</v>
          </cell>
          <cell r="N496">
            <v>13331.81</v>
          </cell>
          <cell r="O496">
            <v>42694</v>
          </cell>
          <cell r="P496">
            <v>42819</v>
          </cell>
          <cell r="Q496">
            <v>201010</v>
          </cell>
          <cell r="R496" t="str">
            <v>PENDIENTE POR CF DEBIDO A QUE EL CTE NO QUISO RECIBIR EL EQUIPO ENVIADO COMO CF 01/04/2017 11 : 44  MARCO.DIAZ : TCF1 TCF1PU CLIENTE</v>
          </cell>
          <cell r="S496" t="str">
            <v xml:space="preserve"> PANTALLA, CAJA Y CONTROL</v>
          </cell>
          <cell r="T496" t="str">
            <v xml:space="preserve">  VIRGINIA ANGUIANO               </v>
          </cell>
          <cell r="U496" t="str">
            <v>2017-04-20</v>
          </cell>
          <cell r="V496" t="str">
            <v>CENTRO</v>
          </cell>
          <cell r="W496" t="str">
            <v>COMPLETADO</v>
          </cell>
          <cell r="X496" t="str">
            <v>TALLER</v>
          </cell>
          <cell r="Y496">
            <v>42818</v>
          </cell>
          <cell r="Z496">
            <v>125</v>
          </cell>
          <cell r="AA496" t="str">
            <v>M010</v>
          </cell>
          <cell r="AD496" t="str">
            <v>ECATEPEC DE MORELOS/VILLAS DE ECATEPEC</v>
          </cell>
          <cell r="AE496" t="str">
            <v>MEX</v>
          </cell>
          <cell r="AF496" t="str">
            <v>MX</v>
          </cell>
          <cell r="AG496" t="str">
            <v>10409690</v>
          </cell>
          <cell r="AH496" t="str">
            <v>HUGO ISRAEL HERNANDEZ HERNANDEZ</v>
          </cell>
          <cell r="AI496" t="str">
            <v>MZ17 LT3 CALLE MORELOS CASA 11</v>
          </cell>
          <cell r="AJ496" t="str">
            <v>58393111</v>
          </cell>
          <cell r="AK496" t="str">
            <v>5518418005</v>
          </cell>
          <cell r="AL496" t="str">
            <v>55056</v>
          </cell>
          <cell r="AM496" t="str">
            <v>22/04/2017 05 : 52 MARCO.DIAZ : TCF174 7401174701/04/2017 11 : 44 MARCO.DIAZ : TCF1 TCF1PU CLIENTEINF. ROXANA. DMC25/03/2017 05 : 16 GABRIELA.B : TCFER25/03/2017 05 : 16 GABRIELA.B : CLIENTE NO ACEPTA EL CAMBIO FÍSICO DELA ORDEN 60310864</v>
          </cell>
          <cell r="AN496" t="str">
            <v>3TE50G1523B0</v>
          </cell>
          <cell r="AO496" t="str">
            <v>Smart</v>
          </cell>
          <cell r="AP496" t="str">
            <v>Hisense</v>
          </cell>
          <cell r="AQ496" t="str">
            <v>Android</v>
          </cell>
          <cell r="AR496" t="str">
            <v>UHD 3840 X 2160</v>
          </cell>
          <cell r="AS496" t="str">
            <v>3TE50G1644B3G1644M010</v>
          </cell>
          <cell r="AT496" t="e">
            <v>#N/A</v>
          </cell>
          <cell r="AU496" t="str">
            <v>50H7GB</v>
          </cell>
          <cell r="AV496" t="str">
            <v>3TE50G1644B3</v>
          </cell>
          <cell r="AW496" t="str">
            <v>G1644</v>
          </cell>
          <cell r="AX496" t="str">
            <v>M010</v>
          </cell>
          <cell r="AY496">
            <v>74011747</v>
          </cell>
          <cell r="AZ496">
            <v>51012679</v>
          </cell>
          <cell r="BA496">
            <v>80139820</v>
          </cell>
        </row>
        <row r="497">
          <cell r="D497">
            <v>60311318</v>
          </cell>
          <cell r="E497" t="str">
            <v xml:space="preserve">A  </v>
          </cell>
          <cell r="F497" t="str">
            <v>TV</v>
          </cell>
          <cell r="G497" t="str">
            <v>LAURA GONZALES CASILLAS</v>
          </cell>
          <cell r="H497" t="str">
            <v xml:space="preserve">FRANCISCO GONZALEZ BOCANEGRA GUADALAJARA/SAN ANTONIO </v>
          </cell>
          <cell r="I497">
            <v>3311933099</v>
          </cell>
          <cell r="J497" t="str">
            <v>HISENSE</v>
          </cell>
          <cell r="K497" t="str">
            <v>32H5B</v>
          </cell>
          <cell r="L497" t="str">
            <v>32G1614E4H01908</v>
          </cell>
          <cell r="M497" t="str">
            <v>TICKET DE COMPRA</v>
          </cell>
          <cell r="N497">
            <v>3374.41</v>
          </cell>
          <cell r="O497">
            <v>42693</v>
          </cell>
          <cell r="P497">
            <v>42782</v>
          </cell>
          <cell r="Q497">
            <v>201109</v>
          </cell>
          <cell r="R497" t="str">
            <v>FALTA DE REFACCIONES 191148 oc-1007505</v>
          </cell>
          <cell r="S497" t="str">
            <v>CLIENTE ENTREGA EQUIPO SIN ACCESORIOS UN</v>
          </cell>
          <cell r="T497" t="str">
            <v xml:space="preserve">  YURIANA HERNANDEZ HERRERA     Fe</v>
          </cell>
          <cell r="U497" t="str">
            <v>2017-ABRIL</v>
          </cell>
          <cell r="W497" t="str">
            <v>COMPLETADO</v>
          </cell>
          <cell r="X497" t="str">
            <v>TALLER</v>
          </cell>
          <cell r="Y497">
            <v>42776</v>
          </cell>
          <cell r="Z497">
            <v>89</v>
          </cell>
          <cell r="AA497" t="str">
            <v>M010</v>
          </cell>
          <cell r="AD497" t="str">
            <v>guadalajara /san antonio</v>
          </cell>
          <cell r="AE497" t="str">
            <v>JAL</v>
          </cell>
          <cell r="AF497" t="str">
            <v>MX</v>
          </cell>
          <cell r="AG497" t="str">
            <v>10411842</v>
          </cell>
          <cell r="AH497" t="str">
            <v>LAURA GONZALEZ CASILLAS</v>
          </cell>
          <cell r="AI497" t="str">
            <v>calle francisco gonzalez bocanegra num 17</v>
          </cell>
          <cell r="AJ497" t="str">
            <v>3311933099</v>
          </cell>
          <cell r="AK497">
            <v>0</v>
          </cell>
          <cell r="AL497" t="str">
            <v>44730</v>
          </cell>
          <cell r="AM497"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497" t="str">
            <v>3TE32A150815</v>
          </cell>
          <cell r="AO497" t="str">
            <v>Smart</v>
          </cell>
          <cell r="AP497" t="str">
            <v>Hisense</v>
          </cell>
          <cell r="AQ497" t="str">
            <v>Opera</v>
          </cell>
          <cell r="AR497" t="str">
            <v>HD 1366 X 768</v>
          </cell>
          <cell r="AS497" t="str">
            <v>3TE32G164485G1644M010</v>
          </cell>
          <cell r="AT497" t="e">
            <v>#N/A</v>
          </cell>
          <cell r="AU497" t="str">
            <v>32H5B2</v>
          </cell>
          <cell r="AV497" t="str">
            <v>3TE32G164485</v>
          </cell>
          <cell r="AW497" t="str">
            <v>G1644</v>
          </cell>
          <cell r="AX497" t="str">
            <v>M010</v>
          </cell>
          <cell r="AY497">
            <v>74011748</v>
          </cell>
          <cell r="AZ497">
            <v>51012680</v>
          </cell>
          <cell r="BA497">
            <v>80139952</v>
          </cell>
        </row>
        <row r="498">
          <cell r="D498">
            <v>60316083</v>
          </cell>
          <cell r="E498" t="str">
            <v xml:space="preserve">A </v>
          </cell>
          <cell r="F498" t="str">
            <v>TV</v>
          </cell>
          <cell r="G498" t="str">
            <v>Diana Joseline Angeles</v>
          </cell>
          <cell r="H498" t="str">
            <v>CALLE 14 #102, COL. ESPERANZA, NEZAHUALCOYOTL, C.P. 57800</v>
          </cell>
          <cell r="I498" t="str">
            <v>5573665619 / 5532546378</v>
          </cell>
          <cell r="J498" t="str">
            <v>HISENSE</v>
          </cell>
          <cell r="K498" t="str">
            <v>50K20D</v>
          </cell>
          <cell r="L498" t="str">
            <v>50J140472H06598</v>
          </cell>
          <cell r="M498" t="str">
            <v>POLIZA</v>
          </cell>
          <cell r="N498" t="str">
            <v>POLIZA</v>
          </cell>
          <cell r="O498">
            <v>41884</v>
          </cell>
          <cell r="P498">
            <v>42843</v>
          </cell>
          <cell r="Q498">
            <v>201767</v>
          </cell>
          <cell r="R498" t="str">
            <v>20/04/2017 03 : 31  ARANTXA.MON : NP5 /  P1A:       173064 PANEL        18-04-2017   OC-1009714</v>
          </cell>
          <cell r="S498" t="str">
            <v>EQUIPO DAÑADO EN DOMICILIO DE CLIENTE</v>
          </cell>
          <cell r="T498" t="str">
            <v xml:space="preserve">   RENE ARIAS                     </v>
          </cell>
          <cell r="U498" t="str">
            <v>2017-04-20</v>
          </cell>
          <cell r="V498" t="str">
            <v>CENTRO</v>
          </cell>
          <cell r="W498" t="str">
            <v>COMPLETADO</v>
          </cell>
          <cell r="X498" t="str">
            <v>TALLER</v>
          </cell>
          <cell r="Y498">
            <v>42842</v>
          </cell>
          <cell r="Z498">
            <v>959</v>
          </cell>
          <cell r="AA498" t="str">
            <v>M012</v>
          </cell>
          <cell r="AD498" t="str">
            <v>Nezahualcoyotl/Col. Esperanza</v>
          </cell>
          <cell r="AE498" t="str">
            <v>MEX</v>
          </cell>
          <cell r="AF498" t="str">
            <v>MX</v>
          </cell>
          <cell r="AG498" t="str">
            <v>10416064</v>
          </cell>
          <cell r="AH498" t="str">
            <v>DIANA JOSELINE ANGELES</v>
          </cell>
          <cell r="AI498" t="str">
            <v>102 Calle 14</v>
          </cell>
          <cell r="AJ498" t="str">
            <v>5573665619</v>
          </cell>
          <cell r="AK498" t="str">
            <v>5573665619</v>
          </cell>
          <cell r="AL498" t="str">
            <v>57800</v>
          </cell>
          <cell r="AM498"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498" t="str">
            <v>3TE50G132311</v>
          </cell>
          <cell r="AO498" t="str">
            <v>Básica</v>
          </cell>
          <cell r="AP498" t="str">
            <v>Hisense</v>
          </cell>
          <cell r="AQ498" t="str">
            <v>Opera</v>
          </cell>
          <cell r="AR498" t="str">
            <v>FHD 1920 x 1080</v>
          </cell>
          <cell r="AS498" t="str">
            <v>3TE50G165140G1651M010</v>
          </cell>
          <cell r="AT498" t="e">
            <v>#N/A</v>
          </cell>
          <cell r="AU498" t="str">
            <v>50H7GB</v>
          </cell>
          <cell r="AV498" t="str">
            <v>3TE50G165140</v>
          </cell>
          <cell r="AW498" t="str">
            <v>G1651</v>
          </cell>
          <cell r="AX498" t="str">
            <v>M010</v>
          </cell>
          <cell r="AY498">
            <v>74011750</v>
          </cell>
          <cell r="AZ498">
            <v>51012684</v>
          </cell>
          <cell r="BA498">
            <v>80141766</v>
          </cell>
        </row>
        <row r="499">
          <cell r="D499">
            <v>60315227</v>
          </cell>
          <cell r="E499" t="str">
            <v xml:space="preserve">A  </v>
          </cell>
          <cell r="F499" t="str">
            <v>TV</v>
          </cell>
          <cell r="G499" t="str">
            <v>Carmen Contreras</v>
          </cell>
          <cell r="H499" t="str">
            <v>Blanca rosa mz 28 lt 11 S/N. Col. Agricola Pantitlan, Del. Iztacalco C.P. 08100</v>
          </cell>
          <cell r="I499" t="str">
            <v>5569307575 / 5540788387</v>
          </cell>
          <cell r="J499" t="str">
            <v>HISENSE</v>
          </cell>
          <cell r="K499" t="str">
            <v>50K20DW</v>
          </cell>
          <cell r="L499" t="str">
            <v>50G144844H05561</v>
          </cell>
          <cell r="M499" t="str">
            <v>POLIZA</v>
          </cell>
          <cell r="N499">
            <v>0</v>
          </cell>
          <cell r="O499">
            <v>42194</v>
          </cell>
          <cell r="P499">
            <v>42831</v>
          </cell>
          <cell r="Q499">
            <v>201767</v>
          </cell>
          <cell r="R499" t="str">
            <v>13/04/2017 06 : 33  ERNESTO.HERN : NP5 / P1A: 173331 PANEL    06-04-2017   OC-1009440</v>
          </cell>
          <cell r="S499" t="str">
            <v>EQUIPO DAÑADO EN DOMICILIO DE CLIENTE</v>
          </cell>
          <cell r="T499" t="str">
            <v xml:space="preserve">   RENE ARIAS                     </v>
          </cell>
          <cell r="U499" t="str">
            <v>2017-04-18</v>
          </cell>
          <cell r="V499" t="str">
            <v>CENTRO</v>
          </cell>
          <cell r="W499" t="str">
            <v>COMPLETADO</v>
          </cell>
          <cell r="X499" t="str">
            <v>CLIENTE</v>
          </cell>
          <cell r="Y499">
            <v>42824</v>
          </cell>
          <cell r="Z499">
            <v>637</v>
          </cell>
          <cell r="AA499" t="str">
            <v>M012</v>
          </cell>
          <cell r="AD499" t="str">
            <v>Iztacalco / Agriciola pantitlan</v>
          </cell>
          <cell r="AE499" t="str">
            <v>DF</v>
          </cell>
          <cell r="AF499" t="str">
            <v>MX</v>
          </cell>
          <cell r="AG499" t="str">
            <v>10414610</v>
          </cell>
          <cell r="AH499" t="str">
            <v>CARMEN CONTRERAS</v>
          </cell>
          <cell r="AI499" t="str">
            <v>sn Blanca rosa mz 28 lt 11</v>
          </cell>
          <cell r="AJ499" t="str">
            <v>5569307575</v>
          </cell>
          <cell r="AK499" t="str">
            <v>5540788387</v>
          </cell>
          <cell r="AL499" t="str">
            <v>08100</v>
          </cell>
          <cell r="AM499"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499" t="str">
            <v>1TE50B8NUSCB</v>
          </cell>
          <cell r="AO499" t="str">
            <v>Smart</v>
          </cell>
          <cell r="AP499" t="str">
            <v>Hisense</v>
          </cell>
          <cell r="AQ499" t="str">
            <v>Opera</v>
          </cell>
          <cell r="AR499" t="str">
            <v>FHD 1920 x 1080</v>
          </cell>
          <cell r="AS499" t="str">
            <v>3TE50G165140G1651M010</v>
          </cell>
          <cell r="AT499" t="e">
            <v>#N/A</v>
          </cell>
          <cell r="AU499" t="str">
            <v>50H7GB</v>
          </cell>
          <cell r="AV499" t="str">
            <v>3TE50G165140</v>
          </cell>
          <cell r="AW499" t="str">
            <v>G1651</v>
          </cell>
          <cell r="AX499" t="str">
            <v>M010</v>
          </cell>
          <cell r="AY499">
            <v>74011752</v>
          </cell>
          <cell r="AZ499">
            <v>51012683</v>
          </cell>
          <cell r="BA499">
            <v>80141826</v>
          </cell>
        </row>
        <row r="500">
          <cell r="D500">
            <v>60314160</v>
          </cell>
          <cell r="E500" t="str">
            <v xml:space="preserve">A  </v>
          </cell>
          <cell r="F500" t="str">
            <v>TV</v>
          </cell>
          <cell r="G500" t="str">
            <v>MA CONCEPCIN OCARANZA GUARDADO</v>
          </cell>
          <cell r="H500" t="str">
            <v>PROFESORA MARIA ULLOA GARCIA 62 AGUALULCO DE MERCADO/LIBERTAD</v>
          </cell>
          <cell r="I500">
            <v>3867520364</v>
          </cell>
          <cell r="J500" t="str">
            <v>HISENSE</v>
          </cell>
          <cell r="K500" t="str">
            <v>50H7GB</v>
          </cell>
          <cell r="L500" t="str">
            <v>50G162156MH0853</v>
          </cell>
          <cell r="M500" t="str">
            <v>0860</v>
          </cell>
          <cell r="N500">
            <v>11601</v>
          </cell>
          <cell r="O500">
            <v>42564</v>
          </cell>
          <cell r="P500">
            <v>42809</v>
          </cell>
          <cell r="Q500">
            <v>201109</v>
          </cell>
          <cell r="R500" t="str">
            <v>FALTA DE REFACCIONES 192764 oc-1008668</v>
          </cell>
          <cell r="S500" t="str">
            <v/>
          </cell>
          <cell r="T500" t="str">
            <v xml:space="preserve">   YURIANA HERNANDEZ HERRERA      </v>
          </cell>
          <cell r="U500" t="str">
            <v>2017-ABRIL</v>
          </cell>
          <cell r="W500" t="str">
            <v>COMPLETADO</v>
          </cell>
          <cell r="X500" t="str">
            <v>TALLER</v>
          </cell>
          <cell r="Y500">
            <v>42808</v>
          </cell>
          <cell r="Z500">
            <v>245</v>
          </cell>
          <cell r="AA500" t="str">
            <v>M010</v>
          </cell>
          <cell r="AD500" t="str">
            <v>Agualulco de mercado/Libertad</v>
          </cell>
          <cell r="AE500" t="str">
            <v>JAL</v>
          </cell>
          <cell r="AF500" t="str">
            <v>MX</v>
          </cell>
          <cell r="AG500" t="str">
            <v>10414306</v>
          </cell>
          <cell r="AH500" t="str">
            <v>MA CONCEPCION OCARANZA GUARDADO</v>
          </cell>
          <cell r="AI500" t="str">
            <v>Profesora maria ulloa garcia num 62</v>
          </cell>
          <cell r="AJ500" t="str">
            <v>3867520364</v>
          </cell>
          <cell r="AK500">
            <v>0</v>
          </cell>
          <cell r="AL500" t="str">
            <v>46375</v>
          </cell>
          <cell r="AM500"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00" t="str">
            <v>3TE50G1523B0</v>
          </cell>
          <cell r="AO500" t="str">
            <v>Smart</v>
          </cell>
          <cell r="AP500" t="str">
            <v>Hisense</v>
          </cell>
          <cell r="AQ500" t="str">
            <v>Android</v>
          </cell>
          <cell r="AR500" t="str">
            <v>UHD 3840 X 2160</v>
          </cell>
          <cell r="AS500" t="str">
            <v>3TE50G1644B3G1644M010</v>
          </cell>
          <cell r="AT500" t="e">
            <v>#N/A</v>
          </cell>
          <cell r="AU500" t="str">
            <v>50H7GB</v>
          </cell>
          <cell r="AV500" t="str">
            <v>3TE50G1644B3</v>
          </cell>
          <cell r="AW500" t="str">
            <v>G1644</v>
          </cell>
          <cell r="AX500" t="str">
            <v>M010</v>
          </cell>
          <cell r="AY500">
            <v>74011753</v>
          </cell>
          <cell r="AZ500">
            <v>51012685</v>
          </cell>
          <cell r="BA500">
            <v>80139955</v>
          </cell>
        </row>
        <row r="501">
          <cell r="D501">
            <v>60311033</v>
          </cell>
          <cell r="E501" t="str">
            <v xml:space="preserve">A  </v>
          </cell>
          <cell r="F501" t="str">
            <v>TV</v>
          </cell>
          <cell r="G501" t="str">
            <v>MARTIN MUÑIZ</v>
          </cell>
          <cell r="H501" t="str">
            <v xml:space="preserve">MARAVILLAS 382 VALLE DE LAS FLORES SALTILLO, COAHUILA </v>
          </cell>
          <cell r="I501">
            <v>8442893230</v>
          </cell>
          <cell r="J501" t="str">
            <v>HISENSE</v>
          </cell>
          <cell r="K501" t="str">
            <v>50K20D</v>
          </cell>
          <cell r="L501" t="str">
            <v>50G144843H01562</v>
          </cell>
          <cell r="M501" t="str">
            <v>CARTA TELMEX</v>
          </cell>
          <cell r="N501">
            <v>0</v>
          </cell>
          <cell r="O501">
            <v>42928</v>
          </cell>
          <cell r="P501">
            <v>42777</v>
          </cell>
          <cell r="Q501">
            <v>201017</v>
          </cell>
          <cell r="R501" t="str">
            <v>16/02/17 00:21 ERNESTO.HERN NP5 PIA:173064,OC-1007361 PANEL</v>
          </cell>
          <cell r="S501" t="str">
            <v/>
          </cell>
          <cell r="T501" t="str">
            <v xml:space="preserve"> ROSALINA ALVAREZ DEL CASTILLO    </v>
          </cell>
          <cell r="U501" t="str">
            <v>2017/04/12</v>
          </cell>
          <cell r="V501" t="str">
            <v>Norte</v>
          </cell>
          <cell r="W501" t="str">
            <v>COMPLETADO</v>
          </cell>
          <cell r="X501" t="str">
            <v>TALLER</v>
          </cell>
          <cell r="Y501">
            <v>42774</v>
          </cell>
          <cell r="Z501">
            <v>151</v>
          </cell>
          <cell r="AA501" t="str">
            <v>M010</v>
          </cell>
          <cell r="AD501" t="str">
            <v>saltillo/col valle de la s flores</v>
          </cell>
          <cell r="AE501" t="str">
            <v>COA</v>
          </cell>
          <cell r="AF501" t="str">
            <v>MX</v>
          </cell>
          <cell r="AG501" t="str">
            <v>10411016</v>
          </cell>
          <cell r="AH501" t="str">
            <v>MARTIN MUNIZ</v>
          </cell>
          <cell r="AI501" t="str">
            <v>382 maravillas</v>
          </cell>
          <cell r="AJ501" t="str">
            <v>8444311162</v>
          </cell>
          <cell r="AK501" t="str">
            <v>8442893230</v>
          </cell>
          <cell r="AL501" t="str">
            <v>25290</v>
          </cell>
          <cell r="AM501"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01" t="str">
            <v>3TE50G132311</v>
          </cell>
          <cell r="AO501" t="str">
            <v>Básica</v>
          </cell>
          <cell r="AP501" t="str">
            <v>Hisense</v>
          </cell>
          <cell r="AQ501" t="str">
            <v>Opera</v>
          </cell>
          <cell r="AR501" t="str">
            <v>FHD 1920 x 1080</v>
          </cell>
          <cell r="AS501" t="str">
            <v>3TE50G165140G1651M010</v>
          </cell>
          <cell r="AT501" t="e">
            <v>#N/A</v>
          </cell>
          <cell r="AU501" t="str">
            <v>50H7GB</v>
          </cell>
          <cell r="AV501" t="str">
            <v>3TE50G165140</v>
          </cell>
          <cell r="AW501" t="str">
            <v>G1651</v>
          </cell>
          <cell r="AX501" t="str">
            <v>M010</v>
          </cell>
          <cell r="AY501">
            <v>74011754</v>
          </cell>
          <cell r="AZ501">
            <v>51012686</v>
          </cell>
          <cell r="BA501">
            <v>80141764</v>
          </cell>
        </row>
        <row r="502">
          <cell r="D502">
            <v>60311435</v>
          </cell>
          <cell r="E502" t="str">
            <v xml:space="preserve">A  </v>
          </cell>
          <cell r="F502" t="str">
            <v>TV</v>
          </cell>
          <cell r="G502" t="str">
            <v xml:space="preserve">MARTINA CASTRO MARTINEZ </v>
          </cell>
          <cell r="H502" t="str">
            <v>CALLE NIÑOS HEROES no7. colsector 3  tihuatlan</v>
          </cell>
          <cell r="I502">
            <v>782823566</v>
          </cell>
          <cell r="J502" t="str">
            <v>HISENSE</v>
          </cell>
          <cell r="K502" t="str">
            <v>32H5B</v>
          </cell>
          <cell r="L502" t="str">
            <v>32G155369H02463</v>
          </cell>
          <cell r="M502">
            <v>0</v>
          </cell>
          <cell r="N502">
            <v>4298.99</v>
          </cell>
          <cell r="O502">
            <v>42706</v>
          </cell>
          <cell r="P502" t="str">
            <v>02/13/2017</v>
          </cell>
          <cell r="Q502">
            <v>201060</v>
          </cell>
          <cell r="R502">
            <v>0</v>
          </cell>
          <cell r="S502" t="str">
            <v/>
          </cell>
          <cell r="T502" t="str">
            <v xml:space="preserve"> Zeineb Vega       Fecha de Aplica</v>
          </cell>
          <cell r="U502" t="str">
            <v>2017</v>
          </cell>
          <cell r="V502" t="str">
            <v>SUR</v>
          </cell>
          <cell r="W502" t="str">
            <v>COMPLETADO</v>
          </cell>
          <cell r="X502" t="str">
            <v>TALLER</v>
          </cell>
          <cell r="Y502">
            <v>42779</v>
          </cell>
          <cell r="AA502" t="str">
            <v>M010</v>
          </cell>
          <cell r="AD502" t="str">
            <v>tihuatlan /totolapa</v>
          </cell>
          <cell r="AE502" t="str">
            <v>VER</v>
          </cell>
          <cell r="AF502" t="str">
            <v>MX</v>
          </cell>
          <cell r="AG502" t="str">
            <v>10408382</v>
          </cell>
          <cell r="AH502" t="str">
            <v>MARTINA CASTRO MARTINEZ</v>
          </cell>
          <cell r="AI502" t="str">
            <v>calle niños heroes num 7 sector 3</v>
          </cell>
          <cell r="AJ502" t="str">
            <v>7828235665</v>
          </cell>
          <cell r="AK502">
            <v>0</v>
          </cell>
          <cell r="AL502" t="str">
            <v>92900</v>
          </cell>
          <cell r="AM502"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02" t="str">
            <v>3TE32A150815</v>
          </cell>
          <cell r="AO502" t="str">
            <v>Smart</v>
          </cell>
          <cell r="AP502" t="str">
            <v>Hisense</v>
          </cell>
          <cell r="AQ502" t="str">
            <v>Opera</v>
          </cell>
          <cell r="AR502" t="str">
            <v>HD 1366 X 768</v>
          </cell>
          <cell r="AS502" t="str">
            <v>3TE32G164485G1644M010</v>
          </cell>
          <cell r="AT502" t="e">
            <v>#N/A</v>
          </cell>
          <cell r="AU502" t="str">
            <v>32H5B2</v>
          </cell>
          <cell r="AV502" t="str">
            <v>3TE32G164485</v>
          </cell>
          <cell r="AW502" t="str">
            <v>G1644</v>
          </cell>
          <cell r="AX502" t="str">
            <v>M010</v>
          </cell>
          <cell r="AY502">
            <v>74011755</v>
          </cell>
          <cell r="AZ502">
            <v>51012687</v>
          </cell>
          <cell r="BA502">
            <v>80139913</v>
          </cell>
        </row>
        <row r="503">
          <cell r="D503">
            <v>60314350</v>
          </cell>
          <cell r="E503" t="str">
            <v xml:space="preserve">A  </v>
          </cell>
          <cell r="F503" t="str">
            <v>TV</v>
          </cell>
          <cell r="G503" t="str">
            <v>VERONICA CAMARGO</v>
          </cell>
          <cell r="H503" t="str">
            <v>JUAN ALVAREZ 944 GUADALAJARA/SAGRADA FAMILIA</v>
          </cell>
          <cell r="I503">
            <v>3338256760</v>
          </cell>
          <cell r="J503" t="str">
            <v>HISENSE</v>
          </cell>
          <cell r="K503" t="str">
            <v>32H3B1</v>
          </cell>
          <cell r="L503" t="str">
            <v>32G153442H1652B</v>
          </cell>
          <cell r="M503" t="str">
            <v>000304</v>
          </cell>
          <cell r="N503">
            <v>3599</v>
          </cell>
          <cell r="O503">
            <v>42329</v>
          </cell>
          <cell r="P503">
            <v>42812</v>
          </cell>
          <cell r="Q503">
            <v>201109</v>
          </cell>
          <cell r="R503" t="str">
            <v>FALTA DE REFACCIONES 190930 oc-1008820</v>
          </cell>
          <cell r="S503" t="str">
            <v>CLIENTE ENTREGA EQUIPO SIN ACCESORIOS, U</v>
          </cell>
          <cell r="T503" t="str">
            <v xml:space="preserve">   YURIANA HERNANDEZ HERRERA      </v>
          </cell>
          <cell r="U503" t="str">
            <v>2017-ABRIL</v>
          </cell>
          <cell r="W503" t="str">
            <v>COMPLETADO</v>
          </cell>
          <cell r="X503" t="str">
            <v>TALLER</v>
          </cell>
          <cell r="Y503">
            <v>42810</v>
          </cell>
          <cell r="Z503">
            <v>483</v>
          </cell>
          <cell r="AA503" t="str">
            <v>M012</v>
          </cell>
          <cell r="AD503" t="str">
            <v>Guadalajara/Sagrada Familia</v>
          </cell>
          <cell r="AE503" t="str">
            <v>JAL</v>
          </cell>
          <cell r="AF503" t="str">
            <v>MX</v>
          </cell>
          <cell r="AG503" t="str">
            <v>10414443</v>
          </cell>
          <cell r="AH503" t="str">
            <v>VERONICA CAMARGO</v>
          </cell>
          <cell r="AI503" t="str">
            <v>944 Juan Alvarez</v>
          </cell>
          <cell r="AJ503" t="str">
            <v>3338256760</v>
          </cell>
          <cell r="AK503">
            <v>0</v>
          </cell>
          <cell r="AL503" t="str">
            <v>44200</v>
          </cell>
          <cell r="AM503"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03" t="str">
            <v>3TE32G153442</v>
          </cell>
          <cell r="AO503" t="str">
            <v>Básica</v>
          </cell>
          <cell r="AP503" t="str">
            <v>Hisense</v>
          </cell>
          <cell r="AQ503" t="str">
            <v>Opera</v>
          </cell>
          <cell r="AR503" t="str">
            <v>HD 1366 X 768</v>
          </cell>
          <cell r="AS503" t="str">
            <v>3TE32G154773G1547M010</v>
          </cell>
          <cell r="AT503" t="e">
            <v>#N/A</v>
          </cell>
          <cell r="AU503" t="str">
            <v>32H3B1</v>
          </cell>
          <cell r="AV503" t="str">
            <v>3TE32G154773</v>
          </cell>
          <cell r="AW503" t="str">
            <v>G1547</v>
          </cell>
          <cell r="AX503" t="str">
            <v>M010</v>
          </cell>
          <cell r="AY503">
            <v>74011756</v>
          </cell>
          <cell r="AZ503">
            <v>51012688</v>
          </cell>
          <cell r="BA503">
            <v>80139958</v>
          </cell>
        </row>
        <row r="504">
          <cell r="D504">
            <v>60313600</v>
          </cell>
          <cell r="E504" t="str">
            <v xml:space="preserve">A  </v>
          </cell>
          <cell r="F504" t="str">
            <v>TV</v>
          </cell>
          <cell r="G504" t="str">
            <v>ENRIQUE VILCHIS</v>
          </cell>
          <cell r="H504" t="str">
            <v>JAVIER MINA 381 TONALA/COLONIA CENTRO</v>
          </cell>
          <cell r="I504" t="str">
            <v xml:space="preserve">3317762461 - </v>
          </cell>
          <cell r="J504" t="str">
            <v>HISENSE</v>
          </cell>
          <cell r="K504" t="str">
            <v>50K20D</v>
          </cell>
          <cell r="L504" t="str">
            <v>50J140472H06904</v>
          </cell>
          <cell r="M504" t="str">
            <v>TICKET DE COMPRA</v>
          </cell>
          <cell r="N504">
            <v>7518</v>
          </cell>
          <cell r="O504">
            <v>41676</v>
          </cell>
          <cell r="P504">
            <v>42805</v>
          </cell>
          <cell r="Q504">
            <v>201109</v>
          </cell>
          <cell r="R504" t="str">
            <v>FALTA DE REFACCIONES 173064 oc-1008465</v>
          </cell>
          <cell r="S504" t="str">
            <v>CLIENTE ENTREGA EQUIPO SIN ACCESORIOS, U</v>
          </cell>
          <cell r="T504" t="str">
            <v xml:space="preserve">   YURIANA HERNANDEZ HERRERA      </v>
          </cell>
          <cell r="U504" t="str">
            <v>2017-ABRIL</v>
          </cell>
          <cell r="W504" t="str">
            <v>COMPLETADO</v>
          </cell>
          <cell r="X504" t="str">
            <v>TALLER</v>
          </cell>
          <cell r="Y504">
            <v>42802</v>
          </cell>
          <cell r="Z504">
            <v>1129</v>
          </cell>
          <cell r="AA504" t="str">
            <v>M012</v>
          </cell>
          <cell r="AD504" t="str">
            <v>tonala/col centro</v>
          </cell>
          <cell r="AE504" t="str">
            <v>JAL</v>
          </cell>
          <cell r="AF504" t="str">
            <v>MX</v>
          </cell>
          <cell r="AG504" t="str">
            <v>10266384</v>
          </cell>
          <cell r="AH504" t="str">
            <v>ENRIQUE VILCHIS</v>
          </cell>
          <cell r="AI504" t="str">
            <v>381 javier mina</v>
          </cell>
          <cell r="AJ504" t="str">
            <v>3317762461</v>
          </cell>
          <cell r="AK504">
            <v>0</v>
          </cell>
          <cell r="AL504" t="str">
            <v>45400</v>
          </cell>
          <cell r="AM504"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04" t="str">
            <v>3TE50G132311</v>
          </cell>
          <cell r="AO504" t="str">
            <v>Básica</v>
          </cell>
          <cell r="AP504" t="str">
            <v>Hisense</v>
          </cell>
          <cell r="AQ504" t="str">
            <v>Opera</v>
          </cell>
          <cell r="AR504" t="str">
            <v>FHD 1920 x 1080</v>
          </cell>
          <cell r="AS504" t="str">
            <v>3TE50G165140G1651M010</v>
          </cell>
          <cell r="AT504" t="e">
            <v>#N/A</v>
          </cell>
          <cell r="AU504" t="str">
            <v>50H7GB</v>
          </cell>
          <cell r="AV504" t="str">
            <v>3TE50G165140</v>
          </cell>
          <cell r="AW504" t="str">
            <v>G1651</v>
          </cell>
          <cell r="AX504" t="str">
            <v>M010</v>
          </cell>
          <cell r="AY504">
            <v>74011757</v>
          </cell>
          <cell r="AZ504">
            <v>51012689</v>
          </cell>
          <cell r="BA504">
            <v>80141478</v>
          </cell>
        </row>
        <row r="505">
          <cell r="D505">
            <v>60310982</v>
          </cell>
          <cell r="E505" t="str">
            <v xml:space="preserve">A  </v>
          </cell>
          <cell r="F505" t="str">
            <v>TV</v>
          </cell>
          <cell r="G505" t="str">
            <v>FERNANDO HERNANDEZ HERRADA</v>
          </cell>
          <cell r="H505" t="str">
            <v>MELPOMENE 2543-65 GUADALAJARA/LOMAS DE INDEPENDENCIA</v>
          </cell>
          <cell r="I505">
            <v>3331785954</v>
          </cell>
          <cell r="J505" t="str">
            <v>HISENSE</v>
          </cell>
          <cell r="K505" t="str">
            <v>50K20DW</v>
          </cell>
          <cell r="L505" t="str">
            <v>50G143291H02073</v>
          </cell>
          <cell r="M505" t="str">
            <v>POLIZA DE GARANTIA</v>
          </cell>
          <cell r="N505">
            <v>0</v>
          </cell>
          <cell r="O505">
            <v>42215</v>
          </cell>
          <cell r="P505">
            <v>42783</v>
          </cell>
          <cell r="Q505">
            <v>201109</v>
          </cell>
          <cell r="R505" t="str">
            <v>FALTA DE REFACCIONES 173331 oc-1007508</v>
          </cell>
          <cell r="S505" t="str">
            <v>CLIENTE ENTREGA UNICAMENTE TV SIN ACCESO</v>
          </cell>
          <cell r="T505" t="str">
            <v xml:space="preserve"> YURIANA HERNANDEZ HERRERA      Fe</v>
          </cell>
          <cell r="U505" t="str">
            <v>2017-ABRIL</v>
          </cell>
          <cell r="V505" t="str">
            <v>SUR</v>
          </cell>
          <cell r="W505" t="str">
            <v>COMPLETADO</v>
          </cell>
          <cell r="X505" t="str">
            <v>TALLER</v>
          </cell>
          <cell r="Y505">
            <v>42774</v>
          </cell>
          <cell r="Z505">
            <v>568</v>
          </cell>
          <cell r="AA505" t="str">
            <v>M012</v>
          </cell>
          <cell r="AD505" t="str">
            <v>Guadalajara/Lomas de Independencia</v>
          </cell>
          <cell r="AE505" t="str">
            <v>JAL</v>
          </cell>
          <cell r="AF505" t="str">
            <v>MX</v>
          </cell>
          <cell r="AG505" t="str">
            <v>10411233</v>
          </cell>
          <cell r="AH505" t="str">
            <v>FERNANDO HERNANDEZ HERRADA</v>
          </cell>
          <cell r="AI505" t="str">
            <v>2543-65 Melpomene</v>
          </cell>
          <cell r="AJ505" t="str">
            <v>3331785954</v>
          </cell>
          <cell r="AK505">
            <v>0</v>
          </cell>
          <cell r="AL505" t="str">
            <v>44350</v>
          </cell>
          <cell r="AM505"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05" t="str">
            <v>1TE50B8NUSCB</v>
          </cell>
          <cell r="AO505" t="str">
            <v>Smart</v>
          </cell>
          <cell r="AP505" t="str">
            <v>Hisense</v>
          </cell>
          <cell r="AQ505" t="str">
            <v>Opera</v>
          </cell>
          <cell r="AR505" t="str">
            <v>FHD 1920 x 1080</v>
          </cell>
          <cell r="AS505" t="str">
            <v>3TE50G165140G1651M010</v>
          </cell>
          <cell r="AT505" t="e">
            <v>#N/A</v>
          </cell>
          <cell r="AU505" t="str">
            <v>50H7GB</v>
          </cell>
          <cell r="AV505" t="str">
            <v>3TE50G165140</v>
          </cell>
          <cell r="AW505" t="str">
            <v>G1651</v>
          </cell>
          <cell r="AX505" t="str">
            <v>M010</v>
          </cell>
          <cell r="AY505">
            <v>74011758</v>
          </cell>
          <cell r="AZ505">
            <v>51012690</v>
          </cell>
          <cell r="BA505">
            <v>80141479</v>
          </cell>
        </row>
        <row r="506">
          <cell r="D506">
            <v>60312972</v>
          </cell>
          <cell r="E506" t="str">
            <v xml:space="preserve">A  </v>
          </cell>
          <cell r="F506" t="str">
            <v>TV</v>
          </cell>
          <cell r="G506" t="str">
            <v>SILVA GUERRERO RODRIGUEZ</v>
          </cell>
          <cell r="H506" t="str">
            <v>ARDILLA 456 COL. BENITO JUAREZ MUNICIPIO NEZAHUALCOYOTL CP 57000</v>
          </cell>
          <cell r="I506" t="str">
            <v>59732998 - 77223685</v>
          </cell>
          <cell r="J506" t="str">
            <v>HISENSE</v>
          </cell>
          <cell r="K506" t="str">
            <v>50K20DW</v>
          </cell>
          <cell r="L506" t="str">
            <v>50G143291H18541</v>
          </cell>
          <cell r="M506" t="str">
            <v>TICKET CHI / 000204650 TELMEX</v>
          </cell>
          <cell r="N506">
            <v>10121</v>
          </cell>
          <cell r="O506">
            <v>42131</v>
          </cell>
          <cell r="P506">
            <v>42797</v>
          </cell>
          <cell r="Q506">
            <v>201767</v>
          </cell>
          <cell r="R506" t="str">
            <v>15/03/2017 06 : 19  JORGE.VAZ : NP5 / P1A: 173331 PANEL   03-03-2017 OC-1008196</v>
          </cell>
          <cell r="S506" t="str">
            <v>EQUIPO DAÑADO EN DOMICILIO DE CLIENTE</v>
          </cell>
          <cell r="T506" t="str">
            <v xml:space="preserve">   ABRAHAM LAZCANO                </v>
          </cell>
          <cell r="U506" t="str">
            <v>2017-04-10</v>
          </cell>
          <cell r="V506" t="str">
            <v>CENTRO</v>
          </cell>
          <cell r="W506" t="str">
            <v>COMPLETADO</v>
          </cell>
          <cell r="X506" t="str">
            <v>TALLER</v>
          </cell>
          <cell r="Y506">
            <v>42793</v>
          </cell>
          <cell r="Z506">
            <v>666</v>
          </cell>
          <cell r="AA506" t="str">
            <v>M012</v>
          </cell>
          <cell r="AD506" t="str">
            <v>neza/b juarez</v>
          </cell>
          <cell r="AE506" t="str">
            <v>MEX</v>
          </cell>
          <cell r="AF506" t="str">
            <v>MX</v>
          </cell>
          <cell r="AG506" t="str">
            <v>10411094</v>
          </cell>
          <cell r="AH506" t="str">
            <v>SILVIA GUERRERO RODRIGUEZ</v>
          </cell>
          <cell r="AI506" t="str">
            <v>456 ardilla</v>
          </cell>
          <cell r="AJ506" t="str">
            <v>59732998</v>
          </cell>
          <cell r="AK506" t="str">
            <v>77223685</v>
          </cell>
          <cell r="AL506" t="str">
            <v>57000</v>
          </cell>
          <cell r="AM506"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06" t="str">
            <v>1TE50B8NUSCB</v>
          </cell>
          <cell r="AO506" t="str">
            <v>Smart</v>
          </cell>
          <cell r="AP506" t="str">
            <v>Hisense</v>
          </cell>
          <cell r="AQ506" t="str">
            <v>Opera</v>
          </cell>
          <cell r="AR506" t="str">
            <v>FHD 1920 x 1080</v>
          </cell>
          <cell r="AS506" t="str">
            <v>3TE50G165140G1651M010</v>
          </cell>
          <cell r="AT506" t="e">
            <v>#N/A</v>
          </cell>
          <cell r="AU506" t="str">
            <v>50H7GB</v>
          </cell>
          <cell r="AV506" t="str">
            <v>3TE50G165140</v>
          </cell>
          <cell r="AW506" t="str">
            <v>G1651</v>
          </cell>
          <cell r="AX506" t="str">
            <v>M010</v>
          </cell>
          <cell r="AY506">
            <v>74011759</v>
          </cell>
          <cell r="AZ506">
            <v>51012691</v>
          </cell>
          <cell r="BA506">
            <v>80141827</v>
          </cell>
        </row>
        <row r="507">
          <cell r="D507">
            <v>60311920</v>
          </cell>
          <cell r="E507" t="str">
            <v xml:space="preserve">A  </v>
          </cell>
          <cell r="F507" t="str">
            <v>TV</v>
          </cell>
          <cell r="G507" t="str">
            <v>NESTOR DE LA MORA VALDEZ</v>
          </cell>
          <cell r="H507" t="str">
            <v>CALZADA FEDERALISMO INT 19 B #1253 GUADALAJARA/ MEZQUITAN COUNTRY</v>
          </cell>
          <cell r="I507" t="str">
            <v>3314309660 - 3314320461</v>
          </cell>
          <cell r="J507" t="str">
            <v>HISENSE</v>
          </cell>
          <cell r="K507" t="str">
            <v>50H7GB</v>
          </cell>
          <cell r="L507" t="str">
            <v>50G1622J1H01575</v>
          </cell>
          <cell r="M507" t="str">
            <v>VIUBBTC28328</v>
          </cell>
          <cell r="N507">
            <v>9883</v>
          </cell>
          <cell r="O507">
            <v>42695</v>
          </cell>
          <cell r="P507">
            <v>42789</v>
          </cell>
          <cell r="Q507">
            <v>201109</v>
          </cell>
          <cell r="R507" t="str">
            <v>FALTA DE REFACCIONES 192764 oc-1007821</v>
          </cell>
          <cell r="S507" t="str">
            <v>CLIENTE ENTREGA UNICAMENTE TV SIN ACCESO</v>
          </cell>
          <cell r="T507" t="str">
            <v xml:space="preserve">    YURIANA HERNANDEZ HERRERA     </v>
          </cell>
          <cell r="U507" t="str">
            <v>2017-ABRIL</v>
          </cell>
          <cell r="W507" t="str">
            <v>COMPLETADO</v>
          </cell>
          <cell r="X507" t="str">
            <v>TALLER</v>
          </cell>
          <cell r="Y507">
            <v>42783</v>
          </cell>
          <cell r="Z507">
            <v>94</v>
          </cell>
          <cell r="AA507" t="str">
            <v>M010</v>
          </cell>
          <cell r="AD507" t="str">
            <v>Guadalajara/Mezquitan country</v>
          </cell>
          <cell r="AE507" t="str">
            <v>JAL</v>
          </cell>
          <cell r="AF507" t="str">
            <v>MX</v>
          </cell>
          <cell r="AG507" t="str">
            <v>10412253</v>
          </cell>
          <cell r="AH507" t="str">
            <v>NESTOR DE LA MORA VALDES</v>
          </cell>
          <cell r="AI507" t="str">
            <v>1253 Calz Federalismo int 19 b</v>
          </cell>
          <cell r="AJ507" t="str">
            <v>3314320461</v>
          </cell>
          <cell r="AK507" t="str">
            <v>3314320461</v>
          </cell>
          <cell r="AL507" t="str">
            <v>44260</v>
          </cell>
          <cell r="AM507"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07" t="str">
            <v>3TE50G1523B0</v>
          </cell>
          <cell r="AO507" t="str">
            <v>Smart</v>
          </cell>
          <cell r="AP507" t="str">
            <v>Hisense</v>
          </cell>
          <cell r="AQ507" t="str">
            <v>Android</v>
          </cell>
          <cell r="AR507" t="str">
            <v>UHD 3840 X 2160</v>
          </cell>
          <cell r="AS507" t="str">
            <v>3TE50G1644B3G1644M010</v>
          </cell>
          <cell r="AT507" t="e">
            <v>#N/A</v>
          </cell>
          <cell r="AU507" t="str">
            <v>50H7GB</v>
          </cell>
          <cell r="AV507" t="str">
            <v>3TE50G1644B3</v>
          </cell>
          <cell r="AW507" t="str">
            <v>G1644</v>
          </cell>
          <cell r="AX507" t="str">
            <v>M010</v>
          </cell>
          <cell r="AY507">
            <v>74011760</v>
          </cell>
          <cell r="AZ507">
            <v>51012692</v>
          </cell>
          <cell r="BA507">
            <v>80139961</v>
          </cell>
        </row>
        <row r="508">
          <cell r="D508">
            <v>60310754</v>
          </cell>
          <cell r="E508" t="str">
            <v xml:space="preserve">A  </v>
          </cell>
          <cell r="F508" t="str">
            <v>TV</v>
          </cell>
          <cell r="G508" t="str">
            <v>BEATRIZ GALICIA</v>
          </cell>
          <cell r="H508" t="str">
            <v>MERIDA NO.209,COL.ROMA NORTE,CUAUHTEMOC  CP 06700</v>
          </cell>
          <cell r="I508" t="str">
            <v>551749 9650</v>
          </cell>
          <cell r="J508" t="str">
            <v>HISENSE</v>
          </cell>
          <cell r="K508" t="str">
            <v>32H5B</v>
          </cell>
          <cell r="L508" t="str">
            <v>32G154778H00021</v>
          </cell>
          <cell r="M508" t="str">
            <v>0255- 302192</v>
          </cell>
          <cell r="N508">
            <v>5499</v>
          </cell>
          <cell r="O508">
            <v>42483</v>
          </cell>
          <cell r="P508">
            <v>42782</v>
          </cell>
          <cell r="Q508">
            <v>201057</v>
          </cell>
          <cell r="R508" t="str">
            <v>18/02/2017 04 : 02  ERNESTO.HERN : NP5</v>
          </cell>
          <cell r="S508" t="str">
            <v>EQUIPO EN CSA CLIENTE</v>
          </cell>
          <cell r="T508" t="str">
            <v xml:space="preserve">MARIBEL SASTRE HERNANDEZ          </v>
          </cell>
          <cell r="U508" t="str">
            <v>2017-04-19</v>
          </cell>
          <cell r="V508" t="str">
            <v>CENTRO</v>
          </cell>
          <cell r="W508" t="str">
            <v>COMPLETADO</v>
          </cell>
          <cell r="X508" t="str">
            <v>CLIENTE</v>
          </cell>
          <cell r="Y508">
            <v>42769</v>
          </cell>
          <cell r="Z508">
            <v>299</v>
          </cell>
          <cell r="AA508" t="str">
            <v>M010</v>
          </cell>
          <cell r="AD508" t="str">
            <v>Cuauhtemoc/Roma Norte</v>
          </cell>
          <cell r="AE508" t="str">
            <v>DF</v>
          </cell>
          <cell r="AF508" t="str">
            <v>MX</v>
          </cell>
          <cell r="AG508" t="str">
            <v>10410822</v>
          </cell>
          <cell r="AH508" t="str">
            <v>BEATRIZ GALICIA</v>
          </cell>
          <cell r="AI508" t="str">
            <v>No. 209 Mérida</v>
          </cell>
          <cell r="AJ508" t="str">
            <v>0445517499650</v>
          </cell>
          <cell r="AK508">
            <v>0</v>
          </cell>
          <cell r="AL508" t="str">
            <v>06700</v>
          </cell>
          <cell r="AM508"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08" t="str">
            <v>3TE32A150815</v>
          </cell>
          <cell r="AO508" t="str">
            <v>Smart</v>
          </cell>
          <cell r="AP508" t="str">
            <v>Hisense</v>
          </cell>
          <cell r="AQ508" t="str">
            <v>Opera</v>
          </cell>
          <cell r="AR508" t="str">
            <v>HD 1366 X 768</v>
          </cell>
          <cell r="AS508" t="str">
            <v>3TE32G164485G1644M010</v>
          </cell>
          <cell r="AT508" t="e">
            <v>#N/A</v>
          </cell>
          <cell r="AU508" t="str">
            <v>32H5B2</v>
          </cell>
          <cell r="AV508" t="str">
            <v>3TE32G164485</v>
          </cell>
          <cell r="AW508" t="str">
            <v>G1644</v>
          </cell>
          <cell r="AX508" t="str">
            <v>M010</v>
          </cell>
          <cell r="AY508">
            <v>74011761</v>
          </cell>
          <cell r="AZ508">
            <v>51012693</v>
          </cell>
          <cell r="BA508">
            <v>80139965</v>
          </cell>
        </row>
        <row r="509">
          <cell r="D509">
            <v>60247553</v>
          </cell>
          <cell r="E509" t="str">
            <v xml:space="preserve">A  </v>
          </cell>
          <cell r="F509" t="str">
            <v>TV</v>
          </cell>
          <cell r="G509" t="str">
            <v>CANDY MORA</v>
          </cell>
          <cell r="H509" t="str">
            <v>LAGO GRAN OSO # 29 INT.1,COL.PENSIL,MIGUEL HIDALGO CP 11430</v>
          </cell>
          <cell r="I509" t="str">
            <v>4266 8010 / CEL 55 2848 0485</v>
          </cell>
          <cell r="J509" t="str">
            <v>HISENSE</v>
          </cell>
          <cell r="K509" t="str">
            <v>50K20D</v>
          </cell>
          <cell r="L509" t="str">
            <v>50J140472H06953</v>
          </cell>
          <cell r="M509" t="str">
            <v>POLIZA SELLADA</v>
          </cell>
          <cell r="N509">
            <v>0</v>
          </cell>
          <cell r="O509">
            <v>42433</v>
          </cell>
          <cell r="P509">
            <v>42433</v>
          </cell>
          <cell r="Q509">
            <v>201057</v>
          </cell>
          <cell r="R509" t="str">
            <v>06/04/2016 00 : 53  CYNTHIA.DIAZ : NP5</v>
          </cell>
          <cell r="S509" t="str">
            <v>EQUIPO EN CSA</v>
          </cell>
          <cell r="T509" t="str">
            <v xml:space="preserve">MARIBEL SASTRE HERNANDEZ          </v>
          </cell>
          <cell r="U509" t="str">
            <v>2017-04-19</v>
          </cell>
          <cell r="V509" t="str">
            <v>CENTRO</v>
          </cell>
          <cell r="W509" t="str">
            <v>COMPLETADO</v>
          </cell>
          <cell r="X509" t="str">
            <v>TALLER</v>
          </cell>
          <cell r="Y509" t="e">
            <v>#N/A</v>
          </cell>
          <cell r="Z509">
            <v>42433</v>
          </cell>
          <cell r="AA509" t="str">
            <v>M012</v>
          </cell>
          <cell r="AD509" t="e">
            <v>#N/A</v>
          </cell>
          <cell r="AE509" t="e">
            <v>#N/A</v>
          </cell>
          <cell r="AF509" t="e">
            <v>#N/A</v>
          </cell>
          <cell r="AG509" t="e">
            <v>#N/A</v>
          </cell>
          <cell r="AH509" t="e">
            <v>#N/A</v>
          </cell>
          <cell r="AI509" t="e">
            <v>#N/A</v>
          </cell>
          <cell r="AJ509" t="e">
            <v>#N/A</v>
          </cell>
          <cell r="AK509" t="e">
            <v>#N/A</v>
          </cell>
          <cell r="AL509" t="e">
            <v>#N/A</v>
          </cell>
          <cell r="AM509" t="e">
            <v>#N/A</v>
          </cell>
          <cell r="AN509" t="str">
            <v>3TE50G132311</v>
          </cell>
          <cell r="AO509" t="str">
            <v>Básica</v>
          </cell>
          <cell r="AP509" t="str">
            <v>Hisense</v>
          </cell>
          <cell r="AQ509" t="str">
            <v>Opera</v>
          </cell>
          <cell r="AR509" t="str">
            <v>FHD 1920 x 1080</v>
          </cell>
          <cell r="AS509" t="str">
            <v>3TE50G165140G1651M010</v>
          </cell>
          <cell r="AT509" t="e">
            <v>#N/A</v>
          </cell>
          <cell r="AU509" t="str">
            <v>50H7GB</v>
          </cell>
          <cell r="AV509" t="str">
            <v>3TE50G165140</v>
          </cell>
          <cell r="AW509" t="str">
            <v>G1651</v>
          </cell>
          <cell r="AX509" t="str">
            <v>M010</v>
          </cell>
          <cell r="AY509">
            <v>74011763</v>
          </cell>
          <cell r="AZ509">
            <v>51012694</v>
          </cell>
          <cell r="BA509">
            <v>80141561</v>
          </cell>
        </row>
        <row r="510">
          <cell r="D510">
            <v>60311123</v>
          </cell>
          <cell r="E510" t="str">
            <v xml:space="preserve">A  </v>
          </cell>
          <cell r="F510" t="str">
            <v>TV</v>
          </cell>
          <cell r="G510" t="str">
            <v>VERONICA VELAZQUEZ</v>
          </cell>
          <cell r="H510" t="str">
            <v>MARIA PERFECTA LLAMAS 131 GUADALAJARA/VILLA DE GUADALUPE</v>
          </cell>
          <cell r="I510" t="str">
            <v>3336258965- 3317858009</v>
          </cell>
          <cell r="J510" t="str">
            <v>HISENSE</v>
          </cell>
          <cell r="K510" t="str">
            <v>32H3B1</v>
          </cell>
          <cell r="L510" t="str">
            <v>32G153443H05888</v>
          </cell>
          <cell r="M510" t="str">
            <v>CARTA DE ACEPTACION</v>
          </cell>
          <cell r="N510">
            <v>7968.1</v>
          </cell>
          <cell r="O510">
            <v>42360</v>
          </cell>
          <cell r="P510">
            <v>42782</v>
          </cell>
          <cell r="Q510">
            <v>201109</v>
          </cell>
          <cell r="R510" t="str">
            <v>FALTA DE REFACCIONES 190930 oc-1007481</v>
          </cell>
          <cell r="S510" t="str">
            <v>CLIENTE ENTREGA EQUIPO SIN ACCESORIOS UN</v>
          </cell>
          <cell r="T510" t="str">
            <v xml:space="preserve">  YURIANA HERNANDEZ HERRERA       </v>
          </cell>
          <cell r="U510" t="str">
            <v>2017-ABRIL</v>
          </cell>
          <cell r="V510" t="str">
            <v>SUR</v>
          </cell>
          <cell r="W510" t="str">
            <v>COMPLETADO</v>
          </cell>
          <cell r="X510" t="str">
            <v>TALLER</v>
          </cell>
          <cell r="Y510">
            <v>42774</v>
          </cell>
          <cell r="Z510">
            <v>422</v>
          </cell>
          <cell r="AA510" t="str">
            <v>M012</v>
          </cell>
          <cell r="AD510" t="str">
            <v>Guadalajara/villa de guadalupe</v>
          </cell>
          <cell r="AE510" t="str">
            <v>JAL</v>
          </cell>
          <cell r="AF510" t="str">
            <v>MX</v>
          </cell>
          <cell r="AG510" t="str">
            <v>10411452</v>
          </cell>
          <cell r="AH510" t="str">
            <v>VERÓNICA VELAZQUEZ</v>
          </cell>
          <cell r="AI510" t="str">
            <v>131 Maria Perfecta Llamas</v>
          </cell>
          <cell r="AJ510" t="str">
            <v>3317858009</v>
          </cell>
          <cell r="AK510" t="str">
            <v>3317858009</v>
          </cell>
          <cell r="AL510" t="str">
            <v>45180</v>
          </cell>
          <cell r="AM510"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10" t="str">
            <v>3TE32G153442</v>
          </cell>
          <cell r="AO510" t="str">
            <v>Básica</v>
          </cell>
          <cell r="AP510" t="str">
            <v>Hisense</v>
          </cell>
          <cell r="AQ510" t="str">
            <v>Opera</v>
          </cell>
          <cell r="AR510" t="str">
            <v>HD 1366 X 768</v>
          </cell>
          <cell r="AS510" t="str">
            <v>3TE32G154773G1547M010</v>
          </cell>
          <cell r="AT510" t="e">
            <v>#N/A</v>
          </cell>
          <cell r="AU510" t="str">
            <v>32H3B1</v>
          </cell>
          <cell r="AV510" t="str">
            <v>3TE32G154773</v>
          </cell>
          <cell r="AW510" t="str">
            <v>G1547</v>
          </cell>
          <cell r="AX510" t="str">
            <v>M010</v>
          </cell>
          <cell r="AY510">
            <v>74011765</v>
          </cell>
          <cell r="AZ510">
            <v>51012696</v>
          </cell>
          <cell r="BA510">
            <v>80139971</v>
          </cell>
        </row>
        <row r="511">
          <cell r="D511">
            <v>60312960</v>
          </cell>
          <cell r="E511" t="str">
            <v xml:space="preserve">A  </v>
          </cell>
          <cell r="F511" t="str">
            <v>TV</v>
          </cell>
          <cell r="G511" t="str">
            <v>RUTILA PALACIO SANCHEZ</v>
          </cell>
          <cell r="H511" t="str">
            <v>FORMAICA MZ M LT 21 COL. LA PALMA DELG TLALPAN CP 14400</v>
          </cell>
          <cell r="I511" t="str">
            <v>58494669</v>
          </cell>
          <cell r="J511" t="str">
            <v>HISENSE</v>
          </cell>
          <cell r="K511" t="str">
            <v>50K20D</v>
          </cell>
          <cell r="L511" t="str">
            <v>50J140916H00596</v>
          </cell>
          <cell r="M511" t="str">
            <v>CARTA ACEPTACION TELMEX</v>
          </cell>
          <cell r="N511">
            <v>0</v>
          </cell>
          <cell r="O511">
            <v>41848</v>
          </cell>
          <cell r="P511">
            <v>42796</v>
          </cell>
          <cell r="Q511">
            <v>201767</v>
          </cell>
          <cell r="R511" t="str">
            <v>17/03/2017 00 : 25  ERNESTO.HERN : NP5 / P1A: 173064 PANEL   02-03-2017   OC-1008147</v>
          </cell>
          <cell r="S511" t="str">
            <v>EQUIPO DAÑADO EN DOMICILIO DE CLIENTE</v>
          </cell>
          <cell r="T511" t="str">
            <v xml:space="preserve">   ABRAHAM LAZCANO                </v>
          </cell>
          <cell r="U511" t="str">
            <v>2017-04-10</v>
          </cell>
          <cell r="V511" t="str">
            <v>CENTRO</v>
          </cell>
          <cell r="W511" t="str">
            <v>COMPLETADO</v>
          </cell>
          <cell r="X511" t="str">
            <v>TALLER</v>
          </cell>
          <cell r="Y511">
            <v>42793</v>
          </cell>
          <cell r="Z511">
            <v>948</v>
          </cell>
          <cell r="AA511" t="str">
            <v>M012</v>
          </cell>
          <cell r="AD511" t="str">
            <v>La palma/Tlalpan</v>
          </cell>
          <cell r="AE511" t="str">
            <v>DF</v>
          </cell>
          <cell r="AF511" t="str">
            <v>MX</v>
          </cell>
          <cell r="AG511" t="str">
            <v>10413312</v>
          </cell>
          <cell r="AH511" t="str">
            <v>RUTILA PALACIOS SANCHEZ</v>
          </cell>
          <cell r="AI511" t="str">
            <v>mz m lt 21 Formaica</v>
          </cell>
          <cell r="AJ511" t="str">
            <v>58494669</v>
          </cell>
          <cell r="AK511" t="str">
            <v>58494669</v>
          </cell>
          <cell r="AL511" t="str">
            <v>14400</v>
          </cell>
          <cell r="AM511"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11" t="str">
            <v>3TE50G132311</v>
          </cell>
          <cell r="AO511" t="str">
            <v>Básica</v>
          </cell>
          <cell r="AP511" t="str">
            <v>Hisense</v>
          </cell>
          <cell r="AQ511" t="str">
            <v>Opera</v>
          </cell>
          <cell r="AR511" t="str">
            <v>FHD 1920 x 1080</v>
          </cell>
          <cell r="AS511" t="str">
            <v>3TE50G165140G1651M010</v>
          </cell>
          <cell r="AT511" t="e">
            <v>#N/A</v>
          </cell>
          <cell r="AU511" t="str">
            <v>50H7GB</v>
          </cell>
          <cell r="AV511" t="str">
            <v>3TE50G165140</v>
          </cell>
          <cell r="AW511" t="str">
            <v>G1651</v>
          </cell>
          <cell r="AX511" t="str">
            <v>M010</v>
          </cell>
          <cell r="AY511">
            <v>74011766</v>
          </cell>
          <cell r="AZ511">
            <v>51012697</v>
          </cell>
          <cell r="BA511">
            <v>80141803</v>
          </cell>
        </row>
        <row r="512">
          <cell r="D512">
            <v>60315103</v>
          </cell>
          <cell r="E512" t="str">
            <v xml:space="preserve">A  </v>
          </cell>
          <cell r="F512" t="str">
            <v>TV</v>
          </cell>
          <cell r="G512" t="str">
            <v>ANA CRISTINA PEREZ HERNANDEZ</v>
          </cell>
          <cell r="H512" t="str">
            <v>PEGASO INT15 #235 TLAJOMULCO/SANTA FE</v>
          </cell>
          <cell r="I512" t="str">
            <v>37970505- 3322714471</v>
          </cell>
          <cell r="J512" t="str">
            <v>HISENSE</v>
          </cell>
          <cell r="K512" t="str">
            <v>50K20DW</v>
          </cell>
          <cell r="L512" t="str">
            <v>50G143291H02182</v>
          </cell>
          <cell r="M512" t="str">
            <v>MCT / 000013044</v>
          </cell>
          <cell r="N512">
            <v>10120.879999999999</v>
          </cell>
          <cell r="O512">
            <v>42084</v>
          </cell>
          <cell r="P512">
            <v>42823</v>
          </cell>
          <cell r="Q512">
            <v>201109</v>
          </cell>
          <cell r="R512" t="str">
            <v>FALTA DE REFACCIONE 173331 oc-1009166</v>
          </cell>
          <cell r="S512" t="str">
            <v>CLIENTE ENTREGA EQUIPO SIN ACCESORIOS, U</v>
          </cell>
          <cell r="T512" t="str">
            <v xml:space="preserve">     YURIANA HERNANDEZ HERRERA    </v>
          </cell>
          <cell r="U512" t="str">
            <v>2017-ABRIL</v>
          </cell>
          <cell r="W512" t="str">
            <v>COMPLETADO</v>
          </cell>
          <cell r="X512" t="str">
            <v>TALLER</v>
          </cell>
          <cell r="Y512">
            <v>42822</v>
          </cell>
          <cell r="Z512">
            <v>739</v>
          </cell>
          <cell r="AA512" t="str">
            <v>M012</v>
          </cell>
          <cell r="AD512" t="str">
            <v>Tlajomulco/Santa Fe</v>
          </cell>
          <cell r="AE512" t="str">
            <v>JAL</v>
          </cell>
          <cell r="AF512" t="str">
            <v>MX</v>
          </cell>
          <cell r="AG512" t="str">
            <v>10415088</v>
          </cell>
          <cell r="AH512" t="str">
            <v>ANA CRISTINA PEREZ HERNANDEZ</v>
          </cell>
          <cell r="AI512" t="str">
            <v>235 Pegasso Int15</v>
          </cell>
          <cell r="AJ512" t="str">
            <v>0443322714471</v>
          </cell>
          <cell r="AK512" t="str">
            <v>0443322714471</v>
          </cell>
          <cell r="AL512" t="str">
            <v>45653</v>
          </cell>
          <cell r="AM512"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12" t="str">
            <v>1TE50B8NUSCB</v>
          </cell>
          <cell r="AO512" t="str">
            <v>Smart</v>
          </cell>
          <cell r="AP512" t="str">
            <v>Hisense</v>
          </cell>
          <cell r="AQ512" t="str">
            <v>Opera</v>
          </cell>
          <cell r="AR512" t="str">
            <v>FHD 1920 x 1080</v>
          </cell>
          <cell r="AS512" t="str">
            <v>3TE50G165140G1651M010</v>
          </cell>
          <cell r="AT512" t="e">
            <v>#N/A</v>
          </cell>
          <cell r="AU512" t="str">
            <v>50H7GB</v>
          </cell>
          <cell r="AV512" t="str">
            <v>3TE50G165140</v>
          </cell>
          <cell r="AW512" t="str">
            <v>G1651</v>
          </cell>
          <cell r="AX512" t="str">
            <v>M010</v>
          </cell>
          <cell r="AY512">
            <v>74011767</v>
          </cell>
          <cell r="AZ512">
            <v>51012698</v>
          </cell>
          <cell r="BA512">
            <v>80141482</v>
          </cell>
        </row>
        <row r="513">
          <cell r="D513">
            <v>60311737</v>
          </cell>
          <cell r="E513" t="str">
            <v xml:space="preserve">A  </v>
          </cell>
          <cell r="F513" t="str">
            <v>TV</v>
          </cell>
          <cell r="G513" t="str">
            <v>SALVADOR MORALES</v>
          </cell>
          <cell r="H513" t="str">
            <v>MADERO #270 ZAMORA, MICHOACÁN</v>
          </cell>
          <cell r="I513">
            <v>3511192623</v>
          </cell>
          <cell r="J513" t="str">
            <v>HISENSE</v>
          </cell>
          <cell r="K513" t="str">
            <v>32H3B2</v>
          </cell>
          <cell r="L513" t="str">
            <v>32G1613E4H04011</v>
          </cell>
          <cell r="M513" t="str">
            <v>EQUIPO DE PISO</v>
          </cell>
          <cell r="N513">
            <v>0</v>
          </cell>
          <cell r="P513">
            <v>0</v>
          </cell>
          <cell r="Q513">
            <v>201080</v>
          </cell>
          <cell r="R513" t="str">
            <v>P1:T206447 MAIN BOARD OC-1007581</v>
          </cell>
          <cell r="S513" t="str">
            <v xml:space="preserve"> EQUIPO DE PISO</v>
          </cell>
          <cell r="T513" t="str">
            <v xml:space="preserve">LUIS RAMIREZ                      </v>
          </cell>
          <cell r="U513" t="str">
            <v>2017-04-20</v>
          </cell>
          <cell r="V513" t="str">
            <v>SUR</v>
          </cell>
          <cell r="W513" t="str">
            <v>COMPLETADO</v>
          </cell>
          <cell r="X513" t="str">
            <v>TALLER</v>
          </cell>
          <cell r="Y513">
            <v>42782</v>
          </cell>
          <cell r="Z513">
            <v>0</v>
          </cell>
          <cell r="AA513" t="str">
            <v>M010</v>
          </cell>
          <cell r="AD513" t="str">
            <v>zamora/centro</v>
          </cell>
          <cell r="AE513" t="str">
            <v>MCH</v>
          </cell>
          <cell r="AF513" t="str">
            <v>MX</v>
          </cell>
          <cell r="AG513" t="str">
            <v>10411790</v>
          </cell>
          <cell r="AH513" t="str">
            <v>SALVADOR MORALES</v>
          </cell>
          <cell r="AI513" t="str">
            <v>Madero sur 270</v>
          </cell>
          <cell r="AJ513" t="str">
            <v>51157541</v>
          </cell>
          <cell r="AK513" t="str">
            <v>3511192623</v>
          </cell>
          <cell r="AL513" t="str">
            <v>59600</v>
          </cell>
          <cell r="AM513"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13" t="str">
            <v>3TE32G155364</v>
          </cell>
          <cell r="AO513" t="str">
            <v>Básica</v>
          </cell>
          <cell r="AP513" t="str">
            <v>Hisense</v>
          </cell>
          <cell r="AQ513" t="str">
            <v>Opera</v>
          </cell>
          <cell r="AR513" t="str">
            <v>HD 1366 X 768</v>
          </cell>
          <cell r="AS513" t="str">
            <v>3TE32G164485G1644M010</v>
          </cell>
          <cell r="AT513" t="e">
            <v>#N/A</v>
          </cell>
          <cell r="AU513" t="str">
            <v>32H5B2</v>
          </cell>
          <cell r="AV513" t="str">
            <v>3TE32G164485</v>
          </cell>
          <cell r="AW513" t="str">
            <v>G1644</v>
          </cell>
          <cell r="AX513" t="str">
            <v>M010</v>
          </cell>
          <cell r="AY513">
            <v>74011768</v>
          </cell>
          <cell r="AZ513">
            <v>51012699</v>
          </cell>
          <cell r="BA513">
            <v>80139937</v>
          </cell>
        </row>
        <row r="514">
          <cell r="D514">
            <v>60315094</v>
          </cell>
          <cell r="E514" t="str">
            <v xml:space="preserve">A  </v>
          </cell>
          <cell r="F514" t="str">
            <v>TV</v>
          </cell>
          <cell r="G514" t="str">
            <v xml:space="preserve"> Lorena Tavera</v>
          </cell>
          <cell r="H514" t="str">
            <v>Gallareta #38, Col. Bellavista, Del. Alvaro Obregon, C.P.01140</v>
          </cell>
          <cell r="I514" t="str">
            <v>26148227 / 5555022627</v>
          </cell>
          <cell r="J514" t="str">
            <v>HISENSE</v>
          </cell>
          <cell r="K514" t="str">
            <v>50H7GB</v>
          </cell>
          <cell r="L514" t="str">
            <v>50K3201GUWUS(1)</v>
          </cell>
          <cell r="M514" t="str">
            <v>LWAH521575 COMPROBANTE DE INGRESO TIENDA LIVERPOOL SANTA FE</v>
          </cell>
          <cell r="N514">
            <v>12599.4</v>
          </cell>
          <cell r="O514">
            <v>42745</v>
          </cell>
          <cell r="P514">
            <v>42836</v>
          </cell>
          <cell r="Q514">
            <v>201767</v>
          </cell>
          <cell r="R514" t="str">
            <v>13/04/2017 06 : 06  ERNESTO.HERN : NP5 / P1A: 192673 MAIN    11-04-2017    OC-1009583</v>
          </cell>
          <cell r="S514" t="str">
            <v>EQUIPO DAÑADO EN DOMICILIO DE CLIENTE</v>
          </cell>
          <cell r="T514" t="str">
            <v xml:space="preserve">   RENE ARIAS                     </v>
          </cell>
          <cell r="U514" t="str">
            <v>2017-04-18</v>
          </cell>
          <cell r="V514" t="str">
            <v>CENTRO</v>
          </cell>
          <cell r="W514" t="str">
            <v>COMPLETADO</v>
          </cell>
          <cell r="X514" t="str">
            <v>CLIENTE</v>
          </cell>
          <cell r="Y514">
            <v>42822</v>
          </cell>
          <cell r="Z514">
            <v>91</v>
          </cell>
          <cell r="AA514" t="str">
            <v>M010</v>
          </cell>
          <cell r="AD514" t="str">
            <v>Alvaro Obregon/Bellavista</v>
          </cell>
          <cell r="AE514" t="str">
            <v>DF</v>
          </cell>
          <cell r="AF514" t="str">
            <v>MX</v>
          </cell>
          <cell r="AG514" t="str">
            <v>10414545</v>
          </cell>
          <cell r="AH514" t="str">
            <v>LORENA TAVERA</v>
          </cell>
          <cell r="AI514" t="str">
            <v>38 Gallareta</v>
          </cell>
          <cell r="AJ514" t="str">
            <v>0445555022627</v>
          </cell>
          <cell r="AK514" t="str">
            <v>0445555022627</v>
          </cell>
          <cell r="AL514" t="str">
            <v>01140</v>
          </cell>
          <cell r="AM514"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14" t="str">
            <v>3TE50G1523B0</v>
          </cell>
          <cell r="AO514" t="str">
            <v>Smart</v>
          </cell>
          <cell r="AP514" t="str">
            <v>Hisense</v>
          </cell>
          <cell r="AQ514" t="str">
            <v>Android</v>
          </cell>
          <cell r="AR514" t="str">
            <v>UHD 3840 X 2160</v>
          </cell>
          <cell r="AS514" t="str">
            <v>3TE50G1644B3G1644M010</v>
          </cell>
          <cell r="AT514" t="e">
            <v>#N/A</v>
          </cell>
          <cell r="AU514" t="str">
            <v>50H7GB</v>
          </cell>
          <cell r="AV514" t="str">
            <v>3TE50G1644B3</v>
          </cell>
          <cell r="AW514" t="str">
            <v>G1644</v>
          </cell>
          <cell r="AX514" t="str">
            <v>M010</v>
          </cell>
          <cell r="AY514">
            <v>74011769</v>
          </cell>
          <cell r="AZ514">
            <v>51012700</v>
          </cell>
          <cell r="BA514">
            <v>80140027</v>
          </cell>
        </row>
        <row r="515">
          <cell r="D515">
            <v>60315142</v>
          </cell>
          <cell r="E515" t="str">
            <v xml:space="preserve">A  </v>
          </cell>
          <cell r="F515" t="str">
            <v>TV</v>
          </cell>
          <cell r="G515" t="str">
            <v>RICARDO GUTIERREZ</v>
          </cell>
          <cell r="H515" t="str">
            <v>3RA. PRIVADA DE NOGAL EDIFICIO 117, PASEOS DE LA PRADERA, ATOTONILCO DE TULA  HIDALGO</v>
          </cell>
          <cell r="I515">
            <v>5546731647</v>
          </cell>
          <cell r="J515" t="str">
            <v>HISENSE</v>
          </cell>
          <cell r="K515" t="str">
            <v>50K20D</v>
          </cell>
          <cell r="L515" t="str">
            <v>50J140472H07314</v>
          </cell>
          <cell r="M515" t="str">
            <v>TIKET 3760 0763 3967 6708 6804 74</v>
          </cell>
          <cell r="N515">
            <v>6999</v>
          </cell>
          <cell r="O515">
            <v>41803</v>
          </cell>
          <cell r="P515">
            <v>42825</v>
          </cell>
          <cell r="Q515">
            <v>201025</v>
          </cell>
          <cell r="R515" t="str">
            <v>31/03/2017 07 : 09 201025 : P1 - LEDS TLEDS003, O.C. 1009242</v>
          </cell>
          <cell r="S515" t="str">
            <v>FALTA DE REFACCION</v>
          </cell>
          <cell r="T515" t="str">
            <v>EUGENIO ZARATE               Fecha</v>
          </cell>
          <cell r="U515" t="str">
            <v>2017/04/11</v>
          </cell>
          <cell r="V515" t="str">
            <v>Centro</v>
          </cell>
          <cell r="W515" t="str">
            <v>COMPLETADO</v>
          </cell>
          <cell r="Y515">
            <v>42823</v>
          </cell>
          <cell r="Z515">
            <v>1022</v>
          </cell>
          <cell r="AA515" t="str">
            <v>M012</v>
          </cell>
          <cell r="AB515" t="str">
            <v>TLED003/LEDS</v>
          </cell>
          <cell r="AC515" t="str">
            <v>OC-1009242</v>
          </cell>
          <cell r="AD515" t="str">
            <v>Atotonilco /col paseos Pradera</v>
          </cell>
          <cell r="AE515" t="str">
            <v>HGO</v>
          </cell>
          <cell r="AF515" t="str">
            <v>MX</v>
          </cell>
          <cell r="AG515" t="str">
            <v>10410382</v>
          </cell>
          <cell r="AH515" t="str">
            <v>RICARDO GUTIERREZ</v>
          </cell>
          <cell r="AI515" t="str">
            <v>3 Privada del nogal edificio 117</v>
          </cell>
          <cell r="AJ515" t="str">
            <v>5546731647</v>
          </cell>
          <cell r="AK515" t="str">
            <v>5542721485</v>
          </cell>
          <cell r="AL515" t="str">
            <v>42980</v>
          </cell>
          <cell r="AM515"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15" t="str">
            <v>3TE50G132311</v>
          </cell>
          <cell r="AO515" t="str">
            <v>Básica</v>
          </cell>
          <cell r="AP515" t="str">
            <v>Hisense</v>
          </cell>
          <cell r="AQ515" t="str">
            <v>Opera</v>
          </cell>
          <cell r="AR515" t="str">
            <v>FHD 1920 x 1080</v>
          </cell>
          <cell r="AS515" t="str">
            <v>3TE55G1628D9G1628M010</v>
          </cell>
          <cell r="AT515" t="e">
            <v>#N/A</v>
          </cell>
          <cell r="AU515" t="str">
            <v>55H5C</v>
          </cell>
          <cell r="AV515" t="str">
            <v>3TE55G1628D9</v>
          </cell>
          <cell r="AW515" t="str">
            <v>G1628</v>
          </cell>
          <cell r="AX515" t="str">
            <v>M010</v>
          </cell>
          <cell r="AY515">
            <v>74011771</v>
          </cell>
          <cell r="AZ515">
            <v>51012702</v>
          </cell>
          <cell r="BA515">
            <v>80139146</v>
          </cell>
        </row>
        <row r="516">
          <cell r="D516">
            <v>60311529</v>
          </cell>
          <cell r="E516" t="str">
            <v xml:space="preserve">A </v>
          </cell>
          <cell r="F516" t="str">
            <v>TV</v>
          </cell>
          <cell r="G516" t="str">
            <v>MANUEL BELTRAN</v>
          </cell>
          <cell r="H516" t="str">
            <v>MARCELO RUBIO RUIZ #142, CENTRO, LA PAZ</v>
          </cell>
          <cell r="I516">
            <v>6121252791</v>
          </cell>
          <cell r="J516" t="str">
            <v>HISENSE</v>
          </cell>
          <cell r="K516" t="str">
            <v>50K20DW</v>
          </cell>
          <cell r="L516" t="str">
            <v>50G143291H19093</v>
          </cell>
          <cell r="M516" t="str">
            <v>LPZ / 000190067 TICKET DE COMPRA TIENDA TELMEX S.A. DE C.V.</v>
          </cell>
          <cell r="N516">
            <v>13494.9</v>
          </cell>
          <cell r="O516">
            <v>42118</v>
          </cell>
          <cell r="P516">
            <v>42795</v>
          </cell>
          <cell r="Q516">
            <v>201767</v>
          </cell>
          <cell r="R516" t="str">
            <v>16/03/2017 23 : 46  ERNESTO.HERN : NP5 / 201767 : SE ENVIO CORREO EL DIA 1 DE MARZOSOLICITANDO LA REFACCION POR EMAIL</v>
          </cell>
          <cell r="S516" t="str">
            <v>EQUIPO DAÑADO EN DOMICILIO DE CLIENTE</v>
          </cell>
          <cell r="T516" t="str">
            <v xml:space="preserve">   RENE ARIAS                     </v>
          </cell>
          <cell r="U516" t="str">
            <v>2017-04-20</v>
          </cell>
          <cell r="V516" t="str">
            <v>CENTRO</v>
          </cell>
          <cell r="W516" t="str">
            <v>COMPLETADO</v>
          </cell>
          <cell r="X516" t="str">
            <v>TALLER</v>
          </cell>
          <cell r="Y516">
            <v>42780</v>
          </cell>
          <cell r="Z516">
            <v>677</v>
          </cell>
          <cell r="AA516" t="str">
            <v>M012</v>
          </cell>
          <cell r="AD516" t="str">
            <v>La paz /Centro</v>
          </cell>
          <cell r="AE516" t="str">
            <v>BCS</v>
          </cell>
          <cell r="AF516" t="str">
            <v>MX</v>
          </cell>
          <cell r="AG516" t="str">
            <v>10410700</v>
          </cell>
          <cell r="AH516" t="str">
            <v>MANUEL BELTRAN</v>
          </cell>
          <cell r="AI516" t="str">
            <v>142 marcelo rubio ruiz</v>
          </cell>
          <cell r="AJ516" t="str">
            <v>6121252791</v>
          </cell>
          <cell r="AK516">
            <v>0</v>
          </cell>
          <cell r="AL516" t="str">
            <v>23000</v>
          </cell>
          <cell r="AM516"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16" t="str">
            <v>1TE50B8NUSCB</v>
          </cell>
          <cell r="AO516" t="str">
            <v>Smart</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74011772</v>
          </cell>
          <cell r="AZ516">
            <v>51012703</v>
          </cell>
          <cell r="BA516">
            <v>80141842</v>
          </cell>
        </row>
        <row r="517">
          <cell r="D517">
            <v>60312852</v>
          </cell>
          <cell r="E517" t="str">
            <v xml:space="preserve">A  </v>
          </cell>
          <cell r="F517" t="str">
            <v>TV</v>
          </cell>
          <cell r="G517" t="str">
            <v>GERMAN ANTONIO TORRES RAMIREZ</v>
          </cell>
          <cell r="H517" t="str">
            <v>PUERTA DEL SOL NO. 251, COL. RUINAS DE JAUJA, TEPIC, NAY</v>
          </cell>
          <cell r="I517">
            <v>3111841610</v>
          </cell>
          <cell r="J517" t="str">
            <v>HISENSE</v>
          </cell>
          <cell r="K517" t="str">
            <v>32H3B2</v>
          </cell>
          <cell r="L517" t="str">
            <v>32G160583H00438</v>
          </cell>
          <cell r="M517">
            <v>165244</v>
          </cell>
          <cell r="N517">
            <v>4699</v>
          </cell>
          <cell r="O517">
            <v>42708</v>
          </cell>
          <cell r="P517">
            <v>42794</v>
          </cell>
          <cell r="Q517">
            <v>201023</v>
          </cell>
          <cell r="R517" t="str">
            <v>08/03/2017 01 : 48  ERNESTO.HERN : NP5
28/02/2017 02 : 15 201023 : P1-190930-OC1007963</v>
          </cell>
          <cell r="S517" t="str">
            <v>FALLA:SIN IMAGEN, SE REALIZO PEDIDO DE L</v>
          </cell>
          <cell r="T517" t="str">
            <v xml:space="preserve"> GABRIELA RIVAS DELGADO           </v>
          </cell>
          <cell r="U517" t="str">
            <v>2017-04-18</v>
          </cell>
          <cell r="V517" t="str">
            <v>Norte</v>
          </cell>
          <cell r="W517" t="str">
            <v>COMPLETADO</v>
          </cell>
          <cell r="X517" t="str">
            <v>TALLER</v>
          </cell>
          <cell r="Y517">
            <v>42790</v>
          </cell>
          <cell r="Z517">
            <v>86</v>
          </cell>
          <cell r="AA517" t="str">
            <v>M010</v>
          </cell>
          <cell r="AD517" t="str">
            <v>Tepic/ruina de jauja</v>
          </cell>
          <cell r="AE517" t="str">
            <v>NAY</v>
          </cell>
          <cell r="AF517" t="str">
            <v>MX</v>
          </cell>
          <cell r="AG517" t="str">
            <v>10413219</v>
          </cell>
          <cell r="AH517" t="str">
            <v>GERMAN TORRES</v>
          </cell>
          <cell r="AI517" t="str">
            <v>Puerta del sol nu 251</v>
          </cell>
          <cell r="AJ517" t="str">
            <v>3111841610</v>
          </cell>
          <cell r="AK517">
            <v>0</v>
          </cell>
          <cell r="AL517" t="str">
            <v>63083</v>
          </cell>
          <cell r="AM517"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17" t="str">
            <v>3TE32G155364</v>
          </cell>
          <cell r="AO517" t="str">
            <v>Básica</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74011774</v>
          </cell>
          <cell r="AZ517">
            <v>51012705</v>
          </cell>
          <cell r="BA517">
            <v>80140422</v>
          </cell>
        </row>
        <row r="518">
          <cell r="D518">
            <v>60313609</v>
          </cell>
          <cell r="E518" t="str">
            <v xml:space="preserve">A  </v>
          </cell>
          <cell r="F518" t="str">
            <v>TV</v>
          </cell>
          <cell r="G518" t="str">
            <v>Rafael Martinez</v>
          </cell>
          <cell r="H518" t="str">
            <v>Miguel Hidalgo #S/N. Puente nacional, Jose cardel, Ver., C. P.  91680</v>
          </cell>
          <cell r="I518" t="str">
            <v>2969620417 / 86722325710</v>
          </cell>
          <cell r="J518" t="str">
            <v>HISENSE</v>
          </cell>
          <cell r="K518" t="str">
            <v>50H7SG</v>
          </cell>
          <cell r="L518" t="str">
            <v>50G1450A4H00195</v>
          </cell>
          <cell r="M518" t="str">
            <v>0328</v>
          </cell>
          <cell r="N518">
            <v>9749.35</v>
          </cell>
          <cell r="O518">
            <v>42322</v>
          </cell>
          <cell r="P518">
            <v>42823</v>
          </cell>
          <cell r="Q518">
            <v>201028</v>
          </cell>
          <cell r="R518" t="str">
            <v>29/03/2017 00 : 47 201028 :  SOLICITO LA PCB MAIN OC-1009134</v>
          </cell>
          <cell r="S518" t="str">
            <v/>
          </cell>
          <cell r="T518" t="str">
            <v xml:space="preserve"> Liliana Aguilera                 </v>
          </cell>
          <cell r="U518" t="str">
            <v>2017-04-18</v>
          </cell>
          <cell r="W518" t="str">
            <v>COMPLETADO</v>
          </cell>
          <cell r="X518" t="str">
            <v>TALLER</v>
          </cell>
          <cell r="Y518">
            <v>42802</v>
          </cell>
          <cell r="Z518">
            <v>501</v>
          </cell>
          <cell r="AA518" t="str">
            <v>M012</v>
          </cell>
          <cell r="AD518" t="str">
            <v>Puente nacional /Jose cardel</v>
          </cell>
          <cell r="AE518" t="str">
            <v>VER</v>
          </cell>
          <cell r="AF518" t="str">
            <v>MX</v>
          </cell>
          <cell r="AG518" t="str">
            <v>10413926</v>
          </cell>
          <cell r="AH518" t="str">
            <v>RAFAEL MARTINEZ</v>
          </cell>
          <cell r="AI518" t="str">
            <v>sn Miguel hidalgo</v>
          </cell>
          <cell r="AJ518" t="str">
            <v>2969620417</v>
          </cell>
          <cell r="AK518" t="str">
            <v>86722325710</v>
          </cell>
          <cell r="AL518" t="str">
            <v>91680</v>
          </cell>
          <cell r="AM518"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18" t="str">
            <v>3TE50A145036</v>
          </cell>
          <cell r="AO518" t="str">
            <v>Smart</v>
          </cell>
          <cell r="AP518" t="str">
            <v>Hisense</v>
          </cell>
          <cell r="AQ518" t="str">
            <v>Android</v>
          </cell>
          <cell r="AR518" t="str">
            <v>FHD 1920 x 1080</v>
          </cell>
          <cell r="AS518" t="str">
            <v>3TE50G1644B3G1644M010</v>
          </cell>
          <cell r="AT518" t="e">
            <v>#N/A</v>
          </cell>
          <cell r="AU518" t="str">
            <v>50H7GB</v>
          </cell>
          <cell r="AV518" t="str">
            <v>3TE50G1644B3</v>
          </cell>
          <cell r="AW518" t="str">
            <v>G1644</v>
          </cell>
          <cell r="AX518" t="str">
            <v>M010</v>
          </cell>
          <cell r="AY518">
            <v>74011775</v>
          </cell>
          <cell r="AZ518">
            <v>51012706</v>
          </cell>
          <cell r="BA518">
            <v>80139872</v>
          </cell>
        </row>
        <row r="519">
          <cell r="D519">
            <v>60313860</v>
          </cell>
          <cell r="E519" t="str">
            <v xml:space="preserve">A </v>
          </cell>
          <cell r="F519" t="str">
            <v>LAVADORA</v>
          </cell>
          <cell r="G519" t="str">
            <v>SANDRA LUZ GOMEZ AVILA</v>
          </cell>
          <cell r="H519" t="str">
            <v>HACIENDA XOCHIMANCA #1 CASA 25, LOS LAURELES, XOCHITEPEC MORELOS</v>
          </cell>
          <cell r="I519">
            <v>5539484057</v>
          </cell>
          <cell r="J519" t="str">
            <v>HISENSE</v>
          </cell>
          <cell r="K519" t="str">
            <v>WSA1102PB</v>
          </cell>
          <cell r="L519" t="str">
            <v>1WG801AZBW0H3Z8174476</v>
          </cell>
          <cell r="M519" t="str">
            <v>TC#6779228064457717504809</v>
          </cell>
          <cell r="N519">
            <v>1984</v>
          </cell>
          <cell r="O519">
            <v>42693</v>
          </cell>
          <cell r="P519">
            <v>42808</v>
          </cell>
          <cell r="Q519">
            <v>201069</v>
          </cell>
          <cell r="R519" t="str">
            <v xml:space="preserve"> OC-1008744 WS1102Y10XND0, WA2501Y05XD5J4, WS800SY03YAZOX</v>
          </cell>
          <cell r="S519" t="str">
            <v/>
          </cell>
          <cell r="T519" t="str">
            <v xml:space="preserve"> ESTEPHANIA TOREES                </v>
          </cell>
          <cell r="U519" t="str">
            <v>2017/04/12</v>
          </cell>
          <cell r="V519" t="str">
            <v>Centro</v>
          </cell>
          <cell r="W519" t="str">
            <v>COMPLETADO</v>
          </cell>
          <cell r="Y519">
            <v>42804</v>
          </cell>
          <cell r="Z519">
            <v>115</v>
          </cell>
          <cell r="AA519" t="str">
            <v>M010</v>
          </cell>
          <cell r="AB519" t="str">
            <v>WS1102Y010XN00/Perillas  - Knobs</v>
          </cell>
          <cell r="AC519" t="str">
            <v>OC-1008744</v>
          </cell>
          <cell r="AD519" t="str">
            <v>Xochitepec/Los laureles Atlacholuaya</v>
          </cell>
          <cell r="AE519" t="str">
            <v>MOR</v>
          </cell>
          <cell r="AF519" t="str">
            <v>MX</v>
          </cell>
          <cell r="AG519" t="str">
            <v>10412360</v>
          </cell>
          <cell r="AH519" t="str">
            <v>SANDRA LUZ GOMEZ AVILA</v>
          </cell>
          <cell r="AI519" t="str">
            <v>Hda xochiimanca 1 casa 25</v>
          </cell>
          <cell r="AJ519" t="str">
            <v>5539484057</v>
          </cell>
          <cell r="AK519">
            <v>0</v>
          </cell>
          <cell r="AL519" t="str">
            <v>62790</v>
          </cell>
          <cell r="AM519"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19" t="str">
            <v>GWE011WJB005</v>
          </cell>
          <cell r="AO519" t="e">
            <v>#N/A</v>
          </cell>
          <cell r="AP519" t="e">
            <v>#N/A</v>
          </cell>
          <cell r="AQ519" t="e">
            <v>#N/A</v>
          </cell>
          <cell r="AR519" t="e">
            <v>#N/A</v>
          </cell>
          <cell r="AS519" t="str">
            <v>GWE014WJB003WH0HPM010</v>
          </cell>
          <cell r="AT519">
            <v>3</v>
          </cell>
          <cell r="AU519" t="str">
            <v>WSA1401P</v>
          </cell>
          <cell r="AV519" t="str">
            <v>GWE014WJB003</v>
          </cell>
          <cell r="AW519" t="str">
            <v>WH0HP</v>
          </cell>
          <cell r="AX519" t="str">
            <v>M010</v>
          </cell>
          <cell r="AY519">
            <v>74011776</v>
          </cell>
          <cell r="AZ519">
            <v>51012707</v>
          </cell>
          <cell r="BA519">
            <v>80147310</v>
          </cell>
        </row>
        <row r="520">
          <cell r="D520">
            <v>60312050</v>
          </cell>
          <cell r="E520" t="str">
            <v>A</v>
          </cell>
          <cell r="F520" t="str">
            <v>TV</v>
          </cell>
          <cell r="G520" t="str">
            <v>LUIS MARIO LANDEROS RAMIREZ</v>
          </cell>
          <cell r="H520" t="str">
            <v>PASEO DE LOS TOROS 136 (CLOSTER 38) Col. HACIENDA STA FE Mpo. TLAJOMULCO DE ZUÑIGA</v>
          </cell>
          <cell r="I520">
            <v>3337973054</v>
          </cell>
          <cell r="J520" t="str">
            <v>HISENSE</v>
          </cell>
          <cell r="K520" t="str">
            <v>50K20DW</v>
          </cell>
          <cell r="L520" t="str">
            <v>50G143291H02187</v>
          </cell>
          <cell r="M520" t="str">
            <v>CARTA FACTURA</v>
          </cell>
          <cell r="N520">
            <v>10005</v>
          </cell>
          <cell r="O520">
            <v>42091</v>
          </cell>
          <cell r="P520">
            <v>42788</v>
          </cell>
          <cell r="Q520">
            <v>201076</v>
          </cell>
          <cell r="R520" t="str">
            <v>No hay refacciones para surtir y poder reparar</v>
          </cell>
          <cell r="T520" t="str">
            <v>Carlos Muñiz</v>
          </cell>
          <cell r="U520">
            <v>42837</v>
          </cell>
          <cell r="V520" t="str">
            <v>SUR</v>
          </cell>
          <cell r="W520" t="str">
            <v>COMPLETADO</v>
          </cell>
          <cell r="X520" t="str">
            <v>CLIENTE</v>
          </cell>
          <cell r="Y520">
            <v>42786</v>
          </cell>
          <cell r="Z520">
            <v>697</v>
          </cell>
          <cell r="AA520" t="str">
            <v>M012</v>
          </cell>
          <cell r="AB520" t="str">
            <v xml:space="preserve">T171496/Tarjeta de suministro eléctrico - Power </v>
          </cell>
          <cell r="AC520" t="str">
            <v>OC-1007797</v>
          </cell>
          <cell r="AD520" t="str">
            <v>Tlajomulco /santa fe</v>
          </cell>
          <cell r="AE520" t="str">
            <v>JAL</v>
          </cell>
          <cell r="AF520" t="str">
            <v>MX</v>
          </cell>
          <cell r="AG520" t="str">
            <v>10248177</v>
          </cell>
          <cell r="AH520" t="str">
            <v>LUIS MARIO LANDEROS RAMIREZ</v>
          </cell>
          <cell r="AI520" t="str">
            <v>136 Paso de los toros (Closter 38)</v>
          </cell>
          <cell r="AJ520" t="str">
            <v>3337973054</v>
          </cell>
          <cell r="AK520" t="str">
            <v>6865095999</v>
          </cell>
          <cell r="AL520" t="str">
            <v>06500</v>
          </cell>
          <cell r="AM520"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74011778</v>
          </cell>
          <cell r="AZ520">
            <v>51012709</v>
          </cell>
          <cell r="BA520">
            <v>80141530</v>
          </cell>
        </row>
        <row r="521">
          <cell r="D521">
            <v>60311086</v>
          </cell>
          <cell r="E521" t="str">
            <v>A</v>
          </cell>
          <cell r="F521" t="str">
            <v>TV</v>
          </cell>
          <cell r="G521" t="str">
            <v xml:space="preserve">JOSUE ISSAI PEREZ HERNANDEZ </v>
          </cell>
          <cell r="H521" t="str">
            <v>AV.KANTENA O AV 115 REGION 53 MZ-02 LOTE 234</v>
          </cell>
          <cell r="I521">
            <v>9841763788</v>
          </cell>
          <cell r="J521" t="str">
            <v>HISENSE</v>
          </cell>
          <cell r="K521" t="str">
            <v>32H3B2</v>
          </cell>
          <cell r="L521" t="str">
            <v>32G160241H02635</v>
          </cell>
          <cell r="M521" t="str">
            <v>JOLOPO 21326</v>
          </cell>
          <cell r="N521">
            <v>2785</v>
          </cell>
          <cell r="O521">
            <v>43074</v>
          </cell>
          <cell r="P521">
            <v>42783</v>
          </cell>
          <cell r="Q521">
            <v>201033</v>
          </cell>
          <cell r="R521" t="str">
            <v>OC-1007517</v>
          </cell>
          <cell r="S521" t="str">
            <v xml:space="preserve"> EQUIPO EN RESGUARDO DEL CENTRO DE SERVI</v>
          </cell>
          <cell r="T521" t="str">
            <v xml:space="preserve">  JUAN OSWALDO URIBE PERAZA   Fech</v>
          </cell>
          <cell r="U521">
            <v>42845</v>
          </cell>
          <cell r="V521" t="str">
            <v>SUR</v>
          </cell>
          <cell r="W521" t="str">
            <v>COMPLETADO</v>
          </cell>
          <cell r="X521" t="str">
            <v>TALLER</v>
          </cell>
          <cell r="Y521">
            <v>42774</v>
          </cell>
          <cell r="Z521">
            <v>291</v>
          </cell>
          <cell r="AA521" t="str">
            <v>M010</v>
          </cell>
          <cell r="AD521" t="str">
            <v>playa del carmen/cruz de servicios</v>
          </cell>
          <cell r="AE521" t="str">
            <v>QR</v>
          </cell>
          <cell r="AF521" t="str">
            <v>MX</v>
          </cell>
          <cell r="AG521" t="str">
            <v>10409512</v>
          </cell>
          <cell r="AH521" t="str">
            <v>JOSUE ISSAI PEREZ HERNANDEZ</v>
          </cell>
          <cell r="AI521" t="str">
            <v>av.kantena o av 115 supermanzana 53 mz 02 lt 234</v>
          </cell>
          <cell r="AJ521" t="str">
            <v>9841763788</v>
          </cell>
          <cell r="AK521">
            <v>0</v>
          </cell>
          <cell r="AL521" t="str">
            <v>77723</v>
          </cell>
          <cell r="AM521"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21" t="str">
            <v>3TE32G155364</v>
          </cell>
          <cell r="AO521" t="str">
            <v>Básica</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74011779</v>
          </cell>
          <cell r="AZ521">
            <v>51012710</v>
          </cell>
          <cell r="BA521">
            <v>80139890</v>
          </cell>
        </row>
        <row r="522">
          <cell r="D522">
            <v>60315667</v>
          </cell>
          <cell r="E522" t="str">
            <v xml:space="preserve">A </v>
          </cell>
          <cell r="F522" t="str">
            <v>TV</v>
          </cell>
          <cell r="G522" t="str">
            <v xml:space="preserve">GABRIELA FLORES </v>
          </cell>
          <cell r="H522" t="str">
            <v xml:space="preserve">HDA STA FE #5050 JURIQUILLA </v>
          </cell>
          <cell r="I522">
            <v>4421573453</v>
          </cell>
          <cell r="J522" t="str">
            <v>HISENSE</v>
          </cell>
          <cell r="K522" t="str">
            <v>LC-55N6000U</v>
          </cell>
          <cell r="L522" t="str">
            <v>55G1613E1H00583</v>
          </cell>
          <cell r="M522">
            <v>7414</v>
          </cell>
          <cell r="N522">
            <v>12899</v>
          </cell>
          <cell r="O522">
            <v>42695</v>
          </cell>
          <cell r="P522">
            <v>42833</v>
          </cell>
          <cell r="Q522">
            <v>201608</v>
          </cell>
          <cell r="R522" t="str">
            <v xml:space="preserve">SE LE HABIA GENERADO UN C.F CON EL FOLIO 60308116 EL CUAL LA PANTALLA QUE LE LLEGO NO ERA DE LAS MISMA PULGADAS Y CLIENTE NO ACEPTO EL EQUIPO </v>
          </cell>
          <cell r="S522" t="str">
            <v>EQUIPO DAÑADO LO RECOLECTO CARSSA EL DEL</v>
          </cell>
          <cell r="T522" t="str">
            <v xml:space="preserve">CAROLINA PEREA                    </v>
          </cell>
          <cell r="U522" t="str">
            <v>2017-04-12</v>
          </cell>
          <cell r="V522" t="str">
            <v>CENTRO</v>
          </cell>
          <cell r="W522" t="str">
            <v>COMPLETADO</v>
          </cell>
          <cell r="X522" t="str">
            <v>TALLER</v>
          </cell>
          <cell r="Y522">
            <v>42832</v>
          </cell>
          <cell r="Z522">
            <v>138</v>
          </cell>
          <cell r="AA522" t="str">
            <v>M010</v>
          </cell>
          <cell r="AD522" t="str">
            <v>Juriquilla santa fe</v>
          </cell>
          <cell r="AE522" t="str">
            <v>QRO</v>
          </cell>
          <cell r="AF522" t="str">
            <v>MX</v>
          </cell>
          <cell r="AG522" t="str">
            <v>10407361</v>
          </cell>
          <cell r="AH522" t="str">
            <v>GABRIELA FLORES</v>
          </cell>
          <cell r="AI522" t="str">
            <v>5050 hacienda juriquilla santa fe</v>
          </cell>
          <cell r="AJ522" t="str">
            <v>4421573453</v>
          </cell>
          <cell r="AK522">
            <v>0</v>
          </cell>
          <cell r="AL522" t="str">
            <v>76235</v>
          </cell>
          <cell r="AM522"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22" t="str">
            <v>3TE55G154930M</v>
          </cell>
          <cell r="AO522" t="str">
            <v>Smart</v>
          </cell>
          <cell r="AP522" t="str">
            <v>Sharp</v>
          </cell>
          <cell r="AQ522" t="str">
            <v>Opera</v>
          </cell>
          <cell r="AR522" t="str">
            <v>UHD 3840 X 2160</v>
          </cell>
          <cell r="AS522" t="str">
            <v>3TE55G164364G1643M010</v>
          </cell>
          <cell r="AT522" t="e">
            <v>#N/A</v>
          </cell>
          <cell r="AU522" t="str">
            <v>LC-55N6000U</v>
          </cell>
          <cell r="AV522" t="str">
            <v>3TE55G164364</v>
          </cell>
          <cell r="AW522" t="str">
            <v>G1643</v>
          </cell>
          <cell r="AX522" t="str">
            <v>M010</v>
          </cell>
          <cell r="AY522">
            <v>74011780</v>
          </cell>
          <cell r="AZ522">
            <v>51012711</v>
          </cell>
          <cell r="BA522">
            <v>80139147</v>
          </cell>
        </row>
        <row r="523">
          <cell r="D523">
            <v>60313849</v>
          </cell>
          <cell r="E523" t="str">
            <v xml:space="preserve">A  </v>
          </cell>
          <cell r="F523" t="str">
            <v>TV</v>
          </cell>
          <cell r="G523" t="str">
            <v>MA EUGENIA BIBANCO TORRES</v>
          </cell>
          <cell r="H523" t="str">
            <v>CACTUS NUM 14 CIUDAD JARDIN; DELG COYOACAN CP 04370</v>
          </cell>
          <cell r="I523" t="str">
            <v>46231599 - 5534001360</v>
          </cell>
          <cell r="J523" t="str">
            <v>HISENSE</v>
          </cell>
          <cell r="K523" t="str">
            <v>50H7SG</v>
          </cell>
          <cell r="L523" t="str">
            <v>50G1450A4H00465</v>
          </cell>
          <cell r="M523" t="str">
            <v>TERM 136 DOCTO 0138 TDA 0006 LIVERPOOL</v>
          </cell>
          <cell r="N523">
            <v>11249.25</v>
          </cell>
          <cell r="O523">
            <v>42319</v>
          </cell>
          <cell r="P523">
            <v>42809</v>
          </cell>
          <cell r="Q523">
            <v>201767</v>
          </cell>
          <cell r="R523" t="str">
            <v>28/03/2017 04 : 18  ERNESTO.HERN : NP5 / P1A: 175876MAIN    173386 BOTONERA   15-03-2017   OC-1008699</v>
          </cell>
          <cell r="S523" t="str">
            <v>EQUIPO DAÑADO EN DOMICILIO DE CLIENTE</v>
          </cell>
          <cell r="T523" t="str">
            <v xml:space="preserve">   ABRAHAM LAZCANO                </v>
          </cell>
          <cell r="U523" t="str">
            <v>2017-04-10</v>
          </cell>
          <cell r="V523" t="str">
            <v>Centro</v>
          </cell>
          <cell r="W523" t="str">
            <v>COMPLETADO</v>
          </cell>
          <cell r="X523" t="str">
            <v>CLIENTE</v>
          </cell>
          <cell r="Y523">
            <v>42804</v>
          </cell>
          <cell r="Z523">
            <v>490</v>
          </cell>
          <cell r="AA523" t="str">
            <v>M012</v>
          </cell>
          <cell r="AB523" t="str">
            <v>T173386/Tarjeta de botones - Key Button Board</v>
          </cell>
          <cell r="AC523" t="str">
            <v>OC-1008699</v>
          </cell>
          <cell r="AD523" t="str">
            <v>Coyoacan/Cd jardin</v>
          </cell>
          <cell r="AE523" t="str">
            <v>DF</v>
          </cell>
          <cell r="AF523" t="str">
            <v>MX</v>
          </cell>
          <cell r="AG523" t="str">
            <v>10413673</v>
          </cell>
          <cell r="AH523" t="str">
            <v>MA EUGENIA BIBANCO TORRES</v>
          </cell>
          <cell r="AI523" t="str">
            <v>Cactus num 14</v>
          </cell>
          <cell r="AJ523" t="str">
            <v>5534001360</v>
          </cell>
          <cell r="AK523" t="str">
            <v>5534001360</v>
          </cell>
          <cell r="AL523" t="str">
            <v>04370</v>
          </cell>
          <cell r="AM523"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23" t="str">
            <v>3TE50A145036</v>
          </cell>
          <cell r="AO523" t="str">
            <v>Smart</v>
          </cell>
          <cell r="AP523" t="str">
            <v>Hisense</v>
          </cell>
          <cell r="AQ523" t="str">
            <v>Android</v>
          </cell>
          <cell r="AR523" t="str">
            <v>FHD 1920 x 1080</v>
          </cell>
          <cell r="AS523" t="str">
            <v>3TE50G1644B3G1644M010</v>
          </cell>
          <cell r="AT523" t="e">
            <v>#N/A</v>
          </cell>
          <cell r="AU523" t="str">
            <v>50H7GB</v>
          </cell>
          <cell r="AV523" t="str">
            <v>3TE50G1644B3</v>
          </cell>
          <cell r="AW523" t="str">
            <v>G1644</v>
          </cell>
          <cell r="AX523" t="str">
            <v>M010</v>
          </cell>
          <cell r="AY523">
            <v>74011781</v>
          </cell>
          <cell r="AZ523">
            <v>51012712</v>
          </cell>
          <cell r="BA523">
            <v>80140029</v>
          </cell>
        </row>
        <row r="524">
          <cell r="D524">
            <v>60311104</v>
          </cell>
          <cell r="E524" t="str">
            <v xml:space="preserve">A  </v>
          </cell>
          <cell r="F524" t="str">
            <v>TV</v>
          </cell>
          <cell r="G524" t="str">
            <v>ELVA SILVA ZUÑIGA</v>
          </cell>
          <cell r="H524" t="str">
            <v>PASEO DE LAS NINFAS # 107 COL. BALAUSTRADAS</v>
          </cell>
          <cell r="I524">
            <v>4422658630</v>
          </cell>
          <cell r="J524" t="str">
            <v>HISENSE</v>
          </cell>
          <cell r="K524" t="str">
            <v>50K20D</v>
          </cell>
          <cell r="L524" t="str">
            <v>50G144843H05997</v>
          </cell>
          <cell r="M524" t="str">
            <v>FQU181950</v>
          </cell>
          <cell r="N524">
            <v>6258.53</v>
          </cell>
          <cell r="O524">
            <v>42535</v>
          </cell>
          <cell r="P524">
            <v>42775</v>
          </cell>
          <cell r="Q524">
            <v>201608</v>
          </cell>
          <cell r="R524" t="str">
            <v>14/02/2017 01 : 23 201608 : P1A: PANEL # 173331 O.C. 1007342</v>
          </cell>
          <cell r="S524" t="str">
            <v>EQUIPO EN CENTRO DE SERVICIO, EN CAJA CO</v>
          </cell>
          <cell r="T524" t="str">
            <v xml:space="preserve">CAROLINA PEREA                    </v>
          </cell>
          <cell r="U524" t="str">
            <v>2017-04-12</v>
          </cell>
          <cell r="V524" t="str">
            <v>Centro</v>
          </cell>
          <cell r="W524" t="str">
            <v>COMPLETADO</v>
          </cell>
          <cell r="Y524">
            <v>42774</v>
          </cell>
          <cell r="Z524">
            <v>240</v>
          </cell>
          <cell r="AA524" t="str">
            <v>M010</v>
          </cell>
          <cell r="AB524" t="str">
            <v>T173331/Panel - PANEL</v>
          </cell>
          <cell r="AC524" t="str">
            <v>OC-1007342</v>
          </cell>
          <cell r="AD524" t="str">
            <v>queretaro /balaustrada</v>
          </cell>
          <cell r="AE524" t="str">
            <v>QRO</v>
          </cell>
          <cell r="AF524" t="str">
            <v>MX</v>
          </cell>
          <cell r="AG524" t="str">
            <v>10411663</v>
          </cell>
          <cell r="AH524" t="str">
            <v>ELVA SILVA ZUÑIGA</v>
          </cell>
          <cell r="AI524" t="str">
            <v>paseo de las ninfas 107</v>
          </cell>
          <cell r="AJ524" t="str">
            <v>4422654318</v>
          </cell>
          <cell r="AK524" t="str">
            <v>4422654318</v>
          </cell>
          <cell r="AL524" t="str">
            <v>76079</v>
          </cell>
          <cell r="AM524"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74011783</v>
          </cell>
          <cell r="AZ524">
            <v>51012714</v>
          </cell>
          <cell r="BA524">
            <v>80141860</v>
          </cell>
        </row>
        <row r="525">
          <cell r="D525">
            <v>60315586</v>
          </cell>
          <cell r="E525" t="str">
            <v xml:space="preserve">A  </v>
          </cell>
          <cell r="F525" t="str">
            <v>TV</v>
          </cell>
          <cell r="G525" t="str">
            <v>GUSTAVO GUZMAN MARTINEZ</v>
          </cell>
          <cell r="H525" t="str">
            <v>MARIANO ESCOBEDO 16 LAZARO CARDENAS, MICH. C.P. 60950</v>
          </cell>
          <cell r="I525">
            <v>7531134299</v>
          </cell>
          <cell r="J525" t="str">
            <v>HISENSE</v>
          </cell>
          <cell r="K525" t="str">
            <v>32H5B</v>
          </cell>
          <cell r="L525" t="str">
            <v>32G150866H01446</v>
          </cell>
          <cell r="M525" t="str">
            <v>POLIZA DE GARANTIA</v>
          </cell>
          <cell r="N525">
            <v>0</v>
          </cell>
          <cell r="O525">
            <v>42415</v>
          </cell>
          <cell r="P525">
            <v>42832</v>
          </cell>
          <cell r="Q525">
            <v>202300</v>
          </cell>
          <cell r="R525" t="str">
            <v>FALTA DE MAIN: T1856 OC:1009498</v>
          </cell>
          <cell r="S525" t="str">
            <v/>
          </cell>
          <cell r="T525" t="str">
            <v xml:space="preserve">     MULTISERVICIOS ALVARADO      </v>
          </cell>
          <cell r="U525" t="str">
            <v>2017-04-20</v>
          </cell>
          <cell r="V525" t="str">
            <v>SUR</v>
          </cell>
          <cell r="W525" t="str">
            <v>COMPLETADO</v>
          </cell>
          <cell r="X525" t="str">
            <v>TALLER</v>
          </cell>
          <cell r="Y525">
            <v>42831</v>
          </cell>
          <cell r="Z525">
            <v>417</v>
          </cell>
          <cell r="AA525" t="str">
            <v>M012</v>
          </cell>
          <cell r="AD525" t="str">
            <v>lazaro cardenas/lotes y servicios</v>
          </cell>
          <cell r="AE525" t="str">
            <v>MCH</v>
          </cell>
          <cell r="AF525" t="str">
            <v>MX</v>
          </cell>
          <cell r="AG525" t="str">
            <v>10397071</v>
          </cell>
          <cell r="AH525" t="str">
            <v>GUSTAVO GUZMAN MARTINEZ</v>
          </cell>
          <cell r="AI525" t="str">
            <v>16 mariano escobedo</v>
          </cell>
          <cell r="AJ525" t="str">
            <v>044-7531134299</v>
          </cell>
          <cell r="AK525" t="str">
            <v>01-7535372642</v>
          </cell>
          <cell r="AL525" t="str">
            <v>60950</v>
          </cell>
          <cell r="AM525"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25" t="str">
            <v>3TE32A150815</v>
          </cell>
          <cell r="AO525" t="str">
            <v>Smart</v>
          </cell>
          <cell r="AP525" t="str">
            <v>Hisense</v>
          </cell>
          <cell r="AQ525" t="str">
            <v>Opera</v>
          </cell>
          <cell r="AR525" t="str">
            <v>HD 1366 X 768</v>
          </cell>
          <cell r="AS525" t="str">
            <v>3TE32G154773G1547M010</v>
          </cell>
          <cell r="AT525" t="e">
            <v>#N/A</v>
          </cell>
          <cell r="AU525" t="str">
            <v>32H3B1</v>
          </cell>
          <cell r="AV525" t="str">
            <v>3TE32G154773</v>
          </cell>
          <cell r="AW525" t="str">
            <v>G1547</v>
          </cell>
          <cell r="AX525" t="str">
            <v>M010</v>
          </cell>
          <cell r="AY525">
            <v>74011784</v>
          </cell>
          <cell r="AZ525">
            <v>51012715</v>
          </cell>
          <cell r="BA525">
            <v>80140058</v>
          </cell>
        </row>
        <row r="526">
          <cell r="D526">
            <v>60313547</v>
          </cell>
          <cell r="E526" t="str">
            <v xml:space="preserve">A  </v>
          </cell>
          <cell r="F526" t="str">
            <v>TV</v>
          </cell>
          <cell r="G526" t="str">
            <v>HUMBERTO GUADALUPE ROJAS</v>
          </cell>
          <cell r="H526" t="str">
            <v xml:space="preserve">RIO DE LAS AMAZONAS 226, VILLAS DEL RIO, GUADALUPE </v>
          </cell>
          <cell r="I526">
            <v>8114311447</v>
          </cell>
          <cell r="J526" t="str">
            <v>HISENSE</v>
          </cell>
          <cell r="K526" t="str">
            <v>50K20DW</v>
          </cell>
          <cell r="L526" t="str">
            <v>50G143291H02286</v>
          </cell>
          <cell r="M526" t="str">
            <v xml:space="preserve">CARTA DE ACEPTACION </v>
          </cell>
          <cell r="N526">
            <v>7189</v>
          </cell>
          <cell r="O526">
            <v>42066</v>
          </cell>
          <cell r="P526">
            <v>42804</v>
          </cell>
          <cell r="Q526">
            <v>201024</v>
          </cell>
          <cell r="R526" t="str">
            <v>16/03/17 01:39 JORGE VAZ NP5 P1A OC 1008384 PANEL 173331</v>
          </cell>
          <cell r="S526" t="str">
            <v/>
          </cell>
          <cell r="T526" t="str">
            <v xml:space="preserve">  SOFIA VAZQUEZ                   </v>
          </cell>
          <cell r="U526" t="str">
            <v>2017-04-19</v>
          </cell>
          <cell r="V526" t="str">
            <v>Norte</v>
          </cell>
          <cell r="W526" t="str">
            <v>COMPLETADO</v>
          </cell>
          <cell r="X526" t="str">
            <v>TALLER</v>
          </cell>
          <cell r="Y526">
            <v>42802</v>
          </cell>
          <cell r="Z526">
            <v>738</v>
          </cell>
          <cell r="AA526" t="str">
            <v>M012</v>
          </cell>
          <cell r="AD526" t="str">
            <v>Monterrey / Villas de rio</v>
          </cell>
          <cell r="AE526" t="str">
            <v>NL</v>
          </cell>
          <cell r="AF526" t="str">
            <v>MX</v>
          </cell>
          <cell r="AG526" t="str">
            <v>10413204</v>
          </cell>
          <cell r="AH526" t="str">
            <v>HUMBERTO GUADALUPE ROJAS</v>
          </cell>
          <cell r="AI526" t="str">
            <v>226 Rio amasonas</v>
          </cell>
          <cell r="AJ526" t="str">
            <v>188114311447</v>
          </cell>
          <cell r="AK526">
            <v>0</v>
          </cell>
          <cell r="AL526" t="str">
            <v>67110</v>
          </cell>
          <cell r="AM526"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26" t="str">
            <v>1TE50B8NUSCB</v>
          </cell>
          <cell r="AO526" t="str">
            <v>Smart</v>
          </cell>
          <cell r="AP526" t="str">
            <v>Hisense</v>
          </cell>
          <cell r="AQ526" t="str">
            <v>Opera</v>
          </cell>
          <cell r="AR526" t="str">
            <v>FHD 1920 x 1080</v>
          </cell>
          <cell r="AS526" t="str">
            <v>3TE50G154819CRMM012</v>
          </cell>
          <cell r="AT526">
            <v>6</v>
          </cell>
          <cell r="AU526" t="str">
            <v>50H5B</v>
          </cell>
          <cell r="AV526" t="str">
            <v>3TE50G154819</v>
          </cell>
          <cell r="AW526" t="str">
            <v>CRM</v>
          </cell>
          <cell r="AX526" t="str">
            <v>M012</v>
          </cell>
          <cell r="AY526">
            <v>74011786</v>
          </cell>
          <cell r="AZ526">
            <v>51012716</v>
          </cell>
          <cell r="BA526">
            <v>80147175</v>
          </cell>
        </row>
        <row r="527">
          <cell r="D527">
            <v>60314232</v>
          </cell>
          <cell r="E527" t="str">
            <v xml:space="preserve">A  </v>
          </cell>
          <cell r="F527" t="str">
            <v>TV</v>
          </cell>
          <cell r="G527" t="str">
            <v>JULIO EDERSON RIVERA FLORES</v>
          </cell>
          <cell r="H527" t="str">
            <v>SERGIO  MONTALVO 118, ANTONIO VILLALON, SANTIAGO</v>
          </cell>
          <cell r="I527">
            <v>8122309022</v>
          </cell>
          <cell r="J527" t="str">
            <v>HISENSE</v>
          </cell>
          <cell r="K527" t="str">
            <v>55H7B</v>
          </cell>
          <cell r="L527" t="str">
            <v>55G1618N7H00095</v>
          </cell>
          <cell r="M527" t="str">
            <v>TIKET</v>
          </cell>
          <cell r="N527">
            <v>14705</v>
          </cell>
          <cell r="O527">
            <v>42671</v>
          </cell>
          <cell r="P527">
            <v>42810</v>
          </cell>
          <cell r="Q527">
            <v>201024</v>
          </cell>
          <cell r="R527" t="str">
            <v>30/03/17 01:05 ARANTXA MON NP5 P1B OC 1008781 PANEL 188182 17/03/17</v>
          </cell>
          <cell r="S527" t="str">
            <v/>
          </cell>
          <cell r="T527" t="str">
            <v xml:space="preserve"> SOFIA VAZQUEZ                    </v>
          </cell>
          <cell r="U527" t="str">
            <v>2017-04-19</v>
          </cell>
          <cell r="V527" t="str">
            <v>Norte</v>
          </cell>
          <cell r="W527" t="str">
            <v>COMPLETADO</v>
          </cell>
          <cell r="X527" t="str">
            <v>TALLER</v>
          </cell>
          <cell r="Y527">
            <v>42809</v>
          </cell>
          <cell r="Z527">
            <v>139</v>
          </cell>
          <cell r="AA527" t="str">
            <v>M010</v>
          </cell>
          <cell r="AD527" t="str">
            <v>antonio villalon/santiago</v>
          </cell>
          <cell r="AE527" t="str">
            <v>NL</v>
          </cell>
          <cell r="AF527" t="str">
            <v>MX</v>
          </cell>
          <cell r="AG527" t="str">
            <v>10414360</v>
          </cell>
          <cell r="AH527" t="str">
            <v>JULIO EDERSON RIVERA FLORES</v>
          </cell>
          <cell r="AI527" t="str">
            <v>sergio montalvo 118</v>
          </cell>
          <cell r="AJ527" t="str">
            <v>8122309022</v>
          </cell>
          <cell r="AK527">
            <v>0</v>
          </cell>
          <cell r="AL527" t="str">
            <v>67320</v>
          </cell>
          <cell r="AM527"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27" t="str">
            <v>3TE55G1523B1</v>
          </cell>
          <cell r="AO527" t="str">
            <v>Smart</v>
          </cell>
          <cell r="AP527" t="str">
            <v>Hisense</v>
          </cell>
          <cell r="AQ527" t="str">
            <v>Opera</v>
          </cell>
          <cell r="AR527" t="str">
            <v>UHD 3840 X 2160</v>
          </cell>
          <cell r="AS527" t="str">
            <v>3TE55G164499G1644M010</v>
          </cell>
          <cell r="AT527" t="e">
            <v>#N/A</v>
          </cell>
          <cell r="AU527" t="str">
            <v>55H7B</v>
          </cell>
          <cell r="AV527" t="str">
            <v>3TE55G164499</v>
          </cell>
          <cell r="AW527" t="str">
            <v>G1644</v>
          </cell>
          <cell r="AX527" t="str">
            <v>M010</v>
          </cell>
          <cell r="AY527">
            <v>74011787</v>
          </cell>
          <cell r="AZ527">
            <v>51012717</v>
          </cell>
          <cell r="BA527">
            <v>80139149</v>
          </cell>
        </row>
        <row r="528">
          <cell r="D528">
            <v>60311444</v>
          </cell>
          <cell r="E528" t="str">
            <v xml:space="preserve">A </v>
          </cell>
          <cell r="F528" t="str">
            <v>TV</v>
          </cell>
          <cell r="G528" t="str">
            <v>Erika De Rosa</v>
          </cell>
          <cell r="H528" t="str">
            <v>CALLE 4 #7, COL. EL SOL, NEZAHUALCOYOTL, C.P. 57200</v>
          </cell>
          <cell r="I528">
            <v>5551962643</v>
          </cell>
          <cell r="J528" t="str">
            <v>HISENSE</v>
          </cell>
          <cell r="K528" t="str">
            <v>50K20DW</v>
          </cell>
          <cell r="L528" t="str">
            <v>50G143291H19558</v>
          </cell>
          <cell r="M528" t="str">
            <v>POLIZA</v>
          </cell>
          <cell r="N528" t="str">
            <v>POLIZA</v>
          </cell>
          <cell r="O528">
            <v>42050</v>
          </cell>
          <cell r="P528">
            <v>42782</v>
          </cell>
          <cell r="Q528">
            <v>201767</v>
          </cell>
          <cell r="R528" t="str">
            <v>08/03/2017 01 : 59  ERNESTO.HERN : NP5 / P1B: 173331 PANEL    27-02-2017   OC-1007976 / P1A: 173192 MAIN    16-02-2017    OC-1007562</v>
          </cell>
          <cell r="S528" t="str">
            <v>EQUIPO DAÑADO EN DOMICILIO DE CLIENTE</v>
          </cell>
          <cell r="T528" t="str">
            <v xml:space="preserve">   RENE ARIAS                     </v>
          </cell>
          <cell r="U528" t="str">
            <v>2017-04-20</v>
          </cell>
          <cell r="V528" t="str">
            <v>CENTRO</v>
          </cell>
          <cell r="W528" t="str">
            <v>COMPLETADO</v>
          </cell>
          <cell r="X528" t="str">
            <v>TALLER</v>
          </cell>
          <cell r="Y528">
            <v>42779</v>
          </cell>
          <cell r="Z528">
            <v>732</v>
          </cell>
          <cell r="AA528" t="str">
            <v>M012</v>
          </cell>
          <cell r="AD528" t="str">
            <v>Nezahualcoyotl/El sol</v>
          </cell>
          <cell r="AE528" t="str">
            <v>MEX</v>
          </cell>
          <cell r="AF528" t="str">
            <v>MX</v>
          </cell>
          <cell r="AG528" t="str">
            <v>10411173</v>
          </cell>
          <cell r="AH528" t="str">
            <v>ERIKA DE ROSA</v>
          </cell>
          <cell r="AI528" t="str">
            <v>Calle 4 num 7</v>
          </cell>
          <cell r="AJ528" t="str">
            <v>5551962643</v>
          </cell>
          <cell r="AK528">
            <v>0</v>
          </cell>
          <cell r="AL528" t="str">
            <v>57200</v>
          </cell>
          <cell r="AM528"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74011788</v>
          </cell>
          <cell r="AZ528">
            <v>51012718</v>
          </cell>
          <cell r="BA528">
            <v>80141843</v>
          </cell>
        </row>
        <row r="529">
          <cell r="D529">
            <v>60310161</v>
          </cell>
          <cell r="E529" t="str">
            <v>A</v>
          </cell>
          <cell r="F529" t="str">
            <v>TV</v>
          </cell>
          <cell r="G529" t="str">
            <v>ALBERTO MORALES LIVERPOOL ECATEPEC</v>
          </cell>
          <cell r="H529" t="str">
            <v>1RO.DE MAYO MZA. 4 LOTE 2 COL. LAS AMERICAS ECATEPEC</v>
          </cell>
          <cell r="I529">
            <v>58361100</v>
          </cell>
          <cell r="J529" t="str">
            <v>HISENSE</v>
          </cell>
          <cell r="K529" t="str">
            <v>50H7SG</v>
          </cell>
          <cell r="L529" t="str">
            <v>50G1450AH00673</v>
          </cell>
          <cell r="M529" t="str">
            <v>EQUIPO DE PISO</v>
          </cell>
          <cell r="N529">
            <v>0</v>
          </cell>
          <cell r="O529">
            <v>42761</v>
          </cell>
          <cell r="P529">
            <v>42766</v>
          </cell>
          <cell r="Q529">
            <v>200997</v>
          </cell>
          <cell r="R529" t="str">
            <v>POWER Y MAIN BOARD</v>
          </cell>
          <cell r="S529" t="str">
            <v/>
          </cell>
          <cell r="T529" t="str">
            <v xml:space="preserve">GLORIA LEON LARIOS          </v>
          </cell>
          <cell r="U529">
            <v>42836</v>
          </cell>
          <cell r="V529" t="str">
            <v>Centro</v>
          </cell>
          <cell r="W529" t="str">
            <v>COMPLETADO</v>
          </cell>
          <cell r="Y529">
            <v>42761</v>
          </cell>
          <cell r="Z529">
            <v>42766</v>
          </cell>
          <cell r="AA529" t="str">
            <v>M012</v>
          </cell>
          <cell r="AB529" t="str">
            <v>T175876/Tarjeta Principal Madre - MAIN BOARD</v>
          </cell>
          <cell r="AC529" t="str">
            <v>OC-1007665</v>
          </cell>
          <cell r="AD529" t="str">
            <v>Ecatepec / Las Americas</v>
          </cell>
          <cell r="AE529" t="str">
            <v>MEX</v>
          </cell>
          <cell r="AF529" t="str">
            <v>MX</v>
          </cell>
          <cell r="AG529" t="str">
            <v>10360186</v>
          </cell>
          <cell r="AH529" t="str">
            <v>ALBERTO MORALES</v>
          </cell>
          <cell r="AI529" t="str">
            <v>1ero de Mayo mz 4 LT 2</v>
          </cell>
          <cell r="AJ529" t="str">
            <v>58361100</v>
          </cell>
          <cell r="AK529">
            <v>0</v>
          </cell>
          <cell r="AL529" t="str">
            <v>55075</v>
          </cell>
          <cell r="AM529"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29" t="str">
            <v>3TE50A145036</v>
          </cell>
          <cell r="AO529" t="str">
            <v>Smart</v>
          </cell>
          <cell r="AP529" t="str">
            <v>Hisense</v>
          </cell>
          <cell r="AQ529" t="str">
            <v>Android</v>
          </cell>
          <cell r="AR529" t="str">
            <v>FHD 1920 x 1080</v>
          </cell>
          <cell r="AS529" t="str">
            <v>3TE50G1644B3G1644M010</v>
          </cell>
          <cell r="AT529" t="e">
            <v>#N/A</v>
          </cell>
          <cell r="AU529" t="str">
            <v>50H7GB</v>
          </cell>
          <cell r="AV529" t="str">
            <v>3TE50G1644B3</v>
          </cell>
          <cell r="AW529" t="str">
            <v>G1644</v>
          </cell>
          <cell r="AX529" t="str">
            <v>M010</v>
          </cell>
          <cell r="AY529">
            <v>74011789</v>
          </cell>
          <cell r="AZ529">
            <v>51012719</v>
          </cell>
          <cell r="BA529">
            <v>80139810</v>
          </cell>
        </row>
        <row r="530">
          <cell r="D530">
            <v>60311602</v>
          </cell>
          <cell r="E530" t="str">
            <v xml:space="preserve">A  </v>
          </cell>
          <cell r="F530" t="str">
            <v>TV</v>
          </cell>
          <cell r="G530" t="str">
            <v>LUIS RAMOS</v>
          </cell>
          <cell r="H530" t="str">
            <v>CALVARIO NO. 102 COL. CENTRO, ZACATECAS, ZAC.</v>
          </cell>
          <cell r="I530">
            <v>4921040225</v>
          </cell>
          <cell r="J530" t="str">
            <v>HISENSE</v>
          </cell>
          <cell r="K530" t="str">
            <v>32H3B2</v>
          </cell>
          <cell r="L530" t="str">
            <v>32G155364H03644</v>
          </cell>
          <cell r="M530" t="str">
            <v>POSE/33979282</v>
          </cell>
          <cell r="N530">
            <v>0</v>
          </cell>
          <cell r="O530">
            <v>42612</v>
          </cell>
          <cell r="P530">
            <v>42781</v>
          </cell>
          <cell r="Q530">
            <v>201038</v>
          </cell>
          <cell r="R530" t="str">
            <v>15/02/2017 ERNESTO. HERN: NP5 P1-OC-1007456 PANEL LCD</v>
          </cell>
          <cell r="S530" t="str">
            <v>NO HAY REFACCION Y POR ESO SE TRAMITO EL</v>
          </cell>
          <cell r="T530" t="str">
            <v xml:space="preserve">   MARIO COVARRUBIAS              </v>
          </cell>
          <cell r="U530" t="str">
            <v>2017/04/11</v>
          </cell>
          <cell r="V530" t="str">
            <v>Norte</v>
          </cell>
          <cell r="W530" t="str">
            <v>COMPLETADO</v>
          </cell>
          <cell r="X530" t="str">
            <v>TALLER</v>
          </cell>
          <cell r="Y530">
            <v>42781</v>
          </cell>
          <cell r="Z530">
            <v>169</v>
          </cell>
          <cell r="AA530" t="str">
            <v>M010</v>
          </cell>
          <cell r="AD530" t="str">
            <v>ZAC /Centro</v>
          </cell>
          <cell r="AE530" t="str">
            <v>ZAC</v>
          </cell>
          <cell r="AF530" t="str">
            <v>MX</v>
          </cell>
          <cell r="AG530" t="str">
            <v>10412116</v>
          </cell>
          <cell r="AH530" t="str">
            <v>LUIS RAMOS</v>
          </cell>
          <cell r="AI530" t="str">
            <v>102 CALBARIO N</v>
          </cell>
          <cell r="AJ530" t="str">
            <v>4921505111</v>
          </cell>
          <cell r="AK530" t="str">
            <v>4921505111</v>
          </cell>
          <cell r="AL530" t="str">
            <v>98000</v>
          </cell>
          <cell r="AM530"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30" t="str">
            <v>3TE32G155364</v>
          </cell>
          <cell r="AO530" t="str">
            <v>Básica</v>
          </cell>
          <cell r="AP530" t="str">
            <v>Hisense</v>
          </cell>
          <cell r="AQ530" t="str">
            <v>Opera</v>
          </cell>
          <cell r="AR530" t="str">
            <v>HD 1366 X 768</v>
          </cell>
          <cell r="AS530" t="str">
            <v>3TE32G164485G1644M010</v>
          </cell>
          <cell r="AT530" t="e">
            <v>#N/A</v>
          </cell>
          <cell r="AU530" t="str">
            <v>32H5B2</v>
          </cell>
          <cell r="AV530" t="str">
            <v>3TE32G164485</v>
          </cell>
          <cell r="AW530" t="str">
            <v>G1644</v>
          </cell>
          <cell r="AX530" t="str">
            <v>M010</v>
          </cell>
          <cell r="AY530">
            <v>74011790</v>
          </cell>
          <cell r="AZ530">
            <v>51012720</v>
          </cell>
          <cell r="BA530">
            <v>80139903</v>
          </cell>
        </row>
        <row r="531">
          <cell r="D531">
            <v>60313005</v>
          </cell>
          <cell r="E531" t="str">
            <v xml:space="preserve">A  </v>
          </cell>
          <cell r="F531" t="str">
            <v>TV</v>
          </cell>
          <cell r="G531" t="str">
            <v xml:space="preserve">YOLANDA CABAZOS </v>
          </cell>
          <cell r="H531" t="str">
            <v>WASHINTON 1025 OTE DEP 5, CENTRO, MONTERREY</v>
          </cell>
          <cell r="I531" t="str">
            <v>8183873030, 8112545689</v>
          </cell>
          <cell r="J531" t="str">
            <v>HISENSE</v>
          </cell>
          <cell r="K531" t="str">
            <v>32K20D</v>
          </cell>
          <cell r="L531" t="str">
            <v>32J134805H00474</v>
          </cell>
          <cell r="M531" t="str">
            <v xml:space="preserve">TIKET </v>
          </cell>
          <cell r="N531">
            <v>98.9</v>
          </cell>
          <cell r="O531">
            <v>41701</v>
          </cell>
          <cell r="P531">
            <v>42796</v>
          </cell>
          <cell r="Q531">
            <v>201024</v>
          </cell>
          <cell r="R531" t="str">
            <v>28/03/17 05:29 ERNESTO HDZ NP5 P1B OC 1008167 PANEL 171979 03/03/17</v>
          </cell>
          <cell r="S531" t="str">
            <v/>
          </cell>
          <cell r="T531" t="str">
            <v xml:space="preserve">     SOFIA VAZQUEZ                </v>
          </cell>
          <cell r="U531" t="str">
            <v>2017-04-19</v>
          </cell>
          <cell r="V531" t="str">
            <v>Norte</v>
          </cell>
          <cell r="W531" t="str">
            <v>COMPLETADO</v>
          </cell>
          <cell r="X531" t="str">
            <v>TALLER</v>
          </cell>
          <cell r="Y531">
            <v>42794</v>
          </cell>
          <cell r="Z531">
            <v>1095</v>
          </cell>
          <cell r="AA531" t="str">
            <v>M012</v>
          </cell>
          <cell r="AD531" t="str">
            <v>monterrey/zona centro</v>
          </cell>
          <cell r="AE531" t="str">
            <v>NL</v>
          </cell>
          <cell r="AF531" t="str">
            <v>MX</v>
          </cell>
          <cell r="AG531" t="str">
            <v>10413360</v>
          </cell>
          <cell r="AH531" t="str">
            <v>YOLANDA CABAZOS</v>
          </cell>
          <cell r="AI531" t="str">
            <v>int 5 Washington 1025 ote</v>
          </cell>
          <cell r="AJ531" t="str">
            <v>8112545689</v>
          </cell>
          <cell r="AK531" t="str">
            <v>8112545689</v>
          </cell>
          <cell r="AL531" t="str">
            <v>64000</v>
          </cell>
          <cell r="AM531"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31" t="str">
            <v>3TE32J134805</v>
          </cell>
          <cell r="AO531" t="str">
            <v>Básica</v>
          </cell>
          <cell r="AP531" t="str">
            <v>Hisense</v>
          </cell>
          <cell r="AQ531" t="str">
            <v>?</v>
          </cell>
          <cell r="AR531" t="str">
            <v>HD 1366 X 768</v>
          </cell>
          <cell r="AS531" t="str">
            <v>3TE32G155365CRMM012</v>
          </cell>
          <cell r="AT531">
            <v>11</v>
          </cell>
          <cell r="AU531" t="str">
            <v>32H3B2</v>
          </cell>
          <cell r="AV531" t="str">
            <v>3TE32G155365</v>
          </cell>
          <cell r="AW531" t="str">
            <v>CRM</v>
          </cell>
          <cell r="AX531" t="str">
            <v>M012</v>
          </cell>
          <cell r="AY531">
            <v>74011791</v>
          </cell>
          <cell r="AZ531">
            <v>51012721</v>
          </cell>
          <cell r="BA531">
            <v>80139836</v>
          </cell>
        </row>
        <row r="532">
          <cell r="D532">
            <v>60312006</v>
          </cell>
          <cell r="E532" t="str">
            <v xml:space="preserve">A  </v>
          </cell>
          <cell r="F532" t="str">
            <v>TV</v>
          </cell>
          <cell r="G532" t="str">
            <v>JAVIER GONZALEZ</v>
          </cell>
          <cell r="H532" t="str">
            <v>ARCOIRIS MZ 3 LT 8 COL. PUEBLO SANTO TOMAS DELG TLALPAN CP 14710</v>
          </cell>
          <cell r="I532" t="str">
            <v>96885900 - 0445531399284</v>
          </cell>
          <cell r="J532" t="str">
            <v>HISENSE</v>
          </cell>
          <cell r="K532" t="str">
            <v>50K20DW</v>
          </cell>
          <cell r="L532" t="str">
            <v>50G144844H05743</v>
          </cell>
          <cell r="M532" t="str">
            <v>TICKET: UN / 000288925 TELMEX</v>
          </cell>
          <cell r="N532">
            <v>11998.37</v>
          </cell>
          <cell r="O532">
            <v>42195</v>
          </cell>
          <cell r="P532">
            <v>42793</v>
          </cell>
          <cell r="Q532">
            <v>201767</v>
          </cell>
          <cell r="R532" t="str">
            <v>28/03/2017 04 : 55  ERNESTO.HERN : NP5 / P1A: 173331 PANEL   27-02-2017   OC-1007975</v>
          </cell>
          <cell r="S532" t="str">
            <v>EQUIPO DAÑADO EN DOMICILIO DE CLIENTE</v>
          </cell>
          <cell r="T532" t="str">
            <v xml:space="preserve">   ABRAHAM LAZCANO                </v>
          </cell>
          <cell r="U532" t="str">
            <v>2017-04-10</v>
          </cell>
          <cell r="V532" t="str">
            <v>CENTRO</v>
          </cell>
          <cell r="W532" t="str">
            <v>COMPLETADO</v>
          </cell>
          <cell r="X532" t="str">
            <v>TALLER</v>
          </cell>
          <cell r="Y532">
            <v>42786</v>
          </cell>
          <cell r="Z532">
            <v>598</v>
          </cell>
          <cell r="AA532" t="str">
            <v>M012</v>
          </cell>
          <cell r="AD532" t="str">
            <v>pueblo Santo tomas / Tlalpan</v>
          </cell>
          <cell r="AE532" t="str">
            <v>DF</v>
          </cell>
          <cell r="AF532" t="str">
            <v>MX</v>
          </cell>
          <cell r="AG532" t="str">
            <v>10412495</v>
          </cell>
          <cell r="AH532" t="str">
            <v>JAVIER GONZALEZ</v>
          </cell>
          <cell r="AI532" t="str">
            <v>LOT 8 ARCOIRIS MZA3</v>
          </cell>
          <cell r="AJ532" t="str">
            <v>96885990</v>
          </cell>
          <cell r="AK532" t="str">
            <v>0445531399284</v>
          </cell>
          <cell r="AL532" t="str">
            <v>14710</v>
          </cell>
          <cell r="AM532"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32" t="str">
            <v>1TE50B8NUSCB</v>
          </cell>
          <cell r="AO532" t="str">
            <v>Smart</v>
          </cell>
          <cell r="AP532" t="str">
            <v>Hisense</v>
          </cell>
          <cell r="AQ532" t="str">
            <v>Opera</v>
          </cell>
          <cell r="AR532" t="str">
            <v>FHD 1920 x 1080</v>
          </cell>
          <cell r="AS532" t="str">
            <v>3TE50G165140G1651M010</v>
          </cell>
          <cell r="AT532" t="e">
            <v>#N/A</v>
          </cell>
          <cell r="AU532" t="str">
            <v>50H7GB</v>
          </cell>
          <cell r="AV532" t="str">
            <v>3TE50G165140</v>
          </cell>
          <cell r="AW532" t="str">
            <v>G1651</v>
          </cell>
          <cell r="AX532" t="str">
            <v>M010</v>
          </cell>
          <cell r="AY532">
            <v>74011792</v>
          </cell>
          <cell r="AZ532">
            <v>51012722</v>
          </cell>
          <cell r="BA532">
            <v>80141845</v>
          </cell>
        </row>
        <row r="533">
          <cell r="D533">
            <v>60313612</v>
          </cell>
          <cell r="E533" t="str">
            <v xml:space="preserve">A  </v>
          </cell>
          <cell r="F533" t="str">
            <v>TV</v>
          </cell>
          <cell r="G533" t="str">
            <v>NATIVIDAD MORALES RAMOS</v>
          </cell>
          <cell r="H533" t="str">
            <v>LA HUASTECA 400, BARRIO DEL PRADO, MONTERREY</v>
          </cell>
          <cell r="I533" t="str">
            <v>8111680849, 8119903816</v>
          </cell>
          <cell r="J533" t="str">
            <v>HISENSE</v>
          </cell>
          <cell r="K533" t="str">
            <v>50H7SG</v>
          </cell>
          <cell r="L533" t="str">
            <v>50G150768H00198</v>
          </cell>
          <cell r="M533" t="str">
            <v xml:space="preserve">CARTA DE ACEPTACION </v>
          </cell>
          <cell r="N533">
            <v>8999</v>
          </cell>
          <cell r="O533">
            <v>42185</v>
          </cell>
          <cell r="P533">
            <v>42803</v>
          </cell>
          <cell r="Q533">
            <v>201024</v>
          </cell>
          <cell r="R533" t="str">
            <v xml:space="preserve">28/03/17 05:40 ERNESTO HDZ NP5 P1A OC 1008458 MAIN BOARD 175876 10/03/17 </v>
          </cell>
          <cell r="S533" t="str">
            <v/>
          </cell>
          <cell r="T533" t="str">
            <v xml:space="preserve"> SOFIA VAZQUEZ                    </v>
          </cell>
          <cell r="U533" t="str">
            <v>2017-04-19</v>
          </cell>
          <cell r="V533" t="str">
            <v>Norte</v>
          </cell>
          <cell r="W533" t="str">
            <v>COMPLETADO</v>
          </cell>
          <cell r="X533" t="str">
            <v>TALLER</v>
          </cell>
          <cell r="Y533">
            <v>42802</v>
          </cell>
          <cell r="Z533">
            <v>618</v>
          </cell>
          <cell r="AA533" t="str">
            <v>M012</v>
          </cell>
          <cell r="AD533" t="str">
            <v>Monterrey / Barrio de prado</v>
          </cell>
          <cell r="AE533" t="str">
            <v>NL</v>
          </cell>
          <cell r="AF533" t="str">
            <v>MX</v>
          </cell>
          <cell r="AG533" t="str">
            <v>10413693</v>
          </cell>
          <cell r="AH533" t="str">
            <v>NATIVIDAD MORALES RAMOS</v>
          </cell>
          <cell r="AI533" t="str">
            <v>400 La guasteca</v>
          </cell>
          <cell r="AJ533" t="str">
            <v>8111680849</v>
          </cell>
          <cell r="AK533" t="str">
            <v>8119903816</v>
          </cell>
          <cell r="AL533" t="str">
            <v>64101</v>
          </cell>
          <cell r="AM533"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33" t="str">
            <v>3TE50A145036</v>
          </cell>
          <cell r="AO533" t="str">
            <v>Smart</v>
          </cell>
          <cell r="AP533" t="str">
            <v>Hisense</v>
          </cell>
          <cell r="AQ533" t="str">
            <v>Android</v>
          </cell>
          <cell r="AR533" t="str">
            <v>FHD 1920 x 1080</v>
          </cell>
          <cell r="AS533" t="str">
            <v>3TE50G1644B3G1644M010</v>
          </cell>
          <cell r="AT533" t="e">
            <v>#N/A</v>
          </cell>
          <cell r="AU533" t="str">
            <v>50H7GB</v>
          </cell>
          <cell r="AV533" t="str">
            <v>3TE50G1644B3</v>
          </cell>
          <cell r="AW533" t="str">
            <v>G1644</v>
          </cell>
          <cell r="AX533" t="str">
            <v>M010</v>
          </cell>
          <cell r="AY533">
            <v>74011793</v>
          </cell>
          <cell r="AZ533">
            <v>51012723</v>
          </cell>
          <cell r="BA533">
            <v>80139839</v>
          </cell>
        </row>
        <row r="534">
          <cell r="D534">
            <v>60312718</v>
          </cell>
          <cell r="E534" t="str">
            <v>A</v>
          </cell>
          <cell r="F534" t="str">
            <v>TV</v>
          </cell>
          <cell r="G534" t="str">
            <v>MARIA GUADALUPE LOPEZ RAMOS</v>
          </cell>
          <cell r="H534" t="str">
            <v>LEANDRO VALLE 1908 COL GUERRERO NEVO LAREDO, CP 88240</v>
          </cell>
          <cell r="I534">
            <v>8677148525</v>
          </cell>
          <cell r="J534" t="str">
            <v>HISENSE</v>
          </cell>
          <cell r="K534" t="str">
            <v>50K20DW</v>
          </cell>
          <cell r="L534" t="str">
            <v>50G143291H02357</v>
          </cell>
          <cell r="M534">
            <v>834057583882</v>
          </cell>
          <cell r="N534">
            <v>11998.37</v>
          </cell>
          <cell r="O534">
            <v>42179</v>
          </cell>
          <cell r="P534">
            <v>42794</v>
          </cell>
          <cell r="Q534">
            <v>201017</v>
          </cell>
          <cell r="R534" t="str">
            <v>08/03/17 01:55 ERNESTO.HERN NP5 PIA:173331,OC-1007973 PANEL</v>
          </cell>
          <cell r="S534" t="str">
            <v/>
          </cell>
          <cell r="T534" t="str">
            <v xml:space="preserve"> ROSALINA ALVAREZ DEL CASTILLO    </v>
          </cell>
          <cell r="U534" t="str">
            <v>2017/04/12</v>
          </cell>
          <cell r="V534" t="str">
            <v>Norte</v>
          </cell>
          <cell r="W534" t="str">
            <v>COMPLETADO</v>
          </cell>
          <cell r="X534" t="str">
            <v>TALLER</v>
          </cell>
          <cell r="Y534">
            <v>42789</v>
          </cell>
          <cell r="Z534">
            <v>615</v>
          </cell>
          <cell r="AA534" t="str">
            <v>M012</v>
          </cell>
          <cell r="AB534" t="str">
            <v>T173331/Panel - PANEL</v>
          </cell>
          <cell r="AC534" t="str">
            <v>OC-1007973</v>
          </cell>
          <cell r="AD534" t="str">
            <v>Nuevo L. /guerrero</v>
          </cell>
          <cell r="AE534" t="str">
            <v>TMS</v>
          </cell>
          <cell r="AF534" t="str">
            <v>MX</v>
          </cell>
          <cell r="AG534" t="str">
            <v>10412130</v>
          </cell>
          <cell r="AH534" t="str">
            <v>MARIA GUADALUPE LOPEZ RAMOS</v>
          </cell>
          <cell r="AI534" t="str">
            <v>1908 Leandro valle %Peru y guatemala</v>
          </cell>
          <cell r="AJ534" t="str">
            <v>8671937597</v>
          </cell>
          <cell r="AK534" t="str">
            <v>8671937597</v>
          </cell>
          <cell r="AL534" t="str">
            <v>88240</v>
          </cell>
          <cell r="AM534"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34" t="str">
            <v>1TE50B8NUSCB</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74011794</v>
          </cell>
          <cell r="AZ534">
            <v>51012724</v>
          </cell>
          <cell r="BA534">
            <v>80141765</v>
          </cell>
        </row>
        <row r="535">
          <cell r="D535">
            <v>60314580</v>
          </cell>
          <cell r="E535" t="str">
            <v xml:space="preserve">A  </v>
          </cell>
          <cell r="F535" t="str">
            <v>TV</v>
          </cell>
          <cell r="G535" t="str">
            <v>ALBERTO JORGE SANCHEZ REYES</v>
          </cell>
          <cell r="H535" t="str">
            <v xml:space="preserve">VILLAS DEL ROSARIO 320, VILLAS DE ALCALA, CIENEGA DE FLORES </v>
          </cell>
          <cell r="I535">
            <v>8115510074</v>
          </cell>
          <cell r="J535" t="str">
            <v>HISENSE</v>
          </cell>
          <cell r="K535" t="str">
            <v>32H3B1</v>
          </cell>
          <cell r="L535" t="str">
            <v>32G160239H04316</v>
          </cell>
          <cell r="M535" t="str">
            <v>51203-18</v>
          </cell>
          <cell r="N535">
            <v>5599</v>
          </cell>
          <cell r="O535">
            <v>42488</v>
          </cell>
          <cell r="P535">
            <v>42816</v>
          </cell>
          <cell r="Q535">
            <v>201024</v>
          </cell>
          <cell r="R535" t="str">
            <v xml:space="preserve">30/03/17 01:21 ERNESTO HDZ NP5 P1A OC 1009163 MAIN BOARD 187160 28/03/17 </v>
          </cell>
          <cell r="S535" t="str">
            <v/>
          </cell>
          <cell r="T535" t="str">
            <v xml:space="preserve"> SOFIA VAZQUEZ                    </v>
          </cell>
          <cell r="U535" t="str">
            <v>2017-04-19</v>
          </cell>
          <cell r="V535" t="str">
            <v>Norte</v>
          </cell>
          <cell r="W535" t="str">
            <v>COMPLETADO</v>
          </cell>
          <cell r="X535" t="str">
            <v>TALLER</v>
          </cell>
          <cell r="Y535">
            <v>42815</v>
          </cell>
          <cell r="Z535">
            <v>328</v>
          </cell>
          <cell r="AA535" t="str">
            <v>M010</v>
          </cell>
          <cell r="AD535" t="str">
            <v>Guadalupe/Canteras</v>
          </cell>
          <cell r="AE535" t="str">
            <v>NL</v>
          </cell>
          <cell r="AF535" t="str">
            <v>MX</v>
          </cell>
          <cell r="AG535" t="str">
            <v>10414789</v>
          </cell>
          <cell r="AH535" t="str">
            <v>ALBERTO JORGE SANCHEZ REYES</v>
          </cell>
          <cell r="AI535" t="str">
            <v>910 5 de MAYO</v>
          </cell>
          <cell r="AJ535" t="str">
            <v>8115510074</v>
          </cell>
          <cell r="AK535">
            <v>0</v>
          </cell>
          <cell r="AL535" t="str">
            <v>67750</v>
          </cell>
          <cell r="AM535"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35" t="str">
            <v>3TE32G153442</v>
          </cell>
          <cell r="AO535" t="str">
            <v>Básica</v>
          </cell>
          <cell r="AP535" t="str">
            <v>Hisense</v>
          </cell>
          <cell r="AQ535" t="str">
            <v>Opera</v>
          </cell>
          <cell r="AR535" t="str">
            <v>HD 1366 X 768</v>
          </cell>
          <cell r="AS535" t="str">
            <v>3TE32G164485G1644M010</v>
          </cell>
          <cell r="AT535" t="e">
            <v>#N/A</v>
          </cell>
          <cell r="AU535" t="str">
            <v>32H5B2</v>
          </cell>
          <cell r="AV535" t="str">
            <v>3TE32G164485</v>
          </cell>
          <cell r="AW535" t="str">
            <v>G1644</v>
          </cell>
          <cell r="AX535" t="str">
            <v>M010</v>
          </cell>
          <cell r="AY535">
            <v>74011795</v>
          </cell>
          <cell r="AZ535">
            <v>51012725</v>
          </cell>
          <cell r="BA535">
            <v>80139842</v>
          </cell>
        </row>
        <row r="536">
          <cell r="D536">
            <v>60313948</v>
          </cell>
          <cell r="E536" t="str">
            <v xml:space="preserve">A  </v>
          </cell>
          <cell r="F536" t="str">
            <v>TV</v>
          </cell>
          <cell r="G536" t="str">
            <v>JAIME CARMONA</v>
          </cell>
          <cell r="H536" t="str">
            <v>HIPODROMOI 1968 FRACC HUMBERTO DAVILA, SALTILLO COAHUILA CP 25092</v>
          </cell>
          <cell r="I536">
            <v>8442934257</v>
          </cell>
          <cell r="J536" t="str">
            <v>HISENSE</v>
          </cell>
          <cell r="K536" t="str">
            <v>50K20D</v>
          </cell>
          <cell r="L536" t="str">
            <v>50J140916H00560</v>
          </cell>
          <cell r="M536" t="str">
            <v>136485</v>
          </cell>
          <cell r="N536">
            <v>7801.2</v>
          </cell>
          <cell r="O536">
            <v>41803</v>
          </cell>
          <cell r="P536">
            <v>42800</v>
          </cell>
          <cell r="Q536">
            <v>201017</v>
          </cell>
          <cell r="R536" t="str">
            <v>25/03/17 00:47 ARANTXA.MON NP5 PIA:173064,OC-1008553 PANEL</v>
          </cell>
          <cell r="S536" t="str">
            <v/>
          </cell>
          <cell r="T536" t="str">
            <v xml:space="preserve"> ROSALINA ALVAREZ DEL CASTILLO    </v>
          </cell>
          <cell r="U536" t="str">
            <v>2017/04/12</v>
          </cell>
          <cell r="V536" t="str">
            <v>Norte</v>
          </cell>
          <cell r="W536" t="str">
            <v>COMPLETADO</v>
          </cell>
          <cell r="X536" t="str">
            <v>TALLER</v>
          </cell>
          <cell r="Y536">
            <v>42804</v>
          </cell>
          <cell r="Z536">
            <v>997</v>
          </cell>
          <cell r="AA536" t="str">
            <v>M012</v>
          </cell>
          <cell r="AD536" t="str">
            <v>Saltillo/Fracc humberto avila</v>
          </cell>
          <cell r="AE536" t="str">
            <v>COA</v>
          </cell>
          <cell r="AF536" t="str">
            <v>MX</v>
          </cell>
          <cell r="AG536" t="str">
            <v>10414009</v>
          </cell>
          <cell r="AH536" t="str">
            <v>JAIME CARMONA</v>
          </cell>
          <cell r="AI536" t="str">
            <v>Hipodromo num 1968</v>
          </cell>
          <cell r="AJ536" t="str">
            <v>8442934257</v>
          </cell>
          <cell r="AK536">
            <v>0</v>
          </cell>
          <cell r="AL536" t="str">
            <v>25092</v>
          </cell>
          <cell r="AM536"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74011796</v>
          </cell>
          <cell r="AZ536">
            <v>51012726</v>
          </cell>
          <cell r="BA536">
            <v>80141761</v>
          </cell>
        </row>
        <row r="537">
          <cell r="D537">
            <v>60314118</v>
          </cell>
          <cell r="E537" t="str">
            <v xml:space="preserve">A  </v>
          </cell>
          <cell r="F537" t="str">
            <v>TV</v>
          </cell>
          <cell r="G537" t="str">
            <v>MARIA TERESA CARDOSO HERNANDEZ</v>
          </cell>
          <cell r="H537" t="str">
            <v>CALLE FRESNO N. 101-A COLONIA GETSEMANI, CUAUTLANCINGO, PUE.</v>
          </cell>
          <cell r="I537">
            <v>2221520352</v>
          </cell>
          <cell r="J537" t="str">
            <v>HISENSE</v>
          </cell>
          <cell r="K537" t="str">
            <v>50K20DW</v>
          </cell>
          <cell r="L537" t="str">
            <v>50G143291H10320</v>
          </cell>
          <cell r="M537" t="str">
            <v>TICKET: 000072554</v>
          </cell>
          <cell r="N537">
            <v>10120.879999999999</v>
          </cell>
          <cell r="O537">
            <v>42080</v>
          </cell>
          <cell r="P537">
            <v>42809</v>
          </cell>
          <cell r="Q537">
            <v>201032</v>
          </cell>
          <cell r="R537" t="str">
            <v xml:space="preserve">29/03/2017 07 : 50  ERNESTO.HERN : NP5 17/03/2017 04 : 23 201032 : P1A: T173331 PANEL LED OC-1008763 </v>
          </cell>
          <cell r="S537" t="str">
            <v/>
          </cell>
          <cell r="T537" t="str">
            <v xml:space="preserve">  ERIK ORTEGA MÉNDEZ              </v>
          </cell>
          <cell r="U537">
            <v>42837</v>
          </cell>
          <cell r="V537" t="str">
            <v>Centro</v>
          </cell>
          <cell r="W537" t="str">
            <v>COMPLETADO</v>
          </cell>
          <cell r="X537" t="str">
            <v>CLIENTE</v>
          </cell>
          <cell r="Y537">
            <v>42808</v>
          </cell>
          <cell r="Z537">
            <v>729</v>
          </cell>
          <cell r="AA537" t="str">
            <v>M012</v>
          </cell>
          <cell r="AB537" t="str">
            <v>T173331/Panel - PANEL</v>
          </cell>
          <cell r="AC537" t="str">
            <v>OC-1008763</v>
          </cell>
          <cell r="AD537" t="str">
            <v>col jetsemani/cuautlancingo</v>
          </cell>
          <cell r="AE537" t="str">
            <v>PUE</v>
          </cell>
          <cell r="AF537" t="str">
            <v>MX</v>
          </cell>
          <cell r="AG537" t="str">
            <v>10414105</v>
          </cell>
          <cell r="AH537" t="str">
            <v>MARIA TERESA CARDOSO HERNANDEZ</v>
          </cell>
          <cell r="AI537" t="str">
            <v>fresno num 101</v>
          </cell>
          <cell r="AJ537" t="str">
            <v>2221520352</v>
          </cell>
          <cell r="AK537">
            <v>0</v>
          </cell>
          <cell r="AL537" t="str">
            <v>72105</v>
          </cell>
          <cell r="AM537"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37" t="str">
            <v>1TE50B8NUSCB</v>
          </cell>
          <cell r="AO537" t="str">
            <v>Smart</v>
          </cell>
          <cell r="AP537" t="str">
            <v>Hisense</v>
          </cell>
          <cell r="AQ537" t="str">
            <v>Opera</v>
          </cell>
          <cell r="AR537" t="str">
            <v>FHD 1920 x 1080</v>
          </cell>
          <cell r="AS537" t="str">
            <v>3TE50G165140G1651M010</v>
          </cell>
          <cell r="AT537" t="e">
            <v>#N/A</v>
          </cell>
          <cell r="AU537" t="str">
            <v>50H7GB</v>
          </cell>
          <cell r="AV537" t="str">
            <v>3TE50G165140</v>
          </cell>
          <cell r="AW537" t="str">
            <v>G1651</v>
          </cell>
          <cell r="AX537" t="str">
            <v>M010</v>
          </cell>
          <cell r="AY537">
            <v>74011797</v>
          </cell>
          <cell r="AZ537">
            <v>51012727</v>
          </cell>
          <cell r="BA537">
            <v>80141661</v>
          </cell>
        </row>
        <row r="538">
          <cell r="D538">
            <v>60315130</v>
          </cell>
          <cell r="E538" t="str">
            <v>A</v>
          </cell>
          <cell r="F538" t="str">
            <v>TV</v>
          </cell>
          <cell r="G538" t="str">
            <v>CELINA SANCHEZ</v>
          </cell>
          <cell r="H538" t="str">
            <v>PRIV.SANTA LUCIA #100 MZA5 COL.LA JOYA II TAPACHULA CHIAPAS</v>
          </cell>
          <cell r="I538" t="str">
            <v>045 9621407577, 01 9621181768</v>
          </cell>
          <cell r="J538" t="str">
            <v>HISENSE</v>
          </cell>
          <cell r="K538" t="str">
            <v>50K20DW</v>
          </cell>
          <cell r="L538" t="str">
            <v>50G144844H06695</v>
          </cell>
          <cell r="M538" t="str">
            <v>Factura FMK-32609</v>
          </cell>
          <cell r="N538">
            <v>7757.76</v>
          </cell>
          <cell r="O538">
            <v>42236</v>
          </cell>
          <cell r="P538">
            <v>42824</v>
          </cell>
          <cell r="Q538">
            <v>201070</v>
          </cell>
          <cell r="R538" t="str">
            <v>No se surtió Panel LCD</v>
          </cell>
          <cell r="S538" t="str">
            <v>Equipo en ASC ubicando en Cd.de Tapachula zona fronteriza se requiere sellos aduanales para poder enviar equipo Dañado.Equipo unicamente con Base de Pedestal.</v>
          </cell>
          <cell r="T538" t="str">
            <v>Brenda Romero Flores</v>
          </cell>
          <cell r="U538">
            <v>42836</v>
          </cell>
          <cell r="V538" t="str">
            <v>SUR</v>
          </cell>
          <cell r="W538" t="str">
            <v>COMPLETADO</v>
          </cell>
          <cell r="X538" t="str">
            <v>CLIENTE</v>
          </cell>
          <cell r="Y538">
            <v>42823</v>
          </cell>
          <cell r="Z538">
            <v>588</v>
          </cell>
          <cell r="AA538" t="str">
            <v>M012</v>
          </cell>
          <cell r="AB538" t="str">
            <v>T173331/Panel - PANEL</v>
          </cell>
          <cell r="AC538" t="str">
            <v>OC-1009254</v>
          </cell>
          <cell r="AD538" t="str">
            <v>Tapachula / La joya 2</v>
          </cell>
          <cell r="AE538" t="str">
            <v>CHS</v>
          </cell>
          <cell r="AF538" t="str">
            <v>MX</v>
          </cell>
          <cell r="AG538" t="str">
            <v>10414409</v>
          </cell>
          <cell r="AH538" t="str">
            <v>CELINA SANCHEZ</v>
          </cell>
          <cell r="AI538" t="str">
            <v>100 Santa lucia mz 5 lt 100</v>
          </cell>
          <cell r="AJ538" t="str">
            <v>9621181768</v>
          </cell>
          <cell r="AK538" t="str">
            <v>9621407577</v>
          </cell>
          <cell r="AL538" t="str">
            <v>37783</v>
          </cell>
          <cell r="AM538"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38" t="str">
            <v>1TE50B8NUSCB</v>
          </cell>
          <cell r="AO538" t="str">
            <v>Smart</v>
          </cell>
          <cell r="AP538" t="str">
            <v>Hisense</v>
          </cell>
          <cell r="AQ538" t="str">
            <v>Opera</v>
          </cell>
          <cell r="AR538" t="str">
            <v>FHD 1920 x 1080</v>
          </cell>
          <cell r="AS538" t="str">
            <v>3TE50G165140G1651M010</v>
          </cell>
          <cell r="AT538" t="e">
            <v>#N/A</v>
          </cell>
          <cell r="AU538" t="str">
            <v>50H7GB</v>
          </cell>
          <cell r="AV538" t="str">
            <v>3TE50G165140</v>
          </cell>
          <cell r="AW538" t="str">
            <v>G1651</v>
          </cell>
          <cell r="AX538" t="str">
            <v>M010</v>
          </cell>
          <cell r="AY538">
            <v>74011798</v>
          </cell>
          <cell r="AZ538">
            <v>51012728</v>
          </cell>
          <cell r="BA538">
            <v>80141543</v>
          </cell>
        </row>
        <row r="539">
          <cell r="D539">
            <v>60312845</v>
          </cell>
          <cell r="E539" t="str">
            <v xml:space="preserve">A  </v>
          </cell>
          <cell r="F539" t="str">
            <v>TV</v>
          </cell>
          <cell r="G539" t="str">
            <v>JUAN DIEGO PEREZ GARCIA</v>
          </cell>
          <cell r="H539" t="str">
            <v>LIBERTADORES NO. 32 COL. LA UNION</v>
          </cell>
          <cell r="I539">
            <v>2281828256</v>
          </cell>
          <cell r="J539" t="str">
            <v>HISENSE</v>
          </cell>
          <cell r="K539" t="str">
            <v>50CU6000</v>
          </cell>
          <cell r="L539" t="str">
            <v>50G162680H00309</v>
          </cell>
          <cell r="M539" t="str">
            <v>0287 421617</v>
          </cell>
          <cell r="N539">
            <v>10499</v>
          </cell>
          <cell r="O539">
            <v>42310</v>
          </cell>
          <cell r="P539">
            <v>42790</v>
          </cell>
          <cell r="Q539">
            <v>201068</v>
          </cell>
          <cell r="R539" t="str">
            <v>17/03/2017 01 : 28  ERNESTO.HERN : NP5
04/03/2017 03 : 18 201068 : SE REALIZO SOLICITUD DE REFACCION PANEL (205451) OC-1008165</v>
          </cell>
          <cell r="S539" t="str">
            <v>PROVIENE DE UN CAMBIO FISICO EN LA ODS 60307102</v>
          </cell>
          <cell r="T539" t="str">
            <v xml:space="preserve"> KAREN BAUTISTA                   </v>
          </cell>
          <cell r="U539">
            <v>42838</v>
          </cell>
          <cell r="V539" t="str">
            <v>SUR</v>
          </cell>
          <cell r="W539" t="str">
            <v>COMPLETADO</v>
          </cell>
          <cell r="X539" t="str">
            <v>CLIENTE</v>
          </cell>
          <cell r="Y539">
            <v>42790</v>
          </cell>
          <cell r="Z539">
            <v>480</v>
          </cell>
          <cell r="AA539" t="str">
            <v>M012</v>
          </cell>
          <cell r="AD539" t="str">
            <v>LA UNION / XAPALA</v>
          </cell>
          <cell r="AE539" t="str">
            <v>VER</v>
          </cell>
          <cell r="AF539" t="str">
            <v>MX</v>
          </cell>
          <cell r="AG539" t="str">
            <v>10412019</v>
          </cell>
          <cell r="AH539" t="str">
            <v>JUAN DIEGO PEREZ GARCIA</v>
          </cell>
          <cell r="AI539" t="str">
            <v>32 LIBEADORES</v>
          </cell>
          <cell r="AJ539" t="str">
            <v>2282028060</v>
          </cell>
          <cell r="AK539">
            <v>0</v>
          </cell>
          <cell r="AL539" t="str">
            <v>91157</v>
          </cell>
          <cell r="AM539"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39" t="str">
            <v>3TE50G162680</v>
          </cell>
          <cell r="AO539" t="e">
            <v>#N/A</v>
          </cell>
          <cell r="AP539" t="e">
            <v>#N/A</v>
          </cell>
          <cell r="AQ539" t="e">
            <v>#N/A</v>
          </cell>
          <cell r="AR539" t="e">
            <v>#N/A</v>
          </cell>
          <cell r="AS539" t="str">
            <v>3TE50G1644B3G1644M010</v>
          </cell>
          <cell r="AT539" t="e">
            <v>#N/A</v>
          </cell>
          <cell r="AU539" t="str">
            <v>50H7GB</v>
          </cell>
          <cell r="AV539" t="str">
            <v>3TE50G1644B3</v>
          </cell>
          <cell r="AW539" t="str">
            <v>G1644</v>
          </cell>
          <cell r="AX539" t="str">
            <v>M010</v>
          </cell>
          <cell r="AY539">
            <v>74011799</v>
          </cell>
          <cell r="AZ539">
            <v>51012729</v>
          </cell>
          <cell r="BA539">
            <v>80139914</v>
          </cell>
        </row>
        <row r="540">
          <cell r="D540">
            <v>60315258</v>
          </cell>
          <cell r="E540" t="str">
            <v xml:space="preserve">A  </v>
          </cell>
          <cell r="F540" t="str">
            <v>TV</v>
          </cell>
          <cell r="G540" t="str">
            <v>LUIS ENRIQUE DE LA TORRE ANGEL</v>
          </cell>
          <cell r="H540" t="str">
            <v>VICTORIANO HUERTA 616 INT D EL SALTO/CAMPO BELLO</v>
          </cell>
          <cell r="I540" t="str">
            <v>3336883231-3322362812</v>
          </cell>
          <cell r="J540" t="str">
            <v>HISENSE</v>
          </cell>
          <cell r="K540" t="str">
            <v>50K20DW</v>
          </cell>
          <cell r="L540" t="str">
            <v>50G143291H19582</v>
          </cell>
          <cell r="M540" t="str">
            <v>CARTA DE ACEPTACION</v>
          </cell>
          <cell r="N540">
            <v>8999</v>
          </cell>
          <cell r="O540">
            <v>42205</v>
          </cell>
          <cell r="P540">
            <v>42828</v>
          </cell>
          <cell r="Q540">
            <v>201109</v>
          </cell>
          <cell r="R540" t="str">
            <v>FALTA DE REFACCIONE 173331 oc-1009354</v>
          </cell>
          <cell r="S540" t="str">
            <v>CLIENTE ENTREGA EQUIPO SIN ACCESORIOS, U</v>
          </cell>
          <cell r="T540" t="str">
            <v xml:space="preserve">      YURIANA HERNANDEZ HERRERA   </v>
          </cell>
          <cell r="U540" t="str">
            <v>2017-ABRIL</v>
          </cell>
          <cell r="W540" t="str">
            <v>COMPLETADO</v>
          </cell>
          <cell r="X540" t="str">
            <v>TALLER</v>
          </cell>
          <cell r="Y540">
            <v>42825</v>
          </cell>
          <cell r="Z540">
            <v>623</v>
          </cell>
          <cell r="AA540" t="str">
            <v>M012</v>
          </cell>
          <cell r="AD540" t="str">
            <v>El salto/Campo Bello</v>
          </cell>
          <cell r="AE540" t="str">
            <v>JAL</v>
          </cell>
          <cell r="AF540" t="str">
            <v>MX</v>
          </cell>
          <cell r="AG540" t="str">
            <v>10415353</v>
          </cell>
          <cell r="AH540" t="str">
            <v>LUIS ENRIQUE DE LA TORRE ANGEL</v>
          </cell>
          <cell r="AI540" t="str">
            <v>616 int D Victoriano Huerta</v>
          </cell>
          <cell r="AJ540" t="str">
            <v>3322362812</v>
          </cell>
          <cell r="AK540" t="str">
            <v>3322362812</v>
          </cell>
          <cell r="AL540" t="str">
            <v>45685</v>
          </cell>
          <cell r="AM540"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74011800</v>
          </cell>
          <cell r="AZ540">
            <v>51012730</v>
          </cell>
          <cell r="BA540">
            <v>80141487</v>
          </cell>
        </row>
        <row r="541">
          <cell r="D541">
            <v>60311515</v>
          </cell>
          <cell r="E541" t="str">
            <v xml:space="preserve">A  </v>
          </cell>
          <cell r="F541" t="str">
            <v>TV</v>
          </cell>
          <cell r="G541" t="str">
            <v>SUSANA GARCIA</v>
          </cell>
          <cell r="H541" t="str">
            <v xml:space="preserve">PRIV. 2 A SUR N. 5914 COLONIA LAS AVES C.P 72560 PUEBLA, PUE. </v>
          </cell>
          <cell r="I541" t="str">
            <v>222 2453131-2222937303</v>
          </cell>
          <cell r="J541" t="str">
            <v>HISENSE</v>
          </cell>
          <cell r="K541" t="str">
            <v>50K20DW</v>
          </cell>
          <cell r="L541" t="str">
            <v>50G143291H02575</v>
          </cell>
          <cell r="M541" t="str">
            <v>TICKET: 000154033</v>
          </cell>
          <cell r="N541">
            <v>11483.12</v>
          </cell>
          <cell r="O541">
            <v>42055</v>
          </cell>
          <cell r="P541">
            <v>42789</v>
          </cell>
          <cell r="Q541">
            <v>201032</v>
          </cell>
          <cell r="R541" t="str">
            <v>01/03/2017 02 : 36  ERNESTO.HERN : NP5
25/02/2017 02 : 12 201032 : P1A: T173331 PANEL LED OC-1007897</v>
          </cell>
          <cell r="S541" t="str">
            <v/>
          </cell>
          <cell r="T541" t="str">
            <v xml:space="preserve">  ERIK ORTEGA MÉNDEZ              </v>
          </cell>
          <cell r="U541">
            <v>42837</v>
          </cell>
          <cell r="V541" t="str">
            <v>Centro</v>
          </cell>
          <cell r="W541" t="str">
            <v>COMPLETADO</v>
          </cell>
          <cell r="X541" t="str">
            <v>CLIENTE</v>
          </cell>
          <cell r="Y541">
            <v>42780</v>
          </cell>
          <cell r="Z541">
            <v>734</v>
          </cell>
          <cell r="AA541" t="str">
            <v>M012</v>
          </cell>
          <cell r="AB541" t="str">
            <v>T173331/Panel - PANEL</v>
          </cell>
          <cell r="AC541" t="str">
            <v>OC-1007897</v>
          </cell>
          <cell r="AD541" t="str">
            <v>Puebla /Las aves</v>
          </cell>
          <cell r="AE541" t="str">
            <v>PUE</v>
          </cell>
          <cell r="AF541" t="str">
            <v>MX</v>
          </cell>
          <cell r="AG541" t="str">
            <v>10411707</v>
          </cell>
          <cell r="AH541" t="str">
            <v>SUSANA GARCIA</v>
          </cell>
          <cell r="AI541" t="str">
            <v>5914 Privada dos a sur</v>
          </cell>
          <cell r="AJ541" t="str">
            <v>2222453131</v>
          </cell>
          <cell r="AK541" t="str">
            <v>2222937303</v>
          </cell>
          <cell r="AL541" t="str">
            <v>72560</v>
          </cell>
          <cell r="AM541"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41" t="str">
            <v>1TE50B8NUSCB</v>
          </cell>
          <cell r="AO541" t="str">
            <v>Smart</v>
          </cell>
          <cell r="AP541" t="str">
            <v>Hisense</v>
          </cell>
          <cell r="AQ541" t="str">
            <v>Opera</v>
          </cell>
          <cell r="AR541" t="str">
            <v>FHD 1920 x 1080</v>
          </cell>
          <cell r="AS541" t="str">
            <v>3TE50G165140G1651M010</v>
          </cell>
          <cell r="AT541" t="e">
            <v>#N/A</v>
          </cell>
          <cell r="AU541" t="str">
            <v>50H7GB</v>
          </cell>
          <cell r="AV541" t="str">
            <v>3TE50G165140</v>
          </cell>
          <cell r="AW541" t="str">
            <v>G1651</v>
          </cell>
          <cell r="AX541" t="str">
            <v>M010</v>
          </cell>
          <cell r="AY541">
            <v>74011801</v>
          </cell>
          <cell r="AZ541">
            <v>51012731</v>
          </cell>
          <cell r="BA541">
            <v>80141675</v>
          </cell>
        </row>
        <row r="542">
          <cell r="D542">
            <v>60314966</v>
          </cell>
          <cell r="E542" t="str">
            <v>A</v>
          </cell>
          <cell r="F542" t="str">
            <v>TV</v>
          </cell>
          <cell r="G542" t="str">
            <v xml:space="preserve">ELIONAHI CRUZ MARTINEZ </v>
          </cell>
          <cell r="H542" t="str">
            <v>PRIMERA PRIV DEL TREBOL CASA 46 VILLAS DEL MAR 3</v>
          </cell>
          <cell r="I542">
            <v>9981837831</v>
          </cell>
          <cell r="J542" t="str">
            <v>HISENSE</v>
          </cell>
          <cell r="K542" t="str">
            <v>32H3B1</v>
          </cell>
          <cell r="L542" t="str">
            <v>32G155362H02233</v>
          </cell>
          <cell r="M542" t="str">
            <v>CNC/000157286</v>
          </cell>
          <cell r="N542">
            <v>6513</v>
          </cell>
          <cell r="O542">
            <v>42485</v>
          </cell>
          <cell r="P542">
            <v>42824</v>
          </cell>
          <cell r="Q542">
            <v>201033</v>
          </cell>
          <cell r="R542" t="str">
            <v xml:space="preserve">06/04/2017 NP5 ARANTXA   </v>
          </cell>
          <cell r="S542" t="str">
            <v xml:space="preserve"> EQUIPO EN RESGUARDO DEL CENTRO DE SERVI</v>
          </cell>
          <cell r="T542" t="str">
            <v xml:space="preserve">        JUAN OSWALDO URIBE PERAZA </v>
          </cell>
          <cell r="U542">
            <v>42845</v>
          </cell>
          <cell r="V542" t="str">
            <v>SUR</v>
          </cell>
          <cell r="W542" t="str">
            <v>COMPLETADO</v>
          </cell>
          <cell r="X542" t="str">
            <v>TALLER</v>
          </cell>
          <cell r="Y542">
            <v>42818</v>
          </cell>
          <cell r="Z542">
            <v>339</v>
          </cell>
          <cell r="AA542" t="str">
            <v>M010</v>
          </cell>
          <cell r="AD542" t="str">
            <v>Benito juarez/Fracc villas del mar 3</v>
          </cell>
          <cell r="AE542" t="str">
            <v>QR</v>
          </cell>
          <cell r="AF542" t="str">
            <v>MX</v>
          </cell>
          <cell r="AG542" t="str">
            <v>10413847</v>
          </cell>
          <cell r="AH542" t="str">
            <v>ELIONAHI CRUZ MARTINEZ</v>
          </cell>
          <cell r="AI542" t="str">
            <v>primera priv del trebol casa 60</v>
          </cell>
          <cell r="AJ542" t="str">
            <v>9981837831</v>
          </cell>
          <cell r="AK542">
            <v>0</v>
          </cell>
          <cell r="AL542" t="str">
            <v>77500</v>
          </cell>
          <cell r="AM542"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42" t="str">
            <v>3TE32G153442</v>
          </cell>
          <cell r="AO542" t="str">
            <v>Básica</v>
          </cell>
          <cell r="AP542" t="str">
            <v>Hisense</v>
          </cell>
          <cell r="AQ542" t="str">
            <v>Opera</v>
          </cell>
          <cell r="AR542" t="str">
            <v>HD 1366 X 768</v>
          </cell>
          <cell r="AS542" t="str">
            <v>3TE32G1622H7G1622M010</v>
          </cell>
          <cell r="AT542" t="e">
            <v>#N/A</v>
          </cell>
          <cell r="AU542" t="str">
            <v>32H3B2</v>
          </cell>
          <cell r="AV542" t="str">
            <v>3TE32G1622H7</v>
          </cell>
          <cell r="AW542" t="str">
            <v>G1622</v>
          </cell>
          <cell r="AX542" t="str">
            <v>M010</v>
          </cell>
          <cell r="AY542">
            <v>74011802</v>
          </cell>
          <cell r="AZ542">
            <v>51012732</v>
          </cell>
          <cell r="BA542">
            <v>80139884</v>
          </cell>
        </row>
        <row r="543">
          <cell r="D543">
            <v>60313006</v>
          </cell>
          <cell r="E543" t="str">
            <v xml:space="preserve">A  </v>
          </cell>
          <cell r="F543" t="str">
            <v>TV</v>
          </cell>
          <cell r="G543" t="str">
            <v>RAUL MAGALLAN</v>
          </cell>
          <cell r="H543" t="str">
            <v>NEGRETE 22 COL ESTRELLA CONCEPCION DEL ORO, ZACATECAS CP 98200</v>
          </cell>
          <cell r="I543">
            <v>8424241286</v>
          </cell>
          <cell r="J543" t="str">
            <v>HISENSE</v>
          </cell>
          <cell r="K543" t="str">
            <v>50K20DW</v>
          </cell>
          <cell r="L543" t="str">
            <v>50G144844H06905</v>
          </cell>
          <cell r="M543" t="str">
            <v>CARTA TELMEX</v>
          </cell>
          <cell r="N543">
            <v>0</v>
          </cell>
          <cell r="O543">
            <v>42114</v>
          </cell>
          <cell r="P543">
            <v>42798</v>
          </cell>
          <cell r="Q543">
            <v>201017</v>
          </cell>
          <cell r="R543" t="str">
            <v>28/03/17 02:57 ERNESTO.HERN NP5 PIA:173331,OC-1008691 PANEL, PIA:171496, OC-1008693 POWER</v>
          </cell>
          <cell r="S543" t="str">
            <v/>
          </cell>
          <cell r="T543" t="str">
            <v xml:space="preserve"> ROSALINA ALVAREZ DEL CASTILLO    </v>
          </cell>
          <cell r="U543" t="str">
            <v>2017/04/12</v>
          </cell>
          <cell r="V543" t="str">
            <v>Norte</v>
          </cell>
          <cell r="W543" t="str">
            <v>COMPLETADO</v>
          </cell>
          <cell r="X543" t="str">
            <v>TALLER</v>
          </cell>
          <cell r="Y543">
            <v>42794</v>
          </cell>
          <cell r="Z543">
            <v>684</v>
          </cell>
          <cell r="AA543" t="str">
            <v>M012</v>
          </cell>
          <cell r="AD543" t="str">
            <v>Concepcion del oro/Estrella</v>
          </cell>
          <cell r="AE543" t="str">
            <v>ZAC</v>
          </cell>
          <cell r="AF543" t="str">
            <v>MX</v>
          </cell>
          <cell r="AG543" t="str">
            <v>10410791</v>
          </cell>
          <cell r="AH543" t="str">
            <v>RAUL MAGALLAN</v>
          </cell>
          <cell r="AI543" t="str">
            <v>22 Negrete</v>
          </cell>
          <cell r="AJ543" t="str">
            <v>8424241286</v>
          </cell>
          <cell r="AK543">
            <v>0</v>
          </cell>
          <cell r="AL543" t="str">
            <v>98200</v>
          </cell>
          <cell r="AM543"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43" t="str">
            <v>1TE50B8NUSCB</v>
          </cell>
          <cell r="AO543" t="str">
            <v>Smart</v>
          </cell>
          <cell r="AP543" t="str">
            <v>Hisense</v>
          </cell>
          <cell r="AQ543" t="str">
            <v>Opera</v>
          </cell>
          <cell r="AR543" t="str">
            <v>FHD 1920 x 1080</v>
          </cell>
          <cell r="AS543" t="str">
            <v>3TE50G165140G1651M010</v>
          </cell>
          <cell r="AT543" t="e">
            <v>#N/A</v>
          </cell>
          <cell r="AU543" t="str">
            <v>50H7GB</v>
          </cell>
          <cell r="AV543" t="str">
            <v>3TE50G165140</v>
          </cell>
          <cell r="AW543" t="str">
            <v>G1651</v>
          </cell>
          <cell r="AX543" t="str">
            <v>M010</v>
          </cell>
          <cell r="AY543">
            <v>74011803</v>
          </cell>
          <cell r="AZ543">
            <v>51012733</v>
          </cell>
          <cell r="BA543">
            <v>80141767</v>
          </cell>
        </row>
        <row r="544">
          <cell r="D544">
            <v>60313294</v>
          </cell>
          <cell r="E544" t="str">
            <v xml:space="preserve">A  </v>
          </cell>
          <cell r="F544" t="str">
            <v>TV</v>
          </cell>
          <cell r="G544" t="str">
            <v xml:space="preserve"> CANDELARIA ENRIQUE</v>
          </cell>
          <cell r="H544" t="str">
            <v>NEVADO DE TOLUCA #851-C. LOS VOLCANES VERACUZ, VER., C.P.  91770</v>
          </cell>
          <cell r="I544">
            <v>2299060248</v>
          </cell>
          <cell r="J544" t="str">
            <v>HISENSE</v>
          </cell>
          <cell r="K544" t="str">
            <v>55H6SG</v>
          </cell>
          <cell r="L544" t="str">
            <v>55J140820H01519</v>
          </cell>
          <cell r="M544" t="str">
            <v>59915</v>
          </cell>
          <cell r="N544">
            <v>11999.01</v>
          </cell>
          <cell r="O544">
            <v>42509</v>
          </cell>
          <cell r="P544">
            <v>42803</v>
          </cell>
          <cell r="Q544">
            <v>201028</v>
          </cell>
          <cell r="R544" t="str">
            <v>16/03/2017 00 : 30  JORGE.VAZ : NP5
09/03/2017 00 : 52 201028 : SE SOLICITA PANEL OC-1008323</v>
          </cell>
          <cell r="S544" t="str">
            <v/>
          </cell>
          <cell r="T544" t="str">
            <v xml:space="preserve"> Liliana Aguilera                 </v>
          </cell>
          <cell r="U544" t="str">
            <v>2017-04-18</v>
          </cell>
          <cell r="W544" t="str">
            <v>COMPLETADO</v>
          </cell>
          <cell r="X544" t="str">
            <v>TALLER</v>
          </cell>
          <cell r="Y544">
            <v>42800</v>
          </cell>
          <cell r="Z544">
            <v>294</v>
          </cell>
          <cell r="AA544" t="str">
            <v>M010</v>
          </cell>
          <cell r="AD544" t="str">
            <v>LOS VOLCANES VERACUZ</v>
          </cell>
          <cell r="AE544" t="str">
            <v>VER</v>
          </cell>
          <cell r="AF544" t="str">
            <v>MX</v>
          </cell>
          <cell r="AG544" t="str">
            <v>10411949</v>
          </cell>
          <cell r="AH544" t="str">
            <v>CANDELARIA ENRIQUE</v>
          </cell>
          <cell r="AI544" t="str">
            <v>851-C NEVADO DE TOLUCA</v>
          </cell>
          <cell r="AJ544" t="str">
            <v>2299060248</v>
          </cell>
          <cell r="AK544">
            <v>0</v>
          </cell>
          <cell r="AL544" t="str">
            <v>91770</v>
          </cell>
          <cell r="AM544"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44" t="str">
            <v>3TE55J135173</v>
          </cell>
          <cell r="AO544" t="e">
            <v>#N/A</v>
          </cell>
          <cell r="AP544" t="e">
            <v>#N/A</v>
          </cell>
          <cell r="AQ544" t="e">
            <v>#N/A</v>
          </cell>
          <cell r="AR544" t="e">
            <v>#N/A</v>
          </cell>
          <cell r="AS544" t="str">
            <v>3TE55G154824G1548M010</v>
          </cell>
          <cell r="AT544" t="e">
            <v>#N/A</v>
          </cell>
          <cell r="AU544" t="str">
            <v>55H6B</v>
          </cell>
          <cell r="AV544" t="str">
            <v>3TE55G154824</v>
          </cell>
          <cell r="AW544" t="str">
            <v>G1548</v>
          </cell>
          <cell r="AX544" t="str">
            <v>M010</v>
          </cell>
          <cell r="AY544">
            <v>74011804</v>
          </cell>
          <cell r="AZ544">
            <v>51012734</v>
          </cell>
          <cell r="BA544">
            <v>80139875</v>
          </cell>
        </row>
        <row r="545">
          <cell r="D545">
            <v>60314072</v>
          </cell>
          <cell r="E545" t="str">
            <v xml:space="preserve">A  </v>
          </cell>
          <cell r="F545" t="str">
            <v>TV</v>
          </cell>
          <cell r="G545" t="str">
            <v>ANTONIO DIAZ IBARRA</v>
          </cell>
          <cell r="H545" t="str">
            <v xml:space="preserve">PROFESOR TORRES MARTINEZ 458, HEROES DE MEXICO, SAN NICOLAS </v>
          </cell>
          <cell r="I545">
            <v>8114040085</v>
          </cell>
          <cell r="J545" t="str">
            <v>HISENSE</v>
          </cell>
          <cell r="K545" t="str">
            <v>50K20DW</v>
          </cell>
          <cell r="L545" t="str">
            <v>50G143291H10472</v>
          </cell>
          <cell r="M545" t="str">
            <v xml:space="preserve">CARTA DE ACEPTACION </v>
          </cell>
          <cell r="N545">
            <v>10120.879999999999</v>
          </cell>
          <cell r="O545">
            <v>42095</v>
          </cell>
          <cell r="P545">
            <v>42809</v>
          </cell>
          <cell r="Q545">
            <v>201024</v>
          </cell>
          <cell r="R545" t="str">
            <v>28/03/17 02:23 ERNESTO HDZ NP5 P1A OC 1008654 PANEL 173331</v>
          </cell>
          <cell r="S545" t="str">
            <v/>
          </cell>
          <cell r="T545" t="str">
            <v xml:space="preserve"> SOFIA VAZQUEZ                    </v>
          </cell>
          <cell r="U545" t="str">
            <v>2017-04-19</v>
          </cell>
          <cell r="V545" t="str">
            <v>Norte</v>
          </cell>
          <cell r="W545" t="str">
            <v>COMPLETADO</v>
          </cell>
          <cell r="X545" t="str">
            <v>TALLER</v>
          </cell>
          <cell r="Y545">
            <v>42807</v>
          </cell>
          <cell r="Z545">
            <v>714</v>
          </cell>
          <cell r="AA545" t="str">
            <v>M012</v>
          </cell>
          <cell r="AD545" t="str">
            <v>Sn Nicolas de Los Garza/H de Mexico 2doS</v>
          </cell>
          <cell r="AE545" t="str">
            <v>NL</v>
          </cell>
          <cell r="AF545" t="str">
            <v>MX</v>
          </cell>
          <cell r="AG545" t="str">
            <v>10413892</v>
          </cell>
          <cell r="AH545" t="str">
            <v>ANOTONIO DIAZ IBARRA</v>
          </cell>
          <cell r="AI545" t="str">
            <v>458 Profesor Torres Martinez</v>
          </cell>
          <cell r="AJ545" t="str">
            <v>8114040085</v>
          </cell>
          <cell r="AK545">
            <v>0</v>
          </cell>
          <cell r="AL545" t="str">
            <v>66415</v>
          </cell>
          <cell r="AM545"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45" t="str">
            <v>1TE50B8NUSCB</v>
          </cell>
          <cell r="AO545" t="str">
            <v>Smart</v>
          </cell>
          <cell r="AP545" t="str">
            <v>Hisense</v>
          </cell>
          <cell r="AQ545" t="str">
            <v>Opera</v>
          </cell>
          <cell r="AR545" t="str">
            <v>FHD 1920 x 1080</v>
          </cell>
          <cell r="AS545" t="str">
            <v>3TE50G154819CRMM012</v>
          </cell>
          <cell r="AT545">
            <v>6</v>
          </cell>
          <cell r="AU545" t="str">
            <v>50H5B</v>
          </cell>
          <cell r="AV545" t="str">
            <v>3TE50G154819</v>
          </cell>
          <cell r="AW545" t="str">
            <v>CRM</v>
          </cell>
          <cell r="AX545" t="str">
            <v>M012</v>
          </cell>
          <cell r="AY545">
            <v>74011805</v>
          </cell>
          <cell r="AZ545">
            <v>51012735</v>
          </cell>
          <cell r="BA545">
            <v>80147176</v>
          </cell>
        </row>
        <row r="546">
          <cell r="D546">
            <v>60313971</v>
          </cell>
          <cell r="E546" t="str">
            <v xml:space="preserve">A  </v>
          </cell>
          <cell r="F546" t="str">
            <v>TV</v>
          </cell>
          <cell r="G546" t="str">
            <v>MARIA GUADALUPE SALINAS</v>
          </cell>
          <cell r="H546" t="str">
            <v>ARNULFO GONZALES MEDINA 599 GUADALAJARA/LOMAS DEL PARAISO</v>
          </cell>
          <cell r="I546">
            <v>3331973530</v>
          </cell>
          <cell r="J546" t="str">
            <v>HISENSE</v>
          </cell>
          <cell r="K546" t="str">
            <v>55H6SG</v>
          </cell>
          <cell r="L546" t="str">
            <v>55J140820H03024</v>
          </cell>
          <cell r="M546" t="str">
            <v>CARTA DE ACEPTACION</v>
          </cell>
          <cell r="N546">
            <v>12998.99</v>
          </cell>
          <cell r="O546">
            <v>42506</v>
          </cell>
          <cell r="P546" t="str">
            <v>15-MARZP</v>
          </cell>
          <cell r="Q546">
            <v>201109</v>
          </cell>
          <cell r="R546" t="str">
            <v>FALTA DE REFACIONES 173020 oc-1008632</v>
          </cell>
          <cell r="S546" t="str">
            <v xml:space="preserve">CLIENTE ENNTREGA EQUIPO SIN ACCESORIOS, </v>
          </cell>
          <cell r="T546" t="str">
            <v xml:space="preserve">  YURIANA HERNADEZ HERRERA        </v>
          </cell>
          <cell r="U546" t="str">
            <v>2017-ABRIL</v>
          </cell>
          <cell r="W546" t="str">
            <v>COMPLETADO</v>
          </cell>
          <cell r="X546" t="str">
            <v>TALLER</v>
          </cell>
          <cell r="Y546">
            <v>42807</v>
          </cell>
          <cell r="AA546" t="str">
            <v>M010</v>
          </cell>
          <cell r="AD546" t="str">
            <v>Guadalajara/Lomas del paraiso</v>
          </cell>
          <cell r="AE546" t="str">
            <v>JAL</v>
          </cell>
          <cell r="AF546" t="str">
            <v>MX</v>
          </cell>
          <cell r="AG546" t="str">
            <v>10414261</v>
          </cell>
          <cell r="AH546" t="str">
            <v>MARIA GUADALUPE SALINAS</v>
          </cell>
          <cell r="AI546" t="str">
            <v>599 Arnulfo Gonzalez Medina</v>
          </cell>
          <cell r="AJ546" t="str">
            <v>3331973530</v>
          </cell>
          <cell r="AK546">
            <v>0</v>
          </cell>
          <cell r="AL546" t="str">
            <v>44250</v>
          </cell>
          <cell r="AM546"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46" t="str">
            <v>3TE55J135173</v>
          </cell>
          <cell r="AO546" t="e">
            <v>#N/A</v>
          </cell>
          <cell r="AP546" t="e">
            <v>#N/A</v>
          </cell>
          <cell r="AQ546" t="e">
            <v>#N/A</v>
          </cell>
          <cell r="AR546" t="e">
            <v>#N/A</v>
          </cell>
          <cell r="AS546" t="str">
            <v>3TE55G154824G1548M010</v>
          </cell>
          <cell r="AT546" t="e">
            <v>#N/A</v>
          </cell>
          <cell r="AU546" t="str">
            <v>55H6B</v>
          </cell>
          <cell r="AV546" t="str">
            <v>3TE55G154824</v>
          </cell>
          <cell r="AW546" t="str">
            <v>G1548</v>
          </cell>
          <cell r="AX546" t="str">
            <v>M010</v>
          </cell>
          <cell r="AY546">
            <v>74011806</v>
          </cell>
          <cell r="AZ546">
            <v>51012736</v>
          </cell>
          <cell r="BA546">
            <v>80139975</v>
          </cell>
        </row>
        <row r="547">
          <cell r="D547">
            <v>60313529</v>
          </cell>
          <cell r="E547" t="str">
            <v xml:space="preserve">A  </v>
          </cell>
          <cell r="F547" t="str">
            <v>TV</v>
          </cell>
          <cell r="G547" t="str">
            <v>MA MARTHA ALONSO</v>
          </cell>
          <cell r="H547" t="str">
            <v>CERRADA DE GELSEMIO 115-A FRACC. FLORES DEL AGUAJE          SAN LUIS POTOSI SAN LUIS POTOSI</v>
          </cell>
          <cell r="I547" t="str">
            <v>444 799 55 10</v>
          </cell>
          <cell r="J547" t="str">
            <v>HISENSE</v>
          </cell>
          <cell r="K547" t="str">
            <v>50K20DW</v>
          </cell>
          <cell r="L547" t="str">
            <v>50G143291H03640</v>
          </cell>
          <cell r="M547" t="str">
            <v>XIC/000166877</v>
          </cell>
          <cell r="N547">
            <v>10120.879999999999</v>
          </cell>
          <cell r="O547">
            <v>42102</v>
          </cell>
          <cell r="P547">
            <v>42810</v>
          </cell>
          <cell r="Q547">
            <v>200999</v>
          </cell>
          <cell r="R547" t="str">
            <v>05/04/2017 12 : 11  ARANTXA.MON : TCF1
05/04/2017 12 : 11  ARANTXA.MON : NP5
29/03/2017 06 : 00  MARIA.EUGENI : SEG: REFACCIONES
22/03/2017 02 : 56  MARIA.EUGENI : DGR
SEG: OC- Solicitud corecta en Open Bravo.
22/03/2017 01 : 23 200999 : P1 T173331 PANEL OC-1008848.-</v>
          </cell>
          <cell r="S547" t="str">
            <v>QUIPO EN TALLER</v>
          </cell>
          <cell r="T547" t="str">
            <v xml:space="preserve">  ANTONIO TORRES                  </v>
          </cell>
          <cell r="U547" t="str">
            <v>2017-04-20</v>
          </cell>
          <cell r="V547" t="str">
            <v>Norte</v>
          </cell>
          <cell r="W547" t="str">
            <v>COMPLETADO</v>
          </cell>
          <cell r="X547" t="str">
            <v>TALLER</v>
          </cell>
          <cell r="Y547">
            <v>42802</v>
          </cell>
          <cell r="Z547">
            <v>708</v>
          </cell>
          <cell r="AA547" t="str">
            <v>M012</v>
          </cell>
          <cell r="AD547" t="str">
            <v>San luis potosi/Fracc flores del aguaje</v>
          </cell>
          <cell r="AE547" t="str">
            <v>SLP</v>
          </cell>
          <cell r="AF547" t="str">
            <v>MX</v>
          </cell>
          <cell r="AG547" t="str">
            <v>10413432</v>
          </cell>
          <cell r="AH547" t="str">
            <v>MA MARTHA ALONZO ARMENDARIZ</v>
          </cell>
          <cell r="AI547" t="str">
            <v>Cerrada de gelsemio num 115-A</v>
          </cell>
          <cell r="AJ547" t="str">
            <v>4441523823</v>
          </cell>
          <cell r="AK547" t="str">
            <v>4441523823</v>
          </cell>
          <cell r="AL547" t="str">
            <v>78370</v>
          </cell>
          <cell r="AM547"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74011808</v>
          </cell>
          <cell r="AZ547">
            <v>51012738</v>
          </cell>
          <cell r="BA547">
            <v>80141796</v>
          </cell>
        </row>
        <row r="548">
          <cell r="D548">
            <v>60315257</v>
          </cell>
          <cell r="E548" t="str">
            <v xml:space="preserve">A  </v>
          </cell>
          <cell r="F548" t="str">
            <v>TV</v>
          </cell>
          <cell r="G548" t="str">
            <v>MARIA SARA RIVAS CASTAÑEDA</v>
          </cell>
          <cell r="H548" t="str">
            <v>PIAL 574 ZAPOPAN/JARDINES DE VIJIA</v>
          </cell>
          <cell r="I548" t="str">
            <v>3331656030-</v>
          </cell>
          <cell r="J548" t="str">
            <v>HISENSE</v>
          </cell>
          <cell r="K548" t="str">
            <v>50K20DW</v>
          </cell>
          <cell r="L548" t="str">
            <v>50G143291H19617</v>
          </cell>
          <cell r="M548" t="str">
            <v>TICKET DE COMPRA</v>
          </cell>
          <cell r="N548">
            <v>10120.879999999999</v>
          </cell>
          <cell r="O548">
            <v>42095</v>
          </cell>
          <cell r="P548">
            <v>42830</v>
          </cell>
          <cell r="Q548">
            <v>201109</v>
          </cell>
          <cell r="R548" t="str">
            <v>FALTA DE REFACCIONES 173331 173192 oc-1009357 oc-1009358</v>
          </cell>
          <cell r="S548" t="str">
            <v>CLIENTE ENTREGA EQUIPO SINACCESORIOS, UN</v>
          </cell>
          <cell r="T548" t="str">
            <v xml:space="preserve">   YURIANA HERNANDEZ HERRERA      </v>
          </cell>
          <cell r="U548" t="str">
            <v>2017-04-11</v>
          </cell>
          <cell r="W548" t="str">
            <v>COMPLETADO</v>
          </cell>
          <cell r="X548" t="str">
            <v>TALLER</v>
          </cell>
          <cell r="Y548">
            <v>42825</v>
          </cell>
          <cell r="Z548">
            <v>735</v>
          </cell>
          <cell r="AA548" t="str">
            <v>M012</v>
          </cell>
          <cell r="AD548" t="str">
            <v>Zapopan/Jardines de Vijia</v>
          </cell>
          <cell r="AE548" t="str">
            <v>JAL</v>
          </cell>
          <cell r="AF548" t="str">
            <v>MX</v>
          </cell>
          <cell r="AG548" t="str">
            <v>10415393</v>
          </cell>
          <cell r="AH548" t="str">
            <v>MARIA SARA RIVAS CASTAÑEDA</v>
          </cell>
          <cell r="AI548" t="str">
            <v>574 Pial</v>
          </cell>
          <cell r="AJ548" t="str">
            <v>3331656030</v>
          </cell>
          <cell r="AK548">
            <v>0</v>
          </cell>
          <cell r="AL548" t="str">
            <v>45140</v>
          </cell>
          <cell r="AM548"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48" t="str">
            <v>1TE50B8NUSCB</v>
          </cell>
          <cell r="AO548" t="str">
            <v>Smart</v>
          </cell>
          <cell r="AP548" t="str">
            <v>Hisense</v>
          </cell>
          <cell r="AQ548" t="str">
            <v>Opera</v>
          </cell>
          <cell r="AR548" t="str">
            <v>FHD 1920 x 1080</v>
          </cell>
          <cell r="AS548" t="str">
            <v>3TE50G165140G1651M010</v>
          </cell>
          <cell r="AT548" t="e">
            <v>#N/A</v>
          </cell>
          <cell r="AU548" t="str">
            <v>50H7GB</v>
          </cell>
          <cell r="AV548" t="str">
            <v>3TE50G165140</v>
          </cell>
          <cell r="AW548" t="str">
            <v>G1651</v>
          </cell>
          <cell r="AX548" t="str">
            <v>M010</v>
          </cell>
          <cell r="AY548">
            <v>74011809</v>
          </cell>
          <cell r="AZ548">
            <v>51012739</v>
          </cell>
          <cell r="BA548">
            <v>80141489</v>
          </cell>
        </row>
        <row r="549">
          <cell r="D549">
            <v>60313463</v>
          </cell>
          <cell r="E549" t="str">
            <v xml:space="preserve">A  </v>
          </cell>
          <cell r="F549" t="str">
            <v>TV</v>
          </cell>
          <cell r="G549" t="str">
            <v>MAGDALI WALESKA ORTIZ MORALES</v>
          </cell>
          <cell r="H549" t="str">
            <v>DURANGO NO. 120, COL. CENTRO, XALISCO, NAYARIT</v>
          </cell>
          <cell r="I549">
            <v>31118706335</v>
          </cell>
          <cell r="J549" t="str">
            <v>HISENSE</v>
          </cell>
          <cell r="K549" t="str">
            <v>50K20DW</v>
          </cell>
          <cell r="L549" t="str">
            <v>50G143291H03973</v>
          </cell>
          <cell r="M549">
            <v>169573</v>
          </cell>
          <cell r="N549">
            <v>11998.37</v>
          </cell>
          <cell r="O549">
            <v>42144</v>
          </cell>
          <cell r="P549">
            <v>42802</v>
          </cell>
          <cell r="Q549">
            <v>201023</v>
          </cell>
          <cell r="R549" t="str">
            <v>POWER BOARD-171496, 1-PANEL LCD-173331, CON EL OC1008345</v>
          </cell>
          <cell r="S549" t="str">
            <v>FALLA: NO ENCIENDE, SE REALIZO PEDIDO DE</v>
          </cell>
          <cell r="T549" t="str">
            <v xml:space="preserve">  GABRIELA RIVAS DELGADO          </v>
          </cell>
          <cell r="U549" t="str">
            <v>2017-04-18</v>
          </cell>
          <cell r="V549" t="str">
            <v>Norte</v>
          </cell>
          <cell r="W549" t="str">
            <v>COMPLETADO</v>
          </cell>
          <cell r="X549" t="str">
            <v>TALLER</v>
          </cell>
          <cell r="Y549">
            <v>42801</v>
          </cell>
          <cell r="Z549">
            <v>658</v>
          </cell>
          <cell r="AA549" t="str">
            <v>M012</v>
          </cell>
          <cell r="AD549" t="str">
            <v>Xalisco/Centro</v>
          </cell>
          <cell r="AE549" t="str">
            <v>NAY</v>
          </cell>
          <cell r="AF549" t="str">
            <v>MX</v>
          </cell>
          <cell r="AG549" t="str">
            <v>10412863</v>
          </cell>
          <cell r="AH549" t="str">
            <v>MAGDALI WUALESKA</v>
          </cell>
          <cell r="AI549" t="str">
            <v>Durango 120d</v>
          </cell>
          <cell r="AJ549" t="str">
            <v>3111870635</v>
          </cell>
          <cell r="AK549">
            <v>0</v>
          </cell>
          <cell r="AL549" t="str">
            <v>63787</v>
          </cell>
          <cell r="AM549"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49" t="str">
            <v>1TE50B8NUSCB</v>
          </cell>
          <cell r="AO549" t="str">
            <v>Smart</v>
          </cell>
          <cell r="AP549" t="str">
            <v>Hisense</v>
          </cell>
          <cell r="AQ549" t="str">
            <v>Opera</v>
          </cell>
          <cell r="AR549" t="str">
            <v>FHD 1920 x 1080</v>
          </cell>
          <cell r="AS549" t="str">
            <v>3TE50G165140G1651M010</v>
          </cell>
          <cell r="AT549" t="e">
            <v>#N/A</v>
          </cell>
          <cell r="AU549" t="str">
            <v>50H7GB</v>
          </cell>
          <cell r="AV549" t="str">
            <v>3TE50G165140</v>
          </cell>
          <cell r="AW549" t="str">
            <v>G1651</v>
          </cell>
          <cell r="AX549" t="str">
            <v>M010</v>
          </cell>
          <cell r="AY549">
            <v>74011811</v>
          </cell>
          <cell r="AZ549">
            <v>51012741</v>
          </cell>
          <cell r="BA549">
            <v>80141753</v>
          </cell>
        </row>
        <row r="550">
          <cell r="D550">
            <v>60311760</v>
          </cell>
          <cell r="E550" t="str">
            <v xml:space="preserve">A  </v>
          </cell>
          <cell r="F550" t="str">
            <v>TV</v>
          </cell>
          <cell r="G550" t="str">
            <v>LEOBARDO VAZQUEZ</v>
          </cell>
          <cell r="H550" t="str">
            <v>1ER ANDADOR DE LA 1ERA CDA LT.3,COL.LIBERTA,NICOLAS ROMERO CP 54407</v>
          </cell>
          <cell r="I550" t="str">
            <v>55 1319 0941</v>
          </cell>
          <cell r="J550" t="str">
            <v>HISENSE</v>
          </cell>
          <cell r="K550" t="str">
            <v>55H6B</v>
          </cell>
          <cell r="L550" t="str">
            <v>55G153506H03015</v>
          </cell>
          <cell r="M550">
            <v>2188626</v>
          </cell>
          <cell r="N550">
            <v>9525.9</v>
          </cell>
          <cell r="O550">
            <v>42531</v>
          </cell>
          <cell r="P550">
            <v>42783</v>
          </cell>
          <cell r="Q550">
            <v>201057</v>
          </cell>
          <cell r="R550" t="str">
            <v>22/02/2017 07 : 54  ERNESTO.HERN : NP5</v>
          </cell>
          <cell r="S550" t="str">
            <v>EQUIPO EN CSA</v>
          </cell>
          <cell r="T550" t="str">
            <v xml:space="preserve">MARIBEL SASTRE HERNANDEZ          </v>
          </cell>
          <cell r="U550" t="str">
            <v>2017-04-19</v>
          </cell>
          <cell r="V550" t="str">
            <v>CENTRO</v>
          </cell>
          <cell r="W550" t="str">
            <v>COMPLETADO</v>
          </cell>
          <cell r="X550" t="str">
            <v>TALLER</v>
          </cell>
          <cell r="Y550">
            <v>42782</v>
          </cell>
          <cell r="Z550">
            <v>252</v>
          </cell>
          <cell r="AA550" t="str">
            <v>M010</v>
          </cell>
          <cell r="AD550" t="str">
            <v>Nicolas Romero/Libertad</v>
          </cell>
          <cell r="AE550" t="str">
            <v>MEX</v>
          </cell>
          <cell r="AF550" t="str">
            <v>MX</v>
          </cell>
          <cell r="AG550" t="str">
            <v>10412276</v>
          </cell>
          <cell r="AH550" t="str">
            <v>LEOBARDO VAZQUEZ</v>
          </cell>
          <cell r="AI550" t="str">
            <v>Lt3 1er Andador de 1ra Cerrada</v>
          </cell>
          <cell r="AJ550" t="str">
            <v>5513190941</v>
          </cell>
          <cell r="AK550">
            <v>0</v>
          </cell>
          <cell r="AL550" t="str">
            <v>54407</v>
          </cell>
          <cell r="AM550"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50" t="str">
            <v>3TE55A151010</v>
          </cell>
          <cell r="AO550" t="str">
            <v>Smart</v>
          </cell>
          <cell r="AP550" t="str">
            <v>Hisense</v>
          </cell>
          <cell r="AQ550" t="str">
            <v>Opera</v>
          </cell>
          <cell r="AR550" t="str">
            <v>FHD 1920 x 1080</v>
          </cell>
          <cell r="AS550" t="str">
            <v>3TE55G155390G1553M010</v>
          </cell>
          <cell r="AT550" t="e">
            <v>#N/A</v>
          </cell>
          <cell r="AU550" t="str">
            <v>55H6B2</v>
          </cell>
          <cell r="AV550" t="str">
            <v>3TE55G155390</v>
          </cell>
          <cell r="AW550" t="str">
            <v>G1553</v>
          </cell>
          <cell r="AX550" t="str">
            <v>M010</v>
          </cell>
          <cell r="AY550">
            <v>74011812</v>
          </cell>
          <cell r="AZ550">
            <v>51012742</v>
          </cell>
          <cell r="BA550">
            <v>80139966</v>
          </cell>
        </row>
        <row r="551">
          <cell r="D551">
            <v>60310697</v>
          </cell>
          <cell r="E551" t="str">
            <v xml:space="preserve">A  </v>
          </cell>
          <cell r="F551" t="str">
            <v>TV</v>
          </cell>
          <cell r="G551" t="str">
            <v>ANTONILO ORDOÑEZ SANCHO</v>
          </cell>
          <cell r="H551" t="str">
            <v>32 232 / 24930 Calchirii / Pablo garcia</v>
          </cell>
          <cell r="I551">
            <v>9381207476</v>
          </cell>
          <cell r="J551" t="str">
            <v>HISENSE</v>
          </cell>
          <cell r="K551" t="str">
            <v>50H5GB</v>
          </cell>
          <cell r="L551" t="str">
            <v>50G145322H03973</v>
          </cell>
          <cell r="M551">
            <v>69395</v>
          </cell>
          <cell r="N551">
            <v>15998.27</v>
          </cell>
          <cell r="O551">
            <v>42362</v>
          </cell>
          <cell r="P551">
            <v>42774</v>
          </cell>
          <cell r="Q551">
            <v>201079</v>
          </cell>
          <cell r="R551" t="str">
            <v>FALTA DE REFACCIONES</v>
          </cell>
          <cell r="T551" t="str">
            <v>CANDELARIO GARCIA</v>
          </cell>
          <cell r="U551">
            <v>42837</v>
          </cell>
          <cell r="V551" t="str">
            <v>SUR</v>
          </cell>
          <cell r="W551" t="str">
            <v>COMPLETADO</v>
          </cell>
          <cell r="X551" t="str">
            <v>CLIENTE</v>
          </cell>
          <cell r="Y551">
            <v>42767</v>
          </cell>
          <cell r="Z551">
            <v>412</v>
          </cell>
          <cell r="AA551" t="str">
            <v>M012</v>
          </cell>
          <cell r="AD551" t="str">
            <v>Calchirii / Pablo garcia</v>
          </cell>
          <cell r="AE551" t="str">
            <v>CMP</v>
          </cell>
          <cell r="AF551" t="str">
            <v>MX</v>
          </cell>
          <cell r="AG551" t="str">
            <v>10402677</v>
          </cell>
          <cell r="AH551" t="str">
            <v>ANTONILO ORDOÑES SANCHO</v>
          </cell>
          <cell r="AI551" t="str">
            <v>232 32</v>
          </cell>
          <cell r="AJ551" t="str">
            <v>9381207476</v>
          </cell>
          <cell r="AK551">
            <v>0</v>
          </cell>
          <cell r="AL551" t="str">
            <v>24930</v>
          </cell>
          <cell r="AM551"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51" t="str">
            <v>3TE50A144537</v>
          </cell>
          <cell r="AO551" t="str">
            <v>Smart</v>
          </cell>
          <cell r="AP551" t="str">
            <v>Hisense</v>
          </cell>
          <cell r="AQ551" t="str">
            <v>Opera</v>
          </cell>
          <cell r="AR551" t="str">
            <v>FHD 1920 x 1080</v>
          </cell>
          <cell r="AS551" t="str">
            <v>3TE50G165140G1651M010</v>
          </cell>
          <cell r="AT551" t="e">
            <v>#N/A</v>
          </cell>
          <cell r="AU551" t="str">
            <v>50H7GB</v>
          </cell>
          <cell r="AV551" t="str">
            <v>3TE50G165140</v>
          </cell>
          <cell r="AW551" t="str">
            <v>G1651</v>
          </cell>
          <cell r="AX551" t="str">
            <v>M010</v>
          </cell>
          <cell r="AY551">
            <v>74011814</v>
          </cell>
          <cell r="AZ551">
            <v>51012744</v>
          </cell>
          <cell r="BA551">
            <v>80141456</v>
          </cell>
        </row>
        <row r="552">
          <cell r="D552">
            <v>60313980</v>
          </cell>
          <cell r="E552" t="str">
            <v xml:space="preserve">A  </v>
          </cell>
          <cell r="F552" t="str">
            <v>TV</v>
          </cell>
          <cell r="G552" t="str">
            <v>JUAN ANTONIO MONJARAZ SALDIVAR</v>
          </cell>
          <cell r="H552" t="str">
            <v>HERCULANO HERNANDEZ # 108</v>
          </cell>
          <cell r="I552">
            <v>4774797710</v>
          </cell>
          <cell r="J552" t="str">
            <v>HISENSE</v>
          </cell>
          <cell r="K552" t="str">
            <v>40D37</v>
          </cell>
          <cell r="L552" t="str">
            <v>40M154303H01834</v>
          </cell>
          <cell r="M552" t="str">
            <v>IWAAT75264</v>
          </cell>
          <cell r="N552">
            <v>4999</v>
          </cell>
          <cell r="O552">
            <v>42407</v>
          </cell>
          <cell r="P552">
            <v>42809</v>
          </cell>
          <cell r="Q552">
            <v>201107</v>
          </cell>
          <cell r="R552" t="str">
            <v xml:space="preserve">28/03/2017 ERNESTO HER: NP5 P1:188708/OC-1008727 Y 188693/OC-1008732 </v>
          </cell>
          <cell r="S552" t="str">
            <v/>
          </cell>
          <cell r="T552" t="str">
            <v xml:space="preserve">  NORMA RAMÍREZ                   </v>
          </cell>
          <cell r="U552" t="str">
            <v>2017-04-20</v>
          </cell>
          <cell r="V552" t="str">
            <v>Norte</v>
          </cell>
          <cell r="W552" t="str">
            <v>COMPLETADO</v>
          </cell>
          <cell r="X552" t="str">
            <v>TALLER</v>
          </cell>
          <cell r="Y552">
            <v>42807</v>
          </cell>
          <cell r="Z552">
            <v>402</v>
          </cell>
          <cell r="AA552" t="str">
            <v>M012</v>
          </cell>
          <cell r="AD552" t="str">
            <v>León/Leon1</v>
          </cell>
          <cell r="AE552" t="str">
            <v>GTO</v>
          </cell>
          <cell r="AF552" t="str">
            <v>MX</v>
          </cell>
          <cell r="AG552" t="str">
            <v>10413265</v>
          </cell>
          <cell r="AH552" t="str">
            <v>JUAN ANTONIO MONJARAZ SALDIVAR</v>
          </cell>
          <cell r="AI552" t="str">
            <v>Herculano hernandez delgado # 108</v>
          </cell>
          <cell r="AJ552" t="str">
            <v>0454774797710</v>
          </cell>
          <cell r="AK552">
            <v>0</v>
          </cell>
          <cell r="AL552" t="str">
            <v>37235</v>
          </cell>
          <cell r="AM552"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52" t="str">
            <v>3TE40G144668</v>
          </cell>
          <cell r="AO552" t="str">
            <v>Básica</v>
          </cell>
          <cell r="AP552" t="str">
            <v>Hisense</v>
          </cell>
          <cell r="AQ552" t="str">
            <v>Opera</v>
          </cell>
          <cell r="AR552" t="str">
            <v>FHD 1920 x 1080</v>
          </cell>
          <cell r="AS552" t="str">
            <v>GTE40G151184CRMM012</v>
          </cell>
          <cell r="AT552">
            <v>68</v>
          </cell>
          <cell r="AU552" t="str">
            <v>40K20DW</v>
          </cell>
          <cell r="AV552" t="str">
            <v>GTE40G151184</v>
          </cell>
          <cell r="AW552" t="str">
            <v>CRM</v>
          </cell>
          <cell r="AX552" t="str">
            <v>M012</v>
          </cell>
          <cell r="AY552">
            <v>74011815</v>
          </cell>
          <cell r="AZ552">
            <v>51012745</v>
          </cell>
          <cell r="BA552">
            <v>80147177</v>
          </cell>
        </row>
        <row r="553">
          <cell r="D553">
            <v>60315264</v>
          </cell>
          <cell r="E553" t="str">
            <v xml:space="preserve">A  </v>
          </cell>
          <cell r="F553" t="str">
            <v>TV</v>
          </cell>
          <cell r="G553" t="str">
            <v>JESUS DAVID FLORES</v>
          </cell>
          <cell r="H553" t="str">
            <v>CARRETERA A ZACATECAS 1319 COL. LOS SALAZARES C.P. 78116           SAN LUIS POTOSI SAN LUIS POTOSI</v>
          </cell>
          <cell r="I553" t="str">
            <v>444 107 80 72</v>
          </cell>
          <cell r="J553" t="str">
            <v>HISENSE</v>
          </cell>
          <cell r="K553" t="str">
            <v>32H3B1</v>
          </cell>
          <cell r="L553" t="str">
            <v>32G155363H00797</v>
          </cell>
          <cell r="M553">
            <v>492704</v>
          </cell>
          <cell r="N553">
            <v>3078</v>
          </cell>
          <cell r="O553">
            <v>42548</v>
          </cell>
          <cell r="P553">
            <v>42827</v>
          </cell>
          <cell r="Q553">
            <v>200999</v>
          </cell>
          <cell r="R553" t="str">
            <v>7/04/2017 00 : 54  ERNESTO.HERN : TCF1
07/04/2017 00 : 54  ERNESTO.HERN : NP5
02/04/2017 00 : 57 200999 : P1 T187160 TARJETA MAIN OC-1009294.-</v>
          </cell>
          <cell r="S553" t="str">
            <v>QUIPO EN TALLER</v>
          </cell>
          <cell r="T553" t="str">
            <v xml:space="preserve">  ANTONIO TORRES                  </v>
          </cell>
          <cell r="U553" t="str">
            <v>2017-04-20</v>
          </cell>
          <cell r="V553" t="str">
            <v>Norte</v>
          </cell>
          <cell r="W553" t="str">
            <v>COMPLETADO</v>
          </cell>
          <cell r="X553" t="str">
            <v>TALLER</v>
          </cell>
          <cell r="Y553">
            <v>42825</v>
          </cell>
          <cell r="Z553">
            <v>279</v>
          </cell>
          <cell r="AA553" t="str">
            <v>M010</v>
          </cell>
          <cell r="AD553" t="str">
            <v>San Luis Potosí/ Los Salazares.</v>
          </cell>
          <cell r="AE553" t="str">
            <v>SLP</v>
          </cell>
          <cell r="AF553" t="str">
            <v>MX</v>
          </cell>
          <cell r="AG553" t="str">
            <v>10415252</v>
          </cell>
          <cell r="AH553" t="str">
            <v>JESUS DAVID FLORES MONDRAGÓN</v>
          </cell>
          <cell r="AI553" t="str">
            <v>1319 Carretera a Zacatecas</v>
          </cell>
          <cell r="AJ553" t="str">
            <v>4441078072</v>
          </cell>
          <cell r="AK553">
            <v>0</v>
          </cell>
          <cell r="AL553" t="str">
            <v>78116</v>
          </cell>
          <cell r="AM553"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53" t="str">
            <v>3TE32G153442</v>
          </cell>
          <cell r="AO553" t="str">
            <v>Básica</v>
          </cell>
          <cell r="AP553" t="str">
            <v>Hisense</v>
          </cell>
          <cell r="AQ553" t="str">
            <v>Opera</v>
          </cell>
          <cell r="AR553" t="str">
            <v>HD 1366 X 768</v>
          </cell>
          <cell r="AS553" t="str">
            <v>3TE32G1622H7G1622M010</v>
          </cell>
          <cell r="AT553" t="e">
            <v>#N/A</v>
          </cell>
          <cell r="AU553" t="str">
            <v>32H3B2</v>
          </cell>
          <cell r="AV553" t="str">
            <v>3TE32G1622H7</v>
          </cell>
          <cell r="AW553" t="str">
            <v>G1622</v>
          </cell>
          <cell r="AX553" t="str">
            <v>M010</v>
          </cell>
          <cell r="AY553">
            <v>74011816</v>
          </cell>
          <cell r="AZ553">
            <v>51012746</v>
          </cell>
          <cell r="BA553">
            <v>80140421</v>
          </cell>
        </row>
        <row r="554">
          <cell r="D554">
            <v>60311164</v>
          </cell>
          <cell r="E554" t="str">
            <v xml:space="preserve">A  </v>
          </cell>
          <cell r="F554" t="str">
            <v>TV</v>
          </cell>
          <cell r="G554" t="str">
            <v>JOSE GERARDO SABEDRA MURILLO</v>
          </cell>
          <cell r="H554" t="str">
            <v>PUERTO SOTO LA MARINA 2068 GUADALAJARA/SAN VICENTE</v>
          </cell>
          <cell r="I554" t="str">
            <v>3344446342 - 3317071992</v>
          </cell>
          <cell r="J554" t="str">
            <v>HISENSE</v>
          </cell>
          <cell r="K554" t="str">
            <v>50K20D</v>
          </cell>
          <cell r="L554" t="str">
            <v>50J140916H00499</v>
          </cell>
          <cell r="M554" t="str">
            <v>TICKET DOM / 000228810</v>
          </cell>
          <cell r="N554">
            <v>10120.950000000001</v>
          </cell>
          <cell r="O554">
            <v>41883</v>
          </cell>
          <cell r="P554">
            <v>42780</v>
          </cell>
          <cell r="Q554">
            <v>201109</v>
          </cell>
          <cell r="R554" t="str">
            <v>FALTA DE REFACCIONES 173064 oc-1007394</v>
          </cell>
          <cell r="S554" t="str">
            <v/>
          </cell>
          <cell r="T554" t="str">
            <v xml:space="preserve">    YURIANA HERNANDEZ HERRERA     </v>
          </cell>
          <cell r="U554" t="str">
            <v>2017-ABRIL</v>
          </cell>
          <cell r="W554" t="str">
            <v>COMPLETADO</v>
          </cell>
          <cell r="X554" t="str">
            <v>TALLER</v>
          </cell>
          <cell r="Y554">
            <v>42775</v>
          </cell>
          <cell r="Z554">
            <v>897</v>
          </cell>
          <cell r="AA554" t="str">
            <v>M012</v>
          </cell>
          <cell r="AD554" t="str">
            <v>GUADALAJARA/SAN VICENTE</v>
          </cell>
          <cell r="AE554" t="str">
            <v>JAL</v>
          </cell>
          <cell r="AF554" t="str">
            <v>MX</v>
          </cell>
          <cell r="AG554" t="str">
            <v>10411492</v>
          </cell>
          <cell r="AH554" t="str">
            <v>JOSE GERARDO SABEDRA MURILLO</v>
          </cell>
          <cell r="AI554" t="str">
            <v>2068 PUERTO SOTO LA MARINA</v>
          </cell>
          <cell r="AJ554" t="str">
            <v>0443317071992</v>
          </cell>
          <cell r="AK554" t="str">
            <v>0443317071992</v>
          </cell>
          <cell r="AL554" t="str">
            <v>44330</v>
          </cell>
          <cell r="AM554"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54" t="str">
            <v>3TE50G132311</v>
          </cell>
          <cell r="AO554" t="str">
            <v>Básica</v>
          </cell>
          <cell r="AP554" t="str">
            <v>Hisense</v>
          </cell>
          <cell r="AQ554" t="str">
            <v>Opera</v>
          </cell>
          <cell r="AR554" t="str">
            <v>FHD 1920 x 1080</v>
          </cell>
          <cell r="AS554" t="str">
            <v>3TE50G165140G1651M010</v>
          </cell>
          <cell r="AT554" t="e">
            <v>#N/A</v>
          </cell>
          <cell r="AU554" t="str">
            <v>50H7GB</v>
          </cell>
          <cell r="AV554" t="str">
            <v>3TE50G165140</v>
          </cell>
          <cell r="AW554" t="str">
            <v>G1651</v>
          </cell>
          <cell r="AX554" t="str">
            <v>M010</v>
          </cell>
          <cell r="AY554">
            <v>74011831</v>
          </cell>
          <cell r="AZ554">
            <v>51012749</v>
          </cell>
          <cell r="BA554">
            <v>80141466</v>
          </cell>
        </row>
        <row r="555">
          <cell r="D555">
            <v>60311140</v>
          </cell>
          <cell r="E555" t="str">
            <v xml:space="preserve">A </v>
          </cell>
          <cell r="F555" t="str">
            <v>TV</v>
          </cell>
          <cell r="G555" t="str">
            <v>Francisco Ojeda</v>
          </cell>
          <cell r="H555" t="str">
            <v>HEROICO COLEGIO MILITAR S/N, SAN ANTONIO, LA PAZ, C.P. 23200</v>
          </cell>
          <cell r="I555" t="str">
            <v>6121614562 / 6121385043</v>
          </cell>
          <cell r="J555" t="str">
            <v>HISENSE</v>
          </cell>
          <cell r="K555" t="str">
            <v>50K20DW</v>
          </cell>
          <cell r="L555" t="str">
            <v>50G143291H19632</v>
          </cell>
          <cell r="M555" t="str">
            <v>LPZ / 000187278 TICKET DE COMPRA TIENDA TELMEX S.A. DE C.V.</v>
          </cell>
          <cell r="N555">
            <v>13310.88</v>
          </cell>
          <cell r="O555">
            <v>42023</v>
          </cell>
          <cell r="P555">
            <v>42780</v>
          </cell>
          <cell r="Q555">
            <v>201767</v>
          </cell>
          <cell r="R555" t="str">
            <v>18/02/2017 02 : 51  ERNESTO.HERN : NP5 /  P1A: 173331 PANEL     14-02-2017   OC-1007431</v>
          </cell>
          <cell r="S555" t="str">
            <v>EQUIPO DAÑADO EN DOMICILIO DE CLIENTE</v>
          </cell>
          <cell r="T555" t="str">
            <v xml:space="preserve">   RENE ARIAS                     </v>
          </cell>
          <cell r="U555" t="str">
            <v>2017-04-20</v>
          </cell>
          <cell r="V555" t="str">
            <v>CENTRO</v>
          </cell>
          <cell r="W555" t="str">
            <v>COMPLETADO</v>
          </cell>
          <cell r="X555" t="str">
            <v>TALLER</v>
          </cell>
          <cell r="Y555">
            <v>42775</v>
          </cell>
          <cell r="Z555">
            <v>757</v>
          </cell>
          <cell r="AA555" t="str">
            <v>M012</v>
          </cell>
          <cell r="AD555" t="str">
            <v>La Paz/Sn Antonio</v>
          </cell>
          <cell r="AE555" t="str">
            <v>BCS</v>
          </cell>
          <cell r="AF555" t="str">
            <v>MX</v>
          </cell>
          <cell r="AG555" t="str">
            <v>10410111</v>
          </cell>
          <cell r="AH555" t="str">
            <v>FRANCISCO OJEDA</v>
          </cell>
          <cell r="AI555" t="str">
            <v>s/n Heroico colegio militar</v>
          </cell>
          <cell r="AJ555" t="str">
            <v>6121614562</v>
          </cell>
          <cell r="AK555" t="str">
            <v>6121614562</v>
          </cell>
          <cell r="AL555" t="str">
            <v>23200</v>
          </cell>
          <cell r="AM555"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55" t="str">
            <v>1TE50B8NUSCB</v>
          </cell>
          <cell r="AO555" t="str">
            <v>Smart</v>
          </cell>
          <cell r="AP555" t="str">
            <v>Hisense</v>
          </cell>
          <cell r="AQ555" t="str">
            <v>Opera</v>
          </cell>
          <cell r="AR555" t="str">
            <v>FHD 1920 x 1080</v>
          </cell>
          <cell r="AS555" t="str">
            <v>3TE50G165140G1651M010</v>
          </cell>
          <cell r="AT555" t="e">
            <v>#N/A</v>
          </cell>
          <cell r="AU555" t="str">
            <v>50H7GB</v>
          </cell>
          <cell r="AV555" t="str">
            <v>3TE50G165140</v>
          </cell>
          <cell r="AW555" t="str">
            <v>G1651</v>
          </cell>
          <cell r="AX555" t="str">
            <v>M010</v>
          </cell>
          <cell r="AY555">
            <v>74011820</v>
          </cell>
          <cell r="AZ555">
            <v>51012750</v>
          </cell>
          <cell r="BA555">
            <v>80141847</v>
          </cell>
        </row>
        <row r="556">
          <cell r="D556">
            <v>60315078</v>
          </cell>
          <cell r="E556" t="str">
            <v>A</v>
          </cell>
          <cell r="F556" t="str">
            <v>TV</v>
          </cell>
          <cell r="G556" t="str">
            <v>JAVIER BERMUDEZ</v>
          </cell>
          <cell r="H556" t="str">
            <v xml:space="preserve">HERNAN CORTEZ Y NUÑO GUZMAN 1915 COL. GRACCIONAMIENTO LA COMQUISTA CP. 80058 CULIACAN SINALOA </v>
          </cell>
          <cell r="I556">
            <v>6671983079</v>
          </cell>
          <cell r="J556" t="str">
            <v>HISENSE</v>
          </cell>
          <cell r="K556" t="str">
            <v>50K20DW</v>
          </cell>
          <cell r="L556" t="str">
            <v>50G143291H04759</v>
          </cell>
          <cell r="M556">
            <v>121827</v>
          </cell>
          <cell r="N556">
            <v>11998.37</v>
          </cell>
          <cell r="O556">
            <v>42241</v>
          </cell>
          <cell r="P556">
            <v>42826</v>
          </cell>
          <cell r="Q556">
            <v>201050</v>
          </cell>
          <cell r="R556" t="str">
            <v xml:space="preserve">DEMORA DE SURTIMIENTO DE PIEZAS </v>
          </cell>
          <cell r="S556" t="str">
            <v xml:space="preserve">EQUIPO EN TALLER </v>
          </cell>
          <cell r="T556" t="str">
            <v xml:space="preserve">JAZMIN PADILLA                  </v>
          </cell>
          <cell r="U556" t="str">
            <v>2017-04-07</v>
          </cell>
          <cell r="V556" t="str">
            <v>Norte</v>
          </cell>
          <cell r="W556" t="str">
            <v>COMPLETADO</v>
          </cell>
          <cell r="X556" t="str">
            <v>TALLER</v>
          </cell>
          <cell r="Y556">
            <v>42822</v>
          </cell>
          <cell r="Z556">
            <v>585</v>
          </cell>
          <cell r="AA556" t="str">
            <v>M012</v>
          </cell>
          <cell r="AB556" t="str">
            <v>T173331/Panel - PANEL</v>
          </cell>
          <cell r="AC556" t="str">
            <v>OC-1009292</v>
          </cell>
          <cell r="AD556" t="str">
            <v>fracc la conquista/Culiacan</v>
          </cell>
          <cell r="AE556" t="str">
            <v>SIN</v>
          </cell>
          <cell r="AF556" t="str">
            <v>MX</v>
          </cell>
          <cell r="AG556" t="str">
            <v>10399048</v>
          </cell>
          <cell r="AH556" t="str">
            <v>JAVIER BERMUDEZ</v>
          </cell>
          <cell r="AI556" t="str">
            <v>1915 Hernan cortez y nuño Guzman</v>
          </cell>
          <cell r="AJ556" t="str">
            <v>6671983079</v>
          </cell>
          <cell r="AK556" t="str">
            <v>6671983079</v>
          </cell>
          <cell r="AL556" t="str">
            <v>80058</v>
          </cell>
          <cell r="AM556"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56" t="str">
            <v>1TE50B8NUSCB</v>
          </cell>
          <cell r="AO556" t="str">
            <v>Smart</v>
          </cell>
          <cell r="AP556" t="str">
            <v>Hisense</v>
          </cell>
          <cell r="AQ556" t="str">
            <v>Opera</v>
          </cell>
          <cell r="AR556" t="str">
            <v>FHD 1920 x 1080</v>
          </cell>
          <cell r="AS556" t="str">
            <v>3TE50G165140G1651M010</v>
          </cell>
          <cell r="AT556" t="e">
            <v>#N/A</v>
          </cell>
          <cell r="AU556" t="str">
            <v>50H7GB</v>
          </cell>
          <cell r="AV556" t="str">
            <v>3TE50G165140</v>
          </cell>
          <cell r="AW556" t="str">
            <v>G1651</v>
          </cell>
          <cell r="AX556" t="str">
            <v>M010</v>
          </cell>
          <cell r="AY556">
            <v>74011821</v>
          </cell>
          <cell r="AZ556">
            <v>51012751</v>
          </cell>
          <cell r="BA556">
            <v>80141572</v>
          </cell>
        </row>
        <row r="557">
          <cell r="D557">
            <v>60310875</v>
          </cell>
          <cell r="E557" t="str">
            <v xml:space="preserve">A  </v>
          </cell>
          <cell r="F557" t="str">
            <v>TV</v>
          </cell>
          <cell r="G557" t="str">
            <v>MARIA RODRIGUEZ JUAREZ</v>
          </cell>
          <cell r="H557" t="str">
            <v>ADOLFO LOPEZ MATEOS # 21,LOMA BONITA,CUAUTITLAN</v>
          </cell>
          <cell r="I557">
            <v>5522250923</v>
          </cell>
          <cell r="J557" t="str">
            <v>HISENSE</v>
          </cell>
          <cell r="K557" t="str">
            <v>50H5GB</v>
          </cell>
          <cell r="L557" t="str">
            <v>50G150311H01854</v>
          </cell>
          <cell r="M557" t="str">
            <v>TICKET</v>
          </cell>
          <cell r="N557">
            <v>15998.27</v>
          </cell>
          <cell r="O557">
            <v>42360</v>
          </cell>
          <cell r="P557">
            <v>42773</v>
          </cell>
          <cell r="Q557">
            <v>201679</v>
          </cell>
          <cell r="R557" t="str">
            <v>PANEL T182406 OC 1007072</v>
          </cell>
          <cell r="S557" t="str">
            <v>EQUIPO EN CENTRO DE SERVICIO CON ACCESOR</v>
          </cell>
          <cell r="T557" t="str">
            <v xml:space="preserve">GUADALUPE GIRON                   </v>
          </cell>
          <cell r="U557" t="str">
            <v>2017-04-13</v>
          </cell>
          <cell r="V557" t="str">
            <v>Centro</v>
          </cell>
          <cell r="W557" t="str">
            <v>COMPLETADO</v>
          </cell>
          <cell r="Y557">
            <v>42773</v>
          </cell>
          <cell r="Z557">
            <v>413</v>
          </cell>
          <cell r="AA557" t="str">
            <v>M012</v>
          </cell>
          <cell r="AB557" t="str">
            <v>T182406/Panel - PANEL</v>
          </cell>
          <cell r="AC557" t="str">
            <v>OC-1007072</v>
          </cell>
          <cell r="AD557" t="str">
            <v>Coahutitlan /Loma bonita</v>
          </cell>
          <cell r="AE557" t="str">
            <v>MEX</v>
          </cell>
          <cell r="AF557" t="str">
            <v>MX</v>
          </cell>
          <cell r="AG557" t="str">
            <v>10411170</v>
          </cell>
          <cell r="AH557" t="str">
            <v>MARIA RODRIGUEZ JUAREZ</v>
          </cell>
          <cell r="AI557" t="str">
            <v>21 Adolfo lopez mateo</v>
          </cell>
          <cell r="AJ557" t="str">
            <v>5522250923</v>
          </cell>
          <cell r="AK557" t="str">
            <v>5519580607</v>
          </cell>
          <cell r="AL557" t="str">
            <v>54759</v>
          </cell>
          <cell r="AM557"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57" t="str">
            <v>3TE50A144537</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74011822</v>
          </cell>
          <cell r="AZ557">
            <v>51012752</v>
          </cell>
          <cell r="BA557">
            <v>80141495</v>
          </cell>
        </row>
        <row r="558">
          <cell r="D558">
            <v>60315359</v>
          </cell>
          <cell r="E558" t="str">
            <v xml:space="preserve">A  </v>
          </cell>
          <cell r="F558" t="str">
            <v>TV</v>
          </cell>
          <cell r="G558" t="str">
            <v>Alma Rosa Robles</v>
          </cell>
          <cell r="H558" t="str">
            <v>PRIVADA PLAZOLETA #146, COL. LA FORTALEZA, ECATEPEC, C.P. 55067</v>
          </cell>
          <cell r="I558">
            <v>22213505</v>
          </cell>
          <cell r="J558" t="str">
            <v>HISENSE</v>
          </cell>
          <cell r="K558" t="str">
            <v>50H3B2</v>
          </cell>
          <cell r="L558" t="str">
            <v>50G151264H01997</v>
          </cell>
          <cell r="M558" t="str">
            <v>ODA / 000163847 TICKET DE COMPRA TIENDA TELMEX</v>
          </cell>
          <cell r="N558">
            <v>11168.02</v>
          </cell>
          <cell r="O558">
            <v>42384</v>
          </cell>
          <cell r="P558">
            <v>42837</v>
          </cell>
          <cell r="Q558">
            <v>201767</v>
          </cell>
          <cell r="R558" t="str">
            <v xml:space="preserve">18/04/2017 06 : 45  ARANTXA.MON : NP5 / P1A: 187102 MAIN     186903 PANEL   12-04-2017   OC-1009626
</v>
          </cell>
          <cell r="S558" t="str">
            <v>EQUIPO DAÑADO EN DOMICILIO DE CLIENTE (Z</v>
          </cell>
          <cell r="T558" t="str">
            <v xml:space="preserve">  RENE ARIAS                      </v>
          </cell>
          <cell r="U558" t="str">
            <v>2017-04-18</v>
          </cell>
          <cell r="V558" t="str">
            <v>CENTRO</v>
          </cell>
          <cell r="W558" t="str">
            <v>COMPLETADO</v>
          </cell>
          <cell r="X558" t="str">
            <v>CLIENTE</v>
          </cell>
          <cell r="Y558">
            <v>42828</v>
          </cell>
          <cell r="Z558">
            <v>453</v>
          </cell>
          <cell r="AA558" t="str">
            <v>M012</v>
          </cell>
          <cell r="AD558" t="str">
            <v>Ecatepec/La fortaleza</v>
          </cell>
          <cell r="AE558" t="str">
            <v>MEX</v>
          </cell>
          <cell r="AF558" t="str">
            <v>MX</v>
          </cell>
          <cell r="AG558" t="str">
            <v>10414484</v>
          </cell>
          <cell r="AH558" t="str">
            <v>ALMA ROSA ROBLES</v>
          </cell>
          <cell r="AI558" t="str">
            <v>Priv plazoleta num 146</v>
          </cell>
          <cell r="AJ558" t="str">
            <v>22213505</v>
          </cell>
          <cell r="AK558">
            <v>0</v>
          </cell>
          <cell r="AL558" t="str">
            <v>55067</v>
          </cell>
          <cell r="AM558"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58" t="str">
            <v>3TE50G151262</v>
          </cell>
          <cell r="AO558" t="str">
            <v>Básica</v>
          </cell>
          <cell r="AP558" t="str">
            <v>Hisense</v>
          </cell>
          <cell r="AQ558" t="str">
            <v>Opera</v>
          </cell>
          <cell r="AR558" t="str">
            <v>FHD 1920 x 1080</v>
          </cell>
          <cell r="AS558" t="str">
            <v>3TE50G165140G1651M010</v>
          </cell>
          <cell r="AT558" t="e">
            <v>#N/A</v>
          </cell>
          <cell r="AU558" t="str">
            <v>50H7GB</v>
          </cell>
          <cell r="AV558" t="str">
            <v>3TE50G165140</v>
          </cell>
          <cell r="AW558" t="str">
            <v>G1651</v>
          </cell>
          <cell r="AX558" t="str">
            <v>M010</v>
          </cell>
          <cell r="AY558">
            <v>74011824</v>
          </cell>
          <cell r="AZ558">
            <v>51012754</v>
          </cell>
          <cell r="BA558">
            <v>80141848</v>
          </cell>
        </row>
        <row r="559">
          <cell r="D559">
            <v>60315242</v>
          </cell>
          <cell r="E559" t="str">
            <v>A</v>
          </cell>
          <cell r="F559" t="str">
            <v>TV</v>
          </cell>
          <cell r="G559" t="str">
            <v>LORENA HERNANDEZ GARCIA</v>
          </cell>
          <cell r="H559" t="str">
            <v>ETAPA 10,EDIF. 19, DEPTO.301, COL. EL COLOSO</v>
          </cell>
          <cell r="I559">
            <v>7444685131</v>
          </cell>
          <cell r="J559" t="str">
            <v>HISENSE</v>
          </cell>
          <cell r="K559" t="str">
            <v>50K20DW</v>
          </cell>
          <cell r="L559" t="str">
            <v>50G143291H04829</v>
          </cell>
          <cell r="M559" t="str">
            <v>CARTA DE ACEPTACION</v>
          </cell>
          <cell r="N559">
            <v>11998.37</v>
          </cell>
          <cell r="O559">
            <v>42067</v>
          </cell>
          <cell r="P559">
            <v>42825</v>
          </cell>
          <cell r="Q559">
            <v>201610</v>
          </cell>
          <cell r="R559" t="str">
            <v>FALTA DE REFACCION</v>
          </cell>
          <cell r="S559" t="str">
            <v>ESTE EQUIPO CUENTA CON UNA ODS ANTERIOR( 60311259) YA QUE VALIDARON INCORRECTAMENTE EL COMPROBANTE DE COMPRA</v>
          </cell>
          <cell r="T559" t="str">
            <v>MAYRA HERNANDEZ BERNAL</v>
          </cell>
          <cell r="U559">
            <v>42835</v>
          </cell>
          <cell r="V559" t="str">
            <v>SUR</v>
          </cell>
          <cell r="W559" t="str">
            <v>COMPLETADO</v>
          </cell>
          <cell r="X559" t="str">
            <v>CLIENTE</v>
          </cell>
          <cell r="Y559">
            <v>42825</v>
          </cell>
          <cell r="Z559">
            <v>758</v>
          </cell>
          <cell r="AA559" t="str">
            <v>M012</v>
          </cell>
          <cell r="AB559" t="str">
            <v>T173331/Panel - PANEL</v>
          </cell>
          <cell r="AC559" t="str">
            <v>OC-1009264</v>
          </cell>
          <cell r="AD559" t="str">
            <v>acapulco/col el coloso</v>
          </cell>
          <cell r="AE559" t="str">
            <v>GRO</v>
          </cell>
          <cell r="AF559" t="str">
            <v>MX</v>
          </cell>
          <cell r="AG559" t="str">
            <v>10411803</v>
          </cell>
          <cell r="AH559" t="str">
            <v>LORENA HERNANDEZ GRACIA</v>
          </cell>
          <cell r="AI559" t="str">
            <v>etapa 10 edif 19 depto 301</v>
          </cell>
          <cell r="AJ559" t="str">
            <v>7444685131</v>
          </cell>
          <cell r="AK559">
            <v>0</v>
          </cell>
          <cell r="AL559" t="str">
            <v>39810</v>
          </cell>
          <cell r="AM559"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559" t="str">
            <v>1TE50B8NUSCB</v>
          </cell>
          <cell r="AO559" t="str">
            <v>Smart</v>
          </cell>
          <cell r="AP559" t="str">
            <v>Hisense</v>
          </cell>
          <cell r="AQ559" t="str">
            <v>Opera</v>
          </cell>
          <cell r="AR559" t="str">
            <v>FHD 1920 x 1080</v>
          </cell>
          <cell r="AS559" t="str">
            <v>3TE50G165140G1651M010</v>
          </cell>
          <cell r="AT559" t="e">
            <v>#N/A</v>
          </cell>
          <cell r="AU559" t="str">
            <v>50H7GB</v>
          </cell>
          <cell r="AV559" t="str">
            <v>3TE50G165140</v>
          </cell>
          <cell r="AW559" t="str">
            <v>G1651</v>
          </cell>
          <cell r="AX559" t="str">
            <v>M010</v>
          </cell>
          <cell r="AY559">
            <v>74011825</v>
          </cell>
          <cell r="AZ559">
            <v>51012755</v>
          </cell>
          <cell r="BA559">
            <v>80141508</v>
          </cell>
        </row>
        <row r="560">
          <cell r="D560">
            <v>60313543</v>
          </cell>
          <cell r="E560" t="str">
            <v xml:space="preserve">E </v>
          </cell>
          <cell r="F560" t="str">
            <v>TV</v>
          </cell>
          <cell r="G560" t="str">
            <v>ESMERALDA PEREZ GOMEZ</v>
          </cell>
          <cell r="H560" t="str">
            <v>GOLONDRINAS MZ1 LT 20,PARAISO DE DIANA LAURA,NAUCALPAN</v>
          </cell>
          <cell r="I560">
            <v>26417405</v>
          </cell>
          <cell r="J560" t="str">
            <v>HISENSE</v>
          </cell>
          <cell r="K560" t="str">
            <v>50H5GB</v>
          </cell>
          <cell r="L560" t="str">
            <v>50G150311H03462</v>
          </cell>
          <cell r="M560" t="str">
            <v xml:space="preserve">TICKET </v>
          </cell>
          <cell r="N560">
            <v>15998.27</v>
          </cell>
          <cell r="O560">
            <v>42368</v>
          </cell>
          <cell r="P560">
            <v>42755</v>
          </cell>
          <cell r="Q560">
            <v>201679</v>
          </cell>
          <cell r="R560" t="str">
            <v>PANEL DAÑADO</v>
          </cell>
          <cell r="S560" t="str">
            <v>EQUIPO EN CS CON ACCESORIOS</v>
          </cell>
          <cell r="T560" t="str">
            <v xml:space="preserve"> GUADALUPE GIRON      </v>
          </cell>
          <cell r="U560">
            <v>42836</v>
          </cell>
          <cell r="V560" t="str">
            <v>Centro</v>
          </cell>
          <cell r="W560" t="str">
            <v>COMPLETADO</v>
          </cell>
          <cell r="Y560">
            <v>42802</v>
          </cell>
          <cell r="Z560">
            <v>387</v>
          </cell>
          <cell r="AA560" t="str">
            <v>M012</v>
          </cell>
          <cell r="AD560" t="str">
            <v>Naucalpan/paraiso de diana laura</v>
          </cell>
          <cell r="AE560" t="str">
            <v>MEX</v>
          </cell>
          <cell r="AF560" t="str">
            <v>MX</v>
          </cell>
          <cell r="AG560" t="str">
            <v>10409224</v>
          </cell>
          <cell r="AH560" t="str">
            <v>ESMERALDA PEREZ GOMEZ</v>
          </cell>
          <cell r="AI560" t="str">
            <v>golondrinas mz 1 lote 20</v>
          </cell>
          <cell r="AJ560" t="str">
            <v>26417724</v>
          </cell>
          <cell r="AK560" t="str">
            <v>26417724</v>
          </cell>
          <cell r="AL560" t="str">
            <v>53650</v>
          </cell>
          <cell r="AM560"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560" t="str">
            <v>3TE50A144537</v>
          </cell>
          <cell r="AO560" t="str">
            <v>Smart</v>
          </cell>
          <cell r="AP560" t="str">
            <v>Hisense</v>
          </cell>
          <cell r="AQ560" t="str">
            <v>Opera</v>
          </cell>
          <cell r="AR560" t="str">
            <v>FHD 1920 x 1080</v>
          </cell>
          <cell r="AS560" t="str">
            <v>3TE50G165140G1651M010</v>
          </cell>
          <cell r="AT560" t="e">
            <v>#N/A</v>
          </cell>
          <cell r="AU560" t="str">
            <v>50H7GB</v>
          </cell>
          <cell r="AV560" t="str">
            <v>3TE50G165140</v>
          </cell>
          <cell r="AW560" t="str">
            <v>G1651</v>
          </cell>
          <cell r="AX560" t="str">
            <v>M010</v>
          </cell>
          <cell r="AY560">
            <v>74011826</v>
          </cell>
          <cell r="AZ560">
            <v>51012756</v>
          </cell>
          <cell r="BA560">
            <v>80141497</v>
          </cell>
        </row>
        <row r="561">
          <cell r="D561">
            <v>60311356</v>
          </cell>
          <cell r="E561" t="str">
            <v>A</v>
          </cell>
          <cell r="F561" t="str">
            <v>TV</v>
          </cell>
          <cell r="G561" t="str">
            <v>ARMANDO FEDERICO MAGAÑA AMATECO</v>
          </cell>
          <cell r="H561" t="str">
            <v>AND. CONGRESO DE 1819, MZA. 13, INT. 36, COL. SIMON BOLIVAR</v>
          </cell>
          <cell r="I561">
            <v>7444418338</v>
          </cell>
          <cell r="J561" t="str">
            <v>HISENSE</v>
          </cell>
          <cell r="K561" t="str">
            <v>50K20DW</v>
          </cell>
          <cell r="L561" t="str">
            <v>50G143292H01302</v>
          </cell>
          <cell r="M561" t="str">
            <v>CARTA DE ACEPTACION</v>
          </cell>
          <cell r="N561">
            <v>8998.7800000000007</v>
          </cell>
          <cell r="O561">
            <v>42177</v>
          </cell>
          <cell r="P561">
            <v>42776</v>
          </cell>
          <cell r="Q561">
            <v>201610</v>
          </cell>
          <cell r="R561" t="str">
            <v>FALTA DE REFACCION</v>
          </cell>
          <cell r="T561" t="str">
            <v>MAYRA HERNANDEZ BERNAL</v>
          </cell>
          <cell r="U561">
            <v>42835</v>
          </cell>
          <cell r="V561" t="str">
            <v>SUR</v>
          </cell>
          <cell r="W561" t="str">
            <v>COMPLETADO</v>
          </cell>
          <cell r="X561" t="str">
            <v>CLIENTE</v>
          </cell>
          <cell r="Y561">
            <v>42776</v>
          </cell>
          <cell r="Z561">
            <v>599</v>
          </cell>
          <cell r="AA561" t="str">
            <v>M012</v>
          </cell>
          <cell r="AD561" t="str">
            <v>Acapulco de Juarez/Fracc. Simon Bolivar</v>
          </cell>
          <cell r="AE561" t="str">
            <v>GRO</v>
          </cell>
          <cell r="AF561" t="str">
            <v>MX</v>
          </cell>
          <cell r="AG561" t="str">
            <v>10411862</v>
          </cell>
          <cell r="AH561" t="str">
            <v>ARMANDO FEDERICO MAGAÑA AMATECO</v>
          </cell>
          <cell r="AI561" t="str">
            <v>Andador Congreso de 1819 Mz 13 Int. 36</v>
          </cell>
          <cell r="AJ561" t="str">
            <v>744-441-83-38</v>
          </cell>
          <cell r="AK561">
            <v>0</v>
          </cell>
          <cell r="AL561" t="str">
            <v>39700</v>
          </cell>
          <cell r="AM561"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74011827</v>
          </cell>
          <cell r="AZ561">
            <v>51012757</v>
          </cell>
          <cell r="BA561">
            <v>80141517</v>
          </cell>
        </row>
        <row r="562">
          <cell r="D562">
            <v>60312809</v>
          </cell>
          <cell r="E562" t="str">
            <v xml:space="preserve">A  </v>
          </cell>
          <cell r="F562" t="str">
            <v>TV</v>
          </cell>
          <cell r="G562" t="str">
            <v xml:space="preserve">BERENICE CABAZOS CARRANZA </v>
          </cell>
          <cell r="H562" t="str">
            <v xml:space="preserve">LAS AJUNTAS 3013, RIVERAS DEL RIO 1ER SECTOR, GUADALUPE </v>
          </cell>
          <cell r="I562">
            <v>8115371702</v>
          </cell>
          <cell r="J562" t="str">
            <v>HISENSE</v>
          </cell>
          <cell r="K562" t="str">
            <v>50K20DW</v>
          </cell>
          <cell r="L562" t="str">
            <v>50G143291H05229</v>
          </cell>
          <cell r="M562" t="str">
            <v>POLIZA</v>
          </cell>
          <cell r="N562">
            <v>0</v>
          </cell>
          <cell r="O562">
            <v>42049</v>
          </cell>
          <cell r="P562">
            <v>42795</v>
          </cell>
          <cell r="Q562">
            <v>201024</v>
          </cell>
          <cell r="R562" t="str">
            <v xml:space="preserve">28/03/17 05:27 ERNESTO HDZ NP5 P1 OC 1008155 PANEL 1773331 02/03/17 </v>
          </cell>
          <cell r="S562" t="str">
            <v/>
          </cell>
          <cell r="T562" t="str">
            <v xml:space="preserve">   SOFIA VAZQUEZ                  </v>
          </cell>
          <cell r="U562" t="str">
            <v>2017-04-19</v>
          </cell>
          <cell r="V562" t="str">
            <v>Norte</v>
          </cell>
          <cell r="W562" t="str">
            <v>COMPLETADO</v>
          </cell>
          <cell r="X562" t="str">
            <v>TALLER</v>
          </cell>
          <cell r="Y562">
            <v>42790</v>
          </cell>
          <cell r="Z562">
            <v>746</v>
          </cell>
          <cell r="AA562" t="str">
            <v>M012</v>
          </cell>
          <cell r="AD562" t="str">
            <v>Guadalupe/Riveras del Rio</v>
          </cell>
          <cell r="AE562" t="str">
            <v>NL</v>
          </cell>
          <cell r="AF562" t="str">
            <v>MX</v>
          </cell>
          <cell r="AG562" t="str">
            <v>10413175</v>
          </cell>
          <cell r="AH562" t="str">
            <v>BERENICE CABAZOS</v>
          </cell>
          <cell r="AI562" t="str">
            <v>3013 Las Adjuntas</v>
          </cell>
          <cell r="AJ562" t="str">
            <v>8115371702</v>
          </cell>
          <cell r="AK562">
            <v>0</v>
          </cell>
          <cell r="AL562" t="str">
            <v>67160</v>
          </cell>
          <cell r="AM562"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562" t="str">
            <v>1TE50B8NUSCB</v>
          </cell>
          <cell r="AO562" t="str">
            <v>Smart</v>
          </cell>
          <cell r="AP562" t="str">
            <v>Hisense</v>
          </cell>
          <cell r="AQ562" t="str">
            <v>Opera</v>
          </cell>
          <cell r="AR562" t="str">
            <v>FHD 1920 x 1080</v>
          </cell>
          <cell r="AS562" t="str">
            <v>3TE50G165140G1651M010</v>
          </cell>
          <cell r="AT562" t="e">
            <v>#N/A</v>
          </cell>
          <cell r="AU562" t="str">
            <v>50H7GB</v>
          </cell>
          <cell r="AV562" t="str">
            <v>3TE50G165140</v>
          </cell>
          <cell r="AW562" t="str">
            <v>G1651</v>
          </cell>
          <cell r="AX562" t="str">
            <v>M010</v>
          </cell>
          <cell r="AY562">
            <v>74011828</v>
          </cell>
          <cell r="AZ562">
            <v>51012758</v>
          </cell>
          <cell r="BA562">
            <v>80141711</v>
          </cell>
        </row>
        <row r="563">
          <cell r="D563">
            <v>60314445</v>
          </cell>
          <cell r="E563" t="str">
            <v>A</v>
          </cell>
          <cell r="F563" t="str">
            <v>TV</v>
          </cell>
          <cell r="G563" t="str">
            <v>MARIA DEL CARMEN CEDEÑO FIGUEROA</v>
          </cell>
          <cell r="H563" t="str">
            <v>JOSE Y ANTONIO LUCANO 954 Col. RESD. LA SOLEDAD Mpo. TLAQUEPAQUE</v>
          </cell>
          <cell r="I563">
            <v>3336015913</v>
          </cell>
          <cell r="J563" t="str">
            <v>HISENSE</v>
          </cell>
          <cell r="K563" t="str">
            <v>50H5GB</v>
          </cell>
          <cell r="L563" t="str">
            <v>50G150311H03856</v>
          </cell>
          <cell r="M563" t="str">
            <v>LDO/ 000134882</v>
          </cell>
          <cell r="N563">
            <v>15998</v>
          </cell>
          <cell r="O563">
            <v>42368</v>
          </cell>
          <cell r="P563">
            <v>42816</v>
          </cell>
          <cell r="Q563">
            <v>201076</v>
          </cell>
          <cell r="R563" t="str">
            <v>No hay refacciones para surtir y realizar la reparacion del equipo</v>
          </cell>
          <cell r="T563" t="str">
            <v>Carlos Muñiz</v>
          </cell>
          <cell r="U563">
            <v>42837</v>
          </cell>
          <cell r="V563" t="str">
            <v>SUR</v>
          </cell>
          <cell r="W563" t="str">
            <v>COMPLETADO</v>
          </cell>
          <cell r="X563" t="str">
            <v>CLIENTE</v>
          </cell>
          <cell r="Y563">
            <v>42811</v>
          </cell>
          <cell r="Z563">
            <v>448</v>
          </cell>
          <cell r="AA563" t="str">
            <v>M012</v>
          </cell>
          <cell r="AB563" t="str">
            <v xml:space="preserve">T173562/Tarjeta de suministro eléctrico-Power </v>
          </cell>
          <cell r="AC563" t="str">
            <v>OC-1008916</v>
          </cell>
          <cell r="AD563" t="str">
            <v>RESD. LA SOLEDAD,/TLAQUEPAQUE</v>
          </cell>
          <cell r="AE563" t="str">
            <v>JAL</v>
          </cell>
          <cell r="AF563" t="str">
            <v>MX</v>
          </cell>
          <cell r="AG563" t="str">
            <v>10414437</v>
          </cell>
          <cell r="AH563" t="str">
            <v>MARIA DEL CARMEN CEDEÑO FIGUEROA</v>
          </cell>
          <cell r="AI563" t="str">
            <v>954 JOSE Y ANTONIO LUCANO</v>
          </cell>
          <cell r="AJ563" t="str">
            <v>3336015913</v>
          </cell>
          <cell r="AK563">
            <v>0</v>
          </cell>
          <cell r="AL563" t="str">
            <v>45525</v>
          </cell>
          <cell r="AM563"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563" t="str">
            <v>3TE50A144537</v>
          </cell>
          <cell r="AO563" t="str">
            <v>Smart</v>
          </cell>
          <cell r="AP563" t="str">
            <v>Hisense</v>
          </cell>
          <cell r="AQ563" t="str">
            <v>Opera</v>
          </cell>
          <cell r="AR563" t="str">
            <v>FHD 1920 x 1080</v>
          </cell>
          <cell r="AS563" t="str">
            <v>3TE50G165140G1651M010</v>
          </cell>
          <cell r="AT563" t="e">
            <v>#N/A</v>
          </cell>
          <cell r="AU563" t="str">
            <v>50H7GB</v>
          </cell>
          <cell r="AV563" t="str">
            <v>3TE50G165140</v>
          </cell>
          <cell r="AW563" t="str">
            <v>G1651</v>
          </cell>
          <cell r="AX563" t="str">
            <v>M010</v>
          </cell>
          <cell r="AY563">
            <v>74011829</v>
          </cell>
          <cell r="AZ563">
            <v>51012759</v>
          </cell>
          <cell r="BA563">
            <v>80141524</v>
          </cell>
        </row>
        <row r="564">
          <cell r="D564">
            <v>60313482</v>
          </cell>
          <cell r="E564" t="str">
            <v xml:space="preserve">A  </v>
          </cell>
          <cell r="F564" t="str">
            <v>TV</v>
          </cell>
          <cell r="G564" t="str">
            <v>MIREYA SILVA ARAUJO</v>
          </cell>
          <cell r="H564" t="str">
            <v xml:space="preserve">TRUENO 339, BOSQUE REAL, APODACA </v>
          </cell>
          <cell r="I564" t="str">
            <v>8180433872, 8121727636</v>
          </cell>
          <cell r="J564" t="str">
            <v>HISENSE</v>
          </cell>
          <cell r="K564" t="str">
            <v>50K20DW</v>
          </cell>
          <cell r="L564" t="str">
            <v>50G143291H05574</v>
          </cell>
          <cell r="M564" t="str">
            <v xml:space="preserve">CARTA DE ACEPTACION </v>
          </cell>
          <cell r="N564">
            <v>13310.88</v>
          </cell>
          <cell r="O564">
            <v>42066</v>
          </cell>
          <cell r="P564">
            <v>42801</v>
          </cell>
          <cell r="Q564">
            <v>201024</v>
          </cell>
          <cell r="R564" t="str">
            <v xml:space="preserve">16/03/17 02:25 JORGE VAZ NP5 P1 OC 1008415 PANEL 173331 09/03/17 </v>
          </cell>
          <cell r="S564" t="str">
            <v/>
          </cell>
          <cell r="T564" t="str">
            <v xml:space="preserve">  SOFIA VAZQUEZ                   </v>
          </cell>
          <cell r="U564" t="str">
            <v>2017-04-19</v>
          </cell>
          <cell r="V564" t="str">
            <v>Norte</v>
          </cell>
          <cell r="W564" t="str">
            <v>COMPLETADO</v>
          </cell>
          <cell r="X564" t="str">
            <v>TALLER</v>
          </cell>
          <cell r="Y564">
            <v>42801</v>
          </cell>
          <cell r="Z564">
            <v>735</v>
          </cell>
          <cell r="AA564" t="str">
            <v>M012</v>
          </cell>
          <cell r="AD564" t="str">
            <v>Apodaca/Bosque real</v>
          </cell>
          <cell r="AE564" t="str">
            <v>NL</v>
          </cell>
          <cell r="AF564" t="str">
            <v>MX</v>
          </cell>
          <cell r="AG564" t="str">
            <v>10413478</v>
          </cell>
          <cell r="AH564" t="str">
            <v>MIREYA SILVA ARAUJO</v>
          </cell>
          <cell r="AI564" t="str">
            <v>339 Trueno</v>
          </cell>
          <cell r="AJ564" t="str">
            <v>8121727636</v>
          </cell>
          <cell r="AK564" t="str">
            <v>8121727636</v>
          </cell>
          <cell r="AL564" t="str">
            <v>66636</v>
          </cell>
          <cell r="AM564"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564" t="str">
            <v>1TE50B8NUSCB</v>
          </cell>
          <cell r="AO564" t="str">
            <v>Smart</v>
          </cell>
          <cell r="AP564" t="str">
            <v>Hisense</v>
          </cell>
          <cell r="AQ564" t="str">
            <v>Opera</v>
          </cell>
          <cell r="AR564" t="str">
            <v>FHD 1920 x 1080</v>
          </cell>
          <cell r="AS564" t="str">
            <v>3TE50G165140G1651M010</v>
          </cell>
          <cell r="AT564" t="e">
            <v>#N/A</v>
          </cell>
          <cell r="AU564" t="str">
            <v>50H7GB</v>
          </cell>
          <cell r="AV564" t="str">
            <v>3TE50G165140</v>
          </cell>
          <cell r="AW564" t="str">
            <v>G1651</v>
          </cell>
          <cell r="AX564" t="str">
            <v>M010</v>
          </cell>
          <cell r="AY564">
            <v>74011830</v>
          </cell>
          <cell r="AZ564">
            <v>51012760</v>
          </cell>
          <cell r="BA564">
            <v>80141712</v>
          </cell>
        </row>
        <row r="565">
          <cell r="D565">
            <v>60315604</v>
          </cell>
          <cell r="E565" t="str">
            <v xml:space="preserve">A  </v>
          </cell>
          <cell r="F565" t="str">
            <v>TV</v>
          </cell>
          <cell r="G565" t="str">
            <v xml:space="preserve">DORA ELVIA RODRIGUEZ OVIEDO </v>
          </cell>
          <cell r="H565" t="str">
            <v xml:space="preserve">LOS LIRIOS 506, INDUSTRIAS DEL VIDRIO 3ER SECTOR, SAN NICOLAS </v>
          </cell>
          <cell r="I565">
            <v>8183774725</v>
          </cell>
          <cell r="J565" t="str">
            <v>HISENSE</v>
          </cell>
          <cell r="K565" t="str">
            <v>50H5GB</v>
          </cell>
          <cell r="L565" t="str">
            <v>50G150658H01865</v>
          </cell>
          <cell r="M565" t="str">
            <v xml:space="preserve">CARTAS DE ACEPTACION </v>
          </cell>
          <cell r="N565">
            <v>7592</v>
          </cell>
          <cell r="O565">
            <v>42461</v>
          </cell>
          <cell r="P565">
            <v>42835</v>
          </cell>
          <cell r="Q565">
            <v>201024</v>
          </cell>
          <cell r="R565" t="str">
            <v>04/12/17 03:56 ARANTXA MON NP5 P1A OC 1009546 PANEL 182406</v>
          </cell>
          <cell r="S565" t="str">
            <v/>
          </cell>
          <cell r="T565" t="str">
            <v xml:space="preserve">    SOFIA VAZQUEZ                 </v>
          </cell>
          <cell r="U565" t="str">
            <v>2017-04-20</v>
          </cell>
          <cell r="V565" t="str">
            <v>Norte</v>
          </cell>
          <cell r="W565" t="str">
            <v>COMPLETADO</v>
          </cell>
          <cell r="X565" t="str">
            <v>TALLER</v>
          </cell>
          <cell r="Y565">
            <v>42831</v>
          </cell>
          <cell r="Z565">
            <v>374</v>
          </cell>
          <cell r="AA565" t="str">
            <v>M010</v>
          </cell>
          <cell r="AD565" t="str">
            <v>Monterrey/Industrias del Vidrio 3er Sect</v>
          </cell>
          <cell r="AE565" t="str">
            <v>NL</v>
          </cell>
          <cell r="AF565" t="str">
            <v>MX</v>
          </cell>
          <cell r="AG565" t="str">
            <v>10415571</v>
          </cell>
          <cell r="AH565" t="str">
            <v>DORA ELVIA RODRIGUEZ OVIEDO</v>
          </cell>
          <cell r="AI565" t="str">
            <v>506 Los Lirios</v>
          </cell>
          <cell r="AJ565" t="str">
            <v>8183774725</v>
          </cell>
          <cell r="AK565">
            <v>0</v>
          </cell>
          <cell r="AL565" t="str">
            <v>69470</v>
          </cell>
          <cell r="AM565"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565" t="str">
            <v>3TE50A144537</v>
          </cell>
          <cell r="AO565" t="str">
            <v>Smart</v>
          </cell>
          <cell r="AP565" t="str">
            <v>Hisense</v>
          </cell>
          <cell r="AQ565" t="str">
            <v>Opera</v>
          </cell>
          <cell r="AR565" t="str">
            <v>FHD 1920 x 1080</v>
          </cell>
          <cell r="AS565" t="str">
            <v>3TE50G1653A3G1653A3M010</v>
          </cell>
          <cell r="AT565">
            <v>2</v>
          </cell>
          <cell r="AU565" t="str">
            <v>50H5C</v>
          </cell>
          <cell r="AV565" t="str">
            <v>3TE50G1653A3</v>
          </cell>
          <cell r="AW565" t="str">
            <v>G1653A3</v>
          </cell>
          <cell r="AX565" t="str">
            <v>M010</v>
          </cell>
          <cell r="AY565">
            <v>74011832</v>
          </cell>
          <cell r="AZ565">
            <v>51012762</v>
          </cell>
          <cell r="BA565">
            <v>80146117</v>
          </cell>
        </row>
        <row r="566">
          <cell r="D566">
            <v>60314822</v>
          </cell>
          <cell r="E566" t="str">
            <v>A</v>
          </cell>
          <cell r="F566" t="str">
            <v>TV</v>
          </cell>
          <cell r="G566" t="str">
            <v>VICTOR DANIEL SAGAHON ABONZA</v>
          </cell>
          <cell r="H566" t="str">
            <v>ANDADOR NO. 2, NO. 43, COL. JACARANDAS</v>
          </cell>
          <cell r="I566">
            <v>74771839405</v>
          </cell>
          <cell r="J566" t="str">
            <v>HISENSE</v>
          </cell>
          <cell r="K566" t="str">
            <v>50K20DW</v>
          </cell>
          <cell r="L566" t="str">
            <v>50G143291H05804</v>
          </cell>
          <cell r="M566">
            <v>132431</v>
          </cell>
          <cell r="N566">
            <v>11998.37</v>
          </cell>
          <cell r="O566">
            <v>42236</v>
          </cell>
          <cell r="P566">
            <v>42817</v>
          </cell>
          <cell r="Q566">
            <v>201610</v>
          </cell>
          <cell r="R566" t="str">
            <v>FALTA DE REFACCION</v>
          </cell>
          <cell r="S566" t="str">
            <v>ESTE EQUIPO CUENTA CON UNA ODS ANTERIOR( 60309244) YA QUE EL CF QUE ENVIARON ES USADO Y CON DAÑO, EL EQUIPO DAÑADO SE LO LLEVO CARSA DESDE EL DIA 14/02/2017</v>
          </cell>
          <cell r="T566" t="str">
            <v>MAYRA HERNANDEZ BERNAL</v>
          </cell>
          <cell r="U566">
            <v>42835</v>
          </cell>
          <cell r="V566" t="str">
            <v>SUR</v>
          </cell>
          <cell r="W566" t="str">
            <v>COMPLETADO</v>
          </cell>
          <cell r="X566" t="str">
            <v>CLIENTE</v>
          </cell>
          <cell r="Y566">
            <v>42817</v>
          </cell>
          <cell r="Z566">
            <v>581</v>
          </cell>
          <cell r="AA566" t="str">
            <v>M012</v>
          </cell>
          <cell r="AD566" t="str">
            <v>chilpancigo/jacarandas</v>
          </cell>
          <cell r="AE566" t="str">
            <v>GRO</v>
          </cell>
          <cell r="AF566" t="str">
            <v>MX</v>
          </cell>
          <cell r="AG566" t="str">
            <v>10409346</v>
          </cell>
          <cell r="AH566" t="str">
            <v>VICTOR DANIEL SGAHON ABONZA</v>
          </cell>
          <cell r="AI566" t="str">
            <v>43 andador 2</v>
          </cell>
          <cell r="AJ566" t="str">
            <v>4716786</v>
          </cell>
          <cell r="AK566" t="str">
            <v>74771839405</v>
          </cell>
          <cell r="AL566" t="str">
            <v>39090</v>
          </cell>
          <cell r="AM566" t="str">
            <v>22/04/2017 06 : 56 MARCO.DIAZ : TCF174: 7401183424/03/2017 01 : 04 MARTINEZ.G : TCFER1CTE NO ACEPTA CF DE 60309244</v>
          </cell>
          <cell r="AN566" t="str">
            <v>1TE50B8NUSCB</v>
          </cell>
          <cell r="AO566" t="str">
            <v>Smart</v>
          </cell>
          <cell r="AP566" t="str">
            <v>Hisense</v>
          </cell>
          <cell r="AQ566" t="str">
            <v>Opera</v>
          </cell>
          <cell r="AR566" t="str">
            <v>FHD 1920 x 1080</v>
          </cell>
          <cell r="AS566" t="str">
            <v>3TE50G165140G1651M010</v>
          </cell>
          <cell r="AT566" t="e">
            <v>#N/A</v>
          </cell>
          <cell r="AU566" t="str">
            <v>50H7GB</v>
          </cell>
          <cell r="AV566" t="str">
            <v>3TE50G165140</v>
          </cell>
          <cell r="AW566" t="str">
            <v>G1651</v>
          </cell>
          <cell r="AX566" t="str">
            <v>M010</v>
          </cell>
          <cell r="AY566">
            <v>74011834</v>
          </cell>
          <cell r="AZ566">
            <v>51012764</v>
          </cell>
          <cell r="BA566">
            <v>80141509</v>
          </cell>
        </row>
        <row r="567">
          <cell r="D567">
            <v>60311634</v>
          </cell>
          <cell r="E567" t="str">
            <v>A</v>
          </cell>
          <cell r="F567" t="str">
            <v>TV</v>
          </cell>
          <cell r="G567" t="str">
            <v>MARIA IRMA CINTORA ZAMUDIO</v>
          </cell>
          <cell r="H567" t="str">
            <v>C. IZTACIHUATL 93, DEPTO. 1A, EDIF. A, COL. LOMA HERMOSA</v>
          </cell>
          <cell r="I567">
            <v>5518747570</v>
          </cell>
          <cell r="J567" t="str">
            <v>HISENSE</v>
          </cell>
          <cell r="K567" t="str">
            <v>55H7G</v>
          </cell>
          <cell r="L567" t="str">
            <v>55J141036H01140</v>
          </cell>
          <cell r="M567">
            <v>151796</v>
          </cell>
          <cell r="N567">
            <v>9999</v>
          </cell>
          <cell r="O567">
            <v>42096</v>
          </cell>
          <cell r="P567">
            <v>42781</v>
          </cell>
          <cell r="Q567">
            <v>201610</v>
          </cell>
          <cell r="R567" t="str">
            <v>FALTA DE REFACCION</v>
          </cell>
          <cell r="T567" t="str">
            <v>MAYRA HERNANDEZ BERNAL</v>
          </cell>
          <cell r="U567">
            <v>42835</v>
          </cell>
          <cell r="V567" t="str">
            <v>SUR</v>
          </cell>
          <cell r="W567" t="str">
            <v>COMPLETADO</v>
          </cell>
          <cell r="X567" t="str">
            <v>CLIENTE</v>
          </cell>
          <cell r="Y567">
            <v>42781</v>
          </cell>
          <cell r="Z567">
            <v>685</v>
          </cell>
          <cell r="AA567" t="str">
            <v>M010</v>
          </cell>
          <cell r="AD567" t="str">
            <v>acapulco /loma hermosa</v>
          </cell>
          <cell r="AE567" t="str">
            <v>GRO</v>
          </cell>
          <cell r="AF567" t="str">
            <v>MX</v>
          </cell>
          <cell r="AG567" t="str">
            <v>10412150</v>
          </cell>
          <cell r="AH567" t="str">
            <v>MARIA IRMA CINTORA ZAMUDIO</v>
          </cell>
          <cell r="AI567" t="str">
            <v>calle iztlazihuatl 93 dep.1A edif.A</v>
          </cell>
          <cell r="AJ567" t="str">
            <v>044-5518747570</v>
          </cell>
          <cell r="AK567">
            <v>0</v>
          </cell>
          <cell r="AL567" t="str">
            <v>39689</v>
          </cell>
          <cell r="AM567"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567" t="str">
            <v>3TE55J141036</v>
          </cell>
          <cell r="AO567" t="e">
            <v>#N/A</v>
          </cell>
          <cell r="AP567" t="e">
            <v>#N/A</v>
          </cell>
          <cell r="AQ567" t="e">
            <v>#N/A</v>
          </cell>
          <cell r="AR567" t="e">
            <v>#N/A</v>
          </cell>
          <cell r="AS567" t="str">
            <v>3TE55G164499G164499M010</v>
          </cell>
          <cell r="AT567">
            <v>8</v>
          </cell>
          <cell r="AU567" t="str">
            <v>55H7B</v>
          </cell>
          <cell r="AV567" t="str">
            <v>3TE55G164499</v>
          </cell>
          <cell r="AW567" t="str">
            <v>G164499</v>
          </cell>
          <cell r="AX567" t="str">
            <v>M010</v>
          </cell>
          <cell r="AY567">
            <v>74011835</v>
          </cell>
          <cell r="AZ567">
            <v>51012765</v>
          </cell>
          <cell r="BA567">
            <v>80140013</v>
          </cell>
        </row>
        <row r="568">
          <cell r="D568">
            <v>60314585</v>
          </cell>
          <cell r="E568" t="str">
            <v>A</v>
          </cell>
          <cell r="F568" t="str">
            <v>TV</v>
          </cell>
          <cell r="G568" t="str">
            <v>JOSEFINA PEREZ PEREZ</v>
          </cell>
          <cell r="H568" t="str">
            <v>NIÑOS HEROES 240,COL.LAZARO CARDENAS,MATAMOROS TAMAULIPAS</v>
          </cell>
          <cell r="I568">
            <v>868154028</v>
          </cell>
          <cell r="J568" t="str">
            <v>HISENSE</v>
          </cell>
          <cell r="K568" t="str">
            <v>50K20DW</v>
          </cell>
          <cell r="L568" t="str">
            <v>50G143291H06298</v>
          </cell>
          <cell r="M568" t="str">
            <v>POLIZA GARANTIA</v>
          </cell>
          <cell r="N568">
            <v>10120.879999999999</v>
          </cell>
          <cell r="O568">
            <v>42093</v>
          </cell>
          <cell r="P568">
            <v>42819</v>
          </cell>
          <cell r="Q568">
            <v>201041</v>
          </cell>
          <cell r="R568" t="str">
            <v xml:space="preserve">30/03/2017 02 : 03  ERNESTO.HERN : NP5                                                   25/03/2017 02 : 03 201041 :                    OC-1009030-PANEL # T173331
</v>
          </cell>
          <cell r="S568" t="str">
            <v/>
          </cell>
          <cell r="T568" t="str">
            <v xml:space="preserve">     Eudenis Aguilar Ahuacatitla  </v>
          </cell>
          <cell r="U568" t="str">
            <v>2017-04-13</v>
          </cell>
          <cell r="V568" t="str">
            <v>Norte</v>
          </cell>
          <cell r="W568" t="str">
            <v>COMPLETADO</v>
          </cell>
          <cell r="X568" t="str">
            <v>TALLER</v>
          </cell>
          <cell r="Y568">
            <v>42816</v>
          </cell>
          <cell r="Z568">
            <v>726</v>
          </cell>
          <cell r="AA568" t="str">
            <v>M012</v>
          </cell>
          <cell r="AB568" t="str">
            <v>T173331/Panel - PANEL</v>
          </cell>
          <cell r="AC568" t="str">
            <v>OC-1009030</v>
          </cell>
          <cell r="AD568" t="str">
            <v>Matamoros/Lazaro Cardenas</v>
          </cell>
          <cell r="AE568" t="str">
            <v>TMS</v>
          </cell>
          <cell r="AF568" t="str">
            <v>MX</v>
          </cell>
          <cell r="AG568" t="str">
            <v>10412652</v>
          </cell>
          <cell r="AH568" t="str">
            <v>JOSEFINA PEREZ PEREZ</v>
          </cell>
          <cell r="AI568" t="str">
            <v>240 Niños Heroes</v>
          </cell>
          <cell r="AJ568" t="str">
            <v>868154028</v>
          </cell>
          <cell r="AK568">
            <v>0</v>
          </cell>
          <cell r="AL568" t="str">
            <v>87326</v>
          </cell>
          <cell r="AM568"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568" t="str">
            <v>1TE50B8NUSCB</v>
          </cell>
          <cell r="AO568" t="str">
            <v>Smart</v>
          </cell>
          <cell r="AP568" t="str">
            <v>Hisense</v>
          </cell>
          <cell r="AQ568" t="str">
            <v>Opera</v>
          </cell>
          <cell r="AR568" t="str">
            <v>FHD 1920 x 1080</v>
          </cell>
          <cell r="AS568" t="str">
            <v>3TE50G165140G1651M010</v>
          </cell>
          <cell r="AT568" t="e">
            <v>#N/A</v>
          </cell>
          <cell r="AU568" t="str">
            <v>50H7GB</v>
          </cell>
          <cell r="AV568" t="str">
            <v>3TE50G165140</v>
          </cell>
          <cell r="AW568" t="str">
            <v>G1651</v>
          </cell>
          <cell r="AX568" t="str">
            <v>M010</v>
          </cell>
          <cell r="AY568">
            <v>74011836</v>
          </cell>
          <cell r="AZ568">
            <v>51012766</v>
          </cell>
          <cell r="BA568">
            <v>80141599</v>
          </cell>
        </row>
        <row r="569">
          <cell r="D569">
            <v>60311650</v>
          </cell>
          <cell r="E569" t="str">
            <v xml:space="preserve">A  </v>
          </cell>
          <cell r="F569" t="str">
            <v>TV</v>
          </cell>
          <cell r="G569" t="str">
            <v>LUCIA GONZALEZ MIRANDA</v>
          </cell>
          <cell r="H569" t="str">
            <v>FRANCISCO GONZALEZ BOCANEGRA 22 BARRIO LA VILLA C.P. 79320       CD DEL MAIZ SAN LUIS POTOSI</v>
          </cell>
          <cell r="I569" t="str">
            <v>482 378 01 75</v>
          </cell>
          <cell r="J569" t="str">
            <v>HISENSE</v>
          </cell>
          <cell r="K569" t="str">
            <v>55H7G</v>
          </cell>
          <cell r="L569" t="str">
            <v>55J141036H01848</v>
          </cell>
          <cell r="M569" t="str">
            <v>CARTA DE ACEPTACION</v>
          </cell>
          <cell r="N569">
            <v>0</v>
          </cell>
          <cell r="O569">
            <v>42026</v>
          </cell>
          <cell r="P569">
            <v>42784</v>
          </cell>
          <cell r="Q569">
            <v>200999</v>
          </cell>
          <cell r="R569" t="str">
            <v>28/02/2017 06 : 28  MARCO.DIAZ : TCF1PU CSA
22/02/2017 07 : 19  ERNESTO.HERN : TCF1
22/02/2017 07 : 19  ERNESTO.HERN : NP5
18/02/2017 01 : 22 200999 : P1 T173377 TARJETA MAIN OC-1007582.-</v>
          </cell>
          <cell r="S569" t="str">
            <v>QUIPO EN TALLER</v>
          </cell>
          <cell r="T569" t="str">
            <v xml:space="preserve">  ANTONIO TORRES                  </v>
          </cell>
          <cell r="U569" t="str">
            <v>2017-04-20</v>
          </cell>
          <cell r="V569" t="str">
            <v>Norte</v>
          </cell>
          <cell r="W569" t="str">
            <v>COMPLETADO</v>
          </cell>
          <cell r="X569" t="str">
            <v>TALLER</v>
          </cell>
          <cell r="Y569">
            <v>42781</v>
          </cell>
          <cell r="Z569">
            <v>758</v>
          </cell>
          <cell r="AA569" t="str">
            <v>M012</v>
          </cell>
          <cell r="AD569" t="str">
            <v>ciudad del maiz/barrio la villa</v>
          </cell>
          <cell r="AE569" t="str">
            <v>SLP</v>
          </cell>
          <cell r="AF569" t="str">
            <v>MX</v>
          </cell>
          <cell r="AG569" t="str">
            <v>10406989</v>
          </cell>
          <cell r="AH569" t="str">
            <v>LUCIA GONZALEZ MIRANDA</v>
          </cell>
          <cell r="AI569" t="str">
            <v>22 francisco gonzalez boca negra</v>
          </cell>
          <cell r="AJ569" t="str">
            <v>4823780175</v>
          </cell>
          <cell r="AK569" t="str">
            <v>4821001184</v>
          </cell>
          <cell r="AL569" t="str">
            <v>79320</v>
          </cell>
          <cell r="AM569"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569" t="str">
            <v>3TE55J141036</v>
          </cell>
          <cell r="AO569" t="e">
            <v>#N/A</v>
          </cell>
          <cell r="AP569" t="e">
            <v>#N/A</v>
          </cell>
          <cell r="AQ569" t="e">
            <v>#N/A</v>
          </cell>
          <cell r="AR569" t="e">
            <v>#N/A</v>
          </cell>
          <cell r="AS569" t="str">
            <v>3TE55G1623K2G1623M010</v>
          </cell>
          <cell r="AT569" t="e">
            <v>#N/A</v>
          </cell>
          <cell r="AU569" t="str">
            <v>55H7B</v>
          </cell>
          <cell r="AV569" t="str">
            <v>3TE55G1623K2</v>
          </cell>
          <cell r="AW569" t="str">
            <v>G1623</v>
          </cell>
          <cell r="AX569" t="str">
            <v>M010</v>
          </cell>
          <cell r="AY569">
            <v>74011838</v>
          </cell>
          <cell r="AZ569">
            <v>51012768</v>
          </cell>
          <cell r="BA569">
            <v>80139816</v>
          </cell>
        </row>
        <row r="570">
          <cell r="D570">
            <v>60314506</v>
          </cell>
          <cell r="E570" t="str">
            <v xml:space="preserve">A  </v>
          </cell>
          <cell r="F570" t="str">
            <v>TV</v>
          </cell>
          <cell r="G570" t="str">
            <v>AURORA CARRILLO HERNANDEZ</v>
          </cell>
          <cell r="H570" t="str">
            <v>FUERTE DE GUADALUPE 3194 GUADALAJARA/JARDINES DE SANTA ISABEL</v>
          </cell>
          <cell r="I570" t="str">
            <v>3310895656 - 3331680883</v>
          </cell>
          <cell r="J570" t="str">
            <v>HISENSE</v>
          </cell>
          <cell r="K570" t="str">
            <v>50K20DW</v>
          </cell>
          <cell r="L570" t="str">
            <v>50G143291H06659</v>
          </cell>
          <cell r="M570" t="str">
            <v>DOM / 000237747</v>
          </cell>
          <cell r="N570">
            <v>11998.37</v>
          </cell>
          <cell r="O570">
            <v>42233</v>
          </cell>
          <cell r="P570">
            <v>42816</v>
          </cell>
          <cell r="Q570">
            <v>201109</v>
          </cell>
          <cell r="R570" t="str">
            <v>FALTA DE REFACCIONE 173331 oc-1008851</v>
          </cell>
          <cell r="S570" t="str">
            <v>CLIENTE ENTREGA EQUIPO SIN ACCESORIOS, U</v>
          </cell>
          <cell r="T570" t="str">
            <v xml:space="preserve">      YURIANA HERNANDEZ HERRERA   </v>
          </cell>
          <cell r="U570" t="str">
            <v>2017-ABRIL</v>
          </cell>
          <cell r="W570" t="str">
            <v>COMPLETADO</v>
          </cell>
          <cell r="X570" t="str">
            <v>TALLER</v>
          </cell>
          <cell r="Y570">
            <v>42815</v>
          </cell>
          <cell r="Z570">
            <v>583</v>
          </cell>
          <cell r="AA570" t="str">
            <v>M012</v>
          </cell>
          <cell r="AD570" t="str">
            <v>Guadalajara / jardeines de santa isabel</v>
          </cell>
          <cell r="AE570" t="str">
            <v>JAL</v>
          </cell>
          <cell r="AF570" t="str">
            <v>MX</v>
          </cell>
          <cell r="AG570" t="str">
            <v>10414440</v>
          </cell>
          <cell r="AH570" t="str">
            <v>ARRORA CARRILLO HERNANDEZ</v>
          </cell>
          <cell r="AI570" t="str">
            <v>3194 Fuerte de guadalupe</v>
          </cell>
          <cell r="AJ570" t="str">
            <v>3310895656</v>
          </cell>
          <cell r="AK570" t="str">
            <v>3331680883</v>
          </cell>
          <cell r="AL570" t="str">
            <v>44300</v>
          </cell>
          <cell r="AM570"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570" t="str">
            <v>1TE50B8NUSCB</v>
          </cell>
          <cell r="AO570" t="str">
            <v>Smart</v>
          </cell>
          <cell r="AP570" t="str">
            <v>Hisense</v>
          </cell>
          <cell r="AQ570" t="str">
            <v>Opera</v>
          </cell>
          <cell r="AR570" t="str">
            <v>FHD 1920 x 1080</v>
          </cell>
          <cell r="AS570" t="str">
            <v>3TE50G165140G1651M010</v>
          </cell>
          <cell r="AT570" t="e">
            <v>#N/A</v>
          </cell>
          <cell r="AU570" t="str">
            <v>50H7GB</v>
          </cell>
          <cell r="AV570" t="str">
            <v>3TE50G165140</v>
          </cell>
          <cell r="AW570" t="str">
            <v>G1651</v>
          </cell>
          <cell r="AX570" t="str">
            <v>M010</v>
          </cell>
          <cell r="AY570">
            <v>74011839</v>
          </cell>
          <cell r="AZ570">
            <v>51012769</v>
          </cell>
          <cell r="BA570">
            <v>80141467</v>
          </cell>
        </row>
        <row r="571">
          <cell r="D571">
            <v>60314890</v>
          </cell>
          <cell r="E571" t="str">
            <v xml:space="preserve">A  </v>
          </cell>
          <cell r="F571" t="str">
            <v>TV</v>
          </cell>
          <cell r="G571" t="str">
            <v>JUAN LOPEZ MENDOZA</v>
          </cell>
          <cell r="H571" t="str">
            <v>DOMICILIO CONOCIDO SIN NUMERO, EJIDO ALEJO GONZALEZ, SAN PEDRO COAHUILA</v>
          </cell>
          <cell r="I571">
            <v>8722958605</v>
          </cell>
          <cell r="J571" t="str">
            <v>HISENSE</v>
          </cell>
          <cell r="K571" t="str">
            <v>32H3B1</v>
          </cell>
          <cell r="L571" t="str">
            <v>32G153443H08413</v>
          </cell>
          <cell r="M571">
            <v>578</v>
          </cell>
          <cell r="N571">
            <v>0</v>
          </cell>
          <cell r="O571">
            <v>42763</v>
          </cell>
          <cell r="P571">
            <v>42779</v>
          </cell>
          <cell r="Q571">
            <v>201036</v>
          </cell>
          <cell r="R571" t="str">
            <v xml:space="preserve">30/03/2017 01 : 53  ERNESTO.HERN : NP5
29/03/2017 04 : 32  
25/03/2017 01 : 37 201036 : P1A: SE SOLICITO REFACCIÓN MAIN CON NUMERO DE PARTE 190877 Y OC-1009022
</v>
          </cell>
          <cell r="S571" t="str">
            <v>EQUIPO COMPLETO</v>
          </cell>
          <cell r="T571" t="str">
            <v xml:space="preserve">      JAVIER LOPEZ                </v>
          </cell>
          <cell r="U571" t="str">
            <v>2017-04-19</v>
          </cell>
          <cell r="V571" t="str">
            <v>Norte</v>
          </cell>
          <cell r="W571" t="str">
            <v>COMPLETADO</v>
          </cell>
          <cell r="X571" t="str">
            <v>TALLER</v>
          </cell>
          <cell r="Y571">
            <v>42818</v>
          </cell>
          <cell r="Z571">
            <v>16</v>
          </cell>
          <cell r="AA571" t="str">
            <v>M010</v>
          </cell>
          <cell r="AD571" t="str">
            <v>SAN PEDRO/ALEJO GONZALEZ</v>
          </cell>
          <cell r="AE571" t="str">
            <v>COA</v>
          </cell>
          <cell r="AF571" t="str">
            <v>MX</v>
          </cell>
          <cell r="AG571" t="str">
            <v>10415090</v>
          </cell>
          <cell r="AH571" t="str">
            <v>JUAN LOPEZ MENDOZA</v>
          </cell>
          <cell r="AI571" t="str">
            <v>DOMICILIO CONOCIDO SIN NUMERO</v>
          </cell>
          <cell r="AJ571" t="str">
            <v>8722958605</v>
          </cell>
          <cell r="AK571">
            <v>0</v>
          </cell>
          <cell r="AL571" t="str">
            <v>27940</v>
          </cell>
          <cell r="AM571"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571" t="str">
            <v>3TE32G153442</v>
          </cell>
          <cell r="AO571" t="str">
            <v>Básica</v>
          </cell>
          <cell r="AP571" t="str">
            <v>Hisense</v>
          </cell>
          <cell r="AQ571" t="str">
            <v>Opera</v>
          </cell>
          <cell r="AR571" t="str">
            <v>HD 1366 X 768</v>
          </cell>
          <cell r="AS571" t="str">
            <v>3TE32G164478G1644M010</v>
          </cell>
          <cell r="AT571" t="e">
            <v>#N/A</v>
          </cell>
          <cell r="AU571" t="str">
            <v>32H3B2</v>
          </cell>
          <cell r="AV571" t="str">
            <v>3TE32G164478</v>
          </cell>
          <cell r="AW571" t="str">
            <v>G1644</v>
          </cell>
          <cell r="AX571" t="str">
            <v>M010</v>
          </cell>
          <cell r="AY571">
            <v>74011840</v>
          </cell>
          <cell r="AZ571">
            <v>51012770</v>
          </cell>
          <cell r="BA571">
            <v>80139899</v>
          </cell>
        </row>
        <row r="572">
          <cell r="D572">
            <v>60313279</v>
          </cell>
          <cell r="E572" t="str">
            <v xml:space="preserve">A  </v>
          </cell>
          <cell r="F572" t="str">
            <v>TV</v>
          </cell>
          <cell r="G572" t="str">
            <v>CARLOS ALBERTO GONZALEZ</v>
          </cell>
          <cell r="H572" t="str">
            <v>2DA CERRADA DE PIRAMIDE #3, TLALPAN/STO TOMAS AJUSCO C.P. 14710</v>
          </cell>
          <cell r="I572" t="str">
            <v>5519495312 / 58460793</v>
          </cell>
          <cell r="J572" t="str">
            <v>HISENSE</v>
          </cell>
          <cell r="K572" t="str">
            <v>50K20DW</v>
          </cell>
          <cell r="L572" t="str">
            <v>50G143291H06951</v>
          </cell>
          <cell r="M572" t="str">
            <v>NUMERO DE PEDIDO 3271131 TIENDA TELMEX ON LINE.</v>
          </cell>
          <cell r="N572">
            <v>7189</v>
          </cell>
          <cell r="O572">
            <v>42054</v>
          </cell>
          <cell r="P572">
            <v>42807</v>
          </cell>
          <cell r="Q572">
            <v>201767</v>
          </cell>
          <cell r="R572" t="str">
            <v>25/03/2017 01 : 00  ARANTXA.MON : NP5 / P1A:173331 PANEL   13-03-.2017   OC-1008567</v>
          </cell>
          <cell r="S572" t="str">
            <v>EQUIPO DAÑADO EN DOMICILIO DE CLIENTE</v>
          </cell>
          <cell r="T572" t="str">
            <v xml:space="preserve">   RENE ARIAS                     </v>
          </cell>
          <cell r="U572" t="str">
            <v>2017-04-10</v>
          </cell>
          <cell r="V572" t="str">
            <v>CENTRO</v>
          </cell>
          <cell r="W572" t="str">
            <v>COMPLETADO</v>
          </cell>
          <cell r="X572" t="str">
            <v>TALLER</v>
          </cell>
          <cell r="Y572">
            <v>42800</v>
          </cell>
          <cell r="Z572">
            <v>753</v>
          </cell>
          <cell r="AA572" t="str">
            <v>M012</v>
          </cell>
          <cell r="AD572" t="str">
            <v>TLALPAN/STO TOMAS AJUSCO</v>
          </cell>
          <cell r="AE572" t="str">
            <v>DF</v>
          </cell>
          <cell r="AF572" t="str">
            <v>MX</v>
          </cell>
          <cell r="AG572" t="str">
            <v>10413149</v>
          </cell>
          <cell r="AH572" t="str">
            <v>CARLOS ALBERTO GONZALEZ</v>
          </cell>
          <cell r="AI572" t="str">
            <v>3 2DA CERRADA DE PIRAMIDE</v>
          </cell>
          <cell r="AJ572" t="str">
            <v>5519495312</v>
          </cell>
          <cell r="AK572" t="str">
            <v>5519495312</v>
          </cell>
          <cell r="AL572" t="str">
            <v>14710</v>
          </cell>
          <cell r="AM572"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572" t="str">
            <v>1TE50B8NUSCB</v>
          </cell>
          <cell r="AO572" t="str">
            <v>Smart</v>
          </cell>
          <cell r="AP572" t="str">
            <v>Hisense</v>
          </cell>
          <cell r="AQ572" t="str">
            <v>Opera</v>
          </cell>
          <cell r="AR572" t="str">
            <v>FHD 1920 x 1080</v>
          </cell>
          <cell r="AS572" t="str">
            <v>3TE50G165140G1651M010</v>
          </cell>
          <cell r="AT572" t="e">
            <v>#N/A</v>
          </cell>
          <cell r="AU572" t="str">
            <v>50H7GB</v>
          </cell>
          <cell r="AV572" t="str">
            <v>3TE50G165140</v>
          </cell>
          <cell r="AW572" t="str">
            <v>G1651</v>
          </cell>
          <cell r="AX572" t="str">
            <v>M010</v>
          </cell>
          <cell r="AY572">
            <v>74011842</v>
          </cell>
          <cell r="AZ572">
            <v>51012772</v>
          </cell>
          <cell r="BA572">
            <v>80141806</v>
          </cell>
        </row>
        <row r="573">
          <cell r="D573">
            <v>60312183</v>
          </cell>
          <cell r="E573" t="str">
            <v>A</v>
          </cell>
          <cell r="F573" t="str">
            <v>TV</v>
          </cell>
          <cell r="G573" t="str">
            <v>JOSE MARTIN GREEN AMADOR</v>
          </cell>
          <cell r="H573" t="str">
            <v>SANTA TERESA # 615, SANTO NIÑO</v>
          </cell>
          <cell r="I573">
            <v>6241615905</v>
          </cell>
          <cell r="J573" t="str">
            <v>HISENSE</v>
          </cell>
          <cell r="K573" t="str">
            <v>50K20DW</v>
          </cell>
          <cell r="L573" t="str">
            <v>50G143291H18009</v>
          </cell>
          <cell r="M573">
            <v>7036777</v>
          </cell>
          <cell r="N573">
            <v>0</v>
          </cell>
          <cell r="O573">
            <v>42157</v>
          </cell>
          <cell r="P573">
            <v>42770</v>
          </cell>
          <cell r="Q573">
            <v>201000</v>
          </cell>
          <cell r="R573" t="str">
            <v>28/02/2017 06 : 11  ERNESTO.HERN : TCF1
28/02/2017 06 : 11  ERNESTO.HERN : NP5
23/02/2017 07 : 05 201000 :  YA SE DIGNOSTICO.   T173331</v>
          </cell>
          <cell r="S573" t="str">
            <v/>
          </cell>
          <cell r="T573" t="str">
            <v xml:space="preserve">    MONICA ARREDONDO              </v>
          </cell>
          <cell r="U573" t="str">
            <v>2017/04/21</v>
          </cell>
          <cell r="V573" t="str">
            <v>Norte</v>
          </cell>
          <cell r="W573" t="str">
            <v>COMPLETADO</v>
          </cell>
          <cell r="X573" t="str">
            <v>TALLER</v>
          </cell>
          <cell r="Y573">
            <v>42787</v>
          </cell>
          <cell r="Z573">
            <v>630</v>
          </cell>
          <cell r="AA573" t="str">
            <v>M012</v>
          </cell>
          <cell r="AD573" t="str">
            <v>col huaimitas/san jose del cabo</v>
          </cell>
          <cell r="AE573" t="str">
            <v>BCS</v>
          </cell>
          <cell r="AF573" t="str">
            <v>MX</v>
          </cell>
          <cell r="AG573" t="str">
            <v>10410211</v>
          </cell>
          <cell r="AH573" t="str">
            <v>JOSE MARTIN GREEN AMADOR</v>
          </cell>
          <cell r="AI573" t="str">
            <v>ciencias sociales num 24</v>
          </cell>
          <cell r="AJ573" t="str">
            <v>6241615905</v>
          </cell>
          <cell r="AK573">
            <v>0</v>
          </cell>
          <cell r="AL573" t="str">
            <v>23400</v>
          </cell>
          <cell r="AM573"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573" t="str">
            <v>1TE50B8NUSCB</v>
          </cell>
          <cell r="AO573" t="str">
            <v>Smart</v>
          </cell>
          <cell r="AP573" t="str">
            <v>Hisense</v>
          </cell>
          <cell r="AQ573" t="str">
            <v>Opera</v>
          </cell>
          <cell r="AR573" t="str">
            <v>FHD 1920 x 1080</v>
          </cell>
          <cell r="AS573" t="str">
            <v>3TE55G1628D9G1628M010</v>
          </cell>
          <cell r="AT573" t="e">
            <v>#N/A</v>
          </cell>
          <cell r="AU573" t="str">
            <v>55H5C</v>
          </cell>
          <cell r="AV573" t="str">
            <v>3TE55G1628D9</v>
          </cell>
          <cell r="AW573" t="str">
            <v>G1628</v>
          </cell>
          <cell r="AX573" t="str">
            <v>M010</v>
          </cell>
          <cell r="AY573">
            <v>74011844</v>
          </cell>
          <cell r="AZ573">
            <v>51012774</v>
          </cell>
          <cell r="BA573">
            <v>80139139</v>
          </cell>
        </row>
        <row r="574">
          <cell r="D574">
            <v>60313056</v>
          </cell>
          <cell r="E574" t="str">
            <v xml:space="preserve">A  </v>
          </cell>
          <cell r="F574" t="str">
            <v>TV</v>
          </cell>
          <cell r="G574" t="str">
            <v>Jaime Sanchez</v>
          </cell>
          <cell r="H574" t="str">
            <v>Cuitlahuan 63 Gustavo A Madero / Col Guadalupe Victor C.P. 07790</v>
          </cell>
          <cell r="I574">
            <v>5523178962</v>
          </cell>
          <cell r="J574" t="str">
            <v>HISENSE</v>
          </cell>
          <cell r="K574" t="str">
            <v>32H3B1</v>
          </cell>
          <cell r="L574" t="str">
            <v>32G153443H08473</v>
          </cell>
          <cell r="M574" t="str">
            <v xml:space="preserve">TC# 1012 8629 4420 9691 1470 61 TICKET TIENDA WALMART </v>
          </cell>
          <cell r="N574">
            <v>3299.03</v>
          </cell>
          <cell r="O574">
            <v>42477</v>
          </cell>
          <cell r="P574">
            <v>42807</v>
          </cell>
          <cell r="Q574">
            <v>201767</v>
          </cell>
          <cell r="R574" t="str">
            <v xml:space="preserve"> 25/03/2017 04 : 37  ERNESTO.HERN : NP5 / P1A: 190930PANEL   13-03-2017   OC-1008584</v>
          </cell>
          <cell r="S574" t="str">
            <v>EQUIPO DAÑADO EN DOMICILIO DE CLIENTE</v>
          </cell>
          <cell r="T574" t="str">
            <v xml:space="preserve">   RENE ARIAS                     </v>
          </cell>
          <cell r="U574" t="str">
            <v>2017-04-10</v>
          </cell>
          <cell r="V574" t="str">
            <v>CENTRO</v>
          </cell>
          <cell r="W574" t="str">
            <v>COMPLETADO</v>
          </cell>
          <cell r="X574" t="str">
            <v>TALLER</v>
          </cell>
          <cell r="Y574">
            <v>42794</v>
          </cell>
          <cell r="Z574">
            <v>330</v>
          </cell>
          <cell r="AA574" t="str">
            <v>M010</v>
          </cell>
          <cell r="AD574" t="str">
            <v>gustavo a madero /col guadalupe victor</v>
          </cell>
          <cell r="AE574" t="str">
            <v>DF</v>
          </cell>
          <cell r="AF574" t="str">
            <v>MX</v>
          </cell>
          <cell r="AG574" t="str">
            <v>10413201</v>
          </cell>
          <cell r="AH574" t="str">
            <v>JAIME SANCHEZ</v>
          </cell>
          <cell r="AI574" t="str">
            <v>63 cuitlahuan</v>
          </cell>
          <cell r="AJ574" t="str">
            <v>5523178962</v>
          </cell>
          <cell r="AK574">
            <v>0</v>
          </cell>
          <cell r="AL574" t="str">
            <v>07790</v>
          </cell>
          <cell r="AM574"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574" t="str">
            <v>3TE32G153442</v>
          </cell>
          <cell r="AO574" t="str">
            <v>Básica</v>
          </cell>
          <cell r="AP574" t="str">
            <v>Hisense</v>
          </cell>
          <cell r="AQ574" t="str">
            <v>Opera</v>
          </cell>
          <cell r="AR574" t="str">
            <v>HD 1366 X 768</v>
          </cell>
          <cell r="AS574" t="str">
            <v>3TE32G164478G1644M010</v>
          </cell>
          <cell r="AT574" t="e">
            <v>#N/A</v>
          </cell>
          <cell r="AU574" t="str">
            <v>32H3B2</v>
          </cell>
          <cell r="AV574" t="str">
            <v>3TE32G164478</v>
          </cell>
          <cell r="AW574" t="str">
            <v>G1644</v>
          </cell>
          <cell r="AX574" t="str">
            <v>M010</v>
          </cell>
          <cell r="AY574">
            <v>74011845</v>
          </cell>
          <cell r="AZ574">
            <v>51012775</v>
          </cell>
          <cell r="BA574">
            <v>80140037</v>
          </cell>
        </row>
        <row r="575">
          <cell r="D575">
            <v>60312595</v>
          </cell>
          <cell r="E575" t="str">
            <v xml:space="preserve">A  </v>
          </cell>
          <cell r="F575" t="str">
            <v>TV</v>
          </cell>
          <cell r="G575" t="str">
            <v>FRANCISCA MARQUEZ BERMUDEZ</v>
          </cell>
          <cell r="H575" t="str">
            <v>ALEJANDRO VOLTA 3 FUEGO NUEVO IZTAPALAPA CP.09800</v>
          </cell>
          <cell r="I575">
            <v>70216197</v>
          </cell>
          <cell r="J575" t="str">
            <v>HISENSE</v>
          </cell>
          <cell r="K575" t="str">
            <v>50K20DW</v>
          </cell>
          <cell r="L575" t="str">
            <v>50G143291H07024</v>
          </cell>
          <cell r="M575" t="str">
            <v>CARTA DE ACEPTACION</v>
          </cell>
          <cell r="N575">
            <v>4999</v>
          </cell>
          <cell r="O575">
            <v>42081</v>
          </cell>
          <cell r="P575">
            <v>42797</v>
          </cell>
          <cell r="Q575">
            <v>201767</v>
          </cell>
          <cell r="R575" t="str">
            <v>16/03/2017 07 : 25  ERNESTO.HERN : NP5/201767 : P1A: 173331 PANEL    03-03-2017  OC-1008193</v>
          </cell>
          <cell r="S575" t="str">
            <v xml:space="preserve">EQUIPO EN DOMICILIO DE CTE </v>
          </cell>
          <cell r="T575" t="str">
            <v xml:space="preserve"> ANDREA LEGORRETA                 </v>
          </cell>
          <cell r="U575" t="str">
            <v>2017-04-10</v>
          </cell>
          <cell r="V575" t="str">
            <v>CENTRO</v>
          </cell>
          <cell r="W575" t="str">
            <v>COMPLETADO</v>
          </cell>
          <cell r="X575" t="str">
            <v>TALLER</v>
          </cell>
          <cell r="Y575">
            <v>42788</v>
          </cell>
          <cell r="Z575">
            <v>716</v>
          </cell>
          <cell r="AA575" t="str">
            <v>M012</v>
          </cell>
          <cell r="AD575" t="str">
            <v>Iztapalapa/Fuego Nuevo</v>
          </cell>
          <cell r="AE575" t="str">
            <v>DF</v>
          </cell>
          <cell r="AF575" t="str">
            <v>MX</v>
          </cell>
          <cell r="AG575" t="str">
            <v>10412283</v>
          </cell>
          <cell r="AH575" t="str">
            <v>FRANCISCA MARQUEZ BERMUDEZ</v>
          </cell>
          <cell r="AI575" t="str">
            <v>3 Alejandro Volta</v>
          </cell>
          <cell r="AJ575" t="str">
            <v>70216197</v>
          </cell>
          <cell r="AK575">
            <v>0</v>
          </cell>
          <cell r="AL575" t="str">
            <v>09800</v>
          </cell>
          <cell r="AM575"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74011846</v>
          </cell>
          <cell r="AZ575">
            <v>51012776</v>
          </cell>
          <cell r="BA575">
            <v>80141807</v>
          </cell>
        </row>
        <row r="576">
          <cell r="D576">
            <v>60312905</v>
          </cell>
          <cell r="E576" t="str">
            <v xml:space="preserve">A  </v>
          </cell>
          <cell r="F576" t="str">
            <v>TV</v>
          </cell>
          <cell r="G576" t="str">
            <v>LUIS MARQUEZ MARTINEZ CORTES</v>
          </cell>
          <cell r="H576" t="str">
            <v xml:space="preserve">PROFESOR RICARDO TORRES MARTINEZ 450, HEROES DE MEXICO, SAN NICOLAS </v>
          </cell>
          <cell r="I576">
            <v>8183135070</v>
          </cell>
          <cell r="J576" t="str">
            <v>HISENSE</v>
          </cell>
          <cell r="K576" t="str">
            <v>50K20DW</v>
          </cell>
          <cell r="L576" t="str">
            <v>50G143291H13401</v>
          </cell>
          <cell r="M576" t="str">
            <v>POLIZA</v>
          </cell>
          <cell r="N576">
            <v>0</v>
          </cell>
          <cell r="O576">
            <v>42079</v>
          </cell>
          <cell r="P576">
            <v>42800</v>
          </cell>
          <cell r="Q576">
            <v>201024</v>
          </cell>
          <cell r="R576" t="str">
            <v>15/03/17 05:26 JORGE VAZ NP5 P1A OC 1007988 PANEL 173331</v>
          </cell>
          <cell r="S576" t="str">
            <v/>
          </cell>
          <cell r="T576" t="str">
            <v xml:space="preserve">    SOFIA VAZQUEZ                 </v>
          </cell>
          <cell r="U576" t="str">
            <v>2017-04-19</v>
          </cell>
          <cell r="V576" t="str">
            <v>Norte</v>
          </cell>
          <cell r="W576" t="str">
            <v>COMPLETADO</v>
          </cell>
          <cell r="X576" t="str">
            <v>TALLER</v>
          </cell>
          <cell r="Y576">
            <v>42793</v>
          </cell>
          <cell r="Z576">
            <v>721</v>
          </cell>
          <cell r="AA576" t="str">
            <v>M012</v>
          </cell>
          <cell r="AD576" t="str">
            <v>SanNicolas de las Garza/Heroes de México</v>
          </cell>
          <cell r="AE576" t="str">
            <v>NL</v>
          </cell>
          <cell r="AF576" t="str">
            <v>MX</v>
          </cell>
          <cell r="AG576" t="str">
            <v>10413253</v>
          </cell>
          <cell r="AH576" t="str">
            <v>LUIS ANGEL MARTINEZ MARTINEZ CORTES</v>
          </cell>
          <cell r="AI576" t="str">
            <v>Profesor Ricardo Torres Martinez No. 450</v>
          </cell>
          <cell r="AJ576" t="str">
            <v>81-83-13-50-70</v>
          </cell>
          <cell r="AK576">
            <v>0</v>
          </cell>
          <cell r="AL576" t="str">
            <v>66415</v>
          </cell>
          <cell r="AM576"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576" t="str">
            <v>1TE50B8NUSCB</v>
          </cell>
          <cell r="AO576" t="str">
            <v>Smart</v>
          </cell>
          <cell r="AP576" t="str">
            <v>Hisense</v>
          </cell>
          <cell r="AQ576" t="str">
            <v>Opera</v>
          </cell>
          <cell r="AR576" t="str">
            <v>FHD 1920 x 1080</v>
          </cell>
          <cell r="AS576" t="str">
            <v>3TE50G165140G1651M010</v>
          </cell>
          <cell r="AT576" t="e">
            <v>#N/A</v>
          </cell>
          <cell r="AU576" t="str">
            <v>50H7GB</v>
          </cell>
          <cell r="AV576" t="str">
            <v>3TE50G165140</v>
          </cell>
          <cell r="AW576" t="str">
            <v>G1651</v>
          </cell>
          <cell r="AX576" t="str">
            <v>M010</v>
          </cell>
          <cell r="AY576">
            <v>74011847</v>
          </cell>
          <cell r="AZ576">
            <v>51012777</v>
          </cell>
          <cell r="BA576">
            <v>80141707</v>
          </cell>
        </row>
        <row r="577">
          <cell r="D577">
            <v>60311474</v>
          </cell>
          <cell r="E577" t="str">
            <v xml:space="preserve">A  </v>
          </cell>
          <cell r="F577" t="str">
            <v>TV</v>
          </cell>
          <cell r="G577" t="str">
            <v>LUIS SANTIAGO IÑIGUEZ</v>
          </cell>
          <cell r="H577" t="str">
            <v>CARRETERA AL SALTO KM 1.5 #300 TLAJOMULCO/ALAMEDA</v>
          </cell>
          <cell r="I577" t="str">
            <v>3336881045 - 3315702788</v>
          </cell>
          <cell r="J577" t="str">
            <v>HISENSE</v>
          </cell>
          <cell r="K577" t="str">
            <v>50K20D</v>
          </cell>
          <cell r="L577" t="str">
            <v>50J140916H00475</v>
          </cell>
          <cell r="M577" t="str">
            <v>CARTA DE ACEPTACION</v>
          </cell>
          <cell r="N577">
            <v>0</v>
          </cell>
          <cell r="O577">
            <v>41877</v>
          </cell>
          <cell r="P577">
            <v>42783</v>
          </cell>
          <cell r="Q577">
            <v>201109</v>
          </cell>
          <cell r="R577" t="str">
            <v>FALTA DE REFACCIONES 173064 oc-1007513</v>
          </cell>
          <cell r="S577" t="str">
            <v/>
          </cell>
          <cell r="T577" t="str">
            <v xml:space="preserve">   YURIANA HERNADEZ HERRERA       </v>
          </cell>
          <cell r="U577" t="str">
            <v>2017-ABRIL</v>
          </cell>
          <cell r="W577" t="str">
            <v>COMPLETADO</v>
          </cell>
          <cell r="X577" t="str">
            <v>TALLER</v>
          </cell>
          <cell r="Y577">
            <v>42779</v>
          </cell>
          <cell r="Z577">
            <v>906</v>
          </cell>
          <cell r="AA577" t="str">
            <v>M012</v>
          </cell>
          <cell r="AD577" t="str">
            <v>Tlajomulco/Alameda</v>
          </cell>
          <cell r="AE577" t="str">
            <v>JAL</v>
          </cell>
          <cell r="AF577" t="str">
            <v>MX</v>
          </cell>
          <cell r="AG577" t="str">
            <v>10411870</v>
          </cell>
          <cell r="AH577" t="str">
            <v>LUIS SANTIAGO IÑIGUEZ</v>
          </cell>
          <cell r="AI577" t="str">
            <v>300 Carr asfalto km 1.5</v>
          </cell>
          <cell r="AJ577" t="str">
            <v>3315702788</v>
          </cell>
          <cell r="AK577" t="str">
            <v>3315702788</v>
          </cell>
          <cell r="AL577" t="str">
            <v>45689</v>
          </cell>
          <cell r="AM577"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74011854</v>
          </cell>
          <cell r="AZ577">
            <v>51012779</v>
          </cell>
          <cell r="BA577">
            <v>80141468</v>
          </cell>
        </row>
        <row r="578">
          <cell r="D578">
            <v>60314509</v>
          </cell>
          <cell r="E578" t="str">
            <v xml:space="preserve">A  </v>
          </cell>
          <cell r="F578" t="str">
            <v>TV</v>
          </cell>
          <cell r="G578" t="str">
            <v>JAIME AGUILERA DE LUCIO</v>
          </cell>
          <cell r="H578" t="str">
            <v>JAPON 120 COL. ROMERO RUBIO DELG VENUSTIANO CARRANZA CP 15400</v>
          </cell>
          <cell r="I578" t="str">
            <v>57892055</v>
          </cell>
          <cell r="J578" t="str">
            <v>HISENSE</v>
          </cell>
          <cell r="K578" t="str">
            <v>50K20DW</v>
          </cell>
          <cell r="L578" t="str">
            <v>50G143292H01807</v>
          </cell>
          <cell r="M578" t="str">
            <v>POLIZA DE GARANTIA</v>
          </cell>
          <cell r="N578">
            <v>0</v>
          </cell>
          <cell r="O578">
            <v>42075</v>
          </cell>
          <cell r="P578">
            <v>42817</v>
          </cell>
          <cell r="Q578">
            <v>201767</v>
          </cell>
          <cell r="R578" t="str">
            <v>30/03/2017 01 : 38  ERNESTO.HERN : NP5 / P1A: 173331 PANEL   23-03-2017   OC-1008994</v>
          </cell>
          <cell r="S578" t="str">
            <v>EQUIPO DAÑADO EN DOMICILIO DE CLIENTE</v>
          </cell>
          <cell r="T578" t="str">
            <v xml:space="preserve">   ABRAHAM LAZCANO                </v>
          </cell>
          <cell r="U578" t="str">
            <v>2017-04-10</v>
          </cell>
          <cell r="V578" t="str">
            <v>CENTRO</v>
          </cell>
          <cell r="W578" t="str">
            <v>COMPLETADO</v>
          </cell>
          <cell r="X578" t="str">
            <v>TALLER</v>
          </cell>
          <cell r="Y578">
            <v>42815</v>
          </cell>
          <cell r="Z578">
            <v>742</v>
          </cell>
          <cell r="AA578" t="str">
            <v>M012</v>
          </cell>
          <cell r="AD578" t="str">
            <v>ROMERO RUBIO / VENISTIANO CARRANZA</v>
          </cell>
          <cell r="AE578" t="str">
            <v>DF</v>
          </cell>
          <cell r="AF578" t="str">
            <v>MX</v>
          </cell>
          <cell r="AG578" t="str">
            <v>10414715</v>
          </cell>
          <cell r="AH578" t="str">
            <v>JAIME AGUILERA DE LUCIO</v>
          </cell>
          <cell r="AI578" t="str">
            <v>120 JAPON</v>
          </cell>
          <cell r="AJ578" t="str">
            <v>57892055</v>
          </cell>
          <cell r="AK578">
            <v>0</v>
          </cell>
          <cell r="AL578" t="str">
            <v>15400</v>
          </cell>
          <cell r="AM578"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74011850</v>
          </cell>
          <cell r="AZ578">
            <v>51012780</v>
          </cell>
          <cell r="BA578">
            <v>80141805</v>
          </cell>
        </row>
        <row r="579">
          <cell r="D579">
            <v>60313250</v>
          </cell>
          <cell r="E579" t="str">
            <v>A</v>
          </cell>
          <cell r="F579" t="str">
            <v>TV</v>
          </cell>
          <cell r="G579" t="str">
            <v>CELIA LOPEZ HERNANDEZ</v>
          </cell>
          <cell r="H579" t="str">
            <v>REAL DE LAS MAGNOLIAS 132 Col. CAMICHINAS 2 Mpo. TONALA</v>
          </cell>
          <cell r="I579">
            <v>3336806711</v>
          </cell>
          <cell r="J579" t="str">
            <v>HISENSE</v>
          </cell>
          <cell r="K579" t="str">
            <v>50H5B</v>
          </cell>
          <cell r="L579" t="str">
            <v>50G155376H00229</v>
          </cell>
          <cell r="M579" t="str">
            <v>TOL/ 000128476</v>
          </cell>
          <cell r="N579">
            <v>10120</v>
          </cell>
          <cell r="O579">
            <v>42076</v>
          </cell>
          <cell r="P579">
            <v>42801</v>
          </cell>
          <cell r="Q579">
            <v>201076</v>
          </cell>
          <cell r="R579" t="str">
            <v>Cliente menciona que equipo es de menor calidad que el anterior</v>
          </cell>
          <cell r="S579" t="str">
            <v>Cliente no acepto este equipo ya que el que le estamos entregando, considera, es de menor calidad al que tenia y exige que le sea entregado uno de la misma calidad; Ernesto mando a cambio fisico por tal razon</v>
          </cell>
          <cell r="T579" t="str">
            <v>Carlos Muñiz</v>
          </cell>
          <cell r="U579">
            <v>42837</v>
          </cell>
          <cell r="V579" t="str">
            <v>SUR</v>
          </cell>
          <cell r="W579" t="str">
            <v>COMPLETADO</v>
          </cell>
          <cell r="X579" t="str">
            <v>CLIENTE</v>
          </cell>
          <cell r="Y579">
            <v>42797</v>
          </cell>
          <cell r="Z579">
            <v>725</v>
          </cell>
          <cell r="AA579" t="str">
            <v>M012</v>
          </cell>
          <cell r="AB579" t="str">
            <v>T196102/Panel - PANEL</v>
          </cell>
          <cell r="AC579" t="str">
            <v>OC-1008279</v>
          </cell>
          <cell r="AD579" t="str">
            <v>TONALA/CAMICHINAS 2</v>
          </cell>
          <cell r="AE579" t="str">
            <v>JAL</v>
          </cell>
          <cell r="AF579" t="str">
            <v>MX</v>
          </cell>
          <cell r="AG579" t="str">
            <v>10410654</v>
          </cell>
          <cell r="AH579" t="str">
            <v>CELIA LOPEZ</v>
          </cell>
          <cell r="AI579" t="str">
            <v>132 PRIV REAL DE LAS MAGNOLIAS</v>
          </cell>
          <cell r="AJ579" t="str">
            <v>3318215526</v>
          </cell>
          <cell r="AK579">
            <v>0</v>
          </cell>
          <cell r="AL579" t="str">
            <v>45403</v>
          </cell>
          <cell r="AM579"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579" t="str">
            <v>3TE50G151618</v>
          </cell>
          <cell r="AO579" t="str">
            <v>Smart</v>
          </cell>
          <cell r="AP579" t="str">
            <v>Hisense</v>
          </cell>
          <cell r="AQ579" t="str">
            <v>Opera</v>
          </cell>
          <cell r="AR579" t="str">
            <v>HD 1366 X 768</v>
          </cell>
          <cell r="AS579" t="str">
            <v>3TE50G165140G1651M010</v>
          </cell>
          <cell r="AT579" t="e">
            <v>#N/A</v>
          </cell>
          <cell r="AU579" t="str">
            <v>50H7GB</v>
          </cell>
          <cell r="AV579" t="str">
            <v>3TE50G165140</v>
          </cell>
          <cell r="AW579" t="str">
            <v>G1651</v>
          </cell>
          <cell r="AX579" t="str">
            <v>M010</v>
          </cell>
          <cell r="AY579">
            <v>74011851</v>
          </cell>
          <cell r="AZ579">
            <v>51012781</v>
          </cell>
          <cell r="BA579">
            <v>80141519</v>
          </cell>
        </row>
        <row r="580">
          <cell r="D580">
            <v>60310733</v>
          </cell>
          <cell r="E580" t="str">
            <v xml:space="preserve">A  </v>
          </cell>
          <cell r="F580" t="str">
            <v>TV</v>
          </cell>
          <cell r="G580" t="str">
            <v>Raquel Trejo Apanco</v>
          </cell>
          <cell r="H580" t="str">
            <v>AV. FERROCARRIL DE CUERNAVACA #3, COL. SAN NICOLAS TOTOLAPAN, DEL. MAGDALENA CONTRERAS, C.P. 10900</v>
          </cell>
          <cell r="I580" t="str">
            <v>5535323313 / 16755655</v>
          </cell>
          <cell r="J580" t="str">
            <v>HISENSE</v>
          </cell>
          <cell r="K580" t="str">
            <v>50K20DW</v>
          </cell>
          <cell r="L580" t="str">
            <v>50G143291H07290</v>
          </cell>
          <cell r="M580" t="str">
            <v>POLIZA</v>
          </cell>
          <cell r="N580">
            <v>0</v>
          </cell>
          <cell r="O580">
            <v>42003</v>
          </cell>
          <cell r="P580">
            <v>42777</v>
          </cell>
          <cell r="Q580">
            <v>201767</v>
          </cell>
          <cell r="R580" t="str">
            <v>23/03/2017 23 : 05  MARCO.DIAZ : TCF1PU CLIENTE / P1B: 173192 MAIN    23-02-2017   OC-1007863 / P1A: 171496   POWER    11-2-2017  OC-1007325</v>
          </cell>
          <cell r="S580" t="str">
            <v>EQUIPO DAÑADO EN DOMICILIO DE CLIENTE</v>
          </cell>
          <cell r="T580" t="str">
            <v xml:space="preserve">   RENE ARIAS                     </v>
          </cell>
          <cell r="U580" t="str">
            <v>2017-04-18</v>
          </cell>
          <cell r="V580" t="str">
            <v>CENTRO</v>
          </cell>
          <cell r="W580" t="str">
            <v>COMPLETADO</v>
          </cell>
          <cell r="X580" t="str">
            <v>TALLER</v>
          </cell>
          <cell r="Y580">
            <v>42769</v>
          </cell>
          <cell r="Z580">
            <v>774</v>
          </cell>
          <cell r="AA580" t="str">
            <v>M012</v>
          </cell>
          <cell r="AD580" t="str">
            <v>san nicolas totolapan/Magdalena</v>
          </cell>
          <cell r="AE580" t="str">
            <v>DF</v>
          </cell>
          <cell r="AF580" t="str">
            <v>MX</v>
          </cell>
          <cell r="AG580" t="str">
            <v>10411353</v>
          </cell>
          <cell r="AH580" t="str">
            <v>RAQUEL TREJO APANCO</v>
          </cell>
          <cell r="AI580" t="str">
            <v>3 av ferrocarril de cuernavaca</v>
          </cell>
          <cell r="AJ580" t="str">
            <v>16755655</v>
          </cell>
          <cell r="AK580" t="str">
            <v>5535323313</v>
          </cell>
          <cell r="AL580" t="str">
            <v>10900</v>
          </cell>
          <cell r="AM580"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580" t="str">
            <v>1TE50B8NUSCB</v>
          </cell>
          <cell r="AO580" t="str">
            <v>Smart</v>
          </cell>
          <cell r="AP580" t="str">
            <v>Hisense</v>
          </cell>
          <cell r="AQ580" t="str">
            <v>Opera</v>
          </cell>
          <cell r="AR580" t="str">
            <v>FHD 1920 x 1080</v>
          </cell>
          <cell r="AS580" t="str">
            <v>3TE50G165140G165140M010</v>
          </cell>
          <cell r="AT580">
            <v>164</v>
          </cell>
          <cell r="AU580" t="str">
            <v>50H7GB</v>
          </cell>
          <cell r="AV580" t="str">
            <v>3TE50G165140</v>
          </cell>
          <cell r="AW580" t="str">
            <v>G165140</v>
          </cell>
          <cell r="AX580" t="str">
            <v>M010</v>
          </cell>
          <cell r="AY580">
            <v>74011852</v>
          </cell>
          <cell r="AZ580">
            <v>51012782</v>
          </cell>
          <cell r="BA580">
            <v>80143285</v>
          </cell>
        </row>
        <row r="581">
          <cell r="D581">
            <v>60313467</v>
          </cell>
          <cell r="E581" t="str">
            <v xml:space="preserve">A  </v>
          </cell>
          <cell r="F581" t="str">
            <v>TV</v>
          </cell>
          <cell r="G581" t="str">
            <v>HELODIA HERNANDEZ</v>
          </cell>
          <cell r="H581" t="str">
            <v>DOM. CONOCIDO SIN NUMERO, GUADALUPE VICTORIA, MATAMOROS COAHUILA</v>
          </cell>
          <cell r="I581">
            <v>8718721372</v>
          </cell>
          <cell r="J581" t="str">
            <v>HISENSE</v>
          </cell>
          <cell r="K581" t="str">
            <v>32H3B1</v>
          </cell>
          <cell r="L581" t="str">
            <v>32G154773H00288</v>
          </cell>
          <cell r="M581">
            <v>581</v>
          </cell>
          <cell r="N581">
            <v>0</v>
          </cell>
          <cell r="O581">
            <v>42790</v>
          </cell>
          <cell r="P581">
            <v>42798</v>
          </cell>
          <cell r="Q581">
            <v>201036</v>
          </cell>
          <cell r="R581" t="str">
            <v xml:space="preserve">08/04/2017 01 : 56  ARANTXA.MON : NP5
30/03/2017 03 : 46 201036 : SE SOLICITA NUEVAMENTE REFACCIÓN CON OC-1009180
</v>
          </cell>
          <cell r="S581" t="str">
            <v>EQUIPO COMPLETO Y EN CAJA</v>
          </cell>
          <cell r="T581" t="str">
            <v xml:space="preserve">             JAVIER LOPEZ         </v>
          </cell>
          <cell r="U581" t="str">
            <v>2017-04-19</v>
          </cell>
          <cell r="V581" t="str">
            <v>Norte</v>
          </cell>
          <cell r="W581" t="str">
            <v>COMPLETADO</v>
          </cell>
          <cell r="X581" t="str">
            <v>TALLER</v>
          </cell>
          <cell r="Y581">
            <v>42801</v>
          </cell>
          <cell r="Z581">
            <v>8</v>
          </cell>
          <cell r="AA581" t="str">
            <v>M010</v>
          </cell>
          <cell r="AD581" t="str">
            <v>MATAMOROS/GUADALUPE VICTORIA</v>
          </cell>
          <cell r="AE581" t="str">
            <v>COA</v>
          </cell>
          <cell r="AF581" t="str">
            <v>MX</v>
          </cell>
          <cell r="AG581" t="str">
            <v>10413787</v>
          </cell>
          <cell r="AH581" t="str">
            <v>HELODIA HERNANDEZ</v>
          </cell>
          <cell r="AI581" t="str">
            <v>DOMICILIO CONOCIDO SIN NUMERO</v>
          </cell>
          <cell r="AJ581" t="str">
            <v>8718721372</v>
          </cell>
          <cell r="AK581">
            <v>0</v>
          </cell>
          <cell r="AL581" t="str">
            <v>27452</v>
          </cell>
          <cell r="AM581"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581" t="str">
            <v>3TE32G153442</v>
          </cell>
          <cell r="AO581" t="str">
            <v>Básica</v>
          </cell>
          <cell r="AP581" t="str">
            <v>Hisense</v>
          </cell>
          <cell r="AQ581" t="str">
            <v>Opera</v>
          </cell>
          <cell r="AR581" t="str">
            <v>HD 1366 X 768</v>
          </cell>
          <cell r="AS581" t="str">
            <v>3TE32G164478G1644M010</v>
          </cell>
          <cell r="AT581" t="e">
            <v>#N/A</v>
          </cell>
          <cell r="AU581" t="str">
            <v>32H3B2</v>
          </cell>
          <cell r="AV581" t="str">
            <v>3TE32G164478</v>
          </cell>
          <cell r="AW581" t="str">
            <v>G1644</v>
          </cell>
          <cell r="AX581" t="str">
            <v>M010</v>
          </cell>
          <cell r="AY581">
            <v>74011853</v>
          </cell>
          <cell r="AZ581">
            <v>51012783</v>
          </cell>
          <cell r="BA581">
            <v>80139901</v>
          </cell>
        </row>
        <row r="582">
          <cell r="D582">
            <v>60307589</v>
          </cell>
          <cell r="E582" t="str">
            <v xml:space="preserve">A  </v>
          </cell>
          <cell r="F582" t="str">
            <v>TV</v>
          </cell>
          <cell r="G582" t="str">
            <v>MARIA DE LOS ANGELES RODRIGUEZ ARRIAGA</v>
          </cell>
          <cell r="H582" t="str">
            <v xml:space="preserve"> METEPEC/  SAN SALVADOR TIXOTLALI  
1era priv. de nicolas bravo17</v>
          </cell>
          <cell r="I582" t="str">
            <v>01 7222278546</v>
          </cell>
          <cell r="J582" t="str">
            <v>HISENSE</v>
          </cell>
          <cell r="K582" t="str">
            <v>50K20DW</v>
          </cell>
          <cell r="L582" t="str">
            <v>50G143292H02003</v>
          </cell>
          <cell r="M582" t="str">
            <v>SOLO PRESENTO POLIZA</v>
          </cell>
          <cell r="N582">
            <v>0</v>
          </cell>
          <cell r="O582">
            <v>42052</v>
          </cell>
          <cell r="P582">
            <v>42742</v>
          </cell>
          <cell r="Q582">
            <v>201612</v>
          </cell>
          <cell r="R582" t="str">
            <v>07/01/2017 08 : 36 201612 : P1:173331 PANEL_ SOLICITUD DE PARTES OC-1005762</v>
          </cell>
          <cell r="S582" t="str">
            <v/>
          </cell>
          <cell r="T582" t="str">
            <v xml:space="preserve"> ADRIANA BONIFACIO                </v>
          </cell>
          <cell r="U582">
            <v>42836</v>
          </cell>
          <cell r="V582" t="str">
            <v>Centro</v>
          </cell>
          <cell r="W582" t="str">
            <v>COMPLETADO</v>
          </cell>
          <cell r="Y582">
            <v>42733</v>
          </cell>
          <cell r="Z582">
            <v>690</v>
          </cell>
          <cell r="AA582" t="str">
            <v>M012</v>
          </cell>
          <cell r="AB582" t="str">
            <v>T173331/Panel - PANEL</v>
          </cell>
          <cell r="AC582" t="str">
            <v>OC-1005762</v>
          </cell>
          <cell r="AD582" t="str">
            <v>METEPEC/SAN SALVADOR TIXOTLALI</v>
          </cell>
          <cell r="AE582" t="str">
            <v>MEX</v>
          </cell>
          <cell r="AF582" t="str">
            <v>MX</v>
          </cell>
          <cell r="AG582" t="str">
            <v>10408552</v>
          </cell>
          <cell r="AH582" t="str">
            <v>MARIA DE LOS ANGELES EODRIGUEZ ARRI</v>
          </cell>
          <cell r="AI582" t="str">
            <v>17 1era priv. de nicolas bravo</v>
          </cell>
          <cell r="AJ582" t="str">
            <v>7222278546</v>
          </cell>
          <cell r="AK582">
            <v>0</v>
          </cell>
          <cell r="AL582" t="str">
            <v>52172</v>
          </cell>
          <cell r="AM582"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74011855</v>
          </cell>
          <cell r="AZ582">
            <v>51012785</v>
          </cell>
          <cell r="BA582">
            <v>80141618</v>
          </cell>
        </row>
        <row r="583">
          <cell r="D583">
            <v>60312691</v>
          </cell>
          <cell r="E583" t="str">
            <v>A</v>
          </cell>
          <cell r="F583" t="str">
            <v>TV</v>
          </cell>
          <cell r="G583" t="str">
            <v>EVELIN LEY</v>
          </cell>
          <cell r="H583" t="str">
            <v>TERCERA PRIVADA ORIENTE 43 ENTRE 19 Y PRIVADA EMILIANO ZAPATA COL. FRANCISCO VILLA TAPACHULA, CHIAPAS</v>
          </cell>
          <cell r="I583" t="str">
            <v>045 9621358047, 9621086486</v>
          </cell>
          <cell r="J583" t="str">
            <v>HISENSE</v>
          </cell>
          <cell r="K583" t="str">
            <v>50K20DW</v>
          </cell>
          <cell r="L583" t="str">
            <v>50G143291H07437</v>
          </cell>
          <cell r="M583" t="str">
            <v>Ticket 128626</v>
          </cell>
          <cell r="N583">
            <v>11998.37</v>
          </cell>
          <cell r="O583">
            <v>42152</v>
          </cell>
          <cell r="P583">
            <v>42789</v>
          </cell>
          <cell r="Q583">
            <v>201070</v>
          </cell>
          <cell r="R583" t="str">
            <v>No se surtió Panel LCD</v>
          </cell>
          <cell r="S583" t="str">
            <v>Equipo en ASC ubicando en Cd.de Tapachula zona fronteriza se requiere sellos aduanales para poder enviar equipo Dañado.Equipo unicamente con Base de Pedestal.</v>
          </cell>
          <cell r="T583" t="str">
            <v>Brenda Romero Flores</v>
          </cell>
          <cell r="U583">
            <v>42836</v>
          </cell>
          <cell r="V583" t="str">
            <v>SUR</v>
          </cell>
          <cell r="W583" t="str">
            <v>COMPLETADO</v>
          </cell>
          <cell r="X583" t="str">
            <v>CLIENTE</v>
          </cell>
          <cell r="Y583">
            <v>42789</v>
          </cell>
          <cell r="Z583">
            <v>637</v>
          </cell>
          <cell r="AA583" t="str">
            <v>M012</v>
          </cell>
          <cell r="AB583" t="str">
            <v>T173331/Panel - PANEL</v>
          </cell>
          <cell r="AC583" t="str">
            <v>OC-1007891</v>
          </cell>
          <cell r="AD583" t="str">
            <v>Tapachula/ifrancisco villa</v>
          </cell>
          <cell r="AE583" t="str">
            <v>CHS</v>
          </cell>
          <cell r="AF583" t="str">
            <v>MX</v>
          </cell>
          <cell r="AG583" t="str">
            <v>10381654</v>
          </cell>
          <cell r="AH583" t="str">
            <v>EVELIN LEY</v>
          </cell>
          <cell r="AI583" t="str">
            <v>tercera privada oriente 43</v>
          </cell>
          <cell r="AJ583" t="str">
            <v>9621181054</v>
          </cell>
          <cell r="AK583" t="str">
            <v>9621086486</v>
          </cell>
          <cell r="AL583" t="str">
            <v>30740</v>
          </cell>
          <cell r="AM583"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583" t="str">
            <v>1TE50B8NUSCB</v>
          </cell>
          <cell r="AO583" t="str">
            <v>Smart</v>
          </cell>
          <cell r="AP583" t="str">
            <v>Hisense</v>
          </cell>
          <cell r="AQ583" t="str">
            <v>Opera</v>
          </cell>
          <cell r="AR583" t="str">
            <v>FHD 1920 x 1080</v>
          </cell>
          <cell r="AS583" t="str">
            <v>3TE50G165140G1651M010</v>
          </cell>
          <cell r="AT583" t="e">
            <v>#N/A</v>
          </cell>
          <cell r="AU583" t="str">
            <v>50H7GB</v>
          </cell>
          <cell r="AV583" t="str">
            <v>3TE50G165140</v>
          </cell>
          <cell r="AW583" t="str">
            <v>G1651</v>
          </cell>
          <cell r="AX583" t="str">
            <v>M010</v>
          </cell>
          <cell r="AY583">
            <v>74011856</v>
          </cell>
          <cell r="AZ583">
            <v>51012786</v>
          </cell>
          <cell r="BA583">
            <v>80141539</v>
          </cell>
        </row>
        <row r="584">
          <cell r="D584">
            <v>60311210</v>
          </cell>
          <cell r="E584" t="str">
            <v xml:space="preserve">A  </v>
          </cell>
          <cell r="F584" t="str">
            <v>TV</v>
          </cell>
          <cell r="G584" t="str">
            <v>CAROLINA LEDEZMA</v>
          </cell>
          <cell r="H584" t="str">
            <v>1 DE MAYO NO. 36, COL. LOS PINOS, SANTIAGO IXC, NAY</v>
          </cell>
          <cell r="I584">
            <v>2350392</v>
          </cell>
          <cell r="J584" t="str">
            <v>HISENSE</v>
          </cell>
          <cell r="K584" t="str">
            <v>50K20DW</v>
          </cell>
          <cell r="L584" t="str">
            <v>50G143291H13497</v>
          </cell>
          <cell r="M584" t="str">
            <v>ticket</v>
          </cell>
          <cell r="N584">
            <v>0</v>
          </cell>
          <cell r="O584">
            <v>42079</v>
          </cell>
          <cell r="P584">
            <v>42776</v>
          </cell>
          <cell r="Q584">
            <v>201023</v>
          </cell>
          <cell r="R584" t="str">
            <v>17331, CON EL OC1007301</v>
          </cell>
          <cell r="S584" t="str">
            <v>FALLA: NO TIENE IMAGEN, SE REALIZO PEDID</v>
          </cell>
          <cell r="T584" t="str">
            <v xml:space="preserve">    GABRIELA RIVAS DELGADO        </v>
          </cell>
          <cell r="U584" t="str">
            <v>2017-04-18</v>
          </cell>
          <cell r="V584" t="str">
            <v>Norte</v>
          </cell>
          <cell r="W584" t="str">
            <v>COMPLETADO</v>
          </cell>
          <cell r="X584" t="str">
            <v>TALLER</v>
          </cell>
          <cell r="Y584">
            <v>42775</v>
          </cell>
          <cell r="Z584">
            <v>697</v>
          </cell>
          <cell r="AA584" t="str">
            <v>M012</v>
          </cell>
          <cell r="AD584" t="str">
            <v>santiago escuntlacol los pinos</v>
          </cell>
          <cell r="AE584" t="str">
            <v>NAY</v>
          </cell>
          <cell r="AF584" t="str">
            <v>MX</v>
          </cell>
          <cell r="AG584" t="str">
            <v>10284523</v>
          </cell>
          <cell r="AH584" t="str">
            <v>CAROLINA LEDEZMA</v>
          </cell>
          <cell r="AI584" t="str">
            <v>36 1 de mayo</v>
          </cell>
          <cell r="AJ584" t="str">
            <v>3232350392</v>
          </cell>
          <cell r="AK584">
            <v>0</v>
          </cell>
          <cell r="AL584" t="str">
            <v>63352</v>
          </cell>
          <cell r="AM584"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584" t="str">
            <v>1TE50B8NUSCB</v>
          </cell>
          <cell r="AO584" t="str">
            <v>Smart</v>
          </cell>
          <cell r="AP584" t="str">
            <v>Hisense</v>
          </cell>
          <cell r="AQ584" t="str">
            <v>Opera</v>
          </cell>
          <cell r="AR584" t="str">
            <v>FHD 1920 x 1080</v>
          </cell>
          <cell r="AS584" t="str">
            <v>GTE50G151275CRMM012</v>
          </cell>
          <cell r="AT584">
            <v>1</v>
          </cell>
          <cell r="AU584" t="str">
            <v>50H6B</v>
          </cell>
          <cell r="AV584" t="str">
            <v>GTE50G151275</v>
          </cell>
          <cell r="AW584" t="str">
            <v>CRM</v>
          </cell>
          <cell r="AX584" t="str">
            <v>M012</v>
          </cell>
          <cell r="AY584">
            <v>74011857</v>
          </cell>
          <cell r="AZ584">
            <v>51012787</v>
          </cell>
          <cell r="BA584">
            <v>80147181</v>
          </cell>
        </row>
        <row r="585">
          <cell r="D585">
            <v>60313020</v>
          </cell>
          <cell r="E585" t="str">
            <v xml:space="preserve">A  </v>
          </cell>
          <cell r="F585" t="str">
            <v>TV</v>
          </cell>
          <cell r="G585" t="str">
            <v>DAMIAN MORENO MUÑOZ</v>
          </cell>
          <cell r="H585" t="str">
            <v>AV. TORRE DEL SOL #880, LAS TORRES, TORREON COAHUILA</v>
          </cell>
          <cell r="I585">
            <v>8717119480</v>
          </cell>
          <cell r="J585" t="str">
            <v>HISENSE</v>
          </cell>
          <cell r="K585" t="str">
            <v>50K20DW</v>
          </cell>
          <cell r="L585" t="str">
            <v>50J140464H00212</v>
          </cell>
          <cell r="M585">
            <v>174149</v>
          </cell>
          <cell r="N585">
            <v>10991.08</v>
          </cell>
          <cell r="O585">
            <v>41778</v>
          </cell>
          <cell r="P585">
            <v>42796</v>
          </cell>
          <cell r="Q585">
            <v>201036</v>
          </cell>
          <cell r="R585" t="str">
            <v xml:space="preserve">15/03/2017 07 : 55  JORGE.VAZ : NP5
08/03/2017 04 : 04 201036 : EN ESPERA DE REFACCIÓN, SE SOLICITO PANEL CON NUMERO DE PARTE 173331 Y OC-1008291
</v>
          </cell>
          <cell r="S585" t="str">
            <v>EQUIPO COMPLETO</v>
          </cell>
          <cell r="T585" t="str">
            <v xml:space="preserve">      JAVIER LOPEZ                </v>
          </cell>
          <cell r="U585" t="str">
            <v>2017-04-19</v>
          </cell>
          <cell r="V585" t="str">
            <v>Norte</v>
          </cell>
          <cell r="W585" t="str">
            <v>COMPLETADO</v>
          </cell>
          <cell r="X585" t="str">
            <v>TALLER</v>
          </cell>
          <cell r="Y585">
            <v>42794</v>
          </cell>
          <cell r="Z585">
            <v>1018</v>
          </cell>
          <cell r="AA585" t="str">
            <v>M012</v>
          </cell>
          <cell r="AD585" t="str">
            <v>TORREON/LAS TORRES</v>
          </cell>
          <cell r="AE585" t="str">
            <v>COA</v>
          </cell>
          <cell r="AF585" t="str">
            <v>MX</v>
          </cell>
          <cell r="AG585" t="str">
            <v>10147929</v>
          </cell>
          <cell r="AH585" t="str">
            <v>DAMIAN AROON MORENO MUÑOZ</v>
          </cell>
          <cell r="AI585" t="str">
            <v>880 AV TORRE DEL SOL</v>
          </cell>
          <cell r="AJ585" t="str">
            <v>8717119480</v>
          </cell>
          <cell r="AK585" t="str">
            <v>0448712664142</v>
          </cell>
          <cell r="AL585" t="str">
            <v>27085</v>
          </cell>
          <cell r="AM585"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585" t="str">
            <v>1TE50B8NUSCB</v>
          </cell>
          <cell r="AO585" t="str">
            <v>Smart</v>
          </cell>
          <cell r="AP585" t="str">
            <v>Hisense</v>
          </cell>
          <cell r="AQ585" t="str">
            <v>Opera</v>
          </cell>
          <cell r="AR585" t="str">
            <v>FHD 1920 x 1080</v>
          </cell>
          <cell r="AS585" t="str">
            <v>3TE50G165140G1651M010</v>
          </cell>
          <cell r="AT585" t="e">
            <v>#N/A</v>
          </cell>
          <cell r="AU585" t="str">
            <v>50H7GB</v>
          </cell>
          <cell r="AV585" t="str">
            <v>3TE50G165140</v>
          </cell>
          <cell r="AW585" t="str">
            <v>G1651</v>
          </cell>
          <cell r="AX585" t="str">
            <v>M010</v>
          </cell>
          <cell r="AY585">
            <v>74011858</v>
          </cell>
          <cell r="AZ585">
            <v>51012788</v>
          </cell>
          <cell r="BA585">
            <v>80141608</v>
          </cell>
        </row>
        <row r="586">
          <cell r="D586">
            <v>60314931</v>
          </cell>
          <cell r="E586" t="str">
            <v xml:space="preserve">A  </v>
          </cell>
          <cell r="F586" t="str">
            <v>TV</v>
          </cell>
          <cell r="G586" t="str">
            <v>ANASTACIO ARELLANO HERNANDEZ</v>
          </cell>
          <cell r="H586" t="str">
            <v>DEL TRANSITO NO. 118 CENTRO VILLA NUEVA ZACATECAS</v>
          </cell>
          <cell r="I586">
            <v>14999271717</v>
          </cell>
          <cell r="J586" t="str">
            <v>HISENSE</v>
          </cell>
          <cell r="K586" t="str">
            <v>32H3B1</v>
          </cell>
          <cell r="L586" t="str">
            <v>32G154780H03087</v>
          </cell>
          <cell r="M586">
            <v>13425</v>
          </cell>
          <cell r="N586">
            <v>4140</v>
          </cell>
          <cell r="O586">
            <v>42604</v>
          </cell>
          <cell r="P586">
            <v>42818</v>
          </cell>
          <cell r="Q586">
            <v>201038</v>
          </cell>
          <cell r="R586" t="str">
            <v>30/03/2017 ERNESTO HERN.:NP5 OC-1009032 NO. DE PARTE:190877</v>
          </cell>
          <cell r="S586" t="str">
            <v>NO HAY REFACCION Y POR ESO SE TRAMITO EL</v>
          </cell>
          <cell r="T586" t="str">
            <v xml:space="preserve">   MARIO COVARRUBIAS              </v>
          </cell>
          <cell r="U586" t="str">
            <v>2017</v>
          </cell>
          <cell r="V586" t="str">
            <v>Norte</v>
          </cell>
          <cell r="W586" t="str">
            <v>COMPLETADO</v>
          </cell>
          <cell r="X586" t="str">
            <v>TALLER</v>
          </cell>
          <cell r="Y586">
            <v>42818</v>
          </cell>
          <cell r="Z586">
            <v>214</v>
          </cell>
          <cell r="AA586" t="str">
            <v>M010</v>
          </cell>
          <cell r="AD586" t="str">
            <v>VillaNueva/Centro</v>
          </cell>
          <cell r="AE586" t="str">
            <v>ZAC</v>
          </cell>
          <cell r="AF586" t="str">
            <v>MX</v>
          </cell>
          <cell r="AG586" t="str">
            <v>10415124</v>
          </cell>
          <cell r="AH586" t="str">
            <v>ANASTACIO ARELLANO HERNANDEZ</v>
          </cell>
          <cell r="AI586" t="str">
            <v>118 Del Trnansito</v>
          </cell>
          <cell r="AJ586" t="str">
            <v>4999271717</v>
          </cell>
          <cell r="AK586">
            <v>0</v>
          </cell>
          <cell r="AL586" t="str">
            <v>99540</v>
          </cell>
          <cell r="AM586"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586" t="str">
            <v>3TE32G153442</v>
          </cell>
          <cell r="AO586" t="str">
            <v>Básica</v>
          </cell>
          <cell r="AP586" t="str">
            <v>Hisense</v>
          </cell>
          <cell r="AQ586" t="str">
            <v>Opera</v>
          </cell>
          <cell r="AR586" t="str">
            <v>HD 1366 X 768</v>
          </cell>
          <cell r="AS586" t="str">
            <v>3TE32G164478G1644M010</v>
          </cell>
          <cell r="AT586" t="e">
            <v>#N/A</v>
          </cell>
          <cell r="AU586" t="str">
            <v>32H3B2</v>
          </cell>
          <cell r="AV586" t="str">
            <v>3TE32G164478</v>
          </cell>
          <cell r="AW586" t="str">
            <v>G1644</v>
          </cell>
          <cell r="AX586" t="str">
            <v>M010</v>
          </cell>
          <cell r="AY586">
            <v>74011860</v>
          </cell>
          <cell r="AZ586">
            <v>51012790</v>
          </cell>
          <cell r="BA586">
            <v>80139906</v>
          </cell>
        </row>
        <row r="587">
          <cell r="D587">
            <v>60311171</v>
          </cell>
          <cell r="E587" t="str">
            <v>A</v>
          </cell>
          <cell r="F587" t="str">
            <v>TV</v>
          </cell>
          <cell r="G587" t="str">
            <v>VIRGINIA BAENA PALAFOX</v>
          </cell>
          <cell r="H587" t="str">
            <v>LUIS ECHEVERRIA NO. 304, LUIS ECHEVERIA, TLAPACOYAN, VER.</v>
          </cell>
          <cell r="I587" t="str">
            <v>232-373-03-89</v>
          </cell>
          <cell r="J587" t="str">
            <v>HISENSE</v>
          </cell>
          <cell r="K587" t="str">
            <v>50K20DW</v>
          </cell>
          <cell r="L587" t="str">
            <v>50G143291H07477</v>
          </cell>
          <cell r="M587" t="str">
            <v>MTZ / 000129323</v>
          </cell>
          <cell r="N587">
            <v>8800</v>
          </cell>
          <cell r="O587">
            <v>42083</v>
          </cell>
          <cell r="P587">
            <v>42786</v>
          </cell>
          <cell r="Q587">
            <v>201519</v>
          </cell>
          <cell r="R587" t="str">
            <v>NO SURTIERON MATERIAL, NECESITO FUENTE Y PANEL, NO ENCIENDE, OC- 1007488</v>
          </cell>
          <cell r="S587" t="str">
            <v/>
          </cell>
          <cell r="T587" t="str">
            <v xml:space="preserve">   DENISE AVILA GALLEGOS          </v>
          </cell>
          <cell r="U587" t="str">
            <v>2017-04-18</v>
          </cell>
          <cell r="V587" t="str">
            <v>SUR</v>
          </cell>
          <cell r="W587" t="str">
            <v>COMPLETADO</v>
          </cell>
          <cell r="X587" t="str">
            <v>TALLER</v>
          </cell>
          <cell r="Y587">
            <v>42775</v>
          </cell>
          <cell r="Z587">
            <v>703</v>
          </cell>
          <cell r="AA587" t="str">
            <v>M012</v>
          </cell>
          <cell r="AD587" t="str">
            <v>Tlapacoya/Luis Echeverria</v>
          </cell>
          <cell r="AE587" t="str">
            <v>VER</v>
          </cell>
          <cell r="AF587" t="str">
            <v>MX</v>
          </cell>
          <cell r="AG587" t="str">
            <v>10411600</v>
          </cell>
          <cell r="AH587" t="str">
            <v>VIRGINIA BAENA PALAFOX</v>
          </cell>
          <cell r="AI587" t="str">
            <v>304 Luis Echeverria</v>
          </cell>
          <cell r="AJ587" t="str">
            <v>2323730389</v>
          </cell>
          <cell r="AK587">
            <v>0</v>
          </cell>
          <cell r="AL587" t="str">
            <v>93650</v>
          </cell>
          <cell r="AM587"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587" t="str">
            <v>1TE50B8NUSCB</v>
          </cell>
          <cell r="AO587" t="str">
            <v>Smart</v>
          </cell>
          <cell r="AP587" t="str">
            <v>Hisense</v>
          </cell>
          <cell r="AQ587" t="str">
            <v>Opera</v>
          </cell>
          <cell r="AR587" t="str">
            <v>FHD 1920 x 1080</v>
          </cell>
          <cell r="AS587" t="str">
            <v>3TE50G165140G1651M010</v>
          </cell>
          <cell r="AT587" t="e">
            <v>#N/A</v>
          </cell>
          <cell r="AU587" t="str">
            <v>50H7GB</v>
          </cell>
          <cell r="AV587" t="str">
            <v>3TE50G165140</v>
          </cell>
          <cell r="AW587" t="str">
            <v>G1651</v>
          </cell>
          <cell r="AX587" t="str">
            <v>M010</v>
          </cell>
          <cell r="AY587">
            <v>74011863</v>
          </cell>
          <cell r="AZ587">
            <v>51012793</v>
          </cell>
          <cell r="BA587">
            <v>80141788</v>
          </cell>
        </row>
        <row r="588">
          <cell r="D588">
            <v>60312943</v>
          </cell>
          <cell r="E588" t="str">
            <v xml:space="preserve">A  </v>
          </cell>
          <cell r="F588" t="str">
            <v>TV</v>
          </cell>
          <cell r="G588" t="str">
            <v>LILIA LANDERO GUTIERREZ</v>
          </cell>
          <cell r="H588" t="str">
            <v>PRIV. 6 B SUR LT-1 MZ-29 COLONIA 2A AMPLIACIÓN DE GUADALUPE HIDALGO C.P 72494, PUEBLA, PUE.</v>
          </cell>
          <cell r="I588" t="str">
            <v>222 1294367-2224325436</v>
          </cell>
          <cell r="J588" t="str">
            <v>HISENSE</v>
          </cell>
          <cell r="K588" t="str">
            <v>50K20DW</v>
          </cell>
          <cell r="L588" t="str">
            <v>50J140464H00291</v>
          </cell>
          <cell r="M588" t="str">
            <v>TICKET: 000147606</v>
          </cell>
          <cell r="N588">
            <v>0</v>
          </cell>
          <cell r="O588">
            <v>41859</v>
          </cell>
          <cell r="P588">
            <v>42796</v>
          </cell>
          <cell r="Q588">
            <v>201032</v>
          </cell>
          <cell r="R588" t="str">
            <v>15/03/2017 05 : 38  JORGE.VAZ : NP5 04/03/2017 06 : 12 201032 : P1A: T173331 PANEL LED OC-1008175</v>
          </cell>
          <cell r="S588" t="str">
            <v>CLIENTE ENTREGA TICKET DE PAGO DE ENGANC</v>
          </cell>
          <cell r="T588" t="str">
            <v xml:space="preserve">  ERIK ORTEGA MÉNDEZ              </v>
          </cell>
          <cell r="U588">
            <v>42837</v>
          </cell>
          <cell r="V588" t="str">
            <v>Centro</v>
          </cell>
          <cell r="W588" t="str">
            <v>COMPLETADO</v>
          </cell>
          <cell r="X588" t="str">
            <v>CLIENTE</v>
          </cell>
          <cell r="Y588">
            <v>42793</v>
          </cell>
          <cell r="Z588">
            <v>937</v>
          </cell>
          <cell r="AA588" t="str">
            <v>M012</v>
          </cell>
          <cell r="AB588" t="str">
            <v>T173331/Panel - PANEL</v>
          </cell>
          <cell r="AC588" t="str">
            <v>OC-1008175</v>
          </cell>
          <cell r="AD588" t="str">
            <v>Puebla /Pedregal de Gpe Hidalgo</v>
          </cell>
          <cell r="AE588" t="str">
            <v>PUE</v>
          </cell>
          <cell r="AF588" t="str">
            <v>MX</v>
          </cell>
          <cell r="AG588" t="str">
            <v>10413188</v>
          </cell>
          <cell r="AH588" t="str">
            <v>LILIA LANDERO GUTIERREZ</v>
          </cell>
          <cell r="AI588" t="str">
            <v>Priv 6 b sur lt 1 mz 29</v>
          </cell>
          <cell r="AJ588" t="str">
            <v>2224325436</v>
          </cell>
          <cell r="AK588" t="str">
            <v>2224325436</v>
          </cell>
          <cell r="AL588" t="str">
            <v>72494</v>
          </cell>
          <cell r="AM588"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74011864</v>
          </cell>
          <cell r="AZ588">
            <v>51012794</v>
          </cell>
          <cell r="BA588">
            <v>80141633</v>
          </cell>
        </row>
        <row r="589">
          <cell r="D589">
            <v>60315143</v>
          </cell>
          <cell r="E589" t="str">
            <v>A</v>
          </cell>
          <cell r="F589" t="str">
            <v>TV</v>
          </cell>
          <cell r="G589" t="str">
            <v>RUBEN DARIO MONTERUBIO PEREZ</v>
          </cell>
          <cell r="H589" t="str">
            <v>AV.ALVARO OBREGON #9 ENTRE CALLE HIDALGO Y FRANBOYANES TAPACHULA CHIAPAS</v>
          </cell>
          <cell r="I589" t="str">
            <v>01 9621185211</v>
          </cell>
          <cell r="J589" t="str">
            <v>HISENSE</v>
          </cell>
          <cell r="K589" t="str">
            <v>50K20DW</v>
          </cell>
          <cell r="L589" t="str">
            <v>50G143291H07538</v>
          </cell>
          <cell r="M589" t="str">
            <v>Ticket 127468</v>
          </cell>
          <cell r="N589">
            <v>10120.879999999999</v>
          </cell>
          <cell r="O589">
            <v>42090</v>
          </cell>
          <cell r="P589">
            <v>42824</v>
          </cell>
          <cell r="Q589">
            <v>201070</v>
          </cell>
          <cell r="R589" t="str">
            <v>No se surtió Panel LCD y Key Board</v>
          </cell>
          <cell r="S589" t="str">
            <v>Equipo en ASC ubicando en Cd.de Tapachula zona fronteriza se requiere sellos aduanales para poder enviar equipo dañado.Equipo unicamente con Base de Pedestal.</v>
          </cell>
          <cell r="T589" t="str">
            <v>Brenda Romero Flores</v>
          </cell>
          <cell r="U589">
            <v>42836</v>
          </cell>
          <cell r="V589" t="str">
            <v>SUR</v>
          </cell>
          <cell r="W589" t="str">
            <v>COMPLETADO</v>
          </cell>
          <cell r="X589" t="str">
            <v>CLIENTE</v>
          </cell>
          <cell r="Y589">
            <v>42823</v>
          </cell>
          <cell r="Z589">
            <v>734</v>
          </cell>
          <cell r="AA589" t="str">
            <v>M012</v>
          </cell>
          <cell r="AB589" t="str">
            <v>T173331/Panel - PANEL</v>
          </cell>
          <cell r="AC589" t="str">
            <v>OC-1009262</v>
          </cell>
          <cell r="AD589" t="str">
            <v>EL PORVENIR / TAPACHULA</v>
          </cell>
          <cell r="AE589" t="str">
            <v>CHS</v>
          </cell>
          <cell r="AF589" t="str">
            <v>MX</v>
          </cell>
          <cell r="AG589" t="str">
            <v>10415288</v>
          </cell>
          <cell r="AH589" t="str">
            <v>RUBEN DARIO MONTERUBIO PEREZ</v>
          </cell>
          <cell r="AI589" t="str">
            <v>9 AV ALVARO OBREGON</v>
          </cell>
          <cell r="AJ589" t="str">
            <v>019621185211</v>
          </cell>
          <cell r="AK589">
            <v>0</v>
          </cell>
          <cell r="AL589" t="str">
            <v>30750</v>
          </cell>
          <cell r="AM589"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74011865</v>
          </cell>
          <cell r="AZ589">
            <v>51012795</v>
          </cell>
          <cell r="BA589">
            <v>80142326</v>
          </cell>
        </row>
        <row r="590">
          <cell r="D590">
            <v>60316010</v>
          </cell>
          <cell r="E590" t="str">
            <v xml:space="preserve">A </v>
          </cell>
          <cell r="F590" t="str">
            <v>TV</v>
          </cell>
          <cell r="G590" t="str">
            <v>Alicia Gutierrez Garcia</v>
          </cell>
          <cell r="H590" t="str">
            <v>VENUSTIANO CARRANZA MZ 48 LT 532, EJIDO DE SANTA MARIA ASTAHUACAN, DEL. IZTAPALAPA, C.P. 09500</v>
          </cell>
          <cell r="I590">
            <v>56933167</v>
          </cell>
          <cell r="J590" t="str">
            <v>HISENSE</v>
          </cell>
          <cell r="K590" t="str">
            <v>50K20DW</v>
          </cell>
          <cell r="L590" t="str">
            <v>50G143291H13609</v>
          </cell>
          <cell r="M590" t="str">
            <v>POLIZA</v>
          </cell>
          <cell r="N590" t="str">
            <v>POLIZA</v>
          </cell>
          <cell r="O590">
            <v>42038</v>
          </cell>
          <cell r="P590">
            <v>42844</v>
          </cell>
          <cell r="Q590">
            <v>201767</v>
          </cell>
          <cell r="R590" t="str">
            <v>20/04/2017 03 : 35  ARANTXA.MON : NP5 /  P1A: 173331 PANEL    19-04-2017   OC-1009716</v>
          </cell>
          <cell r="S590" t="str">
            <v>EQUIPO DAÑADO EN DOMICILIO DE CLIENTE</v>
          </cell>
          <cell r="T590" t="str">
            <v xml:space="preserve">   RENE ARIAS                     </v>
          </cell>
          <cell r="U590" t="str">
            <v>2017-04-20</v>
          </cell>
          <cell r="V590" t="str">
            <v>CENTRO</v>
          </cell>
          <cell r="W590" t="str">
            <v>COMPLETADO</v>
          </cell>
          <cell r="X590" t="str">
            <v>TALLER</v>
          </cell>
          <cell r="Y590">
            <v>42837</v>
          </cell>
          <cell r="Z590">
            <v>806</v>
          </cell>
          <cell r="AA590" t="str">
            <v>M012</v>
          </cell>
          <cell r="AD590" t="str">
            <v>Iztapalapa/Ejido de sta maria astahuacan</v>
          </cell>
          <cell r="AE590" t="str">
            <v>DF</v>
          </cell>
          <cell r="AF590" t="str">
            <v>MX</v>
          </cell>
          <cell r="AG590" t="str">
            <v>10415481</v>
          </cell>
          <cell r="AH590" t="str">
            <v>ALICIA GUTIERREZ GARCIA</v>
          </cell>
          <cell r="AI590" t="str">
            <v>Venustiano carranza mz 48 lt 532</v>
          </cell>
          <cell r="AJ590" t="str">
            <v>56933167</v>
          </cell>
          <cell r="AK590">
            <v>0</v>
          </cell>
          <cell r="AL590" t="str">
            <v>09500</v>
          </cell>
          <cell r="AM590"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74011866</v>
          </cell>
          <cell r="AZ590">
            <v>51012796</v>
          </cell>
          <cell r="BA590">
            <v>80141815</v>
          </cell>
        </row>
        <row r="591">
          <cell r="D591">
            <v>60314618</v>
          </cell>
          <cell r="E591" t="str">
            <v xml:space="preserve">A  </v>
          </cell>
          <cell r="F591" t="str">
            <v>TV</v>
          </cell>
          <cell r="G591" t="str">
            <v>LUIS EFREN ESQUIVEL RIVERA</v>
          </cell>
          <cell r="H591" t="str">
            <v xml:space="preserve">DERECHO DE HUELGA 1349, CROC, MONTERREY </v>
          </cell>
          <cell r="I591" t="str">
            <v>11802471, 8114804269</v>
          </cell>
          <cell r="J591" t="str">
            <v>HISENSE</v>
          </cell>
          <cell r="K591" t="str">
            <v>50K20D</v>
          </cell>
          <cell r="L591" t="str">
            <v>50J140472H08033</v>
          </cell>
          <cell r="M591" t="str">
            <v>POLIZA</v>
          </cell>
          <cell r="N591">
            <v>0</v>
          </cell>
          <cell r="O591">
            <v>41862</v>
          </cell>
          <cell r="P591">
            <v>42823</v>
          </cell>
          <cell r="Q591">
            <v>201024</v>
          </cell>
          <cell r="R591" t="str">
            <v>04/06/17 11:38 ARANTXA MON NP5 P1B OC 1009218 PANEL 173331</v>
          </cell>
          <cell r="S591" t="str">
            <v/>
          </cell>
          <cell r="T591" t="str">
            <v xml:space="preserve">    SOFIA VAZQUEZ                 </v>
          </cell>
          <cell r="U591" t="str">
            <v>2017-04-20</v>
          </cell>
          <cell r="V591" t="str">
            <v>Norte</v>
          </cell>
          <cell r="W591" t="str">
            <v>COMPLETADO</v>
          </cell>
          <cell r="X591" t="str">
            <v>TALLER</v>
          </cell>
          <cell r="Y591">
            <v>42816</v>
          </cell>
          <cell r="Z591">
            <v>961</v>
          </cell>
          <cell r="AA591" t="str">
            <v>M012</v>
          </cell>
          <cell r="AD591" t="str">
            <v>croc/monterrey</v>
          </cell>
          <cell r="AE591" t="str">
            <v>NL</v>
          </cell>
          <cell r="AF591" t="str">
            <v>MX</v>
          </cell>
          <cell r="AG591" t="str">
            <v>10346705</v>
          </cell>
          <cell r="AH591" t="str">
            <v>LUIS EFREN ESQUIVEL RIVERA</v>
          </cell>
          <cell r="AI591" t="str">
            <v>derecho de huelag 349</v>
          </cell>
          <cell r="AJ591" t="str">
            <v>8114804269</v>
          </cell>
          <cell r="AK591" t="str">
            <v>8114804269</v>
          </cell>
          <cell r="AL591" t="str">
            <v>64200</v>
          </cell>
          <cell r="AM591"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591" t="str">
            <v>3TE50G132311</v>
          </cell>
          <cell r="AO591" t="str">
            <v>Básica</v>
          </cell>
          <cell r="AP591" t="str">
            <v>Hisense</v>
          </cell>
          <cell r="AQ591" t="str">
            <v>Opera</v>
          </cell>
          <cell r="AR591" t="str">
            <v>FHD 1920 x 1080</v>
          </cell>
          <cell r="AS591" t="str">
            <v>3TE50G165140G1651M010</v>
          </cell>
          <cell r="AT591" t="e">
            <v>#N/A</v>
          </cell>
          <cell r="AU591" t="str">
            <v>50H7GB</v>
          </cell>
          <cell r="AV591" t="str">
            <v>3TE50G165140</v>
          </cell>
          <cell r="AW591" t="str">
            <v>G1651</v>
          </cell>
          <cell r="AX591" t="str">
            <v>M010</v>
          </cell>
          <cell r="AY591">
            <v>74011871</v>
          </cell>
          <cell r="AZ591">
            <v>51012797</v>
          </cell>
          <cell r="BA591">
            <v>80141713</v>
          </cell>
        </row>
        <row r="592">
          <cell r="D592">
            <v>60313354</v>
          </cell>
          <cell r="E592" t="str">
            <v xml:space="preserve">A  </v>
          </cell>
          <cell r="F592" t="str">
            <v>TV</v>
          </cell>
          <cell r="G592" t="str">
            <v>ROGELIO ORNELAS SANCHEZ</v>
          </cell>
          <cell r="H592" t="str">
            <v>EPITACIO HUERTA 359, STA CLARA DEL COBRE MICH. C.P. 61800</v>
          </cell>
          <cell r="I592">
            <v>4345622725</v>
          </cell>
          <cell r="J592" t="str">
            <v>HISENSE</v>
          </cell>
          <cell r="K592" t="str">
            <v>40K20DW</v>
          </cell>
          <cell r="L592" t="str">
            <v>40G150595H00862</v>
          </cell>
          <cell r="M592">
            <v>8574</v>
          </cell>
          <cell r="N592">
            <v>7790</v>
          </cell>
          <cell r="O592">
            <v>42383</v>
          </cell>
          <cell r="P592">
            <v>42832</v>
          </cell>
          <cell r="Q592">
            <v>202300</v>
          </cell>
          <cell r="R592" t="str">
            <v>15/03/2017 13 : 56 202300 : P1A:T179489 MAIN, OC:1008684</v>
          </cell>
          <cell r="S592" t="str">
            <v/>
          </cell>
          <cell r="T592" t="str">
            <v xml:space="preserve">   MULTISERVICIOS ALVARADO    Fech</v>
          </cell>
          <cell r="U592" t="str">
            <v>2017-04-20</v>
          </cell>
          <cell r="V592" t="str">
            <v>SUR</v>
          </cell>
          <cell r="W592" t="str">
            <v>COMPLETADO</v>
          </cell>
          <cell r="X592" t="str">
            <v>TALLER</v>
          </cell>
          <cell r="Y592">
            <v>42800</v>
          </cell>
          <cell r="Z592">
            <v>449</v>
          </cell>
          <cell r="AA592" t="str">
            <v>M012</v>
          </cell>
          <cell r="AD592" t="str">
            <v>Sta Clara del Cobre/Centro</v>
          </cell>
          <cell r="AE592" t="str">
            <v>MCH</v>
          </cell>
          <cell r="AF592" t="str">
            <v>MX</v>
          </cell>
          <cell r="AG592" t="str">
            <v>10413474</v>
          </cell>
          <cell r="AH592" t="str">
            <v>ROGELIO ORNELAS SANCHEZ</v>
          </cell>
          <cell r="AI592" t="str">
            <v>359 Epitacio Huerta</v>
          </cell>
          <cell r="AJ592" t="str">
            <v>4345622725</v>
          </cell>
          <cell r="AK592" t="str">
            <v>4345622725</v>
          </cell>
          <cell r="AL592" t="str">
            <v>61800</v>
          </cell>
          <cell r="AM592"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592" t="str">
            <v>3TE40A144716</v>
          </cell>
          <cell r="AO592" t="str">
            <v>Smart</v>
          </cell>
          <cell r="AP592" t="str">
            <v>Hisense</v>
          </cell>
          <cell r="AQ592" t="str">
            <v>Opera</v>
          </cell>
          <cell r="AR592" t="str">
            <v>FHD 1920 x 1080</v>
          </cell>
          <cell r="AS592" t="str">
            <v>GTE40G151184CRMM012</v>
          </cell>
          <cell r="AT592">
            <v>68</v>
          </cell>
          <cell r="AU592" t="str">
            <v>40K20DW</v>
          </cell>
          <cell r="AV592" t="str">
            <v>GTE40G151184</v>
          </cell>
          <cell r="AW592" t="str">
            <v>CRM</v>
          </cell>
          <cell r="AX592" t="str">
            <v>M012</v>
          </cell>
          <cell r="AY592">
            <v>74011869</v>
          </cell>
          <cell r="AZ592">
            <v>51012799</v>
          </cell>
          <cell r="BA592">
            <v>80147183</v>
          </cell>
        </row>
        <row r="593">
          <cell r="D593">
            <v>60314366</v>
          </cell>
          <cell r="E593" t="str">
            <v xml:space="preserve">A </v>
          </cell>
          <cell r="F593" t="str">
            <v>TV</v>
          </cell>
          <cell r="G593" t="str">
            <v xml:space="preserve">Omar Mendiola </v>
          </cell>
          <cell r="H593" t="str">
            <v xml:space="preserve">Tamaulipas # 3207 Col.  Mexico Sur C.P 75764    Tehuacan  Puebla </v>
          </cell>
          <cell r="I593">
            <v>238107165</v>
          </cell>
          <cell r="J593" t="str">
            <v>HISENSE</v>
          </cell>
          <cell r="K593" t="str">
            <v>50H5B</v>
          </cell>
          <cell r="L593" t="str">
            <v>50G143292H03093</v>
          </cell>
          <cell r="M593" t="str">
            <v xml:space="preserve">CARTA BIMBO </v>
          </cell>
          <cell r="N593" t="str">
            <v>$ 8 550.00</v>
          </cell>
          <cell r="O593">
            <v>42447</v>
          </cell>
          <cell r="P593">
            <v>42814</v>
          </cell>
          <cell r="Q593">
            <v>201067</v>
          </cell>
          <cell r="R593" t="str">
            <v xml:space="preserve">06/04/2017  00:28  ARANTZA MON: NP5.   P1:T173331/OC-1008897
</v>
          </cell>
          <cell r="S593" t="str">
            <v xml:space="preserve">   Equipo  en taller.   Sin caja para em</v>
          </cell>
          <cell r="T593" t="str">
            <v xml:space="preserve">   Rafael Ramirez                 </v>
          </cell>
          <cell r="U593" t="str">
            <v>2017-04-22</v>
          </cell>
          <cell r="V593" t="str">
            <v>CENTRO</v>
          </cell>
          <cell r="W593" t="str">
            <v>COMPLETADO</v>
          </cell>
          <cell r="X593" t="str">
            <v>TALLER</v>
          </cell>
          <cell r="Y593">
            <v>42810</v>
          </cell>
          <cell r="Z593">
            <v>367</v>
          </cell>
          <cell r="AA593" t="str">
            <v>M012</v>
          </cell>
          <cell r="AD593" t="str">
            <v>Tehuacan/Mexico Sur</v>
          </cell>
          <cell r="AE593" t="str">
            <v>PUE</v>
          </cell>
          <cell r="AF593" t="str">
            <v>MX</v>
          </cell>
          <cell r="AG593" t="str">
            <v>10411555</v>
          </cell>
          <cell r="AH593" t="str">
            <v>OMAR MENDIOLA</v>
          </cell>
          <cell r="AI593" t="str">
            <v>3207 Tamaulipas</v>
          </cell>
          <cell r="AJ593" t="str">
            <v>238107165</v>
          </cell>
          <cell r="AK593">
            <v>0</v>
          </cell>
          <cell r="AL593" t="str">
            <v>75764</v>
          </cell>
          <cell r="AM593"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593" t="str">
            <v>3TE50G151618</v>
          </cell>
          <cell r="AO593" t="str">
            <v>Smart</v>
          </cell>
          <cell r="AP593" t="str">
            <v>Hisense</v>
          </cell>
          <cell r="AQ593" t="str">
            <v>Opera</v>
          </cell>
          <cell r="AR593" t="str">
            <v>HD 1366 X 768</v>
          </cell>
          <cell r="AS593" t="str">
            <v>3TE50G165140G1651M010</v>
          </cell>
          <cell r="AT593" t="e">
            <v>#N/A</v>
          </cell>
          <cell r="AU593" t="str">
            <v>50H7GB</v>
          </cell>
          <cell r="AV593" t="str">
            <v>3TE50G165140</v>
          </cell>
          <cell r="AW593" t="str">
            <v>G1651</v>
          </cell>
          <cell r="AX593" t="str">
            <v>M010</v>
          </cell>
          <cell r="AY593">
            <v>74011870</v>
          </cell>
          <cell r="AZ593">
            <v>51012800</v>
          </cell>
          <cell r="BA593">
            <v>80141549</v>
          </cell>
        </row>
        <row r="594">
          <cell r="D594">
            <v>60316008</v>
          </cell>
          <cell r="E594" t="str">
            <v xml:space="preserve">A </v>
          </cell>
          <cell r="F594" t="str">
            <v>TV</v>
          </cell>
          <cell r="G594" t="str">
            <v>Leticia Huerta Rangel</v>
          </cell>
          <cell r="H594" t="str">
            <v>PONIENTE 10, SAN MIGUEL XICO 2A SECCION, CHALCO, C.P. 56613</v>
          </cell>
          <cell r="I594">
            <v>26454014</v>
          </cell>
          <cell r="J594" t="str">
            <v>HISENSE</v>
          </cell>
          <cell r="K594" t="str">
            <v>50K20DW</v>
          </cell>
          <cell r="L594" t="str">
            <v>50J140464H01278</v>
          </cell>
          <cell r="M594" t="str">
            <v>TC# 9050 4763 7347 4408 8826 74 TICKET DE COMPRA TIENDA WALMART</v>
          </cell>
          <cell r="N594">
            <v>8499</v>
          </cell>
          <cell r="O594">
            <v>41931</v>
          </cell>
          <cell r="P594">
            <v>42843</v>
          </cell>
          <cell r="Q594">
            <v>201767</v>
          </cell>
          <cell r="R594" t="str">
            <v>20/04/2017 03 : 49  ARANTXA.MON : NP5 / P1A: 173331 PANEL   18-04-2017   OC-1009725</v>
          </cell>
          <cell r="S594" t="str">
            <v>EQUIPO DAÑADO EN DOMICILIO DE CLIENTE</v>
          </cell>
          <cell r="T594" t="str">
            <v xml:space="preserve">   RENE ARIAS                     </v>
          </cell>
          <cell r="U594" t="str">
            <v>2017-04-20</v>
          </cell>
          <cell r="V594" t="str">
            <v>CENTRO</v>
          </cell>
          <cell r="W594" t="str">
            <v>COMPLETADO</v>
          </cell>
          <cell r="X594" t="str">
            <v>TALLER</v>
          </cell>
          <cell r="Y594">
            <v>42837</v>
          </cell>
          <cell r="Z594">
            <v>912</v>
          </cell>
          <cell r="AA594" t="str">
            <v>M012</v>
          </cell>
          <cell r="AD594" t="str">
            <v>San Miguel Xico 2da secc/Chalco</v>
          </cell>
          <cell r="AE594" t="str">
            <v>MEX</v>
          </cell>
          <cell r="AF594" t="str">
            <v>MX</v>
          </cell>
          <cell r="AG594" t="str">
            <v>10415632</v>
          </cell>
          <cell r="AH594" t="str">
            <v>LETICIA HUERTA RANGEL</v>
          </cell>
          <cell r="AI594" t="str">
            <v>10 Poniente</v>
          </cell>
          <cell r="AJ594" t="str">
            <v>26454014</v>
          </cell>
          <cell r="AK594">
            <v>0</v>
          </cell>
          <cell r="AL594" t="str">
            <v>56613</v>
          </cell>
          <cell r="AM594"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594" t="str">
            <v>1TE50B8NUSCB</v>
          </cell>
          <cell r="AO594" t="str">
            <v>Smart</v>
          </cell>
          <cell r="AP594" t="str">
            <v>Hisense</v>
          </cell>
          <cell r="AQ594" t="str">
            <v>Opera</v>
          </cell>
          <cell r="AR594" t="str">
            <v>FHD 1920 x 1080</v>
          </cell>
          <cell r="AS594" t="str">
            <v>3TE50G165140G1651M010</v>
          </cell>
          <cell r="AT594" t="e">
            <v>#N/A</v>
          </cell>
          <cell r="AU594" t="str">
            <v>50H7GB</v>
          </cell>
          <cell r="AV594" t="str">
            <v>3TE50G165140</v>
          </cell>
          <cell r="AW594" t="str">
            <v>G1651</v>
          </cell>
          <cell r="AX594" t="str">
            <v>M010</v>
          </cell>
          <cell r="AY594">
            <v>74011872</v>
          </cell>
          <cell r="AZ594">
            <v>51012802</v>
          </cell>
          <cell r="BA594">
            <v>80141821</v>
          </cell>
        </row>
        <row r="595">
          <cell r="D595">
            <v>60314399</v>
          </cell>
          <cell r="E595" t="str">
            <v xml:space="preserve">A  </v>
          </cell>
          <cell r="F595" t="str">
            <v>TV</v>
          </cell>
          <cell r="G595" t="str">
            <v>DOMINGO YAEL MENDOZA FLORES</v>
          </cell>
          <cell r="H595" t="str">
            <v>PIRULES MZ 1 LT 2 COL. SAN AGUSTIN MUNICIPIO CHIMALHUACAN CP 56343</v>
          </cell>
          <cell r="I595" t="str">
            <v>5542988569</v>
          </cell>
          <cell r="J595" t="str">
            <v>HISENSE</v>
          </cell>
          <cell r="K595" t="str">
            <v>50K20DW</v>
          </cell>
          <cell r="L595" t="str">
            <v>50G143291H08211</v>
          </cell>
          <cell r="M595" t="str">
            <v>POLIZA DE GARANTIA</v>
          </cell>
          <cell r="N595">
            <v>0</v>
          </cell>
          <cell r="O595">
            <v>42120</v>
          </cell>
          <cell r="P595">
            <v>42816</v>
          </cell>
          <cell r="Q595">
            <v>201767</v>
          </cell>
          <cell r="R595" t="str">
            <v>30/03/2017 01 : 16  ERNESTO.HERN : NP5 / P1A: 173331 PANEL   22-03-2017   OC-1008957</v>
          </cell>
          <cell r="S595" t="str">
            <v>EQUIPO DAÑADO EN DOMICILIO DE CLIENTE</v>
          </cell>
          <cell r="T595" t="str">
            <v xml:space="preserve">   ABRAHAM LAZCANO                </v>
          </cell>
          <cell r="U595" t="str">
            <v>2017-04-10</v>
          </cell>
          <cell r="V595" t="str">
            <v>CENTRO</v>
          </cell>
          <cell r="W595" t="str">
            <v>COMPLETADO</v>
          </cell>
          <cell r="X595" t="str">
            <v>TALLER</v>
          </cell>
          <cell r="Y595">
            <v>42811</v>
          </cell>
          <cell r="Z595">
            <v>696</v>
          </cell>
          <cell r="AA595" t="str">
            <v>M012</v>
          </cell>
          <cell r="AD595" t="str">
            <v>Chimalhuacan/San Agustin</v>
          </cell>
          <cell r="AE595" t="str">
            <v>MEX</v>
          </cell>
          <cell r="AF595" t="str">
            <v>MX</v>
          </cell>
          <cell r="AG595" t="str">
            <v>10413891</v>
          </cell>
          <cell r="AH595" t="str">
            <v>DOMINGO YAEL MENDOZA FLORES</v>
          </cell>
          <cell r="AI595" t="str">
            <v>Pirules Mz 1 Lote 2</v>
          </cell>
          <cell r="AJ595" t="str">
            <v>55-42-98-85-69</v>
          </cell>
          <cell r="AK595">
            <v>0</v>
          </cell>
          <cell r="AL595" t="str">
            <v>56343</v>
          </cell>
          <cell r="AM595"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595" t="str">
            <v>1TE50B8NUSCB</v>
          </cell>
          <cell r="AO595" t="str">
            <v>Smart</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74011873</v>
          </cell>
          <cell r="AZ595">
            <v>51012803</v>
          </cell>
          <cell r="BA595">
            <v>80141809</v>
          </cell>
        </row>
        <row r="596">
          <cell r="D596">
            <v>60312864</v>
          </cell>
          <cell r="E596" t="str">
            <v xml:space="preserve">A  </v>
          </cell>
          <cell r="F596" t="str">
            <v>TV</v>
          </cell>
          <cell r="G596" t="str">
            <v xml:space="preserve">NORA ELIA VELAZQUEZ MARTINEZ </v>
          </cell>
          <cell r="H596" t="str">
            <v xml:space="preserve">NADADORES 321, MIRA VISTA, ESCOBEDO </v>
          </cell>
          <cell r="I596" t="str">
            <v>8189010106, 8116535595</v>
          </cell>
          <cell r="J596" t="str">
            <v>HISENSE</v>
          </cell>
          <cell r="K596" t="str">
            <v>50K20DW</v>
          </cell>
          <cell r="L596" t="str">
            <v>50G143292H03368</v>
          </cell>
          <cell r="M596" t="str">
            <v>TIKET</v>
          </cell>
          <cell r="N596">
            <v>11998</v>
          </cell>
          <cell r="O596">
            <v>42146</v>
          </cell>
          <cell r="P596">
            <v>42796</v>
          </cell>
          <cell r="Q596">
            <v>201024</v>
          </cell>
          <cell r="R596" t="str">
            <v>08/03/17 01:22 ERNESTO HDZ NP5 P1A OC 1007931 PANEL 173331</v>
          </cell>
          <cell r="S596" t="str">
            <v/>
          </cell>
          <cell r="T596" t="str">
            <v xml:space="preserve">    SOFIA VAZQUEZ                 </v>
          </cell>
          <cell r="U596" t="str">
            <v>2017-04-19</v>
          </cell>
          <cell r="V596" t="str">
            <v>Norte</v>
          </cell>
          <cell r="W596" t="str">
            <v>COMPLETADO</v>
          </cell>
          <cell r="X596" t="str">
            <v>TALLER</v>
          </cell>
          <cell r="Y596">
            <v>42790</v>
          </cell>
          <cell r="Z596">
            <v>650</v>
          </cell>
          <cell r="AA596" t="str">
            <v>M012</v>
          </cell>
          <cell r="AD596" t="str">
            <v>miravista/Escobedo</v>
          </cell>
          <cell r="AE596" t="str">
            <v>NL</v>
          </cell>
          <cell r="AF596" t="str">
            <v>MX</v>
          </cell>
          <cell r="AG596" t="str">
            <v>10413233</v>
          </cell>
          <cell r="AH596" t="str">
            <v>NORA ELIA VELAZQUEZ MARTINEZ</v>
          </cell>
          <cell r="AI596" t="str">
            <v>321 nadadores 321</v>
          </cell>
          <cell r="AJ596" t="str">
            <v>8189010106</v>
          </cell>
          <cell r="AK596" t="str">
            <v>0448116535595</v>
          </cell>
          <cell r="AL596" t="str">
            <v>66050</v>
          </cell>
          <cell r="AM596"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74011875</v>
          </cell>
          <cell r="AZ596">
            <v>51012804</v>
          </cell>
          <cell r="BA596">
            <v>80141710</v>
          </cell>
        </row>
        <row r="597">
          <cell r="D597">
            <v>60314305</v>
          </cell>
          <cell r="E597" t="str">
            <v xml:space="preserve">A  </v>
          </cell>
          <cell r="F597" t="str">
            <v>TV</v>
          </cell>
          <cell r="G597" t="str">
            <v>GEORGINA ZUÑIGA</v>
          </cell>
          <cell r="H597" t="str">
            <v>AV REVOLUCION MZ 73 LT 1 # 10,MIRADOR SANTA ROSA,CUAUTITLAN IZCALLI</v>
          </cell>
          <cell r="I597">
            <v>5564813510</v>
          </cell>
          <cell r="J597" t="str">
            <v>HISENSE</v>
          </cell>
          <cell r="K597" t="str">
            <v>50K20DW</v>
          </cell>
          <cell r="L597" t="str">
            <v>50G143291H13757</v>
          </cell>
          <cell r="M597" t="str">
            <v>TICKET</v>
          </cell>
          <cell r="N597">
            <v>11998.37</v>
          </cell>
          <cell r="O597">
            <v>42160</v>
          </cell>
          <cell r="P597">
            <v>42812</v>
          </cell>
          <cell r="Q597">
            <v>201679</v>
          </cell>
          <cell r="R597" t="str">
            <v>PANEL T173331 OC 1008835</v>
          </cell>
          <cell r="S597" t="str">
            <v>EQUIPO EN CENTRO DE SERVICIO CON ACCESOR</v>
          </cell>
          <cell r="T597" t="str">
            <v xml:space="preserve">GUADALUPE GIRON                   </v>
          </cell>
          <cell r="U597" t="str">
            <v>2017-04-13</v>
          </cell>
          <cell r="V597" t="str">
            <v>Centro</v>
          </cell>
          <cell r="W597" t="str">
            <v>COMPLETADO</v>
          </cell>
          <cell r="Y597">
            <v>42810</v>
          </cell>
          <cell r="Z597">
            <v>652</v>
          </cell>
          <cell r="AA597" t="str">
            <v>M012</v>
          </cell>
          <cell r="AB597" t="str">
            <v>T173331/Panel - PANEL</v>
          </cell>
          <cell r="AC597" t="str">
            <v>OC-1008835</v>
          </cell>
          <cell r="AD597" t="str">
            <v>Cuautitlan Izcalli/Mirador Santa Rosa</v>
          </cell>
          <cell r="AE597" t="str">
            <v>MEX</v>
          </cell>
          <cell r="AF597" t="str">
            <v>MX</v>
          </cell>
          <cell r="AG597" t="str">
            <v>10413998</v>
          </cell>
          <cell r="AH597" t="str">
            <v>GEORGINA ZUÑEGA</v>
          </cell>
          <cell r="AI597" t="str">
            <v>Av. Revolución Mz 73 Lote 1 No. 10</v>
          </cell>
          <cell r="AJ597" t="str">
            <v>0445564813510</v>
          </cell>
          <cell r="AK597" t="str">
            <v>0445564813510</v>
          </cell>
          <cell r="AL597" t="str">
            <v>54700</v>
          </cell>
          <cell r="AM597"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74011876</v>
          </cell>
          <cell r="AZ597">
            <v>51012805</v>
          </cell>
          <cell r="BA597">
            <v>80141491</v>
          </cell>
        </row>
        <row r="598">
          <cell r="D598">
            <v>60312892</v>
          </cell>
          <cell r="E598" t="str">
            <v>A</v>
          </cell>
          <cell r="F598" t="str">
            <v>TV</v>
          </cell>
          <cell r="G598" t="str">
            <v>LUIS ENRIQUE VEGA ARMENTA</v>
          </cell>
          <cell r="H598" t="str">
            <v xml:space="preserve">EL TABALLAL 2 COL. RANCHO EL TABALLAL MOCHIS SINALOA </v>
          </cell>
          <cell r="I598">
            <v>6737328622</v>
          </cell>
          <cell r="J598" t="str">
            <v>HISENSE</v>
          </cell>
          <cell r="K598" t="str">
            <v>50H3</v>
          </cell>
          <cell r="L598" t="str">
            <v>50J141202H01742</v>
          </cell>
          <cell r="M598">
            <v>43202</v>
          </cell>
          <cell r="N598">
            <v>10401.1</v>
          </cell>
          <cell r="O598">
            <v>42045</v>
          </cell>
          <cell r="P598">
            <v>42808</v>
          </cell>
          <cell r="Q598">
            <v>201050</v>
          </cell>
          <cell r="R598" t="str">
            <v>25/03/2017 00 : 43  ARANTXA.MON : NP5
14/03/2017 07 : 30 201050 : N.D. 10008633 O.C. 1008552</v>
          </cell>
          <cell r="S598" t="str">
            <v xml:space="preserve">EQUIPO EN TALLER </v>
          </cell>
          <cell r="T598" t="str">
            <v xml:space="preserve">JAZMIN PADILLA                  </v>
          </cell>
          <cell r="U598" t="str">
            <v>2017-03-24</v>
          </cell>
          <cell r="V598" t="str">
            <v>Norte</v>
          </cell>
          <cell r="W598" t="str">
            <v>COMPLETADO</v>
          </cell>
          <cell r="X598" t="str">
            <v>TALLER</v>
          </cell>
          <cell r="Y598">
            <v>42793</v>
          </cell>
          <cell r="Z598">
            <v>763</v>
          </cell>
          <cell r="AA598" t="str">
            <v>M012</v>
          </cell>
          <cell r="AB598" t="str">
            <v>T173331/Panel - PANEL</v>
          </cell>
          <cell r="AC598" t="str">
            <v>OC-1008552</v>
          </cell>
          <cell r="AD598" t="str">
            <v>Rancho taballal / Salvador Alvarado</v>
          </cell>
          <cell r="AE598" t="str">
            <v>SIN</v>
          </cell>
          <cell r="AF598" t="str">
            <v>MX</v>
          </cell>
          <cell r="AG598" t="str">
            <v>10413252</v>
          </cell>
          <cell r="AH598" t="str">
            <v>LUIS ENRIQUE VEGA ARMENTA</v>
          </cell>
          <cell r="AI598" t="str">
            <v>2 EL TABALLAL</v>
          </cell>
          <cell r="AJ598" t="str">
            <v>6737328622</v>
          </cell>
          <cell r="AK598">
            <v>0</v>
          </cell>
          <cell r="AL598" t="str">
            <v>61500</v>
          </cell>
          <cell r="AM598"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598" t="str">
            <v>3TE50J141202</v>
          </cell>
          <cell r="AO598" t="str">
            <v>Básica</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74011877</v>
          </cell>
          <cell r="AZ598">
            <v>51012806</v>
          </cell>
          <cell r="BA598">
            <v>80141569</v>
          </cell>
        </row>
        <row r="599">
          <cell r="D599">
            <v>60311163</v>
          </cell>
          <cell r="E599" t="str">
            <v xml:space="preserve">A  </v>
          </cell>
          <cell r="F599" t="str">
            <v>TV</v>
          </cell>
          <cell r="G599" t="str">
            <v>ALICIA ZEDILLO</v>
          </cell>
          <cell r="H599" t="str">
            <v>ROSA MORADA 141 INT31 TONALA/FLORES MAGON</v>
          </cell>
          <cell r="I599">
            <v>3313787204</v>
          </cell>
          <cell r="J599" t="str">
            <v>HISENSE</v>
          </cell>
          <cell r="K599" t="str">
            <v>50K20DW</v>
          </cell>
          <cell r="L599" t="str">
            <v>50G143291H08555</v>
          </cell>
          <cell r="M599" t="str">
            <v xml:space="preserve">POLIZA DE GARANTIA </v>
          </cell>
          <cell r="N599">
            <v>0</v>
          </cell>
          <cell r="O599">
            <v>42103</v>
          </cell>
          <cell r="P599">
            <v>42782</v>
          </cell>
          <cell r="Q599">
            <v>201109</v>
          </cell>
          <cell r="R599" t="str">
            <v>FALTA DE REFACCIONES 173331 oc-1007506</v>
          </cell>
          <cell r="S599" t="str">
            <v>CLIENTE ENTREGA UNICAMENTE EQUIPO SIN AC</v>
          </cell>
          <cell r="T599" t="str">
            <v xml:space="preserve">   YURIANA HERNANDEZ HERRERA      </v>
          </cell>
          <cell r="U599" t="str">
            <v>2017-ABRIL</v>
          </cell>
          <cell r="V599" t="str">
            <v>SUR</v>
          </cell>
          <cell r="W599" t="str">
            <v>COMPLETADO</v>
          </cell>
          <cell r="X599" t="str">
            <v>TALLER</v>
          </cell>
          <cell r="Y599">
            <v>42775</v>
          </cell>
          <cell r="Z599">
            <v>679</v>
          </cell>
          <cell r="AA599" t="str">
            <v>M012</v>
          </cell>
          <cell r="AD599" t="str">
            <v>Tonala/Flores Magon</v>
          </cell>
          <cell r="AE599" t="str">
            <v>JAL</v>
          </cell>
          <cell r="AF599" t="str">
            <v>MX</v>
          </cell>
          <cell r="AG599" t="str">
            <v>10408514</v>
          </cell>
          <cell r="AH599" t="str">
            <v>ALICIA ZEDILLO</v>
          </cell>
          <cell r="AI599" t="str">
            <v>Rosa Morada No. 141 Int 31</v>
          </cell>
          <cell r="AJ599" t="str">
            <v>33-13-78-72-04</v>
          </cell>
          <cell r="AK599">
            <v>0</v>
          </cell>
          <cell r="AL599" t="str">
            <v>45417</v>
          </cell>
          <cell r="AM599"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599" t="str">
            <v>1TE50B8NUSCB</v>
          </cell>
          <cell r="AO599" t="str">
            <v>Smart</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74011878</v>
          </cell>
          <cell r="AZ599">
            <v>51012807</v>
          </cell>
          <cell r="BA599">
            <v>80141469</v>
          </cell>
        </row>
        <row r="600">
          <cell r="D600">
            <v>60313675</v>
          </cell>
          <cell r="E600" t="str">
            <v>A</v>
          </cell>
          <cell r="F600" t="str">
            <v>TV</v>
          </cell>
          <cell r="G600" t="str">
            <v>RENE HERNANDEZ GARCIA</v>
          </cell>
          <cell r="H600" t="str">
            <v>MZA. H EDIFICIO 3 A DEPTO. 102 COL. LA ALBORADA TULTITLAN,EDO.DE MEXICO</v>
          </cell>
          <cell r="I600">
            <v>58344170</v>
          </cell>
          <cell r="J600" t="str">
            <v>HISENSE</v>
          </cell>
          <cell r="K600" t="str">
            <v>50H3</v>
          </cell>
          <cell r="L600" t="str">
            <v>50J141202H03180</v>
          </cell>
          <cell r="M600">
            <v>0</v>
          </cell>
          <cell r="N600">
            <v>11483</v>
          </cell>
          <cell r="O600">
            <v>42016</v>
          </cell>
          <cell r="P600">
            <v>42809</v>
          </cell>
          <cell r="Q600">
            <v>200997</v>
          </cell>
          <cell r="R600" t="str">
            <v>DISPLAY</v>
          </cell>
          <cell r="S600" t="str">
            <v/>
          </cell>
          <cell r="T600" t="str">
            <v xml:space="preserve">GLORIA LEON LARIOS          </v>
          </cell>
          <cell r="U600">
            <v>42836</v>
          </cell>
          <cell r="V600" t="str">
            <v>Centro</v>
          </cell>
          <cell r="W600" t="str">
            <v>COMPLETADO</v>
          </cell>
          <cell r="Y600">
            <v>42803</v>
          </cell>
          <cell r="Z600">
            <v>793</v>
          </cell>
          <cell r="AA600" t="str">
            <v>M012</v>
          </cell>
          <cell r="AB600" t="str">
            <v>T173331/Panel - PANEL</v>
          </cell>
          <cell r="AC600" t="str">
            <v>OC-1009090</v>
          </cell>
          <cell r="AD600" t="str">
            <v>la alborada/tultitlan</v>
          </cell>
          <cell r="AE600" t="str">
            <v>MEX</v>
          </cell>
          <cell r="AF600" t="str">
            <v>MX</v>
          </cell>
          <cell r="AG600" t="str">
            <v>10371266</v>
          </cell>
          <cell r="AH600" t="str">
            <v>RENE HERNANDEZ GARCIA</v>
          </cell>
          <cell r="AI600" t="str">
            <v>manzana H Edificio 3A dpto 102</v>
          </cell>
          <cell r="AJ600" t="str">
            <v>58344170</v>
          </cell>
          <cell r="AK600" t="str">
            <v>5572216486</v>
          </cell>
          <cell r="AL600" t="str">
            <v>54930</v>
          </cell>
          <cell r="AM600"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00" t="str">
            <v>3TE50J141202</v>
          </cell>
          <cell r="AO600" t="str">
            <v>Básica</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74011882</v>
          </cell>
          <cell r="AZ600">
            <v>51012811</v>
          </cell>
          <cell r="BA600">
            <v>80141799</v>
          </cell>
        </row>
        <row r="601">
          <cell r="D601">
            <v>60314161</v>
          </cell>
          <cell r="E601" t="str">
            <v>A</v>
          </cell>
          <cell r="F601" t="str">
            <v>TV</v>
          </cell>
          <cell r="G601" t="str">
            <v>NATALIA DE JESUS DIAZ JIMENEZ</v>
          </cell>
          <cell r="H601" t="str">
            <v>AV. MARTIRES 28 DE AGOSTO NO. 200-A CO. OBRERO CAMPESINA</v>
          </cell>
          <cell r="I601">
            <v>2288156248</v>
          </cell>
          <cell r="J601" t="str">
            <v>HISENSE</v>
          </cell>
          <cell r="K601" t="str">
            <v>50K20DW</v>
          </cell>
          <cell r="L601" t="str">
            <v>50G143291H13913</v>
          </cell>
          <cell r="M601" t="str">
            <v>TICKET 3272352</v>
          </cell>
          <cell r="N601">
            <v>7189</v>
          </cell>
          <cell r="O601">
            <v>42066</v>
          </cell>
          <cell r="P601">
            <v>42837</v>
          </cell>
          <cell r="Q601">
            <v>201068</v>
          </cell>
          <cell r="R601" t="str">
            <v>SOLICITUD DE PANEL, FALTA DE REFACCION</v>
          </cell>
          <cell r="T601" t="str">
            <v>KAREN BAUTISTA</v>
          </cell>
          <cell r="U601">
            <v>42829</v>
          </cell>
          <cell r="V601" t="str">
            <v>SUR</v>
          </cell>
          <cell r="W601" t="str">
            <v>COMPLETADO</v>
          </cell>
          <cell r="X601" t="str">
            <v>CLIENTE</v>
          </cell>
          <cell r="Y601">
            <v>42808</v>
          </cell>
          <cell r="Z601">
            <v>771</v>
          </cell>
          <cell r="AA601" t="str">
            <v>M012</v>
          </cell>
          <cell r="AB601" t="str">
            <v>T173331/Panel - PANEL</v>
          </cell>
          <cell r="AC601" t="str">
            <v>OC-1008834</v>
          </cell>
          <cell r="AD601" t="str">
            <v>jalapa/obrero campesina</v>
          </cell>
          <cell r="AE601" t="str">
            <v>VER</v>
          </cell>
          <cell r="AF601" t="str">
            <v>MX</v>
          </cell>
          <cell r="AG601" t="str">
            <v>10414359</v>
          </cell>
          <cell r="AH601" t="str">
            <v>NATALIA DE JESUS DIAZ JIMENEZ</v>
          </cell>
          <cell r="AI601" t="str">
            <v>200-A av. martires 28 de agosto</v>
          </cell>
          <cell r="AJ601" t="str">
            <v>2281492572</v>
          </cell>
          <cell r="AK601" t="str">
            <v>2281492572</v>
          </cell>
          <cell r="AL601" t="str">
            <v>91020</v>
          </cell>
          <cell r="AM601"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01" t="str">
            <v>1TE50B8NUSCB</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74011884</v>
          </cell>
          <cell r="AZ601">
            <v>51012813</v>
          </cell>
          <cell r="BA601">
            <v>80141544</v>
          </cell>
        </row>
        <row r="602">
          <cell r="D602">
            <v>60314203</v>
          </cell>
          <cell r="E602" t="str">
            <v xml:space="preserve">A  </v>
          </cell>
          <cell r="F602" t="str">
            <v>TV</v>
          </cell>
          <cell r="G602" t="str">
            <v>LEO CORTES CISNEROS</v>
          </cell>
          <cell r="H602" t="str">
            <v>CIRCUITO 2DA CERRADA 97 FRACC. VILLAS DEL PEDREGAL  MORELIA C.P. 58337</v>
          </cell>
          <cell r="I602">
            <v>4431969561</v>
          </cell>
          <cell r="J602" t="str">
            <v>HISENSE</v>
          </cell>
          <cell r="K602" t="str">
            <v>40K20DW</v>
          </cell>
          <cell r="L602" t="str">
            <v>40G145155H00077</v>
          </cell>
          <cell r="M602" t="str">
            <v>0216 341770</v>
          </cell>
          <cell r="N602">
            <v>6569</v>
          </cell>
          <cell r="O602">
            <v>42177</v>
          </cell>
          <cell r="P602">
            <v>42810</v>
          </cell>
          <cell r="Q602">
            <v>202300</v>
          </cell>
          <cell r="R602" t="str">
            <v>16/03/2017 01 : 51 202300 : P1A:T179489 MAIN, OC:1008695</v>
          </cell>
          <cell r="S602" t="str">
            <v/>
          </cell>
          <cell r="T602" t="str">
            <v xml:space="preserve">  MULTISERVICIOS ALVARADO         </v>
          </cell>
          <cell r="U602" t="str">
            <v>2017-04-20</v>
          </cell>
          <cell r="V602" t="str">
            <v>SUR</v>
          </cell>
          <cell r="W602" t="str">
            <v>COMPLETADO</v>
          </cell>
          <cell r="X602" t="str">
            <v>TALLER</v>
          </cell>
          <cell r="Y602">
            <v>42809</v>
          </cell>
          <cell r="Z602">
            <v>633</v>
          </cell>
          <cell r="AA602" t="str">
            <v>M012</v>
          </cell>
          <cell r="AD602" t="str">
            <v>Morelia/Fracc villas del pedegral</v>
          </cell>
          <cell r="AE602" t="str">
            <v>MCH</v>
          </cell>
          <cell r="AF602" t="str">
            <v>MX</v>
          </cell>
          <cell r="AG602" t="str">
            <v>10413358</v>
          </cell>
          <cell r="AH602" t="str">
            <v>LEO CORTEZ CISNEROS</v>
          </cell>
          <cell r="AI602" t="str">
            <v>Cuircuito H 2da cerrada num 97</v>
          </cell>
          <cell r="AJ602" t="str">
            <v>4431969561</v>
          </cell>
          <cell r="AK602">
            <v>0</v>
          </cell>
          <cell r="AL602" t="str">
            <v>58337</v>
          </cell>
          <cell r="AM602"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02" t="str">
            <v>3TE40A144716</v>
          </cell>
          <cell r="AO602" t="str">
            <v>Smart</v>
          </cell>
          <cell r="AP602" t="str">
            <v>Hisense</v>
          </cell>
          <cell r="AQ602" t="str">
            <v>Opera</v>
          </cell>
          <cell r="AR602" t="str">
            <v>FHD 1920 x 1080</v>
          </cell>
          <cell r="AS602" t="str">
            <v>GTE40G151184CRMM012</v>
          </cell>
          <cell r="AT602">
            <v>68</v>
          </cell>
          <cell r="AU602" t="str">
            <v>40K20DW</v>
          </cell>
          <cell r="AV602" t="str">
            <v>GTE40G151184</v>
          </cell>
          <cell r="AW602" t="str">
            <v>CRM</v>
          </cell>
          <cell r="AX602" t="str">
            <v>M012</v>
          </cell>
          <cell r="AY602">
            <v>74011885</v>
          </cell>
          <cell r="AZ602">
            <v>51012814</v>
          </cell>
          <cell r="BA602">
            <v>80147184</v>
          </cell>
        </row>
        <row r="603">
          <cell r="D603">
            <v>60312002</v>
          </cell>
          <cell r="E603" t="str">
            <v>A</v>
          </cell>
          <cell r="F603" t="str">
            <v>TV</v>
          </cell>
          <cell r="G603" t="str">
            <v>WILIAM MURILLO VILLALOBOS</v>
          </cell>
          <cell r="H603" t="str">
            <v>12 SUR ESQ.6A PTE TAPACHULA CHIAPAS</v>
          </cell>
          <cell r="I603" t="str">
            <v>045 9621014460</v>
          </cell>
          <cell r="J603" t="str">
            <v>HISENSE</v>
          </cell>
          <cell r="K603" t="str">
            <v>50K20D</v>
          </cell>
          <cell r="L603" t="str">
            <v>50G144843H06187</v>
          </cell>
          <cell r="M603" t="str">
            <v>Ticket 38026</v>
          </cell>
          <cell r="N603">
            <v>7499.01</v>
          </cell>
          <cell r="O603">
            <v>42475</v>
          </cell>
          <cell r="P603">
            <v>42787</v>
          </cell>
          <cell r="Q603">
            <v>201070</v>
          </cell>
          <cell r="R603" t="str">
            <v>No se surtió Panel LCD</v>
          </cell>
          <cell r="S603" t="str">
            <v>Equipo en ASC ubicando en Cd.de Tapachula zona fronteriza se requiere sellos aduanales para poder enviar equipo dañado .Equipo unicamente con Base de Pedestal.</v>
          </cell>
          <cell r="T603" t="str">
            <v>Brenda Romero Flores</v>
          </cell>
          <cell r="U603">
            <v>42836</v>
          </cell>
          <cell r="V603" t="str">
            <v>SUR</v>
          </cell>
          <cell r="W603" t="str">
            <v>COMPLETADO</v>
          </cell>
          <cell r="X603" t="str">
            <v>CLIENTE</v>
          </cell>
          <cell r="Y603">
            <v>42786</v>
          </cell>
          <cell r="Z603">
            <v>312</v>
          </cell>
          <cell r="AA603" t="str">
            <v>M010</v>
          </cell>
          <cell r="AB603" t="str">
            <v>T173331/Panel - PANEL</v>
          </cell>
          <cell r="AC603" t="str">
            <v>OC-1007728</v>
          </cell>
          <cell r="AD603" t="str">
            <v>Tapachula/centro</v>
          </cell>
          <cell r="AE603" t="str">
            <v>CHS</v>
          </cell>
          <cell r="AF603" t="str">
            <v>MX</v>
          </cell>
          <cell r="AG603" t="str">
            <v>10412118</v>
          </cell>
          <cell r="AH603" t="str">
            <v>WILIAM MURILLO VILLALOBOS</v>
          </cell>
          <cell r="AI603" t="str">
            <v>12 sur esq sexta ptoe</v>
          </cell>
          <cell r="AJ603" t="str">
            <v>9621014460</v>
          </cell>
          <cell r="AK603">
            <v>0</v>
          </cell>
          <cell r="AL603" t="str">
            <v>30700</v>
          </cell>
          <cell r="AM603"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03" t="str">
            <v>3TE50G132311</v>
          </cell>
          <cell r="AO603" t="str">
            <v>Básica</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74011886</v>
          </cell>
          <cell r="AZ603">
            <v>51012815</v>
          </cell>
          <cell r="BA603">
            <v>80142324</v>
          </cell>
        </row>
        <row r="604">
          <cell r="D604">
            <v>60313098</v>
          </cell>
          <cell r="E604" t="str">
            <v>A</v>
          </cell>
          <cell r="F604" t="str">
            <v>TV</v>
          </cell>
          <cell r="G604" t="str">
            <v>MARIA AGAPITA ALONSO PEREZ</v>
          </cell>
          <cell r="H604" t="str">
            <v>EMILIANO ZAPATA 680 Col. JARDINES DE NUEVO MEXICO Mpo. ZAPOPAN</v>
          </cell>
          <cell r="I604">
            <v>3338342593</v>
          </cell>
          <cell r="J604" t="str">
            <v>HISENSE</v>
          </cell>
          <cell r="K604" t="str">
            <v>50H3</v>
          </cell>
          <cell r="L604" t="str">
            <v>50J141308H00577</v>
          </cell>
          <cell r="M604" t="str">
            <v>ZA0/ 000193055</v>
          </cell>
          <cell r="N604">
            <v>12423</v>
          </cell>
          <cell r="O604">
            <v>42010</v>
          </cell>
          <cell r="P604">
            <v>42798</v>
          </cell>
          <cell r="Q604">
            <v>201076</v>
          </cell>
          <cell r="R604" t="str">
            <v>No hay refacciones para surtir y poder reparar</v>
          </cell>
          <cell r="T604" t="str">
            <v>Carlos Muñiz</v>
          </cell>
          <cell r="U604">
            <v>42837</v>
          </cell>
          <cell r="V604" t="str">
            <v>SUR</v>
          </cell>
          <cell r="W604" t="str">
            <v>COMPLETADO</v>
          </cell>
          <cell r="X604" t="str">
            <v>CLIENTE</v>
          </cell>
          <cell r="Y604">
            <v>42795</v>
          </cell>
          <cell r="Z604">
            <v>788</v>
          </cell>
          <cell r="AA604" t="str">
            <v>M012</v>
          </cell>
          <cell r="AB604" t="str">
            <v>T173331/Panel - PANEL</v>
          </cell>
          <cell r="AC604" t="str">
            <v>OC-1008218</v>
          </cell>
          <cell r="AD604" t="str">
            <v>Zapopan/Jardines de nvo mexico</v>
          </cell>
          <cell r="AE604" t="str">
            <v>JAL</v>
          </cell>
          <cell r="AF604" t="str">
            <v>MX</v>
          </cell>
          <cell r="AG604" t="str">
            <v>10413453</v>
          </cell>
          <cell r="AH604" t="str">
            <v>AGAPITA LOPEZ</v>
          </cell>
          <cell r="AI604" t="str">
            <v>Emiliano zapata 680</v>
          </cell>
          <cell r="AJ604" t="str">
            <v>38342593</v>
          </cell>
          <cell r="AK604">
            <v>0</v>
          </cell>
          <cell r="AL604" t="str">
            <v>45200</v>
          </cell>
          <cell r="AM604"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04" t="str">
            <v>3TE50J141202</v>
          </cell>
          <cell r="AO604" t="str">
            <v>Básica</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74011888</v>
          </cell>
          <cell r="AZ604">
            <v>51012817</v>
          </cell>
          <cell r="BA604">
            <v>80141520</v>
          </cell>
        </row>
        <row r="605">
          <cell r="D605">
            <v>60313449</v>
          </cell>
          <cell r="E605" t="str">
            <v>A</v>
          </cell>
          <cell r="F605" t="str">
            <v>TV</v>
          </cell>
          <cell r="G605" t="str">
            <v>SIXTO PALAGOT ZAPOT</v>
          </cell>
          <cell r="H605" t="str">
            <v>CALLEJON AZTECA, COL. INDEPENDENCIA, MARTINEZ DE LA TORRE, VER.</v>
          </cell>
          <cell r="I605" t="str">
            <v>232-126-11-67</v>
          </cell>
          <cell r="J605" t="str">
            <v>HISENSE</v>
          </cell>
          <cell r="K605" t="str">
            <v>40K20DW</v>
          </cell>
          <cell r="L605" t="str">
            <v>40G144840H01519</v>
          </cell>
          <cell r="M605" t="str">
            <v>K 24137</v>
          </cell>
          <cell r="N605">
            <v>7540</v>
          </cell>
          <cell r="O605">
            <v>42144</v>
          </cell>
          <cell r="P605">
            <v>42802</v>
          </cell>
          <cell r="Q605">
            <v>201519</v>
          </cell>
          <cell r="R605" t="str">
            <v>NO ENCIENDE, SE REQUIERE MAIN OC-1008326</v>
          </cell>
          <cell r="S605" t="str">
            <v/>
          </cell>
          <cell r="T605" t="str">
            <v xml:space="preserve">   DENISE AVILA GALLEGOS          </v>
          </cell>
          <cell r="U605" t="str">
            <v>2017-04-18</v>
          </cell>
          <cell r="V605" t="str">
            <v>SUR</v>
          </cell>
          <cell r="W605" t="str">
            <v>COMPLETADO</v>
          </cell>
          <cell r="X605" t="str">
            <v>TALLER</v>
          </cell>
          <cell r="Y605">
            <v>42801</v>
          </cell>
          <cell r="Z605">
            <v>658</v>
          </cell>
          <cell r="AA605" t="str">
            <v>M012</v>
          </cell>
          <cell r="AD605" t="str">
            <v>VERACRUZ/MARTINEZ DE LA TORRE</v>
          </cell>
          <cell r="AE605" t="str">
            <v>VER</v>
          </cell>
          <cell r="AF605" t="str">
            <v>MX</v>
          </cell>
          <cell r="AG605" t="str">
            <v>10413760</v>
          </cell>
          <cell r="AH605" t="str">
            <v>SIXTO PALAGOT ZAPOT</v>
          </cell>
          <cell r="AI605" t="str">
            <v>CALLEJO AZTECA SN</v>
          </cell>
          <cell r="AJ605" t="str">
            <v>2321261167</v>
          </cell>
          <cell r="AK605">
            <v>0</v>
          </cell>
          <cell r="AL605" t="str">
            <v>93610</v>
          </cell>
          <cell r="AM605"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05" t="str">
            <v>3TE40A144716</v>
          </cell>
          <cell r="AO605" t="str">
            <v>Smart</v>
          </cell>
          <cell r="AP605" t="str">
            <v>Hisense</v>
          </cell>
          <cell r="AQ605" t="str">
            <v>Opera</v>
          </cell>
          <cell r="AR605" t="str">
            <v>FHD 1920 x 1080</v>
          </cell>
          <cell r="AS605" t="str">
            <v>GTE40G151184CRMM012</v>
          </cell>
          <cell r="AT605">
            <v>68</v>
          </cell>
          <cell r="AU605" t="str">
            <v>40K20DW</v>
          </cell>
          <cell r="AV605" t="str">
            <v>GTE40G151184</v>
          </cell>
          <cell r="AW605" t="str">
            <v>CRM</v>
          </cell>
          <cell r="AX605" t="str">
            <v>M012</v>
          </cell>
          <cell r="AY605">
            <v>74011889</v>
          </cell>
          <cell r="AZ605">
            <v>51012818</v>
          </cell>
          <cell r="BA605">
            <v>80147185</v>
          </cell>
        </row>
        <row r="606">
          <cell r="D606">
            <v>60313083</v>
          </cell>
          <cell r="E606" t="str">
            <v xml:space="preserve">A  </v>
          </cell>
          <cell r="F606" t="str">
            <v>TV</v>
          </cell>
          <cell r="G606" t="str">
            <v xml:space="preserve">LUBRICANTES DE AMERICA </v>
          </cell>
          <cell r="H606" t="str">
            <v xml:space="preserve">CARRETERA A GARCIA PARQUE, INDUSTRIAL GOHNER, SANTA CATARINA </v>
          </cell>
          <cell r="I606">
            <v>8181227413</v>
          </cell>
          <cell r="J606" t="str">
            <v>HISENSE</v>
          </cell>
          <cell r="K606" t="str">
            <v>50K20D</v>
          </cell>
          <cell r="L606" t="str">
            <v>50G150589H00502</v>
          </cell>
          <cell r="M606" t="str">
            <v>148001-5</v>
          </cell>
          <cell r="N606">
            <v>5846.4</v>
          </cell>
          <cell r="O606">
            <v>42779</v>
          </cell>
          <cell r="P606">
            <v>42796</v>
          </cell>
          <cell r="Q606">
            <v>201024</v>
          </cell>
          <cell r="R606" t="str">
            <v>16/03/17 23:30 ERNESTO HDZ NP5 P1A: O.C.1008077, PANEL, 173331</v>
          </cell>
          <cell r="S606" t="str">
            <v/>
          </cell>
          <cell r="T606" t="str">
            <v xml:space="preserve">   SOFIA VAZQUEZ                  </v>
          </cell>
          <cell r="U606" t="str">
            <v>2017-04-19</v>
          </cell>
          <cell r="V606" t="str">
            <v>Norte</v>
          </cell>
          <cell r="W606" t="str">
            <v>COMPLETADO</v>
          </cell>
          <cell r="X606" t="str">
            <v>TALLER</v>
          </cell>
          <cell r="Y606">
            <v>42795</v>
          </cell>
          <cell r="Z606">
            <v>17</v>
          </cell>
          <cell r="AA606" t="str">
            <v>M010</v>
          </cell>
          <cell r="AD606" t="str">
            <v>Santa catarina/parque industrial gohner</v>
          </cell>
          <cell r="AE606" t="str">
            <v>NL</v>
          </cell>
          <cell r="AF606" t="str">
            <v>MX</v>
          </cell>
          <cell r="AG606" t="str">
            <v>10413344</v>
          </cell>
          <cell r="AH606" t="str">
            <v>LUBRICANTES DE MEXICO SA.DE.CV</v>
          </cell>
          <cell r="AI606" t="str">
            <v>Carretera A garcia kl 1.2</v>
          </cell>
          <cell r="AJ606" t="str">
            <v>8181227413</v>
          </cell>
          <cell r="AK606">
            <v>0</v>
          </cell>
          <cell r="AL606" t="str">
            <v>66350</v>
          </cell>
          <cell r="AM606"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06" t="str">
            <v>3TE50G132311</v>
          </cell>
          <cell r="AO606" t="str">
            <v>Básica</v>
          </cell>
          <cell r="AP606" t="str">
            <v>Hisense</v>
          </cell>
          <cell r="AQ606" t="str">
            <v>Opera</v>
          </cell>
          <cell r="AR606" t="str">
            <v>FHD 1920 x 1080</v>
          </cell>
          <cell r="AS606" t="str">
            <v>3TE50G165140G1651M010</v>
          </cell>
          <cell r="AT606" t="e">
            <v>#N/A</v>
          </cell>
          <cell r="AU606" t="str">
            <v>50H7GB</v>
          </cell>
          <cell r="AV606" t="str">
            <v>3TE50G165140</v>
          </cell>
          <cell r="AW606" t="str">
            <v>G1651</v>
          </cell>
          <cell r="AX606" t="str">
            <v>M010</v>
          </cell>
          <cell r="AY606">
            <v>74011890</v>
          </cell>
          <cell r="AZ606">
            <v>51012819</v>
          </cell>
          <cell r="BA606">
            <v>80141714</v>
          </cell>
        </row>
        <row r="607">
          <cell r="D607">
            <v>60315229</v>
          </cell>
          <cell r="E607" t="str">
            <v>A</v>
          </cell>
          <cell r="F607" t="str">
            <v>TV</v>
          </cell>
          <cell r="G607" t="str">
            <v>María del Carmen Mena Sotelo</v>
          </cell>
          <cell r="H607" t="str">
            <v>Depto. 401, Etapa 10, mCol. Infonavit El Coloso; Acapulco, Gro.</v>
          </cell>
          <cell r="I607">
            <v>7441695484</v>
          </cell>
          <cell r="J607" t="str">
            <v>HISENSE</v>
          </cell>
          <cell r="K607" t="str">
            <v>50K20DW</v>
          </cell>
          <cell r="L607" t="str">
            <v>50G143291H14282</v>
          </cell>
          <cell r="M607" t="str">
            <v>ACO/ 000082791</v>
          </cell>
          <cell r="N607">
            <v>0</v>
          </cell>
          <cell r="O607">
            <v>42073</v>
          </cell>
          <cell r="P607">
            <v>42824</v>
          </cell>
          <cell r="Q607">
            <v>201610</v>
          </cell>
          <cell r="R607" t="str">
            <v>Hisense no cuenta con refacción</v>
          </cell>
          <cell r="T607" t="str">
            <v>Guadalupe Mondragón Noriega</v>
          </cell>
          <cell r="U607">
            <v>42835</v>
          </cell>
          <cell r="V607" t="str">
            <v>SUR</v>
          </cell>
          <cell r="W607" t="str">
            <v>COMPLETADO</v>
          </cell>
          <cell r="X607" t="str">
            <v>CLIENTE</v>
          </cell>
          <cell r="Y607">
            <v>42824</v>
          </cell>
          <cell r="Z607">
            <v>751</v>
          </cell>
          <cell r="AA607" t="str">
            <v>M012</v>
          </cell>
          <cell r="AD607" t="str">
            <v>Acapulco/ El coloso</v>
          </cell>
          <cell r="AE607" t="str">
            <v>GRO</v>
          </cell>
          <cell r="AF607" t="str">
            <v>MX</v>
          </cell>
          <cell r="AG607" t="str">
            <v>10414314</v>
          </cell>
          <cell r="AH607" t="str">
            <v>MARIA DEL CARMEN MENA SOTELO</v>
          </cell>
          <cell r="AI607" t="str">
            <v>Depto 401 Etapa 10 Edifio 20</v>
          </cell>
          <cell r="AJ607" t="str">
            <v>7444683494</v>
          </cell>
          <cell r="AK607">
            <v>0</v>
          </cell>
          <cell r="AL607" t="str">
            <v>39810</v>
          </cell>
          <cell r="AM607"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74011891</v>
          </cell>
          <cell r="AZ607">
            <v>51012820</v>
          </cell>
          <cell r="BA607">
            <v>80141507</v>
          </cell>
        </row>
        <row r="608">
          <cell r="D608">
            <v>60315976</v>
          </cell>
          <cell r="E608" t="str">
            <v xml:space="preserve">A </v>
          </cell>
          <cell r="F608" t="str">
            <v>TV</v>
          </cell>
          <cell r="G608" t="str">
            <v>Karina Avila Perez</v>
          </cell>
          <cell r="H608" t="str">
            <v>LA BARRANCA #202, COL. EL ROSARIO, DEL. TLAHUAC, C.P. 13940</v>
          </cell>
          <cell r="I608" t="str">
            <v>5554543643 / 58484664</v>
          </cell>
          <cell r="J608" t="str">
            <v>HISENSE</v>
          </cell>
          <cell r="K608" t="str">
            <v>50K20DW</v>
          </cell>
          <cell r="L608" t="str">
            <v>50J140464H01240</v>
          </cell>
          <cell r="M608" t="str">
            <v>TC# 9020 8765 5742 2508 8846 76 TICKET DE COMPRA TIENDA WLAMART</v>
          </cell>
          <cell r="N608">
            <v>8499</v>
          </cell>
          <cell r="O608">
            <v>43005</v>
          </cell>
          <cell r="P608">
            <v>42843</v>
          </cell>
          <cell r="Q608">
            <v>201767</v>
          </cell>
          <cell r="R608" t="str">
            <v>20/04/2017 03 : 39  ARANTXA.MON : NP5 / P1A: 173331 PANEL    18-04-2017   OC-1009720</v>
          </cell>
          <cell r="S608" t="str">
            <v>EQUIPO DAÑADO EN DOMICILIO DE CLIENTE</v>
          </cell>
          <cell r="T608" t="str">
            <v xml:space="preserve">   RENE ARIAS                     </v>
          </cell>
          <cell r="U608" t="str">
            <v>2017-04-20</v>
          </cell>
          <cell r="V608" t="str">
            <v>CENTRO</v>
          </cell>
          <cell r="W608" t="str">
            <v>COMPLETADO</v>
          </cell>
          <cell r="X608" t="str">
            <v>TALLER</v>
          </cell>
          <cell r="Y608">
            <v>42837</v>
          </cell>
          <cell r="Z608">
            <v>162</v>
          </cell>
          <cell r="AA608" t="str">
            <v>M010</v>
          </cell>
          <cell r="AD608" t="str">
            <v>Tlahuac/El rosario</v>
          </cell>
          <cell r="AE608" t="str">
            <v>DF</v>
          </cell>
          <cell r="AF608" t="str">
            <v>MX</v>
          </cell>
          <cell r="AG608" t="str">
            <v>10415987</v>
          </cell>
          <cell r="AH608" t="str">
            <v>KARINA AVILA PEREZ</v>
          </cell>
          <cell r="AI608" t="str">
            <v>202 la barranca</v>
          </cell>
          <cell r="AJ608" t="str">
            <v>5554543643</v>
          </cell>
          <cell r="AK608" t="str">
            <v>5554543643</v>
          </cell>
          <cell r="AL608" t="str">
            <v>13940</v>
          </cell>
          <cell r="AM608"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08" t="str">
            <v>1TE50B8NUSCB</v>
          </cell>
          <cell r="AO608" t="str">
            <v>Smart</v>
          </cell>
          <cell r="AP608" t="str">
            <v>Hisense</v>
          </cell>
          <cell r="AQ608" t="str">
            <v>Opera</v>
          </cell>
          <cell r="AR608" t="str">
            <v>FHD 1920 x 1080</v>
          </cell>
          <cell r="AS608" t="str">
            <v>3TE50G165140G1651M010</v>
          </cell>
          <cell r="AT608" t="e">
            <v>#N/A</v>
          </cell>
          <cell r="AU608" t="str">
            <v>50H7GB</v>
          </cell>
          <cell r="AV608" t="str">
            <v>3TE50G165140</v>
          </cell>
          <cell r="AW608" t="str">
            <v>G1651</v>
          </cell>
          <cell r="AX608" t="str">
            <v>M010</v>
          </cell>
          <cell r="AY608">
            <v>74011896</v>
          </cell>
          <cell r="AZ608">
            <v>51012821</v>
          </cell>
          <cell r="BA608">
            <v>80141810</v>
          </cell>
        </row>
        <row r="609">
          <cell r="D609">
            <v>60312829</v>
          </cell>
          <cell r="E609" t="str">
            <v xml:space="preserve">A  </v>
          </cell>
          <cell r="F609" t="str">
            <v>TV</v>
          </cell>
          <cell r="G609" t="str">
            <v>CARLOS ADRIAN PADILLA</v>
          </cell>
          <cell r="H609" t="str">
            <v>COLUMBA 34 SAN BERNABE OCOTEPEC MAGDALENA CONTRERAS CP. 10300</v>
          </cell>
          <cell r="I609">
            <v>5541432180</v>
          </cell>
          <cell r="J609" t="str">
            <v>HISENSE</v>
          </cell>
          <cell r="K609" t="str">
            <v>50K20DW</v>
          </cell>
          <cell r="L609" t="str">
            <v>50G143292H03971</v>
          </cell>
          <cell r="M609" t="str">
            <v>CARTA DE ACEPTACION</v>
          </cell>
          <cell r="N609">
            <v>0</v>
          </cell>
          <cell r="O609">
            <v>42153</v>
          </cell>
          <cell r="P609">
            <v>42794</v>
          </cell>
          <cell r="Q609">
            <v>201767</v>
          </cell>
          <cell r="R609" t="str">
            <v>16/03/2017 04 : 55  ARANTXA.MON : NP5/201767 : P1A: 173331 PANEL    28-02-2017   OC-1008035</v>
          </cell>
          <cell r="S609" t="str">
            <v xml:space="preserve">EQUIPO EN DOMICILIO DE CTE </v>
          </cell>
          <cell r="T609" t="str">
            <v xml:space="preserve"> ANDREA LEGORRETA                 </v>
          </cell>
          <cell r="U609" t="str">
            <v>2017-04-10</v>
          </cell>
          <cell r="V609" t="str">
            <v>CENTRO</v>
          </cell>
          <cell r="W609" t="str">
            <v>COMPLETADO</v>
          </cell>
          <cell r="X609" t="str">
            <v>TALLER</v>
          </cell>
          <cell r="Y609">
            <v>42790</v>
          </cell>
          <cell r="Z609">
            <v>641</v>
          </cell>
          <cell r="AA609" t="str">
            <v>M012</v>
          </cell>
          <cell r="AD609" t="str">
            <v>Magdalena Contreras/Sn Bernabe Ocotepec</v>
          </cell>
          <cell r="AE609" t="str">
            <v>DF</v>
          </cell>
          <cell r="AF609" t="str">
            <v>MX</v>
          </cell>
          <cell r="AG609" t="str">
            <v>10412373</v>
          </cell>
          <cell r="AH609" t="str">
            <v>CARLOS ADRIAN PADILLA</v>
          </cell>
          <cell r="AI609" t="str">
            <v>34 Columba</v>
          </cell>
          <cell r="AJ609" t="str">
            <v>5541432180</v>
          </cell>
          <cell r="AK609" t="str">
            <v>5541432180</v>
          </cell>
          <cell r="AL609" t="str">
            <v>10300</v>
          </cell>
          <cell r="AM609"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74011893</v>
          </cell>
          <cell r="AZ609">
            <v>51012822</v>
          </cell>
          <cell r="BA609">
            <v>80141844</v>
          </cell>
        </row>
        <row r="610">
          <cell r="D610">
            <v>60314693</v>
          </cell>
          <cell r="E610" t="str">
            <v>A</v>
          </cell>
          <cell r="F610" t="str">
            <v>TV</v>
          </cell>
          <cell r="G610" t="str">
            <v>SONIA ESPINOSA REYES</v>
          </cell>
          <cell r="H610" t="str">
            <v>SAN MARCOS 219,COL.INFONAVIT RIO BRAVO TAMPS</v>
          </cell>
          <cell r="I610">
            <v>8998531666</v>
          </cell>
          <cell r="J610" t="str">
            <v>HISENSE</v>
          </cell>
          <cell r="K610" t="str">
            <v>50H3</v>
          </cell>
          <cell r="L610" t="str">
            <v>50J141308H01064</v>
          </cell>
          <cell r="M610" t="str">
            <v>POLIZA GARANTIA</v>
          </cell>
          <cell r="N610">
            <v>10401.1</v>
          </cell>
          <cell r="O610">
            <v>42039</v>
          </cell>
          <cell r="P610">
            <v>42824</v>
          </cell>
          <cell r="Q610">
            <v>201041</v>
          </cell>
          <cell r="R610" t="str">
            <v xml:space="preserve">30/03/2017 02 : 06 201041 : OC-1009179:-173331-PANEL.08/04/2017 04 : 25  ARANTXA.MON : NP5
</v>
          </cell>
          <cell r="S610" t="str">
            <v/>
          </cell>
          <cell r="T610" t="str">
            <v xml:space="preserve">     Eudenis Aguilar Ahuacatitla  </v>
          </cell>
          <cell r="U610" t="str">
            <v>2017-04-13</v>
          </cell>
          <cell r="V610" t="str">
            <v>Norte</v>
          </cell>
          <cell r="W610" t="str">
            <v>COMPLETADO</v>
          </cell>
          <cell r="X610" t="str">
            <v>TALLER</v>
          </cell>
          <cell r="Y610">
            <v>42816</v>
          </cell>
          <cell r="Z610">
            <v>785</v>
          </cell>
          <cell r="AA610" t="str">
            <v>M012</v>
          </cell>
          <cell r="AB610" t="str">
            <v>T173331/Panel - PANEL</v>
          </cell>
          <cell r="AC610" t="str">
            <v>OC-1009179</v>
          </cell>
          <cell r="AD610" t="str">
            <v>rio bravo /infonavit del rio</v>
          </cell>
          <cell r="AE610" t="str">
            <v>TMS</v>
          </cell>
          <cell r="AF610" t="str">
            <v>MX</v>
          </cell>
          <cell r="AG610" t="str">
            <v>10408833</v>
          </cell>
          <cell r="AH610" t="str">
            <v>MARIA SONIA ESPINOSA REYES</v>
          </cell>
          <cell r="AI610" t="str">
            <v>san marcos num 219</v>
          </cell>
          <cell r="AJ610" t="str">
            <v>0448992199906</v>
          </cell>
          <cell r="AK610" t="str">
            <v>0448992199906</v>
          </cell>
          <cell r="AL610" t="str">
            <v>88980</v>
          </cell>
          <cell r="AM610"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10" t="str">
            <v>3TE50J141202</v>
          </cell>
          <cell r="AO610" t="str">
            <v>Básica</v>
          </cell>
          <cell r="AP610" t="str">
            <v>Hisense</v>
          </cell>
          <cell r="AQ610" t="str">
            <v>Opera</v>
          </cell>
          <cell r="AR610" t="str">
            <v>FHD 1920 x 1080</v>
          </cell>
          <cell r="AS610" t="str">
            <v>3TE50G165140G1651M010</v>
          </cell>
          <cell r="AT610" t="e">
            <v>#N/A</v>
          </cell>
          <cell r="AU610" t="str">
            <v>50H7GB</v>
          </cell>
          <cell r="AV610" t="str">
            <v>3TE50G165140</v>
          </cell>
          <cell r="AW610" t="str">
            <v>G1651</v>
          </cell>
          <cell r="AX610" t="str">
            <v>M010</v>
          </cell>
          <cell r="AY610">
            <v>74011894</v>
          </cell>
          <cell r="AZ610">
            <v>51012823</v>
          </cell>
          <cell r="BA610">
            <v>80141598</v>
          </cell>
        </row>
        <row r="611">
          <cell r="D611">
            <v>60313941</v>
          </cell>
          <cell r="E611" t="str">
            <v xml:space="preserve">A  </v>
          </cell>
          <cell r="F611" t="str">
            <v>TV</v>
          </cell>
          <cell r="G611" t="str">
            <v>LUIS ALBERTO GONZALEZ OLIVARES</v>
          </cell>
          <cell r="H611" t="str">
            <v>MANZANA C-1, COL. CENTRO, TUXPAN, NAY</v>
          </cell>
          <cell r="I611">
            <v>3192320050</v>
          </cell>
          <cell r="J611" t="str">
            <v>HISENSE</v>
          </cell>
          <cell r="K611" t="str">
            <v>50K20D</v>
          </cell>
          <cell r="L611" t="str">
            <v>50G150598H01027</v>
          </cell>
          <cell r="M611">
            <v>1341</v>
          </cell>
          <cell r="N611">
            <v>9060.35</v>
          </cell>
          <cell r="O611">
            <v>42584</v>
          </cell>
          <cell r="P611">
            <v>42804</v>
          </cell>
          <cell r="Q611">
            <v>201023</v>
          </cell>
          <cell r="R611" t="str">
            <v>16/03/2017 06 : 07  JORGE.VAZ : NP5
12/03/2017 02 : 29 201023 : P1-173064-PANEL LCD, 166794-POWER BOARD-OC1008489</v>
          </cell>
          <cell r="S611" t="str">
            <v>FALLA: NO ENCIENDE, SE REALIZO PEDIDO DE</v>
          </cell>
          <cell r="T611" t="str">
            <v xml:space="preserve">  GABRIELA RIVAS DELGADO          </v>
          </cell>
          <cell r="U611" t="str">
            <v>2017-04-18</v>
          </cell>
          <cell r="V611" t="str">
            <v>Norte</v>
          </cell>
          <cell r="W611" t="str">
            <v>COMPLETADO</v>
          </cell>
          <cell r="X611" t="str">
            <v>TALLER</v>
          </cell>
          <cell r="Y611">
            <v>42804</v>
          </cell>
          <cell r="Z611">
            <v>220</v>
          </cell>
          <cell r="AA611" t="str">
            <v>M010</v>
          </cell>
          <cell r="AD611" t="str">
            <v>Tuxpan/Centro</v>
          </cell>
          <cell r="AE611" t="str">
            <v>NAY</v>
          </cell>
          <cell r="AF611" t="str">
            <v>MX</v>
          </cell>
          <cell r="AG611" t="str">
            <v>10414002</v>
          </cell>
          <cell r="AH611" t="str">
            <v>LUIS ALBERTO GONZALEZ OLIVARES</v>
          </cell>
          <cell r="AI611" t="str">
            <v>302 Sur Madero</v>
          </cell>
          <cell r="AJ611" t="str">
            <v>3192320050</v>
          </cell>
          <cell r="AK611">
            <v>0</v>
          </cell>
          <cell r="AL611" t="str">
            <v>63200</v>
          </cell>
          <cell r="AM611"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11" t="str">
            <v>3TE50G132311</v>
          </cell>
          <cell r="AO611" t="str">
            <v>Básica</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74011895</v>
          </cell>
          <cell r="AZ611">
            <v>51012824</v>
          </cell>
          <cell r="BA611">
            <v>80141742</v>
          </cell>
        </row>
        <row r="612">
          <cell r="D612">
            <v>60313734</v>
          </cell>
          <cell r="E612" t="str">
            <v>A</v>
          </cell>
          <cell r="F612" t="str">
            <v>TV</v>
          </cell>
          <cell r="G612" t="str">
            <v>FERNANDO DELOXA</v>
          </cell>
          <cell r="H612" t="str">
            <v>DESIERTO COLORADO NO. 8 SUMIDERO</v>
          </cell>
          <cell r="I612">
            <v>2288106303</v>
          </cell>
          <cell r="J612" t="str">
            <v>HISENSE</v>
          </cell>
          <cell r="K612" t="str">
            <v>50H3</v>
          </cell>
          <cell r="L612" t="str">
            <v>50J141308H01143</v>
          </cell>
          <cell r="M612" t="str">
            <v>TICKET 0001B1847</v>
          </cell>
          <cell r="N612">
            <v>10401.1</v>
          </cell>
          <cell r="O612">
            <v>42055</v>
          </cell>
          <cell r="P612">
            <v>42837</v>
          </cell>
          <cell r="Q612">
            <v>201068</v>
          </cell>
          <cell r="R612" t="str">
            <v>SOLICITUD DE PANEL, FALTA DE REFACCION</v>
          </cell>
          <cell r="T612" t="str">
            <v>KAREN BAUTISTA</v>
          </cell>
          <cell r="U612">
            <v>42825</v>
          </cell>
          <cell r="V612" t="str">
            <v>SUR</v>
          </cell>
          <cell r="W612" t="str">
            <v>COMPLETADO</v>
          </cell>
          <cell r="Y612">
            <v>42803</v>
          </cell>
          <cell r="Z612">
            <v>782</v>
          </cell>
          <cell r="AA612" t="str">
            <v>M012</v>
          </cell>
          <cell r="AB612" t="str">
            <v>T173331/Panel - PANEL</v>
          </cell>
          <cell r="AC612" t="str">
            <v>OC-1008831</v>
          </cell>
          <cell r="AD612" t="str">
            <v>Xalapa / sumidero</v>
          </cell>
          <cell r="AE612" t="str">
            <v>VER</v>
          </cell>
          <cell r="AF612" t="str">
            <v>MX</v>
          </cell>
          <cell r="AG612" t="str">
            <v>10413774</v>
          </cell>
          <cell r="AH612" t="str">
            <v>FERNANDO DELOXA</v>
          </cell>
          <cell r="AI612" t="str">
            <v>8 Desiserto del colorado</v>
          </cell>
          <cell r="AJ612" t="str">
            <v>2288106303</v>
          </cell>
          <cell r="AK612" t="str">
            <v>2282133755</v>
          </cell>
          <cell r="AL612" t="str">
            <v>91174</v>
          </cell>
          <cell r="AM612"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12" t="str">
            <v>3TE50J141202</v>
          </cell>
          <cell r="AO612" t="str">
            <v>Básica</v>
          </cell>
          <cell r="AP612" t="str">
            <v>Hisense</v>
          </cell>
          <cell r="AQ612" t="str">
            <v>Opera</v>
          </cell>
          <cell r="AR612" t="str">
            <v>FHD 1920 x 1080</v>
          </cell>
          <cell r="AS612" t="str">
            <v>3TE50G165140G1651M010</v>
          </cell>
          <cell r="AT612" t="e">
            <v>#N/A</v>
          </cell>
          <cell r="AU612" t="str">
            <v>50H7GB</v>
          </cell>
          <cell r="AV612" t="str">
            <v>3TE50G165140</v>
          </cell>
          <cell r="AW612" t="str">
            <v>G1651</v>
          </cell>
          <cell r="AX612" t="str">
            <v>M010</v>
          </cell>
          <cell r="AY612">
            <v>74011897</v>
          </cell>
          <cell r="AZ612">
            <v>51012826</v>
          </cell>
          <cell r="BA612">
            <v>80141545</v>
          </cell>
        </row>
        <row r="613">
          <cell r="D613">
            <v>60316079</v>
          </cell>
          <cell r="E613" t="str">
            <v xml:space="preserve">A </v>
          </cell>
          <cell r="F613" t="str">
            <v>TV</v>
          </cell>
          <cell r="G613" t="str">
            <v>MARIA MARGARITA GOMEZ CUEVAS</v>
          </cell>
          <cell r="H613" t="str">
            <v>URANO #13, SAN SIMON, DEL. CUAHUTEMOC, C.P. 06920</v>
          </cell>
          <cell r="I613" t="str">
            <v>5545817371 / 5555971865</v>
          </cell>
          <cell r="J613" t="str">
            <v>HISENSE</v>
          </cell>
          <cell r="K613" t="str">
            <v>50K20DW</v>
          </cell>
          <cell r="L613" t="str">
            <v>50J140464H01694</v>
          </cell>
          <cell r="M613" t="str">
            <v>TC# 6553 1408 5111 7752 5283 46 TICKET DE COMPRA TIENDA WALMART</v>
          </cell>
          <cell r="N613">
            <v>8499</v>
          </cell>
          <cell r="O613">
            <v>41881</v>
          </cell>
          <cell r="P613">
            <v>42843</v>
          </cell>
          <cell r="Q613">
            <v>201767</v>
          </cell>
          <cell r="R613" t="str">
            <v>20/04/2017 03 : 51  ARANTXA.MON : NP5 / P1A: 173331 PANEL   18-04-2017  OC-1009727</v>
          </cell>
          <cell r="S613" t="str">
            <v>EQUIPO DAÑADO EN DOMICILIO DE CLIENTE</v>
          </cell>
          <cell r="T613" t="str">
            <v xml:space="preserve">   RENE ARIAS                     </v>
          </cell>
          <cell r="U613" t="str">
            <v>2017-04-20</v>
          </cell>
          <cell r="V613" t="str">
            <v>CENTRO</v>
          </cell>
          <cell r="W613" t="str">
            <v>COMPLETADO</v>
          </cell>
          <cell r="X613" t="str">
            <v>TALLER</v>
          </cell>
          <cell r="Y613">
            <v>42842</v>
          </cell>
          <cell r="Z613">
            <v>962</v>
          </cell>
          <cell r="AA613" t="str">
            <v>M012</v>
          </cell>
          <cell r="AD613" t="str">
            <v>CUAHUTEMOC/SN SIMON</v>
          </cell>
          <cell r="AE613" t="str">
            <v>DF</v>
          </cell>
          <cell r="AF613" t="str">
            <v>MX</v>
          </cell>
          <cell r="AG613" t="str">
            <v>10167314</v>
          </cell>
          <cell r="AH613" t="str">
            <v>MARIA MARGARITA GOMEZ CUEVAS</v>
          </cell>
          <cell r="AI613" t="str">
            <v>13 URANO</v>
          </cell>
          <cell r="AJ613" t="str">
            <v>5545817371</v>
          </cell>
          <cell r="AK613" t="str">
            <v>5545817371</v>
          </cell>
          <cell r="AL613" t="str">
            <v>06920</v>
          </cell>
          <cell r="AM613"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74011898</v>
          </cell>
          <cell r="AZ613">
            <v>51012827</v>
          </cell>
          <cell r="BA613">
            <v>80141858</v>
          </cell>
        </row>
        <row r="614">
          <cell r="D614">
            <v>60313123</v>
          </cell>
          <cell r="E614" t="str">
            <v xml:space="preserve">A  </v>
          </cell>
          <cell r="F614" t="str">
            <v>TV</v>
          </cell>
          <cell r="G614" t="str">
            <v>ANGEL ADRIAN DOMINGUEZ GARCIA</v>
          </cell>
          <cell r="H614" t="str">
            <v>CALLE 7 LEGUAS NUM 327 COL. BENITO JUAREZ 2 MUNICIPIO NEZAHUALCOYOTL CP 57000</v>
          </cell>
          <cell r="I614" t="str">
            <v>11671014</v>
          </cell>
          <cell r="J614" t="str">
            <v>HISENSE</v>
          </cell>
          <cell r="K614" t="str">
            <v>50K20DW</v>
          </cell>
          <cell r="L614" t="str">
            <v>50G143291H14799</v>
          </cell>
          <cell r="M614" t="str">
            <v>CARTA DE ACEPTACION</v>
          </cell>
          <cell r="N614">
            <v>8800</v>
          </cell>
          <cell r="O614">
            <v>42066</v>
          </cell>
          <cell r="P614">
            <v>42797</v>
          </cell>
          <cell r="Q614">
            <v>201767</v>
          </cell>
          <cell r="R614" t="str">
            <v>15/03/2017 06 : 22  JORGE.VAZ : NP5 / P1A: 173331 PANEL   03-03-2017 OC-1008197</v>
          </cell>
          <cell r="S614" t="str">
            <v>EQUIPO DAÑADO EN DOMICILIO DE CLIENTE</v>
          </cell>
          <cell r="T614" t="str">
            <v xml:space="preserve">   ABRAHAM LAZCANO                </v>
          </cell>
          <cell r="U614" t="str">
            <v>2017-04-10</v>
          </cell>
          <cell r="V614" t="str">
            <v>CENTRO</v>
          </cell>
          <cell r="W614" t="str">
            <v>COMPLETADO</v>
          </cell>
          <cell r="X614" t="str">
            <v>TALLER</v>
          </cell>
          <cell r="Y614">
            <v>42795</v>
          </cell>
          <cell r="Z614">
            <v>731</v>
          </cell>
          <cell r="AA614" t="str">
            <v>M012</v>
          </cell>
          <cell r="AD614" t="str">
            <v>Nezahualcoyotl/Benito Juarez 2</v>
          </cell>
          <cell r="AE614" t="str">
            <v>MEX</v>
          </cell>
          <cell r="AF614" t="str">
            <v>MX</v>
          </cell>
          <cell r="AG614" t="str">
            <v>10412470</v>
          </cell>
          <cell r="AH614" t="str">
            <v>ANGEL ADRIAN DOMINGUEZ GARCIA</v>
          </cell>
          <cell r="AI614" t="str">
            <v>327 Calle 7 leguas</v>
          </cell>
          <cell r="AJ614" t="str">
            <v>11671014</v>
          </cell>
          <cell r="AK614">
            <v>0</v>
          </cell>
          <cell r="AL614" t="str">
            <v>57000</v>
          </cell>
          <cell r="AM614"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14" t="str">
            <v>1TE50B8NUSCB</v>
          </cell>
          <cell r="AO614" t="str">
            <v>Smart</v>
          </cell>
          <cell r="AP614" t="str">
            <v>Hisense</v>
          </cell>
          <cell r="AQ614" t="str">
            <v>Opera</v>
          </cell>
          <cell r="AR614" t="str">
            <v>FHD 1920 x 1080</v>
          </cell>
          <cell r="AS614" t="str">
            <v>3TE50G165140G1651M010</v>
          </cell>
          <cell r="AT614" t="e">
            <v>#N/A</v>
          </cell>
          <cell r="AU614" t="str">
            <v>50H7GB</v>
          </cell>
          <cell r="AV614" t="str">
            <v>3TE50G165140</v>
          </cell>
          <cell r="AW614" t="str">
            <v>G1651</v>
          </cell>
          <cell r="AX614" t="str">
            <v>M010</v>
          </cell>
          <cell r="AY614">
            <v>74011899</v>
          </cell>
          <cell r="AZ614">
            <v>51012828</v>
          </cell>
          <cell r="BA614">
            <v>80141850</v>
          </cell>
        </row>
        <row r="615">
          <cell r="D615">
            <v>60312702</v>
          </cell>
          <cell r="E615" t="str">
            <v xml:space="preserve">A  </v>
          </cell>
          <cell r="F615" t="str">
            <v>TV</v>
          </cell>
          <cell r="G615" t="str">
            <v>ALMA DELIA AGUILAR RAMOS</v>
          </cell>
          <cell r="H615" t="str">
            <v>99 265 LAS AGUILAS NEZAHUALCOYOTL CP. 57900</v>
          </cell>
          <cell r="I615">
            <v>5541021360</v>
          </cell>
          <cell r="J615" t="str">
            <v>HISENSE</v>
          </cell>
          <cell r="K615" t="str">
            <v>50H3</v>
          </cell>
          <cell r="L615" t="str">
            <v>50J141308H01582</v>
          </cell>
          <cell r="M615" t="str">
            <v>Ticket NE / 000262717</v>
          </cell>
          <cell r="N615">
            <v>10401.1</v>
          </cell>
          <cell r="O615">
            <v>42050</v>
          </cell>
          <cell r="P615">
            <v>42794</v>
          </cell>
          <cell r="Q615">
            <v>201767</v>
          </cell>
          <cell r="R615" t="str">
            <v>16/03/2017 03 : 11  ARANTXA.MON : NP5/201767 : P1A: 173331 PANEL    28-02-2017   OC-1008026</v>
          </cell>
          <cell r="S615" t="str">
            <v xml:space="preserve">EQUIPO EN DOMICILIO DE CTE </v>
          </cell>
          <cell r="T615" t="str">
            <v xml:space="preserve"> ANDREA LEGORRETA                 </v>
          </cell>
          <cell r="U615" t="str">
            <v>2017-04-10</v>
          </cell>
          <cell r="V615" t="str">
            <v>CENTRO</v>
          </cell>
          <cell r="W615" t="str">
            <v>COMPLETADO</v>
          </cell>
          <cell r="X615" t="str">
            <v>TALLER</v>
          </cell>
          <cell r="Y615">
            <v>42789</v>
          </cell>
          <cell r="Z615">
            <v>744</v>
          </cell>
          <cell r="AA615" t="str">
            <v>M012</v>
          </cell>
          <cell r="AD615" t="str">
            <v>Nezahualcoyotl /Las aguilas</v>
          </cell>
          <cell r="AE615" t="str">
            <v>MEX</v>
          </cell>
          <cell r="AF615" t="str">
            <v>MX</v>
          </cell>
          <cell r="AG615" t="str">
            <v>10412608</v>
          </cell>
          <cell r="AH615" t="str">
            <v>ALMA DELIA AGUILAR RAMOS</v>
          </cell>
          <cell r="AI615" t="str">
            <v>265 99</v>
          </cell>
          <cell r="AJ615" t="str">
            <v>5541021360</v>
          </cell>
          <cell r="AK615">
            <v>0</v>
          </cell>
          <cell r="AL615" t="str">
            <v>57900</v>
          </cell>
          <cell r="AM615"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15" t="str">
            <v>3TE50J141202</v>
          </cell>
          <cell r="AO615" t="str">
            <v>Básica</v>
          </cell>
          <cell r="AP615" t="str">
            <v>Hisense</v>
          </cell>
          <cell r="AQ615" t="str">
            <v>Opera</v>
          </cell>
          <cell r="AR615" t="str">
            <v>FHD 1920 x 1080</v>
          </cell>
          <cell r="AS615" t="str">
            <v>3TE50G165140G1651M010</v>
          </cell>
          <cell r="AT615" t="e">
            <v>#N/A</v>
          </cell>
          <cell r="AU615" t="str">
            <v>50H7GB</v>
          </cell>
          <cell r="AV615" t="str">
            <v>3TE50G165140</v>
          </cell>
          <cell r="AW615" t="str">
            <v>G1651</v>
          </cell>
          <cell r="AX615" t="str">
            <v>M010</v>
          </cell>
          <cell r="AY615">
            <v>74011900</v>
          </cell>
          <cell r="AZ615">
            <v>51012829</v>
          </cell>
          <cell r="BA615">
            <v>80141851</v>
          </cell>
        </row>
        <row r="616">
          <cell r="D616">
            <v>60313811</v>
          </cell>
          <cell r="E616" t="str">
            <v>A</v>
          </cell>
          <cell r="F616" t="str">
            <v>TV</v>
          </cell>
          <cell r="G616" t="str">
            <v>RAFAEL CARDENAS ACUÑA</v>
          </cell>
          <cell r="H616" t="str">
            <v>FRESNOS 1674 Col. BELLA VISTA Mpo. TONALA</v>
          </cell>
          <cell r="I616">
            <v>5538555677</v>
          </cell>
          <cell r="J616" t="str">
            <v>HISENSE</v>
          </cell>
          <cell r="K616" t="str">
            <v>50K20D</v>
          </cell>
          <cell r="L616" t="str">
            <v>50J141129H02312</v>
          </cell>
          <cell r="M616" t="str">
            <v>CHA/ 000172700</v>
          </cell>
          <cell r="N616">
            <v>7801</v>
          </cell>
          <cell r="O616">
            <v>41810</v>
          </cell>
          <cell r="P616">
            <v>42074</v>
          </cell>
          <cell r="Q616">
            <v>201076</v>
          </cell>
          <cell r="R616" t="str">
            <v>No hay refacciones para surtir y reparar el equipo</v>
          </cell>
          <cell r="T616" t="str">
            <v>Carlos Muñiz</v>
          </cell>
          <cell r="U616">
            <v>42837</v>
          </cell>
          <cell r="V616" t="str">
            <v>SUR</v>
          </cell>
          <cell r="W616" t="str">
            <v>COMPLETADO</v>
          </cell>
          <cell r="X616" t="str">
            <v>CLIENTE</v>
          </cell>
          <cell r="Y616">
            <v>42803</v>
          </cell>
          <cell r="Z616">
            <v>264</v>
          </cell>
          <cell r="AA616" t="str">
            <v>M010</v>
          </cell>
          <cell r="AB616" t="str">
            <v>T174313/Panel - PANEL</v>
          </cell>
          <cell r="AC616" t="str">
            <v>OC-1008504</v>
          </cell>
          <cell r="AD616" t="str">
            <v>Tonalá/Bellavista</v>
          </cell>
          <cell r="AE616" t="str">
            <v>JAL</v>
          </cell>
          <cell r="AF616" t="str">
            <v>MX</v>
          </cell>
          <cell r="AG616" t="str">
            <v>10413924</v>
          </cell>
          <cell r="AH616" t="str">
            <v>RAFAEL CARDENAS</v>
          </cell>
          <cell r="AI616" t="str">
            <v>1674 Fresnos</v>
          </cell>
          <cell r="AJ616" t="str">
            <v>3315231503</v>
          </cell>
          <cell r="AK616">
            <v>0</v>
          </cell>
          <cell r="AL616" t="str">
            <v>45505</v>
          </cell>
          <cell r="AM616"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16" t="str">
            <v>3TE50G132311</v>
          </cell>
          <cell r="AO616" t="str">
            <v>Básica</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74011901</v>
          </cell>
          <cell r="AZ616">
            <v>51012830</v>
          </cell>
          <cell r="BA616">
            <v>80141525</v>
          </cell>
        </row>
        <row r="617">
          <cell r="D617">
            <v>60310819</v>
          </cell>
          <cell r="E617" t="str">
            <v xml:space="preserve">A  </v>
          </cell>
          <cell r="F617" t="str">
            <v>TV</v>
          </cell>
          <cell r="G617" t="str">
            <v xml:space="preserve">DAVID CONTRERAS SILVA </v>
          </cell>
          <cell r="H617" t="str">
            <v>SANTIAGO GUZMAN 1226 GUADALAJARA/BEATRIZ HERNANDEZ</v>
          </cell>
          <cell r="I617">
            <v>3322157395</v>
          </cell>
          <cell r="J617" t="str">
            <v>HISENSE</v>
          </cell>
          <cell r="K617" t="str">
            <v>50K20DW</v>
          </cell>
          <cell r="L617" t="str">
            <v>50G143292H05471</v>
          </cell>
          <cell r="M617" t="str">
            <v>CARTA BIMBO</v>
          </cell>
          <cell r="N617">
            <v>0</v>
          </cell>
          <cell r="O617">
            <v>42095</v>
          </cell>
          <cell r="P617">
            <v>42783</v>
          </cell>
          <cell r="Q617">
            <v>201109</v>
          </cell>
          <cell r="R617" t="str">
            <v>FALTA DE REFACCIONES  173331 oc-1007507</v>
          </cell>
          <cell r="S617" t="str">
            <v>CLIENTE ENTREGA UNICAMENTE TV SIN ACCESO</v>
          </cell>
          <cell r="T617" t="str">
            <v xml:space="preserve"> YURIANA HERNANDEZ HERRERA        </v>
          </cell>
          <cell r="U617" t="str">
            <v>2017-ABRIL</v>
          </cell>
          <cell r="V617" t="str">
            <v>SUR</v>
          </cell>
          <cell r="W617" t="str">
            <v>COMPLETADO</v>
          </cell>
          <cell r="X617" t="str">
            <v>TALLER</v>
          </cell>
          <cell r="Y617">
            <v>42769</v>
          </cell>
          <cell r="Z617">
            <v>688</v>
          </cell>
          <cell r="AA617" t="str">
            <v>M012</v>
          </cell>
          <cell r="AD617" t="str">
            <v>Guadalajara/Beatriz hernandez</v>
          </cell>
          <cell r="AE617" t="str">
            <v>JAL</v>
          </cell>
          <cell r="AF617" t="str">
            <v>MX</v>
          </cell>
          <cell r="AG617" t="str">
            <v>10403352</v>
          </cell>
          <cell r="AH617" t="str">
            <v>DAVID CONTRERAS SILVA</v>
          </cell>
          <cell r="AI617" t="str">
            <v>Santiago Guzman no 1226</v>
          </cell>
          <cell r="AJ617" t="str">
            <v>3322157395</v>
          </cell>
          <cell r="AK617">
            <v>0</v>
          </cell>
          <cell r="AL617" t="str">
            <v>44730</v>
          </cell>
          <cell r="AM617"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74011902</v>
          </cell>
          <cell r="AZ617">
            <v>51012831</v>
          </cell>
          <cell r="BA617">
            <v>80141477</v>
          </cell>
        </row>
        <row r="618">
          <cell r="D618">
            <v>60314038</v>
          </cell>
          <cell r="E618" t="str">
            <v xml:space="preserve">A  </v>
          </cell>
          <cell r="F618" t="str">
            <v>TV</v>
          </cell>
          <cell r="G618" t="str">
            <v>PATRICIA VAZQUEZ RAMIREZ</v>
          </cell>
          <cell r="H618" t="str">
            <v>VILLAGRAN 2417, JARDINES DE TOLTECA, GUADALUPE</v>
          </cell>
          <cell r="I618">
            <v>8110217605</v>
          </cell>
          <cell r="J618" t="str">
            <v>HISENSE</v>
          </cell>
          <cell r="K618" t="str">
            <v>50K20DW</v>
          </cell>
          <cell r="L618" t="str">
            <v>50J140464H01734</v>
          </cell>
          <cell r="M618" t="str">
            <v xml:space="preserve">CARTA DE ACEPTACION </v>
          </cell>
          <cell r="N618">
            <v>10121.14</v>
          </cell>
          <cell r="O618">
            <v>41860</v>
          </cell>
          <cell r="P618">
            <v>42822</v>
          </cell>
          <cell r="Q618">
            <v>201024</v>
          </cell>
          <cell r="R618" t="str">
            <v>03/28/17 02:19 ERNESTO HDZ NP5 P1A OC 1008648 PANEL 173331</v>
          </cell>
          <cell r="S618" t="str">
            <v/>
          </cell>
          <cell r="T618" t="str">
            <v xml:space="preserve">    SOFIA VAZQUEZ                 </v>
          </cell>
          <cell r="U618" t="str">
            <v>2017-04-20</v>
          </cell>
          <cell r="V618" t="str">
            <v>Norte</v>
          </cell>
          <cell r="W618" t="str">
            <v>COMPLETADO</v>
          </cell>
          <cell r="X618" t="str">
            <v>TALLER</v>
          </cell>
          <cell r="Y618">
            <v>42807</v>
          </cell>
          <cell r="Z618">
            <v>962</v>
          </cell>
          <cell r="AA618" t="str">
            <v>M012</v>
          </cell>
          <cell r="AD618" t="str">
            <v>Guadalupe/jardines de tolteca</v>
          </cell>
          <cell r="AE618" t="str">
            <v>NL</v>
          </cell>
          <cell r="AF618" t="str">
            <v>MX</v>
          </cell>
          <cell r="AG618" t="str">
            <v>10413990</v>
          </cell>
          <cell r="AH618" t="str">
            <v>PATRICIA VAZQUEZ RAMIREZ</v>
          </cell>
          <cell r="AI618" t="str">
            <v>Villagran 2417</v>
          </cell>
          <cell r="AJ618" t="str">
            <v>8110217605</v>
          </cell>
          <cell r="AK618">
            <v>0</v>
          </cell>
          <cell r="AL618" t="str">
            <v>67178</v>
          </cell>
          <cell r="AM618"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18" t="str">
            <v>1TE50B8NUSCB</v>
          </cell>
          <cell r="AO618" t="str">
            <v>Smart</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74011903</v>
          </cell>
          <cell r="AZ618">
            <v>51012832</v>
          </cell>
          <cell r="BA618">
            <v>80141726</v>
          </cell>
        </row>
        <row r="619">
          <cell r="D619">
            <v>60314898</v>
          </cell>
          <cell r="E619" t="str">
            <v xml:space="preserve">A  </v>
          </cell>
          <cell r="F619" t="str">
            <v>TV</v>
          </cell>
          <cell r="G619" t="str">
            <v>FRANCISCO JAVIER URIBE GUTIERRES</v>
          </cell>
          <cell r="H619" t="str">
            <v>SANTA LUCIA 139 TLAJOMULCO/SANTA FE</v>
          </cell>
          <cell r="I619" t="str">
            <v>3337971304- 3338412892</v>
          </cell>
          <cell r="J619" t="str">
            <v>HISENSE</v>
          </cell>
          <cell r="K619" t="str">
            <v>50K20D</v>
          </cell>
          <cell r="L619" t="str">
            <v>50J141308H01604</v>
          </cell>
          <cell r="M619" t="str">
            <v>MCT / 000012688</v>
          </cell>
          <cell r="N619">
            <v>10401.1</v>
          </cell>
          <cell r="O619">
            <v>42024</v>
          </cell>
          <cell r="P619">
            <v>42819</v>
          </cell>
          <cell r="Q619">
            <v>201109</v>
          </cell>
          <cell r="R619" t="str">
            <v>FALTA DE REFACCIONES 186903 oc-1009018</v>
          </cell>
          <cell r="S619" t="str">
            <v>CLIENTE ENTREGA EQUIPO SIN ACCESORIOS UN</v>
          </cell>
          <cell r="T619" t="str">
            <v xml:space="preserve">    YURIANA HERNANDEZ HERRERA     </v>
          </cell>
          <cell r="U619" t="str">
            <v>2017-ABRIL</v>
          </cell>
          <cell r="W619" t="str">
            <v>COMPLETADO</v>
          </cell>
          <cell r="X619" t="str">
            <v>TALLER</v>
          </cell>
          <cell r="Y619">
            <v>42818</v>
          </cell>
          <cell r="Z619">
            <v>795</v>
          </cell>
          <cell r="AA619" t="str">
            <v>M012</v>
          </cell>
          <cell r="AD619" t="str">
            <v>tlajomulco/hda sta fe</v>
          </cell>
          <cell r="AE619" t="str">
            <v>JAL</v>
          </cell>
          <cell r="AF619" t="str">
            <v>MX</v>
          </cell>
          <cell r="AG619" t="str">
            <v>10414702</v>
          </cell>
          <cell r="AH619" t="str">
            <v>FRANCISCO JAVIER URIBE GUTIERREZ</v>
          </cell>
          <cell r="AI619" t="str">
            <v>139 sta lucia</v>
          </cell>
          <cell r="AJ619" t="str">
            <v>3337971304</v>
          </cell>
          <cell r="AK619" t="str">
            <v>3338412892</v>
          </cell>
          <cell r="AL619" t="str">
            <v>45655</v>
          </cell>
          <cell r="AM619"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19" t="str">
            <v>3TE50G132311</v>
          </cell>
          <cell r="AO619" t="str">
            <v>Básica</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74011904</v>
          </cell>
          <cell r="AZ619">
            <v>51012833</v>
          </cell>
          <cell r="BA619">
            <v>80141459</v>
          </cell>
        </row>
        <row r="620">
          <cell r="D620">
            <v>60315230</v>
          </cell>
          <cell r="E620" t="str">
            <v>E</v>
          </cell>
          <cell r="F620" t="str">
            <v>TV</v>
          </cell>
          <cell r="G620" t="str">
            <v>MARTHA HERNANDEZ LÓPEZ</v>
          </cell>
          <cell r="H620" t="str">
            <v>CALLE VERACRUZ N. 1631 COLONIA UNIVERSIDADES C.P 72589, PUEBLA, PUE.</v>
          </cell>
          <cell r="I620" t="str">
            <v>222 2331906</v>
          </cell>
          <cell r="J620" t="str">
            <v>HISENSE</v>
          </cell>
          <cell r="K620" t="str">
            <v>50K20DW</v>
          </cell>
          <cell r="L620" t="str">
            <v>50G143292H06025</v>
          </cell>
          <cell r="M620" t="str">
            <v>TICKET: 000153095</v>
          </cell>
          <cell r="N620">
            <v>13310.88</v>
          </cell>
          <cell r="O620">
            <v>42020</v>
          </cell>
          <cell r="P620">
            <v>42824</v>
          </cell>
          <cell r="Q620">
            <v>201032</v>
          </cell>
          <cell r="R620" t="str">
            <v>31/03/2017 07 : 46  GABRIELA.B : TCFER
31/03/2017 07 : 35  GABRIELA.B : CLIENTE NO ACEPTA EL CAMBIO FÍSICO DELA ORDEN 60307544</v>
          </cell>
          <cell r="S620" t="str">
            <v>CLIENTE SOLICITA REPOSICIÓN DE UN EQUIPO</v>
          </cell>
          <cell r="T620" t="str">
            <v xml:space="preserve">  ERIK ORTEGA MÉNDEZ              </v>
          </cell>
          <cell r="U620">
            <v>42837</v>
          </cell>
          <cell r="V620" t="str">
            <v>Centro</v>
          </cell>
          <cell r="W620" t="str">
            <v>COMPLETADO</v>
          </cell>
          <cell r="X620" t="str">
            <v>CLIENTE</v>
          </cell>
          <cell r="Y620">
            <v>42824</v>
          </cell>
          <cell r="Z620">
            <v>804</v>
          </cell>
          <cell r="AA620" t="str">
            <v>M012</v>
          </cell>
          <cell r="AD620" t="str">
            <v>PUEBLA/UNIVERSIDADES</v>
          </cell>
          <cell r="AE620" t="str">
            <v>PUE</v>
          </cell>
          <cell r="AF620" t="str">
            <v>MX</v>
          </cell>
          <cell r="AG620" t="str">
            <v>10236857</v>
          </cell>
          <cell r="AH620" t="str">
            <v>MARTHA HERNANDEZ LOPEZ</v>
          </cell>
          <cell r="AI620" t="str">
            <v>1631 VERACRUZ</v>
          </cell>
          <cell r="AJ620" t="str">
            <v>012222331906</v>
          </cell>
          <cell r="AK620">
            <v>0</v>
          </cell>
          <cell r="AL620" t="str">
            <v>72589</v>
          </cell>
          <cell r="AM620" t="str">
            <v>22/04/2017 08 : 13 MARCO.DIAZ : TCF174 7401190920/04/2017 23 : 30 GEARARDO.PA : CFA31/03/2017 07 : 46 GABRIELA.B : TCFER31/03/2017 07 : 35 GABRIELA.B : CLIENTE NO ACEPTA EL CAMBIO FÍSICO DELA ORDEN 60307544</v>
          </cell>
          <cell r="AN620" t="str">
            <v>1TE50B8NUSCB</v>
          </cell>
          <cell r="AO620" t="str">
            <v>Smart</v>
          </cell>
          <cell r="AP620" t="str">
            <v>Hisense</v>
          </cell>
          <cell r="AQ620" t="str">
            <v>Opera</v>
          </cell>
          <cell r="AR620" t="str">
            <v>FHD 1920 x 1080</v>
          </cell>
          <cell r="AS620" t="str">
            <v>3TE50G165140G1651M010</v>
          </cell>
          <cell r="AT620" t="e">
            <v>#N/A</v>
          </cell>
          <cell r="AU620" t="str">
            <v>50H7GB</v>
          </cell>
          <cell r="AV620" t="str">
            <v>3TE50G165140</v>
          </cell>
          <cell r="AW620" t="str">
            <v>G1651</v>
          </cell>
          <cell r="AX620" t="str">
            <v>M010</v>
          </cell>
          <cell r="AY620">
            <v>74011912</v>
          </cell>
          <cell r="AZ620">
            <v>51012838</v>
          </cell>
          <cell r="BA620">
            <v>80141635</v>
          </cell>
        </row>
        <row r="621">
          <cell r="D621">
            <v>60313119</v>
          </cell>
          <cell r="E621" t="str">
            <v>A</v>
          </cell>
          <cell r="F621" t="str">
            <v>TV</v>
          </cell>
          <cell r="G621" t="str">
            <v>YUMICO LOPEZ CASTRO</v>
          </cell>
          <cell r="H621" t="str">
            <v>SAFIRO 54 COL.EJIDAN CP.81029 GUSAVE SINALOA</v>
          </cell>
          <cell r="I621">
            <v>6878579324</v>
          </cell>
          <cell r="J621" t="str">
            <v>HISENSE</v>
          </cell>
          <cell r="K621" t="str">
            <v>50K20D</v>
          </cell>
          <cell r="L621" t="str">
            <v>50J141823H00089</v>
          </cell>
          <cell r="M621">
            <v>1042666</v>
          </cell>
          <cell r="N621">
            <v>7801</v>
          </cell>
          <cell r="O621">
            <v>41886</v>
          </cell>
          <cell r="P621">
            <v>42808</v>
          </cell>
          <cell r="Q621">
            <v>201050</v>
          </cell>
          <cell r="R621" t="str">
            <v>28/03/2017 05 : 43  ERNESTO.HERN : NP5
14/03/2017 06 : 30 201050 : N.D 10008629 O.C. 1008542</v>
          </cell>
          <cell r="S621" t="str">
            <v xml:space="preserve">EQUIPO EN TALLER </v>
          </cell>
          <cell r="T621" t="str">
            <v xml:space="preserve">JAZMIN PADILLA                  </v>
          </cell>
          <cell r="U621" t="str">
            <v>2017-03-28</v>
          </cell>
          <cell r="V621" t="str">
            <v>Norte</v>
          </cell>
          <cell r="W621" t="str">
            <v>COMPLETADO</v>
          </cell>
          <cell r="X621" t="str">
            <v>TALLER</v>
          </cell>
          <cell r="Y621">
            <v>42795</v>
          </cell>
          <cell r="Z621">
            <v>922</v>
          </cell>
          <cell r="AA621" t="str">
            <v>M012</v>
          </cell>
          <cell r="AB621" t="str">
            <v xml:space="preserve">T171496/Tarjeta de suministro eléctrico - Power </v>
          </cell>
          <cell r="AC621" t="str">
            <v>OC-1008542</v>
          </cell>
          <cell r="AD621" t="str">
            <v>Huasabes /ejidan</v>
          </cell>
          <cell r="AE621" t="str">
            <v>SIN</v>
          </cell>
          <cell r="AF621" t="str">
            <v>MX</v>
          </cell>
          <cell r="AG621" t="str">
            <v>10411662</v>
          </cell>
          <cell r="AH621" t="str">
            <v>YUMICO LOPEZ CASTRO</v>
          </cell>
          <cell r="AI621" t="str">
            <v>54 Safiro</v>
          </cell>
          <cell r="AJ621" t="str">
            <v>0446878579324</v>
          </cell>
          <cell r="AK621" t="str">
            <v>6878579324</v>
          </cell>
          <cell r="AL621" t="str">
            <v>81029</v>
          </cell>
          <cell r="AM621"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21" t="str">
            <v>3TE50G132311</v>
          </cell>
          <cell r="AO621" t="str">
            <v>Básica</v>
          </cell>
          <cell r="AP621" t="str">
            <v>Hisense</v>
          </cell>
          <cell r="AQ621" t="str">
            <v>Opera</v>
          </cell>
          <cell r="AR621" t="str">
            <v>FHD 1920 x 1080</v>
          </cell>
          <cell r="AS621" t="str">
            <v>3TE50G165140G1651M010</v>
          </cell>
          <cell r="AT621" t="e">
            <v>#N/A</v>
          </cell>
          <cell r="AU621" t="str">
            <v>50H7GB</v>
          </cell>
          <cell r="AV621" t="str">
            <v>3TE50G165140</v>
          </cell>
          <cell r="AW621" t="str">
            <v>G1651</v>
          </cell>
          <cell r="AX621" t="str">
            <v>M010</v>
          </cell>
          <cell r="AY621">
            <v>74011913</v>
          </cell>
          <cell r="AZ621">
            <v>51012842</v>
          </cell>
          <cell r="BA621">
            <v>80141573</v>
          </cell>
        </row>
        <row r="622">
          <cell r="D622">
            <v>60315454</v>
          </cell>
          <cell r="E622" t="str">
            <v xml:space="preserve">A  </v>
          </cell>
          <cell r="F622" t="str">
            <v>TV</v>
          </cell>
          <cell r="G622" t="str">
            <v>SADOT CASTELLANOS</v>
          </cell>
          <cell r="H622" t="str">
            <v>AV INSURGENTES SUR NO. 2453, SAN ANGEL</v>
          </cell>
          <cell r="I622" t="str">
            <v>5032-1195</v>
          </cell>
          <cell r="J622" t="str">
            <v>HISENSE</v>
          </cell>
          <cell r="K622" t="str">
            <v>50K20D</v>
          </cell>
          <cell r="L622" t="str">
            <v>50J141825H00501</v>
          </cell>
          <cell r="M622" t="str">
            <v>TICKET</v>
          </cell>
          <cell r="N622">
            <v>6999</v>
          </cell>
          <cell r="O622">
            <v>41802</v>
          </cell>
          <cell r="P622">
            <v>42831</v>
          </cell>
          <cell r="Q622">
            <v>201010</v>
          </cell>
          <cell r="R622" t="str">
            <v>PENDIENTE POR PANEL, OC-1009420 SOLICITADO EL 06/04/2017</v>
          </cell>
          <cell r="S622" t="str">
            <v>SE RECOGE SOLO EQUIPO</v>
          </cell>
          <cell r="T622" t="str">
            <v xml:space="preserve">  VIRGINIA ANGUIANO               </v>
          </cell>
          <cell r="U622" t="str">
            <v>2017-04-20</v>
          </cell>
          <cell r="V622" t="str">
            <v>CENTRO</v>
          </cell>
          <cell r="W622" t="str">
            <v>COMPLETADO</v>
          </cell>
          <cell r="X622" t="str">
            <v>TALLER</v>
          </cell>
          <cell r="Y622">
            <v>42829</v>
          </cell>
          <cell r="Z622">
            <v>1029</v>
          </cell>
          <cell r="AA622" t="str">
            <v>M012</v>
          </cell>
          <cell r="AD622" t="str">
            <v>55-11-05-19-95</v>
          </cell>
          <cell r="AE622" t="str">
            <v>DF</v>
          </cell>
          <cell r="AF622" t="str">
            <v>MX</v>
          </cell>
          <cell r="AG622" t="str">
            <v>10415528</v>
          </cell>
          <cell r="AH622" t="str">
            <v>SADOT CASTELLANOS</v>
          </cell>
          <cell r="AI622" t="str">
            <v>2453 AV. INSURGENTES SUR</v>
          </cell>
          <cell r="AJ622" t="str">
            <v>50-32-11-95</v>
          </cell>
          <cell r="AK622" t="str">
            <v>55-11-05-19-95</v>
          </cell>
          <cell r="AL622" t="str">
            <v>01090</v>
          </cell>
          <cell r="AM622"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22" t="str">
            <v>3TE50G132311</v>
          </cell>
          <cell r="AO622" t="str">
            <v>Básica</v>
          </cell>
          <cell r="AP622" t="str">
            <v>Hisense</v>
          </cell>
          <cell r="AQ622" t="str">
            <v>Opera</v>
          </cell>
          <cell r="AR622" t="str">
            <v>FHD 1920 x 1080</v>
          </cell>
          <cell r="AS622" t="str">
            <v>3TE50G165140G1651M010</v>
          </cell>
          <cell r="AT622" t="e">
            <v>#N/A</v>
          </cell>
          <cell r="AU622" t="str">
            <v>50H7GB</v>
          </cell>
          <cell r="AV622" t="str">
            <v>3TE50G165140</v>
          </cell>
          <cell r="AW622" t="str">
            <v>G1651</v>
          </cell>
          <cell r="AX622" t="str">
            <v>M010</v>
          </cell>
          <cell r="AY622">
            <v>74011914</v>
          </cell>
          <cell r="AZ622">
            <v>51012843</v>
          </cell>
          <cell r="BA622">
            <v>80141779</v>
          </cell>
        </row>
        <row r="623">
          <cell r="D623">
            <v>60312705</v>
          </cell>
          <cell r="E623" t="str">
            <v xml:space="preserve">A  </v>
          </cell>
          <cell r="F623" t="str">
            <v>TV</v>
          </cell>
          <cell r="G623" t="str">
            <v xml:space="preserve">BEATRIZ CONEJO MUNGUIA </v>
          </cell>
          <cell r="H623" t="str">
            <v>APOSTOL DE LA RAZA MAYA 414, FELIPE CARRILLO PUERTO MORELIA C.P. 58127</v>
          </cell>
          <cell r="I623">
            <v>4433210466</v>
          </cell>
          <cell r="J623" t="str">
            <v>HISENSE</v>
          </cell>
          <cell r="K623" t="str">
            <v>40K20D</v>
          </cell>
          <cell r="L623" t="str">
            <v>40G143461H05450</v>
          </cell>
          <cell r="M623" t="str">
            <v>POLIZA DE GARANTIA</v>
          </cell>
          <cell r="N623">
            <v>0</v>
          </cell>
          <cell r="O623">
            <v>41982</v>
          </cell>
          <cell r="P623">
            <v>42789</v>
          </cell>
          <cell r="Q623">
            <v>202300</v>
          </cell>
          <cell r="R623" t="str">
            <v>FALTA DE PANEL:T172750 OC-1007886</v>
          </cell>
          <cell r="S623" t="str">
            <v/>
          </cell>
          <cell r="T623" t="str">
            <v xml:space="preserve">  MULTISERVICIOS ALVARADO         </v>
          </cell>
          <cell r="U623" t="str">
            <v>2017-04-20</v>
          </cell>
          <cell r="V623" t="str">
            <v>SUR</v>
          </cell>
          <cell r="W623" t="str">
            <v>COMPLETADO</v>
          </cell>
          <cell r="X623" t="str">
            <v>TALLER</v>
          </cell>
          <cell r="Y623">
            <v>42789</v>
          </cell>
          <cell r="Z623">
            <v>807</v>
          </cell>
          <cell r="AA623" t="str">
            <v>M012</v>
          </cell>
          <cell r="AD623" t="str">
            <v>Morelia/Felipe Carrillo Puerto</v>
          </cell>
          <cell r="AE623" t="str">
            <v>MCH</v>
          </cell>
          <cell r="AF623" t="str">
            <v>MX</v>
          </cell>
          <cell r="AG623" t="str">
            <v>10412267</v>
          </cell>
          <cell r="AH623" t="str">
            <v>BEATRIZ CONEJO MUNGUIA</v>
          </cell>
          <cell r="AI623" t="str">
            <v>414 Apostol de la raza maya</v>
          </cell>
          <cell r="AJ623" t="str">
            <v>4431999666</v>
          </cell>
          <cell r="AK623" t="str">
            <v>4431999666</v>
          </cell>
          <cell r="AL623" t="str">
            <v>58127</v>
          </cell>
          <cell r="AM623"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23" t="str">
            <v>3TE40G134207</v>
          </cell>
          <cell r="AO623" t="str">
            <v>Básica</v>
          </cell>
          <cell r="AP623" t="str">
            <v>Hisense</v>
          </cell>
          <cell r="AQ623" t="str">
            <v>Opera</v>
          </cell>
          <cell r="AR623" t="str">
            <v>FHD 1920 x 1080</v>
          </cell>
          <cell r="AS623" t="str">
            <v>GTE40G151184CRMM012</v>
          </cell>
          <cell r="AT623">
            <v>68</v>
          </cell>
          <cell r="AU623" t="str">
            <v>40K20DW</v>
          </cell>
          <cell r="AV623" t="str">
            <v>GTE40G151184</v>
          </cell>
          <cell r="AW623" t="str">
            <v>CRM</v>
          </cell>
          <cell r="AX623" t="str">
            <v>M012</v>
          </cell>
          <cell r="AY623">
            <v>74011915</v>
          </cell>
          <cell r="AZ623">
            <v>51012844</v>
          </cell>
          <cell r="BA623">
            <v>80147187</v>
          </cell>
        </row>
        <row r="624">
          <cell r="D624">
            <v>60313787</v>
          </cell>
          <cell r="E624" t="str">
            <v>A</v>
          </cell>
          <cell r="F624" t="str">
            <v>TV</v>
          </cell>
          <cell r="G624" t="str">
            <v xml:space="preserve"> Ruben Barreras</v>
          </cell>
          <cell r="H624" t="str">
            <v>Priv malva real num 351
 Reynosa/Fracc paseo de las flores,</v>
          </cell>
          <cell r="I624">
            <v>8992590332</v>
          </cell>
          <cell r="J624" t="str">
            <v>HISENSE</v>
          </cell>
          <cell r="K624" t="str">
            <v>50K20DW</v>
          </cell>
          <cell r="L624" t="str">
            <v>50G143292H07349</v>
          </cell>
          <cell r="M624" t="str">
            <v>POLIZA GARANTIA</v>
          </cell>
          <cell r="N624">
            <v>10121.58</v>
          </cell>
          <cell r="O624">
            <v>42072</v>
          </cell>
          <cell r="P624">
            <v>42807</v>
          </cell>
          <cell r="Q624">
            <v>201041</v>
          </cell>
          <cell r="R624" t="str">
            <v>28/03/2017 02 : 06  ERNESTO.HERN : NP5          15/03/2017 04 : 29 201041 :  OC-1008633- PANEL  -173331</v>
          </cell>
          <cell r="S624" t="str">
            <v xml:space="preserve">EQUIPO EN TALLER </v>
          </cell>
          <cell r="T624" t="str">
            <v xml:space="preserve">     Eudenis Aguilar Ahuacatitla  </v>
          </cell>
          <cell r="U624" t="str">
            <v>2017-04-13</v>
          </cell>
          <cell r="V624" t="str">
            <v>Norte</v>
          </cell>
          <cell r="W624" t="str">
            <v>COMPLETADO</v>
          </cell>
          <cell r="X624" t="str">
            <v>TALLER</v>
          </cell>
          <cell r="Y624">
            <v>42803</v>
          </cell>
          <cell r="Z624">
            <v>735</v>
          </cell>
          <cell r="AA624" t="str">
            <v>M012</v>
          </cell>
          <cell r="AB624" t="str">
            <v>T173331/Panel - PANEL</v>
          </cell>
          <cell r="AC624" t="str">
            <v>OC-1008633</v>
          </cell>
          <cell r="AD624" t="str">
            <v>Reynosa/Fracc paseo de las flores</v>
          </cell>
          <cell r="AE624" t="str">
            <v>TMS</v>
          </cell>
          <cell r="AF624" t="str">
            <v>MX</v>
          </cell>
          <cell r="AG624" t="str">
            <v>10413593</v>
          </cell>
          <cell r="AH624" t="str">
            <v>RUBEN BARRERAS</v>
          </cell>
          <cell r="AI624" t="str">
            <v>Priv malva real num 351</v>
          </cell>
          <cell r="AJ624" t="str">
            <v>8992590332</v>
          </cell>
          <cell r="AK624">
            <v>0</v>
          </cell>
          <cell r="AL624" t="str">
            <v>88799</v>
          </cell>
          <cell r="AM624"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74011916</v>
          </cell>
          <cell r="AZ624">
            <v>51012845</v>
          </cell>
          <cell r="BA624">
            <v>80141602</v>
          </cell>
        </row>
        <row r="625">
          <cell r="D625">
            <v>60314363</v>
          </cell>
          <cell r="E625" t="str">
            <v xml:space="preserve">A  </v>
          </cell>
          <cell r="F625" t="str">
            <v>TV</v>
          </cell>
          <cell r="G625" t="str">
            <v>YENI ROSAS</v>
          </cell>
          <cell r="H625" t="str">
            <v>ANTIGUO CAMINO A SAN PABLO XOCHIMEHUACAN EDIF-485 INT-202 COLONIA SANTA MARÍA LA RIVERA C.P 72080, PUEBLA, PUE.</v>
          </cell>
          <cell r="I625">
            <v>2225704088</v>
          </cell>
          <cell r="J625" t="str">
            <v>HISENSE</v>
          </cell>
          <cell r="K625" t="str">
            <v>46K366WN</v>
          </cell>
          <cell r="L625" t="str">
            <v>46G133405H02846</v>
          </cell>
          <cell r="M625" t="str">
            <v>PÓLIZA SELLADA</v>
          </cell>
          <cell r="N625">
            <v>0</v>
          </cell>
          <cell r="O625">
            <v>42103</v>
          </cell>
          <cell r="P625">
            <v>42815</v>
          </cell>
          <cell r="Q625">
            <v>201032</v>
          </cell>
          <cell r="R625" t="str">
            <v>06/04/2017 00 : 38  ARANTXA.MON : NP5
23/03/2017 03 : 06 201032 : P1A: T166671 PANEL OC-1008907</v>
          </cell>
          <cell r="S625" t="str">
            <v/>
          </cell>
          <cell r="T625" t="str">
            <v xml:space="preserve">  ERIK ORTEGA MÉNDEZ              </v>
          </cell>
          <cell r="U625">
            <v>42837</v>
          </cell>
          <cell r="V625" t="str">
            <v>Centro</v>
          </cell>
          <cell r="W625" t="str">
            <v>COMPLETADO</v>
          </cell>
          <cell r="X625" t="str">
            <v>CLIENTE</v>
          </cell>
          <cell r="Y625">
            <v>42810</v>
          </cell>
          <cell r="Z625">
            <v>712</v>
          </cell>
          <cell r="AA625" t="str">
            <v>M012</v>
          </cell>
          <cell r="AB625" t="str">
            <v>T166671/Panel - PANEL</v>
          </cell>
          <cell r="AC625" t="str">
            <v>OC-1008907</v>
          </cell>
          <cell r="AD625" t="str">
            <v>Puebla/Santa María la Ribera</v>
          </cell>
          <cell r="AE625" t="str">
            <v>PUE</v>
          </cell>
          <cell r="AF625" t="str">
            <v>MX</v>
          </cell>
          <cell r="AG625" t="str">
            <v>10414620</v>
          </cell>
          <cell r="AH625" t="str">
            <v>YENI ROSAS</v>
          </cell>
          <cell r="AI625" t="str">
            <v>Int.202 Antiguo camino a San Pablo xochimehuacan Edif.48S</v>
          </cell>
          <cell r="AJ625" t="str">
            <v>2225704088</v>
          </cell>
          <cell r="AK625">
            <v>0</v>
          </cell>
          <cell r="AL625" t="str">
            <v>72080</v>
          </cell>
          <cell r="AM625"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25" t="str">
            <v>3TE46G133405</v>
          </cell>
          <cell r="AO625" t="e">
            <v>#N/A</v>
          </cell>
          <cell r="AP625" t="e">
            <v>#N/A</v>
          </cell>
          <cell r="AQ625" t="e">
            <v>#N/A</v>
          </cell>
          <cell r="AR625" t="e">
            <v>#N/A</v>
          </cell>
          <cell r="AS625" t="str">
            <v>3TE50G165140G1651M010</v>
          </cell>
          <cell r="AT625" t="e">
            <v>#N/A</v>
          </cell>
          <cell r="AU625" t="str">
            <v>50H7GB</v>
          </cell>
          <cell r="AV625" t="str">
            <v>3TE50G165140</v>
          </cell>
          <cell r="AW625" t="str">
            <v>G1651</v>
          </cell>
          <cell r="AX625" t="str">
            <v>M010</v>
          </cell>
          <cell r="AY625">
            <v>74011917</v>
          </cell>
          <cell r="AZ625">
            <v>51012846</v>
          </cell>
          <cell r="BA625">
            <v>80141651</v>
          </cell>
        </row>
        <row r="626">
          <cell r="D626">
            <v>60312112</v>
          </cell>
          <cell r="E626" t="str">
            <v xml:space="preserve">A  </v>
          </cell>
          <cell r="F626" t="str">
            <v>TV</v>
          </cell>
          <cell r="G626" t="str">
            <v xml:space="preserve">JUAN MEDINA </v>
          </cell>
          <cell r="H626" t="str">
            <v xml:space="preserve">PINO 914, BUENA VISTA, EL CARMEN </v>
          </cell>
          <cell r="I626">
            <v>8110023097</v>
          </cell>
          <cell r="J626" t="str">
            <v>HISENSE</v>
          </cell>
          <cell r="K626" t="str">
            <v>50K20DW</v>
          </cell>
          <cell r="L626" t="str">
            <v>50G143064H00480</v>
          </cell>
          <cell r="M626" t="str">
            <v>TIKET</v>
          </cell>
          <cell r="N626">
            <v>10442.200000000001</v>
          </cell>
          <cell r="O626">
            <v>42771</v>
          </cell>
          <cell r="P626">
            <v>42793</v>
          </cell>
          <cell r="Q626">
            <v>201024</v>
          </cell>
          <cell r="R626" t="str">
            <v>16/03/17 07:49 ERNESTO HDZ NP5 P1A: O.C. 10080567, PANEL, 173331</v>
          </cell>
          <cell r="S626" t="str">
            <v/>
          </cell>
          <cell r="T626" t="str">
            <v xml:space="preserve">  SOFIA VAZQUEZ                   </v>
          </cell>
          <cell r="U626" t="str">
            <v>2017-04-19</v>
          </cell>
          <cell r="V626" t="str">
            <v>Norte</v>
          </cell>
          <cell r="W626" t="str">
            <v>COMPLETADO</v>
          </cell>
          <cell r="X626" t="str">
            <v>TALLER</v>
          </cell>
          <cell r="Y626">
            <v>42787</v>
          </cell>
          <cell r="Z626">
            <v>22</v>
          </cell>
          <cell r="AA626" t="str">
            <v>M010</v>
          </cell>
          <cell r="AD626" t="str">
            <v>carmen/col buena vista</v>
          </cell>
          <cell r="AE626" t="str">
            <v>NL</v>
          </cell>
          <cell r="AF626" t="str">
            <v>MX</v>
          </cell>
          <cell r="AG626" t="str">
            <v>10412406</v>
          </cell>
          <cell r="AH626" t="str">
            <v>JUAN MEDINA</v>
          </cell>
          <cell r="AI626" t="str">
            <v>914 pino</v>
          </cell>
          <cell r="AJ626" t="str">
            <v>8110023097</v>
          </cell>
          <cell r="AK626">
            <v>0</v>
          </cell>
          <cell r="AL626" t="str">
            <v>66583</v>
          </cell>
          <cell r="AM626"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74011918</v>
          </cell>
          <cell r="AZ626">
            <v>51012847</v>
          </cell>
          <cell r="BA626">
            <v>80141715</v>
          </cell>
        </row>
        <row r="627">
          <cell r="D627">
            <v>60313002</v>
          </cell>
          <cell r="E627" t="str">
            <v xml:space="preserve">A  </v>
          </cell>
          <cell r="F627" t="str">
            <v>TV</v>
          </cell>
          <cell r="G627" t="str">
            <v>GUSTAVO  ALEXIS SANTIAGO</v>
          </cell>
          <cell r="H627" t="str">
            <v xml:space="preserve">5 DE MAYO 910, CANTERAS, GUADALUPE </v>
          </cell>
          <cell r="I627">
            <v>81510077</v>
          </cell>
          <cell r="J627" t="str">
            <v>HISENSE</v>
          </cell>
          <cell r="K627" t="str">
            <v>50K20DW</v>
          </cell>
          <cell r="L627" t="str">
            <v>50G144844H05060</v>
          </cell>
          <cell r="M627" t="str">
            <v>566362-4</v>
          </cell>
          <cell r="N627">
            <v>10272</v>
          </cell>
          <cell r="O627">
            <v>42879</v>
          </cell>
          <cell r="P627">
            <v>42796</v>
          </cell>
          <cell r="Q627">
            <v>201024</v>
          </cell>
          <cell r="R627" t="str">
            <v>16/03/17 07:47 ERNESTO HDZ NP5 P1A O.C.1008055, PANEL, 173331</v>
          </cell>
          <cell r="S627" t="str">
            <v/>
          </cell>
          <cell r="T627" t="str">
            <v xml:space="preserve">  SOFIA VAZQUEZ                   </v>
          </cell>
          <cell r="U627" t="str">
            <v>2017-04-19</v>
          </cell>
          <cell r="V627" t="str">
            <v>Norte</v>
          </cell>
          <cell r="W627" t="str">
            <v>COMPLETADO</v>
          </cell>
          <cell r="X627" t="str">
            <v>TALLER</v>
          </cell>
          <cell r="Y627">
            <v>42794</v>
          </cell>
          <cell r="Z627">
            <v>83</v>
          </cell>
          <cell r="AA627" t="str">
            <v>M010</v>
          </cell>
          <cell r="AD627" t="str">
            <v>Guadalupe/Canteras</v>
          </cell>
          <cell r="AE627" t="str">
            <v>NL</v>
          </cell>
          <cell r="AF627" t="str">
            <v>MX</v>
          </cell>
          <cell r="AG627" t="str">
            <v>10413348</v>
          </cell>
          <cell r="AH627" t="str">
            <v>GUSTAVO SANTIAGO VILLALOBOS</v>
          </cell>
          <cell r="AI627" t="str">
            <v>910 5 de Mayo</v>
          </cell>
          <cell r="AJ627" t="str">
            <v>81510077</v>
          </cell>
          <cell r="AK627">
            <v>0</v>
          </cell>
          <cell r="AL627" t="str">
            <v>67150</v>
          </cell>
          <cell r="AM627"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27" t="str">
            <v>1TE50B8NUSCB</v>
          </cell>
          <cell r="AO627" t="str">
            <v>Smart</v>
          </cell>
          <cell r="AP627" t="str">
            <v>Hisense</v>
          </cell>
          <cell r="AQ627" t="str">
            <v>Opera</v>
          </cell>
          <cell r="AR627" t="str">
            <v>FHD 1920 x 1080</v>
          </cell>
          <cell r="AS627" t="str">
            <v>3TE50G165140G1651M010</v>
          </cell>
          <cell r="AT627" t="e">
            <v>#N/A</v>
          </cell>
          <cell r="AU627" t="str">
            <v>50H7GB</v>
          </cell>
          <cell r="AV627" t="str">
            <v>3TE50G165140</v>
          </cell>
          <cell r="AW627" t="str">
            <v>G1651</v>
          </cell>
          <cell r="AX627" t="str">
            <v>M010</v>
          </cell>
          <cell r="AY627">
            <v>74011925</v>
          </cell>
          <cell r="AZ627">
            <v>51012849</v>
          </cell>
          <cell r="BA627">
            <v>80141716</v>
          </cell>
        </row>
        <row r="628">
          <cell r="D628">
            <v>60311306</v>
          </cell>
          <cell r="E628" t="str">
            <v>A</v>
          </cell>
          <cell r="F628" t="str">
            <v>TV</v>
          </cell>
          <cell r="G628" t="str">
            <v xml:space="preserve">GABRIELA MCDONEL </v>
          </cell>
          <cell r="H628" t="str">
            <v xml:space="preserve">PRIV.ISLA bermudas num 1-b fracc. Paraiso cancun </v>
          </cell>
          <cell r="I628">
            <v>9981897212</v>
          </cell>
          <cell r="J628" t="str">
            <v>HISENSE</v>
          </cell>
          <cell r="K628" t="str">
            <v>50K20DW</v>
          </cell>
          <cell r="L628" t="str">
            <v>50G143067H000076</v>
          </cell>
          <cell r="M628" t="str">
            <v>DOCUMENTO DE COMPRA NO FOLIADO.</v>
          </cell>
          <cell r="N628">
            <v>11998.87</v>
          </cell>
          <cell r="O628">
            <v>42892</v>
          </cell>
          <cell r="P628">
            <v>43010</v>
          </cell>
          <cell r="Q628">
            <v>201033</v>
          </cell>
          <cell r="R628" t="str">
            <v xml:space="preserve">28/02/2017 NP5 ERNESTO </v>
          </cell>
          <cell r="S628" t="str">
            <v xml:space="preserve"> EQUIPO EN RESGUARDO DEL CENTRO DE SERVI</v>
          </cell>
          <cell r="T628" t="str">
            <v xml:space="preserve"> JUAN OSWALDO URIBE PERAZA  Fecha </v>
          </cell>
          <cell r="U628">
            <v>42845</v>
          </cell>
          <cell r="V628" t="str">
            <v>SUR</v>
          </cell>
          <cell r="W628" t="str">
            <v>COMPLETADO</v>
          </cell>
          <cell r="X628" t="str">
            <v>TALLER</v>
          </cell>
          <cell r="Y628">
            <v>42776</v>
          </cell>
          <cell r="Z628">
            <v>118</v>
          </cell>
          <cell r="AA628" t="str">
            <v>M010</v>
          </cell>
          <cell r="AD628" t="str">
            <v>benito Juarez/Fracc paraiso cancun</v>
          </cell>
          <cell r="AE628" t="str">
            <v>QR</v>
          </cell>
          <cell r="AF628" t="str">
            <v>MX</v>
          </cell>
          <cell r="AG628" t="str">
            <v>10410124</v>
          </cell>
          <cell r="AH628" t="str">
            <v>GABRIELA MACDONEL</v>
          </cell>
          <cell r="AI628" t="str">
            <v>Priv isla bermudas num 1-B</v>
          </cell>
          <cell r="AJ628" t="str">
            <v>9981897212</v>
          </cell>
          <cell r="AK628">
            <v>0</v>
          </cell>
          <cell r="AL628" t="str">
            <v>77736</v>
          </cell>
          <cell r="AM628"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74011922</v>
          </cell>
          <cell r="AZ628">
            <v>51012851</v>
          </cell>
          <cell r="BA628">
            <v>80141613</v>
          </cell>
        </row>
        <row r="629">
          <cell r="D629">
            <v>60313324</v>
          </cell>
          <cell r="E629" t="str">
            <v xml:space="preserve">A  </v>
          </cell>
          <cell r="F629" t="str">
            <v>TV</v>
          </cell>
          <cell r="G629" t="str">
            <v>GUSTAVO GONZALEZ AGUILAR</v>
          </cell>
          <cell r="H629" t="str">
            <v>2DA PRIV.DE NEXTENGO # 19,COL.SANTIAGO AHUIZONTLA,AZCAPOTZALCO CP 02750</v>
          </cell>
          <cell r="I629" t="str">
            <v>4167 2127 / CEL 55 3367 2166</v>
          </cell>
          <cell r="J629" t="str">
            <v>HISENSE</v>
          </cell>
          <cell r="K629" t="str">
            <v>40K20D</v>
          </cell>
          <cell r="L629" t="str">
            <v>40G134207H05365</v>
          </cell>
          <cell r="M629" t="str">
            <v>03951</v>
          </cell>
          <cell r="N629">
            <v>4999</v>
          </cell>
          <cell r="O629">
            <v>41706</v>
          </cell>
          <cell r="P629">
            <v>42801</v>
          </cell>
          <cell r="Q629">
            <v>201057</v>
          </cell>
          <cell r="R629" t="str">
            <v>16/03/2017 00 : 24  JORGE.VAZ : NP5</v>
          </cell>
          <cell r="S629" t="str">
            <v>EQUIPO EN CSA</v>
          </cell>
          <cell r="T629" t="str">
            <v xml:space="preserve">MARIBEL SASTRE HERNANDEZ          </v>
          </cell>
          <cell r="U629" t="str">
            <v xml:space="preserve">SIN OC: </v>
          </cell>
          <cell r="V629" t="str">
            <v>CENTRO</v>
          </cell>
          <cell r="W629" t="str">
            <v>COMPLETADO</v>
          </cell>
          <cell r="X629" t="str">
            <v>CLIENTE</v>
          </cell>
          <cell r="Y629">
            <v>42800</v>
          </cell>
          <cell r="Z629">
            <v>1095</v>
          </cell>
          <cell r="AA629" t="str">
            <v>M012</v>
          </cell>
          <cell r="AD629" t="str">
            <v>azcapotzalco /santiago aguizotla</v>
          </cell>
          <cell r="AE629" t="str">
            <v>DF</v>
          </cell>
          <cell r="AF629" t="str">
            <v>MX</v>
          </cell>
          <cell r="AG629" t="str">
            <v>10413713</v>
          </cell>
          <cell r="AH629" t="str">
            <v>GUSTAVO GONZALEZ AGUILAR</v>
          </cell>
          <cell r="AI629" t="str">
            <v>2da priv de nextengo num 39</v>
          </cell>
          <cell r="AJ629" t="str">
            <v>5533672165</v>
          </cell>
          <cell r="AK629" t="str">
            <v>5533672165</v>
          </cell>
          <cell r="AL629" t="str">
            <v>02750</v>
          </cell>
          <cell r="AM629"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29" t="str">
            <v>3TE40G134207</v>
          </cell>
          <cell r="AO629" t="str">
            <v>Básica</v>
          </cell>
          <cell r="AP629" t="str">
            <v>Hisense</v>
          </cell>
          <cell r="AQ629" t="str">
            <v>Opera</v>
          </cell>
          <cell r="AR629" t="str">
            <v>FHD 1920 x 1080</v>
          </cell>
          <cell r="AS629" t="str">
            <v>GTE40G151184CRMM012</v>
          </cell>
          <cell r="AT629">
            <v>68</v>
          </cell>
          <cell r="AU629" t="str">
            <v>40K20DW</v>
          </cell>
          <cell r="AV629" t="str">
            <v>GTE40G151184</v>
          </cell>
          <cell r="AW629" t="str">
            <v>CRM</v>
          </cell>
          <cell r="AX629" t="str">
            <v>M012</v>
          </cell>
          <cell r="AY629">
            <v>74011923</v>
          </cell>
          <cell r="AZ629">
            <v>51012852</v>
          </cell>
          <cell r="BA629">
            <v>80147188</v>
          </cell>
        </row>
        <row r="630">
          <cell r="D630">
            <v>60313905</v>
          </cell>
          <cell r="E630" t="str">
            <v xml:space="preserve">A  </v>
          </cell>
          <cell r="F630" t="str">
            <v>TV</v>
          </cell>
          <cell r="G630" t="str">
            <v>MARIBEL LEON</v>
          </cell>
          <cell r="H630" t="str">
            <v>AV DE LAS FLORES LT 5,BOSQUES DE LA COLMENA,NICOLAS ROMERO</v>
          </cell>
          <cell r="I630">
            <v>5518439646</v>
          </cell>
          <cell r="J630" t="str">
            <v>HISENSE</v>
          </cell>
          <cell r="K630" t="str">
            <v>50K20DW</v>
          </cell>
          <cell r="L630" t="str">
            <v>50G143292H08535</v>
          </cell>
          <cell r="M630" t="str">
            <v>TICKET</v>
          </cell>
          <cell r="N630">
            <v>11998.37</v>
          </cell>
          <cell r="O630">
            <v>42116</v>
          </cell>
          <cell r="P630">
            <v>42810</v>
          </cell>
          <cell r="Q630">
            <v>201679</v>
          </cell>
          <cell r="R630" t="str">
            <v>PANEL T173331,PCB MAIN T173192 OC 1008750</v>
          </cell>
          <cell r="S630" t="str">
            <v>EQUIPO EN CENTRO DE SERVICIO CON ACCESOR</v>
          </cell>
          <cell r="T630" t="str">
            <v xml:space="preserve">GUADALUPE GIRON                   </v>
          </cell>
          <cell r="U630" t="str">
            <v>2017-04-13</v>
          </cell>
          <cell r="V630" t="str">
            <v>Centro</v>
          </cell>
          <cell r="W630" t="str">
            <v>COMPLETADO</v>
          </cell>
          <cell r="Y630">
            <v>42804</v>
          </cell>
          <cell r="Z630">
            <v>694</v>
          </cell>
          <cell r="AA630" t="str">
            <v>M012</v>
          </cell>
          <cell r="AB630" t="str">
            <v>T173192/Tarjeta Principal Madre - MAIN BOARD</v>
          </cell>
          <cell r="AC630" t="str">
            <v>OC-1008750</v>
          </cell>
          <cell r="AD630" t="str">
            <v>Nicolas Romero/Bosques de La Colmena</v>
          </cell>
          <cell r="AE630" t="str">
            <v>MEX</v>
          </cell>
          <cell r="AF630" t="str">
            <v>MX</v>
          </cell>
          <cell r="AG630" t="str">
            <v>10414086</v>
          </cell>
          <cell r="AH630" t="str">
            <v>MARIBEL LEON</v>
          </cell>
          <cell r="AI630" t="str">
            <v>Lt5 Av De las Flores</v>
          </cell>
          <cell r="AJ630" t="str">
            <v>0445518439646</v>
          </cell>
          <cell r="AK630">
            <v>0</v>
          </cell>
          <cell r="AL630" t="str">
            <v>54476</v>
          </cell>
          <cell r="AM630"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74011926</v>
          </cell>
          <cell r="AZ630">
            <v>51012855</v>
          </cell>
          <cell r="BA630">
            <v>80141492</v>
          </cell>
        </row>
        <row r="631">
          <cell r="D631">
            <v>60313253</v>
          </cell>
          <cell r="E631" t="str">
            <v xml:space="preserve">A  </v>
          </cell>
          <cell r="F631" t="str">
            <v>TV</v>
          </cell>
          <cell r="G631" t="str">
            <v>MARIA ISABEL ESPINOSA ALDAMA</v>
          </cell>
          <cell r="H631" t="str">
            <v>CRSMICA SUR 10 TONALA/JARDINES DE LA REYNA</v>
          </cell>
          <cell r="I631" t="str">
            <v>3336906485 - 3317975347</v>
          </cell>
          <cell r="J631" t="str">
            <v>HISENSE</v>
          </cell>
          <cell r="K631" t="str">
            <v>50K20DW</v>
          </cell>
          <cell r="L631" t="str">
            <v>50G143291H15245</v>
          </cell>
          <cell r="M631" t="str">
            <v>TICKET DE COMPRA</v>
          </cell>
          <cell r="N631">
            <v>13310</v>
          </cell>
          <cell r="O631">
            <v>42051</v>
          </cell>
          <cell r="P631">
            <v>42801</v>
          </cell>
          <cell r="Q631">
            <v>201109</v>
          </cell>
          <cell r="R631" t="str">
            <v>FALTA DE REFACCONES 173331 oc-1008237</v>
          </cell>
          <cell r="S631" t="str">
            <v>CLIENTE ENTREGA EQUIPO SIN ACCESORIOS, U</v>
          </cell>
          <cell r="T631" t="str">
            <v xml:space="preserve">  YURIANA HERNANDEZ HERRERA       </v>
          </cell>
          <cell r="U631" t="str">
            <v>2017-ABRIL</v>
          </cell>
          <cell r="W631" t="str">
            <v>COMPLETADO</v>
          </cell>
          <cell r="X631" t="str">
            <v>TALLER</v>
          </cell>
          <cell r="Y631">
            <v>42797</v>
          </cell>
          <cell r="Z631">
            <v>750</v>
          </cell>
          <cell r="AA631" t="str">
            <v>M012</v>
          </cell>
          <cell r="AD631" t="str">
            <v>Tonala/Jardines de la reyna</v>
          </cell>
          <cell r="AE631" t="str">
            <v>JAL</v>
          </cell>
          <cell r="AF631" t="str">
            <v>MX</v>
          </cell>
          <cell r="AG631" t="str">
            <v>10413304</v>
          </cell>
          <cell r="AH631" t="str">
            <v>MARIA ISABEL ESPINOSA ALDAMA</v>
          </cell>
          <cell r="AI631" t="str">
            <v>10 Ceramica sur</v>
          </cell>
          <cell r="AJ631" t="str">
            <v>3317975347</v>
          </cell>
          <cell r="AK631" t="str">
            <v>3317975347</v>
          </cell>
          <cell r="AL631" t="str">
            <v>45410</v>
          </cell>
          <cell r="AM631"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74011927</v>
          </cell>
          <cell r="AZ631">
            <v>51012856</v>
          </cell>
          <cell r="BA631">
            <v>80141472</v>
          </cell>
        </row>
        <row r="632">
          <cell r="D632">
            <v>60313862</v>
          </cell>
          <cell r="E632" t="str">
            <v>A</v>
          </cell>
          <cell r="F632" t="str">
            <v>TV</v>
          </cell>
          <cell r="G632" t="str">
            <v xml:space="preserve">JOEL ARMANDO ALCOCER ANTONIO </v>
          </cell>
          <cell r="H632" t="str">
            <v xml:space="preserve">CALLE 30A NUM 21 REGION 516 MZ-3 </v>
          </cell>
          <cell r="I632">
            <v>9981269538</v>
          </cell>
          <cell r="J632" t="str">
            <v>HISENSE</v>
          </cell>
          <cell r="K632" t="str">
            <v>48K20DW</v>
          </cell>
          <cell r="L632" t="str">
            <v>48G1505A8H04125</v>
          </cell>
          <cell r="M632">
            <v>6932</v>
          </cell>
          <cell r="N632">
            <v>7999</v>
          </cell>
          <cell r="O632">
            <v>42257</v>
          </cell>
          <cell r="P632">
            <v>43011</v>
          </cell>
          <cell r="Q632">
            <v>201033</v>
          </cell>
          <cell r="R632" t="str">
            <v xml:space="preserve"> OC-1008967</v>
          </cell>
          <cell r="S632" t="str">
            <v xml:space="preserve"> EQUIPO EN RESGUARDO DEL CENTRO DE SERVI</v>
          </cell>
          <cell r="T632" t="str">
            <v xml:space="preserve"> JUAN OSWALDO URIBE PERAZA  Fecha </v>
          </cell>
          <cell r="U632">
            <v>42845</v>
          </cell>
          <cell r="V632" t="str">
            <v>SUR</v>
          </cell>
          <cell r="W632" t="str">
            <v>COMPLETADO</v>
          </cell>
          <cell r="X632" t="str">
            <v>TALLER</v>
          </cell>
          <cell r="Y632">
            <v>42804</v>
          </cell>
          <cell r="Z632">
            <v>754</v>
          </cell>
          <cell r="AA632" t="str">
            <v>M012</v>
          </cell>
          <cell r="AD632" t="str">
            <v>region 516 mz 3 /benito juarez</v>
          </cell>
          <cell r="AE632" t="str">
            <v>QR</v>
          </cell>
          <cell r="AF632" t="str">
            <v>MX</v>
          </cell>
          <cell r="AG632" t="str">
            <v>10413862</v>
          </cell>
          <cell r="AH632" t="str">
            <v>JOEL AEMANDO ALCOCER ANTONIO</v>
          </cell>
          <cell r="AI632" t="str">
            <v>calle 30a num 21</v>
          </cell>
          <cell r="AJ632" t="str">
            <v>9981269538</v>
          </cell>
          <cell r="AK632">
            <v>0</v>
          </cell>
          <cell r="AL632" t="str">
            <v>77535</v>
          </cell>
          <cell r="AM632"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32" t="str">
            <v>3TE48A150516</v>
          </cell>
          <cell r="AO632" t="str">
            <v>Smart</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74011928</v>
          </cell>
          <cell r="AZ632">
            <v>51012857</v>
          </cell>
          <cell r="BA632">
            <v>80141615</v>
          </cell>
        </row>
        <row r="633">
          <cell r="D633">
            <v>60313353</v>
          </cell>
          <cell r="E633" t="str">
            <v>A</v>
          </cell>
          <cell r="F633" t="str">
            <v>TV</v>
          </cell>
          <cell r="G633" t="str">
            <v>SILVIANO AGULAR FLORES</v>
          </cell>
          <cell r="H633" t="str">
            <v>BUGAMBILIAS # 6 COLONIA PPG IGUALA GROP</v>
          </cell>
          <cell r="I633">
            <v>7331013549</v>
          </cell>
          <cell r="J633" t="str">
            <v>HISENSE</v>
          </cell>
          <cell r="K633" t="str">
            <v>50K20DW</v>
          </cell>
          <cell r="L633" t="str">
            <v>50G143291H00512</v>
          </cell>
          <cell r="M633" t="str">
            <v>EMPRESA BIMBO</v>
          </cell>
          <cell r="N633">
            <v>0</v>
          </cell>
          <cell r="O633">
            <v>42447</v>
          </cell>
          <cell r="P633">
            <v>42802</v>
          </cell>
          <cell r="Q633">
            <v>201611</v>
          </cell>
          <cell r="R633" t="str">
            <v>FALTA DE REFACCIONES (PANEL 50") OC-1008319</v>
          </cell>
          <cell r="S633" t="str">
            <v/>
          </cell>
          <cell r="T633" t="str">
            <v xml:space="preserve">  ELODIA MARTINEZ MOCTEZUMA       </v>
          </cell>
          <cell r="U633" t="str">
            <v>2017-04-20</v>
          </cell>
          <cell r="V633" t="str">
            <v>SUR</v>
          </cell>
          <cell r="W633" t="str">
            <v>COMPLETADO</v>
          </cell>
          <cell r="X633" t="str">
            <v>TALLER</v>
          </cell>
          <cell r="Y633">
            <v>42800</v>
          </cell>
          <cell r="Z633">
            <v>355</v>
          </cell>
          <cell r="AA633" t="str">
            <v>M010</v>
          </cell>
          <cell r="AD633" t="str">
            <v>Iguala/P.P.G</v>
          </cell>
          <cell r="AE633" t="str">
            <v>GRO</v>
          </cell>
          <cell r="AF633" t="str">
            <v>MX</v>
          </cell>
          <cell r="AG633" t="str">
            <v>10413462</v>
          </cell>
          <cell r="AH633" t="str">
            <v>SILVIANO AGUILAR FLORES</v>
          </cell>
          <cell r="AI633" t="str">
            <v>6 Bugambilias</v>
          </cell>
          <cell r="AJ633" t="str">
            <v>7331294128</v>
          </cell>
          <cell r="AK633" t="str">
            <v>7331294128</v>
          </cell>
          <cell r="AL633" t="str">
            <v>40024</v>
          </cell>
          <cell r="AM633"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33" t="str">
            <v>1TE50B8NUSCB</v>
          </cell>
          <cell r="AO633" t="str">
            <v>Smart</v>
          </cell>
          <cell r="AP633" t="str">
            <v>Hisense</v>
          </cell>
          <cell r="AQ633" t="str">
            <v>Opera</v>
          </cell>
          <cell r="AR633" t="str">
            <v>FHD 1920 x 1080</v>
          </cell>
          <cell r="AS633" t="str">
            <v>3TE50G165140G1651M010</v>
          </cell>
          <cell r="AT633" t="e">
            <v>#N/A</v>
          </cell>
          <cell r="AU633" t="str">
            <v>50H7GB</v>
          </cell>
          <cell r="AV633" t="str">
            <v>3TE50G165140</v>
          </cell>
          <cell r="AW633" t="str">
            <v>G1651</v>
          </cell>
          <cell r="AX633" t="str">
            <v>M010</v>
          </cell>
          <cell r="AY633">
            <v>74011929</v>
          </cell>
          <cell r="AZ633">
            <v>51012858</v>
          </cell>
          <cell r="BA633">
            <v>80141695</v>
          </cell>
        </row>
        <row r="634">
          <cell r="D634">
            <v>60314273</v>
          </cell>
          <cell r="E634" t="str">
            <v>A</v>
          </cell>
          <cell r="F634" t="str">
            <v>TV</v>
          </cell>
          <cell r="G634" t="str">
            <v>SANDRA VALERO</v>
          </cell>
          <cell r="H634" t="str">
            <v>AMERICA 1606 COL. DELICIAS,REYNOSA,TAMPS</v>
          </cell>
          <cell r="I634">
            <v>8999200381</v>
          </cell>
          <cell r="J634" t="str">
            <v>HISENSE</v>
          </cell>
          <cell r="K634" t="str">
            <v>50K20DW</v>
          </cell>
          <cell r="L634" t="str">
            <v>50G144844H03717</v>
          </cell>
          <cell r="M634" t="str">
            <v>POLIZA GARANTIA</v>
          </cell>
          <cell r="N634">
            <v>10120.879999999999</v>
          </cell>
          <cell r="O634">
            <v>42093</v>
          </cell>
          <cell r="P634">
            <v>42093</v>
          </cell>
          <cell r="Q634">
            <v>201041</v>
          </cell>
          <cell r="R634" t="str">
            <v>06/04/2017 03 : 42  ARANTXA.MON : NP5   30/03/2017 01 : 44 201041 : OC-1009173-PANEL 173331</v>
          </cell>
          <cell r="S634" t="str">
            <v>EQUIPO EN DOMICILIO DEL CLIENTE</v>
          </cell>
          <cell r="T634" t="str">
            <v xml:space="preserve">     Eudenis Aguilar Ahuacatitla  </v>
          </cell>
          <cell r="U634" t="str">
            <v>2017-04-13</v>
          </cell>
          <cell r="V634" t="str">
            <v>Norte</v>
          </cell>
          <cell r="W634" t="str">
            <v>COMPLETADO</v>
          </cell>
          <cell r="X634" t="str">
            <v>CLIENTE</v>
          </cell>
          <cell r="Y634">
            <v>42809</v>
          </cell>
          <cell r="Z634">
            <v>0</v>
          </cell>
          <cell r="AA634" t="str">
            <v>M010</v>
          </cell>
          <cell r="AB634" t="str">
            <v>T173331/Panel - PANEL</v>
          </cell>
          <cell r="AC634" t="str">
            <v>OC-1009173</v>
          </cell>
          <cell r="AD634" t="str">
            <v>Reynosa/Delicias</v>
          </cell>
          <cell r="AE634" t="str">
            <v>TMS</v>
          </cell>
          <cell r="AF634" t="str">
            <v>MX</v>
          </cell>
          <cell r="AG634" t="str">
            <v>10414415</v>
          </cell>
          <cell r="AH634" t="str">
            <v>SANDRA VALERO</v>
          </cell>
          <cell r="AI634" t="str">
            <v>1606 America</v>
          </cell>
          <cell r="AJ634" t="str">
            <v>8999200381</v>
          </cell>
          <cell r="AK634">
            <v>0</v>
          </cell>
          <cell r="AL634" t="str">
            <v>88680</v>
          </cell>
          <cell r="AM634"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34" t="str">
            <v>1TE50B8NUSCB</v>
          </cell>
          <cell r="AO634" t="str">
            <v>Smart</v>
          </cell>
          <cell r="AP634" t="str">
            <v>Hisense</v>
          </cell>
          <cell r="AQ634" t="str">
            <v>Opera</v>
          </cell>
          <cell r="AR634" t="str">
            <v>FHD 1920 x 1080</v>
          </cell>
          <cell r="AS634" t="str">
            <v>3TE50G165140G1651M010</v>
          </cell>
          <cell r="AT634" t="e">
            <v>#N/A</v>
          </cell>
          <cell r="AU634" t="str">
            <v>50H7GB</v>
          </cell>
          <cell r="AV634" t="str">
            <v>3TE50G165140</v>
          </cell>
          <cell r="AW634" t="str">
            <v>G1651</v>
          </cell>
          <cell r="AX634" t="str">
            <v>M010</v>
          </cell>
          <cell r="AY634">
            <v>74011934</v>
          </cell>
          <cell r="AZ634">
            <v>51012859</v>
          </cell>
          <cell r="BA634">
            <v>80141600</v>
          </cell>
        </row>
        <row r="635">
          <cell r="D635">
            <v>60314409</v>
          </cell>
          <cell r="E635" t="str">
            <v xml:space="preserve">A  </v>
          </cell>
          <cell r="F635" t="str">
            <v>TV</v>
          </cell>
          <cell r="G635" t="str">
            <v>GLADIS ARGELIA TREJO NEVY</v>
          </cell>
          <cell r="H635" t="str">
            <v xml:space="preserve">LIMA 2711, GARZA NIETO, MONTERREY </v>
          </cell>
          <cell r="I635">
            <v>8122074258</v>
          </cell>
          <cell r="J635" t="str">
            <v xml:space="preserve">HISENSE </v>
          </cell>
          <cell r="K635" t="str">
            <v>50K20DW</v>
          </cell>
          <cell r="L635" t="str">
            <v>50G143291H15412</v>
          </cell>
          <cell r="M635" t="str">
            <v>43366-10</v>
          </cell>
          <cell r="N635">
            <v>14434</v>
          </cell>
          <cell r="O635">
            <v>42116</v>
          </cell>
          <cell r="P635">
            <v>42815</v>
          </cell>
          <cell r="Q635">
            <v>201024</v>
          </cell>
          <cell r="R635" t="str">
            <v>04/06/17 05:27 ERNESTO HDZ NP5 P1A OC 1009161 PANEL 173331</v>
          </cell>
          <cell r="S635" t="str">
            <v/>
          </cell>
          <cell r="T635" t="str">
            <v xml:space="preserve">    SOFIA VAZQUEZ                 </v>
          </cell>
          <cell r="U635" t="str">
            <v>2017-04-20</v>
          </cell>
          <cell r="V635" t="str">
            <v>Norte</v>
          </cell>
          <cell r="W635" t="str">
            <v>COMPLETADO</v>
          </cell>
          <cell r="X635" t="str">
            <v>TALLER</v>
          </cell>
          <cell r="Y635">
            <v>42811</v>
          </cell>
          <cell r="Z635">
            <v>699</v>
          </cell>
          <cell r="AA635" t="str">
            <v>M012</v>
          </cell>
          <cell r="AD635" t="str">
            <v>Monterrey/Garza nieto</v>
          </cell>
          <cell r="AE635" t="str">
            <v>NL</v>
          </cell>
          <cell r="AF635" t="str">
            <v>MX</v>
          </cell>
          <cell r="AG635" t="str">
            <v>10414547</v>
          </cell>
          <cell r="AH635" t="str">
            <v>GLADIS ARGELIA CONEJO NEVI</v>
          </cell>
          <cell r="AI635" t="str">
            <v>Limas num 2711</v>
          </cell>
          <cell r="AJ635" t="str">
            <v>8122074258</v>
          </cell>
          <cell r="AK635">
            <v>0</v>
          </cell>
          <cell r="AL635" t="str">
            <v>64420</v>
          </cell>
          <cell r="AM635"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74011931</v>
          </cell>
          <cell r="AZ635">
            <v>51012860</v>
          </cell>
          <cell r="BA635">
            <v>80141717</v>
          </cell>
        </row>
        <row r="636">
          <cell r="D636">
            <v>60312352</v>
          </cell>
          <cell r="E636" t="str">
            <v xml:space="preserve">A  </v>
          </cell>
          <cell r="F636" t="str">
            <v>TV</v>
          </cell>
          <cell r="G636" t="str">
            <v>GUADALUPE FABIAN LOPEZ</v>
          </cell>
          <cell r="H636" t="str">
            <v>CLAUSTRO ALMENDRO MZA15 LT 37 CASA 189 UNIDAN HAB. GEOVILLAS DE SANTA BARBARA IXTAPALUCA CP.56530</v>
          </cell>
          <cell r="I636">
            <v>5540321939</v>
          </cell>
          <cell r="J636" t="str">
            <v>HISENSE</v>
          </cell>
          <cell r="K636" t="str">
            <v>50K20DW</v>
          </cell>
          <cell r="L636" t="str">
            <v>50J140464H01761</v>
          </cell>
          <cell r="M636" t="str">
            <v>TC# 3478 7577 9488 7149 9977 57 WAL MART</v>
          </cell>
          <cell r="N636">
            <v>8499</v>
          </cell>
          <cell r="O636">
            <v>41840</v>
          </cell>
          <cell r="P636">
            <v>42795</v>
          </cell>
          <cell r="Q636">
            <v>201767</v>
          </cell>
          <cell r="R636" t="str">
            <v xml:space="preserve">16/03/2017 23 : 44  ERNESTO.HERN : NP5/201767 : P1A: 173331 PANEL   01-03-2017   OC-1008098
</v>
          </cell>
          <cell r="S636" t="str">
            <v>EQUIPO EN DOMICILIO DE CTE (ZONA FORANEA</v>
          </cell>
          <cell r="T636" t="str">
            <v xml:space="preserve"> ANDREA LEGORRETA                 </v>
          </cell>
          <cell r="U636" t="str">
            <v>2017-04-10</v>
          </cell>
          <cell r="V636" t="str">
            <v>CENTRO</v>
          </cell>
          <cell r="W636" t="str">
            <v>COMPLETADO</v>
          </cell>
          <cell r="X636" t="str">
            <v>TALLER</v>
          </cell>
          <cell r="Y636">
            <v>42788</v>
          </cell>
          <cell r="Z636">
            <v>955</v>
          </cell>
          <cell r="AA636" t="str">
            <v>M012</v>
          </cell>
          <cell r="AD636" t="str">
            <v>IXTAPALUCA HAB. GEOVILLAS DE STA BARBARA</v>
          </cell>
          <cell r="AE636" t="str">
            <v>MEX</v>
          </cell>
          <cell r="AF636" t="str">
            <v>MX</v>
          </cell>
          <cell r="AG636" t="str">
            <v>10218163</v>
          </cell>
          <cell r="AH636" t="str">
            <v>GUADALUPE FABIAN LOPEZ</v>
          </cell>
          <cell r="AI636" t="str">
            <v>CLAUSTRO ALMENDRO MZA 15 LTE 37 CASA 189</v>
          </cell>
          <cell r="AJ636" t="str">
            <v>5540321939</v>
          </cell>
          <cell r="AK636" t="str">
            <v>5540321939</v>
          </cell>
          <cell r="AL636" t="str">
            <v>56530</v>
          </cell>
          <cell r="AM636"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74011932</v>
          </cell>
          <cell r="AZ636">
            <v>51012861</v>
          </cell>
          <cell r="BA636">
            <v>80141853</v>
          </cell>
        </row>
        <row r="637">
          <cell r="D637">
            <v>60315162</v>
          </cell>
          <cell r="E637" t="str">
            <v>A</v>
          </cell>
          <cell r="F637" t="str">
            <v>TV</v>
          </cell>
          <cell r="G637" t="str">
            <v>JESUS MIGUEL HERNANDEZ ROJAS</v>
          </cell>
          <cell r="H637" t="str">
            <v>IGNACIO MANUEL ALTAMIRANO 101 COLONIA LOS SAUCES CHILPANCINGO GRO</v>
          </cell>
          <cell r="I637">
            <v>7471304600</v>
          </cell>
          <cell r="J637" t="str">
            <v>HISENSE</v>
          </cell>
          <cell r="K637" t="str">
            <v>50K20DW</v>
          </cell>
          <cell r="L637" t="str">
            <v>50G143292H08871</v>
          </cell>
          <cell r="M637" t="str">
            <v>CHI/000130813</v>
          </cell>
          <cell r="N637">
            <v>11998.37</v>
          </cell>
          <cell r="O637">
            <v>42167</v>
          </cell>
          <cell r="P637">
            <v>42829</v>
          </cell>
          <cell r="Q637">
            <v>201611</v>
          </cell>
          <cell r="R637" t="str">
            <v>FALTA DE REFACCIONES  (PANEL 50") OC-1009395</v>
          </cell>
          <cell r="S637" t="str">
            <v/>
          </cell>
          <cell r="T637" t="str">
            <v xml:space="preserve"> ELODIA MARTINEZ MOCTEZUMA        </v>
          </cell>
          <cell r="U637" t="str">
            <v>2017-04-20</v>
          </cell>
          <cell r="V637" t="str">
            <v>SUR</v>
          </cell>
          <cell r="W637" t="str">
            <v>COMPLETADO</v>
          </cell>
          <cell r="X637" t="str">
            <v>TALLER</v>
          </cell>
          <cell r="Y637">
            <v>42823</v>
          </cell>
          <cell r="Z637">
            <v>662</v>
          </cell>
          <cell r="AA637" t="str">
            <v>M012</v>
          </cell>
          <cell r="AD637" t="str">
            <v>Chilpancingo/ Los Sauces</v>
          </cell>
          <cell r="AE637" t="str">
            <v>GRO</v>
          </cell>
          <cell r="AF637" t="str">
            <v>MX</v>
          </cell>
          <cell r="AG637" t="str">
            <v>10415299</v>
          </cell>
          <cell r="AH637" t="str">
            <v>JESUS MIGUEL HERNANDEZ</v>
          </cell>
          <cell r="AI637" t="str">
            <v>101 Ignacio Manuel altamirano</v>
          </cell>
          <cell r="AJ637" t="str">
            <v>7471304600</v>
          </cell>
          <cell r="AK637">
            <v>0</v>
          </cell>
          <cell r="AL637" t="str">
            <v>39060</v>
          </cell>
          <cell r="AM637"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74011933</v>
          </cell>
          <cell r="AZ637">
            <v>51012862</v>
          </cell>
          <cell r="BA637">
            <v>80141694</v>
          </cell>
        </row>
        <row r="638">
          <cell r="D638">
            <v>60313276</v>
          </cell>
          <cell r="E638" t="str">
            <v xml:space="preserve">A  </v>
          </cell>
          <cell r="F638" t="str">
            <v>TV</v>
          </cell>
          <cell r="G638" t="str">
            <v>Maria de Pilar Hernandez</v>
          </cell>
          <cell r="H638" t="str">
            <v>Leon Mz. 38 Lote 8 casa 2 San Vicente Chico/UH. Bonito San Vicente
C.P. 56373</v>
          </cell>
          <cell r="I638" t="str">
            <v>5581738755 / 5522899285</v>
          </cell>
          <cell r="J638" t="str">
            <v>HISENSE</v>
          </cell>
          <cell r="K638" t="str">
            <v>50K20DW</v>
          </cell>
          <cell r="L638" t="str">
            <v>50G143291H15482</v>
          </cell>
          <cell r="M638" t="str">
            <v>TC# 5259 6983 1546 2427 4716 97 TICKET DE COMPRA TIENDA WALMART</v>
          </cell>
          <cell r="N638">
            <v>8499</v>
          </cell>
          <cell r="O638">
            <v>42001</v>
          </cell>
          <cell r="P638">
            <v>42802</v>
          </cell>
          <cell r="Q638">
            <v>201767</v>
          </cell>
          <cell r="R638" t="str">
            <v>16/03/2017 01 : 33  JORGE.VAZ : NP5 / P1A: 173331 PANEL   08-03-2017   OC-1008366</v>
          </cell>
          <cell r="S638" t="str">
            <v>EQUIPO DAÑADO EN DOMICILIO DE CLIENTE (Z</v>
          </cell>
          <cell r="T638" t="str">
            <v xml:space="preserve">   RENE ARIAS                     </v>
          </cell>
          <cell r="U638" t="str">
            <v>2017-04-10</v>
          </cell>
          <cell r="V638" t="str">
            <v>CENTRO</v>
          </cell>
          <cell r="W638" t="str">
            <v>COMPLETADO</v>
          </cell>
          <cell r="X638" t="str">
            <v>TALLER</v>
          </cell>
          <cell r="Y638">
            <v>42800</v>
          </cell>
          <cell r="Z638">
            <v>801</v>
          </cell>
          <cell r="AA638" t="str">
            <v>M012</v>
          </cell>
          <cell r="AD638" t="str">
            <v>San Vicente Chico/UH. Bonito San Vicente</v>
          </cell>
          <cell r="AE638" t="str">
            <v>MEX</v>
          </cell>
          <cell r="AF638" t="str">
            <v>MX</v>
          </cell>
          <cell r="AG638" t="str">
            <v>10413506</v>
          </cell>
          <cell r="AH638" t="str">
            <v>MARIA DE PILAR HERNANDEZ</v>
          </cell>
          <cell r="AI638" t="str">
            <v>Leon Mz. 38 Lote 8 casa 2</v>
          </cell>
          <cell r="AJ638" t="str">
            <v>5522899285</v>
          </cell>
          <cell r="AK638" t="str">
            <v>5581738755</v>
          </cell>
          <cell r="AL638" t="str">
            <v>56373</v>
          </cell>
          <cell r="AM638"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74011936</v>
          </cell>
          <cell r="AZ638">
            <v>51012865</v>
          </cell>
          <cell r="BA638">
            <v>80141812</v>
          </cell>
        </row>
        <row r="639">
          <cell r="D639">
            <v>60312711</v>
          </cell>
          <cell r="E639" t="str">
            <v xml:space="preserve">A  </v>
          </cell>
          <cell r="F639" t="str">
            <v>TV</v>
          </cell>
          <cell r="G639" t="str">
            <v>DALIA ESMERALDA TADEO DE ANDA</v>
          </cell>
          <cell r="H639" t="str">
            <v>LAZAR CARDENAS NO. 21, COL. CENTRO, CARRILLO PUERTO</v>
          </cell>
          <cell r="I639">
            <v>3111142323</v>
          </cell>
          <cell r="J639" t="str">
            <v>HISENSE</v>
          </cell>
          <cell r="K639" t="str">
            <v>50K20DW</v>
          </cell>
          <cell r="L639" t="str">
            <v>50J140464H01777</v>
          </cell>
          <cell r="M639" t="str">
            <v>POLIZA DE GARANTIA</v>
          </cell>
          <cell r="N639">
            <v>0</v>
          </cell>
          <cell r="O639">
            <v>41873</v>
          </cell>
          <cell r="P639">
            <v>42794</v>
          </cell>
          <cell r="Q639">
            <v>201023</v>
          </cell>
          <cell r="R639" t="str">
            <v xml:space="preserve">15/03/2017 06 : 57  JORGE.VAZ : NP5
173331-PANEL LDC-OC1008244
</v>
          </cell>
          <cell r="S639" t="str">
            <v>FALLA: NO ENCIENDE, SE REALIZO PEDIDO DE</v>
          </cell>
          <cell r="T639" t="str">
            <v xml:space="preserve">   GABRIELA RIVAS DELGADO         </v>
          </cell>
          <cell r="U639" t="str">
            <v>2017-04-18</v>
          </cell>
          <cell r="V639" t="str">
            <v>Norte</v>
          </cell>
          <cell r="W639" t="str">
            <v>COMPLETADO</v>
          </cell>
          <cell r="X639" t="str">
            <v>TALLER</v>
          </cell>
          <cell r="Y639">
            <v>42789</v>
          </cell>
          <cell r="Z639">
            <v>921</v>
          </cell>
          <cell r="AA639" t="str">
            <v>M012</v>
          </cell>
          <cell r="AD639" t="str">
            <v>Compostela /Centro</v>
          </cell>
          <cell r="AE639" t="str">
            <v>NAY</v>
          </cell>
          <cell r="AF639" t="str">
            <v>MX</v>
          </cell>
          <cell r="AG639" t="str">
            <v>10412734</v>
          </cell>
          <cell r="AH639" t="str">
            <v>DALIA ESMERALDA TADEO</v>
          </cell>
          <cell r="AI639" t="str">
            <v>21 Lazaro cardenas</v>
          </cell>
          <cell r="AJ639" t="str">
            <v>013111142323</v>
          </cell>
          <cell r="AK639">
            <v>0</v>
          </cell>
          <cell r="AL639" t="str">
            <v>63717</v>
          </cell>
          <cell r="AM639"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39" t="str">
            <v>1TE50B8NUSCB</v>
          </cell>
          <cell r="AO639" t="str">
            <v>Smart</v>
          </cell>
          <cell r="AP639" t="str">
            <v>Hisense</v>
          </cell>
          <cell r="AQ639" t="str">
            <v>Opera</v>
          </cell>
          <cell r="AR639" t="str">
            <v>FHD 1920 x 1080</v>
          </cell>
          <cell r="AS639" t="str">
            <v>3TE50G165140G1651M010</v>
          </cell>
          <cell r="AT639" t="e">
            <v>#N/A</v>
          </cell>
          <cell r="AU639" t="str">
            <v>50H7GB</v>
          </cell>
          <cell r="AV639" t="str">
            <v>3TE50G165140</v>
          </cell>
          <cell r="AW639" t="str">
            <v>G1651</v>
          </cell>
          <cell r="AX639" t="str">
            <v>M010</v>
          </cell>
          <cell r="AY639">
            <v>74011937</v>
          </cell>
          <cell r="AZ639">
            <v>51012866</v>
          </cell>
          <cell r="BA639">
            <v>80141743</v>
          </cell>
        </row>
        <row r="640">
          <cell r="D640">
            <v>60311753</v>
          </cell>
          <cell r="E640" t="str">
            <v xml:space="preserve">A </v>
          </cell>
          <cell r="F640" t="str">
            <v>TV</v>
          </cell>
          <cell r="G640" t="str">
            <v>RICARDO DOMINGUEZ</v>
          </cell>
          <cell r="H640" t="str">
            <v>ANADADO PLAYA BALANDA #112, COL. COSTA AZUL, LA PAZ, C.P. 23050</v>
          </cell>
          <cell r="I640">
            <v>1222359</v>
          </cell>
          <cell r="J640" t="str">
            <v>HISENSE</v>
          </cell>
          <cell r="K640" t="str">
            <v>50K20DW</v>
          </cell>
          <cell r="L640" t="str">
            <v>50G143292H09016</v>
          </cell>
          <cell r="M640" t="str">
            <v>LPZ / 000190607 TICKET DE COMPRA TIENDA TELMEX S.A. DE C.V.</v>
          </cell>
          <cell r="N640">
            <v>11998.37</v>
          </cell>
          <cell r="O640">
            <v>42138</v>
          </cell>
          <cell r="P640">
            <v>42849</v>
          </cell>
          <cell r="Q640">
            <v>201767</v>
          </cell>
          <cell r="R640" t="str">
            <v>25/02/2017 02 : 39  ERNESTO.HERN : NP5 / 24/02/2017 00 : 44 201767 : P1A: SE ENVIA CORREO ELECTRONICO AREFACCIONES  PARA PETICIÓN DE REFACCIONES PARA ASC LOS CABOS</v>
          </cell>
          <cell r="S640" t="str">
            <v>EQUIPO DAÑADO EN DOMICILIO DE CLIENTE</v>
          </cell>
          <cell r="T640" t="str">
            <v xml:space="preserve">   RENE ARIAS                     </v>
          </cell>
          <cell r="U640" t="str">
            <v>2017-04-20</v>
          </cell>
          <cell r="V640" t="str">
            <v>CENTRO</v>
          </cell>
          <cell r="W640" t="str">
            <v>COMPLETADO</v>
          </cell>
          <cell r="X640" t="str">
            <v>TALLER</v>
          </cell>
          <cell r="Y640">
            <v>42782</v>
          </cell>
          <cell r="Z640">
            <v>711</v>
          </cell>
          <cell r="AA640" t="str">
            <v>M012</v>
          </cell>
          <cell r="AD640" t="str">
            <v>col costa azul/la paz</v>
          </cell>
          <cell r="AE640" t="str">
            <v>BCS</v>
          </cell>
          <cell r="AF640" t="str">
            <v>MX</v>
          </cell>
          <cell r="AG640" t="str">
            <v>10411303</v>
          </cell>
          <cell r="AH640" t="str">
            <v>RICARDO DOMINGUEZ</v>
          </cell>
          <cell r="AI640" t="str">
            <v>anadado playa balanda 112</v>
          </cell>
          <cell r="AJ640" t="str">
            <v>1222359</v>
          </cell>
          <cell r="AK640">
            <v>0</v>
          </cell>
          <cell r="AL640" t="str">
            <v>23050</v>
          </cell>
          <cell r="AM640"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74011938</v>
          </cell>
          <cell r="AZ640">
            <v>51012867</v>
          </cell>
          <cell r="BA640">
            <v>80141855</v>
          </cell>
        </row>
        <row r="641">
          <cell r="D641">
            <v>60315437</v>
          </cell>
          <cell r="E641" t="str">
            <v xml:space="preserve">A  </v>
          </cell>
          <cell r="F641" t="str">
            <v>TV</v>
          </cell>
          <cell r="G641" t="str">
            <v>Maria Elena Saldivar</v>
          </cell>
          <cell r="H641" t="str">
            <v>Cerrada de Puerto Marquez #170, Sipantla, Cuajimalpa de Morelos, C.P. 05010</v>
          </cell>
          <cell r="I641" t="str">
            <v>58123994 / 24058531</v>
          </cell>
          <cell r="J641" t="str">
            <v>HISENSE</v>
          </cell>
          <cell r="K641" t="str">
            <v>50K20DW</v>
          </cell>
          <cell r="L641" t="str">
            <v>50G143291H01380</v>
          </cell>
          <cell r="M641" t="str">
            <v>CUJ / 000146404 TICKET DE COMPRA TIENDA TELMEX</v>
          </cell>
          <cell r="N641">
            <v>10120.879999999999</v>
          </cell>
          <cell r="O641">
            <v>42819</v>
          </cell>
          <cell r="P641">
            <v>42836</v>
          </cell>
          <cell r="Q641">
            <v>201767</v>
          </cell>
          <cell r="R641" t="str">
            <v>13/04/2017 06 : 11  ERNESTO.HERN : NP5 / P1A: 173331 PANEL    11-04-2017  OC-1009586</v>
          </cell>
          <cell r="S641" t="str">
            <v>EQUIPO DAÑADO EN DOMICILIO DE CLIENTE (Z</v>
          </cell>
          <cell r="T641" t="str">
            <v xml:space="preserve">   RENE ARIAS                     </v>
          </cell>
          <cell r="U641" t="str">
            <v>2017-04-18</v>
          </cell>
          <cell r="V641" t="str">
            <v>CENTRO</v>
          </cell>
          <cell r="W641" t="str">
            <v>COMPLETADO</v>
          </cell>
          <cell r="X641" t="str">
            <v>CLIENTE</v>
          </cell>
          <cell r="Y641">
            <v>42829</v>
          </cell>
          <cell r="Z641">
            <v>17</v>
          </cell>
          <cell r="AA641" t="str">
            <v>M010</v>
          </cell>
          <cell r="AD641" t="str">
            <v>Cuajimalpa de Morelos/ Sipantla</v>
          </cell>
          <cell r="AE641" t="str">
            <v>DF</v>
          </cell>
          <cell r="AF641" t="str">
            <v>MX</v>
          </cell>
          <cell r="AG641" t="str">
            <v>10414798</v>
          </cell>
          <cell r="AH641" t="str">
            <v>MARIA ELENA SALDIVAR</v>
          </cell>
          <cell r="AI641" t="str">
            <v>170 Cerrada de purto marquez</v>
          </cell>
          <cell r="AJ641" t="str">
            <v>58123994</v>
          </cell>
          <cell r="AK641" t="str">
            <v>24058531</v>
          </cell>
          <cell r="AL641" t="str">
            <v>05010</v>
          </cell>
          <cell r="AM641"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41" t="str">
            <v>1TE50B8NUSCB</v>
          </cell>
          <cell r="AO641" t="str">
            <v>Smart</v>
          </cell>
          <cell r="AP641" t="str">
            <v>Hisense</v>
          </cell>
          <cell r="AQ641" t="str">
            <v>Opera</v>
          </cell>
          <cell r="AR641" t="str">
            <v>FHD 1920 x 1080</v>
          </cell>
          <cell r="AS641" t="str">
            <v>3TE50G165140G1651M010</v>
          </cell>
          <cell r="AT641" t="e">
            <v>#N/A</v>
          </cell>
          <cell r="AU641" t="str">
            <v>50H7GB</v>
          </cell>
          <cell r="AV641" t="str">
            <v>3TE50G165140</v>
          </cell>
          <cell r="AW641" t="str">
            <v>G1651</v>
          </cell>
          <cell r="AX641" t="str">
            <v>M010</v>
          </cell>
          <cell r="AY641">
            <v>74011939</v>
          </cell>
          <cell r="AZ641">
            <v>51012868</v>
          </cell>
          <cell r="BA641">
            <v>80141814</v>
          </cell>
        </row>
        <row r="642">
          <cell r="D642">
            <v>60312873</v>
          </cell>
          <cell r="E642" t="str">
            <v xml:space="preserve">A  </v>
          </cell>
          <cell r="F642" t="str">
            <v>TV</v>
          </cell>
          <cell r="G642" t="str">
            <v>FERNANDA MUÑOZ PADILLA</v>
          </cell>
          <cell r="H642" t="str">
            <v>BORBOLLON # 33 B EL COLORADO MARQUEZ</v>
          </cell>
          <cell r="I642">
            <v>4422774418</v>
          </cell>
          <cell r="J642" t="str">
            <v>HISENSE</v>
          </cell>
          <cell r="K642" t="str">
            <v>48K20DW</v>
          </cell>
          <cell r="L642" t="str">
            <v>48G1505B0H00109</v>
          </cell>
          <cell r="M642" t="str">
            <v>CFDI6747</v>
          </cell>
          <cell r="N642">
            <v>0</v>
          </cell>
          <cell r="O642">
            <v>42369</v>
          </cell>
          <cell r="P642">
            <v>42784</v>
          </cell>
          <cell r="Q642">
            <v>201608</v>
          </cell>
          <cell r="R642" t="str">
            <v>01/03/17 P1A: PANEL # 182882 O.C. 1008046</v>
          </cell>
          <cell r="S642" t="str">
            <v xml:space="preserve">EQUIPO EN CENTRO DE SERVICIO, NO CUENTA </v>
          </cell>
          <cell r="T642" t="str">
            <v xml:space="preserve">CAROLINA PEREA                    </v>
          </cell>
          <cell r="U642" t="str">
            <v>2017-04-12</v>
          </cell>
          <cell r="V642" t="str">
            <v>Centro</v>
          </cell>
          <cell r="W642" t="str">
            <v>COMPLETADO</v>
          </cell>
          <cell r="Y642">
            <v>42793</v>
          </cell>
          <cell r="Z642">
            <v>415</v>
          </cell>
          <cell r="AA642" t="str">
            <v>M012</v>
          </cell>
          <cell r="AB642" t="str">
            <v>T182882/Panel - PANEL</v>
          </cell>
          <cell r="AC642" t="str">
            <v>OC-1008046</v>
          </cell>
          <cell r="AD642" t="str">
            <v>El Marques / colorado</v>
          </cell>
          <cell r="AE642" t="str">
            <v>QRO</v>
          </cell>
          <cell r="AF642" t="str">
            <v>MX</v>
          </cell>
          <cell r="AG642" t="str">
            <v>10374265</v>
          </cell>
          <cell r="AH642" t="str">
            <v>FERNANDA MUÑOZ PADILLA</v>
          </cell>
          <cell r="AI642" t="str">
            <v>Borbollon 33 B</v>
          </cell>
          <cell r="AJ642" t="str">
            <v>4422774418</v>
          </cell>
          <cell r="AK642" t="str">
            <v>4422774417</v>
          </cell>
          <cell r="AL642" t="str">
            <v>76240</v>
          </cell>
          <cell r="AM642"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42" t="str">
            <v>3TE48A150516</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74011940</v>
          </cell>
          <cell r="AZ642">
            <v>51012869</v>
          </cell>
          <cell r="BA642">
            <v>80141625</v>
          </cell>
        </row>
        <row r="643">
          <cell r="D643">
            <v>60311713</v>
          </cell>
          <cell r="E643" t="str">
            <v xml:space="preserve">A </v>
          </cell>
          <cell r="F643" t="str">
            <v>TV</v>
          </cell>
          <cell r="G643" t="str">
            <v>EDUARDO BRIOÑEZ ZUÑIGA</v>
          </cell>
          <cell r="H643" t="str">
            <v>AND LOS PORTALES CHAPULTEPEC</v>
          </cell>
          <cell r="I643">
            <v>9616580359</v>
          </cell>
          <cell r="J643" t="str">
            <v>HISENSE</v>
          </cell>
          <cell r="K643" t="str">
            <v>50K20DW</v>
          </cell>
          <cell r="L643" t="str">
            <v>50G144844H02981</v>
          </cell>
          <cell r="M643" t="str">
            <v>RECIBO TELMEX</v>
          </cell>
          <cell r="N643">
            <v>10120.879999999999</v>
          </cell>
          <cell r="O643">
            <v>42095</v>
          </cell>
          <cell r="P643" t="str">
            <v>02/15/2017</v>
          </cell>
          <cell r="Q643">
            <v>200996</v>
          </cell>
          <cell r="R643" t="str">
            <v>PANEL OC-1007676</v>
          </cell>
          <cell r="S643" t="str">
            <v>to de la refacción</v>
          </cell>
          <cell r="T643" t="str">
            <v xml:space="preserve">   MARITE  CABALERO    Fecha de Ap</v>
          </cell>
          <cell r="U643" t="str">
            <v>2017-04-19</v>
          </cell>
          <cell r="V643" t="str">
            <v>SUR</v>
          </cell>
          <cell r="W643" t="str">
            <v>COMPLETADO</v>
          </cell>
          <cell r="X643" t="str">
            <v>TALLER</v>
          </cell>
          <cell r="Y643">
            <v>42781</v>
          </cell>
          <cell r="AA643" t="str">
            <v>M010</v>
          </cell>
          <cell r="AD643" t="str">
            <v>Tuxtla/Sn Jose Chapultepec 2</v>
          </cell>
          <cell r="AE643" t="str">
            <v>CHS</v>
          </cell>
          <cell r="AF643" t="str">
            <v>MX</v>
          </cell>
          <cell r="AG643" t="str">
            <v>10411785</v>
          </cell>
          <cell r="AH643" t="str">
            <v>EDUARDO BRIONES ZUÑIGA</v>
          </cell>
          <cell r="AI643" t="str">
            <v>413 And portales depto c MZ 51</v>
          </cell>
          <cell r="AJ643" t="str">
            <v>9611717692</v>
          </cell>
          <cell r="AK643" t="str">
            <v>9611717692</v>
          </cell>
          <cell r="AL643" t="str">
            <v>29027</v>
          </cell>
          <cell r="AM643"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43" t="str">
            <v>1TE50B8NUSCB</v>
          </cell>
          <cell r="AO643" t="str">
            <v>Smart</v>
          </cell>
          <cell r="AP643" t="str">
            <v>Hisense</v>
          </cell>
          <cell r="AQ643" t="str">
            <v>Opera</v>
          </cell>
          <cell r="AR643" t="str">
            <v>FHD 1920 x 1080</v>
          </cell>
          <cell r="AS643" t="str">
            <v>3TE50G165140G1651M010</v>
          </cell>
          <cell r="AT643" t="e">
            <v>#N/A</v>
          </cell>
          <cell r="AU643" t="str">
            <v>50H7GB</v>
          </cell>
          <cell r="AV643" t="str">
            <v>3TE50G165140</v>
          </cell>
          <cell r="AW643" t="str">
            <v>G1651</v>
          </cell>
          <cell r="AX643" t="str">
            <v>M010</v>
          </cell>
          <cell r="AY643">
            <v>74011945</v>
          </cell>
          <cell r="AZ643">
            <v>51012870</v>
          </cell>
          <cell r="BA643">
            <v>80141747</v>
          </cell>
        </row>
        <row r="644">
          <cell r="D644">
            <v>60311221</v>
          </cell>
          <cell r="E644" t="str">
            <v xml:space="preserve">A  </v>
          </cell>
          <cell r="F644" t="str">
            <v>TV</v>
          </cell>
          <cell r="G644" t="str">
            <v>ANA ELVIRA BURGOIN ESPINOZA</v>
          </cell>
          <cell r="H644" t="str">
            <v>CALLE 3, SUR 3323, COL. ADOLFO RUIZ, LA PAZ, C.P. 23040</v>
          </cell>
          <cell r="I644">
            <v>6121698063</v>
          </cell>
          <cell r="J644" t="str">
            <v>HISENSE</v>
          </cell>
          <cell r="K644" t="str">
            <v>50K20DW</v>
          </cell>
          <cell r="L644" t="str">
            <v>50G143292H09497</v>
          </cell>
          <cell r="M644" t="str">
            <v xml:space="preserve">LPZ / 000190452 TICKET DE COMPRA TIENDA TELMEX </v>
          </cell>
          <cell r="N644">
            <v>11998.37</v>
          </cell>
          <cell r="O644">
            <v>42132</v>
          </cell>
          <cell r="P644">
            <v>42780</v>
          </cell>
          <cell r="Q644">
            <v>201767</v>
          </cell>
          <cell r="R644" t="str">
            <v>18/02/2017 02 : 58  ERNESTO.HERN : NP5 / P1A: 173331 PANEL     14-02-2017   OC-1007438</v>
          </cell>
          <cell r="S644" t="str">
            <v>EQUIPO DAÑADO EN DOMICILIO DE CLIENTE</v>
          </cell>
          <cell r="T644" t="str">
            <v xml:space="preserve">   RENE ARIAS                     </v>
          </cell>
          <cell r="U644" t="str">
            <v>2017-04-18</v>
          </cell>
          <cell r="V644" t="str">
            <v>CENTRO</v>
          </cell>
          <cell r="W644" t="str">
            <v>COMPLETADO</v>
          </cell>
          <cell r="X644" t="str">
            <v>TALLER</v>
          </cell>
          <cell r="Y644">
            <v>42775</v>
          </cell>
          <cell r="Z644">
            <v>648</v>
          </cell>
          <cell r="AA644" t="str">
            <v>M012</v>
          </cell>
          <cell r="AD644" t="str">
            <v>la paz/adolfo ruiz</v>
          </cell>
          <cell r="AE644" t="str">
            <v>BCS</v>
          </cell>
          <cell r="AF644" t="str">
            <v>MX</v>
          </cell>
          <cell r="AG644" t="str">
            <v>10411397</v>
          </cell>
          <cell r="AH644" t="str">
            <v>ANA ELVIRA BURGOIN ESPINOZA</v>
          </cell>
          <cell r="AI644" t="str">
            <v>sur 3323 calle 3</v>
          </cell>
          <cell r="AJ644" t="str">
            <v>6121213402</v>
          </cell>
          <cell r="AK644" t="str">
            <v>6121698063</v>
          </cell>
          <cell r="AL644" t="str">
            <v>23040</v>
          </cell>
          <cell r="AM644"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44" t="str">
            <v>1TE50B8NUSCB</v>
          </cell>
          <cell r="AO644" t="str">
            <v>Smart</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74011942</v>
          </cell>
          <cell r="AZ644">
            <v>51012871</v>
          </cell>
          <cell r="BA644">
            <v>80141801</v>
          </cell>
        </row>
        <row r="645">
          <cell r="D645">
            <v>60310407</v>
          </cell>
          <cell r="E645" t="str">
            <v>A</v>
          </cell>
          <cell r="F645" t="str">
            <v>TV</v>
          </cell>
          <cell r="G645" t="str">
            <v>FELISITAS ELVIRA QUIROS</v>
          </cell>
          <cell r="H645" t="str">
            <v>LUCIO CABAÑAS #322, COL. MEXICO 68</v>
          </cell>
          <cell r="I645">
            <v>6562103097</v>
          </cell>
          <cell r="J645" t="str">
            <v>HISENSE</v>
          </cell>
          <cell r="K645" t="str">
            <v>50K20DW</v>
          </cell>
          <cell r="L645" t="str">
            <v>50G143291H15936</v>
          </cell>
          <cell r="M645" t="str">
            <v>TICKET DE COMPRA</v>
          </cell>
          <cell r="N645">
            <v>11998.37</v>
          </cell>
          <cell r="O645">
            <v>42161</v>
          </cell>
          <cell r="P645">
            <v>42746</v>
          </cell>
          <cell r="Q645">
            <v>202246</v>
          </cell>
          <cell r="R645" t="str">
            <v>18/02/2017 03 : 19  ERNESTO.HERN : TCF1
18/02/2017 03 : 19  ERNESTO.HERN : NP5 16/02/2017 03 : 50 202246 : NUEVA OC-1007465</v>
          </cell>
          <cell r="S645" t="str">
            <v/>
          </cell>
          <cell r="T645" t="str">
            <v xml:space="preserve">IDALIA LOZA                     </v>
          </cell>
          <cell r="U645" t="str">
            <v>2017/04/12</v>
          </cell>
          <cell r="V645" t="str">
            <v>Norte</v>
          </cell>
          <cell r="W645" t="str">
            <v>COMPLETADO</v>
          </cell>
          <cell r="X645" t="str">
            <v>TALLER</v>
          </cell>
          <cell r="Y645">
            <v>42765</v>
          </cell>
          <cell r="Z645">
            <v>585</v>
          </cell>
          <cell r="AA645" t="str">
            <v>M012</v>
          </cell>
          <cell r="AB645" t="str">
            <v>T173331/Panel - PANEL</v>
          </cell>
          <cell r="AC645" t="str">
            <v>OC-1007465</v>
          </cell>
          <cell r="AD645" t="str">
            <v>Juarez /Mexico 68</v>
          </cell>
          <cell r="AE645" t="str">
            <v>CHI</v>
          </cell>
          <cell r="AF645" t="str">
            <v>MX</v>
          </cell>
          <cell r="AG645" t="str">
            <v>10408713</v>
          </cell>
          <cell r="AH645" t="str">
            <v>FELISITAS ELVIRA QUIROS</v>
          </cell>
          <cell r="AI645" t="str">
            <v>322 lUCIO CCABAÑAS</v>
          </cell>
          <cell r="AJ645" t="str">
            <v>6562103097</v>
          </cell>
          <cell r="AK645" t="str">
            <v>3560302010</v>
          </cell>
          <cell r="AL645" t="str">
            <v>32640</v>
          </cell>
          <cell r="AM645"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45" t="str">
            <v>1TE50B8NUSCB</v>
          </cell>
          <cell r="AO645" t="str">
            <v>Smart</v>
          </cell>
          <cell r="AP645" t="str">
            <v>Hisense</v>
          </cell>
          <cell r="AQ645" t="str">
            <v>Opera</v>
          </cell>
          <cell r="AR645" t="str">
            <v>FHD 1920 x 1080</v>
          </cell>
          <cell r="AS645" t="str">
            <v>3TE50G165140G1651M010</v>
          </cell>
          <cell r="AT645" t="e">
            <v>#N/A</v>
          </cell>
          <cell r="AU645" t="str">
            <v>50H7GB</v>
          </cell>
          <cell r="AV645" t="str">
            <v>3TE50G165140</v>
          </cell>
          <cell r="AW645" t="str">
            <v>G1651</v>
          </cell>
          <cell r="AX645" t="str">
            <v>M010</v>
          </cell>
          <cell r="AY645">
            <v>74011943</v>
          </cell>
          <cell r="AZ645">
            <v>51012872</v>
          </cell>
          <cell r="BA645">
            <v>80141705</v>
          </cell>
        </row>
        <row r="646">
          <cell r="D646">
            <v>60315574</v>
          </cell>
          <cell r="E646" t="str">
            <v xml:space="preserve">A  </v>
          </cell>
          <cell r="F646" t="str">
            <v>TV</v>
          </cell>
          <cell r="G646" t="str">
            <v xml:space="preserve">MARICELA SANCHEZ CHAVEZ </v>
          </cell>
          <cell r="H646" t="str">
            <v>UNIDAD SANTA FE GRUPO 1 MZ 4 CASA 35</v>
          </cell>
          <cell r="I646">
            <v>62784929</v>
          </cell>
          <cell r="J646" t="str">
            <v xml:space="preserve">HISENSE </v>
          </cell>
          <cell r="K646" t="str">
            <v>50K20DW</v>
          </cell>
          <cell r="L646" t="str">
            <v>50J140464H01791</v>
          </cell>
          <cell r="M646" t="str">
            <v xml:space="preserve">POLIZA DE GARANTIA </v>
          </cell>
          <cell r="N646">
            <v>0</v>
          </cell>
          <cell r="O646">
            <v>41834</v>
          </cell>
          <cell r="P646">
            <v>42832</v>
          </cell>
          <cell r="Q646">
            <v>201677</v>
          </cell>
          <cell r="R646" t="str">
            <v xml:space="preserve">SE SOLICITA PANEL # DE PARTE 173331, DAÑO EN TIRAS DE LED, TARJETA POWER DAÑADA # DE PARTE 171496, SIN SURTIR </v>
          </cell>
          <cell r="S646" t="str">
            <v xml:space="preserve">SOLO BASE </v>
          </cell>
          <cell r="T646" t="str">
            <v xml:space="preserve"> SANDRA RUIZ                      </v>
          </cell>
          <cell r="U646" t="str">
            <v>2017-04-20</v>
          </cell>
          <cell r="V646" t="str">
            <v>CENTRO</v>
          </cell>
          <cell r="W646" t="str">
            <v>COMPLETADO</v>
          </cell>
          <cell r="X646" t="str">
            <v>TALLER</v>
          </cell>
          <cell r="Y646">
            <v>42831</v>
          </cell>
          <cell r="Z646">
            <v>998</v>
          </cell>
          <cell r="AA646" t="str">
            <v>M012</v>
          </cell>
          <cell r="AD646" t="str">
            <v>Alvaro Obregon/U Hab Santa Fe IMMS</v>
          </cell>
          <cell r="AE646" t="str">
            <v>DF</v>
          </cell>
          <cell r="AF646" t="str">
            <v>MX</v>
          </cell>
          <cell r="AG646" t="str">
            <v>10414433</v>
          </cell>
          <cell r="AH646" t="str">
            <v>MARISELA CHAVEZ</v>
          </cell>
          <cell r="AI646" t="str">
            <v>Casa 35 AV CAMINO REAL A TOLUCA Y CRISTO REYMz 4 Grupo1</v>
          </cell>
          <cell r="AJ646" t="str">
            <v>0445577972117</v>
          </cell>
          <cell r="AK646" t="str">
            <v>0445577972117</v>
          </cell>
          <cell r="AL646" t="str">
            <v>01170</v>
          </cell>
          <cell r="AM646"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46" t="str">
            <v>1TE50B8NUSCB</v>
          </cell>
          <cell r="AO646" t="str">
            <v>Smart</v>
          </cell>
          <cell r="AP646" t="str">
            <v>Hisense</v>
          </cell>
          <cell r="AQ646" t="str">
            <v>Opera</v>
          </cell>
          <cell r="AR646" t="str">
            <v>FHD 1920 x 1080</v>
          </cell>
          <cell r="AS646" t="str">
            <v>3TE50G165140G1651M010</v>
          </cell>
          <cell r="AT646" t="e">
            <v>#N/A</v>
          </cell>
          <cell r="AU646" t="str">
            <v>50H7GB</v>
          </cell>
          <cell r="AV646" t="str">
            <v>3TE50G165140</v>
          </cell>
          <cell r="AW646" t="str">
            <v>G1651</v>
          </cell>
          <cell r="AX646" t="str">
            <v>M010</v>
          </cell>
          <cell r="AY646">
            <v>74011946</v>
          </cell>
          <cell r="AZ646">
            <v>51012875</v>
          </cell>
          <cell r="BA646">
            <v>80141503</v>
          </cell>
        </row>
        <row r="647">
          <cell r="D647">
            <v>60311021</v>
          </cell>
          <cell r="E647" t="str">
            <v xml:space="preserve">A  </v>
          </cell>
          <cell r="F647" t="str">
            <v>TV</v>
          </cell>
          <cell r="G647" t="str">
            <v>MARIBEL REYES</v>
          </cell>
          <cell r="H647" t="str">
            <v>LAZARO CARDENAS 244, CENTRO LAZARO CARDENAS C.P. 60980</v>
          </cell>
          <cell r="I647">
            <v>7535351324</v>
          </cell>
          <cell r="J647" t="str">
            <v>HISENSE</v>
          </cell>
          <cell r="K647" t="str">
            <v>48K20D</v>
          </cell>
          <cell r="L647" t="str">
            <v>48G151187H01559</v>
          </cell>
          <cell r="M647" t="str">
            <v>POLIZA DE GARANTIA</v>
          </cell>
          <cell r="N647">
            <v>7500</v>
          </cell>
          <cell r="O647">
            <v>42360</v>
          </cell>
          <cell r="P647">
            <v>42774</v>
          </cell>
          <cell r="Q647">
            <v>202300</v>
          </cell>
          <cell r="R647" t="str">
            <v>FALTA DE PANEL:T179326 OC:1007527</v>
          </cell>
          <cell r="S647" t="str">
            <v/>
          </cell>
          <cell r="T647" t="str">
            <v xml:space="preserve">  MULTISERVICIOS ALVARADO         </v>
          </cell>
          <cell r="U647" t="str">
            <v>2017-04-20</v>
          </cell>
          <cell r="V647" t="str">
            <v>SUR</v>
          </cell>
          <cell r="W647" t="str">
            <v>COMPLETADO</v>
          </cell>
          <cell r="X647" t="str">
            <v>TALLER</v>
          </cell>
          <cell r="Y647">
            <v>42774</v>
          </cell>
          <cell r="Z647">
            <v>414</v>
          </cell>
          <cell r="AA647" t="str">
            <v>M012</v>
          </cell>
          <cell r="AD647" t="str">
            <v>Lazaro C./centro</v>
          </cell>
          <cell r="AE647" t="str">
            <v>GRO</v>
          </cell>
          <cell r="AF647" t="str">
            <v>MX</v>
          </cell>
          <cell r="AG647" t="str">
            <v>10411135</v>
          </cell>
          <cell r="AH647" t="str">
            <v>MARIBEL REYES</v>
          </cell>
          <cell r="AI647" t="str">
            <v>av. lazaro cardenas 244</v>
          </cell>
          <cell r="AJ647" t="str">
            <v>7535351324</v>
          </cell>
          <cell r="AK647" t="str">
            <v>7531180567</v>
          </cell>
          <cell r="AL647" t="str">
            <v>60980</v>
          </cell>
          <cell r="AM647"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47" t="str">
            <v>3TE48G144581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74011947</v>
          </cell>
          <cell r="AZ647">
            <v>51012876</v>
          </cell>
          <cell r="BA647">
            <v>80141589</v>
          </cell>
        </row>
        <row r="648">
          <cell r="D648">
            <v>60314908</v>
          </cell>
          <cell r="E648" t="str">
            <v>A</v>
          </cell>
          <cell r="F648" t="str">
            <v>TV</v>
          </cell>
          <cell r="G648" t="str">
            <v>YURY LEIDY OCAÑA</v>
          </cell>
          <cell r="H648" t="str">
            <v>1315 Mente
 Reynosa/Integracion Familiar</v>
          </cell>
          <cell r="I648">
            <v>8994190868</v>
          </cell>
          <cell r="J648" t="str">
            <v>HISENSE</v>
          </cell>
          <cell r="K648" t="str">
            <v>50K20DW</v>
          </cell>
          <cell r="L648" t="str">
            <v>50G143292H09869</v>
          </cell>
          <cell r="M648" t="str">
            <v>POLIZA GARANTIA</v>
          </cell>
          <cell r="N648">
            <v>10120.879999999999</v>
          </cell>
          <cell r="O648">
            <v>42094</v>
          </cell>
          <cell r="P648">
            <v>42831</v>
          </cell>
          <cell r="Q648">
            <v>201041</v>
          </cell>
          <cell r="R648" t="str">
            <v>07/04/2017 23 : 36  ARANTXA.MON : NP5
06/04/2017 02 : 13 201041 :  OC-1009394-PANEL-T173331</v>
          </cell>
          <cell r="S648" t="str">
            <v xml:space="preserve">EQUIPO EN DOM.DEL CTE.
</v>
          </cell>
          <cell r="T648" t="str">
            <v xml:space="preserve">     Eudenis Aguilar Ahuacatitla  </v>
          </cell>
          <cell r="U648" t="str">
            <v>2017-04-13</v>
          </cell>
          <cell r="V648" t="str">
            <v>Norte</v>
          </cell>
          <cell r="W648" t="str">
            <v>COMPLETADO</v>
          </cell>
          <cell r="X648" t="str">
            <v>CLIENTE</v>
          </cell>
          <cell r="Y648">
            <v>42818</v>
          </cell>
          <cell r="Z648">
            <v>737</v>
          </cell>
          <cell r="AA648" t="str">
            <v>M012</v>
          </cell>
          <cell r="AB648" t="str">
            <v>T173331/Panel - PANEL</v>
          </cell>
          <cell r="AC648" t="str">
            <v>OC-1009394</v>
          </cell>
          <cell r="AD648" t="str">
            <v>Reynosa/Integracion Familiar</v>
          </cell>
          <cell r="AE648" t="str">
            <v>TMS</v>
          </cell>
          <cell r="AF648" t="str">
            <v>MX</v>
          </cell>
          <cell r="AG648" t="str">
            <v>10414765</v>
          </cell>
          <cell r="AH648" t="str">
            <v>YURI LEIDY OCAÑA</v>
          </cell>
          <cell r="AI648" t="str">
            <v>1315 Mente</v>
          </cell>
          <cell r="AJ648" t="str">
            <v>8994190868</v>
          </cell>
          <cell r="AK648" t="str">
            <v>8994190868</v>
          </cell>
          <cell r="AL648" t="str">
            <v>88735</v>
          </cell>
          <cell r="AM648"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74011948</v>
          </cell>
          <cell r="AZ648">
            <v>51012877</v>
          </cell>
          <cell r="BA648">
            <v>80141604</v>
          </cell>
        </row>
        <row r="649">
          <cell r="D649">
            <v>60311929</v>
          </cell>
          <cell r="E649" t="str">
            <v>A</v>
          </cell>
          <cell r="F649" t="str">
            <v>TV</v>
          </cell>
          <cell r="G649" t="str">
            <v>ESTELA VILCHIS</v>
          </cell>
          <cell r="H649" t="str">
            <v>3RA. CERRADA DE SAN FRANCISCO DE ASIS MZA. 23 LOTE 3 COL. JARDINES DE SAN JOSE</v>
          </cell>
          <cell r="I649">
            <v>58792638</v>
          </cell>
          <cell r="J649" t="str">
            <v>HISENSE</v>
          </cell>
          <cell r="K649" t="str">
            <v>50K20DW</v>
          </cell>
          <cell r="L649" t="str">
            <v>50G143291H16111</v>
          </cell>
          <cell r="M649">
            <v>0</v>
          </cell>
          <cell r="N649">
            <v>13310.88</v>
          </cell>
          <cell r="O649">
            <v>42026</v>
          </cell>
          <cell r="P649">
            <v>42786</v>
          </cell>
          <cell r="Q649">
            <v>200997</v>
          </cell>
          <cell r="R649" t="str">
            <v>DISPLAY Y POWER BOARD</v>
          </cell>
          <cell r="S649" t="str">
            <v/>
          </cell>
          <cell r="T649" t="str">
            <v xml:space="preserve">GLORIA LEON LARIOS          </v>
          </cell>
          <cell r="U649">
            <v>42836</v>
          </cell>
          <cell r="V649" t="str">
            <v>Centro</v>
          </cell>
          <cell r="W649" t="str">
            <v>COMPLETADO</v>
          </cell>
          <cell r="Y649">
            <v>42786</v>
          </cell>
          <cell r="Z649">
            <v>760</v>
          </cell>
          <cell r="AA649" t="str">
            <v>M012</v>
          </cell>
          <cell r="AB649" t="str">
            <v xml:space="preserve">T171496/Tarjeta de suministro eléctrico - Power </v>
          </cell>
          <cell r="AC649" t="str">
            <v>OC-1007831</v>
          </cell>
          <cell r="AD649" t="str">
            <v>coacalco/col jardines d s jose 1 sec</v>
          </cell>
          <cell r="AE649" t="str">
            <v>MEX</v>
          </cell>
          <cell r="AF649" t="str">
            <v>MX</v>
          </cell>
          <cell r="AG649" t="str">
            <v>10296416</v>
          </cell>
          <cell r="AH649" t="str">
            <v>ESTELA BILCHIS</v>
          </cell>
          <cell r="AI649" t="str">
            <v>03 crrda de san francisco d asis mn 23 lt 3</v>
          </cell>
          <cell r="AJ649" t="str">
            <v>5792638</v>
          </cell>
          <cell r="AK649">
            <v>0</v>
          </cell>
          <cell r="AL649" t="str">
            <v>55716</v>
          </cell>
          <cell r="AM649"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74011950</v>
          </cell>
          <cell r="AZ649">
            <v>51012879</v>
          </cell>
          <cell r="BA649">
            <v>80141798</v>
          </cell>
        </row>
        <row r="650">
          <cell r="D650">
            <v>60313426</v>
          </cell>
          <cell r="E650" t="str">
            <v xml:space="preserve">A  </v>
          </cell>
          <cell r="F650" t="str">
            <v>TV</v>
          </cell>
          <cell r="G650" t="str">
            <v>MARIA DEL ROSARIO SANDOVAL</v>
          </cell>
          <cell r="H650" t="str">
            <v xml:space="preserve">MARTIRES DE CHICAGO 1464, CROC, MONTERREY </v>
          </cell>
          <cell r="I650" t="str">
            <v>8183913194, 8123502842</v>
          </cell>
          <cell r="J650" t="str">
            <v>HISENSE</v>
          </cell>
          <cell r="K650" t="str">
            <v>50K20DW</v>
          </cell>
          <cell r="L650" t="str">
            <v>50J140464H01873</v>
          </cell>
          <cell r="M650" t="str">
            <v>POLIZA</v>
          </cell>
          <cell r="N650">
            <v>0</v>
          </cell>
          <cell r="O650">
            <v>41902</v>
          </cell>
          <cell r="P650">
            <v>42803</v>
          </cell>
          <cell r="Q650">
            <v>201024</v>
          </cell>
          <cell r="R650" t="str">
            <v>16/03/17 03:03 JORGE VAZ NP5 P1A OC 1008457 PANEL 173331</v>
          </cell>
          <cell r="S650" t="str">
            <v/>
          </cell>
          <cell r="T650" t="str">
            <v xml:space="preserve">       SOFIA VAZQUEZ              </v>
          </cell>
          <cell r="U650" t="str">
            <v>2017-04-19</v>
          </cell>
          <cell r="V650" t="str">
            <v>Norte</v>
          </cell>
          <cell r="W650" t="str">
            <v>COMPLETADO</v>
          </cell>
          <cell r="X650" t="str">
            <v>TALLER</v>
          </cell>
          <cell r="Y650">
            <v>42801</v>
          </cell>
          <cell r="Z650">
            <v>901</v>
          </cell>
          <cell r="AA650" t="str">
            <v>M012</v>
          </cell>
          <cell r="AD650" t="str">
            <v>Monterrey /Croc</v>
          </cell>
          <cell r="AE650" t="str">
            <v>NL</v>
          </cell>
          <cell r="AF650" t="str">
            <v>MX</v>
          </cell>
          <cell r="AG650" t="str">
            <v>10413527</v>
          </cell>
          <cell r="AH650" t="str">
            <v>MARIA DEL ROSARIO SANDOVAL</v>
          </cell>
          <cell r="AI650" t="str">
            <v>1464 Martires de Chicago</v>
          </cell>
          <cell r="AJ650" t="str">
            <v>8123502842</v>
          </cell>
          <cell r="AK650" t="str">
            <v>8123502842</v>
          </cell>
          <cell r="AL650" t="str">
            <v>64200</v>
          </cell>
          <cell r="AM650"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74011951</v>
          </cell>
          <cell r="AZ650">
            <v>51012880</v>
          </cell>
          <cell r="BA650">
            <v>80141728</v>
          </cell>
        </row>
        <row r="651">
          <cell r="D651">
            <v>60313494</v>
          </cell>
          <cell r="E651" t="str">
            <v>A</v>
          </cell>
          <cell r="F651" t="str">
            <v>TV</v>
          </cell>
          <cell r="G651" t="str">
            <v xml:space="preserve"> OBIDIO AVILEZ</v>
          </cell>
          <cell r="H651" t="str">
            <v>Gardenia # 459,Villa Florida,Reynosa Tamps</v>
          </cell>
          <cell r="I651">
            <v>899517419</v>
          </cell>
          <cell r="J651" t="str">
            <v>HISENSE</v>
          </cell>
          <cell r="K651" t="str">
            <v>50K20DW</v>
          </cell>
          <cell r="L651" t="str">
            <v>50G144844H02948</v>
          </cell>
          <cell r="M651" t="str">
            <v>POLIZA GARANTIA</v>
          </cell>
          <cell r="N651">
            <v>13494.9</v>
          </cell>
          <cell r="O651">
            <v>42495</v>
          </cell>
          <cell r="P651">
            <v>42809</v>
          </cell>
          <cell r="Q651">
            <v>201041</v>
          </cell>
          <cell r="R651" t="str">
            <v xml:space="preserve">28/03/2017 02 : 09  ERNESTO.HERN : NP5                             15/03/2017 04 : 39 201041 : OC-1008635:-T173331-PANEL
</v>
          </cell>
          <cell r="S651" t="str">
            <v xml:space="preserve">EQUIPO EN TALLER </v>
          </cell>
          <cell r="T651" t="str">
            <v xml:space="preserve">     Eudenis Aguilar Ahuacatitla  </v>
          </cell>
          <cell r="U651" t="str">
            <v>2017-04-13</v>
          </cell>
          <cell r="V651" t="str">
            <v>Norte</v>
          </cell>
          <cell r="W651" t="str">
            <v>COMPLETADO</v>
          </cell>
          <cell r="X651" t="str">
            <v>TALLER</v>
          </cell>
          <cell r="Y651">
            <v>42802</v>
          </cell>
          <cell r="Z651">
            <v>314</v>
          </cell>
          <cell r="AA651" t="str">
            <v>M010</v>
          </cell>
          <cell r="AB651" t="str">
            <v>T173331/Panel - PANEL</v>
          </cell>
          <cell r="AC651" t="str">
            <v>OC-1008635</v>
          </cell>
          <cell r="AD651" t="str">
            <v>Reynosa/villa florida</v>
          </cell>
          <cell r="AE651" t="str">
            <v>TMS</v>
          </cell>
          <cell r="AF651" t="str">
            <v>MX</v>
          </cell>
          <cell r="AG651" t="str">
            <v>10413758</v>
          </cell>
          <cell r="AH651" t="str">
            <v>OBIDIO AVILEZ</v>
          </cell>
          <cell r="AI651" t="str">
            <v>Gradenia nu 459</v>
          </cell>
          <cell r="AJ651" t="str">
            <v>899517419</v>
          </cell>
          <cell r="AK651">
            <v>0</v>
          </cell>
          <cell r="AL651" t="str">
            <v>88715</v>
          </cell>
          <cell r="AM651"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51" t="str">
            <v>1TE50B8NUSCB</v>
          </cell>
          <cell r="AO651" t="str">
            <v>Smart</v>
          </cell>
          <cell r="AP651" t="str">
            <v>Hisense</v>
          </cell>
          <cell r="AQ651" t="str">
            <v>Opera</v>
          </cell>
          <cell r="AR651" t="str">
            <v>FHD 1920 x 1080</v>
          </cell>
          <cell r="AS651" t="str">
            <v>3TE50G165140G1651M010</v>
          </cell>
          <cell r="AT651" t="e">
            <v>#N/A</v>
          </cell>
          <cell r="AU651" t="str">
            <v>50H7GB</v>
          </cell>
          <cell r="AV651" t="str">
            <v>3TE50G165140</v>
          </cell>
          <cell r="AW651" t="str">
            <v>G1651</v>
          </cell>
          <cell r="AX651" t="str">
            <v>M010</v>
          </cell>
          <cell r="AY651">
            <v>74011952</v>
          </cell>
          <cell r="AZ651">
            <v>51012881</v>
          </cell>
          <cell r="BA651">
            <v>80141596</v>
          </cell>
        </row>
        <row r="652">
          <cell r="D652">
            <v>60315481</v>
          </cell>
          <cell r="E652" t="str">
            <v xml:space="preserve">A  </v>
          </cell>
          <cell r="F652" t="str">
            <v>TV</v>
          </cell>
          <cell r="G652" t="str">
            <v>MIGUEL FLORES</v>
          </cell>
          <cell r="H652" t="str">
            <v>TRATADO DE LIBRE COMERCIO 1000, PARQUE INDUSTRIAL STIVA, APODACA</v>
          </cell>
          <cell r="I652">
            <v>8181450017</v>
          </cell>
          <cell r="J652" t="str">
            <v>HISENSE</v>
          </cell>
          <cell r="K652" t="str">
            <v>48K20DW</v>
          </cell>
          <cell r="L652" t="str">
            <v>48G151188H00570</v>
          </cell>
          <cell r="M652" t="str">
            <v>FACTURA</v>
          </cell>
          <cell r="N652">
            <v>5734</v>
          </cell>
          <cell r="O652">
            <v>42368</v>
          </cell>
          <cell r="P652">
            <v>42830</v>
          </cell>
          <cell r="Q652">
            <v>201024</v>
          </cell>
          <cell r="R652" t="str">
            <v xml:space="preserve">04/12/17 03:48 ARANTXA NP5 P1A OC 1009536 PANEL 180391/POWER 176467 </v>
          </cell>
          <cell r="S652" t="str">
            <v/>
          </cell>
          <cell r="T652" t="str">
            <v xml:space="preserve">    SOFIA VAZQUEZ                 </v>
          </cell>
          <cell r="U652" t="str">
            <v>2017-04-20</v>
          </cell>
          <cell r="V652" t="str">
            <v>Norte</v>
          </cell>
          <cell r="W652" t="str">
            <v>COMPLETADO</v>
          </cell>
          <cell r="X652" t="str">
            <v>TALLER</v>
          </cell>
          <cell r="Y652">
            <v>42830</v>
          </cell>
          <cell r="Z652">
            <v>462</v>
          </cell>
          <cell r="AA652" t="str">
            <v>M012</v>
          </cell>
          <cell r="AD652" t="str">
            <v>apodaca /parque industrial stiva</v>
          </cell>
          <cell r="AE652" t="str">
            <v>NL</v>
          </cell>
          <cell r="AF652" t="str">
            <v>MX</v>
          </cell>
          <cell r="AG652" t="str">
            <v>10405383</v>
          </cell>
          <cell r="AH652" t="str">
            <v>MIGUEL FLORES</v>
          </cell>
          <cell r="AI652" t="str">
            <v>tratado de libre comercio num 1000</v>
          </cell>
          <cell r="AJ652" t="str">
            <v>01-8181450017</v>
          </cell>
          <cell r="AK652">
            <v>0</v>
          </cell>
          <cell r="AL652" t="str">
            <v>66626</v>
          </cell>
          <cell r="AM652"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52" t="str">
            <v>3TE48A150516</v>
          </cell>
          <cell r="AO652" t="str">
            <v>Smart</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74011953</v>
          </cell>
          <cell r="AZ652">
            <v>51012882</v>
          </cell>
          <cell r="BA652">
            <v>80141729</v>
          </cell>
        </row>
        <row r="653">
          <cell r="D653">
            <v>60310726</v>
          </cell>
          <cell r="E653" t="str">
            <v>A</v>
          </cell>
          <cell r="F653" t="str">
            <v>TV</v>
          </cell>
          <cell r="G653" t="str">
            <v xml:space="preserve"> Maria de Lourdes Martinez Davila</v>
          </cell>
          <cell r="H653" t="str">
            <v xml:space="preserve"> 310 Calle 9a Prol cumbres
 Reynosa/Las Cumbres</v>
          </cell>
          <cell r="I653">
            <v>89999953747</v>
          </cell>
          <cell r="J653" t="str">
            <v>HISENSE</v>
          </cell>
          <cell r="K653" t="str">
            <v>50K20DW</v>
          </cell>
          <cell r="L653" t="str">
            <v>50G143292H09878</v>
          </cell>
          <cell r="M653" t="str">
            <v>POLIZA GARANTIA</v>
          </cell>
          <cell r="N653">
            <v>0</v>
          </cell>
          <cell r="O653">
            <v>42171</v>
          </cell>
          <cell r="P653">
            <v>42772</v>
          </cell>
          <cell r="Q653">
            <v>201041</v>
          </cell>
          <cell r="R653" t="str">
            <v>10/02/2017 06 : 32  ERNESTO.HERN : NP5                  08/02/2017 05 : 03 201041 : OPEN  BRAVO-PANEL-OC-1007090</v>
          </cell>
          <cell r="S653" t="str">
            <v xml:space="preserve">EQUIPO EN TALLER, ORDEN </v>
          </cell>
          <cell r="T653" t="str">
            <v xml:space="preserve">Eudenis Aguilar Ahuacatitla  </v>
          </cell>
          <cell r="U653" t="str">
            <v>2017-04-13</v>
          </cell>
          <cell r="V653" t="str">
            <v>Norte</v>
          </cell>
          <cell r="W653" t="str">
            <v>COMPLETADO</v>
          </cell>
          <cell r="X653" t="str">
            <v>TALLER</v>
          </cell>
          <cell r="Y653">
            <v>42769</v>
          </cell>
          <cell r="Z653">
            <v>601</v>
          </cell>
          <cell r="AA653" t="str">
            <v>M012</v>
          </cell>
          <cell r="AB653" t="str">
            <v>T173331/Panel - PANEL</v>
          </cell>
          <cell r="AC653" t="str">
            <v>OC-1007090</v>
          </cell>
          <cell r="AD653" t="str">
            <v>Reynosa/Las Cumbres</v>
          </cell>
          <cell r="AE653" t="str">
            <v>TMS</v>
          </cell>
          <cell r="AF653" t="str">
            <v>MX</v>
          </cell>
          <cell r="AG653" t="str">
            <v>10411039</v>
          </cell>
          <cell r="AH653" t="str">
            <v>MARIA DE LOURDES MARTINEZ DAVILA</v>
          </cell>
          <cell r="AI653" t="str">
            <v>310 Calle 9a Prol cumbres</v>
          </cell>
          <cell r="AJ653" t="str">
            <v>89999953747</v>
          </cell>
          <cell r="AK653">
            <v>0</v>
          </cell>
          <cell r="AL653" t="str">
            <v>88745</v>
          </cell>
          <cell r="AM653"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53" t="str">
            <v>1TE50B8NUSCB</v>
          </cell>
          <cell r="AO653" t="str">
            <v>Smart</v>
          </cell>
          <cell r="AP653" t="str">
            <v>Hisense</v>
          </cell>
          <cell r="AQ653" t="str">
            <v>Opera</v>
          </cell>
          <cell r="AR653" t="str">
            <v>FHD 1920 x 1080</v>
          </cell>
          <cell r="AS653" t="str">
            <v>3TE50G165140G1651M010</v>
          </cell>
          <cell r="AT653" t="e">
            <v>#N/A</v>
          </cell>
          <cell r="AU653" t="str">
            <v>50H7GB</v>
          </cell>
          <cell r="AV653" t="str">
            <v>3TE50G165140</v>
          </cell>
          <cell r="AW653" t="str">
            <v>G1651</v>
          </cell>
          <cell r="AX653" t="str">
            <v>M010</v>
          </cell>
          <cell r="AY653">
            <v>74011955</v>
          </cell>
          <cell r="AZ653">
            <v>51012884</v>
          </cell>
          <cell r="BA653">
            <v>80141605</v>
          </cell>
        </row>
        <row r="654">
          <cell r="D654">
            <v>60315353</v>
          </cell>
          <cell r="E654" t="str">
            <v xml:space="preserve">A  </v>
          </cell>
          <cell r="F654" t="str">
            <v>TV</v>
          </cell>
          <cell r="G654" t="str">
            <v>MARIA DEL ROSARIO JAUREGUI GUTIERRES</v>
          </cell>
          <cell r="H654" t="str">
            <v>BARRA DE NAVIDAD 149 TLAQUEPAQUE/CANAL 58</v>
          </cell>
          <cell r="I654">
            <v>3336598344</v>
          </cell>
          <cell r="J654" t="str">
            <v>50K20DW</v>
          </cell>
          <cell r="K654" t="str">
            <v>50K20DW</v>
          </cell>
          <cell r="L654" t="str">
            <v>50J140464H01931</v>
          </cell>
          <cell r="M654" t="str">
            <v>CARTA DE ACEPTACION</v>
          </cell>
          <cell r="N654">
            <v>8499</v>
          </cell>
          <cell r="O654">
            <v>41957</v>
          </cell>
          <cell r="P654">
            <v>42830</v>
          </cell>
          <cell r="Q654">
            <v>201109</v>
          </cell>
          <cell r="R654" t="str">
            <v>FALTA DE REFACCIONES 173331 oc-1009355</v>
          </cell>
          <cell r="S654" t="str">
            <v>CLIENTE ENTREGA EQUIPO SIN ACCESORIOS, U</v>
          </cell>
          <cell r="T654" t="str">
            <v xml:space="preserve">    YURIANA HERNANDEZ HERRERA     </v>
          </cell>
          <cell r="U654" t="str">
            <v>2017-ABRIL</v>
          </cell>
          <cell r="V654" t="str">
            <v>SUR</v>
          </cell>
          <cell r="W654" t="str">
            <v>COMPLETADO</v>
          </cell>
          <cell r="X654" t="str">
            <v>TALLER</v>
          </cell>
          <cell r="Y654">
            <v>42828</v>
          </cell>
          <cell r="Z654">
            <v>873</v>
          </cell>
          <cell r="AA654" t="str">
            <v>M012</v>
          </cell>
          <cell r="AD654" t="str">
            <v>Tlaquepaque/CAnal 58</v>
          </cell>
          <cell r="AE654" t="str">
            <v>JAL</v>
          </cell>
          <cell r="AF654" t="str">
            <v>MX</v>
          </cell>
          <cell r="AG654" t="str">
            <v>10399370</v>
          </cell>
          <cell r="AH654" t="str">
            <v>MARIA DEL ROSARIO JAUREGUI GUTIERRE</v>
          </cell>
          <cell r="AI654" t="str">
            <v>BArra de navidad no 149</v>
          </cell>
          <cell r="AJ654" t="str">
            <v>3336598344</v>
          </cell>
          <cell r="AK654">
            <v>0</v>
          </cell>
          <cell r="AL654" t="str">
            <v>45580</v>
          </cell>
          <cell r="AM654"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74011957</v>
          </cell>
          <cell r="AZ654">
            <v>51012886</v>
          </cell>
          <cell r="BA654">
            <v>80141474</v>
          </cell>
        </row>
        <row r="655">
          <cell r="D655">
            <v>60311556</v>
          </cell>
          <cell r="E655" t="str">
            <v>A</v>
          </cell>
          <cell r="F655" t="str">
            <v>TV</v>
          </cell>
          <cell r="G655" t="str">
            <v xml:space="preserve">  Pamela Ramirez</v>
          </cell>
          <cell r="H655" t="str">
            <v>Calle cuerta num 310
 Reynosa/Prolongacion longoria</v>
          </cell>
          <cell r="I655">
            <v>8999256212</v>
          </cell>
          <cell r="J655" t="str">
            <v>HISENSE</v>
          </cell>
          <cell r="K655" t="str">
            <v>50K20DW</v>
          </cell>
          <cell r="L655" t="str">
            <v>50G114484406188</v>
          </cell>
          <cell r="M655" t="str">
            <v>POLIZA GARANTIA</v>
          </cell>
          <cell r="N655">
            <v>13494</v>
          </cell>
          <cell r="O655">
            <v>42110</v>
          </cell>
          <cell r="P655">
            <v>42790</v>
          </cell>
          <cell r="Q655">
            <v>201041</v>
          </cell>
          <cell r="R655" t="str">
            <v>28/02/2017 02 : 45  ERNESTO.HERN : NP5
24/02/2017 02 : 09 201041 : EQUIPO EN DOMICILIO DEL CTE
24/02/2017 02 : 08 201041 : OC: PANEL , 1007977</v>
          </cell>
          <cell r="S655" t="str">
            <v/>
          </cell>
          <cell r="T655" t="str">
            <v xml:space="preserve">     Eudenis Aguilar Ahuacatitla  </v>
          </cell>
          <cell r="U655" t="str">
            <v>2017-04-13</v>
          </cell>
          <cell r="V655" t="str">
            <v>Norte</v>
          </cell>
          <cell r="W655" t="str">
            <v>COMPLETADO</v>
          </cell>
          <cell r="X655" t="str">
            <v>TALLER</v>
          </cell>
          <cell r="Y655">
            <v>42780</v>
          </cell>
          <cell r="Z655">
            <v>680</v>
          </cell>
          <cell r="AA655" t="str">
            <v>M012</v>
          </cell>
          <cell r="AB655" t="str">
            <v>T173331/Panel - PANEL</v>
          </cell>
          <cell r="AC655" t="str">
            <v>OC-1007827</v>
          </cell>
          <cell r="AD655" t="str">
            <v>Reynosa/Prolongacion longoria</v>
          </cell>
          <cell r="AE655" t="str">
            <v>TMS</v>
          </cell>
          <cell r="AF655" t="str">
            <v>MX</v>
          </cell>
          <cell r="AG655" t="str">
            <v>10411764</v>
          </cell>
          <cell r="AH655" t="str">
            <v>PAMELA RAMIREZ</v>
          </cell>
          <cell r="AI655" t="str">
            <v>Calle cuerta num 310</v>
          </cell>
          <cell r="AJ655" t="str">
            <v>8999256212</v>
          </cell>
          <cell r="AK655">
            <v>0</v>
          </cell>
          <cell r="AL655" t="str">
            <v>88699</v>
          </cell>
          <cell r="AM655"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74011958</v>
          </cell>
          <cell r="AZ655">
            <v>51012887</v>
          </cell>
          <cell r="BA655">
            <v>80141606</v>
          </cell>
        </row>
        <row r="656">
          <cell r="D656">
            <v>60314617</v>
          </cell>
          <cell r="E656" t="str">
            <v xml:space="preserve">A  </v>
          </cell>
          <cell r="F656" t="str">
            <v>TV</v>
          </cell>
          <cell r="G656" t="str">
            <v>HUMBERTO TIJERINA CASTORENA</v>
          </cell>
          <cell r="H656" t="str">
            <v xml:space="preserve">ZEUS 300, PASEO DE SAN NICOLAS, SAN NICOLAS </v>
          </cell>
          <cell r="I656" t="str">
            <v>8183500801, 8116192970</v>
          </cell>
          <cell r="J656" t="str">
            <v xml:space="preserve">HISENSE </v>
          </cell>
          <cell r="K656" t="str">
            <v>50K20DW</v>
          </cell>
          <cell r="L656" t="str">
            <v>50G143291H16185</v>
          </cell>
          <cell r="M656" t="str">
            <v>CARTA DE ACEPTACION</v>
          </cell>
          <cell r="N656">
            <v>0</v>
          </cell>
          <cell r="O656">
            <v>42119</v>
          </cell>
          <cell r="P656">
            <v>42848</v>
          </cell>
          <cell r="Q656">
            <v>201024</v>
          </cell>
          <cell r="R656" t="str">
            <v>04/06/17 03:41 ARANTXA NP5 P1A OC 1009170 PANEL 173331</v>
          </cell>
          <cell r="S656" t="str">
            <v/>
          </cell>
          <cell r="T656" t="str">
            <v xml:space="preserve">    SOFIA VAZQUEZ                 </v>
          </cell>
          <cell r="U656" t="str">
            <v>2017-04-20</v>
          </cell>
          <cell r="V656" t="str">
            <v>Norte</v>
          </cell>
          <cell r="W656" t="str">
            <v>COMPLETADO</v>
          </cell>
          <cell r="X656" t="str">
            <v>TALLER</v>
          </cell>
          <cell r="Y656">
            <v>42816</v>
          </cell>
          <cell r="Z656">
            <v>729</v>
          </cell>
          <cell r="AA656" t="str">
            <v>M012</v>
          </cell>
          <cell r="AD656" t="str">
            <v>Sn Nicolas de los Garza/P de los andes</v>
          </cell>
          <cell r="AE656" t="str">
            <v>NL</v>
          </cell>
          <cell r="AF656" t="str">
            <v>MX</v>
          </cell>
          <cell r="AG656" t="str">
            <v>10414505</v>
          </cell>
          <cell r="AH656" t="str">
            <v>HUMBERTO TIJERINA CASTORENA</v>
          </cell>
          <cell r="AI656" t="str">
            <v>300 Zeuz</v>
          </cell>
          <cell r="AJ656" t="str">
            <v>8116192970</v>
          </cell>
          <cell r="AK656" t="str">
            <v>8116192970</v>
          </cell>
          <cell r="AL656" t="str">
            <v>64444</v>
          </cell>
          <cell r="AM656"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56" t="str">
            <v>1TE50B8NUSCB</v>
          </cell>
          <cell r="AO656" t="str">
            <v>Smart</v>
          </cell>
          <cell r="AP656" t="str">
            <v>Hisense</v>
          </cell>
          <cell r="AQ656" t="str">
            <v>Opera</v>
          </cell>
          <cell r="AR656" t="str">
            <v>FHD 1920 x 1080</v>
          </cell>
          <cell r="AS656" t="str">
            <v>3TE50G165140G1651M010</v>
          </cell>
          <cell r="AT656" t="e">
            <v>#N/A</v>
          </cell>
          <cell r="AU656" t="str">
            <v>50H7GB</v>
          </cell>
          <cell r="AV656" t="str">
            <v>3TE50G165140</v>
          </cell>
          <cell r="AW656" t="str">
            <v>G1651</v>
          </cell>
          <cell r="AX656" t="str">
            <v>M010</v>
          </cell>
          <cell r="AY656">
            <v>74011959</v>
          </cell>
          <cell r="AZ656">
            <v>51012888</v>
          </cell>
          <cell r="BA656">
            <v>80141708</v>
          </cell>
        </row>
        <row r="657">
          <cell r="D657">
            <v>60315724</v>
          </cell>
          <cell r="E657" t="str">
            <v xml:space="preserve">A  </v>
          </cell>
          <cell r="F657" t="str">
            <v>TV</v>
          </cell>
          <cell r="G657" t="str">
            <v>ALFONSO GUTIERREZ MEDINA</v>
          </cell>
          <cell r="H657" t="str">
            <v>FERROCARRIL 61 COL COMERCIAL SAN JUAN DE SABINAS, COAHUILA CP 26850</v>
          </cell>
          <cell r="I657">
            <v>8616140989</v>
          </cell>
          <cell r="J657" t="str">
            <v>HISENSE</v>
          </cell>
          <cell r="K657" t="str">
            <v>50K20DW</v>
          </cell>
          <cell r="L657" t="str">
            <v>50G143291H09703</v>
          </cell>
          <cell r="M657" t="str">
            <v>POLIZA</v>
          </cell>
          <cell r="N657">
            <v>0</v>
          </cell>
          <cell r="O657">
            <v>42826</v>
          </cell>
          <cell r="P657">
            <v>42836</v>
          </cell>
          <cell r="Q657">
            <v>201017</v>
          </cell>
          <cell r="R657" t="str">
            <v>12/04/17 03:12 ARANTXA.MON NP5 PIA:173331,OC-1009509 PANEL</v>
          </cell>
          <cell r="S657" t="str">
            <v/>
          </cell>
          <cell r="T657" t="str">
            <v xml:space="preserve"> ROSALINA ALVAREZ DEL CASTILLO    </v>
          </cell>
          <cell r="U657" t="str">
            <v>2017/04/12</v>
          </cell>
          <cell r="V657" t="str">
            <v>Norte</v>
          </cell>
          <cell r="W657" t="str">
            <v>COMPLETADO</v>
          </cell>
          <cell r="X657" t="str">
            <v>TALLER</v>
          </cell>
          <cell r="Y657">
            <v>42835</v>
          </cell>
          <cell r="Z657">
            <v>10</v>
          </cell>
          <cell r="AA657" t="str">
            <v>M010</v>
          </cell>
          <cell r="AD657" t="str">
            <v>san juan de sabinas/col comercial</v>
          </cell>
          <cell r="AE657" t="str">
            <v>COA</v>
          </cell>
          <cell r="AF657" t="str">
            <v>MX</v>
          </cell>
          <cell r="AG657" t="str">
            <v>10414280</v>
          </cell>
          <cell r="AH657" t="str">
            <v>ALFONSO MARTINEZ GUTIERREZ</v>
          </cell>
          <cell r="AI657" t="str">
            <v>61 Ferrocarril</v>
          </cell>
          <cell r="AJ657" t="str">
            <v>8616150734</v>
          </cell>
          <cell r="AK657" t="str">
            <v>8616150734</v>
          </cell>
          <cell r="AL657" t="str">
            <v>26850</v>
          </cell>
          <cell r="AM657"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57" t="str">
            <v>1TE50B8NUSCB</v>
          </cell>
          <cell r="AO657" t="str">
            <v>Smart</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74011960</v>
          </cell>
          <cell r="AZ657">
            <v>51012889</v>
          </cell>
          <cell r="BA657">
            <v>80141759</v>
          </cell>
        </row>
        <row r="658">
          <cell r="D658">
            <v>60314008</v>
          </cell>
          <cell r="E658" t="str">
            <v>A</v>
          </cell>
          <cell r="F658" t="str">
            <v>TV</v>
          </cell>
          <cell r="G658" t="str">
            <v>VICTOR PANDURO</v>
          </cell>
          <cell r="H658" t="str">
            <v>VIA LACTEA 472 COL.ALFONSO G CP.80322 NAVOLATO SINALOA</v>
          </cell>
          <cell r="I658">
            <v>6728541365</v>
          </cell>
          <cell r="J658" t="str">
            <v>HISENSE</v>
          </cell>
          <cell r="K658" t="str">
            <v>50K20DW</v>
          </cell>
          <cell r="L658" t="str">
            <v>50J140464H02076</v>
          </cell>
          <cell r="M658">
            <v>22936</v>
          </cell>
          <cell r="N658">
            <v>7801.2</v>
          </cell>
          <cell r="O658">
            <v>41808</v>
          </cell>
          <cell r="P658">
            <v>42809</v>
          </cell>
          <cell r="Q658">
            <v>201050</v>
          </cell>
          <cell r="R658" t="str">
            <v>FALTA DE REFACCIONES</v>
          </cell>
          <cell r="S658" t="str">
            <v xml:space="preserve">EQUIPO EN TALLER </v>
          </cell>
          <cell r="T658" t="str">
            <v xml:space="preserve">JAZMIN PADILLA                  </v>
          </cell>
          <cell r="U658" t="str">
            <v>2017-03-28</v>
          </cell>
          <cell r="V658" t="str">
            <v>Norte</v>
          </cell>
          <cell r="W658" t="str">
            <v>COMPLETADO</v>
          </cell>
          <cell r="X658" t="str">
            <v>TALLER</v>
          </cell>
          <cell r="Y658">
            <v>42807</v>
          </cell>
          <cell r="Z658">
            <v>1001</v>
          </cell>
          <cell r="AA658" t="str">
            <v>M012</v>
          </cell>
          <cell r="AB658" t="str">
            <v>T173331/Panel - PANEL</v>
          </cell>
          <cell r="AC658" t="str">
            <v>OC-1008645</v>
          </cell>
          <cell r="AD658" t="str">
            <v>Navolato /Alfonso g</v>
          </cell>
          <cell r="AE658" t="str">
            <v>SIN</v>
          </cell>
          <cell r="AF658" t="str">
            <v>MX</v>
          </cell>
          <cell r="AG658" t="str">
            <v>10411647</v>
          </cell>
          <cell r="AH658" t="str">
            <v>VICTOR PANDURO</v>
          </cell>
          <cell r="AI658" t="str">
            <v>472 via lactea</v>
          </cell>
          <cell r="AJ658" t="str">
            <v>6728541365</v>
          </cell>
          <cell r="AK658">
            <v>0</v>
          </cell>
          <cell r="AL658" t="str">
            <v>80322</v>
          </cell>
          <cell r="AM658"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74011961</v>
          </cell>
          <cell r="AZ658">
            <v>51012890</v>
          </cell>
          <cell r="BA658">
            <v>80141574</v>
          </cell>
        </row>
        <row r="659">
          <cell r="D659">
            <v>60313017</v>
          </cell>
          <cell r="E659" t="str">
            <v xml:space="preserve">A  </v>
          </cell>
          <cell r="F659" t="str">
            <v>TV</v>
          </cell>
          <cell r="G659" t="str">
            <v>AARON BLANCAS</v>
          </cell>
          <cell r="H659" t="str">
            <v>AV ROJO GOMEZ NUM 38 COL. BARRIO SAN PABLO DELG IZTAPALAPA CP 09000</v>
          </cell>
          <cell r="I659" t="str">
            <v>5549170381</v>
          </cell>
          <cell r="J659" t="str">
            <v>HISENSE</v>
          </cell>
          <cell r="K659" t="str">
            <v>50K20DW</v>
          </cell>
          <cell r="L659" t="str">
            <v>50G143991H04470</v>
          </cell>
          <cell r="M659" t="str">
            <v>TC# 8322 4627 0811 9134 4472 60 WAL MART</v>
          </cell>
          <cell r="N659">
            <v>8499</v>
          </cell>
          <cell r="O659">
            <v>41959</v>
          </cell>
          <cell r="P659">
            <v>42797</v>
          </cell>
          <cell r="Q659">
            <v>201767</v>
          </cell>
          <cell r="R659" t="str">
            <v>15/03/2017 06 : 08  JORGE.VAZ : NP5 / P1A: 173331 PANEL    03-03-2017 OC-1008192</v>
          </cell>
          <cell r="S659" t="str">
            <v>EQUIPO DAÑADO EN DOMICILIO DE CLIENTE</v>
          </cell>
          <cell r="T659" t="str">
            <v xml:space="preserve">   ABRAHAM LAZCANO                </v>
          </cell>
          <cell r="U659" t="str">
            <v>2017-04-10</v>
          </cell>
          <cell r="V659" t="str">
            <v>CENTRO</v>
          </cell>
          <cell r="W659" t="str">
            <v>COMPLETADO</v>
          </cell>
          <cell r="X659" t="str">
            <v>TALLER</v>
          </cell>
          <cell r="Y659">
            <v>42794</v>
          </cell>
          <cell r="Z659">
            <v>838</v>
          </cell>
          <cell r="AA659" t="str">
            <v>M012</v>
          </cell>
          <cell r="AD659" t="str">
            <v>Iztapalapa/Barrio Sn Pablo</v>
          </cell>
          <cell r="AE659" t="str">
            <v>DF</v>
          </cell>
          <cell r="AF659" t="str">
            <v>MX</v>
          </cell>
          <cell r="AG659" t="str">
            <v>10412784</v>
          </cell>
          <cell r="AH659" t="str">
            <v>AARON BLANCAS</v>
          </cell>
          <cell r="AI659" t="str">
            <v>38 Av Rojo Gomez</v>
          </cell>
          <cell r="AJ659" t="str">
            <v>5549170381</v>
          </cell>
          <cell r="AK659">
            <v>0</v>
          </cell>
          <cell r="AL659" t="str">
            <v>09000</v>
          </cell>
          <cell r="AM659"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74011962</v>
          </cell>
          <cell r="AZ659">
            <v>51012891</v>
          </cell>
          <cell r="BA659">
            <v>80141804</v>
          </cell>
        </row>
        <row r="660">
          <cell r="D660">
            <v>60315128</v>
          </cell>
          <cell r="E660" t="str">
            <v>A</v>
          </cell>
          <cell r="F660" t="str">
            <v>TV</v>
          </cell>
          <cell r="G660" t="str">
            <v>MAGDALENA HERRERA BALLINAS</v>
          </cell>
          <cell r="H660" t="str">
            <v>CALLE 2 CASA 12 MZA23 INFONAVIT FRANBOYANES TAPACHULA CHIAPAS</v>
          </cell>
          <cell r="I660" t="str">
            <v>01 9626252470</v>
          </cell>
          <cell r="J660" t="str">
            <v>HISENSE</v>
          </cell>
          <cell r="K660" t="str">
            <v>50K20DW</v>
          </cell>
          <cell r="L660" t="str">
            <v>50G144844H02503</v>
          </cell>
          <cell r="M660" t="str">
            <v>Factura 206588</v>
          </cell>
          <cell r="N660">
            <v>0.01</v>
          </cell>
          <cell r="O660">
            <v>42815</v>
          </cell>
          <cell r="P660">
            <v>42824</v>
          </cell>
          <cell r="Q660">
            <v>201070</v>
          </cell>
          <cell r="R660" t="str">
            <v>No se surtió Panel LCD y Key Board</v>
          </cell>
          <cell r="S660" t="str">
            <v>Equipo en ASC ubicando en Cd.de Tapachula zona fronteriza se requiere sellos aduanales para poder enviar equipo dañado.Equipo unicamente con Base de Pedestal.</v>
          </cell>
          <cell r="T660" t="str">
            <v>Brenda Romero Flores</v>
          </cell>
          <cell r="U660">
            <v>42836</v>
          </cell>
          <cell r="V660" t="str">
            <v>SUR</v>
          </cell>
          <cell r="W660" t="str">
            <v>COMPLETADO</v>
          </cell>
          <cell r="X660" t="str">
            <v>CLIENTE</v>
          </cell>
          <cell r="Y660">
            <v>42823</v>
          </cell>
          <cell r="Z660">
            <v>9</v>
          </cell>
          <cell r="AA660" t="str">
            <v>M010</v>
          </cell>
          <cell r="AB660" t="str">
            <v>T172074/Tarjeta de botones - KeyButton Board</v>
          </cell>
          <cell r="AC660" t="str">
            <v>OC-1009261</v>
          </cell>
          <cell r="AD660" t="str">
            <v>Tapachula/Infonavit Frambollanes</v>
          </cell>
          <cell r="AE660" t="str">
            <v>CHS</v>
          </cell>
          <cell r="AF660" t="str">
            <v>MX</v>
          </cell>
          <cell r="AG660" t="str">
            <v>10414799</v>
          </cell>
          <cell r="AH660" t="str">
            <v>MAGDALENA HERRERA BALLINAS</v>
          </cell>
          <cell r="AI660" t="str">
            <v>Calle 2 casa 12 mz 23</v>
          </cell>
          <cell r="AJ660" t="str">
            <v>9626252470</v>
          </cell>
          <cell r="AK660">
            <v>0</v>
          </cell>
          <cell r="AL660" t="str">
            <v>30767</v>
          </cell>
          <cell r="AM660"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660" t="str">
            <v>1TE50B8NUSCB</v>
          </cell>
          <cell r="AO660" t="str">
            <v>Smart</v>
          </cell>
          <cell r="AP660" t="str">
            <v>Hisense</v>
          </cell>
          <cell r="AQ660" t="str">
            <v>Opera</v>
          </cell>
          <cell r="AR660" t="str">
            <v>FHD 1920 x 1080</v>
          </cell>
          <cell r="AS660" t="str">
            <v>3TE50G165140G165140M010</v>
          </cell>
          <cell r="AT660">
            <v>164</v>
          </cell>
          <cell r="AU660" t="str">
            <v>50H7GB</v>
          </cell>
          <cell r="AV660" t="str">
            <v>3TE50G165140</v>
          </cell>
          <cell r="AW660" t="str">
            <v>G165140</v>
          </cell>
          <cell r="AX660" t="str">
            <v>M010</v>
          </cell>
          <cell r="AY660">
            <v>74011966</v>
          </cell>
          <cell r="AZ660">
            <v>51012892</v>
          </cell>
          <cell r="BA660">
            <v>80146126</v>
          </cell>
        </row>
        <row r="661">
          <cell r="D661">
            <v>60313298</v>
          </cell>
          <cell r="E661" t="str">
            <v xml:space="preserve">A  </v>
          </cell>
          <cell r="F661" t="str">
            <v>TV</v>
          </cell>
          <cell r="G661" t="str">
            <v xml:space="preserve">MARIA ELENA LEDEZMA </v>
          </cell>
          <cell r="H661" t="str">
            <v xml:space="preserve">ELECHO 604, LOS HABINOS, MONTEMORELOS </v>
          </cell>
          <cell r="I661" t="str">
            <v>8261100091, 8114119007</v>
          </cell>
          <cell r="J661" t="str">
            <v>HISENSE</v>
          </cell>
          <cell r="K661" t="str">
            <v>50K20DW</v>
          </cell>
          <cell r="L661" t="str">
            <v>50G134211H01520</v>
          </cell>
          <cell r="M661" t="str">
            <v xml:space="preserve">TIKET </v>
          </cell>
          <cell r="N661">
            <v>10991.08</v>
          </cell>
          <cell r="O661">
            <v>41785</v>
          </cell>
          <cell r="P661">
            <v>42797</v>
          </cell>
          <cell r="Q661">
            <v>201024</v>
          </cell>
          <cell r="R661" t="str">
            <v>15/03/17 07:26 JORGE VAZ P1 1008270, PANEL, 167745</v>
          </cell>
          <cell r="S661" t="str">
            <v/>
          </cell>
          <cell r="T661" t="str">
            <v xml:space="preserve">   SOFIA VAZQUEZ                  </v>
          </cell>
          <cell r="U661" t="str">
            <v>2017-04-19</v>
          </cell>
          <cell r="V661" t="str">
            <v>Norte</v>
          </cell>
          <cell r="W661" t="str">
            <v>COMPLETADO</v>
          </cell>
          <cell r="X661" t="str">
            <v>TALLER</v>
          </cell>
          <cell r="Y661">
            <v>42800</v>
          </cell>
          <cell r="Z661">
            <v>1012</v>
          </cell>
          <cell r="AA661" t="str">
            <v>M012</v>
          </cell>
          <cell r="AD661" t="str">
            <v>col los habinos/montemorelos</v>
          </cell>
          <cell r="AE661" t="str">
            <v>NL</v>
          </cell>
          <cell r="AF661" t="str">
            <v>MX</v>
          </cell>
          <cell r="AG661" t="str">
            <v>10409268</v>
          </cell>
          <cell r="AH661" t="str">
            <v>MARIA ELENA LEDEZMA</v>
          </cell>
          <cell r="AI661" t="str">
            <v>elecho 604</v>
          </cell>
          <cell r="AJ661" t="str">
            <v>8114119007</v>
          </cell>
          <cell r="AK661" t="str">
            <v>8114119007</v>
          </cell>
          <cell r="AL661" t="str">
            <v>67515</v>
          </cell>
          <cell r="AM661"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74011964</v>
          </cell>
          <cell r="AZ661">
            <v>51012893</v>
          </cell>
          <cell r="BA661">
            <v>80141730</v>
          </cell>
        </row>
        <row r="662">
          <cell r="D662">
            <v>60311212</v>
          </cell>
          <cell r="E662" t="str">
            <v>A</v>
          </cell>
          <cell r="F662" t="str">
            <v>TV</v>
          </cell>
          <cell r="G662" t="str">
            <v>JAVIER DE LA ROSA GALEANA</v>
          </cell>
          <cell r="H662" t="str">
            <v>AV. PALMAS, LT 2, MZA. 262, COL. JARDIN PALMAS</v>
          </cell>
          <cell r="I662">
            <v>7445056841</v>
          </cell>
          <cell r="J662" t="str">
            <v>HISENSE</v>
          </cell>
          <cell r="K662" t="str">
            <v>50K20DW</v>
          </cell>
          <cell r="L662" t="str">
            <v>50G143291H11640</v>
          </cell>
          <cell r="M662" t="str">
            <v>CARTA BIMBO</v>
          </cell>
          <cell r="N662">
            <v>0</v>
          </cell>
          <cell r="O662">
            <v>42447</v>
          </cell>
          <cell r="P662">
            <v>42775</v>
          </cell>
          <cell r="Q662">
            <v>201610</v>
          </cell>
          <cell r="R662" t="str">
            <v>FALTA DE REFACCION</v>
          </cell>
          <cell r="T662" t="str">
            <v>MAYRA HERNANDEZ BERNAL</v>
          </cell>
          <cell r="U662">
            <v>42835</v>
          </cell>
          <cell r="V662" t="str">
            <v>SUR</v>
          </cell>
          <cell r="W662" t="str">
            <v>COMPLETADO</v>
          </cell>
          <cell r="X662" t="str">
            <v>CLIENTE</v>
          </cell>
          <cell r="Y662">
            <v>42775</v>
          </cell>
          <cell r="Z662">
            <v>328</v>
          </cell>
          <cell r="AA662" t="str">
            <v>M010</v>
          </cell>
          <cell r="AB662" t="str">
            <v>T173331/Panel - PANEL</v>
          </cell>
          <cell r="AC662" t="str">
            <v>OC-1007281</v>
          </cell>
          <cell r="AD662" t="str">
            <v>Acapuldo de Juarez/Jardin palmas</v>
          </cell>
          <cell r="AE662" t="str">
            <v>GRO</v>
          </cell>
          <cell r="AF662" t="str">
            <v>MX</v>
          </cell>
          <cell r="AG662" t="str">
            <v>10410855</v>
          </cell>
          <cell r="AH662" t="str">
            <v>JAVIER DE LA ROSA GALEANA</v>
          </cell>
          <cell r="AI662" t="str">
            <v>Av palmas LT 2 MZ 262</v>
          </cell>
          <cell r="AJ662" t="str">
            <v>7445056841</v>
          </cell>
          <cell r="AK662">
            <v>0</v>
          </cell>
          <cell r="AL662" t="str">
            <v>39422</v>
          </cell>
          <cell r="AM662"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662" t="str">
            <v>1TE50B8NUSCB</v>
          </cell>
          <cell r="AO662" t="str">
            <v>Smart</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74011965</v>
          </cell>
          <cell r="AZ662">
            <v>51012894</v>
          </cell>
          <cell r="BA662">
            <v>80141506</v>
          </cell>
        </row>
        <row r="663">
          <cell r="D663">
            <v>60310851</v>
          </cell>
          <cell r="E663" t="str">
            <v>A</v>
          </cell>
          <cell r="F663" t="str">
            <v>TV</v>
          </cell>
          <cell r="G663" t="str">
            <v>JESUS DE LOS SANTOS PEREZ</v>
          </cell>
          <cell r="H663" t="str">
            <v>Carlos Collori #307 Loma real jarachina sur</v>
          </cell>
          <cell r="I663">
            <v>8991865648</v>
          </cell>
          <cell r="J663" t="str">
            <v>HISENSE</v>
          </cell>
          <cell r="K663" t="str">
            <v>50K20DW</v>
          </cell>
          <cell r="L663" t="str">
            <v>50G143291H14814</v>
          </cell>
          <cell r="M663" t="str">
            <v>POLIZA GARANTIA</v>
          </cell>
          <cell r="N663">
            <v>0</v>
          </cell>
          <cell r="O663">
            <v>42098</v>
          </cell>
          <cell r="P663">
            <v>42408</v>
          </cell>
          <cell r="Q663">
            <v>201041</v>
          </cell>
          <cell r="R663" t="str">
            <v>10/02/2017 06 : 33  ERNESTO.HERN : NP5</v>
          </cell>
          <cell r="S663" t="str">
            <v xml:space="preserve">EQUIPO EN DOM.DEL CTE.
</v>
          </cell>
          <cell r="T663" t="str">
            <v xml:space="preserve">     Eudenis Aguilar Ahuacatitla  </v>
          </cell>
          <cell r="U663" t="str">
            <v>2017-04-13</v>
          </cell>
          <cell r="V663" t="str">
            <v>Norte</v>
          </cell>
          <cell r="W663" t="str">
            <v>COMPLETADO</v>
          </cell>
          <cell r="X663" t="str">
            <v>CLIENTE</v>
          </cell>
          <cell r="Y663">
            <v>42769</v>
          </cell>
          <cell r="Z663">
            <v>310</v>
          </cell>
          <cell r="AA663" t="str">
            <v>M010</v>
          </cell>
          <cell r="AB663" t="str">
            <v>T173331/Panel - PANEL</v>
          </cell>
          <cell r="AC663" t="str">
            <v>OC-1007091</v>
          </cell>
          <cell r="AD663" t="str">
            <v>Reynosa/Loma real jarachina sur</v>
          </cell>
          <cell r="AE663" t="str">
            <v>TMS</v>
          </cell>
          <cell r="AF663" t="str">
            <v>MX</v>
          </cell>
          <cell r="AG663" t="str">
            <v>10411297</v>
          </cell>
          <cell r="AH663" t="str">
            <v>JESUS DE LOS SANTOS PEREZ</v>
          </cell>
          <cell r="AI663" t="str">
            <v>307 Carlos Collori</v>
          </cell>
          <cell r="AJ663" t="str">
            <v>8991865648</v>
          </cell>
          <cell r="AK663" t="str">
            <v>8991865648</v>
          </cell>
          <cell r="AL663" t="str">
            <v>88730</v>
          </cell>
          <cell r="AM663"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663" t="str">
            <v>1TE50B8NUSCB</v>
          </cell>
          <cell r="AO663" t="str">
            <v>Smart</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74011967</v>
          </cell>
          <cell r="AZ663">
            <v>51012896</v>
          </cell>
          <cell r="BA663">
            <v>80141597</v>
          </cell>
        </row>
        <row r="664">
          <cell r="D664">
            <v>60313723</v>
          </cell>
          <cell r="E664" t="str">
            <v>A</v>
          </cell>
          <cell r="F664" t="str">
            <v>TV</v>
          </cell>
          <cell r="G664" t="str">
            <v>Jetsemaní Sotelo Villa</v>
          </cell>
          <cell r="H664" t="str">
            <v>Puerto Tampico Mza-10, Lt-7, Col. San Nicolas de las playas; Acapulco, Gro.</v>
          </cell>
          <cell r="I664">
            <v>7444444157</v>
          </cell>
          <cell r="J664" t="str">
            <v>HISENSE</v>
          </cell>
          <cell r="K664" t="str">
            <v>50K20D</v>
          </cell>
          <cell r="L664" t="str">
            <v>50G144843H00054</v>
          </cell>
          <cell r="M664" t="str">
            <v>COS/ 000144976</v>
          </cell>
          <cell r="N664">
            <v>7801.2</v>
          </cell>
          <cell r="O664">
            <v>41807</v>
          </cell>
          <cell r="P664">
            <v>42803</v>
          </cell>
          <cell r="Q664">
            <v>201610</v>
          </cell>
          <cell r="R664" t="str">
            <v>Hisense no cuenta con refacción</v>
          </cell>
          <cell r="T664" t="str">
            <v>Guadalupe Mondragón Noriega</v>
          </cell>
          <cell r="U664">
            <v>42835</v>
          </cell>
          <cell r="V664" t="str">
            <v>SUR</v>
          </cell>
          <cell r="W664" t="str">
            <v>COMPLETADO</v>
          </cell>
          <cell r="X664" t="str">
            <v>CLIENTE</v>
          </cell>
          <cell r="Y664">
            <v>42803</v>
          </cell>
          <cell r="Z664">
            <v>996</v>
          </cell>
          <cell r="AA664" t="str">
            <v>M012</v>
          </cell>
          <cell r="AD664" t="str">
            <v>Acapulco/San Nicolas de las playas</v>
          </cell>
          <cell r="AE664" t="str">
            <v>GRO</v>
          </cell>
          <cell r="AF664" t="str">
            <v>MX</v>
          </cell>
          <cell r="AG664" t="str">
            <v>10341400</v>
          </cell>
          <cell r="AH664" t="str">
            <v>JETSEMANI SOTELO VILLA</v>
          </cell>
          <cell r="AI664" t="str">
            <v>Pto de Tampico mz 10 lt 7</v>
          </cell>
          <cell r="AJ664" t="str">
            <v>7444444393</v>
          </cell>
          <cell r="AK664" t="str">
            <v>7444444393</v>
          </cell>
          <cell r="AL664" t="str">
            <v>39900</v>
          </cell>
          <cell r="AM664"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664" t="str">
            <v>3TE50G132311</v>
          </cell>
          <cell r="AO664" t="str">
            <v>Básica</v>
          </cell>
          <cell r="AP664" t="str">
            <v>Hisense</v>
          </cell>
          <cell r="AQ664" t="str">
            <v>Opera</v>
          </cell>
          <cell r="AR664" t="str">
            <v>FHD 1920 x 1080</v>
          </cell>
          <cell r="AS664" t="str">
            <v>3TE50G165140G1651M010</v>
          </cell>
          <cell r="AT664" t="e">
            <v>#N/A</v>
          </cell>
          <cell r="AU664" t="str">
            <v>50H7GB</v>
          </cell>
          <cell r="AV664" t="str">
            <v>3TE50G165140</v>
          </cell>
          <cell r="AW664" t="str">
            <v>G1651</v>
          </cell>
          <cell r="AX664" t="str">
            <v>M010</v>
          </cell>
          <cell r="AY664">
            <v>74011968</v>
          </cell>
          <cell r="AZ664">
            <v>51012897</v>
          </cell>
          <cell r="BA664">
            <v>80141510</v>
          </cell>
        </row>
        <row r="665">
          <cell r="D665">
            <v>60315047</v>
          </cell>
          <cell r="E665" t="str">
            <v xml:space="preserve">A  </v>
          </cell>
          <cell r="F665" t="str">
            <v>TV</v>
          </cell>
          <cell r="G665" t="str">
            <v>EVERARDO GUTIERREZ MORALES</v>
          </cell>
          <cell r="H665" t="str">
            <v>GUADALUPE NARANJOS # 48 SAN NICOLAS, TEQUISQUIAPAN, QRO.</v>
          </cell>
          <cell r="I665">
            <v>4142944297</v>
          </cell>
          <cell r="J665" t="str">
            <v>HISENSE</v>
          </cell>
          <cell r="K665" t="str">
            <v>50K610GWN</v>
          </cell>
          <cell r="L665" t="str">
            <v>50G134211H02130</v>
          </cell>
          <cell r="M665" t="str">
            <v>SJR/000127223</v>
          </cell>
          <cell r="N665">
            <v>10991.08</v>
          </cell>
          <cell r="O665">
            <v>41971</v>
          </cell>
          <cell r="P665">
            <v>42821</v>
          </cell>
          <cell r="Q665">
            <v>201013</v>
          </cell>
          <cell r="R665" t="str">
            <v>SE SOLICITO LA TARJETA T-CON, T166477, O.C. 1009201 NO FUE SURTIDA</v>
          </cell>
          <cell r="S665" t="str">
            <v>SIN CONTROL REMOTO</v>
          </cell>
          <cell r="T665" t="str">
            <v xml:space="preserve"> PATRICIA GARCIA                  </v>
          </cell>
          <cell r="U665" t="str">
            <v>2017-04-20</v>
          </cell>
          <cell r="V665" t="str">
            <v>CENTRO</v>
          </cell>
          <cell r="W665" t="str">
            <v>COMPLETADO</v>
          </cell>
          <cell r="X665" t="str">
            <v>TALLER</v>
          </cell>
          <cell r="Y665">
            <v>42821</v>
          </cell>
          <cell r="Z665">
            <v>850</v>
          </cell>
          <cell r="AA665" t="str">
            <v>M012</v>
          </cell>
          <cell r="AD665" t="str">
            <v>TEQUISQUIAPAN/COL SAN NICOLAS</v>
          </cell>
          <cell r="AE665" t="str">
            <v>QRO</v>
          </cell>
          <cell r="AF665" t="str">
            <v>MX</v>
          </cell>
          <cell r="AG665" t="str">
            <v>10235829</v>
          </cell>
          <cell r="AH665" t="str">
            <v>EVERARDO GUTIERREZ MORALES</v>
          </cell>
          <cell r="AI665" t="str">
            <v>48 GUADALUPE NARANJOS</v>
          </cell>
          <cell r="AJ665" t="str">
            <v>4142944297</v>
          </cell>
          <cell r="AK665">
            <v>0</v>
          </cell>
          <cell r="AL665" t="str">
            <v>76770</v>
          </cell>
          <cell r="AM665"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665" t="str">
            <v>3TE50G124909</v>
          </cell>
          <cell r="AO665" t="e">
            <v>#N/A</v>
          </cell>
          <cell r="AP665" t="e">
            <v>#N/A</v>
          </cell>
          <cell r="AQ665" t="e">
            <v>#N/A</v>
          </cell>
          <cell r="AR665" t="e">
            <v>#N/A</v>
          </cell>
          <cell r="AS665" t="str">
            <v>3TE50G165140G1651M010</v>
          </cell>
          <cell r="AT665" t="e">
            <v>#N/A</v>
          </cell>
          <cell r="AU665" t="str">
            <v>50H7GB</v>
          </cell>
          <cell r="AV665" t="str">
            <v>3TE50G165140</v>
          </cell>
          <cell r="AW665" t="str">
            <v>G1651</v>
          </cell>
          <cell r="AX665" t="str">
            <v>M010</v>
          </cell>
          <cell r="AY665">
            <v>74011969</v>
          </cell>
          <cell r="AZ665">
            <v>51012898</v>
          </cell>
          <cell r="BA665">
            <v>80141771</v>
          </cell>
        </row>
        <row r="666">
          <cell r="D666">
            <v>60315066</v>
          </cell>
          <cell r="E666" t="str">
            <v xml:space="preserve">A  </v>
          </cell>
          <cell r="F666" t="str">
            <v>TV</v>
          </cell>
          <cell r="G666" t="str">
            <v>JORGE LOPEZ COLMENARES</v>
          </cell>
          <cell r="H666" t="str">
            <v xml:space="preserve">VILLA DE LAS PALMAS INTB 1007 TLAJOMULCO/VILLA FONTANA 2 </v>
          </cell>
          <cell r="I666" t="str">
            <v>3316394933 3317702111</v>
          </cell>
          <cell r="J666" t="str">
            <v>HISENSE</v>
          </cell>
          <cell r="K666" t="str">
            <v>50K20DW</v>
          </cell>
          <cell r="L666" t="str">
            <v>50G143291H16607</v>
          </cell>
          <cell r="M666" t="str">
            <v>POLIZA DE GARANTIA</v>
          </cell>
          <cell r="N666">
            <v>0</v>
          </cell>
          <cell r="O666">
            <v>42642</v>
          </cell>
          <cell r="P666">
            <v>42823</v>
          </cell>
          <cell r="Q666">
            <v>201109</v>
          </cell>
          <cell r="R666" t="str">
            <v>FALTA DE REFACCIONES 173331 oc-1009165</v>
          </cell>
          <cell r="S666" t="str">
            <v>CLIENTE ENTREGA EQUIPO SIN ACCESORIOS, U</v>
          </cell>
          <cell r="T666" t="str">
            <v xml:space="preserve">    YURIANA HERNANDEZ HERRERA     </v>
          </cell>
          <cell r="U666" t="str">
            <v>2017-ABRIL</v>
          </cell>
          <cell r="W666" t="str">
            <v>COMPLETADO</v>
          </cell>
          <cell r="X666" t="str">
            <v>TALLER</v>
          </cell>
          <cell r="Y666">
            <v>42821</v>
          </cell>
          <cell r="Z666">
            <v>181</v>
          </cell>
          <cell r="AA666" t="str">
            <v>M010</v>
          </cell>
          <cell r="AD666" t="str">
            <v>Tlajomulco de Zuñiga/Villa fontana 2</v>
          </cell>
          <cell r="AE666" t="str">
            <v>JAL</v>
          </cell>
          <cell r="AF666" t="str">
            <v>MX</v>
          </cell>
          <cell r="AG666" t="str">
            <v>10415049</v>
          </cell>
          <cell r="AH666" t="str">
            <v>JORGE LOPEZ COLMENARES</v>
          </cell>
          <cell r="AI666" t="str">
            <v>1007 Villa de las palmas int b</v>
          </cell>
          <cell r="AJ666" t="str">
            <v>3317702111</v>
          </cell>
          <cell r="AK666" t="str">
            <v>3317702111</v>
          </cell>
          <cell r="AL666" t="str">
            <v>45653</v>
          </cell>
          <cell r="AM666"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666" t="str">
            <v>1TE50B8NUSCB</v>
          </cell>
          <cell r="AO666" t="str">
            <v>Smart</v>
          </cell>
          <cell r="AP666" t="str">
            <v>Hisense</v>
          </cell>
          <cell r="AQ666" t="str">
            <v>Opera</v>
          </cell>
          <cell r="AR666" t="str">
            <v>FHD 1920 x 1080</v>
          </cell>
          <cell r="AS666" t="str">
            <v>3TE50G165140G1651M010</v>
          </cell>
          <cell r="AT666" t="e">
            <v>#N/A</v>
          </cell>
          <cell r="AU666" t="str">
            <v>50H7GB</v>
          </cell>
          <cell r="AV666" t="str">
            <v>3TE50G165140</v>
          </cell>
          <cell r="AW666" t="str">
            <v>G1651</v>
          </cell>
          <cell r="AX666" t="str">
            <v>M010</v>
          </cell>
          <cell r="AY666">
            <v>74011970</v>
          </cell>
          <cell r="AZ666">
            <v>51012899</v>
          </cell>
          <cell r="BA666">
            <v>80141464</v>
          </cell>
        </row>
        <row r="667">
          <cell r="D667">
            <v>60311669</v>
          </cell>
          <cell r="E667" t="str">
            <v xml:space="preserve">A  </v>
          </cell>
          <cell r="F667" t="str">
            <v>TV</v>
          </cell>
          <cell r="G667" t="str">
            <v>DANIEL MUÑOZ CARBAJAL</v>
          </cell>
          <cell r="H667" t="str">
            <v>SECC 20 # 41,RIO DE LUZ,ECATEPEC</v>
          </cell>
          <cell r="I667">
            <v>24590722</v>
          </cell>
          <cell r="J667" t="str">
            <v>HISENSE</v>
          </cell>
          <cell r="K667" t="str">
            <v>50K20DW</v>
          </cell>
          <cell r="L667" t="str">
            <v>50J140464H02302</v>
          </cell>
          <cell r="M667" t="str">
            <v>POLIZA</v>
          </cell>
          <cell r="N667">
            <v>0</v>
          </cell>
          <cell r="O667">
            <v>42781</v>
          </cell>
          <cell r="P667">
            <v>42788</v>
          </cell>
          <cell r="Q667">
            <v>201679</v>
          </cell>
          <cell r="R667" t="str">
            <v>PANEL T173771 OC 1007789</v>
          </cell>
          <cell r="S667" t="str">
            <v>EQUIPO EN CENTRO DE SERVICIO SIN ACCESOR</v>
          </cell>
          <cell r="T667" t="str">
            <v xml:space="preserve">GUADALUPE GIRON                   </v>
          </cell>
          <cell r="U667" t="str">
            <v>2017-04-13</v>
          </cell>
          <cell r="V667" t="str">
            <v>Centro</v>
          </cell>
          <cell r="W667" t="str">
            <v>COMPLETADO</v>
          </cell>
          <cell r="Y667">
            <v>42781</v>
          </cell>
          <cell r="Z667">
            <v>42788</v>
          </cell>
          <cell r="AA667" t="str">
            <v>M012</v>
          </cell>
          <cell r="AB667" t="str">
            <v>T173331/Panel - PANEL</v>
          </cell>
          <cell r="AC667" t="str">
            <v>OC-1007789</v>
          </cell>
          <cell r="AD667" t="str">
            <v>RIO DE LUZ /ECATEPEC</v>
          </cell>
          <cell r="AE667" t="str">
            <v>MEX</v>
          </cell>
          <cell r="AF667" t="str">
            <v>MX</v>
          </cell>
          <cell r="AG667" t="str">
            <v>10411940</v>
          </cell>
          <cell r="AH667" t="str">
            <v>DANIEL MUÑOZ CARBAJAL</v>
          </cell>
          <cell r="AI667" t="str">
            <v>41 Secc 29</v>
          </cell>
          <cell r="AJ667" t="str">
            <v>5514766635</v>
          </cell>
          <cell r="AK667" t="str">
            <v>5514766635</v>
          </cell>
          <cell r="AL667" t="str">
            <v>55100</v>
          </cell>
          <cell r="AM667"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74011972</v>
          </cell>
          <cell r="AZ667">
            <v>51012901</v>
          </cell>
          <cell r="BA667">
            <v>80141498</v>
          </cell>
        </row>
        <row r="668">
          <cell r="D668">
            <v>60312642</v>
          </cell>
          <cell r="E668" t="str">
            <v xml:space="preserve">A  </v>
          </cell>
          <cell r="F668" t="str">
            <v>TV</v>
          </cell>
          <cell r="G668" t="str">
            <v>BERTHA RICO GUERRERO</v>
          </cell>
          <cell r="H668" t="str">
            <v>ANASTACIO BUSTAMANTE MZ 5 LT 6 Y 7 LAZARO CARDENAS NEZAHUALCOYOTL CP.57138</v>
          </cell>
          <cell r="I668">
            <v>5513935350</v>
          </cell>
          <cell r="J668" t="str">
            <v>HISENSE</v>
          </cell>
          <cell r="K668" t="str">
            <v>50K20DG</v>
          </cell>
          <cell r="L668" t="str">
            <v>50G144843H01643</v>
          </cell>
          <cell r="M668" t="str">
            <v>Ticket LA / 000158000</v>
          </cell>
          <cell r="N668">
            <v>11998.37</v>
          </cell>
          <cell r="O668">
            <v>42177</v>
          </cell>
          <cell r="P668">
            <v>42794</v>
          </cell>
          <cell r="Q668">
            <v>201767</v>
          </cell>
          <cell r="R668" t="str">
            <v>15/03/2017 06 : 33  ARANTXA.MON : NP5/201767 : P1A: 173331 PANEL   28-02-2017  OC-1008024</v>
          </cell>
          <cell r="S668" t="str">
            <v xml:space="preserve">EQUIPO EN DOMICILIO DE CTE </v>
          </cell>
          <cell r="T668" t="str">
            <v xml:space="preserve"> ANDREA LEGORRETA                 </v>
          </cell>
          <cell r="U668" t="str">
            <v>2017-04-10</v>
          </cell>
          <cell r="V668" t="str">
            <v>CENTRO</v>
          </cell>
          <cell r="W668" t="str">
            <v>COMPLETADO</v>
          </cell>
          <cell r="X668" t="str">
            <v>TALLER</v>
          </cell>
          <cell r="Y668">
            <v>42788</v>
          </cell>
          <cell r="Z668">
            <v>617</v>
          </cell>
          <cell r="AA668" t="str">
            <v>M012</v>
          </cell>
          <cell r="AD668" t="str">
            <v>Nezahualcoyotl/Lazaro cardenas</v>
          </cell>
          <cell r="AE668" t="str">
            <v>MEX</v>
          </cell>
          <cell r="AF668" t="str">
            <v>MX</v>
          </cell>
          <cell r="AG668" t="str">
            <v>10412189</v>
          </cell>
          <cell r="AH668" t="str">
            <v>BERTHA RICO GUERRERO</v>
          </cell>
          <cell r="AI668" t="str">
            <v>Anastacio bustamante mz 5 lt 6y 7</v>
          </cell>
          <cell r="AJ668" t="str">
            <v>5513935350</v>
          </cell>
          <cell r="AK668">
            <v>0</v>
          </cell>
          <cell r="AL668" t="str">
            <v>57138</v>
          </cell>
          <cell r="AM668"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668" t="str">
            <v>3TE50G134403</v>
          </cell>
          <cell r="AO668" t="e">
            <v>#N/A</v>
          </cell>
          <cell r="AP668" t="e">
            <v>#N/A</v>
          </cell>
          <cell r="AQ668" t="e">
            <v>#N/A</v>
          </cell>
          <cell r="AR668" t="e">
            <v>#N/A</v>
          </cell>
          <cell r="AS668" t="str">
            <v>3TE50G165140G1651M010</v>
          </cell>
          <cell r="AT668" t="e">
            <v>#N/A</v>
          </cell>
          <cell r="AU668" t="str">
            <v>50H7GB</v>
          </cell>
          <cell r="AV668" t="str">
            <v>3TE50G165140</v>
          </cell>
          <cell r="AW668" t="str">
            <v>G1651</v>
          </cell>
          <cell r="AX668" t="str">
            <v>M010</v>
          </cell>
          <cell r="AY668">
            <v>74011973</v>
          </cell>
          <cell r="AZ668">
            <v>51012902</v>
          </cell>
          <cell r="BA668">
            <v>80141820</v>
          </cell>
        </row>
        <row r="669">
          <cell r="D669">
            <v>60312878</v>
          </cell>
          <cell r="E669" t="str">
            <v xml:space="preserve">A  </v>
          </cell>
          <cell r="F669" t="str">
            <v>TV</v>
          </cell>
          <cell r="G669" t="str">
            <v>ANTONIO ISIDORO PALACIOS</v>
          </cell>
          <cell r="H669" t="str">
            <v>AV SAN RAFAEL ATLIXCO MZ 1 LT 4 COL. SANRA ANA PONIENTE ZAPOTITLAN; DELG TLAHUAC CP 13300</v>
          </cell>
          <cell r="I669" t="str">
            <v>26368485 - 5517951720</v>
          </cell>
          <cell r="J669" t="str">
            <v>HISENSE</v>
          </cell>
          <cell r="K669" t="str">
            <v>50K20DW</v>
          </cell>
          <cell r="L669" t="str">
            <v>50G143291H17531</v>
          </cell>
          <cell r="M669" t="str">
            <v>CARTA BIMBO</v>
          </cell>
          <cell r="N669">
            <v>0</v>
          </cell>
          <cell r="O669">
            <v>42447</v>
          </cell>
          <cell r="P669">
            <v>42796</v>
          </cell>
          <cell r="Q669">
            <v>201767</v>
          </cell>
          <cell r="R669" t="str">
            <v>16/03/2017 07 : 59  ERNESTO.HERN : NP5 / P1A: 173331 PANEL    02-03-2017   OC-1008144</v>
          </cell>
          <cell r="S669" t="str">
            <v>EQUIPO DAÑADO EN DOMICILIO DE CLIENTE</v>
          </cell>
          <cell r="T669" t="str">
            <v xml:space="preserve">   ABRAHAM LAZCANO                </v>
          </cell>
          <cell r="U669" t="str">
            <v>2017-04-10</v>
          </cell>
          <cell r="V669" t="str">
            <v>CENTRO</v>
          </cell>
          <cell r="W669" t="str">
            <v>COMPLETADO</v>
          </cell>
          <cell r="X669" t="str">
            <v>TALLER</v>
          </cell>
          <cell r="Y669">
            <v>42793</v>
          </cell>
          <cell r="Z669">
            <v>349</v>
          </cell>
          <cell r="AA669" t="str">
            <v>M010</v>
          </cell>
          <cell r="AD669" t="str">
            <v>Tlahuac/Santa Ana Poniente Zapotitlan</v>
          </cell>
          <cell r="AE669" t="str">
            <v>DF</v>
          </cell>
          <cell r="AF669" t="str">
            <v>MX</v>
          </cell>
          <cell r="AG669" t="str">
            <v>10413225</v>
          </cell>
          <cell r="AH669" t="str">
            <v>ANTONIO ISIDORO PALACIOS</v>
          </cell>
          <cell r="AI669" t="str">
            <v>Av. San Rafael Atlixco Mz. 1 Lote 4</v>
          </cell>
          <cell r="AJ669" t="str">
            <v>55-17-95-17-20</v>
          </cell>
          <cell r="AK669" t="str">
            <v>55-17-95-17-20</v>
          </cell>
          <cell r="AL669" t="str">
            <v>13300</v>
          </cell>
          <cell r="AM669"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74011974</v>
          </cell>
          <cell r="AZ669">
            <v>51012903</v>
          </cell>
          <cell r="BA669">
            <v>80141813</v>
          </cell>
        </row>
        <row r="670">
          <cell r="D670">
            <v>60314430</v>
          </cell>
          <cell r="E670" t="str">
            <v>A</v>
          </cell>
          <cell r="F670" t="str">
            <v>TV</v>
          </cell>
          <cell r="G670" t="str">
            <v>JOSE ANTONIO GUTIERREZ SAUCEDO</v>
          </cell>
          <cell r="H670" t="str">
            <v>LUIS ECHEVERRIA 437 COL LATINO CP 25270, SALTILLO COAHUILA</v>
          </cell>
          <cell r="I670">
            <v>8441220319</v>
          </cell>
          <cell r="J670" t="str">
            <v>HISENSE</v>
          </cell>
          <cell r="K670" t="str">
            <v>50K20DW</v>
          </cell>
          <cell r="L670" t="str">
            <v>50G143291H16499</v>
          </cell>
          <cell r="M670">
            <v>310310</v>
          </cell>
          <cell r="N670">
            <v>13484.9</v>
          </cell>
          <cell r="O670">
            <v>42111</v>
          </cell>
          <cell r="P670">
            <v>42823</v>
          </cell>
          <cell r="Q670">
            <v>201017</v>
          </cell>
          <cell r="R670" t="str">
            <v>07/04/2017 00:12 ERNETO.HERN:TCF1 P1A:17331,OC-1009267       PANEL</v>
          </cell>
          <cell r="S670" t="str">
            <v/>
          </cell>
          <cell r="T670" t="str">
            <v xml:space="preserve"> ROSALINA ALVAREZ DEL CASTILLO    </v>
          </cell>
          <cell r="U670" t="str">
            <v>2017/04/12</v>
          </cell>
          <cell r="V670" t="str">
            <v>Norte</v>
          </cell>
          <cell r="W670" t="str">
            <v>COMPLETADO</v>
          </cell>
          <cell r="X670" t="str">
            <v>TALLER</v>
          </cell>
          <cell r="Y670">
            <v>42811</v>
          </cell>
          <cell r="Z670">
            <v>712</v>
          </cell>
          <cell r="AA670" t="str">
            <v>M012</v>
          </cell>
          <cell r="AB670" t="str">
            <v>T173331/Panel - PANEL</v>
          </cell>
          <cell r="AC670" t="str">
            <v>OC-1009267</v>
          </cell>
          <cell r="AD670" t="str">
            <v>Saltillo/Latinoamericana</v>
          </cell>
          <cell r="AE670" t="str">
            <v>COA</v>
          </cell>
          <cell r="AF670" t="str">
            <v>MX</v>
          </cell>
          <cell r="AG670" t="str">
            <v>10414320</v>
          </cell>
          <cell r="AH670" t="str">
            <v>JOSE ANTONIO GUTIERREZ SAUCEDO</v>
          </cell>
          <cell r="AI670" t="str">
            <v>Periferico luis echeverria num 437</v>
          </cell>
          <cell r="AJ670" t="str">
            <v>8441220319</v>
          </cell>
          <cell r="AK670">
            <v>0</v>
          </cell>
          <cell r="AL670" t="str">
            <v>25270</v>
          </cell>
          <cell r="AM670"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670" t="str">
            <v>1TE50B8NUSCB</v>
          </cell>
          <cell r="AO670" t="str">
            <v>Smart</v>
          </cell>
          <cell r="AP670" t="str">
            <v>Hisense</v>
          </cell>
          <cell r="AQ670" t="str">
            <v>Opera</v>
          </cell>
          <cell r="AR670" t="str">
            <v>FHD 1920 x 1080</v>
          </cell>
          <cell r="AS670" t="str">
            <v>3TE50G165140G1651M010</v>
          </cell>
          <cell r="AT670" t="e">
            <v>#N/A</v>
          </cell>
          <cell r="AU670" t="str">
            <v>50H7GB</v>
          </cell>
          <cell r="AV670" t="str">
            <v>3TE50G165140</v>
          </cell>
          <cell r="AW670" t="str">
            <v>G1651</v>
          </cell>
          <cell r="AX670" t="str">
            <v>M010</v>
          </cell>
          <cell r="AY670">
            <v>74011975</v>
          </cell>
          <cell r="AZ670">
            <v>51012904</v>
          </cell>
          <cell r="BA670">
            <v>80141760</v>
          </cell>
        </row>
        <row r="671">
          <cell r="D671">
            <v>60311777</v>
          </cell>
          <cell r="E671" t="str">
            <v xml:space="preserve">A  </v>
          </cell>
          <cell r="F671" t="str">
            <v>TV</v>
          </cell>
          <cell r="G671" t="str">
            <v>OLGA LETICIA ROSALES PIMENTEL</v>
          </cell>
          <cell r="H671" t="str">
            <v>RIO TAJO NO. 23, COL. LINDA VISTA, TEPIC, NAY.</v>
          </cell>
          <cell r="I671">
            <v>3112206229</v>
          </cell>
          <cell r="J671" t="str">
            <v>HISENSE</v>
          </cell>
          <cell r="K671" t="str">
            <v>50K610GWN</v>
          </cell>
          <cell r="L671" t="str">
            <v>50G134211H03413</v>
          </cell>
          <cell r="M671" t="str">
            <v>CARTA DE ACEPTACION</v>
          </cell>
          <cell r="N671">
            <v>0</v>
          </cell>
          <cell r="O671">
            <v>41766</v>
          </cell>
          <cell r="P671">
            <v>42773</v>
          </cell>
          <cell r="Q671">
            <v>201023</v>
          </cell>
          <cell r="R671" t="str">
            <v>22/02/2017 08 : 41  ERNESTO.HERN : NP5
19/02/2017 01 : 55 201023 : P1-167745-PANEL LCD::OC1007647</v>
          </cell>
          <cell r="S671" t="str">
            <v xml:space="preserve">FALLA: NO HAY IMAGEN, SE REALIZO PEDIDO </v>
          </cell>
          <cell r="T671" t="str">
            <v xml:space="preserve">   GABRIELA RIVAS DELGADO         </v>
          </cell>
          <cell r="U671" t="str">
            <v>2017-04-18</v>
          </cell>
          <cell r="V671" t="str">
            <v>Norte</v>
          </cell>
          <cell r="W671" t="str">
            <v>COMPLETADO</v>
          </cell>
          <cell r="X671" t="str">
            <v>TALLER</v>
          </cell>
          <cell r="Y671">
            <v>42782</v>
          </cell>
          <cell r="Z671">
            <v>1007</v>
          </cell>
          <cell r="AA671" t="str">
            <v>M012</v>
          </cell>
          <cell r="AD671" t="str">
            <v>tepic/linda vista</v>
          </cell>
          <cell r="AE671" t="str">
            <v>NAY</v>
          </cell>
          <cell r="AF671" t="str">
            <v>MX</v>
          </cell>
          <cell r="AG671" t="str">
            <v>10412269</v>
          </cell>
          <cell r="AH671" t="str">
            <v>OLGA LETICIA ROSALES PIMENTEL</v>
          </cell>
          <cell r="AI671" t="str">
            <v>23 Rio tajo esq monte everest</v>
          </cell>
          <cell r="AJ671" t="str">
            <v>044-3112206229</v>
          </cell>
          <cell r="AK671">
            <v>0</v>
          </cell>
          <cell r="AL671" t="str">
            <v>63110</v>
          </cell>
          <cell r="AM671"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671" t="str">
            <v>3TE50G124909</v>
          </cell>
          <cell r="AO671" t="e">
            <v>#N/A</v>
          </cell>
          <cell r="AP671" t="e">
            <v>#N/A</v>
          </cell>
          <cell r="AQ671" t="e">
            <v>#N/A</v>
          </cell>
          <cell r="AR671" t="e">
            <v>#N/A</v>
          </cell>
          <cell r="AS671" t="str">
            <v>3TE50G165140G1651M010</v>
          </cell>
          <cell r="AT671" t="e">
            <v>#N/A</v>
          </cell>
          <cell r="AU671" t="str">
            <v>50H7GB</v>
          </cell>
          <cell r="AV671" t="str">
            <v>3TE50G165140</v>
          </cell>
          <cell r="AW671" t="str">
            <v>G1651</v>
          </cell>
          <cell r="AX671" t="str">
            <v>M010</v>
          </cell>
          <cell r="AY671">
            <v>74011976</v>
          </cell>
          <cell r="AZ671">
            <v>51012905</v>
          </cell>
          <cell r="BA671">
            <v>80141745</v>
          </cell>
        </row>
        <row r="672">
          <cell r="D672">
            <v>60315461</v>
          </cell>
          <cell r="E672" t="str">
            <v xml:space="preserve">A  </v>
          </cell>
          <cell r="F672" t="str">
            <v>TV</v>
          </cell>
          <cell r="G672" t="str">
            <v>SELENA QUIROZ</v>
          </cell>
          <cell r="H672" t="str">
            <v>AV. MIGUEL OTHON DE MENDIZABAL NO 445, COL. LA ESCALERA</v>
          </cell>
          <cell r="I672" t="str">
            <v>55 1420-4367</v>
          </cell>
          <cell r="J672" t="str">
            <v>HISENSE</v>
          </cell>
          <cell r="K672" t="str">
            <v>50K20D</v>
          </cell>
          <cell r="L672" t="str">
            <v>50G144843H02208</v>
          </cell>
          <cell r="M672" t="str">
            <v>TICKET</v>
          </cell>
          <cell r="N672">
            <v>6999</v>
          </cell>
          <cell r="O672">
            <v>41911</v>
          </cell>
          <cell r="P672">
            <v>42831</v>
          </cell>
          <cell r="Q672">
            <v>201010</v>
          </cell>
          <cell r="R672" t="str">
            <v>PENDIENTE POR PANEL, OC-1009418 SOLICITADO EL 06/04/2017</v>
          </cell>
          <cell r="S672" t="str">
            <v>SOLO PANTALLA Y CONTROL</v>
          </cell>
          <cell r="T672" t="str">
            <v xml:space="preserve">  VIRGINIA ANGUIANO               </v>
          </cell>
          <cell r="U672" t="str">
            <v>2017-04-11</v>
          </cell>
          <cell r="V672" t="str">
            <v>CENTRO</v>
          </cell>
          <cell r="W672" t="str">
            <v>COMPLETADO</v>
          </cell>
          <cell r="X672" t="str">
            <v>TALLER</v>
          </cell>
          <cell r="Y672">
            <v>42829</v>
          </cell>
          <cell r="Z672">
            <v>920</v>
          </cell>
          <cell r="AA672" t="str">
            <v>M012</v>
          </cell>
          <cell r="AD672" t="str">
            <v>GAM / LA ESCALERA</v>
          </cell>
          <cell r="AE672" t="str">
            <v>DF</v>
          </cell>
          <cell r="AF672" t="str">
            <v>MX</v>
          </cell>
          <cell r="AG672" t="str">
            <v>10415531</v>
          </cell>
          <cell r="AH672" t="str">
            <v>SELENA QUIROZ</v>
          </cell>
          <cell r="AI672" t="str">
            <v>#445 AV. M. OTHON DE MENDIZABAL</v>
          </cell>
          <cell r="AJ672" t="str">
            <v>55-14-20-43-67</v>
          </cell>
          <cell r="AK672">
            <v>0</v>
          </cell>
          <cell r="AL672" t="str">
            <v>07300</v>
          </cell>
          <cell r="AM672" t="str">
            <v>22/04/2017 09 : 20 MARCO.DIAZ : 7401197712/04/2017 00 : 39 ARANTXA.MON : TCF112/04/2017 00 : 39 ARANTXA.MON : NP506/04/2017 23 : 54 201010 : P1: T173331 /PANEL LCD/ OC-100941806/04/201705/04/2017 07 : 36 201010 : V1: 07/04/201705/04/2017 05 : 53 JUANANTONIO : ODSWTPORDEN INTERNA CSA: 36472</v>
          </cell>
          <cell r="AN672" t="str">
            <v>3TE50G132311</v>
          </cell>
          <cell r="AO672" t="str">
            <v>Básica</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74011977</v>
          </cell>
          <cell r="AZ672">
            <v>51012906</v>
          </cell>
          <cell r="BA672">
            <v>80141781</v>
          </cell>
        </row>
        <row r="673">
          <cell r="D673">
            <v>60314125</v>
          </cell>
          <cell r="E673" t="str">
            <v xml:space="preserve">A  </v>
          </cell>
          <cell r="F673" t="str">
            <v>TV</v>
          </cell>
          <cell r="G673" t="str">
            <v>MAURICIO GASTON CHAVEZ GONZALEZ</v>
          </cell>
          <cell r="H673" t="str">
            <v>BARADERO 1248, PRIV STA CATARINA, SANTA CATARINA</v>
          </cell>
          <cell r="I673" t="str">
            <v>8183087423, 8114677064</v>
          </cell>
          <cell r="J673" t="str">
            <v>HISENSE</v>
          </cell>
          <cell r="K673" t="str">
            <v>50K20DW</v>
          </cell>
          <cell r="L673" t="str">
            <v>50J140464H02304</v>
          </cell>
          <cell r="M673" t="str">
            <v>TIKET</v>
          </cell>
          <cell r="N673">
            <v>299.06</v>
          </cell>
          <cell r="O673">
            <v>41856</v>
          </cell>
          <cell r="P673">
            <v>42810</v>
          </cell>
          <cell r="Q673">
            <v>201024</v>
          </cell>
          <cell r="R673" t="str">
            <v>28/03/17 02:36 ERNESTO HDZ NP5 P1A OC 100868 PANEL 173331</v>
          </cell>
          <cell r="S673" t="str">
            <v/>
          </cell>
          <cell r="T673" t="str">
            <v xml:space="preserve"> SOFIA VAZQUEZ                    </v>
          </cell>
          <cell r="U673" t="str">
            <v>2017-04-19</v>
          </cell>
          <cell r="V673" t="str">
            <v>Norte</v>
          </cell>
          <cell r="W673" t="str">
            <v>COMPLETADO</v>
          </cell>
          <cell r="X673" t="str">
            <v>TALLER</v>
          </cell>
          <cell r="Y673">
            <v>42808</v>
          </cell>
          <cell r="Z673">
            <v>954</v>
          </cell>
          <cell r="AA673" t="str">
            <v>M012</v>
          </cell>
          <cell r="AD673" t="str">
            <v>Sta Catarina/Priv Sta Catarina elite</v>
          </cell>
          <cell r="AE673" t="str">
            <v>NL</v>
          </cell>
          <cell r="AF673" t="str">
            <v>MX</v>
          </cell>
          <cell r="AG673" t="str">
            <v>10414331</v>
          </cell>
          <cell r="AH673" t="str">
            <v>MAURICIO GASTON CHAVEZ GONZALEZ</v>
          </cell>
          <cell r="AI673" t="str">
            <v>1248 Baredero</v>
          </cell>
          <cell r="AJ673" t="str">
            <v>8114677064</v>
          </cell>
          <cell r="AK673" t="str">
            <v>8114677064</v>
          </cell>
          <cell r="AL673" t="str">
            <v>66359</v>
          </cell>
          <cell r="AM673"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673" t="str">
            <v>1TE50B8NUSCB</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74011978</v>
          </cell>
          <cell r="AZ673">
            <v>51012907</v>
          </cell>
          <cell r="BA673">
            <v>80141732</v>
          </cell>
        </row>
        <row r="674">
          <cell r="D674">
            <v>60311445</v>
          </cell>
          <cell r="E674" t="str">
            <v xml:space="preserve">A  </v>
          </cell>
          <cell r="F674" t="str">
            <v>TV</v>
          </cell>
          <cell r="G674" t="str">
            <v>ROSAURA RAMOS</v>
          </cell>
          <cell r="H674" t="str">
            <v>ANTIGO CAMINO VILLA DE SANTIAGO 3974, SIERRA VENTANA, MONTERREY</v>
          </cell>
          <cell r="I674">
            <v>8183492356</v>
          </cell>
          <cell r="J674" t="str">
            <v>HISENSE</v>
          </cell>
          <cell r="K674" t="str">
            <v>50K20DW</v>
          </cell>
          <cell r="L674" t="str">
            <v>50G143291H18816</v>
          </cell>
          <cell r="M674" t="str">
            <v>TIKET</v>
          </cell>
          <cell r="N674">
            <v>10120.879999999999</v>
          </cell>
          <cell r="O674">
            <v>42442</v>
          </cell>
          <cell r="P674">
            <v>42782</v>
          </cell>
          <cell r="Q674">
            <v>201024</v>
          </cell>
          <cell r="R674" t="str">
            <v>22/02/17 03:04 ERNESTO HDZ NP5 P1A: O.C. 1007375, PANEL, 173331</v>
          </cell>
          <cell r="S674" t="str">
            <v/>
          </cell>
          <cell r="T674" t="str">
            <v xml:space="preserve">     SOFIA VAZQUEZ                </v>
          </cell>
          <cell r="U674" t="str">
            <v>2017-04-19</v>
          </cell>
          <cell r="V674" t="str">
            <v>Norte</v>
          </cell>
          <cell r="W674" t="str">
            <v>COMPLETADO</v>
          </cell>
          <cell r="X674" t="str">
            <v>TALLER</v>
          </cell>
          <cell r="Y674">
            <v>42779</v>
          </cell>
          <cell r="Z674">
            <v>340</v>
          </cell>
          <cell r="AA674" t="str">
            <v>M010</v>
          </cell>
          <cell r="AD674" t="str">
            <v>Monterrey/Sierra ventana 13 de junio</v>
          </cell>
          <cell r="AE674" t="str">
            <v>NL</v>
          </cell>
          <cell r="AF674" t="str">
            <v>MX</v>
          </cell>
          <cell r="AG674" t="str">
            <v>10411902</v>
          </cell>
          <cell r="AH674" t="str">
            <v>ROSAURA RAMOS</v>
          </cell>
          <cell r="AI674" t="str">
            <v>3974 a Antiguo cam a la villa Santiago lt 17 mz 17</v>
          </cell>
          <cell r="AJ674" t="str">
            <v>8183492356</v>
          </cell>
          <cell r="AK674">
            <v>0</v>
          </cell>
          <cell r="AL674" t="str">
            <v>64780</v>
          </cell>
          <cell r="AM674"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74011979</v>
          </cell>
          <cell r="AZ674">
            <v>51012908</v>
          </cell>
          <cell r="BA674">
            <v>80141709</v>
          </cell>
        </row>
        <row r="675">
          <cell r="D675">
            <v>60313751</v>
          </cell>
          <cell r="E675" t="str">
            <v xml:space="preserve">A </v>
          </cell>
          <cell r="F675" t="str">
            <v>TV</v>
          </cell>
          <cell r="G675" t="str">
            <v>ISAURA OLVERA</v>
          </cell>
          <cell r="H675" t="str">
            <v>CARRETERA FEDERAL A AMACUZAC #95, CUATLAN DEL RIO</v>
          </cell>
          <cell r="I675" t="str">
            <v>5556611385-EXT46</v>
          </cell>
          <cell r="J675" t="str">
            <v>HISENSE</v>
          </cell>
          <cell r="K675" t="str">
            <v>50K20DW</v>
          </cell>
          <cell r="L675" t="str">
            <v>50G143292H07816</v>
          </cell>
          <cell r="M675" t="str">
            <v>ELT75504</v>
          </cell>
          <cell r="N675">
            <v>0</v>
          </cell>
          <cell r="O675">
            <v>42604</v>
          </cell>
          <cell r="P675">
            <v>42808</v>
          </cell>
          <cell r="Q675">
            <v>201069</v>
          </cell>
          <cell r="R675" t="str">
            <v xml:space="preserve">NO EXISTENCIA DE PZA T173331 PANEL, OC-1008769 </v>
          </cell>
          <cell r="S675" t="str">
            <v/>
          </cell>
          <cell r="T675" t="str">
            <v xml:space="preserve"> ESTEPHANIA TOREES                </v>
          </cell>
          <cell r="U675" t="str">
            <v>2017/04/12</v>
          </cell>
          <cell r="V675" t="str">
            <v>Centro</v>
          </cell>
          <cell r="W675" t="str">
            <v>COMPLETADO</v>
          </cell>
          <cell r="Y675">
            <v>42803</v>
          </cell>
          <cell r="Z675">
            <v>204</v>
          </cell>
          <cell r="AA675" t="str">
            <v>M010</v>
          </cell>
          <cell r="AB675" t="str">
            <v>T173331/Panel - PANEL</v>
          </cell>
          <cell r="AC675" t="str">
            <v>OC-1008769</v>
          </cell>
          <cell r="AD675" t="str">
            <v>Amacuzan/Cuatlan del Rio</v>
          </cell>
          <cell r="AE675" t="str">
            <v>MOR</v>
          </cell>
          <cell r="AF675" t="str">
            <v>MX</v>
          </cell>
          <cell r="AG675" t="str">
            <v>10413915</v>
          </cell>
          <cell r="AH675" t="str">
            <v>ISAURA OLVERA</v>
          </cell>
          <cell r="AI675" t="str">
            <v>95 Carretera Federal Amacuzan grutas de cacahuamilpa</v>
          </cell>
          <cell r="AJ675" t="str">
            <v>56611385 EXT 46</v>
          </cell>
          <cell r="AK675">
            <v>0</v>
          </cell>
          <cell r="AL675" t="str">
            <v>62614</v>
          </cell>
          <cell r="AM675"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74011981</v>
          </cell>
          <cell r="AZ675">
            <v>51012909</v>
          </cell>
          <cell r="BA675">
            <v>80141533</v>
          </cell>
        </row>
        <row r="676">
          <cell r="D676">
            <v>60311392</v>
          </cell>
          <cell r="E676" t="str">
            <v xml:space="preserve">A  </v>
          </cell>
          <cell r="F676" t="str">
            <v>TV</v>
          </cell>
          <cell r="G676" t="str">
            <v xml:space="preserve">REYNALDO FELIPE ARAICO VELAZQUEZ </v>
          </cell>
          <cell r="H676" t="str">
            <v xml:space="preserve">ORION # 115 COL. EL SOL </v>
          </cell>
          <cell r="I676">
            <v>442212399</v>
          </cell>
          <cell r="J676" t="str">
            <v xml:space="preserve">HISENSE </v>
          </cell>
          <cell r="K676" t="str">
            <v>50K20D</v>
          </cell>
          <cell r="L676" t="str">
            <v>50G144843H02913</v>
          </cell>
          <cell r="M676" t="str">
            <v>FQU169290</v>
          </cell>
          <cell r="N676">
            <v>6114.44</v>
          </cell>
          <cell r="O676">
            <v>42368</v>
          </cell>
          <cell r="P676">
            <v>42781</v>
          </cell>
          <cell r="Q676">
            <v>201608</v>
          </cell>
          <cell r="R676" t="str">
            <v xml:space="preserve">18/02/2017 06 : 16 201608 : P1A: PANEL # 173331 O.C. 1007619 </v>
          </cell>
          <cell r="S676" t="str">
            <v>EQUIPO EN CENTRO DE SERVICIO, SIN CAJA S</v>
          </cell>
          <cell r="T676" t="str">
            <v xml:space="preserve">CAROLINA PEREA                    </v>
          </cell>
          <cell r="U676" t="str">
            <v>2017-04-12</v>
          </cell>
          <cell r="V676" t="str">
            <v>Centro</v>
          </cell>
          <cell r="W676" t="str">
            <v>COMPLETADO</v>
          </cell>
          <cell r="Y676">
            <v>42779</v>
          </cell>
          <cell r="Z676">
            <v>413</v>
          </cell>
          <cell r="AA676" t="str">
            <v>M012</v>
          </cell>
          <cell r="AB676" t="str">
            <v>T173331/Panel - PANEL</v>
          </cell>
          <cell r="AC676" t="str">
            <v>OC-1007619</v>
          </cell>
          <cell r="AD676" t="str">
            <v>QRO/EL SOL</v>
          </cell>
          <cell r="AE676" t="str">
            <v>QRO</v>
          </cell>
          <cell r="AF676" t="str">
            <v>MX</v>
          </cell>
          <cell r="AG676" t="str">
            <v>10411904</v>
          </cell>
          <cell r="AH676" t="str">
            <v>REYNALDO FELIPE ARAICO VELAZQUEZ</v>
          </cell>
          <cell r="AI676" t="str">
            <v>ORION No. 115</v>
          </cell>
          <cell r="AJ676" t="str">
            <v>442 2212399</v>
          </cell>
          <cell r="AK676">
            <v>0</v>
          </cell>
          <cell r="AL676" t="str">
            <v>76113</v>
          </cell>
          <cell r="AM676"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676" t="str">
            <v>3TE50G132311</v>
          </cell>
          <cell r="AO676" t="str">
            <v>Básica</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74011982</v>
          </cell>
          <cell r="AZ676">
            <v>51012911</v>
          </cell>
          <cell r="BA676">
            <v>80141632</v>
          </cell>
        </row>
        <row r="677">
          <cell r="D677">
            <v>60312003</v>
          </cell>
          <cell r="E677" t="str">
            <v xml:space="preserve">A  </v>
          </cell>
          <cell r="F677" t="str">
            <v>TV</v>
          </cell>
          <cell r="G677" t="str">
            <v>LAURENTINA ARANDA DE LA CRUZ</v>
          </cell>
          <cell r="H677" t="str">
            <v>ARROLLO GRANDE 939 MANANTIALES DEL VALLE RAMOS ARIZPE, COAHUILA CP 25900</v>
          </cell>
          <cell r="I677" t="str">
            <v>4882636/8441767594</v>
          </cell>
          <cell r="J677" t="str">
            <v>HISENSE</v>
          </cell>
          <cell r="K677" t="str">
            <v>50K20DW</v>
          </cell>
          <cell r="L677" t="str">
            <v>50G143291H16504</v>
          </cell>
          <cell r="M677" t="str">
            <v>000310529</v>
          </cell>
          <cell r="N677">
            <v>10121.18</v>
          </cell>
          <cell r="O677">
            <v>42115</v>
          </cell>
          <cell r="P677">
            <v>42794</v>
          </cell>
          <cell r="Q677">
            <v>201017</v>
          </cell>
          <cell r="R677" t="str">
            <v>16/03/17 05:11 ARANTXA.MON NP5 PIA:173331,OC-1008044 PANEL</v>
          </cell>
          <cell r="S677" t="str">
            <v/>
          </cell>
          <cell r="T677" t="str">
            <v xml:space="preserve"> ROSALINA ALVAREZ DEL CASTILLO    </v>
          </cell>
          <cell r="U677" t="str">
            <v>2017/04/12</v>
          </cell>
          <cell r="V677" t="str">
            <v>Norte</v>
          </cell>
          <cell r="W677" t="str">
            <v>COMPLETADO</v>
          </cell>
          <cell r="X677" t="str">
            <v>TALLER</v>
          </cell>
          <cell r="Y677">
            <v>42786</v>
          </cell>
          <cell r="Z677">
            <v>679</v>
          </cell>
          <cell r="AA677" t="str">
            <v>M012</v>
          </cell>
          <cell r="AD677" t="str">
            <v>Ramosarito/Manantiales del valle</v>
          </cell>
          <cell r="AE677" t="str">
            <v>COA</v>
          </cell>
          <cell r="AF677" t="str">
            <v>MX</v>
          </cell>
          <cell r="AG677" t="str">
            <v>10412483</v>
          </cell>
          <cell r="AH677" t="str">
            <v>LURENTINA ARANDA DE LA CRUZ</v>
          </cell>
          <cell r="AI677" t="str">
            <v>Arrollo grande nu 939</v>
          </cell>
          <cell r="AJ677" t="str">
            <v>8441767594</v>
          </cell>
          <cell r="AK677" t="str">
            <v>8441767594</v>
          </cell>
          <cell r="AL677" t="str">
            <v>25900</v>
          </cell>
          <cell r="AM677"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74011983</v>
          </cell>
          <cell r="AZ677">
            <v>51012912</v>
          </cell>
          <cell r="BA677">
            <v>80141762</v>
          </cell>
        </row>
        <row r="678">
          <cell r="D678">
            <v>60312855</v>
          </cell>
          <cell r="E678" t="str">
            <v xml:space="preserve">A  </v>
          </cell>
          <cell r="F678" t="str">
            <v>TV</v>
          </cell>
          <cell r="G678" t="str">
            <v>CATALINA CAMARILLO CRUZ</v>
          </cell>
          <cell r="H678" t="str">
            <v>SANTO DOMINGO NO. 335 COL. SANTO DIMINGO, PUERTO VALLARTA, JAL.</v>
          </cell>
          <cell r="I678">
            <v>3222810974</v>
          </cell>
          <cell r="J678" t="str">
            <v>HISENSE</v>
          </cell>
          <cell r="K678" t="str">
            <v>50K20DG</v>
          </cell>
          <cell r="L678" t="str">
            <v>50G134403H00540</v>
          </cell>
          <cell r="M678" t="str">
            <v>ABRC8285</v>
          </cell>
          <cell r="N678">
            <v>14653</v>
          </cell>
          <cell r="O678">
            <v>41709</v>
          </cell>
          <cell r="P678">
            <v>42793</v>
          </cell>
          <cell r="Q678">
            <v>201023</v>
          </cell>
          <cell r="R678" t="str">
            <v xml:space="preserve">08/03/2017 02 : 03  ERNESTO.HERN : NP5
28/02/2017 03 : 15 201023 : P1-168978**OC1007979
</v>
          </cell>
          <cell r="S678" t="str">
            <v>FALLA: NO ENCIENDE, SE REALIZO PEDIDO DE</v>
          </cell>
          <cell r="T678" t="str">
            <v xml:space="preserve">   GABRIELA RIVAS DELGADO         </v>
          </cell>
          <cell r="U678" t="str">
            <v>2017-04-18</v>
          </cell>
          <cell r="V678" t="str">
            <v>Norte</v>
          </cell>
          <cell r="W678" t="str">
            <v>COMPLETADO</v>
          </cell>
          <cell r="X678" t="str">
            <v>TALLER</v>
          </cell>
          <cell r="Y678">
            <v>42790</v>
          </cell>
          <cell r="Z678">
            <v>1084</v>
          </cell>
          <cell r="AA678" t="str">
            <v>M012</v>
          </cell>
          <cell r="AD678" t="str">
            <v>Puerto Vallarta/Santo Domingo</v>
          </cell>
          <cell r="AE678" t="str">
            <v>JAL</v>
          </cell>
          <cell r="AF678" t="str">
            <v>MX</v>
          </cell>
          <cell r="AG678" t="str">
            <v>10412412</v>
          </cell>
          <cell r="AH678" t="str">
            <v>CATALINA CAMARILLO CRUZ</v>
          </cell>
          <cell r="AI678" t="str">
            <v>Santo Domingo No. 335</v>
          </cell>
          <cell r="AJ678" t="str">
            <v>01-322-281-09-74</v>
          </cell>
          <cell r="AK678">
            <v>0</v>
          </cell>
          <cell r="AL678" t="str">
            <v>48280</v>
          </cell>
          <cell r="AM678"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678" t="str">
            <v>3TE50G134403</v>
          </cell>
          <cell r="AO678" t="e">
            <v>#N/A</v>
          </cell>
          <cell r="AP678" t="e">
            <v>#N/A</v>
          </cell>
          <cell r="AQ678" t="e">
            <v>#N/A</v>
          </cell>
          <cell r="AR678" t="e">
            <v>#N/A</v>
          </cell>
          <cell r="AS678" t="str">
            <v>3TE50G165140G1651M010</v>
          </cell>
          <cell r="AT678" t="e">
            <v>#N/A</v>
          </cell>
          <cell r="AU678" t="str">
            <v>50H7GB</v>
          </cell>
          <cell r="AV678" t="str">
            <v>3TE50G165140</v>
          </cell>
          <cell r="AW678" t="str">
            <v>G1651</v>
          </cell>
          <cell r="AX678" t="str">
            <v>M010</v>
          </cell>
          <cell r="AY678">
            <v>74011984</v>
          </cell>
          <cell r="AZ678">
            <v>51012913</v>
          </cell>
          <cell r="BA678">
            <v>80141746</v>
          </cell>
        </row>
        <row r="679">
          <cell r="D679">
            <v>60311868</v>
          </cell>
          <cell r="E679" t="str">
            <v>A</v>
          </cell>
          <cell r="F679" t="str">
            <v>TV</v>
          </cell>
          <cell r="G679" t="str">
            <v>Marina del CXarmen Ixtepan Sixtega</v>
          </cell>
          <cell r="H679" t="str">
            <v>Melchor ocampo 13158 / 96039 Acayuca /Sapotan</v>
          </cell>
          <cell r="I679">
            <v>9242454743</v>
          </cell>
          <cell r="J679" t="str">
            <v>HISENSE</v>
          </cell>
          <cell r="K679" t="str">
            <v>50K20DW</v>
          </cell>
          <cell r="L679" t="str">
            <v>50J140464H02866</v>
          </cell>
          <cell r="N679">
            <v>5999</v>
          </cell>
          <cell r="O679">
            <v>41807</v>
          </cell>
          <cell r="P679">
            <v>42787</v>
          </cell>
          <cell r="Q679">
            <v>201042</v>
          </cell>
          <cell r="R679" t="str">
            <v>21/02/2017 03 : 08 201042 : 20/02/2017 . OC-1007673. PANEL DAÑADO</v>
          </cell>
          <cell r="T679" t="str">
            <v>MARIANO DOROTEO</v>
          </cell>
          <cell r="U679">
            <v>42846</v>
          </cell>
          <cell r="V679" t="str">
            <v>SUR</v>
          </cell>
          <cell r="W679" t="str">
            <v>COMPLETADO</v>
          </cell>
          <cell r="X679" t="str">
            <v>TALLER</v>
          </cell>
          <cell r="Y679">
            <v>42783</v>
          </cell>
          <cell r="Z679">
            <v>980</v>
          </cell>
          <cell r="AA679" t="str">
            <v>M012</v>
          </cell>
          <cell r="AD679" t="str">
            <v>Acayuca /Sapotan</v>
          </cell>
          <cell r="AE679" t="str">
            <v>VER</v>
          </cell>
          <cell r="AF679" t="str">
            <v>MX</v>
          </cell>
          <cell r="AG679" t="str">
            <v>10412182</v>
          </cell>
          <cell r="AH679" t="str">
            <v>MARINA DEL CXARMEN IXTEPAN SIXTEGA</v>
          </cell>
          <cell r="AI679" t="str">
            <v>13158 Melchor ocampo</v>
          </cell>
          <cell r="AJ679" t="str">
            <v>9242454743</v>
          </cell>
          <cell r="AK679" t="str">
            <v>9242421671</v>
          </cell>
          <cell r="AL679" t="str">
            <v>96039</v>
          </cell>
          <cell r="AM679"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74011985</v>
          </cell>
          <cell r="AZ679">
            <v>51012914</v>
          </cell>
          <cell r="BA679">
            <v>80141582</v>
          </cell>
        </row>
        <row r="680">
          <cell r="D680">
            <v>60312739</v>
          </cell>
          <cell r="E680" t="str">
            <v>A</v>
          </cell>
          <cell r="F680" t="str">
            <v>TV</v>
          </cell>
          <cell r="G680" t="str">
            <v>FAUSTO GONZALEZ OCHOA</v>
          </cell>
          <cell r="H680" t="str">
            <v>CUITLAHUAC 336 Col. JARDINES DEL SOL Mpo. ZAPOPAN</v>
          </cell>
          <cell r="I680">
            <v>3336315338</v>
          </cell>
          <cell r="J680" t="str">
            <v>HISENSE</v>
          </cell>
          <cell r="K680" t="str">
            <v>50K20DG</v>
          </cell>
          <cell r="L680" t="str">
            <v>50G134403H00594</v>
          </cell>
          <cell r="M680" t="str">
            <v>VIU BBOC17195</v>
          </cell>
          <cell r="N680">
            <v>6999</v>
          </cell>
          <cell r="O680">
            <v>42126</v>
          </cell>
          <cell r="P680">
            <v>42791</v>
          </cell>
          <cell r="Q680">
            <v>201076</v>
          </cell>
          <cell r="R680" t="str">
            <v>No hay refacciones para surtir y poder reparar</v>
          </cell>
          <cell r="T680" t="str">
            <v>Carlos Muñiz</v>
          </cell>
          <cell r="U680">
            <v>42837</v>
          </cell>
          <cell r="V680" t="str">
            <v>SUR</v>
          </cell>
          <cell r="W680" t="str">
            <v>COMPLETADO</v>
          </cell>
          <cell r="X680" t="str">
            <v>CLIENTE</v>
          </cell>
          <cell r="Y680">
            <v>42789</v>
          </cell>
          <cell r="Z680">
            <v>665</v>
          </cell>
          <cell r="AA680" t="str">
            <v>M012</v>
          </cell>
          <cell r="AB680" t="str">
            <v>T168978/Panel - PANEL</v>
          </cell>
          <cell r="AC680" t="str">
            <v>OC-1007943</v>
          </cell>
          <cell r="AD680" t="str">
            <v>Zapopan/Jardines del sol</v>
          </cell>
          <cell r="AE680" t="str">
            <v>JAL</v>
          </cell>
          <cell r="AF680" t="str">
            <v>MX</v>
          </cell>
          <cell r="AG680" t="str">
            <v>10412601</v>
          </cell>
          <cell r="AH680" t="str">
            <v>FAUSTO GONZALEZ OCHOA</v>
          </cell>
          <cell r="AI680" t="str">
            <v>Cuitlahuac num 366</v>
          </cell>
          <cell r="AJ680" t="str">
            <v>3336315338</v>
          </cell>
          <cell r="AK680">
            <v>0</v>
          </cell>
          <cell r="AL680" t="str">
            <v>45050</v>
          </cell>
          <cell r="AM680"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680" t="str">
            <v>3TE50G134403</v>
          </cell>
          <cell r="AO680" t="e">
            <v>#N/A</v>
          </cell>
          <cell r="AP680" t="e">
            <v>#N/A</v>
          </cell>
          <cell r="AQ680" t="e">
            <v>#N/A</v>
          </cell>
          <cell r="AR680" t="e">
            <v>#N/A</v>
          </cell>
          <cell r="AS680" t="str">
            <v>GTE50G1523B0CRMM012</v>
          </cell>
          <cell r="AT680">
            <v>8</v>
          </cell>
          <cell r="AU680" t="str">
            <v>50H7GB</v>
          </cell>
          <cell r="AV680" t="str">
            <v>GTE50G1523B0</v>
          </cell>
          <cell r="AW680" t="str">
            <v>CRM</v>
          </cell>
          <cell r="AX680" t="str">
            <v>M012</v>
          </cell>
          <cell r="AY680">
            <v>74011986</v>
          </cell>
          <cell r="AZ680">
            <v>51012915</v>
          </cell>
          <cell r="BA680">
            <v>80147190</v>
          </cell>
        </row>
        <row r="681">
          <cell r="D681">
            <v>60314231</v>
          </cell>
          <cell r="E681" t="str">
            <v xml:space="preserve">A  </v>
          </cell>
          <cell r="F681" t="str">
            <v>TV</v>
          </cell>
          <cell r="G681" t="str">
            <v>MAGNOLIA JHOANA ROSALES MARTINEZ</v>
          </cell>
          <cell r="H681" t="str">
            <v>AV. AMADO NERVO NO. 106, CENTRO</v>
          </cell>
          <cell r="I681">
            <v>3237296240</v>
          </cell>
          <cell r="J681" t="str">
            <v>HISENSE</v>
          </cell>
          <cell r="K681" t="str">
            <v>50K20D</v>
          </cell>
          <cell r="L681" t="str">
            <v>50G140916H00990</v>
          </cell>
          <cell r="M681">
            <v>46962</v>
          </cell>
          <cell r="N681">
            <v>7801.2</v>
          </cell>
          <cell r="O681">
            <v>41858</v>
          </cell>
          <cell r="P681">
            <v>42811</v>
          </cell>
          <cell r="Q681">
            <v>201023</v>
          </cell>
          <cell r="R681" t="str">
            <v xml:space="preserve">30/03/2017 07 : 42  ARANTXA.MON : NP5
18/03/2017 07 : 24 201023 : P1-173064, OC1008822
</v>
          </cell>
          <cell r="S681" t="str">
            <v>FALLA, MANCHA EN PANEL, SE REALIZO PEDID</v>
          </cell>
          <cell r="T681" t="str">
            <v xml:space="preserve">   GABRIELA RIVAS DELGADO         </v>
          </cell>
          <cell r="U681" t="str">
            <v>2017-04-18</v>
          </cell>
          <cell r="V681" t="str">
            <v>Norte</v>
          </cell>
          <cell r="W681" t="str">
            <v>COMPLETADO</v>
          </cell>
          <cell r="X681" t="str">
            <v>TALLER</v>
          </cell>
          <cell r="Y681">
            <v>42809</v>
          </cell>
          <cell r="Z681">
            <v>953</v>
          </cell>
          <cell r="AA681" t="str">
            <v>M012</v>
          </cell>
          <cell r="AD681" t="str">
            <v>Santiago Ixcuintla/CENTRO</v>
          </cell>
          <cell r="AE681" t="str">
            <v>NAY</v>
          </cell>
          <cell r="AF681" t="str">
            <v>MX</v>
          </cell>
          <cell r="AG681" t="str">
            <v>10401324</v>
          </cell>
          <cell r="AH681" t="str">
            <v>MAGNOLIA JHOANA ROSALES MARTINEZ</v>
          </cell>
          <cell r="AI681" t="str">
            <v>106 AV AMADO NERVO</v>
          </cell>
          <cell r="AJ681" t="str">
            <v>3237296240</v>
          </cell>
          <cell r="AK681">
            <v>0</v>
          </cell>
          <cell r="AL681" t="str">
            <v>63321</v>
          </cell>
          <cell r="AM681"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681" t="str">
            <v>3TE50G132311</v>
          </cell>
          <cell r="AO681" t="str">
            <v>Básica</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74011988</v>
          </cell>
          <cell r="AZ681">
            <v>51012917</v>
          </cell>
          <cell r="BA681">
            <v>80141748</v>
          </cell>
        </row>
        <row r="682">
          <cell r="D682">
            <v>60310714</v>
          </cell>
          <cell r="E682" t="str">
            <v xml:space="preserve">A  </v>
          </cell>
          <cell r="F682" t="str">
            <v>TV</v>
          </cell>
          <cell r="G682" t="str">
            <v>JOSE ANTONIO ZUÑIGA ARROYO</v>
          </cell>
          <cell r="H682" t="str">
            <v>CORREGIDORA 33,VISITACION,MELCHOR OCAMPO</v>
          </cell>
          <cell r="I682">
            <v>5575084400</v>
          </cell>
          <cell r="J682" t="str">
            <v>HISENSE</v>
          </cell>
          <cell r="K682" t="str">
            <v>50K20DW</v>
          </cell>
          <cell r="L682" t="str">
            <v>50G143064H00135</v>
          </cell>
          <cell r="M682" t="str">
            <v>TICKET</v>
          </cell>
          <cell r="N682">
            <v>8390</v>
          </cell>
          <cell r="O682">
            <v>41963</v>
          </cell>
          <cell r="P682">
            <v>42773</v>
          </cell>
          <cell r="Q682">
            <v>201679</v>
          </cell>
          <cell r="R682" t="str">
            <v>PANEL T1733331 OC 1007096</v>
          </cell>
          <cell r="S682" t="str">
            <v>EQUIPO EN CENTRO DE SERVICIO CON ACCESOR</v>
          </cell>
          <cell r="T682" t="str">
            <v xml:space="preserve">GUADALUPE GIRON                   </v>
          </cell>
          <cell r="U682" t="str">
            <v>2017-04-13</v>
          </cell>
          <cell r="V682" t="str">
            <v>Centro</v>
          </cell>
          <cell r="W682" t="str">
            <v>COMPLETADO</v>
          </cell>
          <cell r="Y682">
            <v>42769</v>
          </cell>
          <cell r="Z682">
            <v>810</v>
          </cell>
          <cell r="AA682" t="str">
            <v>M012</v>
          </cell>
          <cell r="AB682" t="str">
            <v>T173331/Panel - PANEL</v>
          </cell>
          <cell r="AC682" t="str">
            <v>OC-1007096</v>
          </cell>
          <cell r="AD682" t="str">
            <v>Melchor Ocampo/Visitacion</v>
          </cell>
          <cell r="AE682" t="str">
            <v>MEX</v>
          </cell>
          <cell r="AF682" t="str">
            <v>MX</v>
          </cell>
          <cell r="AG682" t="str">
            <v>10410957</v>
          </cell>
          <cell r="AH682" t="str">
            <v>JOSE ANTONIO ZUÑIGA ARROYO</v>
          </cell>
          <cell r="AI682" t="str">
            <v>33 Corregidora</v>
          </cell>
          <cell r="AJ682" t="str">
            <v>5575084400</v>
          </cell>
          <cell r="AK682">
            <v>0</v>
          </cell>
          <cell r="AL682" t="str">
            <v>54890</v>
          </cell>
          <cell r="AM682"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74011990</v>
          </cell>
          <cell r="AZ682">
            <v>51012919</v>
          </cell>
          <cell r="BA682">
            <v>80141501</v>
          </cell>
        </row>
        <row r="683">
          <cell r="D683">
            <v>60310628</v>
          </cell>
          <cell r="E683" t="str">
            <v>A</v>
          </cell>
          <cell r="F683" t="str">
            <v>TV</v>
          </cell>
          <cell r="G683" t="str">
            <v>SERAPIO DE LA ROSA</v>
          </cell>
          <cell r="H683" t="str">
            <v>CAROLINA TREVIÑO 8702,RIO BRAVO</v>
          </cell>
          <cell r="I683">
            <v>8999562542</v>
          </cell>
          <cell r="J683" t="str">
            <v>HISENSE</v>
          </cell>
          <cell r="K683" t="str">
            <v>50K20D</v>
          </cell>
          <cell r="L683" t="str">
            <v>50G144843H03829</v>
          </cell>
          <cell r="M683" t="str">
            <v>POLIZA GARANTIA</v>
          </cell>
          <cell r="N683">
            <v>8800</v>
          </cell>
          <cell r="O683">
            <v>42256</v>
          </cell>
          <cell r="P683">
            <v>42769</v>
          </cell>
          <cell r="Q683">
            <v>201041</v>
          </cell>
          <cell r="R683" t="str">
            <v xml:space="preserve">09/02/2017 05 : 32  ERNESTO.HERN : NP5
07/02/2017 15 : 56 201041 : OPEN BRAVO:  OC-1007067
</v>
          </cell>
          <cell r="S683" t="str">
            <v xml:space="preserve">EQUIPO EN TALLER, ORDEN NO SE VISUALIZA </v>
          </cell>
          <cell r="T683" t="str">
            <v xml:space="preserve">     Eudenis Aguilar Ahuacatitla  </v>
          </cell>
          <cell r="U683" t="str">
            <v>2017-04-13</v>
          </cell>
          <cell r="V683" t="str">
            <v>Norte</v>
          </cell>
          <cell r="W683" t="str">
            <v>COMPLETADO</v>
          </cell>
          <cell r="X683" t="str">
            <v>TALLER</v>
          </cell>
          <cell r="Y683">
            <v>42767</v>
          </cell>
          <cell r="Z683">
            <v>513</v>
          </cell>
          <cell r="AA683" t="str">
            <v>M012</v>
          </cell>
          <cell r="AB683" t="str">
            <v>T173331/Panel - PANEL</v>
          </cell>
          <cell r="AC683" t="str">
            <v>OC-1007067</v>
          </cell>
          <cell r="AD683" t="str">
            <v>Rio Bravo/Octavio silva</v>
          </cell>
          <cell r="AE683" t="str">
            <v>TMS</v>
          </cell>
          <cell r="AF683" t="str">
            <v>MX</v>
          </cell>
          <cell r="AG683" t="str">
            <v>10404127</v>
          </cell>
          <cell r="AH683" t="str">
            <v>SERAPIO DE LA ROSA</v>
          </cell>
          <cell r="AI683" t="str">
            <v>carolina treviño num 8702</v>
          </cell>
          <cell r="AJ683" t="str">
            <v>8999562542</v>
          </cell>
          <cell r="AK683">
            <v>0</v>
          </cell>
          <cell r="AL683" t="str">
            <v>88905</v>
          </cell>
          <cell r="AM683"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683" t="str">
            <v>3TE50G132311</v>
          </cell>
          <cell r="AO683" t="str">
            <v>Básica</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74011991</v>
          </cell>
          <cell r="AZ683">
            <v>51012920</v>
          </cell>
          <cell r="BA683">
            <v>80141607</v>
          </cell>
        </row>
        <row r="684">
          <cell r="D684">
            <v>60315381</v>
          </cell>
          <cell r="E684" t="str">
            <v xml:space="preserve">A  </v>
          </cell>
          <cell r="F684" t="str">
            <v>TV</v>
          </cell>
          <cell r="G684" t="str">
            <v>JUAN GILBERTO AGUILAR MEDINA</v>
          </cell>
          <cell r="H684" t="str">
            <v xml:space="preserve">RAFAEL BUELNA NO. 87 / 63160 MORELOS, TEPIC  </v>
          </cell>
          <cell r="I684">
            <v>2134583</v>
          </cell>
          <cell r="J684" t="str">
            <v>HISENSE</v>
          </cell>
          <cell r="K684" t="str">
            <v>50K20D</v>
          </cell>
          <cell r="L684" t="str">
            <v>50G144843H05744</v>
          </cell>
          <cell r="M684" t="str">
            <v>Poliza de Garantia</v>
          </cell>
          <cell r="N684">
            <v>6999</v>
          </cell>
          <cell r="O684">
            <v>42170</v>
          </cell>
          <cell r="P684">
            <v>42817</v>
          </cell>
          <cell r="Q684">
            <v>201023</v>
          </cell>
          <cell r="R684" t="str">
            <v xml:space="preserve">07/04/2017 03 : 42  ERNESTO.HERN : NP5
05/04/2017 07 : 01 
05/04/2017 00 : 46 201023 : P1-173064-PANEL LCD, 166794-POWER BOARD-OC1009353 </v>
          </cell>
          <cell r="S684" t="str">
            <v>FALLA: NO TIENE IMAGEN, SE REALIZO PEDID</v>
          </cell>
          <cell r="T684" t="str">
            <v xml:space="preserve">   GABRELA RIVAS DELGADO          </v>
          </cell>
          <cell r="U684" t="str">
            <v>2017-04-18</v>
          </cell>
          <cell r="V684" t="str">
            <v>Norte</v>
          </cell>
          <cell r="W684" t="str">
            <v>COMPLETADO</v>
          </cell>
          <cell r="X684" t="str">
            <v>TALLER</v>
          </cell>
          <cell r="Y684">
            <v>42828</v>
          </cell>
          <cell r="Z684">
            <v>647</v>
          </cell>
          <cell r="AA684" t="str">
            <v>M012</v>
          </cell>
          <cell r="AD684" t="str">
            <v>MORELOS, TEPIC</v>
          </cell>
          <cell r="AE684" t="str">
            <v>NAY</v>
          </cell>
          <cell r="AF684" t="str">
            <v>MX</v>
          </cell>
          <cell r="AG684" t="str">
            <v>10300758</v>
          </cell>
          <cell r="AH684" t="str">
            <v>JUAN GILBERTO AGUILAR MEDINA</v>
          </cell>
          <cell r="AI684" t="str">
            <v>RAFAEL BUELNA NO. 87</v>
          </cell>
          <cell r="AJ684" t="str">
            <v>311 2134583</v>
          </cell>
          <cell r="AK684">
            <v>0</v>
          </cell>
          <cell r="AL684" t="str">
            <v>63160</v>
          </cell>
          <cell r="AM684"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684" t="str">
            <v>3TE50G132311</v>
          </cell>
          <cell r="AO684" t="str">
            <v>Básica</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74011992</v>
          </cell>
          <cell r="AZ684">
            <v>51012921</v>
          </cell>
          <cell r="BA684">
            <v>80141749</v>
          </cell>
        </row>
        <row r="685">
          <cell r="D685">
            <v>60314182</v>
          </cell>
          <cell r="E685" t="str">
            <v>A</v>
          </cell>
          <cell r="F685" t="str">
            <v>TV</v>
          </cell>
          <cell r="G685" t="str">
            <v>DARIO ALBERTO ESPINO RIVERA</v>
          </cell>
          <cell r="H685" t="str">
            <v>ANTONIO SOTO Y GAMA NO. 201, COL. EJIDAL, MARTINEZ DE LA TORRE, VER.</v>
          </cell>
          <cell r="I685" t="str">
            <v>232-324-78-78</v>
          </cell>
          <cell r="J685" t="str">
            <v>HISENSE</v>
          </cell>
          <cell r="K685" t="str">
            <v>50K20D</v>
          </cell>
          <cell r="L685" t="str">
            <v>50G144843H06606</v>
          </cell>
          <cell r="M685" t="str">
            <v>MTZ/000131462</v>
          </cell>
          <cell r="N685">
            <v>7801.2</v>
          </cell>
          <cell r="O685">
            <v>42185</v>
          </cell>
          <cell r="P685">
            <v>42821</v>
          </cell>
          <cell r="Q685">
            <v>201519</v>
          </cell>
          <cell r="R685" t="str">
            <v>PANEL DAÑADO,  OC-1009175</v>
          </cell>
          <cell r="S685" t="str">
            <v/>
          </cell>
          <cell r="T685" t="str">
            <v xml:space="preserve">   DENISE AVILA GALLEGOS          </v>
          </cell>
          <cell r="U685" t="str">
            <v>2017-04-18</v>
          </cell>
          <cell r="V685" t="str">
            <v>SUR</v>
          </cell>
          <cell r="W685" t="str">
            <v>COMPLETADO</v>
          </cell>
          <cell r="X685" t="str">
            <v>TALLER</v>
          </cell>
          <cell r="Y685">
            <v>42809</v>
          </cell>
          <cell r="Z685">
            <v>636</v>
          </cell>
          <cell r="AA685" t="str">
            <v>M012</v>
          </cell>
          <cell r="AD685" t="str">
            <v>martinez de la torre/col ejidal</v>
          </cell>
          <cell r="AE685" t="str">
            <v>VER</v>
          </cell>
          <cell r="AF685" t="str">
            <v>MX</v>
          </cell>
          <cell r="AG685" t="str">
            <v>10414372</v>
          </cell>
          <cell r="AH685" t="str">
            <v>DARIO ALBERTO ESPINO RIVERA</v>
          </cell>
          <cell r="AI685" t="str">
            <v>201 int1 Antonio soto y gama</v>
          </cell>
          <cell r="AJ685" t="str">
            <v>5543186704</v>
          </cell>
          <cell r="AK685" t="str">
            <v>5543186704</v>
          </cell>
          <cell r="AL685" t="str">
            <v>93606</v>
          </cell>
          <cell r="AM685"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685" t="str">
            <v>3TE50G132311</v>
          </cell>
          <cell r="AO685" t="str">
            <v>Básica</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74011993</v>
          </cell>
          <cell r="AZ685">
            <v>51012922</v>
          </cell>
          <cell r="BA685">
            <v>80141789</v>
          </cell>
        </row>
        <row r="686">
          <cell r="D686">
            <v>60315561</v>
          </cell>
          <cell r="E686" t="str">
            <v xml:space="preserve">A  </v>
          </cell>
          <cell r="F686" t="str">
            <v>TV</v>
          </cell>
          <cell r="G686" t="str">
            <v>Alicia Lara</v>
          </cell>
          <cell r="H686" t="str">
            <v>LOMAS DE SAN JUAN ANDADOR ISUSI ZARFAN #154, COL. OCOTAL, DEL. MAGDALENA CONTRERAS C.P.10630</v>
          </cell>
          <cell r="I686" t="str">
            <v>56672567 / 5540026744</v>
          </cell>
          <cell r="J686" t="str">
            <v>HISENSE</v>
          </cell>
          <cell r="K686" t="str">
            <v>50K20DW</v>
          </cell>
          <cell r="L686" t="str">
            <v>50G144844H00044</v>
          </cell>
          <cell r="M686" t="str">
            <v xml:space="preserve">CARTA ACEPTACION TIENDA TELMEX </v>
          </cell>
          <cell r="N686">
            <v>10121</v>
          </cell>
          <cell r="O686">
            <v>42126</v>
          </cell>
          <cell r="P686">
            <v>42836</v>
          </cell>
          <cell r="Q686">
            <v>201767</v>
          </cell>
          <cell r="R686" t="str">
            <v>13/04/2017 05 : 55  ERNESTO.HERN : NP5 / P1A: 173331 PANEL   11-04-2017   OC-1009573</v>
          </cell>
          <cell r="S686" t="str">
            <v>EQUIPO DAÑADO EN DOMICILIO DE CLIENTE</v>
          </cell>
          <cell r="T686" t="str">
            <v xml:space="preserve">   RENE ARIAS                     </v>
          </cell>
          <cell r="U686" t="str">
            <v>2017-04-18</v>
          </cell>
          <cell r="V686" t="str">
            <v>CENTRO</v>
          </cell>
          <cell r="W686" t="str">
            <v>COMPLETADO</v>
          </cell>
          <cell r="X686" t="str">
            <v>CLIENTE</v>
          </cell>
          <cell r="Y686">
            <v>42831</v>
          </cell>
          <cell r="Z686">
            <v>710</v>
          </cell>
          <cell r="AA686" t="str">
            <v>M012</v>
          </cell>
          <cell r="AD686" t="str">
            <v>ocotal/magdalena contreras</v>
          </cell>
          <cell r="AE686" t="str">
            <v>DF</v>
          </cell>
          <cell r="AF686" t="str">
            <v>MX</v>
          </cell>
          <cell r="AG686" t="str">
            <v>10415618</v>
          </cell>
          <cell r="AH686" t="str">
            <v>ALICIA LARA</v>
          </cell>
          <cell r="AI686" t="str">
            <v>154 lomas de sn juan andador isusi zarfan</v>
          </cell>
          <cell r="AJ686" t="str">
            <v>5540026744</v>
          </cell>
          <cell r="AK686" t="str">
            <v>5540026744</v>
          </cell>
          <cell r="AL686" t="str">
            <v>10630</v>
          </cell>
          <cell r="AM686"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74011994</v>
          </cell>
          <cell r="AZ686">
            <v>51012923</v>
          </cell>
          <cell r="BA686">
            <v>80141816</v>
          </cell>
        </row>
        <row r="687">
          <cell r="D687">
            <v>60314150</v>
          </cell>
          <cell r="E687" t="str">
            <v>A</v>
          </cell>
          <cell r="F687" t="str">
            <v>TV</v>
          </cell>
          <cell r="G687" t="str">
            <v>JUAN JOSE ARREDONDO PIÑA</v>
          </cell>
          <cell r="H687" t="str">
            <v>MORELOS 701, COL. OBRERA, TAMPICO, TAMAULIPAS</v>
          </cell>
          <cell r="I687">
            <v>8333355043</v>
          </cell>
          <cell r="J687" t="str">
            <v>HISENSE</v>
          </cell>
          <cell r="K687" t="str">
            <v>50K20DW</v>
          </cell>
          <cell r="L687" t="str">
            <v>50G144844H00069</v>
          </cell>
          <cell r="M687" t="str">
            <v>POLIZA</v>
          </cell>
          <cell r="N687">
            <v>0</v>
          </cell>
          <cell r="O687">
            <v>42139</v>
          </cell>
          <cell r="P687">
            <v>42809</v>
          </cell>
          <cell r="Q687">
            <v>202245</v>
          </cell>
          <cell r="R687" t="str">
            <v>30/03/2017 07 : 46  ARANTXA.MON : NP5
18/03/2017 09 : 27 202245 : PEDIDO DE COMPRA OC-1008827</v>
          </cell>
          <cell r="S687" t="str">
            <v/>
          </cell>
          <cell r="T687" t="str">
            <v xml:space="preserve">Alfredo Pineda                </v>
          </cell>
          <cell r="U687" t="str">
            <v>2017-03-30</v>
          </cell>
          <cell r="V687" t="str">
            <v>Norte</v>
          </cell>
          <cell r="W687" t="str">
            <v>COMPLETADO</v>
          </cell>
          <cell r="X687" t="str">
            <v>TALLER</v>
          </cell>
          <cell r="Y687">
            <v>42808</v>
          </cell>
          <cell r="Z687">
            <v>670</v>
          </cell>
          <cell r="AA687" t="str">
            <v>M012</v>
          </cell>
          <cell r="AB687" t="str">
            <v>T173331/Panel - PANEL</v>
          </cell>
          <cell r="AC687" t="str">
            <v>OC-1008827</v>
          </cell>
          <cell r="AD687" t="str">
            <v>Tampico/Obrera</v>
          </cell>
          <cell r="AE687" t="str">
            <v>TMS</v>
          </cell>
          <cell r="AF687" t="str">
            <v>MX</v>
          </cell>
          <cell r="AG687" t="str">
            <v>10413934</v>
          </cell>
          <cell r="AH687" t="str">
            <v>JUAN JOSE ARREDONDO PINO</v>
          </cell>
          <cell r="AI687" t="str">
            <v>701 Morelos</v>
          </cell>
          <cell r="AJ687" t="str">
            <v>8333355043</v>
          </cell>
          <cell r="AK687" t="str">
            <v>8333355043</v>
          </cell>
          <cell r="AL687" t="str">
            <v>89050</v>
          </cell>
          <cell r="AM687"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74011995</v>
          </cell>
          <cell r="AZ687">
            <v>51012924</v>
          </cell>
          <cell r="BA687">
            <v>80141580</v>
          </cell>
        </row>
        <row r="688">
          <cell r="D688">
            <v>60314124</v>
          </cell>
          <cell r="E688" t="str">
            <v xml:space="preserve">A  </v>
          </cell>
          <cell r="F688" t="str">
            <v>TV</v>
          </cell>
          <cell r="G688" t="str">
            <v>JOSEFINA MARTINEZ LOPEZ</v>
          </cell>
          <cell r="H688" t="str">
            <v xml:space="preserve">PAPAYAS 9168, SAN BERNABE 4TO SECTOR, MONTERREY </v>
          </cell>
          <cell r="I688">
            <v>8119468535</v>
          </cell>
          <cell r="J688" t="str">
            <v>HISENSE</v>
          </cell>
          <cell r="K688" t="str">
            <v>50K20DW</v>
          </cell>
          <cell r="L688" t="str">
            <v>50G144844H00355</v>
          </cell>
          <cell r="M688" t="str">
            <v>POLIZA</v>
          </cell>
          <cell r="N688">
            <v>0</v>
          </cell>
          <cell r="O688">
            <v>42195</v>
          </cell>
          <cell r="P688">
            <v>42815</v>
          </cell>
          <cell r="Q688">
            <v>201024</v>
          </cell>
          <cell r="R688" t="str">
            <v>28/03/17 02:35 ERNESTO HDZ NP5 P1A OC 1008679 PANEL 173331</v>
          </cell>
          <cell r="S688" t="str">
            <v/>
          </cell>
          <cell r="T688" t="str">
            <v xml:space="preserve">  SOFIA VAZQUEZ                   </v>
          </cell>
          <cell r="U688" t="str">
            <v>2017-04-19</v>
          </cell>
          <cell r="V688" t="str">
            <v>Norte</v>
          </cell>
          <cell r="W688" t="str">
            <v>COMPLETADO</v>
          </cell>
          <cell r="X688" t="str">
            <v>TALLER</v>
          </cell>
          <cell r="Y688">
            <v>42808</v>
          </cell>
          <cell r="Z688">
            <v>620</v>
          </cell>
          <cell r="AA688" t="str">
            <v>M012</v>
          </cell>
          <cell r="AD688" t="str">
            <v>Mty/sn bernanbe 4to sect.</v>
          </cell>
          <cell r="AE688" t="str">
            <v>NL</v>
          </cell>
          <cell r="AF688" t="str">
            <v>MX</v>
          </cell>
          <cell r="AG688" t="str">
            <v>10414384</v>
          </cell>
          <cell r="AH688" t="str">
            <v>JOSEFINA MARTINEZ LOPEZ</v>
          </cell>
          <cell r="AI688" t="str">
            <v>9168 Papayas %esquistos y avellas</v>
          </cell>
          <cell r="AJ688" t="str">
            <v>8119468535</v>
          </cell>
          <cell r="AK688">
            <v>0</v>
          </cell>
          <cell r="AL688" t="str">
            <v>64104</v>
          </cell>
          <cell r="AM688"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688" t="str">
            <v>1TE50B8NUSCB</v>
          </cell>
          <cell r="AO688" t="str">
            <v>Smart</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74011996</v>
          </cell>
          <cell r="AZ688">
            <v>51012925</v>
          </cell>
          <cell r="BA688">
            <v>80141733</v>
          </cell>
        </row>
        <row r="689">
          <cell r="D689">
            <v>60315611</v>
          </cell>
          <cell r="E689" t="str">
            <v xml:space="preserve">A  </v>
          </cell>
          <cell r="F689" t="str">
            <v>TV</v>
          </cell>
          <cell r="G689" t="str">
            <v>Rosa Garcia Salas</v>
          </cell>
          <cell r="H689" t="str">
            <v>PASEOS DE LOS EUCALIPTO MZ 10 LT 5 CASA F, SAN BUENA AVENTURA, IXTAPALUCA, C.P. 06500</v>
          </cell>
          <cell r="I689" t="str">
            <v xml:space="preserve">22303796 / 5543304600 </v>
          </cell>
          <cell r="J689" t="str">
            <v>HISENSE</v>
          </cell>
          <cell r="K689" t="str">
            <v>50K20DW</v>
          </cell>
          <cell r="L689" t="str">
            <v>50G144844H00666</v>
          </cell>
          <cell r="M689" t="str">
            <v>AYO / 000162487 TICKET DE COMPRA TIENDA TELMEX</v>
          </cell>
          <cell r="N689">
            <v>13494.9</v>
          </cell>
          <cell r="O689">
            <v>42121</v>
          </cell>
          <cell r="P689">
            <v>42836</v>
          </cell>
          <cell r="Q689">
            <v>201767</v>
          </cell>
          <cell r="R689" t="str">
            <v>13/04/2017 06 : 01  ERNESTO.HERN : NP5 /  P1A: 173331 PANEL    11-04-2017   OC-1009580</v>
          </cell>
          <cell r="S689" t="str">
            <v>EQUIPO DAÑADO EN DOMICILIO DE CLIENTE (Z</v>
          </cell>
          <cell r="T689" t="str">
            <v xml:space="preserve">   RENE ARIAS                     </v>
          </cell>
          <cell r="U689" t="str">
            <v>2017-04-18</v>
          </cell>
          <cell r="V689" t="str">
            <v>CENTRO</v>
          </cell>
          <cell r="W689" t="str">
            <v>COMPLETADO</v>
          </cell>
          <cell r="X689" t="str">
            <v>CLIENTE</v>
          </cell>
          <cell r="Y689">
            <v>42831</v>
          </cell>
          <cell r="Z689">
            <v>715</v>
          </cell>
          <cell r="AA689" t="str">
            <v>M012</v>
          </cell>
          <cell r="AD689" t="str">
            <v>IXTAPALUCA/SAN BUENA AVENTURA</v>
          </cell>
          <cell r="AE689" t="str">
            <v>MEX</v>
          </cell>
          <cell r="AF689" t="str">
            <v>MX</v>
          </cell>
          <cell r="AG689" t="str">
            <v>10415382</v>
          </cell>
          <cell r="AH689" t="str">
            <v>ROSA GARCIA SALAS</v>
          </cell>
          <cell r="AI689" t="str">
            <v>PASEOS DE LOS EUCALIPTO MZ 10 LT 5 CASA F</v>
          </cell>
          <cell r="AJ689" t="str">
            <v>5543304600</v>
          </cell>
          <cell r="AK689" t="str">
            <v>5543304600</v>
          </cell>
          <cell r="AL689" t="str">
            <v>06500</v>
          </cell>
          <cell r="AM689"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74011997</v>
          </cell>
          <cell r="AZ689">
            <v>51012926</v>
          </cell>
          <cell r="BA689">
            <v>80141817</v>
          </cell>
        </row>
        <row r="690">
          <cell r="D690">
            <v>60313236</v>
          </cell>
          <cell r="E690" t="str">
            <v xml:space="preserve">A  </v>
          </cell>
          <cell r="F690" t="str">
            <v>TV</v>
          </cell>
          <cell r="G690" t="str">
            <v xml:space="preserve">HERMINIA MONTEMAYOR </v>
          </cell>
          <cell r="H690" t="str">
            <v xml:space="preserve">NAPOLES 320, VALLE DE LAS ALAMEDA, SAN NICOLAS </v>
          </cell>
          <cell r="I690">
            <v>8114831214</v>
          </cell>
          <cell r="J690" t="str">
            <v>HISENSE</v>
          </cell>
          <cell r="K690" t="str">
            <v>50K20DW</v>
          </cell>
          <cell r="L690" t="str">
            <v>50G144844H00810</v>
          </cell>
          <cell r="M690" t="str">
            <v xml:space="preserve">CARTA DE ACEPTACION </v>
          </cell>
          <cell r="N690">
            <v>0</v>
          </cell>
          <cell r="O690">
            <v>42116</v>
          </cell>
          <cell r="P690">
            <v>42801</v>
          </cell>
          <cell r="Q690">
            <v>201024</v>
          </cell>
          <cell r="R690" t="str">
            <v>15/03/17 05:56 JORGE VAZ NP5 P1A OC 1008185 PANEL 173331</v>
          </cell>
          <cell r="S690" t="str">
            <v/>
          </cell>
          <cell r="T690" t="str">
            <v xml:space="preserve">    SOFIA VAZQUEZ                 </v>
          </cell>
          <cell r="U690" t="str">
            <v>2017-04-19</v>
          </cell>
          <cell r="V690" t="str">
            <v>Norte</v>
          </cell>
          <cell r="W690" t="str">
            <v>COMPLETADO</v>
          </cell>
          <cell r="X690" t="str">
            <v>TALLER</v>
          </cell>
          <cell r="Y690">
            <v>42797</v>
          </cell>
          <cell r="Z690">
            <v>685</v>
          </cell>
          <cell r="AA690" t="str">
            <v>M012</v>
          </cell>
          <cell r="AD690" t="str">
            <v>Sn Nicolás de los Garza/V de las Alameda</v>
          </cell>
          <cell r="AE690" t="str">
            <v>NL</v>
          </cell>
          <cell r="AF690" t="str">
            <v>MX</v>
          </cell>
          <cell r="AG690" t="str">
            <v>10413510</v>
          </cell>
          <cell r="AH690" t="str">
            <v>HERMINIA MONTEMAYOR</v>
          </cell>
          <cell r="AI690" t="str">
            <v>320 Napoles</v>
          </cell>
          <cell r="AJ690" t="str">
            <v>0448114831214</v>
          </cell>
          <cell r="AK690">
            <v>0</v>
          </cell>
          <cell r="AL690" t="str">
            <v>66410</v>
          </cell>
          <cell r="AM690"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74011998</v>
          </cell>
          <cell r="AZ690">
            <v>51012927</v>
          </cell>
          <cell r="BA690">
            <v>80141734</v>
          </cell>
        </row>
        <row r="691">
          <cell r="D691">
            <v>60311142</v>
          </cell>
          <cell r="E691" t="str">
            <v>A</v>
          </cell>
          <cell r="F691" t="str">
            <v>TV</v>
          </cell>
          <cell r="G691" t="str">
            <v>HILDA CANDELARIO MENDOZA</v>
          </cell>
          <cell r="H691" t="str">
            <v>VICENTE GUERRERO, MZ. 148, L 13, COL. 2 DE FEBRERO</v>
          </cell>
          <cell r="I691">
            <v>7444424245</v>
          </cell>
          <cell r="J691" t="str">
            <v>HISENSE</v>
          </cell>
          <cell r="K691" t="str">
            <v>50K20DW</v>
          </cell>
          <cell r="L691" t="str">
            <v>50G144844H01134</v>
          </cell>
          <cell r="M691" t="str">
            <v>CARTA DE ACEPTACION</v>
          </cell>
          <cell r="N691">
            <v>10121</v>
          </cell>
          <cell r="O691">
            <v>42131</v>
          </cell>
          <cell r="P691">
            <v>42775</v>
          </cell>
          <cell r="Q691">
            <v>201610</v>
          </cell>
          <cell r="R691" t="str">
            <v>FALTA DE REFACCION</v>
          </cell>
          <cell r="T691" t="str">
            <v>MAYRA HERNANDEZ BERNAL</v>
          </cell>
          <cell r="U691">
            <v>42835</v>
          </cell>
          <cell r="V691" t="str">
            <v>SUR</v>
          </cell>
          <cell r="W691" t="str">
            <v>COMPLETADO</v>
          </cell>
          <cell r="X691" t="str">
            <v>CLIENTE</v>
          </cell>
          <cell r="Y691">
            <v>42775</v>
          </cell>
          <cell r="Z691">
            <v>644</v>
          </cell>
          <cell r="AA691" t="str">
            <v>M012</v>
          </cell>
          <cell r="AD691" t="str">
            <v>Acapulco/2 de Febrero</v>
          </cell>
          <cell r="AE691" t="str">
            <v>GRO</v>
          </cell>
          <cell r="AF691" t="str">
            <v>MX</v>
          </cell>
          <cell r="AG691" t="str">
            <v>10411061</v>
          </cell>
          <cell r="AH691" t="str">
            <v>HILDA CANDELARIO MENDOZA</v>
          </cell>
          <cell r="AI691" t="str">
            <v>Vicente Guerrero mz. 148 lote 13</v>
          </cell>
          <cell r="AJ691" t="str">
            <v>744-442-42-45</v>
          </cell>
          <cell r="AK691" t="str">
            <v>744-442-42-45</v>
          </cell>
          <cell r="AL691" t="str">
            <v>39700</v>
          </cell>
          <cell r="AM691"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74011999</v>
          </cell>
          <cell r="AZ691">
            <v>51012928</v>
          </cell>
          <cell r="BA691">
            <v>80141511</v>
          </cell>
        </row>
        <row r="692">
          <cell r="D692">
            <v>60315214</v>
          </cell>
          <cell r="E692" t="str">
            <v>A</v>
          </cell>
          <cell r="F692" t="str">
            <v>TV</v>
          </cell>
          <cell r="G692" t="str">
            <v>Rogelio Serrano Sánchez</v>
          </cell>
          <cell r="H692" t="str">
            <v>Prolongación Fco. Javier Mina int 101 / 96160 Villa Oluta/Col. Barrio Tercero</v>
          </cell>
          <cell r="I692">
            <v>9242477765</v>
          </cell>
          <cell r="J692" t="str">
            <v>HISENSE</v>
          </cell>
          <cell r="K692" t="str">
            <v>50K20DW</v>
          </cell>
          <cell r="L692" t="str">
            <v>50G144844H01831</v>
          </cell>
          <cell r="N692">
            <v>8800</v>
          </cell>
          <cell r="O692">
            <v>42078</v>
          </cell>
          <cell r="P692">
            <v>42826</v>
          </cell>
          <cell r="Q692">
            <v>201042</v>
          </cell>
          <cell r="R692" t="str">
            <v xml:space="preserve">01/04/2017 07 : 20 201042 : LA TV TIENE DAÑADA LAS TIRAS DE LED, LA CUAL VIENE INCLUIDA EN EL PANEL.SOLICITADA EL 31/03/2017 PED:
OC-1009287). </v>
          </cell>
          <cell r="T692" t="str">
            <v>MARIANO DOROTEO</v>
          </cell>
          <cell r="U692">
            <v>42846</v>
          </cell>
          <cell r="V692" t="str">
            <v>SUR</v>
          </cell>
          <cell r="W692" t="str">
            <v>COMPLETADO</v>
          </cell>
          <cell r="X692" t="str">
            <v>TALLER</v>
          </cell>
          <cell r="Y692">
            <v>42824</v>
          </cell>
          <cell r="Z692">
            <v>748</v>
          </cell>
          <cell r="AA692" t="str">
            <v>M012</v>
          </cell>
          <cell r="AD692" t="str">
            <v>Villa Oluta/Col. Barrio Tercero</v>
          </cell>
          <cell r="AE692" t="str">
            <v>VER</v>
          </cell>
          <cell r="AF692" t="str">
            <v>MX</v>
          </cell>
          <cell r="AG692" t="str">
            <v>10415249</v>
          </cell>
          <cell r="AH692" t="str">
            <v>ROGELIO SERRANO SÁNCHEZ</v>
          </cell>
          <cell r="AI692" t="str">
            <v>101 Prolongación Fco. Javier Mina int</v>
          </cell>
          <cell r="AJ692" t="str">
            <v>0449241271304</v>
          </cell>
          <cell r="AK692" t="str">
            <v>0449241271304</v>
          </cell>
          <cell r="AL692" t="str">
            <v>96160</v>
          </cell>
          <cell r="AM692"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74012000</v>
          </cell>
          <cell r="AZ692">
            <v>51012929</v>
          </cell>
          <cell r="BA692">
            <v>80141583</v>
          </cell>
        </row>
        <row r="693">
          <cell r="D693">
            <v>60315536</v>
          </cell>
          <cell r="E693" t="str">
            <v>A</v>
          </cell>
          <cell r="F693" t="str">
            <v>TV</v>
          </cell>
          <cell r="G693" t="str">
            <v>Narda Lilia Soberanis Huicochea</v>
          </cell>
          <cell r="H693" t="str">
            <v>Av. Morteros no. 30-B, Fracc. Marroquín; Acapulco, Gro.</v>
          </cell>
          <cell r="I693">
            <v>7421068568</v>
          </cell>
          <cell r="J693" t="str">
            <v>HISENSE</v>
          </cell>
          <cell r="K693" t="str">
            <v>50K20DW</v>
          </cell>
          <cell r="L693" t="str">
            <v>50G144844H01873</v>
          </cell>
          <cell r="M693" t="str">
            <v>TDG/ 000057789</v>
          </cell>
          <cell r="N693">
            <v>10121</v>
          </cell>
          <cell r="O693">
            <v>42130</v>
          </cell>
          <cell r="P693">
            <v>42830</v>
          </cell>
          <cell r="Q693">
            <v>201610</v>
          </cell>
          <cell r="R693" t="str">
            <v>Hisense no cuenta con refacción</v>
          </cell>
          <cell r="T693" t="str">
            <v>Guadalupe Mondragón Noriega</v>
          </cell>
          <cell r="U693">
            <v>42835</v>
          </cell>
          <cell r="V693" t="str">
            <v>SUR</v>
          </cell>
          <cell r="W693" t="str">
            <v>COMPLETADO</v>
          </cell>
          <cell r="X693" t="str">
            <v>CLIENTE</v>
          </cell>
          <cell r="Y693">
            <v>42830</v>
          </cell>
          <cell r="Z693">
            <v>700</v>
          </cell>
          <cell r="AA693" t="str">
            <v>M012</v>
          </cell>
          <cell r="AD693" t="str">
            <v>el bajo/tecpan</v>
          </cell>
          <cell r="AE693" t="str">
            <v>GRO</v>
          </cell>
          <cell r="AF693" t="str">
            <v>MX</v>
          </cell>
          <cell r="AG693" t="str">
            <v>10414118</v>
          </cell>
          <cell r="AH693" t="str">
            <v>NARDA LIDIA SOBERANIES HUICOCHEA</v>
          </cell>
          <cell r="AI693" t="str">
            <v>calle cuahutemoc num 21</v>
          </cell>
          <cell r="AJ693" t="str">
            <v>7421068568</v>
          </cell>
          <cell r="AK693">
            <v>0</v>
          </cell>
          <cell r="AL693" t="str">
            <v>40905</v>
          </cell>
          <cell r="AM693"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693" t="str">
            <v>1TE50B8NUSCB</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74012002</v>
          </cell>
          <cell r="AZ693">
            <v>51012930</v>
          </cell>
          <cell r="BA693">
            <v>80141513</v>
          </cell>
        </row>
        <row r="694">
          <cell r="D694">
            <v>60313473</v>
          </cell>
          <cell r="E694" t="str">
            <v>B</v>
          </cell>
          <cell r="F694" t="str">
            <v>FRIGOBAR</v>
          </cell>
          <cell r="G694" t="str">
            <v>RUBI ESCALANTE COLIN</v>
          </cell>
          <cell r="H694" t="str">
            <v>ISAAC NEWTON 280 COL. POLANCO DELG. MIGUEL HIDALGO CP 11565</v>
          </cell>
          <cell r="I694" t="str">
            <v>5520725419 - 5522643947</v>
          </cell>
          <cell r="J694" t="str">
            <v>HISENSE</v>
          </cell>
          <cell r="K694" t="str">
            <v>RR42D6GBX</v>
          </cell>
          <cell r="L694" t="str">
            <v>1B0119Z0000TJH005E10426</v>
          </cell>
          <cell r="M694" t="str">
            <v>FACTURA 1A5A04C4-6A8C-4826-9998-93D99D14FF4F TICKET N° 1683 8800 6008 1573 5231 43</v>
          </cell>
          <cell r="N694">
            <v>2879.03</v>
          </cell>
          <cell r="O694">
            <v>42556</v>
          </cell>
          <cell r="P694">
            <v>42813</v>
          </cell>
          <cell r="Q694">
            <v>201767</v>
          </cell>
          <cell r="R694" t="str">
            <v>23/03/2017 05 : 29  ROGER.R : TCFT - Intervención línea de refrigeranteR600.</v>
          </cell>
          <cell r="S694" t="str">
            <v>EQUIPO DAÑADO EN DOMICILIO DE CLIENTE</v>
          </cell>
          <cell r="T694" t="str">
            <v xml:space="preserve">   ABRAHAM LAZCANO                </v>
          </cell>
          <cell r="U694" t="str">
            <v>2017-04-10</v>
          </cell>
          <cell r="V694" t="str">
            <v>Centro</v>
          </cell>
          <cell r="W694" t="str">
            <v>COMPLETADO</v>
          </cell>
          <cell r="X694" t="str">
            <v>CLIENTE</v>
          </cell>
          <cell r="Y694">
            <v>42801</v>
          </cell>
          <cell r="Z694">
            <v>257</v>
          </cell>
          <cell r="AA694" t="str">
            <v>M010</v>
          </cell>
          <cell r="AD694" t="str">
            <v>M Hidalgo/Polanco</v>
          </cell>
          <cell r="AE694" t="str">
            <v>DF</v>
          </cell>
          <cell r="AF694" t="str">
            <v>MX</v>
          </cell>
          <cell r="AG694" t="str">
            <v>10413795</v>
          </cell>
          <cell r="AH694" t="str">
            <v>RUBI ESCALANTE COLIN</v>
          </cell>
          <cell r="AI694" t="str">
            <v>280 Isaac Newton</v>
          </cell>
          <cell r="AJ694" t="str">
            <v>5522643947</v>
          </cell>
          <cell r="AK694" t="str">
            <v>5522643947</v>
          </cell>
          <cell r="AL694" t="str">
            <v>11565</v>
          </cell>
          <cell r="AM694"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694" t="str">
            <v>1B0119Z0000T</v>
          </cell>
          <cell r="AO694" t="e">
            <v>#N/A</v>
          </cell>
          <cell r="AP694" t="e">
            <v>#N/A</v>
          </cell>
          <cell r="AQ694" t="e">
            <v>#N/A</v>
          </cell>
          <cell r="AR694" t="e">
            <v>#N/A</v>
          </cell>
          <cell r="AS694" t="e">
            <v>#N/A</v>
          </cell>
          <cell r="AT694" t="e">
            <v>#N/A</v>
          </cell>
          <cell r="AU694" t="str">
            <v>RR42D6GBX</v>
          </cell>
          <cell r="AV694" t="str">
            <v>1B0119Z0000T</v>
          </cell>
          <cell r="AW694" t="str">
            <v>ORIGIN</v>
          </cell>
          <cell r="AX694" t="str">
            <v>M010</v>
          </cell>
          <cell r="AY694">
            <v>74012779</v>
          </cell>
          <cell r="AZ694">
            <v>51013697</v>
          </cell>
          <cell r="BA694">
            <v>80152315</v>
          </cell>
        </row>
        <row r="695">
          <cell r="D695">
            <v>60313283</v>
          </cell>
          <cell r="E695" t="str">
            <v xml:space="preserve">A  </v>
          </cell>
          <cell r="F695" t="str">
            <v>TV</v>
          </cell>
          <cell r="G695" t="str">
            <v>Miguel Angel Gonzalez Navarro</v>
          </cell>
          <cell r="H695" t="str">
            <v>RIO MOCTEZUMA # 52 COL. SAN CAYETANO. SAN JUAN DEL RIO, QRO.</v>
          </cell>
          <cell r="I695">
            <v>4272734681</v>
          </cell>
          <cell r="J695" t="str">
            <v>HISENSE</v>
          </cell>
          <cell r="K695" t="str">
            <v>50K20DW</v>
          </cell>
          <cell r="L695" t="str">
            <v>50G144844H02436</v>
          </cell>
          <cell r="M695" t="str">
            <v>SJR/000127537</v>
          </cell>
          <cell r="N695">
            <v>10991.08</v>
          </cell>
          <cell r="O695">
            <v>41800</v>
          </cell>
          <cell r="P695">
            <v>42809</v>
          </cell>
          <cell r="Q695">
            <v>201013</v>
          </cell>
          <cell r="R695" t="str">
            <v>SE SOLICITO PANEL, T173331, OC 1008940. NO LO SUTIERON</v>
          </cell>
          <cell r="S695" t="str">
            <v>SIN CONTROL REMOTO, SIN CABLE AC, SIN CA</v>
          </cell>
          <cell r="T695" t="str">
            <v xml:space="preserve"> PATRICIA GARCIA                  </v>
          </cell>
          <cell r="U695" t="str">
            <v>2017-04-20</v>
          </cell>
          <cell r="V695" t="str">
            <v>CENTRO</v>
          </cell>
          <cell r="W695" t="str">
            <v>COMPLETADO</v>
          </cell>
          <cell r="X695" t="str">
            <v>TALLER</v>
          </cell>
          <cell r="Y695">
            <v>42800</v>
          </cell>
          <cell r="Z695">
            <v>1009</v>
          </cell>
          <cell r="AA695" t="str">
            <v>M012</v>
          </cell>
          <cell r="AD695" t="str">
            <v>san juan del rio/sn cayetano</v>
          </cell>
          <cell r="AE695" t="str">
            <v>QRO</v>
          </cell>
          <cell r="AF695" t="str">
            <v>MX</v>
          </cell>
          <cell r="AG695" t="str">
            <v>10273131</v>
          </cell>
          <cell r="AH695" t="str">
            <v>MIGUEL ANGEL GONZALEZ NAVARRO</v>
          </cell>
          <cell r="AI695" t="str">
            <v>52 Rio moctezuma</v>
          </cell>
          <cell r="AJ695" t="str">
            <v>044-4272734681</v>
          </cell>
          <cell r="AK695">
            <v>0</v>
          </cell>
          <cell r="AL695" t="str">
            <v>65607</v>
          </cell>
          <cell r="AM695"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74012003</v>
          </cell>
          <cell r="AZ695">
            <v>51012932</v>
          </cell>
          <cell r="BA695">
            <v>80141772</v>
          </cell>
        </row>
        <row r="696">
          <cell r="D696">
            <v>60313896</v>
          </cell>
          <cell r="E696" t="str">
            <v xml:space="preserve">A  </v>
          </cell>
          <cell r="F696" t="str">
            <v>TV</v>
          </cell>
          <cell r="G696" t="str">
            <v>MANUEL GUERRERO MONSIVAIS</v>
          </cell>
          <cell r="H696" t="str">
            <v xml:space="preserve">BOSQUE DE CEDROS 225, BOSQUE DE SAN MIGUEL, APODACA </v>
          </cell>
          <cell r="I696">
            <v>8181889679</v>
          </cell>
          <cell r="J696" t="str">
            <v>HISENSE</v>
          </cell>
          <cell r="K696" t="str">
            <v>50K20DW</v>
          </cell>
          <cell r="L696" t="str">
            <v>50G144844H03267</v>
          </cell>
          <cell r="M696" t="str">
            <v>189346-9</v>
          </cell>
          <cell r="N696">
            <v>14434</v>
          </cell>
          <cell r="O696">
            <v>42255</v>
          </cell>
          <cell r="P696">
            <v>42808</v>
          </cell>
          <cell r="Q696">
            <v>201024</v>
          </cell>
          <cell r="R696" t="str">
            <v>16/03/17 05:52 JORGE VAZ NP5 P1A OC 1008469 PANEL 173331</v>
          </cell>
          <cell r="S696" t="str">
            <v/>
          </cell>
          <cell r="T696" t="str">
            <v xml:space="preserve"> SOFIA VAZQUEZ                    </v>
          </cell>
          <cell r="U696" t="str">
            <v>2017-04-19</v>
          </cell>
          <cell r="V696" t="str">
            <v>Norte</v>
          </cell>
          <cell r="W696" t="str">
            <v>COMPLETADO</v>
          </cell>
          <cell r="X696" t="str">
            <v>TALLER</v>
          </cell>
          <cell r="Y696">
            <v>43011</v>
          </cell>
          <cell r="Z696">
            <v>553</v>
          </cell>
          <cell r="AA696" t="str">
            <v>M012</v>
          </cell>
          <cell r="AD696" t="str">
            <v>apodaca/bosques sn miguel</v>
          </cell>
          <cell r="AE696" t="str">
            <v>NL</v>
          </cell>
          <cell r="AF696" t="str">
            <v>MX</v>
          </cell>
          <cell r="AG696" t="str">
            <v>10413858</v>
          </cell>
          <cell r="AH696" t="str">
            <v>MANUEL GUERRERO MONSIBAES</v>
          </cell>
          <cell r="AI696" t="str">
            <v>225 bosques de cedros</v>
          </cell>
          <cell r="AJ696" t="str">
            <v>8181889679</v>
          </cell>
          <cell r="AK696">
            <v>0</v>
          </cell>
          <cell r="AL696" t="str">
            <v>66647</v>
          </cell>
          <cell r="AM696"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74012005</v>
          </cell>
          <cell r="AZ696">
            <v>51012934</v>
          </cell>
          <cell r="BA696">
            <v>80141735</v>
          </cell>
        </row>
        <row r="697">
          <cell r="D697">
            <v>60312875</v>
          </cell>
          <cell r="E697" t="str">
            <v xml:space="preserve">A  </v>
          </cell>
          <cell r="F697" t="str">
            <v>TV</v>
          </cell>
          <cell r="G697" t="str">
            <v>Ricardo Flores Ramirez</v>
          </cell>
          <cell r="H697" t="str">
            <v>Andador Ana Garcia Mz. 54 Lote 17 Coyoacan/Carmen Serdan
C.P. 04910</v>
          </cell>
          <cell r="I697" t="str">
            <v xml:space="preserve"> 65-85-90-51 / 55-51-93-06-35</v>
          </cell>
          <cell r="J697" t="str">
            <v>HISENSE</v>
          </cell>
          <cell r="K697" t="str">
            <v>50K20DW</v>
          </cell>
          <cell r="L697" t="str">
            <v>50G144844H03313</v>
          </cell>
          <cell r="M697" t="str">
            <v>FACTURA NO 1429 007141 TIENDA COPPEL S.A DE C.V.</v>
          </cell>
          <cell r="N697">
            <v>9999</v>
          </cell>
          <cell r="O697">
            <v>42364</v>
          </cell>
          <cell r="P697">
            <v>42809</v>
          </cell>
          <cell r="Q697">
            <v>201767</v>
          </cell>
          <cell r="R697" t="str">
            <v>28/03/2017 04 : 21  ERNESTO.HERN : NP5 / P1A: 173331 PANEL   15-03-2017   OC-1008705</v>
          </cell>
          <cell r="S697" t="str">
            <v>EQUIPO DAÑADO EN DOMICILIO DE CLIENTE</v>
          </cell>
          <cell r="T697" t="str">
            <v xml:space="preserve">  RENE ARIAS                      </v>
          </cell>
          <cell r="U697" t="str">
            <v>2017-04-10</v>
          </cell>
          <cell r="V697" t="str">
            <v>CENTRO</v>
          </cell>
          <cell r="W697" t="str">
            <v>COMPLETADO</v>
          </cell>
          <cell r="X697" t="str">
            <v>TALLER</v>
          </cell>
          <cell r="Y697">
            <v>42793</v>
          </cell>
          <cell r="Z697">
            <v>445</v>
          </cell>
          <cell r="AA697" t="str">
            <v>M012</v>
          </cell>
          <cell r="AD697" t="str">
            <v>Coyoacan/Carmen Serdan</v>
          </cell>
          <cell r="AE697" t="str">
            <v>DF</v>
          </cell>
          <cell r="AF697" t="str">
            <v>MX</v>
          </cell>
          <cell r="AG697" t="str">
            <v>10411255</v>
          </cell>
          <cell r="AH697" t="str">
            <v>RICARDO FLORES RAMIREZ</v>
          </cell>
          <cell r="AI697" t="str">
            <v>Andador Ana Garcia Mz. 54 Lote 17</v>
          </cell>
          <cell r="AJ697" t="str">
            <v>55-51-93-06-35</v>
          </cell>
          <cell r="AK697" t="str">
            <v>55-51-93-06-35</v>
          </cell>
          <cell r="AL697" t="str">
            <v>04910</v>
          </cell>
          <cell r="AM697"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74012006</v>
          </cell>
          <cell r="AZ697">
            <v>51012935</v>
          </cell>
          <cell r="BA697">
            <v>80141818</v>
          </cell>
        </row>
        <row r="698">
          <cell r="D698">
            <v>60313092</v>
          </cell>
          <cell r="E698" t="str">
            <v xml:space="preserve">A  </v>
          </cell>
          <cell r="F698" t="str">
            <v>TV</v>
          </cell>
          <cell r="G698" t="str">
            <v>ROGELIO PEREZ UBERA</v>
          </cell>
          <cell r="H698" t="str">
            <v>AV. ALCONEDO N. 56 COLONIA SAN BALTAZAR TETELA C.P 72960, PUEBLA , PUE.</v>
          </cell>
          <cell r="I698" t="str">
            <v>222 8897942-2222936365</v>
          </cell>
          <cell r="J698" t="str">
            <v>HISENSE</v>
          </cell>
          <cell r="K698" t="str">
            <v>50K20DW</v>
          </cell>
          <cell r="L698" t="str">
            <v>50G144844H03475</v>
          </cell>
          <cell r="M698" t="str">
            <v>TICKET: 000156253</v>
          </cell>
          <cell r="N698">
            <v>11998.37</v>
          </cell>
          <cell r="O698">
            <v>42149</v>
          </cell>
          <cell r="P698">
            <v>42796</v>
          </cell>
          <cell r="Q698">
            <v>201032</v>
          </cell>
          <cell r="R698" t="str">
            <v xml:space="preserve">15/03/2017 05 : 43  JORGE.VAZ : NP5 04/03/2017 06 : 25 201032 : P1A: T173331 PANEL LED OC-1008177 </v>
          </cell>
          <cell r="S698" t="str">
            <v/>
          </cell>
          <cell r="T698" t="str">
            <v xml:space="preserve">  ERIK ORTEGA MÉNDEZ              </v>
          </cell>
          <cell r="U698">
            <v>42837</v>
          </cell>
          <cell r="V698" t="str">
            <v>Centro</v>
          </cell>
          <cell r="W698" t="str">
            <v>COMPLETADO</v>
          </cell>
          <cell r="X698" t="str">
            <v>CLIENTE</v>
          </cell>
          <cell r="Y698">
            <v>42795</v>
          </cell>
          <cell r="Z698">
            <v>647</v>
          </cell>
          <cell r="AA698" t="str">
            <v>M012</v>
          </cell>
          <cell r="AB698" t="str">
            <v>T173331/Panel - PANEL</v>
          </cell>
          <cell r="AC698" t="str">
            <v>OC-1008177</v>
          </cell>
          <cell r="AD698" t="str">
            <v>San Baltazar Tetela/ Centro</v>
          </cell>
          <cell r="AE698" t="str">
            <v>PUE</v>
          </cell>
          <cell r="AF698" t="str">
            <v>MX</v>
          </cell>
          <cell r="AG698" t="str">
            <v>10413198</v>
          </cell>
          <cell r="AH698" t="str">
            <v>ROGELIO PEREZ UBERA</v>
          </cell>
          <cell r="AI698" t="str">
            <v>56 Av alconedo</v>
          </cell>
          <cell r="AJ698" t="str">
            <v>2222936365</v>
          </cell>
          <cell r="AK698" t="str">
            <v>2222936365</v>
          </cell>
          <cell r="AL698" t="str">
            <v>72960</v>
          </cell>
          <cell r="AM698"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74012007</v>
          </cell>
          <cell r="AZ698">
            <v>51012936</v>
          </cell>
          <cell r="BA698">
            <v>80141641</v>
          </cell>
        </row>
        <row r="699">
          <cell r="D699">
            <v>60311705</v>
          </cell>
          <cell r="E699" t="str">
            <v xml:space="preserve">A  </v>
          </cell>
          <cell r="F699" t="str">
            <v>TV</v>
          </cell>
          <cell r="G699" t="str">
            <v>JESUS ROBLEDO AGUILAR</v>
          </cell>
          <cell r="H699" t="str">
            <v xml:space="preserve">DERECHO DE HUELGA 1266, CROC, MONTERREY </v>
          </cell>
          <cell r="I699">
            <v>8112061050</v>
          </cell>
          <cell r="J699" t="str">
            <v>HISENSE</v>
          </cell>
          <cell r="K699" t="str">
            <v>50K20DW</v>
          </cell>
          <cell r="L699" t="str">
            <v>50G144844H03488</v>
          </cell>
          <cell r="M699" t="str">
            <v xml:space="preserve">CARTA DE ACEPTACION </v>
          </cell>
          <cell r="N699">
            <v>10120.879999999999</v>
          </cell>
          <cell r="O699">
            <v>42100</v>
          </cell>
          <cell r="P699">
            <v>42786</v>
          </cell>
          <cell r="Q699">
            <v>201024</v>
          </cell>
          <cell r="R699" t="str">
            <v xml:space="preserve">24/02/17 01:51 ERNESTO HDZ NP5 P1: O.C. 1007775, PANEL, 173331 </v>
          </cell>
          <cell r="S699" t="str">
            <v/>
          </cell>
          <cell r="T699" t="str">
            <v xml:space="preserve">   SOFIA VAZQUEZ                  </v>
          </cell>
          <cell r="U699" t="str">
            <v>2017-04-19</v>
          </cell>
          <cell r="V699" t="str">
            <v>Norte</v>
          </cell>
          <cell r="W699" t="str">
            <v>COMPLETADO</v>
          </cell>
          <cell r="X699" t="str">
            <v>TALLER</v>
          </cell>
          <cell r="Y699">
            <v>42781</v>
          </cell>
          <cell r="Z699">
            <v>686</v>
          </cell>
          <cell r="AA699" t="str">
            <v>M012</v>
          </cell>
          <cell r="AD699" t="str">
            <v>Monterrey/col croc</v>
          </cell>
          <cell r="AE699" t="str">
            <v>NL</v>
          </cell>
          <cell r="AF699" t="str">
            <v>MX</v>
          </cell>
          <cell r="AG699" t="str">
            <v>10412214</v>
          </cell>
          <cell r="AH699" t="str">
            <v>JESUS ROBLEDO AGUILAR</v>
          </cell>
          <cell r="AI699" t="str">
            <v>1266 Derecho de huelga</v>
          </cell>
          <cell r="AJ699" t="str">
            <v>8112061050</v>
          </cell>
          <cell r="AK699" t="str">
            <v>8112061050</v>
          </cell>
          <cell r="AL699" t="str">
            <v>64200</v>
          </cell>
          <cell r="AM699"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74012008</v>
          </cell>
          <cell r="AZ699">
            <v>51012937</v>
          </cell>
          <cell r="BA699">
            <v>80141736</v>
          </cell>
        </row>
        <row r="700">
          <cell r="D700">
            <v>60312347</v>
          </cell>
          <cell r="E700" t="str">
            <v xml:space="preserve">A  </v>
          </cell>
          <cell r="F700" t="str">
            <v>TV</v>
          </cell>
          <cell r="G700" t="str">
            <v>BETSABE ARIAS LÓPEZ</v>
          </cell>
          <cell r="H700" t="str">
            <v>FRAY SANTIAGO D FALLERONE # 536</v>
          </cell>
          <cell r="I700">
            <v>4772880388</v>
          </cell>
          <cell r="J700" t="str">
            <v>HISENSE</v>
          </cell>
          <cell r="K700" t="str">
            <v>50K20DW</v>
          </cell>
          <cell r="L700" t="str">
            <v>50G144844H03564</v>
          </cell>
          <cell r="M700">
            <v>26274828</v>
          </cell>
          <cell r="N700">
            <v>19275</v>
          </cell>
          <cell r="O700">
            <v>42308</v>
          </cell>
          <cell r="P700">
            <v>42790</v>
          </cell>
          <cell r="Q700">
            <v>201107</v>
          </cell>
          <cell r="R700" t="str">
            <v>28/02/2017  ERNESTO HER: NP5  P1:173331/OC-1007873</v>
          </cell>
          <cell r="S700" t="str">
            <v/>
          </cell>
          <cell r="T700" t="str">
            <v xml:space="preserve">  NORMA RAMÍREZ                   </v>
          </cell>
          <cell r="U700" t="str">
            <v>2017-04-20</v>
          </cell>
          <cell r="V700" t="str">
            <v>Norte</v>
          </cell>
          <cell r="W700" t="str">
            <v>COMPLETADO</v>
          </cell>
          <cell r="X700" t="str">
            <v>TALLER</v>
          </cell>
          <cell r="Y700">
            <v>42788</v>
          </cell>
          <cell r="Z700">
            <v>482</v>
          </cell>
          <cell r="AA700" t="str">
            <v>M012</v>
          </cell>
          <cell r="AD700" t="str">
            <v>Leon/Real san jose</v>
          </cell>
          <cell r="AE700" t="str">
            <v>GTO</v>
          </cell>
          <cell r="AF700" t="str">
            <v>MX</v>
          </cell>
          <cell r="AG700" t="str">
            <v>10412367</v>
          </cell>
          <cell r="AH700" t="str">
            <v>BETSABE ARIAS LOPEZ</v>
          </cell>
          <cell r="AI700" t="str">
            <v>Fray santiago D fallerone num 536</v>
          </cell>
          <cell r="AJ700" t="str">
            <v>4772880388</v>
          </cell>
          <cell r="AK700">
            <v>0</v>
          </cell>
          <cell r="AL700" t="str">
            <v>37218</v>
          </cell>
          <cell r="AM700"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74012009</v>
          </cell>
          <cell r="AZ700">
            <v>51012938</v>
          </cell>
          <cell r="BA700">
            <v>80141786</v>
          </cell>
        </row>
        <row r="701">
          <cell r="D701">
            <v>60314195</v>
          </cell>
          <cell r="E701" t="str">
            <v>A</v>
          </cell>
          <cell r="F701" t="str">
            <v>TV</v>
          </cell>
          <cell r="G701" t="str">
            <v>YARENDI ORTEGA</v>
          </cell>
          <cell r="H701" t="str">
            <v>CASETO NO. 112 COL. LOS PRADOS</v>
          </cell>
          <cell r="I701">
            <v>2281512875</v>
          </cell>
          <cell r="J701" t="str">
            <v>HISENSE</v>
          </cell>
          <cell r="K701" t="str">
            <v>50K20DW</v>
          </cell>
          <cell r="L701" t="str">
            <v>50G144844H03812</v>
          </cell>
          <cell r="M701" t="str">
            <v>TICKET 3218381</v>
          </cell>
          <cell r="N701">
            <v>10728</v>
          </cell>
          <cell r="O701">
            <v>42228</v>
          </cell>
          <cell r="P701">
            <v>42837</v>
          </cell>
          <cell r="Q701">
            <v>201068</v>
          </cell>
          <cell r="R701" t="str">
            <v>SOLICITUD DE PANEL, FALTA DE REFACCION</v>
          </cell>
          <cell r="T701" t="str">
            <v>KAREN BAUTISTA</v>
          </cell>
          <cell r="U701">
            <v>42830</v>
          </cell>
          <cell r="V701" t="str">
            <v>SUR</v>
          </cell>
          <cell r="W701" t="str">
            <v>COMPLETADO</v>
          </cell>
          <cell r="X701" t="str">
            <v>CLIENTE</v>
          </cell>
          <cell r="Y701">
            <v>42809</v>
          </cell>
          <cell r="Z701">
            <v>609</v>
          </cell>
          <cell r="AA701" t="str">
            <v>M012</v>
          </cell>
          <cell r="AB701" t="str">
            <v>T173331/Panel - PANEL</v>
          </cell>
          <cell r="AC701" t="str">
            <v>OC-1008847</v>
          </cell>
          <cell r="AD701" t="str">
            <v>col los prados/xalapa</v>
          </cell>
          <cell r="AE701" t="str">
            <v>VER</v>
          </cell>
          <cell r="AF701" t="str">
            <v>MX</v>
          </cell>
          <cell r="AG701" t="str">
            <v>10414420</v>
          </cell>
          <cell r="AH701" t="str">
            <v>YARENDI ORTEGA</v>
          </cell>
          <cell r="AI701" t="str">
            <v>caseto num 112</v>
          </cell>
          <cell r="AJ701" t="str">
            <v>2281512875</v>
          </cell>
          <cell r="AK701">
            <v>0</v>
          </cell>
          <cell r="AL701" t="str">
            <v>91158</v>
          </cell>
          <cell r="AM701"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01" t="str">
            <v>1TE50B8NUSCB</v>
          </cell>
          <cell r="AO701" t="str">
            <v>Smart</v>
          </cell>
          <cell r="AP701" t="str">
            <v>Hisense</v>
          </cell>
          <cell r="AQ701" t="str">
            <v>Opera</v>
          </cell>
          <cell r="AR701" t="str">
            <v>FHD 1920 x 1080</v>
          </cell>
          <cell r="AS701" t="str">
            <v>3TE50G165140G1651M010</v>
          </cell>
          <cell r="AT701" t="e">
            <v>#N/A</v>
          </cell>
          <cell r="AU701" t="str">
            <v>50H7GB</v>
          </cell>
          <cell r="AV701" t="str">
            <v>3TE50G165140</v>
          </cell>
          <cell r="AW701" t="str">
            <v>G1651</v>
          </cell>
          <cell r="AX701" t="str">
            <v>M010</v>
          </cell>
          <cell r="AY701">
            <v>74012012</v>
          </cell>
          <cell r="AZ701">
            <v>51012941</v>
          </cell>
          <cell r="BA701">
            <v>80141546</v>
          </cell>
        </row>
        <row r="702">
          <cell r="D702">
            <v>60315496</v>
          </cell>
          <cell r="E702" t="str">
            <v xml:space="preserve">A </v>
          </cell>
          <cell r="F702" t="str">
            <v>TV</v>
          </cell>
          <cell r="G702" t="str">
            <v>EVARISTO GUZMAN CYETANO</v>
          </cell>
          <cell r="H702" t="str">
            <v>PERIFERICO SUR #4690, COL. JARDINES DEL PEDREGAL, DEL. COYOACAN, C.P. 04500</v>
          </cell>
          <cell r="I702">
            <v>5554171700</v>
          </cell>
          <cell r="J702" t="str">
            <v>HISENSE</v>
          </cell>
          <cell r="K702" t="str">
            <v>55H9B</v>
          </cell>
          <cell r="L702" t="str">
            <v>55G155388H00366</v>
          </cell>
          <cell r="M702" t="str">
            <v>POLIZA</v>
          </cell>
          <cell r="N702" t="str">
            <v>POLIZA</v>
          </cell>
          <cell r="O702">
            <v>42749</v>
          </cell>
          <cell r="P702">
            <v>42843</v>
          </cell>
          <cell r="Q702">
            <v>201767</v>
          </cell>
          <cell r="R702" t="str">
            <v>20/04/2017 06 : 11  ARANTXA.MON : NP5 /  P1A: 189723 PANEL   18-04-2017   OC-1009721</v>
          </cell>
          <cell r="S702" t="str">
            <v>EQUIPO DAÑADO EN DOMICILIO DE CLIENTE</v>
          </cell>
          <cell r="T702" t="str">
            <v xml:space="preserve">   RENE ARIAS                     </v>
          </cell>
          <cell r="U702" t="str">
            <v>2017-04-20</v>
          </cell>
          <cell r="V702" t="str">
            <v>CENTRO</v>
          </cell>
          <cell r="W702" t="str">
            <v>COMPLETADO</v>
          </cell>
          <cell r="X702" t="str">
            <v>TALLER</v>
          </cell>
          <cell r="Y702">
            <v>42830</v>
          </cell>
          <cell r="Z702">
            <v>94</v>
          </cell>
          <cell r="AA702" t="str">
            <v>M010</v>
          </cell>
          <cell r="AD702" t="str">
            <v>Coyoacan /Jardines del Pedregal</v>
          </cell>
          <cell r="AE702" t="str">
            <v>DF</v>
          </cell>
          <cell r="AF702" t="str">
            <v>MX</v>
          </cell>
          <cell r="AG702" t="str">
            <v>10408764</v>
          </cell>
          <cell r="AH702" t="str">
            <v>EVARISTO GUZMAN CYETANO</v>
          </cell>
          <cell r="AI702" t="str">
            <v>Periferico Sur No. 4690</v>
          </cell>
          <cell r="AJ702" t="str">
            <v>5554171700</v>
          </cell>
          <cell r="AK702">
            <v>0</v>
          </cell>
          <cell r="AL702" t="str">
            <v>04500</v>
          </cell>
          <cell r="AM702"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02" t="str">
            <v>3TE55G153334</v>
          </cell>
          <cell r="AO702" t="str">
            <v>Smart</v>
          </cell>
          <cell r="AP702" t="str">
            <v>Hisense</v>
          </cell>
          <cell r="AQ702" t="str">
            <v>Opera</v>
          </cell>
          <cell r="AR702" t="str">
            <v>UHD 3840 X 2160</v>
          </cell>
          <cell r="AS702" t="str">
            <v>3TE55G155388G1553M010</v>
          </cell>
          <cell r="AT702" t="e">
            <v>#N/A</v>
          </cell>
          <cell r="AU702" t="str">
            <v>55H9B</v>
          </cell>
          <cell r="AV702" t="str">
            <v>3TE55G155388</v>
          </cell>
          <cell r="AW702" t="str">
            <v>G1553</v>
          </cell>
          <cell r="AX702" t="str">
            <v>M010</v>
          </cell>
          <cell r="AY702">
            <v>74012013</v>
          </cell>
          <cell r="AZ702">
            <v>51012942</v>
          </cell>
          <cell r="BA702">
            <v>80139827</v>
          </cell>
        </row>
        <row r="703">
          <cell r="D703">
            <v>60313271</v>
          </cell>
          <cell r="E703" t="str">
            <v xml:space="preserve">A  </v>
          </cell>
          <cell r="F703" t="str">
            <v>TV</v>
          </cell>
          <cell r="G703" t="str">
            <v>Yolanda Castro</v>
          </cell>
          <cell r="H703" t="str">
            <v>Abasolo 26 Coyoacan / Col Santa Ursula Coapa C.P. 04650</v>
          </cell>
          <cell r="I703" t="str">
            <v>5538994251 / 56107153</v>
          </cell>
          <cell r="J703" t="str">
            <v>SHAP HISENSE</v>
          </cell>
          <cell r="K703" t="str">
            <v>LC-65N7000U</v>
          </cell>
          <cell r="L703" t="str">
            <v>65G1614E7H00196</v>
          </cell>
          <cell r="M703" t="str">
            <v xml:space="preserve">T" 259 / O" 9206 / V" 75020404 / TI" 1005 CARTA FACTURA TIENDA PALACIO DE HIERRO </v>
          </cell>
          <cell r="N703">
            <v>25199.439999999999</v>
          </cell>
          <cell r="O703">
            <v>42664</v>
          </cell>
          <cell r="P703">
            <v>42807</v>
          </cell>
          <cell r="Q703">
            <v>201767</v>
          </cell>
          <cell r="R703" t="str">
            <v>24/03/2017 07 : 46 Cecilio .R : TCF1 / P1B: 197533 MAIN    22-03-2017   OC-1008928 / P1A: 197377 PANEL   13-03-2017   OC-1008566</v>
          </cell>
          <cell r="S703" t="str">
            <v>EQUIPO DAÑADO EN DOMICILIO DE CLIENTE</v>
          </cell>
          <cell r="T703" t="str">
            <v xml:space="preserve">   RENE ARIAS                     </v>
          </cell>
          <cell r="U703" t="str">
            <v>2017-04-10</v>
          </cell>
          <cell r="V703" t="str">
            <v>CENTRO</v>
          </cell>
          <cell r="W703" t="str">
            <v>COMPLETADO</v>
          </cell>
          <cell r="X703" t="str">
            <v>TALLER</v>
          </cell>
          <cell r="Y703">
            <v>42800</v>
          </cell>
          <cell r="Z703">
            <v>143</v>
          </cell>
          <cell r="AA703" t="str">
            <v>M010</v>
          </cell>
          <cell r="AD703" t="str">
            <v>coyoacan/col santa ursula coapa</v>
          </cell>
          <cell r="AE703" t="str">
            <v>DF</v>
          </cell>
          <cell r="AF703" t="str">
            <v>MX</v>
          </cell>
          <cell r="AG703" t="str">
            <v>10413379</v>
          </cell>
          <cell r="AH703" t="str">
            <v>YOLANDA CASTRO</v>
          </cell>
          <cell r="AI703" t="str">
            <v>26 Abasolo</v>
          </cell>
          <cell r="AJ703" t="str">
            <v>5538994251</v>
          </cell>
          <cell r="AK703" t="str">
            <v>5538994251</v>
          </cell>
          <cell r="AL703" t="str">
            <v>04650</v>
          </cell>
          <cell r="AM703"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03" t="str">
            <v>3TE65G155267</v>
          </cell>
          <cell r="AO703" t="str">
            <v>Smart</v>
          </cell>
          <cell r="AP703" t="str">
            <v>Sharp</v>
          </cell>
          <cell r="AQ703" t="str">
            <v>Opera</v>
          </cell>
          <cell r="AR703" t="str">
            <v>UHD 3840 X 2160</v>
          </cell>
          <cell r="AS703" t="str">
            <v>3TE65G1635D7G1635M010</v>
          </cell>
          <cell r="AT703" t="e">
            <v>#N/A</v>
          </cell>
          <cell r="AU703" t="str">
            <v>LC-65N7000U</v>
          </cell>
          <cell r="AV703" t="str">
            <v>3TE65G1635D7</v>
          </cell>
          <cell r="AW703" t="str">
            <v>G1635</v>
          </cell>
          <cell r="AX703" t="str">
            <v>M010</v>
          </cell>
          <cell r="AY703">
            <v>74012015</v>
          </cell>
          <cell r="AZ703">
            <v>51012944</v>
          </cell>
          <cell r="BA703">
            <v>80139833</v>
          </cell>
        </row>
        <row r="704">
          <cell r="D704">
            <v>60312390</v>
          </cell>
          <cell r="E704" t="str">
            <v xml:space="preserve">A  </v>
          </cell>
          <cell r="F704" t="str">
            <v>TV</v>
          </cell>
          <cell r="G704" t="str">
            <v>MARIA LETICIA VENEGAS RAMIREZ</v>
          </cell>
          <cell r="H704" t="str">
            <v>2DO ANDADOR 150 DE LOS PINOS SALITRERIA TEXCOCO CP.56150</v>
          </cell>
          <cell r="I704">
            <v>59529309</v>
          </cell>
          <cell r="J704" t="str">
            <v>SHARP HISENSE</v>
          </cell>
          <cell r="K704" t="str">
            <v>LC-65N5200U</v>
          </cell>
          <cell r="L704" t="str">
            <v>65G1622M0H00075</v>
          </cell>
          <cell r="M704" t="str">
            <v>COMPROBANTE VENTA EN LINEA 3610641</v>
          </cell>
          <cell r="N704">
            <v>19999</v>
          </cell>
          <cell r="O704">
            <v>42625</v>
          </cell>
          <cell r="P704">
            <v>42794</v>
          </cell>
          <cell r="Q704">
            <v>201767</v>
          </cell>
          <cell r="R704" t="str">
            <v>16/03/2017 04 : 26  ARANTXA.MON : NP5/P1A: 197213 PANEL     28-02-2017   OC-1008029</v>
          </cell>
          <cell r="S704" t="str">
            <v>EQUIPO EN DOMICILIO DE CTE (ZONA FORANEA</v>
          </cell>
          <cell r="T704" t="str">
            <v xml:space="preserve"> ANDREA LEGORRETA                 </v>
          </cell>
          <cell r="U704" t="str">
            <v>2017-04-10</v>
          </cell>
          <cell r="V704" t="str">
            <v>CENTRO</v>
          </cell>
          <cell r="W704" t="str">
            <v>COMPLETADO</v>
          </cell>
          <cell r="X704" t="str">
            <v>TALLER</v>
          </cell>
          <cell r="Y704">
            <v>42788</v>
          </cell>
          <cell r="Z704">
            <v>169</v>
          </cell>
          <cell r="AA704" t="str">
            <v>M010</v>
          </cell>
          <cell r="AD704" t="str">
            <v>Texcoco/salitreria</v>
          </cell>
          <cell r="AE704" t="str">
            <v>MEX</v>
          </cell>
          <cell r="AF704" t="str">
            <v>MX</v>
          </cell>
          <cell r="AG704" t="str">
            <v>10407856</v>
          </cell>
          <cell r="AH704" t="str">
            <v>MARIA LETICIA VENEGAS RAMIREZ</v>
          </cell>
          <cell r="AI704" t="str">
            <v>2do. andador no. 150 de los pinos</v>
          </cell>
          <cell r="AJ704" t="str">
            <v>5959529309</v>
          </cell>
          <cell r="AK704">
            <v>0</v>
          </cell>
          <cell r="AL704" t="str">
            <v>56150</v>
          </cell>
          <cell r="AM704"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04" t="str">
            <v>3TE65G155271</v>
          </cell>
          <cell r="AO704" t="str">
            <v>Smart</v>
          </cell>
          <cell r="AP704" t="str">
            <v>Sharp</v>
          </cell>
          <cell r="AQ704" t="str">
            <v>Opera</v>
          </cell>
          <cell r="AR704" t="str">
            <v>FHD 1920 x 1080</v>
          </cell>
          <cell r="AS704" t="str">
            <v>3TE65G1623O8G1623M010</v>
          </cell>
          <cell r="AT704" t="e">
            <v>#N/A</v>
          </cell>
          <cell r="AU704" t="str">
            <v>LC-65N5200U</v>
          </cell>
          <cell r="AV704" t="str">
            <v>3TE65G1623O8</v>
          </cell>
          <cell r="AW704" t="str">
            <v>G1623</v>
          </cell>
          <cell r="AX704" t="str">
            <v>M010</v>
          </cell>
          <cell r="AY704">
            <v>74012016</v>
          </cell>
          <cell r="AZ704">
            <v>51012945</v>
          </cell>
          <cell r="BA704">
            <v>80139838</v>
          </cell>
        </row>
        <row r="705">
          <cell r="D705">
            <v>60310840</v>
          </cell>
          <cell r="E705" t="str">
            <v xml:space="preserve">A  </v>
          </cell>
          <cell r="F705" t="str">
            <v>TV</v>
          </cell>
          <cell r="G705" t="str">
            <v>FRANCISCO JAVIER LOPEZ HERNANDEZ -SEARS</v>
          </cell>
          <cell r="H705" t="str">
            <v>BLVD. DEL NIÑO POBLANO N. 2510 COLONIA CONCEPCIÓN LA CRUZ C.P 72450, PUEBLA, PUE.</v>
          </cell>
          <cell r="I705">
            <v>2225274968</v>
          </cell>
          <cell r="J705" t="str">
            <v>HISENSE-SHARP</v>
          </cell>
          <cell r="K705" t="str">
            <v>LC-65N5200U</v>
          </cell>
          <cell r="L705" t="str">
            <v>65G1622L8H00284</v>
          </cell>
          <cell r="M705" t="str">
            <v>PÓLIZA SELLADA</v>
          </cell>
          <cell r="N705">
            <v>0</v>
          </cell>
          <cell r="O705">
            <v>42769</v>
          </cell>
          <cell r="P705">
            <v>42776</v>
          </cell>
          <cell r="Q705">
            <v>201032</v>
          </cell>
          <cell r="R705" t="str">
            <v>16/02/2017 00 : 25  ERNESTO.HERN : NP5
14/02/2017 05 : 15 201032 : P1A: T197213 PANEL LED OC-1007363</v>
          </cell>
          <cell r="S705" t="str">
            <v>EQUIPO DE PISO</v>
          </cell>
          <cell r="T705" t="str">
            <v xml:space="preserve">  ERIK ORTEGA MÉNDEZ              </v>
          </cell>
          <cell r="U705">
            <v>42837</v>
          </cell>
          <cell r="V705" t="str">
            <v>Centro</v>
          </cell>
          <cell r="W705" t="str">
            <v>COMPLETADO</v>
          </cell>
          <cell r="X705" t="str">
            <v>CLIENTE</v>
          </cell>
          <cell r="Y705">
            <v>42769</v>
          </cell>
          <cell r="AA705" t="str">
            <v>M010</v>
          </cell>
          <cell r="AB705" t="str">
            <v>T197213/Panel - PANEL</v>
          </cell>
          <cell r="AC705" t="str">
            <v>OC-1007363</v>
          </cell>
          <cell r="AD705" t="str">
            <v>puebla/concepcion la cruz</v>
          </cell>
          <cell r="AE705" t="str">
            <v>PUE</v>
          </cell>
          <cell r="AF705" t="str">
            <v>MX</v>
          </cell>
          <cell r="AG705" t="str">
            <v>10411321</v>
          </cell>
          <cell r="AH705" t="str">
            <v>FRANCISCO JAVIER LOPEZ HERNANDEZ</v>
          </cell>
          <cell r="AI705" t="str">
            <v>2510 boulevard del niño poblano</v>
          </cell>
          <cell r="AJ705" t="str">
            <v>044-2225274968</v>
          </cell>
          <cell r="AK705">
            <v>0</v>
          </cell>
          <cell r="AL705" t="str">
            <v>72450</v>
          </cell>
          <cell r="AM705"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05" t="str">
            <v>3TE65G155271</v>
          </cell>
          <cell r="AO705" t="str">
            <v>Smart</v>
          </cell>
          <cell r="AP705" t="str">
            <v>Sharp</v>
          </cell>
          <cell r="AQ705" t="str">
            <v>Opera</v>
          </cell>
          <cell r="AR705" t="str">
            <v>FHD 1920 x 1080</v>
          </cell>
          <cell r="AS705" t="str">
            <v>3TE65G1623O8G1623O8M010</v>
          </cell>
          <cell r="AT705">
            <v>1</v>
          </cell>
          <cell r="AU705" t="str">
            <v>LC-65N5200U</v>
          </cell>
          <cell r="AV705" t="str">
            <v>3TE65G1623O8</v>
          </cell>
          <cell r="AW705" t="str">
            <v>G1623O8</v>
          </cell>
          <cell r="AX705" t="str">
            <v>M010</v>
          </cell>
          <cell r="AY705">
            <v>77051870</v>
          </cell>
          <cell r="AZ705">
            <v>51012946</v>
          </cell>
          <cell r="BA705">
            <v>80139843</v>
          </cell>
        </row>
        <row r="706">
          <cell r="D706">
            <v>60311612</v>
          </cell>
          <cell r="E706" t="str">
            <v>A</v>
          </cell>
          <cell r="F706" t="str">
            <v>TV</v>
          </cell>
          <cell r="G706" t="str">
            <v>EDITH DIAZ</v>
          </cell>
          <cell r="H706" t="str">
            <v>IGNACIO ALLENDE 220 SUR, AMPLIACION DE LA UNIDAD NACIONAL, CD. MADERO, TAMAULIPAS</v>
          </cell>
          <cell r="I706">
            <v>8333000989</v>
          </cell>
          <cell r="J706" t="str">
            <v>HISENSE</v>
          </cell>
          <cell r="K706" t="str">
            <v>55H7G</v>
          </cell>
          <cell r="L706" t="str">
            <v>55J141036H01328</v>
          </cell>
          <cell r="M706">
            <v>23989</v>
          </cell>
          <cell r="N706">
            <v>10938</v>
          </cell>
          <cell r="O706">
            <v>42648</v>
          </cell>
          <cell r="P706">
            <v>42782</v>
          </cell>
          <cell r="Q706">
            <v>202245</v>
          </cell>
          <cell r="R706" t="str">
            <v>18/02/2017 03 : 44  ERNESTO.HERN : NP5
16/02/2017 08 : 53                         202245 :  OC-1007496</v>
          </cell>
          <cell r="S706" t="str">
            <v/>
          </cell>
          <cell r="T706" t="str">
            <v xml:space="preserve">Alfredo Pineda                </v>
          </cell>
          <cell r="U706" t="str">
            <v>2017-02-24</v>
          </cell>
          <cell r="V706" t="str">
            <v>Norte</v>
          </cell>
          <cell r="W706" t="str">
            <v>COMPLETADO</v>
          </cell>
          <cell r="X706" t="str">
            <v>TALLER</v>
          </cell>
          <cell r="Y706">
            <v>42781</v>
          </cell>
          <cell r="Z706">
            <v>134</v>
          </cell>
          <cell r="AA706" t="str">
            <v>M010</v>
          </cell>
          <cell r="AB706" t="str">
            <v>T198792/Tarjeta T Con - T CON BOARD</v>
          </cell>
          <cell r="AC706" t="str">
            <v>OC-1007496</v>
          </cell>
          <cell r="AD706" t="str">
            <v>Cd Madero/Amp de un Nacional</v>
          </cell>
          <cell r="AE706" t="str">
            <v>TMS</v>
          </cell>
          <cell r="AF706" t="str">
            <v>MX</v>
          </cell>
          <cell r="AG706" t="str">
            <v>10412122</v>
          </cell>
          <cell r="AH706" t="str">
            <v>EDITH DIAZ</v>
          </cell>
          <cell r="AI706" t="str">
            <v>220 SUR Ignacio Allende</v>
          </cell>
          <cell r="AJ706" t="str">
            <v>8333000989</v>
          </cell>
          <cell r="AK706">
            <v>0</v>
          </cell>
          <cell r="AL706" t="str">
            <v>89510</v>
          </cell>
          <cell r="AM706"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06" t="str">
            <v>3TE55J141036</v>
          </cell>
          <cell r="AO706" t="e">
            <v>#N/A</v>
          </cell>
          <cell r="AP706" t="e">
            <v>#N/A</v>
          </cell>
          <cell r="AQ706" t="e">
            <v>#N/A</v>
          </cell>
          <cell r="AR706" t="e">
            <v>#N/A</v>
          </cell>
          <cell r="AS706" t="str">
            <v>3TE55G161437G161437M010</v>
          </cell>
          <cell r="AT706">
            <v>7</v>
          </cell>
          <cell r="AU706" t="str">
            <v>55H5C</v>
          </cell>
          <cell r="AV706" t="str">
            <v>3TE55G161437</v>
          </cell>
          <cell r="AW706" t="str">
            <v>G161437</v>
          </cell>
          <cell r="AX706" t="str">
            <v>M010</v>
          </cell>
          <cell r="AY706">
            <v>74012019</v>
          </cell>
          <cell r="AZ706">
            <v>51012948</v>
          </cell>
          <cell r="BA706">
            <v>80146127</v>
          </cell>
        </row>
        <row r="707">
          <cell r="D707">
            <v>60281318</v>
          </cell>
          <cell r="E707" t="str">
            <v xml:space="preserve">A  </v>
          </cell>
          <cell r="F707" t="str">
            <v>TV</v>
          </cell>
          <cell r="G707" t="str">
            <v>ELSA ROSA OLIVARES MUÑOZ</v>
          </cell>
          <cell r="H707" t="str">
            <v>PASO DEL GALLO # 184,COL.AMPL. LA MEXICANA,ALVARO OBREGON</v>
          </cell>
          <cell r="I707" t="str">
            <v>5259 6065</v>
          </cell>
          <cell r="J707" t="str">
            <v>HISENSE</v>
          </cell>
          <cell r="K707" t="str">
            <v>55H7G</v>
          </cell>
          <cell r="L707" t="str">
            <v>55J141036H00527</v>
          </cell>
          <cell r="M707">
            <v>252557</v>
          </cell>
          <cell r="N707">
            <v>12195</v>
          </cell>
          <cell r="O707">
            <v>42490</v>
          </cell>
          <cell r="P707">
            <v>42598</v>
          </cell>
          <cell r="Q707">
            <v>201057</v>
          </cell>
          <cell r="R707" t="str">
            <v>26/08/2016 11 : 39  ISABEL.ESQU : NP5</v>
          </cell>
          <cell r="S707" t="str">
            <v>EQUIPO EN CSA CLIENTE</v>
          </cell>
          <cell r="T707" t="str">
            <v xml:space="preserve">MARIBEL SASTRE HERNANDEZ          </v>
          </cell>
          <cell r="U707" t="str">
            <v>2017/04/19</v>
          </cell>
          <cell r="V707" t="str">
            <v>CENTRO</v>
          </cell>
          <cell r="W707" t="str">
            <v>COMPLETADO</v>
          </cell>
          <cell r="X707" t="str">
            <v>CLIENTE</v>
          </cell>
          <cell r="Y707" t="e">
            <v>#N/A</v>
          </cell>
          <cell r="Z707">
            <v>108</v>
          </cell>
          <cell r="AA707" t="str">
            <v>M010</v>
          </cell>
          <cell r="AD707" t="e">
            <v>#N/A</v>
          </cell>
          <cell r="AE707" t="e">
            <v>#N/A</v>
          </cell>
          <cell r="AF707" t="e">
            <v>#N/A</v>
          </cell>
          <cell r="AG707" t="e">
            <v>#N/A</v>
          </cell>
          <cell r="AH707" t="e">
            <v>#N/A</v>
          </cell>
          <cell r="AI707" t="e">
            <v>#N/A</v>
          </cell>
          <cell r="AJ707" t="e">
            <v>#N/A</v>
          </cell>
          <cell r="AK707" t="e">
            <v>#N/A</v>
          </cell>
          <cell r="AL707" t="e">
            <v>#N/A</v>
          </cell>
          <cell r="AM707" t="e">
            <v>#N/A</v>
          </cell>
          <cell r="AN707" t="str">
            <v>3TE55J141036</v>
          </cell>
          <cell r="AO707" t="e">
            <v>#N/A</v>
          </cell>
          <cell r="AP707" t="e">
            <v>#N/A</v>
          </cell>
          <cell r="AQ707" t="e">
            <v>#N/A</v>
          </cell>
          <cell r="AR707" t="e">
            <v>#N/A</v>
          </cell>
          <cell r="AS707" t="str">
            <v>3TE55G164499G164499M010</v>
          </cell>
          <cell r="AT707">
            <v>8</v>
          </cell>
          <cell r="AU707" t="str">
            <v>55H7B</v>
          </cell>
          <cell r="AV707" t="str">
            <v>3TE55G164499</v>
          </cell>
          <cell r="AW707" t="str">
            <v>G164499</v>
          </cell>
          <cell r="AX707" t="str">
            <v>M010</v>
          </cell>
          <cell r="AY707">
            <v>74012020</v>
          </cell>
          <cell r="AZ707">
            <v>51012949</v>
          </cell>
          <cell r="BA707">
            <v>80147789</v>
          </cell>
        </row>
        <row r="708">
          <cell r="D708">
            <v>60314375</v>
          </cell>
          <cell r="E708" t="str">
            <v>A</v>
          </cell>
          <cell r="F708" t="str">
            <v>TV</v>
          </cell>
          <cell r="G708" t="str">
            <v>LUIS EFREN HERNANDEZ RODRIGUEZ</v>
          </cell>
          <cell r="H708" t="str">
            <v>ANDADOR PIRUL 4 B COL. EL ARBOLITO JAJALPA,ECATEPEC,EDO.DE MEXICO</v>
          </cell>
          <cell r="I708">
            <v>13239575</v>
          </cell>
          <cell r="J708" t="str">
            <v>HISENSE</v>
          </cell>
          <cell r="K708" t="str">
            <v>55H7G</v>
          </cell>
          <cell r="L708" t="str">
            <v>55J141309H01537</v>
          </cell>
          <cell r="M708">
            <v>34728</v>
          </cell>
          <cell r="N708">
            <v>11282</v>
          </cell>
          <cell r="O708">
            <v>42628</v>
          </cell>
          <cell r="P708">
            <v>42816</v>
          </cell>
          <cell r="Q708">
            <v>200997</v>
          </cell>
          <cell r="R708" t="str">
            <v>DISPLAY</v>
          </cell>
          <cell r="S708" t="str">
            <v/>
          </cell>
          <cell r="T708" t="str">
            <v xml:space="preserve">GLORIA LEON LARIOS          </v>
          </cell>
          <cell r="U708">
            <v>42836</v>
          </cell>
          <cell r="V708" t="str">
            <v>Centro</v>
          </cell>
          <cell r="W708" t="str">
            <v>COMPLETADO</v>
          </cell>
          <cell r="Y708">
            <v>42811</v>
          </cell>
          <cell r="Z708">
            <v>188</v>
          </cell>
          <cell r="AA708" t="str">
            <v>M010</v>
          </cell>
          <cell r="AB708" t="str">
            <v>T174138/Panel - PANEL</v>
          </cell>
          <cell r="AC708" t="str">
            <v>OC-1009103</v>
          </cell>
          <cell r="AD708" t="str">
            <v>ecatepec/el arbolito jajalpa</v>
          </cell>
          <cell r="AE708" t="str">
            <v>MEX</v>
          </cell>
          <cell r="AF708" t="str">
            <v>MX</v>
          </cell>
          <cell r="AG708" t="str">
            <v>10414339</v>
          </cell>
          <cell r="AH708" t="str">
            <v>LUIS EFREN HERNANDEZ RODRIGUEZ</v>
          </cell>
          <cell r="AI708" t="str">
            <v>4 b andador pirul 4</v>
          </cell>
          <cell r="AJ708" t="str">
            <v>13239575</v>
          </cell>
          <cell r="AK708" t="str">
            <v>5518229147</v>
          </cell>
          <cell r="AL708" t="str">
            <v>55090</v>
          </cell>
          <cell r="AM708"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08" t="str">
            <v>3TE55J141036</v>
          </cell>
          <cell r="AO708" t="e">
            <v>#N/A</v>
          </cell>
          <cell r="AP708" t="e">
            <v>#N/A</v>
          </cell>
          <cell r="AQ708" t="e">
            <v>#N/A</v>
          </cell>
          <cell r="AR708" t="e">
            <v>#N/A</v>
          </cell>
          <cell r="AS708" t="str">
            <v>3TE55G164499G1644M010</v>
          </cell>
          <cell r="AT708" t="e">
            <v>#N/A</v>
          </cell>
          <cell r="AU708" t="str">
            <v>55H7B</v>
          </cell>
          <cell r="AV708" t="str">
            <v>3TE55G164499</v>
          </cell>
          <cell r="AW708" t="str">
            <v>G1644</v>
          </cell>
          <cell r="AX708" t="str">
            <v>M010</v>
          </cell>
          <cell r="AY708">
            <v>74012021</v>
          </cell>
          <cell r="AZ708">
            <v>51012950</v>
          </cell>
          <cell r="BA708">
            <v>80139849</v>
          </cell>
        </row>
        <row r="709">
          <cell r="D709">
            <v>60312834</v>
          </cell>
          <cell r="E709" t="str">
            <v xml:space="preserve">A </v>
          </cell>
          <cell r="F709" t="str">
            <v>TV</v>
          </cell>
          <cell r="G709" t="str">
            <v xml:space="preserve">Amando Merino Ortega </v>
          </cell>
          <cell r="H709" t="str">
            <v xml:space="preserve">Av. Tamaulipas  # 35    Col.  Centro.    Tlacotepec  de Benito Juarez </v>
          </cell>
          <cell r="I709">
            <v>2371059321</v>
          </cell>
          <cell r="J709" t="str">
            <v>HISENSE</v>
          </cell>
          <cell r="K709" t="str">
            <v>50K20D</v>
          </cell>
          <cell r="L709" t="str">
            <v>50J140472H03111</v>
          </cell>
          <cell r="M709" t="str">
            <v>TC# 8793 1704 4002 1650 5291 77</v>
          </cell>
          <cell r="N709" t="str">
            <v>$ 7 499.00</v>
          </cell>
          <cell r="O709">
            <v>41950</v>
          </cell>
          <cell r="P709">
            <v>42822</v>
          </cell>
          <cell r="Q709">
            <v>201067</v>
          </cell>
          <cell r="R709" t="str">
            <v xml:space="preserve">15/03/2017  07:57   JORGE VAZ. NP5: P1: T173331/OC-1008292
</v>
          </cell>
          <cell r="S709" t="str">
            <v xml:space="preserve">   Equipo  en taller.   Sin caja para em</v>
          </cell>
          <cell r="T709" t="str">
            <v xml:space="preserve">   Rafael Ramirez                 </v>
          </cell>
          <cell r="U709" t="str">
            <v>2017-04-24</v>
          </cell>
          <cell r="V709" t="str">
            <v>CENTRO</v>
          </cell>
          <cell r="W709" t="str">
            <v>COMPLETADO</v>
          </cell>
          <cell r="X709" t="str">
            <v>TALLER</v>
          </cell>
          <cell r="Y709">
            <v>42790</v>
          </cell>
          <cell r="Z709">
            <v>872</v>
          </cell>
          <cell r="AA709" t="str">
            <v>M012</v>
          </cell>
          <cell r="AD709" t="str">
            <v>col centro/tlacotepec de benito juarez</v>
          </cell>
          <cell r="AE709" t="str">
            <v>PUE</v>
          </cell>
          <cell r="AF709" t="str">
            <v>MX</v>
          </cell>
          <cell r="AG709" t="str">
            <v>10412746</v>
          </cell>
          <cell r="AH709" t="str">
            <v>AMANDO MERINO ORTEGA</v>
          </cell>
          <cell r="AI709" t="str">
            <v>av tamaulipas 35</v>
          </cell>
          <cell r="AJ709" t="str">
            <v>2371059321</v>
          </cell>
          <cell r="AK709">
            <v>0</v>
          </cell>
          <cell r="AL709" t="str">
            <v>75680</v>
          </cell>
          <cell r="AM709"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09" t="str">
            <v>3TE50G132311</v>
          </cell>
          <cell r="AO709" t="str">
            <v>Básica</v>
          </cell>
          <cell r="AP709" t="str">
            <v>Hisense</v>
          </cell>
          <cell r="AQ709" t="str">
            <v>Opera</v>
          </cell>
          <cell r="AR709" t="str">
            <v>FHD 1920 x 1080</v>
          </cell>
          <cell r="AS709" t="str">
            <v>3TE50G165140G1651M010</v>
          </cell>
          <cell r="AT709" t="e">
            <v>#N/A</v>
          </cell>
          <cell r="AU709" t="str">
            <v>50H7GB</v>
          </cell>
          <cell r="AV709" t="str">
            <v>3TE50G165140</v>
          </cell>
          <cell r="AW709" t="str">
            <v>G1651</v>
          </cell>
          <cell r="AX709" t="str">
            <v>M010</v>
          </cell>
          <cell r="AY709">
            <v>74012022</v>
          </cell>
          <cell r="AZ709">
            <v>51012951</v>
          </cell>
          <cell r="BA709">
            <v>80141550</v>
          </cell>
        </row>
        <row r="710">
          <cell r="D710">
            <v>60314432</v>
          </cell>
          <cell r="E710" t="str">
            <v>A</v>
          </cell>
          <cell r="F710" t="str">
            <v>TV</v>
          </cell>
          <cell r="G710" t="str">
            <v>BEATRIZ LOPEZ QUINTERO</v>
          </cell>
          <cell r="H710" t="str">
            <v>DUNAS 5725 COL. MIRAVALLE CP.80189 CULIACAN SINALOA</v>
          </cell>
          <cell r="I710">
            <v>6671750182</v>
          </cell>
          <cell r="J710" t="str">
            <v>HISENSE</v>
          </cell>
          <cell r="K710" t="str">
            <v>50K20D</v>
          </cell>
          <cell r="L710" t="str">
            <v>50J140472H02521</v>
          </cell>
          <cell r="M710" t="str">
            <v>IWALK8541</v>
          </cell>
          <cell r="N710">
            <v>7999</v>
          </cell>
          <cell r="O710">
            <v>41770</v>
          </cell>
          <cell r="P710">
            <v>42812</v>
          </cell>
          <cell r="Q710">
            <v>201050</v>
          </cell>
          <cell r="R710" t="str">
            <v>30/03/2017 06 : 43  ARANTXA.MON : NP5
18/03/2017 05 : 59 201050 : N.D. 10008861 O.C. 1008812</v>
          </cell>
          <cell r="S710" t="str">
            <v xml:space="preserve">EQUIPO EN TALLER </v>
          </cell>
          <cell r="T710" t="str">
            <v xml:space="preserve">JAZMIN PADILLA                  </v>
          </cell>
          <cell r="U710" t="str">
            <v>2017-03-30</v>
          </cell>
          <cell r="V710" t="str">
            <v>Norte</v>
          </cell>
          <cell r="W710" t="str">
            <v>COMPLETADO</v>
          </cell>
          <cell r="X710" t="str">
            <v>TALLER</v>
          </cell>
          <cell r="Y710">
            <v>42811</v>
          </cell>
          <cell r="Z710">
            <v>1042</v>
          </cell>
          <cell r="AA710" t="str">
            <v>M012</v>
          </cell>
          <cell r="AB710" t="str">
            <v>T173064/Panel - PANEL</v>
          </cell>
          <cell r="AC710" t="str">
            <v>OC-1008812</v>
          </cell>
          <cell r="AD710" t="str">
            <v>Culiacan/Miravalle</v>
          </cell>
          <cell r="AE710" t="str">
            <v>SIN</v>
          </cell>
          <cell r="AF710" t="str">
            <v>MX</v>
          </cell>
          <cell r="AG710" t="str">
            <v>10375270</v>
          </cell>
          <cell r="AH710" t="str">
            <v>BEATRIZ LOPEZ QUINTERO</v>
          </cell>
          <cell r="AI710" t="str">
            <v>Dunas no 5725</v>
          </cell>
          <cell r="AJ710" t="str">
            <v>6671750182</v>
          </cell>
          <cell r="AK710">
            <v>0</v>
          </cell>
          <cell r="AL710" t="str">
            <v>80189</v>
          </cell>
          <cell r="AM710"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10" t="str">
            <v>3TE50G132311</v>
          </cell>
          <cell r="AO710" t="str">
            <v>Básica</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74012023</v>
          </cell>
          <cell r="AZ710">
            <v>51012952</v>
          </cell>
          <cell r="BA710">
            <v>80141570</v>
          </cell>
        </row>
        <row r="711">
          <cell r="D711">
            <v>60312924</v>
          </cell>
          <cell r="E711" t="str">
            <v xml:space="preserve">A  </v>
          </cell>
          <cell r="F711" t="str">
            <v>TV</v>
          </cell>
          <cell r="G711" t="str">
            <v>JUANA LUCRECIA CAHAPA JIMENEZ</v>
          </cell>
          <cell r="H711" t="str">
            <v>CALLE BOSQUES DE VIENA MZ 23 LT 9 COL. LOMAS HIDALGO DELG TLALPAN CP 14240</v>
          </cell>
          <cell r="I711" t="str">
            <v>56453080 - 5536571097</v>
          </cell>
          <cell r="J711" t="str">
            <v>HISENSE</v>
          </cell>
          <cell r="K711" t="str">
            <v>50K20D</v>
          </cell>
          <cell r="L711" t="str">
            <v>50J140472H01857</v>
          </cell>
          <cell r="M711" t="str">
            <v>POLIZA DE GARANTIA</v>
          </cell>
          <cell r="N711">
            <v>0</v>
          </cell>
          <cell r="O711">
            <v>41802</v>
          </cell>
          <cell r="P711">
            <v>42796</v>
          </cell>
          <cell r="Q711">
            <v>201767</v>
          </cell>
          <cell r="R711" t="str">
            <v>17/03/2017 00 : 27  ERNESTO.HERN : NP5 / P1A: 173064 PANEL   02-03-2017   OC-1008149</v>
          </cell>
          <cell r="S711" t="str">
            <v>EQUIPO DAÑADO EN DOMICILIO DE CLIENTE</v>
          </cell>
          <cell r="T711" t="str">
            <v xml:space="preserve">   ABRAHAM LAZCANO                </v>
          </cell>
          <cell r="U711" t="str">
            <v>2017-04-10</v>
          </cell>
          <cell r="V711" t="str">
            <v>CENTRO</v>
          </cell>
          <cell r="W711" t="str">
            <v>COMPLETADO</v>
          </cell>
          <cell r="X711" t="str">
            <v>TALLER</v>
          </cell>
          <cell r="Y711">
            <v>42793</v>
          </cell>
          <cell r="Z711">
            <v>994</v>
          </cell>
          <cell r="AA711" t="str">
            <v>M012</v>
          </cell>
          <cell r="AD711" t="str">
            <v>tlalpan/lomas hidalgo</v>
          </cell>
          <cell r="AE711" t="str">
            <v>DF</v>
          </cell>
          <cell r="AF711" t="str">
            <v>MX</v>
          </cell>
          <cell r="AG711" t="str">
            <v>10413276</v>
          </cell>
          <cell r="AH711" t="str">
            <v>JUANA LUCRECIA CAHAPA JIMENEZ</v>
          </cell>
          <cell r="AI711" t="str">
            <v>lote 9 calle bosques de viena mzna 23</v>
          </cell>
          <cell r="AJ711" t="str">
            <v>56453080</v>
          </cell>
          <cell r="AK711" t="str">
            <v>5536571097</v>
          </cell>
          <cell r="AL711" t="str">
            <v>14240</v>
          </cell>
          <cell r="AM711"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11" t="str">
            <v>3TE50G132311</v>
          </cell>
          <cell r="AO711" t="str">
            <v>Básica</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74012024</v>
          </cell>
          <cell r="AZ711">
            <v>51012953</v>
          </cell>
          <cell r="BA711">
            <v>80141824</v>
          </cell>
        </row>
        <row r="712">
          <cell r="D712">
            <v>60311614</v>
          </cell>
          <cell r="E712" t="str">
            <v>A</v>
          </cell>
          <cell r="F712" t="str">
            <v>TV</v>
          </cell>
          <cell r="G712" t="str">
            <v>ALMA GARCIA</v>
          </cell>
          <cell r="H712" t="str">
            <v xml:space="preserve">VICENTE SUAREZ 308, COL. NIÑOS HEROES. TAMPICO, </v>
          </cell>
          <cell r="I712">
            <v>8331041590</v>
          </cell>
          <cell r="J712" t="str">
            <v>HISENSE</v>
          </cell>
          <cell r="K712" t="str">
            <v>50K20D</v>
          </cell>
          <cell r="L712" t="str">
            <v>50J140472H01552</v>
          </cell>
          <cell r="M712" t="str">
            <v>3929 2985 6380 6027 6762 97</v>
          </cell>
          <cell r="N712">
            <v>7999</v>
          </cell>
          <cell r="O712">
            <v>41734</v>
          </cell>
          <cell r="P712">
            <v>42782</v>
          </cell>
          <cell r="Q712">
            <v>202245</v>
          </cell>
          <cell r="R712" t="str">
            <v>18/02/2017 03 : 38  ERNESTO.HERN : NP5
16/02/2017 07 : 25 202245 :                OC-1007486</v>
          </cell>
          <cell r="S712" t="str">
            <v/>
          </cell>
          <cell r="T712" t="str">
            <v xml:space="preserve">Alfredo Pineda                </v>
          </cell>
          <cell r="U712" t="str">
            <v>2017-02-18</v>
          </cell>
          <cell r="V712" t="str">
            <v>Norte</v>
          </cell>
          <cell r="W712" t="str">
            <v>COMPLETADO</v>
          </cell>
          <cell r="X712" t="str">
            <v>TALLER</v>
          </cell>
          <cell r="Y712">
            <v>42781</v>
          </cell>
          <cell r="Z712">
            <v>1048</v>
          </cell>
          <cell r="AA712" t="str">
            <v>M012</v>
          </cell>
          <cell r="AB712" t="str">
            <v>T1131525/Tarjeta T Con - T CON BOARD</v>
          </cell>
          <cell r="AC712" t="str">
            <v>OC-1007486</v>
          </cell>
          <cell r="AD712" t="str">
            <v>Tampico/Niños Heroes</v>
          </cell>
          <cell r="AE712" t="str">
            <v>TMS</v>
          </cell>
          <cell r="AF712" t="str">
            <v>MX</v>
          </cell>
          <cell r="AG712" t="str">
            <v>10412124</v>
          </cell>
          <cell r="AH712" t="str">
            <v>ALMA GARCIA ACOSTA</v>
          </cell>
          <cell r="AI712" t="str">
            <v>308 V Suarez</v>
          </cell>
          <cell r="AJ712" t="str">
            <v>8331041590</v>
          </cell>
          <cell r="AK712">
            <v>0</v>
          </cell>
          <cell r="AL712" t="str">
            <v>89593</v>
          </cell>
          <cell r="AM712"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12" t="str">
            <v>3TE50G132311</v>
          </cell>
          <cell r="AO712" t="str">
            <v>Básica</v>
          </cell>
          <cell r="AP712" t="str">
            <v>Hisense</v>
          </cell>
          <cell r="AQ712" t="str">
            <v>Opera</v>
          </cell>
          <cell r="AR712" t="str">
            <v>FHD 1920 x 1080</v>
          </cell>
          <cell r="AS712" t="str">
            <v>3TE50G165140G1651M010</v>
          </cell>
          <cell r="AT712" t="e">
            <v>#N/A</v>
          </cell>
          <cell r="AU712" t="str">
            <v>50H7GB</v>
          </cell>
          <cell r="AV712" t="str">
            <v>3TE50G165140</v>
          </cell>
          <cell r="AW712" t="str">
            <v>G1651</v>
          </cell>
          <cell r="AX712" t="str">
            <v>M010</v>
          </cell>
          <cell r="AY712">
            <v>74012025</v>
          </cell>
          <cell r="AZ712">
            <v>51012954</v>
          </cell>
          <cell r="BA712">
            <v>80141576</v>
          </cell>
        </row>
        <row r="713">
          <cell r="D713">
            <v>60315508</v>
          </cell>
          <cell r="E713" t="str">
            <v xml:space="preserve">A </v>
          </cell>
          <cell r="F713" t="str">
            <v>TV</v>
          </cell>
          <cell r="G713" t="str">
            <v>MARISOL HERNANDEZ VILLA</v>
          </cell>
          <cell r="H713" t="str">
            <v>LA MEDIA VUELTA # 319 EL CANTAR , CELAYA</v>
          </cell>
          <cell r="I713">
            <v>4611550240</v>
          </cell>
          <cell r="J713" t="str">
            <v xml:space="preserve">HISENSE </v>
          </cell>
          <cell r="K713" t="str">
            <v>50K20D</v>
          </cell>
          <cell r="L713" t="str">
            <v>50J140472H01046</v>
          </cell>
          <cell r="M713">
            <v>139</v>
          </cell>
          <cell r="N713">
            <v>6999</v>
          </cell>
          <cell r="O713">
            <v>41735</v>
          </cell>
          <cell r="P713">
            <v>42923</v>
          </cell>
          <cell r="Q713">
            <v>201608</v>
          </cell>
          <cell r="R713" t="str">
            <v>12/04/2017  P1A: PANEL # 173064 O.C. 1009568</v>
          </cell>
          <cell r="S713" t="str">
            <v xml:space="preserve">EQUIPO EN TALLER SIN CAJA NI ACCESORIOS </v>
          </cell>
          <cell r="T713" t="str">
            <v xml:space="preserve">CAROLINA PEREA                    </v>
          </cell>
          <cell r="U713" t="str">
            <v>2017-04-20</v>
          </cell>
          <cell r="V713" t="str">
            <v>CENTRO</v>
          </cell>
          <cell r="W713" t="str">
            <v>COMPLETADO</v>
          </cell>
          <cell r="X713" t="str">
            <v>TALLER</v>
          </cell>
          <cell r="Y713">
            <v>42830</v>
          </cell>
          <cell r="Z713">
            <v>1188</v>
          </cell>
          <cell r="AA713" t="str">
            <v>M012</v>
          </cell>
          <cell r="AD713" t="str">
            <v>CELAYA/COL EL CANTAR</v>
          </cell>
          <cell r="AE713" t="str">
            <v>GTO</v>
          </cell>
          <cell r="AF713" t="str">
            <v>MX</v>
          </cell>
          <cell r="AG713" t="str">
            <v>10415568</v>
          </cell>
          <cell r="AH713" t="str">
            <v>MARISOL HERNANDEZ VILLAFAÑA</v>
          </cell>
          <cell r="AI713" t="str">
            <v>LA MEDIA VUELTA 319</v>
          </cell>
          <cell r="AJ713" t="str">
            <v>4611828960</v>
          </cell>
          <cell r="AK713" t="str">
            <v>4611828960</v>
          </cell>
          <cell r="AL713" t="str">
            <v>38097</v>
          </cell>
          <cell r="AM713"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13" t="str">
            <v>3TE50G132311</v>
          </cell>
          <cell r="AO713" t="str">
            <v>Básica</v>
          </cell>
          <cell r="AP713" t="str">
            <v>Hisense</v>
          </cell>
          <cell r="AQ713" t="str">
            <v>Opera</v>
          </cell>
          <cell r="AR713" t="str">
            <v>FHD 1920 x 1080</v>
          </cell>
          <cell r="AS713" t="str">
            <v>GTE50G1523B0CRMM012</v>
          </cell>
          <cell r="AT713">
            <v>8</v>
          </cell>
          <cell r="AU713" t="str">
            <v>50H7GB</v>
          </cell>
          <cell r="AV713" t="str">
            <v>GTE50G1523B0</v>
          </cell>
          <cell r="AW713" t="str">
            <v>CRM</v>
          </cell>
          <cell r="AX713" t="str">
            <v>M012</v>
          </cell>
          <cell r="AY713">
            <v>74012026</v>
          </cell>
          <cell r="AZ713">
            <v>51013120</v>
          </cell>
          <cell r="BA713">
            <v>80147192</v>
          </cell>
        </row>
        <row r="714">
          <cell r="D714">
            <v>60311550</v>
          </cell>
          <cell r="E714" t="str">
            <v xml:space="preserve">A  </v>
          </cell>
          <cell r="F714" t="str">
            <v>TV</v>
          </cell>
          <cell r="G714" t="str">
            <v xml:space="preserve">ARTURO ALVARADO VICENCIO </v>
          </cell>
          <cell r="H714" t="str">
            <v>CALLE COATZINTLA S/N. COL. MANUEL AVILA CAMACHO. POZA RICA VER.</v>
          </cell>
          <cell r="I714" t="str">
            <v>7821952459   8216887</v>
          </cell>
          <cell r="J714" t="str">
            <v>HISENSE</v>
          </cell>
          <cell r="K714" t="str">
            <v>50K20D</v>
          </cell>
          <cell r="L714" t="str">
            <v>50J140472H00554</v>
          </cell>
          <cell r="M714">
            <v>320</v>
          </cell>
          <cell r="N714">
            <v>11122.5</v>
          </cell>
          <cell r="O714">
            <v>41906</v>
          </cell>
          <cell r="P714">
            <v>42780</v>
          </cell>
          <cell r="Q714">
            <v>201060</v>
          </cell>
          <cell r="R714" t="str">
            <v>OC-60311550 PANEL</v>
          </cell>
          <cell r="S714" t="str">
            <v/>
          </cell>
          <cell r="T714" t="str">
            <v xml:space="preserve"> Zeineb Vega Fecha de Aplicación: </v>
          </cell>
          <cell r="U714" t="str">
            <v>2017</v>
          </cell>
          <cell r="V714" t="str">
            <v>SUR</v>
          </cell>
          <cell r="W714" t="str">
            <v>COMPLETADO</v>
          </cell>
          <cell r="X714" t="str">
            <v>TALLER</v>
          </cell>
          <cell r="Y714">
            <v>42780</v>
          </cell>
          <cell r="Z714">
            <v>874</v>
          </cell>
          <cell r="AA714" t="str">
            <v>M012</v>
          </cell>
          <cell r="AD714" t="str">
            <v>Pozarica/Manuel Avila Camacho</v>
          </cell>
          <cell r="AE714" t="str">
            <v>VER</v>
          </cell>
          <cell r="AF714" t="str">
            <v>MX</v>
          </cell>
          <cell r="AG714" t="str">
            <v>10411995</v>
          </cell>
          <cell r="AH714" t="str">
            <v>ARTURO ALVARADO VICENCIO</v>
          </cell>
          <cell r="AI714" t="str">
            <v>Coatzintla s/n</v>
          </cell>
          <cell r="AJ714" t="str">
            <v>7821952459</v>
          </cell>
          <cell r="AK714" t="str">
            <v>7821952459</v>
          </cell>
          <cell r="AL714" t="str">
            <v>93220</v>
          </cell>
          <cell r="AM714"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14" t="str">
            <v>3TE50G132311</v>
          </cell>
          <cell r="AO714" t="str">
            <v>Básica</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74012027</v>
          </cell>
          <cell r="AZ714">
            <v>51012955</v>
          </cell>
          <cell r="BA714">
            <v>80141553</v>
          </cell>
        </row>
        <row r="715">
          <cell r="D715">
            <v>60310891</v>
          </cell>
          <cell r="E715" t="str">
            <v>A</v>
          </cell>
          <cell r="F715" t="str">
            <v>TV</v>
          </cell>
          <cell r="G715" t="str">
            <v>MICAELA ALBA MEJIA</v>
          </cell>
          <cell r="H715" t="str">
            <v>C. JOSE DE JESUS GONZALEZ GARCIA #1904 FRACC. LA PURA AGUASCALIENTES, AGS.</v>
          </cell>
          <cell r="I715" t="str">
            <v>556 0474630</v>
          </cell>
          <cell r="J715" t="str">
            <v>HISENSE</v>
          </cell>
          <cell r="K715" t="str">
            <v>50K20D</v>
          </cell>
          <cell r="L715" t="str">
            <v>50J140472H00075</v>
          </cell>
          <cell r="M715" t="str">
            <v>TR #03631</v>
          </cell>
          <cell r="N715">
            <v>7499</v>
          </cell>
          <cell r="O715">
            <v>41835</v>
          </cell>
          <cell r="P715">
            <v>42774</v>
          </cell>
          <cell r="Q715">
            <v>202465</v>
          </cell>
          <cell r="R715" t="str">
            <v>SE SOLITA PANEL Y NO HAY REFACCION (T173064 / Pedido de compra OC-1007132)</v>
          </cell>
          <cell r="S715" t="str">
            <v/>
          </cell>
          <cell r="T715" t="str">
            <v xml:space="preserve">ALEJANDRO CHAVEZ                </v>
          </cell>
          <cell r="U715" t="str">
            <v>2017-04-11</v>
          </cell>
          <cell r="V715" t="str">
            <v>Norte</v>
          </cell>
          <cell r="W715" t="str">
            <v>COMPLETADO</v>
          </cell>
          <cell r="X715" t="str">
            <v>TALLER</v>
          </cell>
          <cell r="Y715">
            <v>42773</v>
          </cell>
          <cell r="Z715">
            <v>939</v>
          </cell>
          <cell r="AA715" t="str">
            <v>M012</v>
          </cell>
          <cell r="AB715" t="str">
            <v>T173064/Panel - PANEL</v>
          </cell>
          <cell r="AC715" t="str">
            <v>OC-1007132</v>
          </cell>
          <cell r="AD715" t="str">
            <v>Ags / fracc. la pura</v>
          </cell>
          <cell r="AE715" t="str">
            <v>AGS</v>
          </cell>
          <cell r="AF715" t="str">
            <v>MX</v>
          </cell>
          <cell r="AG715" t="str">
            <v>10411227</v>
          </cell>
          <cell r="AH715" t="str">
            <v>MICAELA ALBA MEJIA</v>
          </cell>
          <cell r="AI715" t="str">
            <v>1904 Jose de jesus gonzalez garcia</v>
          </cell>
          <cell r="AJ715" t="str">
            <v>044-5560474630</v>
          </cell>
          <cell r="AK715">
            <v>0</v>
          </cell>
          <cell r="AL715" t="str">
            <v>20126</v>
          </cell>
          <cell r="AM715"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15" t="str">
            <v>3TE50G132311</v>
          </cell>
          <cell r="AO715" t="str">
            <v>Básica</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74012028</v>
          </cell>
          <cell r="AZ715">
            <v>51012956</v>
          </cell>
          <cell r="BA715">
            <v>80141773</v>
          </cell>
        </row>
        <row r="716">
          <cell r="D716">
            <v>60310701</v>
          </cell>
          <cell r="E716" t="str">
            <v xml:space="preserve">A  </v>
          </cell>
          <cell r="F716" t="str">
            <v>TV</v>
          </cell>
          <cell r="G716" t="str">
            <v>Elena Vierya</v>
          </cell>
          <cell r="H716" t="str">
            <v>LAZARO CARDENAS /Toluca
Miguel Barragan
House Number: 147</v>
          </cell>
          <cell r="I716">
            <v>72222121458</v>
          </cell>
          <cell r="J716" t="str">
            <v>HISENSE</v>
          </cell>
          <cell r="K716" t="str">
            <v>50K20DW</v>
          </cell>
          <cell r="L716" t="str">
            <v>50J140464H04822</v>
          </cell>
          <cell r="M716">
            <v>130089</v>
          </cell>
          <cell r="N716">
            <v>7801.2</v>
          </cell>
          <cell r="O716">
            <v>41823</v>
          </cell>
          <cell r="P716">
            <v>42783</v>
          </cell>
          <cell r="Q716">
            <v>201612</v>
          </cell>
          <cell r="R716" t="str">
            <v xml:space="preserve">DEMORA EN LLEGADA DE REFACION 19/02/2017 03 : 07 201612 : SE SOLICITO REFACION 171496PCB POWER Y PANEL 173331  OC1007648 NAC
</v>
          </cell>
          <cell r="S716" t="str">
            <v>EQUIPO EN CSA CLIENTE</v>
          </cell>
          <cell r="T716" t="str">
            <v xml:space="preserve">      ADRIANA BINIFACIO REYES     </v>
          </cell>
          <cell r="U716">
            <v>42845</v>
          </cell>
          <cell r="V716" t="str">
            <v>CENTRO</v>
          </cell>
          <cell r="W716" t="str">
            <v>COMPLETADO</v>
          </cell>
          <cell r="X716" t="str">
            <v>CLIENTE</v>
          </cell>
          <cell r="Y716">
            <v>42767</v>
          </cell>
          <cell r="Z716">
            <v>960</v>
          </cell>
          <cell r="AA716" t="str">
            <v>M012</v>
          </cell>
          <cell r="AD716" t="str">
            <v>lAZARO CARDENAS /Toluca</v>
          </cell>
          <cell r="AE716" t="str">
            <v>MEX</v>
          </cell>
          <cell r="AF716" t="str">
            <v>MX</v>
          </cell>
          <cell r="AG716" t="str">
            <v>10404060</v>
          </cell>
          <cell r="AH716" t="str">
            <v>ELENA VIERYA</v>
          </cell>
          <cell r="AI716" t="str">
            <v>147 Miguel Barragan</v>
          </cell>
          <cell r="AJ716" t="str">
            <v>72222121458</v>
          </cell>
          <cell r="AK716">
            <v>0</v>
          </cell>
          <cell r="AL716" t="str">
            <v>50180</v>
          </cell>
          <cell r="AM716"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74012029</v>
          </cell>
          <cell r="AZ716">
            <v>51012957</v>
          </cell>
          <cell r="BA716">
            <v>80141620</v>
          </cell>
        </row>
        <row r="717">
          <cell r="D717">
            <v>60310800</v>
          </cell>
          <cell r="E717" t="str">
            <v>D</v>
          </cell>
          <cell r="F717" t="str">
            <v>TV</v>
          </cell>
          <cell r="G717" t="str">
            <v>CAROLINA CUEVAS</v>
          </cell>
          <cell r="H717" t="str">
            <v>CDA,LAGO CHURUBUSCO  DEPTO 6 MZ 15 LT 1,VOLCANES DE SAN ANDRES TUXTLA,ACOLMAN</v>
          </cell>
          <cell r="I717" t="str">
            <v>29582894/5516001343</v>
          </cell>
          <cell r="J717" t="str">
            <v>HISENSE</v>
          </cell>
          <cell r="K717" t="str">
            <v>50K20DW</v>
          </cell>
          <cell r="L717" t="str">
            <v>50J140464H04821</v>
          </cell>
          <cell r="M717" t="str">
            <v>TICKET</v>
          </cell>
          <cell r="N717">
            <v>8390</v>
          </cell>
          <cell r="O717">
            <v>41987</v>
          </cell>
          <cell r="P717">
            <v>42775</v>
          </cell>
          <cell r="Q717">
            <v>201679</v>
          </cell>
          <cell r="R717" t="str">
            <v>PANEL T173331 OC 1007276</v>
          </cell>
          <cell r="S717" t="str">
            <v>EQUIPO EN CASA DE CLIENTE,REFIERE QUE SO</v>
          </cell>
          <cell r="T717" t="str">
            <v xml:space="preserve"> GUADALUPE GIRON                  </v>
          </cell>
          <cell r="U717" t="str">
            <v>2017-04-19</v>
          </cell>
          <cell r="V717" t="str">
            <v>CENTRO</v>
          </cell>
          <cell r="W717" t="str">
            <v>COMPLETADO</v>
          </cell>
          <cell r="X717" t="str">
            <v>CLIENTE</v>
          </cell>
          <cell r="Y717">
            <v>42769</v>
          </cell>
          <cell r="Z717">
            <v>788</v>
          </cell>
          <cell r="AA717" t="str">
            <v>M012</v>
          </cell>
          <cell r="AD717" t="str">
            <v>VOLCANES DE SN ANDRES TUXTLA/ACOLMAN</v>
          </cell>
          <cell r="AE717" t="str">
            <v>MEX</v>
          </cell>
          <cell r="AF717" t="str">
            <v>MX</v>
          </cell>
          <cell r="AG717" t="str">
            <v>10411038</v>
          </cell>
          <cell r="AH717" t="str">
            <v>CAROLINA CUEVAS</v>
          </cell>
          <cell r="AI717" t="str">
            <v>MZ15 LT1 CDA LAGO CHURUBUSCO DPTO 6</v>
          </cell>
          <cell r="AJ717" t="str">
            <v>29582894</v>
          </cell>
          <cell r="AK717" t="str">
            <v>5516001343</v>
          </cell>
          <cell r="AL717" t="str">
            <v>55883</v>
          </cell>
          <cell r="AM717"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17" t="str">
            <v>1TE50B8NUSCB</v>
          </cell>
          <cell r="AO717" t="str">
            <v>Smart</v>
          </cell>
          <cell r="AP717" t="str">
            <v>Hisense</v>
          </cell>
          <cell r="AQ717" t="str">
            <v>Opera</v>
          </cell>
          <cell r="AR717" t="str">
            <v>FHD 1920 x 1080</v>
          </cell>
          <cell r="AS717" t="str">
            <v>GTE50G1523B0CRMM012</v>
          </cell>
          <cell r="AT717">
            <v>8</v>
          </cell>
          <cell r="AU717" t="str">
            <v>50H7GB</v>
          </cell>
          <cell r="AV717" t="str">
            <v>GTE50G1523B0</v>
          </cell>
          <cell r="AW717" t="str">
            <v>CRM</v>
          </cell>
          <cell r="AX717" t="str">
            <v>M012</v>
          </cell>
          <cell r="AY717">
            <v>74012030</v>
          </cell>
          <cell r="AZ717">
            <v>51013119</v>
          </cell>
          <cell r="BA717">
            <v>80147193</v>
          </cell>
        </row>
        <row r="718">
          <cell r="D718">
            <v>60314089</v>
          </cell>
          <cell r="E718" t="str">
            <v xml:space="preserve">A  </v>
          </cell>
          <cell r="F718" t="str">
            <v>TV</v>
          </cell>
          <cell r="G718" t="str">
            <v>MARIELA ANDRADE</v>
          </cell>
          <cell r="H718" t="str">
            <v>AV.26 PONIENTE N. 2718 INT-2 COLONIA LAS HADAS C.P 72070, PUEBLA, PUE.</v>
          </cell>
          <cell r="I718" t="str">
            <v>222 2486456</v>
          </cell>
          <cell r="J718" t="str">
            <v>HISENSE</v>
          </cell>
          <cell r="K718" t="str">
            <v>50K20DW</v>
          </cell>
          <cell r="L718" t="str">
            <v>50J140464H04736</v>
          </cell>
          <cell r="M718" t="str">
            <v>TICKET: 000243024</v>
          </cell>
          <cell r="N718">
            <v>0</v>
          </cell>
          <cell r="O718">
            <v>41867</v>
          </cell>
          <cell r="P718">
            <v>42810</v>
          </cell>
          <cell r="Q718">
            <v>201032</v>
          </cell>
          <cell r="R718" t="str">
            <v>30/03/2017 06 : 40  ARANTXA.MON : NP5 18/03/2017 06 : 02 201032 : P1A: T173331 PANEL LED OC-1008811</v>
          </cell>
          <cell r="S718" t="str">
            <v>CLIENTE ENTREGA TICKET DE ENGANCHE</v>
          </cell>
          <cell r="T718" t="str">
            <v xml:space="preserve">  ERIK ORTEGA MÉNDEZ              </v>
          </cell>
          <cell r="U718">
            <v>42837</v>
          </cell>
          <cell r="V718" t="str">
            <v>Centro</v>
          </cell>
          <cell r="W718" t="str">
            <v>COMPLETADO</v>
          </cell>
          <cell r="X718" t="str">
            <v>CLIENTE</v>
          </cell>
          <cell r="Y718">
            <v>42808</v>
          </cell>
          <cell r="Z718">
            <v>943</v>
          </cell>
          <cell r="AA718" t="str">
            <v>M012</v>
          </cell>
          <cell r="AB718" t="str">
            <v>T173331/Panel - PANEL</v>
          </cell>
          <cell r="AC718" t="str">
            <v>OC-1008811</v>
          </cell>
          <cell r="AD718" t="str">
            <v>Puebla/ Las Hadas</v>
          </cell>
          <cell r="AE718" t="str">
            <v>PUE</v>
          </cell>
          <cell r="AF718" t="str">
            <v>MX</v>
          </cell>
          <cell r="AG718" t="str">
            <v>10414272</v>
          </cell>
          <cell r="AH718" t="str">
            <v>MARIELA ANDRADE</v>
          </cell>
          <cell r="AI718" t="str">
            <v>2718 Av 26 Poniente Int 2</v>
          </cell>
          <cell r="AJ718" t="str">
            <v>22287688</v>
          </cell>
          <cell r="AK718">
            <v>0</v>
          </cell>
          <cell r="AL718" t="str">
            <v>72070</v>
          </cell>
          <cell r="AM718"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74012031</v>
          </cell>
          <cell r="AZ718">
            <v>51012958</v>
          </cell>
          <cell r="BA718">
            <v>80141634</v>
          </cell>
        </row>
        <row r="719">
          <cell r="D719">
            <v>60314595</v>
          </cell>
          <cell r="E719" t="str">
            <v xml:space="preserve">A  </v>
          </cell>
          <cell r="F719" t="str">
            <v>TV</v>
          </cell>
          <cell r="G719" t="str">
            <v>MARICELA NUÑEZ HERNANDEZ</v>
          </cell>
          <cell r="H719" t="str">
            <v xml:space="preserve">ISLA DE GUANANI 407, BARRIO SANTA ISABEL, MONTERREY </v>
          </cell>
          <cell r="I719" t="str">
            <v>8123134801, 8119010900</v>
          </cell>
          <cell r="J719" t="str">
            <v xml:space="preserve">HISENSE </v>
          </cell>
          <cell r="K719" t="str">
            <v>50K20DW</v>
          </cell>
          <cell r="L719" t="str">
            <v>50J140464H04695</v>
          </cell>
          <cell r="M719" t="str">
            <v>TIKET</v>
          </cell>
          <cell r="N719">
            <v>299.06</v>
          </cell>
          <cell r="O719">
            <v>41863</v>
          </cell>
          <cell r="P719">
            <v>42817</v>
          </cell>
          <cell r="Q719">
            <v>201024</v>
          </cell>
          <cell r="R719" t="str">
            <v>04/06/17 03:39 ARANTXA NP5 P1A OC 1009168 PANEL 173331</v>
          </cell>
          <cell r="S719" t="str">
            <v/>
          </cell>
          <cell r="T719" t="str">
            <v xml:space="preserve">    SOFIA VAZQUEZ                 </v>
          </cell>
          <cell r="U719" t="str">
            <v>2017-04-20</v>
          </cell>
          <cell r="V719" t="str">
            <v>Norte</v>
          </cell>
          <cell r="W719" t="str">
            <v>COMPLETADO</v>
          </cell>
          <cell r="X719" t="str">
            <v>TALLER</v>
          </cell>
          <cell r="Y719">
            <v>42816</v>
          </cell>
          <cell r="Z719">
            <v>954</v>
          </cell>
          <cell r="AA719" t="str">
            <v>M012</v>
          </cell>
          <cell r="AD719" t="str">
            <v>MONTERREY/BARRIO STA.ISABEL</v>
          </cell>
          <cell r="AE719" t="str">
            <v>NL</v>
          </cell>
          <cell r="AF719" t="str">
            <v>MX</v>
          </cell>
          <cell r="AG719" t="str">
            <v>10197583</v>
          </cell>
          <cell r="AH719" t="str">
            <v>MARISELA NUÑEZ HERNANDEZ</v>
          </cell>
          <cell r="AI719" t="str">
            <v>CALLE ISLA DE GUANANI NO.407</v>
          </cell>
          <cell r="AJ719" t="str">
            <v>8119010900</v>
          </cell>
          <cell r="AK719" t="str">
            <v>8119010900</v>
          </cell>
          <cell r="AL719" t="str">
            <v>64102</v>
          </cell>
          <cell r="AM719"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19" t="str">
            <v>1TE50B8NUSCB</v>
          </cell>
          <cell r="AO719" t="str">
            <v>Smart</v>
          </cell>
          <cell r="AP719" t="str">
            <v>Hisense</v>
          </cell>
          <cell r="AQ719" t="str">
            <v>Opera</v>
          </cell>
          <cell r="AR719" t="str">
            <v>FHD 1920 x 1080</v>
          </cell>
          <cell r="AS719" t="str">
            <v>3TE50G165140G1651M010</v>
          </cell>
          <cell r="AT719" t="e">
            <v>#N/A</v>
          </cell>
          <cell r="AU719" t="str">
            <v>50H7GB</v>
          </cell>
          <cell r="AV719" t="str">
            <v>3TE50G165140</v>
          </cell>
          <cell r="AW719" t="str">
            <v>G1651</v>
          </cell>
          <cell r="AX719" t="str">
            <v>M010</v>
          </cell>
          <cell r="AY719">
            <v>74012032</v>
          </cell>
          <cell r="AZ719">
            <v>51012959</v>
          </cell>
          <cell r="BA719">
            <v>80141721</v>
          </cell>
        </row>
        <row r="720">
          <cell r="D720">
            <v>60311536</v>
          </cell>
          <cell r="E720" t="str">
            <v>A</v>
          </cell>
          <cell r="F720" t="str">
            <v>TV</v>
          </cell>
          <cell r="G720" t="str">
            <v>DANIEL FRAUSTO GUERRA</v>
          </cell>
          <cell r="H720" t="str">
            <v>CALLE ARTICULO 1ro. #309 FRACC. LA CONTITUCION.  AGUASCALIENTES, AGS.</v>
          </cell>
          <cell r="I720" t="str">
            <v>449 973 7852</v>
          </cell>
          <cell r="J720" t="str">
            <v>HISENSE</v>
          </cell>
          <cell r="K720" t="str">
            <v>50K20DW</v>
          </cell>
          <cell r="L720" t="str">
            <v>50J140464H04461</v>
          </cell>
          <cell r="M720" t="str">
            <v>TRAN 0668</v>
          </cell>
          <cell r="N720">
            <v>9759</v>
          </cell>
          <cell r="O720">
            <v>41650</v>
          </cell>
          <cell r="P720">
            <v>42781</v>
          </cell>
          <cell r="Q720">
            <v>202465</v>
          </cell>
          <cell r="R720" t="str">
            <v>NO HAY REFACCION, SE SOLICITA PANEL (T173331 / Pedido de compra OC-1007497)</v>
          </cell>
          <cell r="S720" t="str">
            <v/>
          </cell>
          <cell r="T720" t="str">
            <v xml:space="preserve">ALEJANDRO CHAVEZ                </v>
          </cell>
          <cell r="U720" t="str">
            <v>2017-04-11</v>
          </cell>
          <cell r="V720" t="str">
            <v>Norte</v>
          </cell>
          <cell r="W720" t="str">
            <v>COMPLETADO</v>
          </cell>
          <cell r="X720" t="str">
            <v>TALLER</v>
          </cell>
          <cell r="Y720">
            <v>42780</v>
          </cell>
          <cell r="Z720">
            <v>1131</v>
          </cell>
          <cell r="AA720" t="str">
            <v>M012</v>
          </cell>
          <cell r="AB720" t="str">
            <v>T173331/Panel - PANEL</v>
          </cell>
          <cell r="AC720" t="str">
            <v>OC-1007497</v>
          </cell>
          <cell r="AD720" t="str">
            <v>Aguascalientes/Constitucion</v>
          </cell>
          <cell r="AE720" t="str">
            <v>AGS</v>
          </cell>
          <cell r="AF720" t="str">
            <v>MX</v>
          </cell>
          <cell r="AG720" t="str">
            <v>10363685</v>
          </cell>
          <cell r="AH720" t="str">
            <v>DANIEL FRAUSTO GUERRA</v>
          </cell>
          <cell r="AI720" t="str">
            <v>309 Articulo 1ro</v>
          </cell>
          <cell r="AJ720" t="str">
            <v>4499737852</v>
          </cell>
          <cell r="AK720" t="str">
            <v>4492757244</v>
          </cell>
          <cell r="AL720" t="str">
            <v>20126</v>
          </cell>
          <cell r="AM720"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74012033</v>
          </cell>
          <cell r="AZ720">
            <v>51012960</v>
          </cell>
          <cell r="BA720">
            <v>80141774</v>
          </cell>
        </row>
        <row r="721">
          <cell r="D721">
            <v>60313956</v>
          </cell>
          <cell r="E721" t="str">
            <v xml:space="preserve">A  </v>
          </cell>
          <cell r="F721" t="str">
            <v>TV</v>
          </cell>
          <cell r="G721" t="str">
            <v>MARÍA CONCEPCIÓN LÓPEZ HERNÁNDEZ</v>
          </cell>
          <cell r="H721" t="str">
            <v>CIRCUITO OLMECA N . 417 COLONIA SANTIAGO MOMOXPAN C.P 72760, SAN PEDRO CHOLULA, PUE.</v>
          </cell>
          <cell r="I721" t="str">
            <v>222 2256461-9932168537</v>
          </cell>
          <cell r="J721" t="str">
            <v>HISENSE</v>
          </cell>
          <cell r="K721" t="str">
            <v>50K20DW</v>
          </cell>
          <cell r="L721" t="str">
            <v>50J140464H04417</v>
          </cell>
          <cell r="M721" t="str">
            <v>TICKET DE COMPRA EN LÍNEA</v>
          </cell>
          <cell r="N721">
            <v>10500</v>
          </cell>
          <cell r="O721">
            <v>41890</v>
          </cell>
          <cell r="P721">
            <v>42809</v>
          </cell>
          <cell r="Q721">
            <v>201032</v>
          </cell>
          <cell r="R721" t="str">
            <v>29/03/2017 07 : 44  ERNESTO.HERN : NP5 17/03/2017 04 : 12 201032 : P1A: T173331 PANEL LED OC-1008762</v>
          </cell>
          <cell r="S721" t="str">
            <v/>
          </cell>
          <cell r="T721" t="str">
            <v xml:space="preserve">  ERIK ORTEGA MÉNDEZ              </v>
          </cell>
          <cell r="U721">
            <v>42837</v>
          </cell>
          <cell r="V721" t="str">
            <v>Centro</v>
          </cell>
          <cell r="W721" t="str">
            <v>COMPLETADO</v>
          </cell>
          <cell r="X721" t="str">
            <v>CLIENTE</v>
          </cell>
          <cell r="Y721">
            <v>42804</v>
          </cell>
          <cell r="Z721">
            <v>919</v>
          </cell>
          <cell r="AA721" t="str">
            <v>M012</v>
          </cell>
          <cell r="AB721" t="str">
            <v>T173331/Panel - PANEL</v>
          </cell>
          <cell r="AC721" t="str">
            <v>OC-1008762</v>
          </cell>
          <cell r="AD721" t="str">
            <v>Chulula/Santiago Momoxplan</v>
          </cell>
          <cell r="AE721" t="str">
            <v>PUE</v>
          </cell>
          <cell r="AF721" t="str">
            <v>MX</v>
          </cell>
          <cell r="AG721" t="str">
            <v>10413745</v>
          </cell>
          <cell r="AH721" t="str">
            <v>MA CONCEPCION LOPEZ HERNANDEZ</v>
          </cell>
          <cell r="AI721" t="str">
            <v>417 Circuito Olmeca</v>
          </cell>
          <cell r="AJ721" t="str">
            <v>2222256461</v>
          </cell>
          <cell r="AK721" t="str">
            <v>9932168537</v>
          </cell>
          <cell r="AL721" t="str">
            <v>62760</v>
          </cell>
          <cell r="AM721"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21" t="str">
            <v>1TE50B8NUSCB</v>
          </cell>
          <cell r="AO721" t="str">
            <v>Smart</v>
          </cell>
          <cell r="AP721" t="str">
            <v>Hisense</v>
          </cell>
          <cell r="AQ721" t="str">
            <v>Opera</v>
          </cell>
          <cell r="AR721" t="str">
            <v>FHD 1920 x 1080</v>
          </cell>
          <cell r="AS721" t="str">
            <v>GTE50G1523B0CRMM012</v>
          </cell>
          <cell r="AT721">
            <v>8</v>
          </cell>
          <cell r="AU721" t="str">
            <v>50H7GB</v>
          </cell>
          <cell r="AV721" t="str">
            <v>GTE50G1523B0</v>
          </cell>
          <cell r="AW721" t="str">
            <v>CRM</v>
          </cell>
          <cell r="AX721" t="str">
            <v>M012</v>
          </cell>
          <cell r="AY721">
            <v>74012034</v>
          </cell>
          <cell r="AZ721">
            <v>51013117</v>
          </cell>
          <cell r="BA721">
            <v>80147194</v>
          </cell>
        </row>
        <row r="722">
          <cell r="D722">
            <v>60313325</v>
          </cell>
          <cell r="E722" t="str">
            <v xml:space="preserve">A  </v>
          </cell>
          <cell r="F722" t="str">
            <v>TV</v>
          </cell>
          <cell r="G722" t="str">
            <v>DEYANIRA CAZARES PINEDA</v>
          </cell>
          <cell r="H722" t="str">
            <v xml:space="preserve">PRIV. SANTA CATARINA 114, ALIANZA REAL, ESCOBEDO </v>
          </cell>
          <cell r="I722">
            <v>8182715725</v>
          </cell>
          <cell r="J722" t="str">
            <v>HISENSE</v>
          </cell>
          <cell r="K722" t="str">
            <v>50K20DW</v>
          </cell>
          <cell r="L722" t="str">
            <v>50J140464H04067</v>
          </cell>
          <cell r="M722" t="str">
            <v>133743-14</v>
          </cell>
          <cell r="N722">
            <v>11507</v>
          </cell>
          <cell r="O722">
            <v>41957</v>
          </cell>
          <cell r="P722">
            <v>42802</v>
          </cell>
          <cell r="Q722">
            <v>201024</v>
          </cell>
          <cell r="R722" t="str">
            <v>16/03/17 00:06 JORGE VAZ NP5 P1A OC 1008306 PANEL 173331</v>
          </cell>
          <cell r="S722" t="str">
            <v/>
          </cell>
          <cell r="T722" t="str">
            <v xml:space="preserve"> SOFIA VAZQUEZ                    </v>
          </cell>
          <cell r="U722" t="str">
            <v>2017-04-19</v>
          </cell>
          <cell r="V722" t="str">
            <v>Norte</v>
          </cell>
          <cell r="W722" t="str">
            <v>COMPLETADO</v>
          </cell>
          <cell r="X722" t="str">
            <v>TALLER</v>
          </cell>
          <cell r="Y722">
            <v>42800</v>
          </cell>
          <cell r="Z722">
            <v>845</v>
          </cell>
          <cell r="AA722" t="str">
            <v>M012</v>
          </cell>
          <cell r="AD722" t="str">
            <v>ESCOBEDO/ALIANZA REAL</v>
          </cell>
          <cell r="AE722" t="str">
            <v>NL</v>
          </cell>
          <cell r="AF722" t="str">
            <v>MX</v>
          </cell>
          <cell r="AG722" t="str">
            <v>10413709</v>
          </cell>
          <cell r="AH722" t="str">
            <v>DEYANIRA CAZARES PINEDA</v>
          </cell>
          <cell r="AI722" t="str">
            <v>PRIV. SANTA CATARINA #114</v>
          </cell>
          <cell r="AJ722" t="str">
            <v>8182715725</v>
          </cell>
          <cell r="AK722">
            <v>0</v>
          </cell>
          <cell r="AL722" t="str">
            <v>66084</v>
          </cell>
          <cell r="AM722"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22" t="str">
            <v>1TE50B8NUSCB</v>
          </cell>
          <cell r="AO722" t="str">
            <v>Smart</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74012035</v>
          </cell>
          <cell r="AZ722">
            <v>51012961</v>
          </cell>
          <cell r="BA722">
            <v>80141723</v>
          </cell>
        </row>
        <row r="723">
          <cell r="D723">
            <v>60315044</v>
          </cell>
          <cell r="E723" t="str">
            <v xml:space="preserve">A  </v>
          </cell>
          <cell r="F723" t="str">
            <v>TV</v>
          </cell>
          <cell r="G723" t="str">
            <v>MA SOCORRO MARTINEZ</v>
          </cell>
          <cell r="H723" t="str">
            <v>MARIOTE 265 COL. PROGRESO      C.P. 78370 SAN LUIS POTOSI        SAN LUIS POTOSI</v>
          </cell>
          <cell r="I723" t="str">
            <v>444 839 57 95</v>
          </cell>
          <cell r="J723" t="str">
            <v>HISENSE</v>
          </cell>
          <cell r="K723" t="str">
            <v>50K20DW</v>
          </cell>
          <cell r="L723" t="str">
            <v>50J140464H04039</v>
          </cell>
          <cell r="M723" t="str">
            <v>XIC-000160582</v>
          </cell>
          <cell r="N723">
            <v>299.06</v>
          </cell>
          <cell r="O723">
            <v>41850</v>
          </cell>
          <cell r="P723">
            <v>42830</v>
          </cell>
          <cell r="Q723">
            <v>200999</v>
          </cell>
          <cell r="R723" t="str">
            <v>2/04/2017 01 : 35  ARANTXA.MON : TCF1
12/04/2017 01 : 35  ARANTXA.MON : NP5
08/04/2017 06 : 00  MARIA.EUGENI : DGR
SEG: OC- Solicitud correcta en Open Bravo.
08/04/2017 05 : 23 200999 : P1.-T173331 07/04/2017 SE SOLICITA PANEL PARA SU REPARACION. OC-1009467.-</v>
          </cell>
          <cell r="S723" t="str">
            <v>QUIPO EN TALLER</v>
          </cell>
          <cell r="T723" t="str">
            <v xml:space="preserve">  ANTONIO TORRES                  </v>
          </cell>
          <cell r="U723" t="str">
            <v>2017-04-20</v>
          </cell>
          <cell r="V723" t="str">
            <v>Norte</v>
          </cell>
          <cell r="W723" t="str">
            <v>COMPLETADO</v>
          </cell>
          <cell r="X723" t="str">
            <v>TALLER</v>
          </cell>
          <cell r="Y723">
            <v>42821</v>
          </cell>
          <cell r="Z723">
            <v>980</v>
          </cell>
          <cell r="AA723" t="str">
            <v>M012</v>
          </cell>
          <cell r="AD723" t="str">
            <v>San Luis Potosi/Progreso</v>
          </cell>
          <cell r="AE723" t="str">
            <v>SLP</v>
          </cell>
          <cell r="AF723" t="str">
            <v>MX</v>
          </cell>
          <cell r="AG723" t="str">
            <v>10411475</v>
          </cell>
          <cell r="AH723" t="str">
            <v>MA SOCORRO MARTINEZ SALAZAR</v>
          </cell>
          <cell r="AI723" t="str">
            <v>265 Nariote</v>
          </cell>
          <cell r="AJ723" t="str">
            <v>4443185099</v>
          </cell>
          <cell r="AK723" t="str">
            <v>4443185099</v>
          </cell>
          <cell r="AL723" t="str">
            <v>78370</v>
          </cell>
          <cell r="AM723"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23" t="str">
            <v>1TE50B8NUSCB</v>
          </cell>
          <cell r="AO723" t="str">
            <v>Smart</v>
          </cell>
          <cell r="AP723" t="str">
            <v>Hisense</v>
          </cell>
          <cell r="AQ723" t="str">
            <v>Opera</v>
          </cell>
          <cell r="AR723" t="str">
            <v>FHD 1920 x 1080</v>
          </cell>
          <cell r="AS723" t="str">
            <v>GTE50G1523B0CRMM012</v>
          </cell>
          <cell r="AT723">
            <v>8</v>
          </cell>
          <cell r="AU723" t="str">
            <v>50H7GB</v>
          </cell>
          <cell r="AV723" t="str">
            <v>GTE50G1523B0</v>
          </cell>
          <cell r="AW723" t="str">
            <v>CRM</v>
          </cell>
          <cell r="AX723" t="str">
            <v>M012</v>
          </cell>
          <cell r="AY723">
            <v>74012036</v>
          </cell>
          <cell r="AZ723">
            <v>51012962</v>
          </cell>
          <cell r="BA723">
            <v>80147195</v>
          </cell>
        </row>
        <row r="724">
          <cell r="D724">
            <v>60313549</v>
          </cell>
          <cell r="E724" t="str">
            <v xml:space="preserve">A  </v>
          </cell>
          <cell r="F724" t="str">
            <v>TV</v>
          </cell>
          <cell r="G724" t="str">
            <v>ROSA MARGARITA ORNELAS SANCHEZ</v>
          </cell>
          <cell r="H724" t="str">
            <v>ABRAHAM LINCON # 204</v>
          </cell>
          <cell r="I724">
            <v>4777784696</v>
          </cell>
          <cell r="J724" t="str">
            <v>HISENSE</v>
          </cell>
          <cell r="K724" t="str">
            <v>50K20DW</v>
          </cell>
          <cell r="L724" t="str">
            <v>50J140464H03313</v>
          </cell>
          <cell r="M724" t="str">
            <v>PNR/0000102231</v>
          </cell>
          <cell r="N724">
            <v>10120</v>
          </cell>
          <cell r="O724">
            <v>41878</v>
          </cell>
          <cell r="P724">
            <v>42808</v>
          </cell>
          <cell r="Q724">
            <v>201107</v>
          </cell>
          <cell r="R724" t="str">
            <v>25/03/2017 ERNESTO HERN: NP5 P1: 173331/OC-1008596 Y 171496/OC1008595</v>
          </cell>
          <cell r="S724" t="str">
            <v/>
          </cell>
          <cell r="T724" t="str">
            <v xml:space="preserve">  NORMA RAMÍREZ                   </v>
          </cell>
          <cell r="U724" t="str">
            <v>2017-04-20</v>
          </cell>
          <cell r="V724" t="str">
            <v>Norte</v>
          </cell>
          <cell r="W724" t="str">
            <v>COMPLETADO</v>
          </cell>
          <cell r="X724" t="str">
            <v>TALLER</v>
          </cell>
          <cell r="Y724">
            <v>42802</v>
          </cell>
          <cell r="Z724">
            <v>930</v>
          </cell>
          <cell r="AA724" t="str">
            <v>M012</v>
          </cell>
          <cell r="AD724" t="str">
            <v>Leon/Kenedy</v>
          </cell>
          <cell r="AE724" t="str">
            <v>GTO</v>
          </cell>
          <cell r="AF724" t="str">
            <v>MX</v>
          </cell>
          <cell r="AG724" t="str">
            <v>10412450</v>
          </cell>
          <cell r="AH724" t="str">
            <v>ROSA MARGARITA ORNELAS SANCHEZ</v>
          </cell>
          <cell r="AI724" t="str">
            <v>204 Abraham Lincon</v>
          </cell>
          <cell r="AJ724" t="str">
            <v>4771887312</v>
          </cell>
          <cell r="AK724" t="str">
            <v>4771887312</v>
          </cell>
          <cell r="AL724" t="str">
            <v>37410</v>
          </cell>
          <cell r="AM724"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24" t="str">
            <v>1TE50B8NUSCB</v>
          </cell>
          <cell r="AO724" t="str">
            <v>Smart</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74012038</v>
          </cell>
          <cell r="AZ724">
            <v>51012964</v>
          </cell>
          <cell r="BA724">
            <v>80141785</v>
          </cell>
        </row>
        <row r="725">
          <cell r="D725">
            <v>60311970</v>
          </cell>
          <cell r="E725" t="str">
            <v xml:space="preserve">A  </v>
          </cell>
          <cell r="F725" t="str">
            <v>TV</v>
          </cell>
          <cell r="G725" t="str">
            <v>ALFONSO CRUZ SAHAGUN</v>
          </cell>
          <cell r="H725" t="str">
            <v>18 DE MARZO S/N                         COL. 18 DE MARZO C.P. 79020       CD. VALLES SAN LUIS POTOSI</v>
          </cell>
          <cell r="I725" t="str">
            <v>481 381 01 54</v>
          </cell>
          <cell r="J725" t="str">
            <v>HISENSE</v>
          </cell>
          <cell r="K725" t="str">
            <v>50K20DW</v>
          </cell>
          <cell r="L725" t="str">
            <v>50J140464H03257</v>
          </cell>
          <cell r="M725" t="str">
            <v>CVA/000088898</v>
          </cell>
          <cell r="N725">
            <v>10120.950000000001</v>
          </cell>
          <cell r="O725">
            <v>41884</v>
          </cell>
          <cell r="P725">
            <v>42798</v>
          </cell>
          <cell r="Q725">
            <v>200999</v>
          </cell>
          <cell r="R725" t="str">
            <v>24/03/2017 00 : 19  MARCO.DIAZ : TCF1PU CSA
INF. ROSA MARIA ALMAZAN DMC
16/03/2017 02 : 19  JORGE.VAZ : TCF1
16/03/2017 02 : 18  JORGE.VAZ : NP5
14/03/2017 01 : 18  SEMIRAMIS.M : CSC
10/03/2017 07 : 52 200999 : P1 T173331 PANEL OC-1008403.-</v>
          </cell>
          <cell r="S725" t="str">
            <v>QUIPO EN TALLER</v>
          </cell>
          <cell r="T725" t="str">
            <v xml:space="preserve">  ANTONIO TORRES                  </v>
          </cell>
          <cell r="U725" t="str">
            <v>2017-04-20</v>
          </cell>
          <cell r="V725" t="str">
            <v>Norte</v>
          </cell>
          <cell r="W725" t="str">
            <v>COMPLETADO</v>
          </cell>
          <cell r="X725" t="str">
            <v>TALLER</v>
          </cell>
          <cell r="Y725">
            <v>42786</v>
          </cell>
          <cell r="Z725">
            <v>914</v>
          </cell>
          <cell r="AA725" t="str">
            <v>M010</v>
          </cell>
          <cell r="AD725" t="str">
            <v>col 18 de marzo/cd valles</v>
          </cell>
          <cell r="AE725" t="str">
            <v>SLP</v>
          </cell>
          <cell r="AF725" t="str">
            <v>MX</v>
          </cell>
          <cell r="AG725" t="str">
            <v>10411236</v>
          </cell>
          <cell r="AH725" t="str">
            <v>ALFONSO CRUZ SAAGUN</v>
          </cell>
          <cell r="AI725" t="str">
            <v>calle 18 de marzo s/n</v>
          </cell>
          <cell r="AJ725" t="str">
            <v>4813810154</v>
          </cell>
          <cell r="AK725" t="str">
            <v>4811069068</v>
          </cell>
          <cell r="AL725" t="str">
            <v>79020</v>
          </cell>
          <cell r="AM725"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25" t="str">
            <v>1TE50B8NUSCB</v>
          </cell>
          <cell r="AO725" t="str">
            <v>Smart</v>
          </cell>
          <cell r="AP725" t="str">
            <v>Hisense</v>
          </cell>
          <cell r="AQ725" t="str">
            <v>Opera</v>
          </cell>
          <cell r="AR725" t="str">
            <v>FHD 1920 x 1080</v>
          </cell>
          <cell r="AS725" t="str">
            <v>3TE50G155274G155274M010</v>
          </cell>
          <cell r="AT725">
            <v>1</v>
          </cell>
          <cell r="AU725" t="str">
            <v>LC-50N5000U</v>
          </cell>
          <cell r="AV725" t="str">
            <v>3TE50G155274</v>
          </cell>
          <cell r="AW725" t="str">
            <v>G155274</v>
          </cell>
          <cell r="AX725" t="str">
            <v>M010</v>
          </cell>
          <cell r="AY725">
            <v>74012040</v>
          </cell>
          <cell r="AZ725">
            <v>51012966</v>
          </cell>
          <cell r="BA725">
            <v>80146130</v>
          </cell>
        </row>
        <row r="726">
          <cell r="D726">
            <v>60311824</v>
          </cell>
          <cell r="E726" t="str">
            <v xml:space="preserve">A  </v>
          </cell>
          <cell r="F726" t="str">
            <v>TV</v>
          </cell>
          <cell r="G726" t="str">
            <v>MARIO AGUIRRE</v>
          </cell>
          <cell r="H726" t="str">
            <v>SAFIRO 112 MZ 8 LOTE 21, DIAMANTES, ZEMPOALA HIDALGO</v>
          </cell>
          <cell r="I726">
            <v>17716883113</v>
          </cell>
          <cell r="J726" t="str">
            <v>HISENSE</v>
          </cell>
          <cell r="K726" t="str">
            <v>50K20DW</v>
          </cell>
          <cell r="L726" t="str">
            <v>50J140464H03047</v>
          </cell>
          <cell r="M726">
            <v>13479672</v>
          </cell>
          <cell r="N726">
            <v>0</v>
          </cell>
          <cell r="O726">
            <v>41850</v>
          </cell>
          <cell r="P726">
            <v>42791</v>
          </cell>
          <cell r="Q726">
            <v>201025</v>
          </cell>
          <cell r="R726" t="str">
            <v>25/02/2017 07 : 18 201025 : P1 - LEDS. TLED003, O.C. 1007923</v>
          </cell>
          <cell r="S726" t="str">
            <v>FALTA DE REFACCION</v>
          </cell>
          <cell r="T726" t="str">
            <v>EUGENIO ZARATE               Fecha</v>
          </cell>
          <cell r="U726" t="str">
            <v>2017/04/11</v>
          </cell>
          <cell r="V726" t="str">
            <v>Centro</v>
          </cell>
          <cell r="W726" t="str">
            <v>COMPLETADO</v>
          </cell>
          <cell r="Y726">
            <v>42783</v>
          </cell>
          <cell r="Z726">
            <v>941</v>
          </cell>
          <cell r="AA726" t="str">
            <v>M012</v>
          </cell>
          <cell r="AB726" t="str">
            <v>TLED003/LEDS</v>
          </cell>
          <cell r="AC726" t="str">
            <v>OC-1007923</v>
          </cell>
          <cell r="AD726" t="str">
            <v>Zempuala /Diamantes</v>
          </cell>
          <cell r="AE726" t="str">
            <v>HGO</v>
          </cell>
          <cell r="AF726" t="str">
            <v>MX</v>
          </cell>
          <cell r="AG726" t="str">
            <v>10411291</v>
          </cell>
          <cell r="AH726" t="str">
            <v>MARIO AGUIRRE</v>
          </cell>
          <cell r="AI726" t="str">
            <v>112 SAFIRO mz 8 lt 21</v>
          </cell>
          <cell r="AJ726" t="str">
            <v>017716883113</v>
          </cell>
          <cell r="AK726" t="str">
            <v>5511422528</v>
          </cell>
          <cell r="AL726" t="str">
            <v>42091</v>
          </cell>
          <cell r="AM726"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26" t="str">
            <v>1TE50B8NUSCB</v>
          </cell>
          <cell r="AO726" t="str">
            <v>Smart</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74012041</v>
          </cell>
          <cell r="AZ726">
            <v>51012967</v>
          </cell>
          <cell r="BA726">
            <v>80141699</v>
          </cell>
        </row>
        <row r="727">
          <cell r="D727">
            <v>60311925</v>
          </cell>
          <cell r="E727" t="str">
            <v>A</v>
          </cell>
          <cell r="F727" t="str">
            <v>TV</v>
          </cell>
          <cell r="G727" t="str">
            <v>CECILIA VAZQUEZ CISNEROS</v>
          </cell>
          <cell r="H727" t="str">
            <v>AV DE LA CALANDREAS 1789 INT 9 Col. VILLAS LA LOMA Mpo. ZAPOPAN</v>
          </cell>
          <cell r="I727">
            <v>3336247880</v>
          </cell>
          <cell r="J727" t="str">
            <v>HISENSE</v>
          </cell>
          <cell r="K727" t="str">
            <v>50K20DW</v>
          </cell>
          <cell r="L727" t="str">
            <v>50J140464H03039</v>
          </cell>
          <cell r="M727" t="str">
            <v>792202103010</v>
          </cell>
          <cell r="N727">
            <v>0</v>
          </cell>
          <cell r="O727">
            <v>41890</v>
          </cell>
          <cell r="P727">
            <v>42790</v>
          </cell>
          <cell r="Q727">
            <v>201076</v>
          </cell>
          <cell r="R727" t="str">
            <v>No hay refacciones para surtir y poder reparar</v>
          </cell>
          <cell r="S727" t="str">
            <v>El comprobante es una carta aceptacion y no esta impreso el costo del producto</v>
          </cell>
          <cell r="T727" t="str">
            <v>Carlos Muñiz</v>
          </cell>
          <cell r="U727">
            <v>42837</v>
          </cell>
          <cell r="V727" t="str">
            <v>SUR</v>
          </cell>
          <cell r="W727" t="str">
            <v>COMPLETADO</v>
          </cell>
          <cell r="X727" t="str">
            <v>CLIENTE</v>
          </cell>
          <cell r="Y727">
            <v>42786</v>
          </cell>
          <cell r="Z727">
            <v>900</v>
          </cell>
          <cell r="AA727" t="str">
            <v>M010</v>
          </cell>
          <cell r="AB727" t="str">
            <v>T173331/Panel - PANEL</v>
          </cell>
          <cell r="AC727" t="str">
            <v>OC-1007896</v>
          </cell>
          <cell r="AD727" t="str">
            <v>Zapopan / illas la loma</v>
          </cell>
          <cell r="AE727" t="str">
            <v>JAL</v>
          </cell>
          <cell r="AF727" t="str">
            <v>MX</v>
          </cell>
          <cell r="AG727" t="str">
            <v>10412309</v>
          </cell>
          <cell r="AH727" t="str">
            <v>SECILIA VAZQUES SISNEROS</v>
          </cell>
          <cell r="AI727" t="str">
            <v>1789 AV de la calandreas interior 9</v>
          </cell>
          <cell r="AJ727" t="str">
            <v>3336247880</v>
          </cell>
          <cell r="AK727" t="str">
            <v>3331523180</v>
          </cell>
          <cell r="AL727" t="str">
            <v>45200</v>
          </cell>
          <cell r="AM727"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27" t="str">
            <v>1TE50B8NUSCB</v>
          </cell>
          <cell r="AO727" t="str">
            <v>Smart</v>
          </cell>
          <cell r="AP727" t="str">
            <v>Hisense</v>
          </cell>
          <cell r="AQ727" t="str">
            <v>Opera</v>
          </cell>
          <cell r="AR727" t="str">
            <v>FHD 1920 x 1080</v>
          </cell>
          <cell r="AS727" t="str">
            <v>3TE50G155274G155274M010</v>
          </cell>
          <cell r="AT727">
            <v>1</v>
          </cell>
          <cell r="AU727" t="str">
            <v>LC-50N5000U</v>
          </cell>
          <cell r="AV727" t="str">
            <v>3TE50G155274</v>
          </cell>
          <cell r="AW727" t="str">
            <v>G155274</v>
          </cell>
          <cell r="AX727" t="str">
            <v>M010</v>
          </cell>
          <cell r="AY727">
            <v>74012042</v>
          </cell>
          <cell r="AZ727">
            <v>51012968</v>
          </cell>
          <cell r="BA727">
            <v>80146131</v>
          </cell>
        </row>
        <row r="728">
          <cell r="D728">
            <v>60314449</v>
          </cell>
          <cell r="E728" t="str">
            <v>A</v>
          </cell>
          <cell r="F728" t="str">
            <v>TV</v>
          </cell>
          <cell r="G728" t="str">
            <v>CAROLINA HERNANDEZ</v>
          </cell>
          <cell r="H728" t="str">
            <v>FELIX C. VERA 213, COL. NUEVO AEROPUERTO, TAMPICO</v>
          </cell>
          <cell r="I728">
            <v>8332281218</v>
          </cell>
          <cell r="J728" t="str">
            <v>HISENSE</v>
          </cell>
          <cell r="K728" t="str">
            <v>50K20DW</v>
          </cell>
          <cell r="L728" t="str">
            <v>50J140464H02897</v>
          </cell>
          <cell r="M728">
            <v>161959</v>
          </cell>
          <cell r="N728">
            <v>10120.950000000001</v>
          </cell>
          <cell r="O728">
            <v>41883</v>
          </cell>
          <cell r="P728">
            <v>42812</v>
          </cell>
          <cell r="Q728">
            <v>202245</v>
          </cell>
          <cell r="R728" t="str">
            <v>05/04/2017 22 : 50  ARANTXA.MON : NP5
21/03/2017 00 : 17 202245 : P1A: T173331 PANEL OC-1008840</v>
          </cell>
          <cell r="S728" t="str">
            <v/>
          </cell>
          <cell r="T728" t="str">
            <v xml:space="preserve">    Alfredo Pineda                </v>
          </cell>
          <cell r="U728" t="str">
            <v>2017-04-05</v>
          </cell>
          <cell r="V728" t="str">
            <v>Norte</v>
          </cell>
          <cell r="W728" t="str">
            <v>COMPLETADO</v>
          </cell>
          <cell r="X728" t="str">
            <v>TALLER</v>
          </cell>
          <cell r="Y728">
            <v>42811</v>
          </cell>
          <cell r="Z728">
            <v>929</v>
          </cell>
          <cell r="AA728" t="str">
            <v>M012</v>
          </cell>
          <cell r="AB728" t="str">
            <v>T173331/Panel - PANEL</v>
          </cell>
          <cell r="AC728" t="str">
            <v>OC-1008840</v>
          </cell>
          <cell r="AD728" t="str">
            <v>Tampico/Nvo aeropuerto</v>
          </cell>
          <cell r="AE728" t="str">
            <v>TMS</v>
          </cell>
          <cell r="AF728" t="str">
            <v>MX</v>
          </cell>
          <cell r="AG728" t="str">
            <v>10414530</v>
          </cell>
          <cell r="AH728" t="str">
            <v>CAROLINA HERNANDEZ</v>
          </cell>
          <cell r="AI728" t="str">
            <v>213 Felix C Vera</v>
          </cell>
          <cell r="AJ728" t="str">
            <v>8332281218</v>
          </cell>
          <cell r="AK728">
            <v>0</v>
          </cell>
          <cell r="AL728" t="str">
            <v>89337</v>
          </cell>
          <cell r="AM728"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74012043</v>
          </cell>
          <cell r="AZ728">
            <v>51012969</v>
          </cell>
          <cell r="BA728">
            <v>80141577</v>
          </cell>
        </row>
        <row r="729">
          <cell r="D729">
            <v>60314383</v>
          </cell>
          <cell r="E729" t="str">
            <v xml:space="preserve">A  </v>
          </cell>
          <cell r="F729" t="str">
            <v>TV</v>
          </cell>
          <cell r="G729" t="str">
            <v xml:space="preserve">JULIO CESAR CAMACHO MARROQUIN </v>
          </cell>
          <cell r="H729" t="str">
            <v xml:space="preserve">RIO SALTON 120-A, VILLA DE ALCALA, CIENEGA DE FLORES </v>
          </cell>
          <cell r="I729">
            <v>8110145095</v>
          </cell>
          <cell r="J729" t="str">
            <v>HISENSE</v>
          </cell>
          <cell r="K729" t="str">
            <v>50K20DW</v>
          </cell>
          <cell r="L729" t="str">
            <v>50G144844H02304</v>
          </cell>
          <cell r="M729" t="str">
            <v>36686-18</v>
          </cell>
          <cell r="N729">
            <v>10304</v>
          </cell>
          <cell r="O729">
            <v>42176</v>
          </cell>
          <cell r="P729">
            <v>42815</v>
          </cell>
          <cell r="Q729">
            <v>201024</v>
          </cell>
          <cell r="R729" t="str">
            <v>30/03/17 01:02 ERNESTO HDZ NP5 P1A: O.C. 1008943, PANEL, 173331</v>
          </cell>
          <cell r="S729" t="str">
            <v/>
          </cell>
          <cell r="T729" t="str">
            <v xml:space="preserve">    SOFIA VAZQUEZ                 </v>
          </cell>
          <cell r="U729" t="str">
            <v>2017-04-19</v>
          </cell>
          <cell r="V729" t="str">
            <v>Norte</v>
          </cell>
          <cell r="W729" t="str">
            <v>COMPLETADO</v>
          </cell>
          <cell r="X729" t="str">
            <v>TALLER</v>
          </cell>
          <cell r="Y729">
            <v>42811</v>
          </cell>
          <cell r="Z729">
            <v>639</v>
          </cell>
          <cell r="AA729" t="str">
            <v>M012</v>
          </cell>
          <cell r="AD729" t="str">
            <v>villas de alcala/teñiga de flores</v>
          </cell>
          <cell r="AE729" t="str">
            <v>NL</v>
          </cell>
          <cell r="AF729" t="str">
            <v>MX</v>
          </cell>
          <cell r="AG729" t="str">
            <v>10414090</v>
          </cell>
          <cell r="AH729" t="str">
            <v>AURIRA SILVA AGUILLON</v>
          </cell>
          <cell r="AI729" t="str">
            <v>calle rio salton 120 a</v>
          </cell>
          <cell r="AJ729" t="str">
            <v>8110145095</v>
          </cell>
          <cell r="AK729">
            <v>0</v>
          </cell>
          <cell r="AL729" t="str">
            <v>65550</v>
          </cell>
          <cell r="AM729"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74012044</v>
          </cell>
          <cell r="AZ729">
            <v>51012970</v>
          </cell>
          <cell r="BA729">
            <v>80141718</v>
          </cell>
        </row>
        <row r="730">
          <cell r="D730">
            <v>60312907</v>
          </cell>
          <cell r="E730" t="str">
            <v xml:space="preserve">A  </v>
          </cell>
          <cell r="F730" t="str">
            <v>TV</v>
          </cell>
          <cell r="G730" t="str">
            <v>SONIA REYES ESQUIEL</v>
          </cell>
          <cell r="H730" t="str">
            <v xml:space="preserve">MISION SAN PEDRO 110, MISION, APODACA </v>
          </cell>
          <cell r="I730">
            <v>8188804188</v>
          </cell>
          <cell r="J730" t="str">
            <v>HISENSE</v>
          </cell>
          <cell r="K730" t="str">
            <v>50K20DW</v>
          </cell>
          <cell r="L730" t="str">
            <v>50G143291H01546</v>
          </cell>
          <cell r="M730" t="str">
            <v xml:space="preserve">TIKET </v>
          </cell>
          <cell r="N730">
            <v>11998.37</v>
          </cell>
          <cell r="O730">
            <v>42139</v>
          </cell>
          <cell r="P730">
            <v>42797</v>
          </cell>
          <cell r="Q730">
            <v>201024</v>
          </cell>
          <cell r="R730" t="str">
            <v>15/03/2017 05:28 JORGE VAZQUEZ NP5: PA1 OC. 1007989, PANEL 173331</v>
          </cell>
          <cell r="S730" t="str">
            <v/>
          </cell>
          <cell r="T730" t="str">
            <v xml:space="preserve">    SOFIA VAZQUEZ                 </v>
          </cell>
          <cell r="U730" t="str">
            <v>2017-04-19</v>
          </cell>
          <cell r="V730" t="str">
            <v>Norte</v>
          </cell>
          <cell r="W730" t="str">
            <v>COMPLETADO</v>
          </cell>
          <cell r="X730" t="str">
            <v>TALLER</v>
          </cell>
          <cell r="Y730">
            <v>42793</v>
          </cell>
          <cell r="Z730">
            <v>658</v>
          </cell>
          <cell r="AA730" t="str">
            <v>M012</v>
          </cell>
          <cell r="AD730" t="str">
            <v>Apodaca/Nuevo Leon</v>
          </cell>
          <cell r="AE730" t="str">
            <v>NL</v>
          </cell>
          <cell r="AF730" t="str">
            <v>MX</v>
          </cell>
          <cell r="AG730" t="str">
            <v>10413103</v>
          </cell>
          <cell r="AH730" t="str">
            <v>SONIA REYES ESQUIVEL</v>
          </cell>
          <cell r="AI730" t="str">
            <v>110 Mision San Predro</v>
          </cell>
          <cell r="AJ730" t="str">
            <v>8188804188</v>
          </cell>
          <cell r="AK730">
            <v>0</v>
          </cell>
          <cell r="AL730" t="str">
            <v>66612</v>
          </cell>
          <cell r="AM730"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74012046</v>
          </cell>
          <cell r="AZ730">
            <v>51012972</v>
          </cell>
          <cell r="BA730">
            <v>80141720</v>
          </cell>
        </row>
        <row r="731">
          <cell r="D731">
            <v>60315483</v>
          </cell>
          <cell r="E731" t="str">
            <v xml:space="preserve">A  </v>
          </cell>
          <cell r="F731" t="str">
            <v>TV</v>
          </cell>
          <cell r="G731" t="str">
            <v>JOSE SANTIAGO VARGAS GALLEGOS</v>
          </cell>
          <cell r="H731" t="str">
            <v>PRIV. EBARISTO ELIZONDO 1315, ALFONSO REYES, MONTERREY</v>
          </cell>
          <cell r="I731" t="str">
            <v>818387362, 8211008920</v>
          </cell>
          <cell r="J731" t="str">
            <v>HISENSE</v>
          </cell>
          <cell r="K731" t="str">
            <v>50K20DW</v>
          </cell>
          <cell r="L731" t="str">
            <v>50G143291H01077</v>
          </cell>
          <cell r="M731" t="str">
            <v xml:space="preserve">TIKET </v>
          </cell>
          <cell r="N731">
            <v>8999</v>
          </cell>
          <cell r="O731">
            <v>42323</v>
          </cell>
          <cell r="P731">
            <v>42830</v>
          </cell>
          <cell r="Q731">
            <v>201024</v>
          </cell>
          <cell r="R731" t="str">
            <v>04/12/17 03:31 ARANTXA NP5 P1A OC 1009530 PANEL 173331</v>
          </cell>
          <cell r="S731" t="str">
            <v/>
          </cell>
          <cell r="T731" t="str">
            <v xml:space="preserve">    SOFIA VAZQUEZ                 </v>
          </cell>
          <cell r="U731" t="str">
            <v>2017-04-20</v>
          </cell>
          <cell r="V731" t="str">
            <v>Norte</v>
          </cell>
          <cell r="W731" t="str">
            <v>COMPLETADO</v>
          </cell>
          <cell r="X731" t="str">
            <v>TALLER</v>
          </cell>
          <cell r="Y731">
            <v>42830</v>
          </cell>
          <cell r="Z731">
            <v>507</v>
          </cell>
          <cell r="AA731" t="str">
            <v>M012</v>
          </cell>
          <cell r="AD731" t="str">
            <v>Monterrey/Alfonso Reyes</v>
          </cell>
          <cell r="AE731" t="str">
            <v>NL</v>
          </cell>
          <cell r="AF731" t="str">
            <v>MX</v>
          </cell>
          <cell r="AG731" t="str">
            <v>10415471</v>
          </cell>
          <cell r="AH731" t="str">
            <v>JOSE SANTIAGO VARGAS GALLEGOS</v>
          </cell>
          <cell r="AI731" t="str">
            <v>1315 Priv. Ebaristo Elizondo</v>
          </cell>
          <cell r="AJ731" t="str">
            <v>8211008920</v>
          </cell>
          <cell r="AK731" t="str">
            <v>8211008920</v>
          </cell>
          <cell r="AL731" t="str">
            <v>64730</v>
          </cell>
          <cell r="AM731"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74012047</v>
          </cell>
          <cell r="AZ731">
            <v>51012973</v>
          </cell>
          <cell r="BA731">
            <v>80141722</v>
          </cell>
        </row>
        <row r="732">
          <cell r="D732">
            <v>60313621</v>
          </cell>
          <cell r="E732" t="str">
            <v xml:space="preserve">A  </v>
          </cell>
          <cell r="F732" t="str">
            <v>TV</v>
          </cell>
          <cell r="G732" t="str">
            <v>ADELITA GONZALES JARACUARO</v>
          </cell>
          <cell r="H732" t="str">
            <v>AV DE LAS ROSAS 45 GUADALAJARA/LOMAS DE LA PRIMAVERA</v>
          </cell>
          <cell r="I732" t="str">
            <v>3316540705 - 3335901665</v>
          </cell>
          <cell r="J732" t="str">
            <v>HISENSE</v>
          </cell>
          <cell r="K732" t="str">
            <v>50K20DW</v>
          </cell>
          <cell r="L732" t="str">
            <v>50G143291H00349</v>
          </cell>
          <cell r="M732" t="str">
            <v>TICKET DE COMPRA</v>
          </cell>
          <cell r="N732">
            <v>15968.27</v>
          </cell>
          <cell r="O732">
            <v>42388</v>
          </cell>
          <cell r="P732">
            <v>42804</v>
          </cell>
          <cell r="Q732">
            <v>201109</v>
          </cell>
          <cell r="R732" t="str">
            <v>FALTA DE REFACCIONES 173331 oc-1008389</v>
          </cell>
          <cell r="S732" t="str">
            <v>CLIENTE ENTREGA EQUIPO SIN ACCESORIOS UN</v>
          </cell>
          <cell r="T732" t="str">
            <v xml:space="preserve"> YURIANA HERNANDEZ HERRERA        </v>
          </cell>
          <cell r="U732" t="str">
            <v>2017-ABRIL</v>
          </cell>
          <cell r="W732" t="str">
            <v>COMPLETADO</v>
          </cell>
          <cell r="X732" t="str">
            <v>TALLER</v>
          </cell>
          <cell r="Y732">
            <v>42802</v>
          </cell>
          <cell r="Z732">
            <v>416</v>
          </cell>
          <cell r="AA732" t="str">
            <v>M012</v>
          </cell>
          <cell r="AD732" t="str">
            <v>Guadalajara/Lomas de la Primavera</v>
          </cell>
          <cell r="AE732" t="str">
            <v>JAL</v>
          </cell>
          <cell r="AF732" t="str">
            <v>MX</v>
          </cell>
          <cell r="AG732" t="str">
            <v>10413115</v>
          </cell>
          <cell r="AH732" t="str">
            <v>ADELITA GONZALEZ JARACUARO</v>
          </cell>
          <cell r="AI732" t="str">
            <v>45 Av de las rosas</v>
          </cell>
          <cell r="AJ732" t="str">
            <v>3335901665</v>
          </cell>
          <cell r="AK732" t="str">
            <v>3335901665</v>
          </cell>
          <cell r="AL732" t="str">
            <v>45065</v>
          </cell>
          <cell r="AM732"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74012048</v>
          </cell>
          <cell r="AZ732">
            <v>51012974</v>
          </cell>
          <cell r="BA732">
            <v>80141457</v>
          </cell>
        </row>
        <row r="733">
          <cell r="D733">
            <v>60315347</v>
          </cell>
          <cell r="E733" t="str">
            <v xml:space="preserve">A  </v>
          </cell>
          <cell r="F733" t="str">
            <v>TV</v>
          </cell>
          <cell r="G733" t="str">
            <v>LUIS REYES</v>
          </cell>
          <cell r="H733" t="str">
            <v>ARCOS DEL TRIUNFO 406, ARCOS DEL SOL 2DO SECTOR, MONTERREY</v>
          </cell>
          <cell r="I733">
            <v>8111680676</v>
          </cell>
          <cell r="J733" t="str">
            <v>HISENSE</v>
          </cell>
          <cell r="K733" t="str">
            <v>50K20DW</v>
          </cell>
          <cell r="L733" t="str">
            <v>50G143291H00345</v>
          </cell>
          <cell r="M733" t="str">
            <v xml:space="preserve">CARTA DE ACEPTACION </v>
          </cell>
          <cell r="N733">
            <v>13310.88</v>
          </cell>
          <cell r="O733">
            <v>42017</v>
          </cell>
          <cell r="P733">
            <v>42829</v>
          </cell>
          <cell r="Q733">
            <v>201024</v>
          </cell>
          <cell r="R733" t="str">
            <v>04/07/17 23:48 ARANTXA NP5 P1A OC 1009400 PANEL 173331</v>
          </cell>
          <cell r="S733" t="str">
            <v/>
          </cell>
          <cell r="T733" t="str">
            <v xml:space="preserve">    SOFIA VAZQUEZ                 </v>
          </cell>
          <cell r="U733" t="str">
            <v>2017-04-20</v>
          </cell>
          <cell r="V733" t="str">
            <v>Norte</v>
          </cell>
          <cell r="W733" t="str">
            <v>COMPLETADO</v>
          </cell>
          <cell r="X733" t="str">
            <v>TALLER</v>
          </cell>
          <cell r="Y733">
            <v>42828</v>
          </cell>
          <cell r="Z733">
            <v>812</v>
          </cell>
          <cell r="AA733" t="str">
            <v>M012</v>
          </cell>
          <cell r="AD733" t="str">
            <v>monterrey/ col arcos del sol 2 sec</v>
          </cell>
          <cell r="AE733" t="str">
            <v>NL</v>
          </cell>
          <cell r="AF733" t="str">
            <v>MX</v>
          </cell>
          <cell r="AG733" t="str">
            <v>10414995</v>
          </cell>
          <cell r="AH733" t="str">
            <v>LUIS REYES</v>
          </cell>
          <cell r="AI733" t="str">
            <v>406 arcos del trino</v>
          </cell>
          <cell r="AJ733" t="str">
            <v>8111680676</v>
          </cell>
          <cell r="AK733">
            <v>0</v>
          </cell>
          <cell r="AL733" t="str">
            <v>64100</v>
          </cell>
          <cell r="AM733"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74012049</v>
          </cell>
          <cell r="AZ733">
            <v>51012975</v>
          </cell>
          <cell r="BA733">
            <v>80141724</v>
          </cell>
        </row>
        <row r="734">
          <cell r="D734">
            <v>60314313</v>
          </cell>
          <cell r="E734" t="str">
            <v>A</v>
          </cell>
          <cell r="F734" t="str">
            <v>TV</v>
          </cell>
          <cell r="G734" t="str">
            <v>SERGIO RAMIREZ</v>
          </cell>
          <cell r="H734" t="str">
            <v>ALBATROS 240, COL. SANTA ELENA, ALTAMIRA, TAMAULIPAS</v>
          </cell>
          <cell r="I734">
            <v>8332218120</v>
          </cell>
          <cell r="J734" t="str">
            <v>HISENSE</v>
          </cell>
          <cell r="K734" t="str">
            <v>50K20DW</v>
          </cell>
          <cell r="L734" t="str">
            <v>50G143067H00248</v>
          </cell>
          <cell r="M734">
            <v>169122</v>
          </cell>
          <cell r="N734">
            <v>10120.879999999999</v>
          </cell>
          <cell r="O734">
            <v>42103</v>
          </cell>
          <cell r="P734">
            <v>42809</v>
          </cell>
          <cell r="Q734">
            <v>202245</v>
          </cell>
          <cell r="R734" t="str">
            <v>30/03/2017 07 : 53  ARANTXA.MON : NP5
18/03/2017 09 : 37 202245 : PEDIDO DE COMPRA OC-1008829</v>
          </cell>
          <cell r="S734" t="str">
            <v/>
          </cell>
          <cell r="T734" t="str">
            <v xml:space="preserve">Alfredo Pineda                </v>
          </cell>
          <cell r="U734" t="str">
            <v>2017-03-30</v>
          </cell>
          <cell r="V734" t="str">
            <v>Norte</v>
          </cell>
          <cell r="W734" t="str">
            <v>COMPLETADO</v>
          </cell>
          <cell r="X734" t="str">
            <v>TALLER</v>
          </cell>
          <cell r="Y734">
            <v>42810</v>
          </cell>
          <cell r="Z734">
            <v>706</v>
          </cell>
          <cell r="AA734" t="str">
            <v>M012</v>
          </cell>
          <cell r="AB734" t="str">
            <v>T173331/Panel - PANEL</v>
          </cell>
          <cell r="AC734" t="str">
            <v>OC-1008829</v>
          </cell>
          <cell r="AD734" t="str">
            <v>Altamira/Col Sta Elena</v>
          </cell>
          <cell r="AE734" t="str">
            <v>TMS</v>
          </cell>
          <cell r="AF734" t="str">
            <v>MX</v>
          </cell>
          <cell r="AG734" t="str">
            <v>10414483</v>
          </cell>
          <cell r="AH734" t="str">
            <v>SERGIO RAMIREZ</v>
          </cell>
          <cell r="AI734" t="str">
            <v>240 Albatros</v>
          </cell>
          <cell r="AJ734" t="str">
            <v>8333254332</v>
          </cell>
          <cell r="AK734" t="str">
            <v>8333254332</v>
          </cell>
          <cell r="AL734" t="str">
            <v>89600</v>
          </cell>
          <cell r="AM734"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74012050</v>
          </cell>
          <cell r="AZ734">
            <v>51012976</v>
          </cell>
          <cell r="BA734">
            <v>80141578</v>
          </cell>
        </row>
        <row r="735">
          <cell r="D735">
            <v>60314563</v>
          </cell>
          <cell r="E735" t="str">
            <v xml:space="preserve">A  </v>
          </cell>
          <cell r="F735" t="str">
            <v>TV</v>
          </cell>
          <cell r="G735" t="str">
            <v>CLEMENTE LUCIA VICTORIANA</v>
          </cell>
          <cell r="H735" t="str">
            <v>HIDALGO NUM 102 COL. SANTA CATARINA DELG AZCAPOTZALCO CP 02250</v>
          </cell>
          <cell r="I735" t="str">
            <v>73123704</v>
          </cell>
          <cell r="J735" t="str">
            <v>HISENSE</v>
          </cell>
          <cell r="K735" t="str">
            <v>50K20DW</v>
          </cell>
          <cell r="L735" t="str">
            <v>50G143067H00122</v>
          </cell>
          <cell r="M735" t="str">
            <v>TICKET TELMEX LA / 000277407</v>
          </cell>
          <cell r="N735">
            <v>11998.37</v>
          </cell>
          <cell r="O735">
            <v>42128</v>
          </cell>
          <cell r="P735">
            <v>42821</v>
          </cell>
          <cell r="Q735">
            <v>201767</v>
          </cell>
          <cell r="R735" t="str">
            <v>30/03/2017 04 : 22  ERNESTO.HERN : NP5 / P1A: 173331 PANEL   27-03-2017   OC-1009114</v>
          </cell>
          <cell r="S735" t="str">
            <v>EQUIPO DAÑADO EN DOMICILIO DE CLIENTE</v>
          </cell>
          <cell r="T735" t="str">
            <v xml:space="preserve">   ABRAHAM LAZCANO                </v>
          </cell>
          <cell r="U735" t="str">
            <v>2017-04-10</v>
          </cell>
          <cell r="V735" t="str">
            <v>CENTRO</v>
          </cell>
          <cell r="W735" t="str">
            <v>COMPLETADO</v>
          </cell>
          <cell r="X735" t="str">
            <v>TALLER</v>
          </cell>
          <cell r="Y735">
            <v>42815</v>
          </cell>
          <cell r="Z735">
            <v>693</v>
          </cell>
          <cell r="AA735" t="str">
            <v>M010</v>
          </cell>
          <cell r="AD735" t="str">
            <v>Azcapotzalco/Sta Catarina</v>
          </cell>
          <cell r="AE735" t="str">
            <v>DF</v>
          </cell>
          <cell r="AF735" t="str">
            <v>MX</v>
          </cell>
          <cell r="AG735" t="str">
            <v>10414397</v>
          </cell>
          <cell r="AH735" t="str">
            <v>CLEMENTE LUCIA VICTORIANA</v>
          </cell>
          <cell r="AI735" t="str">
            <v>Hidalgo num 102</v>
          </cell>
          <cell r="AJ735" t="str">
            <v>73123704</v>
          </cell>
          <cell r="AK735">
            <v>0</v>
          </cell>
          <cell r="AL735" t="str">
            <v>02250</v>
          </cell>
          <cell r="AM735"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35" t="str">
            <v>1TE50B8NUSCB</v>
          </cell>
          <cell r="AO735" t="str">
            <v>Smart</v>
          </cell>
          <cell r="AP735" t="str">
            <v>Hisense</v>
          </cell>
          <cell r="AQ735" t="str">
            <v>Opera</v>
          </cell>
          <cell r="AR735" t="str">
            <v>FHD 1920 x 1080</v>
          </cell>
          <cell r="AS735" t="str">
            <v>3TE50G155274G155274M010</v>
          </cell>
          <cell r="AT735">
            <v>1</v>
          </cell>
          <cell r="AU735" t="str">
            <v>LC-50N5000U</v>
          </cell>
          <cell r="AV735" t="str">
            <v>3TE50G155274</v>
          </cell>
          <cell r="AW735" t="str">
            <v>G155274</v>
          </cell>
          <cell r="AX735" t="str">
            <v>M010</v>
          </cell>
          <cell r="AY735">
            <v>74012051</v>
          </cell>
          <cell r="AZ735">
            <v>51012977</v>
          </cell>
          <cell r="BA735">
            <v>80146132</v>
          </cell>
        </row>
        <row r="736">
          <cell r="D736">
            <v>60315789</v>
          </cell>
          <cell r="E736" t="str">
            <v xml:space="preserve">A </v>
          </cell>
          <cell r="F736" t="str">
            <v>TV</v>
          </cell>
          <cell r="G736" t="str">
            <v>JOSE LUIS TENORIO</v>
          </cell>
          <cell r="H736" t="str">
            <v>OTILIO MONTAÑO MZ. 127 LT 13, COL. AGUSTIN ATLAJULCO, NEZAHUALCOYOTL, C.P. 57850</v>
          </cell>
          <cell r="I736">
            <v>5529439304</v>
          </cell>
          <cell r="J736" t="str">
            <v>HISENSE</v>
          </cell>
          <cell r="K736" t="str">
            <v>50K20DW</v>
          </cell>
          <cell r="L736" t="str">
            <v>50G143066H01052</v>
          </cell>
          <cell r="M736" t="str">
            <v xml:space="preserve">TC# 7171 9846 2867 4236 6614 82 TICKET DE TIENDA WALMART </v>
          </cell>
          <cell r="N736">
            <v>8499</v>
          </cell>
          <cell r="O736">
            <v>42031</v>
          </cell>
          <cell r="P736">
            <v>42843</v>
          </cell>
          <cell r="Q736">
            <v>201767</v>
          </cell>
          <cell r="R736" t="str">
            <v>20/04/2017 03 : 29  ARANTXA.MON : NP5 / P1A: 173331 PANEL    18-04-2017   OC-1009713</v>
          </cell>
          <cell r="S736" t="str">
            <v>EQUIPO DAÑADO EN DOMICILIO DE CLIENTE</v>
          </cell>
          <cell r="T736" t="str">
            <v xml:space="preserve">   RENE ARIAS                     </v>
          </cell>
          <cell r="U736" t="str">
            <v>2017-04-20</v>
          </cell>
          <cell r="V736" t="str">
            <v>CENTRO</v>
          </cell>
          <cell r="W736" t="str">
            <v>COMPLETADO</v>
          </cell>
          <cell r="X736" t="str">
            <v>TALLER</v>
          </cell>
          <cell r="Y736">
            <v>42836</v>
          </cell>
          <cell r="Z736">
            <v>812</v>
          </cell>
          <cell r="AA736" t="str">
            <v>M012</v>
          </cell>
          <cell r="AD736" t="str">
            <v>Nezahualcoyotl/sn agustin atlajulco</v>
          </cell>
          <cell r="AE736" t="str">
            <v>MEX</v>
          </cell>
          <cell r="AF736" t="str">
            <v>MX</v>
          </cell>
          <cell r="AG736" t="str">
            <v>10415846</v>
          </cell>
          <cell r="AH736" t="str">
            <v>JOSE LUIS TENORIO</v>
          </cell>
          <cell r="AI736" t="str">
            <v>Otilio Montaño mz127 lt13</v>
          </cell>
          <cell r="AJ736" t="str">
            <v>044-5529439304</v>
          </cell>
          <cell r="AK736">
            <v>0</v>
          </cell>
          <cell r="AL736" t="str">
            <v>57850</v>
          </cell>
          <cell r="AM736"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74012052</v>
          </cell>
          <cell r="AZ736">
            <v>51012978</v>
          </cell>
          <cell r="BA736">
            <v>80141849</v>
          </cell>
        </row>
        <row r="737">
          <cell r="D737">
            <v>60314576</v>
          </cell>
          <cell r="E737" t="str">
            <v xml:space="preserve">A  </v>
          </cell>
          <cell r="F737" t="str">
            <v>TV</v>
          </cell>
          <cell r="G737" t="str">
            <v>MARCOS ZEPEDA SALAZAR</v>
          </cell>
          <cell r="H737" t="str">
            <v>FRANCISCO AYALA 234 GUADALAJARA/RINCONADA DEL PARAISO</v>
          </cell>
          <cell r="I737" t="str">
            <v>3336745025 - 3331172083</v>
          </cell>
          <cell r="J737" t="str">
            <v>HISENSE</v>
          </cell>
          <cell r="K737" t="str">
            <v>50K20DW</v>
          </cell>
          <cell r="L737" t="str">
            <v>50G143066H00121</v>
          </cell>
          <cell r="M737" t="str">
            <v>TICKET DE COMPRA</v>
          </cell>
          <cell r="N737">
            <v>8390</v>
          </cell>
          <cell r="O737">
            <v>42187</v>
          </cell>
          <cell r="P737">
            <v>42817</v>
          </cell>
          <cell r="Q737">
            <v>201109</v>
          </cell>
          <cell r="R737" t="str">
            <v>FALTA DE REFACCIONES 173331 oc-1008959</v>
          </cell>
          <cell r="S737" t="str">
            <v>CLIENTE ENTREGA EQUIPO SIN ACCESORIOS, U</v>
          </cell>
          <cell r="T737" t="str">
            <v xml:space="preserve">   YURIANA HERNANDEZ HERRERA      </v>
          </cell>
          <cell r="U737" t="str">
            <v>2017-ABRIL</v>
          </cell>
          <cell r="W737" t="str">
            <v>COMPLETADO</v>
          </cell>
          <cell r="X737" t="str">
            <v>TALLER</v>
          </cell>
          <cell r="Y737">
            <v>42815</v>
          </cell>
          <cell r="Z737">
            <v>630</v>
          </cell>
          <cell r="AA737" t="str">
            <v>M012</v>
          </cell>
          <cell r="AD737" t="str">
            <v>Guadalajara/Rinconada del Paraiso</v>
          </cell>
          <cell r="AE737" t="str">
            <v>JAL</v>
          </cell>
          <cell r="AF737" t="str">
            <v>MX</v>
          </cell>
          <cell r="AG737" t="str">
            <v>10414786</v>
          </cell>
          <cell r="AH737" t="str">
            <v>MARCOS ZEPEDA SALAZAR</v>
          </cell>
          <cell r="AI737" t="str">
            <v>234 Francisco Ayala</v>
          </cell>
          <cell r="AJ737" t="str">
            <v>0443331172083</v>
          </cell>
          <cell r="AK737" t="str">
            <v>0443331172083</v>
          </cell>
          <cell r="AL737" t="str">
            <v>44250</v>
          </cell>
          <cell r="AM737"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74012053</v>
          </cell>
          <cell r="AZ737">
            <v>51012979</v>
          </cell>
          <cell r="BA737">
            <v>80141458</v>
          </cell>
        </row>
        <row r="738">
          <cell r="D738">
            <v>60315569</v>
          </cell>
          <cell r="E738" t="str">
            <v xml:space="preserve">A  </v>
          </cell>
          <cell r="F738" t="str">
            <v>TV</v>
          </cell>
          <cell r="G738" t="str">
            <v>Gabriela Barrera Hernandez</v>
          </cell>
          <cell r="H738" t="str">
            <v>INDEPENDENCIA MZ. 53 LT.8 COL. REVOLUCION, CHICOLOAPAN, C.P. 56390</v>
          </cell>
          <cell r="I738">
            <v>5512676454</v>
          </cell>
          <cell r="J738" t="str">
            <v>HISENSE</v>
          </cell>
          <cell r="K738" t="str">
            <v>50K20DW</v>
          </cell>
          <cell r="L738" t="str">
            <v>50G143066H00043</v>
          </cell>
          <cell r="M738" t="str">
            <v>POLIZA</v>
          </cell>
          <cell r="N738">
            <v>0</v>
          </cell>
          <cell r="O738">
            <v>41987</v>
          </cell>
          <cell r="P738">
            <v>42836</v>
          </cell>
          <cell r="Q738">
            <v>201767</v>
          </cell>
          <cell r="R738" t="str">
            <v>13/04/2017 06 : 03  ERNESTO.HERN : NP5 / P1A: 173331 PANEL   11-04-2017   OC-1009581</v>
          </cell>
          <cell r="S738" t="str">
            <v>EQUIPO DAÑADO EN DOMICILIO DE CLIENTE (Z</v>
          </cell>
          <cell r="T738" t="str">
            <v xml:space="preserve">   RENE ARIAS                     </v>
          </cell>
          <cell r="U738" t="str">
            <v>2017-04-18</v>
          </cell>
          <cell r="V738" t="str">
            <v>CENTRO</v>
          </cell>
          <cell r="W738" t="str">
            <v>COMPLETADO</v>
          </cell>
          <cell r="X738" t="str">
            <v>CLIENTE</v>
          </cell>
          <cell r="Y738">
            <v>42831</v>
          </cell>
          <cell r="Z738">
            <v>849</v>
          </cell>
          <cell r="AA738" t="str">
            <v>M010</v>
          </cell>
          <cell r="AD738" t="str">
            <v>Chicoloapan/Revolucion</v>
          </cell>
          <cell r="AE738" t="str">
            <v>MEX</v>
          </cell>
          <cell r="AF738" t="str">
            <v>MX</v>
          </cell>
          <cell r="AG738" t="str">
            <v>10415456</v>
          </cell>
          <cell r="AH738" t="str">
            <v>GABRIELA BARRERA HERNANDEZ</v>
          </cell>
          <cell r="AI738" t="str">
            <v>Lt.8 Independencia Mz.53</v>
          </cell>
          <cell r="AJ738" t="str">
            <v>0445512676454</v>
          </cell>
          <cell r="AK738">
            <v>0</v>
          </cell>
          <cell r="AL738" t="str">
            <v>56390</v>
          </cell>
          <cell r="AM738"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38" t="str">
            <v>1TE50B8NUSCB</v>
          </cell>
          <cell r="AO738" t="str">
            <v>Smart</v>
          </cell>
          <cell r="AP738" t="str">
            <v>Hisense</v>
          </cell>
          <cell r="AQ738" t="str">
            <v>Opera</v>
          </cell>
          <cell r="AR738" t="str">
            <v>FHD 1920 x 1080</v>
          </cell>
          <cell r="AS738" t="str">
            <v>GTE50G1450A4S403121M010</v>
          </cell>
          <cell r="AT738" t="e">
            <v>#N/A</v>
          </cell>
          <cell r="AU738" t="str">
            <v>50H7SG</v>
          </cell>
          <cell r="AV738" t="str">
            <v>GTE50G1450A4</v>
          </cell>
          <cell r="AW738" t="str">
            <v>S403121</v>
          </cell>
          <cell r="AX738" t="str">
            <v>M010</v>
          </cell>
          <cell r="AY738">
            <v>74012054</v>
          </cell>
          <cell r="AZ738">
            <v>51012980</v>
          </cell>
          <cell r="BA738">
            <v>80146134</v>
          </cell>
        </row>
        <row r="739">
          <cell r="D739">
            <v>60314508</v>
          </cell>
          <cell r="E739" t="str">
            <v xml:space="preserve">A  </v>
          </cell>
          <cell r="F739" t="str">
            <v>TV</v>
          </cell>
          <cell r="G739" t="str">
            <v xml:space="preserve">GERARDO ESPINOZA </v>
          </cell>
          <cell r="H739" t="str">
            <v xml:space="preserve">MAR COPERNICO # 07 LOS OLIVOS </v>
          </cell>
          <cell r="I739">
            <v>4422076051</v>
          </cell>
          <cell r="J739" t="str">
            <v>HISENSE</v>
          </cell>
          <cell r="K739" t="str">
            <v>50K20DW</v>
          </cell>
          <cell r="L739" t="str">
            <v>50G143065H01870</v>
          </cell>
          <cell r="M739">
            <v>468377</v>
          </cell>
          <cell r="N739">
            <v>8499</v>
          </cell>
          <cell r="O739">
            <v>42014</v>
          </cell>
          <cell r="P739">
            <v>42816</v>
          </cell>
          <cell r="Q739">
            <v>201608</v>
          </cell>
          <cell r="R739" t="str">
            <v xml:space="preserve">24/03/2017 01 : 10 201608 : P1A: PANEL # 173331 O.C. 1008973 </v>
          </cell>
          <cell r="S739" t="str">
            <v xml:space="preserve">EQUIPO EN CENTRO DE SERVICIO, NO CUENTA </v>
          </cell>
          <cell r="T739" t="str">
            <v xml:space="preserve">CAROLINA PEREA                    </v>
          </cell>
          <cell r="U739" t="str">
            <v>2017-04-12</v>
          </cell>
          <cell r="V739" t="str">
            <v>Centro</v>
          </cell>
          <cell r="W739" t="str">
            <v>COMPLETADO</v>
          </cell>
          <cell r="Y739">
            <v>42815</v>
          </cell>
          <cell r="Z739">
            <v>802</v>
          </cell>
          <cell r="AA739" t="str">
            <v>M012</v>
          </cell>
          <cell r="AB739" t="str">
            <v>T173331/Panel - PANEL</v>
          </cell>
          <cell r="AC739" t="str">
            <v>OC-1008973</v>
          </cell>
          <cell r="AD739" t="str">
            <v>Correjidora/Los Olivos</v>
          </cell>
          <cell r="AE739" t="str">
            <v>QRO</v>
          </cell>
          <cell r="AF739" t="str">
            <v>MX</v>
          </cell>
          <cell r="AG739" t="str">
            <v>10311288</v>
          </cell>
          <cell r="AH739" t="str">
            <v>GERARDO ESPINOZA QR</v>
          </cell>
          <cell r="AI739" t="str">
            <v>07 Mar Copernico</v>
          </cell>
          <cell r="AJ739" t="str">
            <v>442-207-60-51</v>
          </cell>
          <cell r="AK739">
            <v>0</v>
          </cell>
          <cell r="AL739" t="str">
            <v>76190</v>
          </cell>
          <cell r="AM739"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74012055</v>
          </cell>
          <cell r="AZ739">
            <v>51012981</v>
          </cell>
          <cell r="BA739">
            <v>80141624</v>
          </cell>
        </row>
        <row r="740">
          <cell r="D740">
            <v>60313349</v>
          </cell>
          <cell r="E740" t="str">
            <v xml:space="preserve">A  </v>
          </cell>
          <cell r="F740" t="str">
            <v>TV</v>
          </cell>
          <cell r="G740" t="str">
            <v>MIGUEL SILVA SANCHEZ</v>
          </cell>
          <cell r="H740" t="str">
            <v>1ER PRIVADA DE BENITO JUAREZ 116 COL. DAMIAN CARMONA C.P. 78174 SAN LUIS POTOSI SAN LUIS POTOSI</v>
          </cell>
          <cell r="I740" t="str">
            <v>444 206 11 72</v>
          </cell>
          <cell r="J740" t="str">
            <v>HISENSE</v>
          </cell>
          <cell r="K740" t="str">
            <v>50K20DW</v>
          </cell>
          <cell r="L740" t="str">
            <v>50G143065H01686</v>
          </cell>
          <cell r="M740">
            <v>1.6079397207424599E+21</v>
          </cell>
          <cell r="N740">
            <v>8499</v>
          </cell>
          <cell r="O740">
            <v>41900</v>
          </cell>
          <cell r="P740">
            <v>42804</v>
          </cell>
          <cell r="Q740">
            <v>200999</v>
          </cell>
          <cell r="R740" t="str">
            <v>24/03/2017 00 : 19  MARCO.DIAZ : TCF1PU CSA
INF. ROSA MARIA ALMAZAN , DMC
16/03/2017 01 : 59  JORGE.VAZ : TCF1
16/03/2017 01 : 59  JORGE.VAZ : NP5
10/03/2017 08 : 01 200999 : P1 T173331 PANEL OC-1008390.-</v>
          </cell>
          <cell r="S740" t="str">
            <v>QUIPO EN TALLER</v>
          </cell>
          <cell r="T740" t="str">
            <v xml:space="preserve">  ANTONIO TORRES                  </v>
          </cell>
          <cell r="U740" t="str">
            <v>2017-04-20</v>
          </cell>
          <cell r="V740" t="str">
            <v>Norte</v>
          </cell>
          <cell r="W740" t="str">
            <v>COMPLETADO</v>
          </cell>
          <cell r="X740" t="str">
            <v>TALLER</v>
          </cell>
          <cell r="Y740">
            <v>42800</v>
          </cell>
          <cell r="Z740">
            <v>904</v>
          </cell>
          <cell r="AA740" t="str">
            <v>M012</v>
          </cell>
          <cell r="AD740" t="str">
            <v>San Luis Potosi/ Damian Carmona</v>
          </cell>
          <cell r="AE740" t="str">
            <v>SLP</v>
          </cell>
          <cell r="AF740" t="str">
            <v>MX</v>
          </cell>
          <cell r="AG740" t="str">
            <v>10413129</v>
          </cell>
          <cell r="AH740" t="str">
            <v>MIGUEL SILVA SANCHEZ</v>
          </cell>
          <cell r="AI740" t="str">
            <v>116 1er Pvd de b Juarez</v>
          </cell>
          <cell r="AJ740" t="str">
            <v>4441228683</v>
          </cell>
          <cell r="AK740" t="str">
            <v>4441228683</v>
          </cell>
          <cell r="AL740" t="str">
            <v>78174</v>
          </cell>
          <cell r="AM740"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74012056</v>
          </cell>
          <cell r="AZ740">
            <v>51012982</v>
          </cell>
          <cell r="BA740">
            <v>80141795</v>
          </cell>
        </row>
        <row r="741">
          <cell r="D741">
            <v>60313430</v>
          </cell>
          <cell r="E741" t="str">
            <v xml:space="preserve">A  </v>
          </cell>
          <cell r="F741" t="str">
            <v>TV</v>
          </cell>
          <cell r="G741" t="str">
            <v>IGNACIO MARTIN FUENTES RODRIGUEZ</v>
          </cell>
          <cell r="H741" t="str">
            <v xml:space="preserve">HIDALGO 115 PTE, CELESTINO GASCA, ESCOBEDO </v>
          </cell>
          <cell r="I741">
            <v>8122320752</v>
          </cell>
          <cell r="J741" t="str">
            <v>HISENSE</v>
          </cell>
          <cell r="K741" t="str">
            <v>50K20DW</v>
          </cell>
          <cell r="L741" t="str">
            <v>50G143065H00529</v>
          </cell>
          <cell r="M741" t="str">
            <v>154884-13</v>
          </cell>
          <cell r="N741">
            <v>13755</v>
          </cell>
          <cell r="O741">
            <v>42018</v>
          </cell>
          <cell r="P741">
            <v>42802</v>
          </cell>
          <cell r="Q741">
            <v>201024</v>
          </cell>
          <cell r="R741" t="str">
            <v>16/03/17 00:04 JORGE VAZ NP5 P1A OC 1008305 PANEL 173331</v>
          </cell>
          <cell r="S741" t="str">
            <v/>
          </cell>
          <cell r="T741" t="str">
            <v xml:space="preserve">   SOFIA VAZQUEZ                  </v>
          </cell>
          <cell r="U741" t="str">
            <v>2017-04-19</v>
          </cell>
          <cell r="V741" t="str">
            <v>Norte</v>
          </cell>
          <cell r="W741" t="str">
            <v>COMPLETADO</v>
          </cell>
          <cell r="X741" t="str">
            <v>TALLER</v>
          </cell>
          <cell r="Y741">
            <v>42801</v>
          </cell>
          <cell r="Z741">
            <v>784</v>
          </cell>
          <cell r="AA741" t="str">
            <v>M012</v>
          </cell>
          <cell r="AD741" t="str">
            <v>Escobedo/Celestino Gasca</v>
          </cell>
          <cell r="AE741" t="str">
            <v>NL</v>
          </cell>
          <cell r="AF741" t="str">
            <v>MX</v>
          </cell>
          <cell r="AG741" t="str">
            <v>10413371</v>
          </cell>
          <cell r="AH741" t="str">
            <v>IGNACIO FUENTES RODRIGUEZ</v>
          </cell>
          <cell r="AI741" t="str">
            <v>115PTE Hidalgo</v>
          </cell>
          <cell r="AJ741" t="str">
            <v>8122320752</v>
          </cell>
          <cell r="AK741">
            <v>0</v>
          </cell>
          <cell r="AL741" t="str">
            <v>66055</v>
          </cell>
          <cell r="AM741"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74012057</v>
          </cell>
          <cell r="AZ741">
            <v>51012983</v>
          </cell>
          <cell r="BA741">
            <v>80141725</v>
          </cell>
        </row>
        <row r="742">
          <cell r="D742">
            <v>60312799</v>
          </cell>
          <cell r="E742" t="str">
            <v>A</v>
          </cell>
          <cell r="F742" t="str">
            <v>TV</v>
          </cell>
          <cell r="G742" t="str">
            <v>CLAUDIA INES SANCHEZ RIOS</v>
          </cell>
          <cell r="H742" t="str">
            <v>C. DISEÑADORES #127 FRACC. PERIODISTAS</v>
          </cell>
          <cell r="I742" t="str">
            <v>449 968 4238</v>
          </cell>
          <cell r="J742" t="str">
            <v>HISENSE</v>
          </cell>
          <cell r="K742" t="str">
            <v>50K20DW</v>
          </cell>
          <cell r="L742" t="str">
            <v>50G143065H00133</v>
          </cell>
          <cell r="M742" t="str">
            <v>TR #08498</v>
          </cell>
          <cell r="N742">
            <v>0</v>
          </cell>
          <cell r="O742">
            <v>41960</v>
          </cell>
          <cell r="P742">
            <v>42779</v>
          </cell>
          <cell r="Q742">
            <v>202465</v>
          </cell>
          <cell r="R742" t="str">
            <v>NO HAY REFACCION, SE SOLICITA PANEL  (T176710 / Pedido de compra OC-1007948)</v>
          </cell>
          <cell r="S742" t="str">
            <v/>
          </cell>
          <cell r="T742" t="str">
            <v xml:space="preserve">ALEJANDRO CHAVEZ                </v>
          </cell>
          <cell r="U742" t="str">
            <v>2017-04-11</v>
          </cell>
          <cell r="V742" t="str">
            <v>Norte</v>
          </cell>
          <cell r="W742" t="str">
            <v>COMPLETADO</v>
          </cell>
          <cell r="X742" t="str">
            <v>TALLER</v>
          </cell>
          <cell r="Y742">
            <v>42790</v>
          </cell>
          <cell r="Z742">
            <v>819</v>
          </cell>
          <cell r="AA742" t="str">
            <v>M012</v>
          </cell>
          <cell r="AB742" t="str">
            <v>T176710/Panel - PANEL</v>
          </cell>
          <cell r="AC742" t="str">
            <v>OC-1007948</v>
          </cell>
          <cell r="AD742" t="str">
            <v>AGS /Periodistas</v>
          </cell>
          <cell r="AE742" t="str">
            <v>AGS</v>
          </cell>
          <cell r="AF742" t="str">
            <v>MX</v>
          </cell>
          <cell r="AG742" t="str">
            <v>10411418</v>
          </cell>
          <cell r="AH742" t="str">
            <v>CLAUDIA INES SANCHEZ RIOS</v>
          </cell>
          <cell r="AI742" t="str">
            <v>127 Diseñadores</v>
          </cell>
          <cell r="AJ742" t="str">
            <v>44910481126</v>
          </cell>
          <cell r="AK742" t="str">
            <v>4499684238</v>
          </cell>
          <cell r="AL742" t="str">
            <v>20299</v>
          </cell>
          <cell r="AM742"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74012058</v>
          </cell>
          <cell r="AZ742">
            <v>51012984</v>
          </cell>
          <cell r="BA742">
            <v>80141775</v>
          </cell>
        </row>
        <row r="743">
          <cell r="D743">
            <v>60315148</v>
          </cell>
          <cell r="E743" t="str">
            <v>A</v>
          </cell>
          <cell r="F743" t="str">
            <v>TV</v>
          </cell>
          <cell r="G743" t="str">
            <v>ALICIA CHAVEZ IPIÑA</v>
          </cell>
          <cell r="H743" t="str">
            <v>RHIN 10, COL. MIGUEL HIDALGO, CIUDAD MADERO, TAMAULIPAS</v>
          </cell>
          <cell r="I743">
            <v>8332391452</v>
          </cell>
          <cell r="J743" t="str">
            <v>HISENSE</v>
          </cell>
          <cell r="K743" t="str">
            <v>50K20DW</v>
          </cell>
          <cell r="L743" t="str">
            <v>50G143064H03475</v>
          </cell>
          <cell r="M743" t="str">
            <v>POLIZA</v>
          </cell>
          <cell r="N743">
            <v>0</v>
          </cell>
          <cell r="O743">
            <v>41627</v>
          </cell>
          <cell r="P743">
            <v>42824</v>
          </cell>
          <cell r="Q743">
            <v>202245</v>
          </cell>
          <cell r="R743" t="str">
            <v>07/04/2017 00 : 04  ERNESTO.HERN : NP5
31/03/2017 10 : 55 202245 : SP2A: PEDIDO DE COMPRA OC-1009257:</v>
          </cell>
          <cell r="S743" t="str">
            <v/>
          </cell>
          <cell r="T743" t="str">
            <v xml:space="preserve">    Alfredo Pineda                </v>
          </cell>
          <cell r="U743" t="str">
            <v>2017-04-07</v>
          </cell>
          <cell r="V743" t="str">
            <v>Norte</v>
          </cell>
          <cell r="W743" t="str">
            <v>COMPLETADO</v>
          </cell>
          <cell r="X743" t="str">
            <v>TALLER</v>
          </cell>
          <cell r="Y743">
            <v>42823</v>
          </cell>
          <cell r="Z743">
            <v>1197</v>
          </cell>
          <cell r="AA743" t="str">
            <v>M012</v>
          </cell>
          <cell r="AB743" t="str">
            <v>T173331/Panel - PANEL</v>
          </cell>
          <cell r="AC743" t="e">
            <v>#N/A</v>
          </cell>
          <cell r="AD743" t="str">
            <v>miguel hidalgo ote/Cd madero</v>
          </cell>
          <cell r="AE743" t="str">
            <v>TMS</v>
          </cell>
          <cell r="AF743" t="str">
            <v>MX</v>
          </cell>
          <cell r="AG743" t="str">
            <v>10411816</v>
          </cell>
          <cell r="AH743" t="str">
            <v>NORMA ALICIA CHAVEZ IPIÑA</v>
          </cell>
          <cell r="AI743" t="str">
            <v>10 Rhin</v>
          </cell>
          <cell r="AJ743" t="str">
            <v>044-8332391452</v>
          </cell>
          <cell r="AK743">
            <v>0</v>
          </cell>
          <cell r="AL743" t="str">
            <v>89570</v>
          </cell>
          <cell r="AM743"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43" t="str">
            <v>1TE50B8NUSCB</v>
          </cell>
          <cell r="AO743" t="str">
            <v>Smart</v>
          </cell>
          <cell r="AP743" t="str">
            <v>Hisense</v>
          </cell>
          <cell r="AQ743" t="str">
            <v>Opera</v>
          </cell>
          <cell r="AR743" t="str">
            <v>FHD 1920 x 1080</v>
          </cell>
          <cell r="AS743" t="str">
            <v>3TE50G165140G1651M010</v>
          </cell>
          <cell r="AT743" t="e">
            <v>#N/A</v>
          </cell>
          <cell r="AU743" t="str">
            <v>50H7GB</v>
          </cell>
          <cell r="AV743" t="str">
            <v>3TE50G165140</v>
          </cell>
          <cell r="AW743" t="str">
            <v>G1651</v>
          </cell>
          <cell r="AX743" t="str">
            <v>M010</v>
          </cell>
          <cell r="AY743">
            <v>74012059</v>
          </cell>
          <cell r="AZ743">
            <v>51012985</v>
          </cell>
          <cell r="BA743">
            <v>80141579</v>
          </cell>
        </row>
        <row r="744">
          <cell r="D744">
            <v>60311837</v>
          </cell>
          <cell r="E744" t="str">
            <v xml:space="preserve">A  </v>
          </cell>
          <cell r="F744" t="str">
            <v>TV</v>
          </cell>
          <cell r="G744" t="str">
            <v>ALFREDO HERNANDEZ MORALES</v>
          </cell>
          <cell r="H744" t="str">
            <v>ANDADOR JUPITER MZ.3 LT.35,COL.REACOMODO EL CUERNITO,ALVARO OBREGON</v>
          </cell>
          <cell r="I744" t="str">
            <v>5611 6446 / CEL 55 7542 9548</v>
          </cell>
          <cell r="J744" t="str">
            <v>HISENSE</v>
          </cell>
          <cell r="K744" t="str">
            <v>50K20DW</v>
          </cell>
          <cell r="L744" t="str">
            <v>50G143064H03330</v>
          </cell>
          <cell r="M744" t="str">
            <v>06495</v>
          </cell>
          <cell r="N744">
            <v>8390</v>
          </cell>
          <cell r="O744">
            <v>41971</v>
          </cell>
          <cell r="P744">
            <v>42784</v>
          </cell>
          <cell r="Q744">
            <v>201057</v>
          </cell>
          <cell r="R744" t="str">
            <v>16/03/2017 00 : 18  JORGE.VAZ : NP5</v>
          </cell>
          <cell r="S744" t="str">
            <v>EQUIPO EN CSA</v>
          </cell>
          <cell r="T744" t="str">
            <v xml:space="preserve">MARIBEL SASTRE HERNANDEZ          </v>
          </cell>
          <cell r="U744" t="str">
            <v>2017-04-19</v>
          </cell>
          <cell r="V744" t="str">
            <v>CENTRO</v>
          </cell>
          <cell r="W744" t="str">
            <v>COMPLETADO</v>
          </cell>
          <cell r="X744" t="str">
            <v>TALLER</v>
          </cell>
          <cell r="Y744">
            <v>42783</v>
          </cell>
          <cell r="Z744">
            <v>813</v>
          </cell>
          <cell r="AA744" t="str">
            <v>M012</v>
          </cell>
          <cell r="AD744" t="str">
            <v>alvaro obregon /reacomodo el cuernito</v>
          </cell>
          <cell r="AE744" t="str">
            <v>DF</v>
          </cell>
          <cell r="AF744" t="str">
            <v>MX</v>
          </cell>
          <cell r="AG744" t="str">
            <v>10412353</v>
          </cell>
          <cell r="AH744" t="str">
            <v>ALFREDO HERNANDEZ MORALES</v>
          </cell>
          <cell r="AI744" t="str">
            <v>andador jupiter MZ 3 LT 35</v>
          </cell>
          <cell r="AJ744" t="str">
            <v>0445575429548</v>
          </cell>
          <cell r="AK744" t="str">
            <v>0445575429548</v>
          </cell>
          <cell r="AL744" t="str">
            <v>01289</v>
          </cell>
          <cell r="AM744"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44" t="str">
            <v>1TE50B8NUSCB</v>
          </cell>
          <cell r="AO744" t="str">
            <v>Smart</v>
          </cell>
          <cell r="AP744" t="str">
            <v>Hisense</v>
          </cell>
          <cell r="AQ744" t="str">
            <v>Opera</v>
          </cell>
          <cell r="AR744" t="str">
            <v>FHD 1920 x 1080</v>
          </cell>
          <cell r="AS744" t="str">
            <v>3TE50G165140G165140M010</v>
          </cell>
          <cell r="AT744">
            <v>164</v>
          </cell>
          <cell r="AU744" t="str">
            <v>50H7GB</v>
          </cell>
          <cell r="AV744" t="str">
            <v>3TE50G165140</v>
          </cell>
          <cell r="AW744" t="str">
            <v>G165140</v>
          </cell>
          <cell r="AX744" t="str">
            <v>M010</v>
          </cell>
          <cell r="AY744">
            <v>74012060</v>
          </cell>
          <cell r="AZ744">
            <v>51012986</v>
          </cell>
          <cell r="BA744">
            <v>80141555</v>
          </cell>
        </row>
        <row r="745">
          <cell r="D745">
            <v>60314147</v>
          </cell>
          <cell r="E745" t="str">
            <v xml:space="preserve">A  </v>
          </cell>
          <cell r="F745" t="str">
            <v>TV</v>
          </cell>
          <cell r="G745" t="str">
            <v>RAFAEL PEREZ GONZALEZ</v>
          </cell>
          <cell r="H745" t="str">
            <v xml:space="preserve">TULIPAN 119, VALLE DE BUGAMBILIAS, APODACA </v>
          </cell>
          <cell r="I745" t="str">
            <v>8121368857, 8116800000</v>
          </cell>
          <cell r="J745" t="str">
            <v>HISENSE</v>
          </cell>
          <cell r="K745" t="str">
            <v>50K20DW</v>
          </cell>
          <cell r="L745" t="str">
            <v>50G143064H02883</v>
          </cell>
          <cell r="M745" t="str">
            <v>POLIZA</v>
          </cell>
          <cell r="N745">
            <v>0</v>
          </cell>
          <cell r="O745">
            <v>41998</v>
          </cell>
          <cell r="P745">
            <v>42809</v>
          </cell>
          <cell r="Q745">
            <v>201024</v>
          </cell>
          <cell r="R745" t="str">
            <v>28/03/2017  02:33 ERNESTO HDZ NP5 P1A OC 1008678 PANEL 173331</v>
          </cell>
          <cell r="S745" t="str">
            <v/>
          </cell>
          <cell r="T745" t="str">
            <v xml:space="preserve">SOFIA VAZQUEZ                     </v>
          </cell>
          <cell r="U745" t="str">
            <v>2017-04-19</v>
          </cell>
          <cell r="V745" t="str">
            <v>Norte</v>
          </cell>
          <cell r="W745" t="str">
            <v>COMPLETADO</v>
          </cell>
          <cell r="X745" t="str">
            <v>TALLER</v>
          </cell>
          <cell r="Y745">
            <v>42808</v>
          </cell>
          <cell r="Z745">
            <v>811</v>
          </cell>
          <cell r="AA745" t="str">
            <v>M012</v>
          </cell>
          <cell r="AD745" t="str">
            <v>Apodaca/Valle de bugambilias</v>
          </cell>
          <cell r="AE745" t="str">
            <v>NL</v>
          </cell>
          <cell r="AF745" t="str">
            <v>MX</v>
          </cell>
          <cell r="AG745" t="str">
            <v>10414400</v>
          </cell>
          <cell r="AH745" t="str">
            <v>RAFAEL PEREZ GONZALEZ</v>
          </cell>
          <cell r="AI745" t="str">
            <v>119 Tulipan</v>
          </cell>
          <cell r="AJ745" t="str">
            <v>8116863920</v>
          </cell>
          <cell r="AK745" t="str">
            <v>8116863920</v>
          </cell>
          <cell r="AL745" t="str">
            <v>66612</v>
          </cell>
          <cell r="AM745"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45" t="str">
            <v>1TE50B8NUSCB</v>
          </cell>
          <cell r="AO745" t="str">
            <v>Smart</v>
          </cell>
          <cell r="AP745" t="str">
            <v>Hisense</v>
          </cell>
          <cell r="AQ745" t="str">
            <v>Opera</v>
          </cell>
          <cell r="AR745" t="str">
            <v>FHD 1920 x 1080</v>
          </cell>
          <cell r="AS745" t="str">
            <v>3TE50G165140G1651M010</v>
          </cell>
          <cell r="AT745" t="e">
            <v>#N/A</v>
          </cell>
          <cell r="AU745" t="str">
            <v>50H7GB</v>
          </cell>
          <cell r="AV745" t="str">
            <v>3TE50G165140</v>
          </cell>
          <cell r="AW745" t="str">
            <v>G1651</v>
          </cell>
          <cell r="AX745" t="str">
            <v>M010</v>
          </cell>
          <cell r="AY745">
            <v>74012061</v>
          </cell>
          <cell r="AZ745">
            <v>51012987</v>
          </cell>
          <cell r="BA745">
            <v>80141731</v>
          </cell>
        </row>
        <row r="746">
          <cell r="D746">
            <v>60313931</v>
          </cell>
          <cell r="E746" t="str">
            <v xml:space="preserve">A  </v>
          </cell>
          <cell r="F746" t="str">
            <v>TV</v>
          </cell>
          <cell r="G746" t="str">
            <v>PEDRO MARTINEZ</v>
          </cell>
          <cell r="H746" t="str">
            <v>21 5 DE MAYO, COYOTEPEC, ZIMAPAN HGO</v>
          </cell>
          <cell r="I746">
            <v>7166969</v>
          </cell>
          <cell r="J746" t="str">
            <v>HISENSE</v>
          </cell>
          <cell r="K746" t="str">
            <v>50K20DW</v>
          </cell>
          <cell r="L746" t="str">
            <v>50G143064H02827</v>
          </cell>
          <cell r="M746" t="str">
            <v>POLIZA</v>
          </cell>
          <cell r="N746">
            <v>0</v>
          </cell>
          <cell r="O746">
            <v>41995</v>
          </cell>
          <cell r="P746">
            <v>42806</v>
          </cell>
          <cell r="Q746">
            <v>201025</v>
          </cell>
          <cell r="R746" t="str">
            <v>12/03/2017 05 : 08 201025 : P1- LEDS TLEDS003, O.C. 1008496</v>
          </cell>
          <cell r="S746" t="str">
            <v>FALTA DE REFACCION</v>
          </cell>
          <cell r="T746" t="str">
            <v>EUGENIO ZARATE               Fecha</v>
          </cell>
          <cell r="U746" t="str">
            <v>2017/04/11</v>
          </cell>
          <cell r="V746" t="str">
            <v>Centro</v>
          </cell>
          <cell r="W746" t="str">
            <v>COMPLETADO</v>
          </cell>
          <cell r="Y746">
            <v>42804</v>
          </cell>
          <cell r="Z746">
            <v>811</v>
          </cell>
          <cell r="AA746" t="str">
            <v>M012</v>
          </cell>
          <cell r="AB746" t="str">
            <v>TLED003/LEDS</v>
          </cell>
          <cell r="AC746" t="str">
            <v>OC-1008496</v>
          </cell>
          <cell r="AD746" t="str">
            <v>coyotepec/ col simapan</v>
          </cell>
          <cell r="AE746" t="str">
            <v>MEX</v>
          </cell>
          <cell r="AF746" t="str">
            <v>MX</v>
          </cell>
          <cell r="AG746" t="str">
            <v>10414170</v>
          </cell>
          <cell r="AH746" t="str">
            <v>PEDRO MARTINEZ</v>
          </cell>
          <cell r="AI746" t="str">
            <v>21 5 mayo</v>
          </cell>
          <cell r="AJ746" t="str">
            <v>5523049013</v>
          </cell>
          <cell r="AK746">
            <v>0</v>
          </cell>
          <cell r="AL746" t="str">
            <v>54660</v>
          </cell>
          <cell r="AM746"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46" t="str">
            <v>1TE50B8NUSCB</v>
          </cell>
          <cell r="AO746" t="str">
            <v>Smart</v>
          </cell>
          <cell r="AP746" t="str">
            <v>Hisense</v>
          </cell>
          <cell r="AQ746" t="str">
            <v>Opera</v>
          </cell>
          <cell r="AR746" t="str">
            <v>FHD 1920 x 1080</v>
          </cell>
          <cell r="AS746" t="str">
            <v>3TE50G165140G1651M010</v>
          </cell>
          <cell r="AT746" t="e">
            <v>#N/A</v>
          </cell>
          <cell r="AU746" t="str">
            <v>50H7GB</v>
          </cell>
          <cell r="AV746" t="str">
            <v>3TE50G165140</v>
          </cell>
          <cell r="AW746" t="str">
            <v>G1651</v>
          </cell>
          <cell r="AX746" t="str">
            <v>M010</v>
          </cell>
          <cell r="AY746">
            <v>74012063</v>
          </cell>
          <cell r="AZ746">
            <v>51012989</v>
          </cell>
          <cell r="BA746">
            <v>80141701</v>
          </cell>
        </row>
        <row r="747">
          <cell r="D747">
            <v>60315685</v>
          </cell>
          <cell r="E747" t="str">
            <v xml:space="preserve">A  </v>
          </cell>
          <cell r="F747" t="str">
            <v>TV</v>
          </cell>
          <cell r="G747" t="str">
            <v>MARIA DEL ROSARIO ESTRADA</v>
          </cell>
          <cell r="H747" t="str">
            <v>2315 SONORA, AYUNTAMIENTO 72</v>
          </cell>
          <cell r="I747">
            <v>6681276449</v>
          </cell>
          <cell r="J747" t="str">
            <v>HISENSE</v>
          </cell>
          <cell r="K747" t="str">
            <v>50K20DW</v>
          </cell>
          <cell r="L747" t="str">
            <v>50G143064H02463</v>
          </cell>
          <cell r="M747" t="str">
            <v>TICKET DE COMPRA</v>
          </cell>
          <cell r="N747">
            <v>8499</v>
          </cell>
          <cell r="O747">
            <v>41981</v>
          </cell>
          <cell r="P747">
            <v>42833</v>
          </cell>
          <cell r="Q747">
            <v>201018</v>
          </cell>
          <cell r="R747" t="str">
            <v>13/04/2017 06 : 12  ERNESTO.HERN : NP5
12/04/2017 06 : 42 201018 : PANEL  OC-1009589</v>
          </cell>
          <cell r="S747" t="str">
            <v/>
          </cell>
          <cell r="T747" t="str">
            <v xml:space="preserve"> Vicente Munguía Xochihua         </v>
          </cell>
          <cell r="U747" t="str">
            <v>2017-04-18</v>
          </cell>
          <cell r="V747" t="str">
            <v>Norte</v>
          </cell>
          <cell r="W747" t="str">
            <v>COMPLETADO</v>
          </cell>
          <cell r="X747" t="str">
            <v>TALLER</v>
          </cell>
          <cell r="Y747">
            <v>42832</v>
          </cell>
          <cell r="Z747">
            <v>852</v>
          </cell>
          <cell r="AA747" t="str">
            <v>M012</v>
          </cell>
          <cell r="AD747" t="str">
            <v>Ahome/Ayuntamiento 72</v>
          </cell>
          <cell r="AE747" t="str">
            <v>SIN</v>
          </cell>
          <cell r="AF747" t="str">
            <v>MX</v>
          </cell>
          <cell r="AG747" t="str">
            <v>10415633</v>
          </cell>
          <cell r="AH747" t="str">
            <v>MARIA DEL ROSARIO ESTRADA CAMERGAN</v>
          </cell>
          <cell r="AI747" t="str">
            <v>2315 Sonora</v>
          </cell>
          <cell r="AJ747" t="str">
            <v>6682140733</v>
          </cell>
          <cell r="AK747" t="str">
            <v>6682140733</v>
          </cell>
          <cell r="AL747" t="str">
            <v>81236</v>
          </cell>
          <cell r="AM747"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47" t="str">
            <v>1TE50B8NUSCB</v>
          </cell>
          <cell r="AO747" t="str">
            <v>Smart</v>
          </cell>
          <cell r="AP747" t="str">
            <v>Hisense</v>
          </cell>
          <cell r="AQ747" t="str">
            <v>Opera</v>
          </cell>
          <cell r="AR747" t="str">
            <v>FHD 1920 x 1080</v>
          </cell>
          <cell r="AS747" t="str">
            <v>3TE50G165140G1651M010</v>
          </cell>
          <cell r="AT747" t="e">
            <v>#N/A</v>
          </cell>
          <cell r="AU747" t="str">
            <v>50H7GB</v>
          </cell>
          <cell r="AV747" t="str">
            <v>3TE50G165140</v>
          </cell>
          <cell r="AW747" t="str">
            <v>G1651</v>
          </cell>
          <cell r="AX747" t="str">
            <v>M010</v>
          </cell>
          <cell r="AY747">
            <v>74012065</v>
          </cell>
          <cell r="AZ747">
            <v>51012991</v>
          </cell>
          <cell r="BA747">
            <v>80141756</v>
          </cell>
        </row>
        <row r="748">
          <cell r="D748">
            <v>60314325</v>
          </cell>
          <cell r="E748" t="str">
            <v xml:space="preserve">A  </v>
          </cell>
          <cell r="F748" t="str">
            <v>TV</v>
          </cell>
          <cell r="G748" t="str">
            <v>FABIOLA MARTINEZ</v>
          </cell>
          <cell r="H748" t="str">
            <v>SAN JUAN DE ULUA # 25,COL PRADO VALLEJO,TLALNEPANTLA</v>
          </cell>
          <cell r="I748" t="str">
            <v>55 1244 7794</v>
          </cell>
          <cell r="J748" t="str">
            <v>HISENSE</v>
          </cell>
          <cell r="K748" t="str">
            <v>50K20DW</v>
          </cell>
          <cell r="L748" t="str">
            <v>50G143064H01335</v>
          </cell>
          <cell r="M748" t="str">
            <v>POLIZA SELLADA</v>
          </cell>
          <cell r="N748">
            <v>0</v>
          </cell>
          <cell r="O748">
            <v>41972</v>
          </cell>
          <cell r="P748">
            <v>42810</v>
          </cell>
          <cell r="Q748">
            <v>201057</v>
          </cell>
          <cell r="R748" t="str">
            <v>29/03/2017 07 : 35  ERNESTO.HERN : NP5</v>
          </cell>
          <cell r="S748" t="str">
            <v>EQUIPO EN CSA CLIENTE</v>
          </cell>
          <cell r="T748" t="str">
            <v xml:space="preserve">MARIBEL SASTRE HERNANDEZ          </v>
          </cell>
          <cell r="U748" t="str">
            <v>2017/04/19</v>
          </cell>
          <cell r="V748" t="str">
            <v>CENTRO</v>
          </cell>
          <cell r="W748" t="str">
            <v>COMPLETADO</v>
          </cell>
          <cell r="X748" t="str">
            <v>CLIENTE</v>
          </cell>
          <cell r="Y748">
            <v>42810</v>
          </cell>
          <cell r="Z748">
            <v>838</v>
          </cell>
          <cell r="AA748" t="str">
            <v>M012</v>
          </cell>
          <cell r="AD748" t="str">
            <v>Tlalnepantla/Prado Vallejo</v>
          </cell>
          <cell r="AE748" t="str">
            <v>MEX</v>
          </cell>
          <cell r="AF748" t="str">
            <v>MX</v>
          </cell>
          <cell r="AG748" t="str">
            <v>10412093</v>
          </cell>
          <cell r="AH748" t="str">
            <v>FABILA MARTINEZ</v>
          </cell>
          <cell r="AI748" t="str">
            <v>25 San Juan de ulua</v>
          </cell>
          <cell r="AJ748" t="str">
            <v>5512447794</v>
          </cell>
          <cell r="AK748">
            <v>0</v>
          </cell>
          <cell r="AL748" t="str">
            <v>54170</v>
          </cell>
          <cell r="AM748"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48" t="str">
            <v>1TE50B8NUSCB</v>
          </cell>
          <cell r="AO748" t="str">
            <v>Smart</v>
          </cell>
          <cell r="AP748" t="str">
            <v>Hisense</v>
          </cell>
          <cell r="AQ748" t="str">
            <v>Opera</v>
          </cell>
          <cell r="AR748" t="str">
            <v>FHD 1920 x 1080</v>
          </cell>
          <cell r="AS748" t="str">
            <v>3TE50G165140G1651M010</v>
          </cell>
          <cell r="AT748" t="e">
            <v>#N/A</v>
          </cell>
          <cell r="AU748" t="str">
            <v>50H7GB</v>
          </cell>
          <cell r="AV748" t="str">
            <v>3TE50G165140</v>
          </cell>
          <cell r="AW748" t="str">
            <v>G1651</v>
          </cell>
          <cell r="AX748" t="str">
            <v>M010</v>
          </cell>
          <cell r="AY748">
            <v>74012067</v>
          </cell>
          <cell r="AZ748">
            <v>51012993</v>
          </cell>
          <cell r="BA748">
            <v>80141557</v>
          </cell>
        </row>
        <row r="749">
          <cell r="D749">
            <v>60315015</v>
          </cell>
          <cell r="E749" t="str">
            <v>A</v>
          </cell>
          <cell r="F749" t="str">
            <v>TV</v>
          </cell>
          <cell r="G749" t="str">
            <v>PULA JUNUEN REYES PEÑA</v>
          </cell>
          <cell r="H749" t="str">
            <v>HUAPANGO NO. 67 COL LOMAS DE LA PRESA , TIJUANA B.C.</v>
          </cell>
          <cell r="I749">
            <v>6643108155</v>
          </cell>
          <cell r="J749" t="str">
            <v>HISENSE</v>
          </cell>
          <cell r="K749" t="str">
            <v>50K20DW</v>
          </cell>
          <cell r="L749" t="str">
            <v>50G143064H01094</v>
          </cell>
          <cell r="M749" t="str">
            <v>CARTA DE ACEPTACION TELNOR</v>
          </cell>
          <cell r="N749">
            <v>10991</v>
          </cell>
          <cell r="O749">
            <v>41780</v>
          </cell>
          <cell r="P749">
            <v>42826</v>
          </cell>
          <cell r="Q749">
            <v>201015</v>
          </cell>
          <cell r="R749" t="str">
            <v xml:space="preserve">08/04/2017 04 : 23  ARANTXA.MON : NP5
01/04/2017 08 : 40 201015 : P1/ PANEL , T173331 / OC-1009293 </v>
          </cell>
          <cell r="S749" t="str">
            <v xml:space="preserve">ESTE SERVICIO ES DE UN TELEVISOR QUE SE </v>
          </cell>
          <cell r="T749" t="str">
            <v xml:space="preserve">Ricardo Sanchez  </v>
          </cell>
          <cell r="U749" t="str">
            <v>2017/04/07</v>
          </cell>
          <cell r="V749" t="str">
            <v>Norte</v>
          </cell>
          <cell r="W749" t="str">
            <v>COMPLETADO</v>
          </cell>
          <cell r="X749" t="str">
            <v>TALLER</v>
          </cell>
          <cell r="Y749">
            <v>42821</v>
          </cell>
          <cell r="Z749">
            <v>1046</v>
          </cell>
          <cell r="AA749" t="str">
            <v>M012</v>
          </cell>
          <cell r="AB749" t="str">
            <v>T173331/Panel - PANEL</v>
          </cell>
          <cell r="AC749" t="str">
            <v>OC-1009293</v>
          </cell>
          <cell r="AD749" t="str">
            <v>TIJUANA/LOMAS DE LA PRESA</v>
          </cell>
          <cell r="AE749" t="str">
            <v>BC</v>
          </cell>
          <cell r="AF749" t="str">
            <v>MX</v>
          </cell>
          <cell r="AG749" t="str">
            <v>10173459</v>
          </cell>
          <cell r="AH749" t="str">
            <v>PAULA JUNUEN REYES PEÑA</v>
          </cell>
          <cell r="AI749" t="str">
            <v>67 HUAPANGO LTE 4 MZA</v>
          </cell>
          <cell r="AJ749" t="str">
            <v>6646377132</v>
          </cell>
          <cell r="AK749">
            <v>0</v>
          </cell>
          <cell r="AL749" t="str">
            <v>22125</v>
          </cell>
          <cell r="AM749"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49" t="str">
            <v>1TE50B8NUSCB</v>
          </cell>
          <cell r="AO749" t="str">
            <v>Smart</v>
          </cell>
          <cell r="AP749" t="str">
            <v>Hisense</v>
          </cell>
          <cell r="AQ749" t="str">
            <v>Opera</v>
          </cell>
          <cell r="AR749" t="str">
            <v>FHD 1920 x 1080</v>
          </cell>
          <cell r="AS749" t="str">
            <v>3TE50G165140G1651M010</v>
          </cell>
          <cell r="AT749" t="e">
            <v>#N/A</v>
          </cell>
          <cell r="AU749" t="str">
            <v>50H7GB</v>
          </cell>
          <cell r="AV749" t="str">
            <v>3TE50G165140</v>
          </cell>
          <cell r="AW749" t="str">
            <v>G1651</v>
          </cell>
          <cell r="AX749" t="str">
            <v>M010</v>
          </cell>
          <cell r="AY749">
            <v>74012068</v>
          </cell>
          <cell r="AZ749">
            <v>51012994</v>
          </cell>
          <cell r="BA749">
            <v>80141769</v>
          </cell>
        </row>
        <row r="750">
          <cell r="D750">
            <v>60314063</v>
          </cell>
          <cell r="E750" t="str">
            <v xml:space="preserve">A  </v>
          </cell>
          <cell r="F750" t="str">
            <v>TV</v>
          </cell>
          <cell r="G750" t="str">
            <v xml:space="preserve">MARIA TERESA CABRERA INFANTE </v>
          </cell>
          <cell r="H750" t="str">
            <v xml:space="preserve">RIO SENA 137, PUEBLO NUEVO, APODACA </v>
          </cell>
          <cell r="I750">
            <v>8116660105</v>
          </cell>
          <cell r="J750" t="str">
            <v>HISENSE</v>
          </cell>
          <cell r="K750" t="str">
            <v>50K20DW</v>
          </cell>
          <cell r="L750" t="str">
            <v>50G143292H00974</v>
          </cell>
          <cell r="M750" t="str">
            <v xml:space="preserve">CARTA DE ACEPTACION </v>
          </cell>
          <cell r="N750">
            <v>10120.709999999999</v>
          </cell>
          <cell r="O750">
            <v>42804</v>
          </cell>
          <cell r="P750">
            <v>42809</v>
          </cell>
          <cell r="Q750">
            <v>201024</v>
          </cell>
          <cell r="R750" t="str">
            <v>28/03/17 02:16 ERNESTO HDZ NP5 P1A OC 1008647 PANEL 173331</v>
          </cell>
          <cell r="S750" t="str">
            <v/>
          </cell>
          <cell r="T750" t="str">
            <v xml:space="preserve">   SOFIA VAZQUEZ                  </v>
          </cell>
          <cell r="U750" t="str">
            <v>2017-04-19</v>
          </cell>
          <cell r="V750" t="str">
            <v>Norte</v>
          </cell>
          <cell r="W750" t="str">
            <v>COMPLETADO</v>
          </cell>
          <cell r="X750" t="str">
            <v>TALLER</v>
          </cell>
          <cell r="Y750">
            <v>42807</v>
          </cell>
          <cell r="Z750">
            <v>5</v>
          </cell>
          <cell r="AA750" t="str">
            <v>M010</v>
          </cell>
          <cell r="AD750" t="str">
            <v>Apodaca/Nuevo Leon</v>
          </cell>
          <cell r="AE750" t="str">
            <v>NL</v>
          </cell>
          <cell r="AF750" t="str">
            <v>MX</v>
          </cell>
          <cell r="AG750" t="str">
            <v>10414168</v>
          </cell>
          <cell r="AH750" t="str">
            <v>MARIA TERESA CABRERA INFANTE</v>
          </cell>
          <cell r="AI750" t="str">
            <v>137 Rio Sena</v>
          </cell>
          <cell r="AJ750" t="str">
            <v>8116660105</v>
          </cell>
          <cell r="AK750">
            <v>0</v>
          </cell>
          <cell r="AL750" t="str">
            <v>66646</v>
          </cell>
          <cell r="AM750"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50" t="str">
            <v>1TE50B8NUSCB</v>
          </cell>
          <cell r="AO750" t="str">
            <v>Smart</v>
          </cell>
          <cell r="AP750" t="str">
            <v>Hisense</v>
          </cell>
          <cell r="AQ750" t="str">
            <v>Opera</v>
          </cell>
          <cell r="AR750" t="str">
            <v>FHD 1920 x 1080</v>
          </cell>
          <cell r="AS750" t="str">
            <v>3TE50G165140G165140M010</v>
          </cell>
          <cell r="AT750">
            <v>164</v>
          </cell>
          <cell r="AU750" t="str">
            <v>50H7GB</v>
          </cell>
          <cell r="AV750" t="str">
            <v>3TE50G165140</v>
          </cell>
          <cell r="AW750" t="str">
            <v>G165140</v>
          </cell>
          <cell r="AX750" t="str">
            <v>M010</v>
          </cell>
          <cell r="AY750">
            <v>74012069</v>
          </cell>
          <cell r="AZ750">
            <v>51012995</v>
          </cell>
          <cell r="BA750">
            <v>80147314</v>
          </cell>
        </row>
        <row r="751">
          <cell r="D751">
            <v>60315540</v>
          </cell>
          <cell r="E751" t="str">
            <v xml:space="preserve">A </v>
          </cell>
          <cell r="F751" t="str">
            <v>TV</v>
          </cell>
          <cell r="G751" t="str">
            <v xml:space="preserve">FERNANDA MUÑOZ PADILLA </v>
          </cell>
          <cell r="H751" t="str">
            <v>BORBOLLON # 33 B EL MARQUES</v>
          </cell>
          <cell r="I751">
            <v>4422774418</v>
          </cell>
          <cell r="J751" t="str">
            <v xml:space="preserve">HISENSE </v>
          </cell>
          <cell r="K751" t="str">
            <v>32H5B2</v>
          </cell>
          <cell r="L751" t="str">
            <v>32G155369H07879</v>
          </cell>
          <cell r="M751">
            <v>9753803</v>
          </cell>
          <cell r="N751" t="str">
            <v>NO ESPECIFICA</v>
          </cell>
          <cell r="O751">
            <v>42669</v>
          </cell>
          <cell r="P751">
            <v>42833</v>
          </cell>
          <cell r="Q751">
            <v>201608</v>
          </cell>
          <cell r="R751" t="str">
            <v>11/04/2017 P1A: PANEL # 185960 O.C. 1009527</v>
          </cell>
          <cell r="S751" t="str">
            <v>EQUIPO EN TALLER EN CAJA COMPLETA</v>
          </cell>
          <cell r="T751" t="str">
            <v xml:space="preserve">CAROLINA PEREA                    </v>
          </cell>
          <cell r="U751" t="str">
            <v>2017-04-20</v>
          </cell>
          <cell r="V751" t="str">
            <v>CENTRO</v>
          </cell>
          <cell r="W751" t="str">
            <v>COMPLETADO</v>
          </cell>
          <cell r="X751" t="str">
            <v>TALLER</v>
          </cell>
          <cell r="Y751">
            <v>42830</v>
          </cell>
          <cell r="Z751">
            <v>164</v>
          </cell>
          <cell r="AA751" t="str">
            <v>M010</v>
          </cell>
          <cell r="AD751" t="str">
            <v>El Marques / colorado</v>
          </cell>
          <cell r="AE751" t="str">
            <v>QRO</v>
          </cell>
          <cell r="AF751" t="str">
            <v>MX</v>
          </cell>
          <cell r="AG751" t="str">
            <v>10374265</v>
          </cell>
          <cell r="AH751" t="str">
            <v>FERNANDA MUÑOZ PADILLA</v>
          </cell>
          <cell r="AI751" t="str">
            <v>Borbollon 33 B</v>
          </cell>
          <cell r="AJ751" t="str">
            <v>4422774418</v>
          </cell>
          <cell r="AK751" t="str">
            <v>4422774417</v>
          </cell>
          <cell r="AL751" t="str">
            <v>76240</v>
          </cell>
          <cell r="AM751"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51" t="str">
            <v>3TE32G155369</v>
          </cell>
          <cell r="AO751" t="str">
            <v>Smart</v>
          </cell>
          <cell r="AP751" t="str">
            <v>Hisense</v>
          </cell>
          <cell r="AQ751" t="str">
            <v>Opera</v>
          </cell>
          <cell r="AR751" t="str">
            <v>HD 1366 X 768</v>
          </cell>
          <cell r="AS751" t="str">
            <v>3TE32G164485G1644M010</v>
          </cell>
          <cell r="AT751" t="e">
            <v>#N/A</v>
          </cell>
          <cell r="AU751" t="str">
            <v>32H5B2</v>
          </cell>
          <cell r="AV751" t="str">
            <v>3TE32G164485</v>
          </cell>
          <cell r="AW751" t="str">
            <v>G1644</v>
          </cell>
          <cell r="AX751" t="str">
            <v>M010</v>
          </cell>
          <cell r="AY751">
            <v>74012070</v>
          </cell>
          <cell r="AZ751">
            <v>51012996</v>
          </cell>
          <cell r="BA751">
            <v>80139981</v>
          </cell>
        </row>
        <row r="752">
          <cell r="D752">
            <v>60312135</v>
          </cell>
          <cell r="E752" t="str">
            <v>A</v>
          </cell>
          <cell r="F752" t="str">
            <v>TV</v>
          </cell>
          <cell r="G752" t="str">
            <v>ROBERTO CARLOS HERNANDEZ ROJAS</v>
          </cell>
          <cell r="H752" t="str">
            <v>JUAN GUZMAN 413, LA VICTORIA, GUADALUPE</v>
          </cell>
          <cell r="I752" t="str">
            <v>8121644812, 811414373</v>
          </cell>
          <cell r="J752" t="str">
            <v>HISENSE</v>
          </cell>
          <cell r="K752" t="str">
            <v>48K20DW</v>
          </cell>
          <cell r="L752" t="str">
            <v>48G1505A8H03900</v>
          </cell>
          <cell r="M752" t="str">
            <v>POLIZA</v>
          </cell>
          <cell r="N752">
            <v>0</v>
          </cell>
          <cell r="O752">
            <v>42243</v>
          </cell>
          <cell r="P752">
            <v>42790</v>
          </cell>
          <cell r="Q752">
            <v>201024</v>
          </cell>
          <cell r="R752" t="str">
            <v>02/24/17 01:31 ERNESTO HDZ NP5 P1A OC 1007746 MAIN BOARD 180387</v>
          </cell>
          <cell r="S752" t="str">
            <v/>
          </cell>
          <cell r="T752" t="str">
            <v xml:space="preserve">    SOFIA VAZQUEZ                 </v>
          </cell>
          <cell r="U752" t="str">
            <v>2017-04-21</v>
          </cell>
          <cell r="V752" t="str">
            <v>Norte</v>
          </cell>
          <cell r="W752" t="str">
            <v>COMPLETADO</v>
          </cell>
          <cell r="X752" t="str">
            <v>TALLER</v>
          </cell>
          <cell r="Y752">
            <v>42787</v>
          </cell>
          <cell r="Z752">
            <v>544</v>
          </cell>
          <cell r="AA752" t="str">
            <v>M012</v>
          </cell>
          <cell r="AD752" t="str">
            <v>Guadalupe/La Victoria</v>
          </cell>
          <cell r="AE752" t="str">
            <v>NL</v>
          </cell>
          <cell r="AF752" t="str">
            <v>MX</v>
          </cell>
          <cell r="AG752" t="str">
            <v>10412436</v>
          </cell>
          <cell r="AH752" t="str">
            <v>ROBERTO CARLOS HERNANDEZ ROJAS</v>
          </cell>
          <cell r="AI752" t="str">
            <v>413 Juan Guzman</v>
          </cell>
          <cell r="AJ752" t="str">
            <v>8114143573</v>
          </cell>
          <cell r="AK752" t="str">
            <v>8114143573</v>
          </cell>
          <cell r="AL752" t="str">
            <v>67110</v>
          </cell>
          <cell r="AM752"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52" t="str">
            <v>3TE48A150516</v>
          </cell>
          <cell r="AO752" t="str">
            <v>Smart</v>
          </cell>
          <cell r="AP752" t="str">
            <v>Hisense</v>
          </cell>
          <cell r="AQ752" t="str">
            <v>Opera</v>
          </cell>
          <cell r="AR752" t="str">
            <v>FHD 1920 x 1080</v>
          </cell>
          <cell r="AS752" t="str">
            <v>3TE50G1653A3G1653M010</v>
          </cell>
          <cell r="AT752" t="e">
            <v>#N/A</v>
          </cell>
          <cell r="AU752" t="str">
            <v>50H5C</v>
          </cell>
          <cell r="AV752" t="str">
            <v>3TE50G1653A3</v>
          </cell>
          <cell r="AW752" t="str">
            <v>G1653</v>
          </cell>
          <cell r="AX752" t="str">
            <v>M010</v>
          </cell>
          <cell r="AY752">
            <v>74012071</v>
          </cell>
          <cell r="AZ752">
            <v>51012997</v>
          </cell>
          <cell r="BA752">
            <v>80140487</v>
          </cell>
        </row>
        <row r="753">
          <cell r="D753">
            <v>60311765</v>
          </cell>
          <cell r="E753" t="str">
            <v>A</v>
          </cell>
          <cell r="F753" t="str">
            <v>TV</v>
          </cell>
          <cell r="G753" t="str">
            <v>LUIS RAUL CHAPA DAVILA</v>
          </cell>
          <cell r="H753" t="str">
            <v>ARAUCARIA 216, RINCON DE LOS SABINOS, GUADALUPE</v>
          </cell>
          <cell r="I753">
            <v>10222375</v>
          </cell>
          <cell r="J753" t="str">
            <v>HISENSE</v>
          </cell>
          <cell r="K753" t="str">
            <v>50H7GB</v>
          </cell>
          <cell r="L753" t="str">
            <v>50G155380H00222</v>
          </cell>
          <cell r="M753" t="str">
            <v>FACTURA</v>
          </cell>
          <cell r="N753">
            <v>13288.2</v>
          </cell>
          <cell r="O753">
            <v>42780</v>
          </cell>
          <cell r="P753">
            <v>42783</v>
          </cell>
          <cell r="Q753">
            <v>201024</v>
          </cell>
          <cell r="R753" t="str">
            <v>02/24/17 01:26 ERNESTO HDZ NP5 P1A OC 1007740 PANEL 194562</v>
          </cell>
          <cell r="S753" t="str">
            <v/>
          </cell>
          <cell r="T753" t="str">
            <v xml:space="preserve">    SOFIA VAZQUEZ                 </v>
          </cell>
          <cell r="U753" t="str">
            <v>2017-04-21</v>
          </cell>
          <cell r="V753" t="str">
            <v>Norte</v>
          </cell>
          <cell r="W753" t="str">
            <v>COMPLETADO</v>
          </cell>
          <cell r="X753" t="str">
            <v>TALLER</v>
          </cell>
          <cell r="Y753">
            <v>42782</v>
          </cell>
          <cell r="Z753">
            <v>2</v>
          </cell>
          <cell r="AA753" t="str">
            <v>M010</v>
          </cell>
          <cell r="AD753" t="str">
            <v>Gpe / rincon sabinos</v>
          </cell>
          <cell r="AE753" t="str">
            <v>NL</v>
          </cell>
          <cell r="AF753" t="str">
            <v>MX</v>
          </cell>
          <cell r="AG753" t="str">
            <v>10412234</v>
          </cell>
          <cell r="AH753" t="str">
            <v>LUIS RAUL CHAPA DAVILA</v>
          </cell>
          <cell r="AI753" t="str">
            <v>calle araucaria 216</v>
          </cell>
          <cell r="AJ753" t="str">
            <v>10222375</v>
          </cell>
          <cell r="AK753">
            <v>0</v>
          </cell>
          <cell r="AL753" t="str">
            <v>67196</v>
          </cell>
          <cell r="AM753"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53" t="str">
            <v>3TE50G1523B0</v>
          </cell>
          <cell r="AO753" t="str">
            <v>Smart</v>
          </cell>
          <cell r="AP753" t="str">
            <v>Hisense</v>
          </cell>
          <cell r="AQ753" t="str">
            <v>Android</v>
          </cell>
          <cell r="AR753" t="str">
            <v>UHD 3840 X 2160</v>
          </cell>
          <cell r="AS753" t="str">
            <v>3TE50G1644B3G1644M010</v>
          </cell>
          <cell r="AT753" t="e">
            <v>#N/A</v>
          </cell>
          <cell r="AU753" t="str">
            <v>50H7GB</v>
          </cell>
          <cell r="AV753" t="str">
            <v>3TE50G1644B3</v>
          </cell>
          <cell r="AW753" t="str">
            <v>G1644</v>
          </cell>
          <cell r="AX753" t="str">
            <v>M010</v>
          </cell>
          <cell r="AY753">
            <v>74012072</v>
          </cell>
          <cell r="AZ753">
            <v>51012998</v>
          </cell>
          <cell r="BA753">
            <v>80140489</v>
          </cell>
        </row>
        <row r="754">
          <cell r="D754">
            <v>60315762</v>
          </cell>
          <cell r="E754" t="str">
            <v>A</v>
          </cell>
          <cell r="F754" t="str">
            <v>TV</v>
          </cell>
          <cell r="G754" t="str">
            <v>MARIBEL LEÓN MUNGUÍA</v>
          </cell>
          <cell r="H754" t="str">
            <v>CALLE BANDERA N. 29 COLONIA SAN DIEGO MANZANILLA C.P 72229, PUEBLA, PUE.</v>
          </cell>
          <cell r="I754" t="str">
            <v>222 2864957-2227533260</v>
          </cell>
          <cell r="J754" t="str">
            <v>HISENSE</v>
          </cell>
          <cell r="K754" t="str">
            <v>48H5</v>
          </cell>
          <cell r="L754" t="str">
            <v>48J135004H00986</v>
          </cell>
          <cell r="M754" t="str">
            <v>PÓLIZA SELLADA</v>
          </cell>
          <cell r="N754" t="str">
            <v>N/A</v>
          </cell>
          <cell r="O754">
            <v>41899</v>
          </cell>
          <cell r="P754">
            <v>42843</v>
          </cell>
          <cell r="Q754">
            <v>201032</v>
          </cell>
          <cell r="R754" t="str">
            <v>21/04/2017 01 : 31  ARANTXA.MON : NP5
20/04/2017 01 : 38 201032 : P1A: T172468 PANEL LED OC-1009745</v>
          </cell>
          <cell r="S754" t="str">
            <v/>
          </cell>
          <cell r="T754" t="str">
            <v xml:space="preserve"> ERIK ORTEGA MÉNDEZ               </v>
          </cell>
          <cell r="U754" t="str">
            <v>2017/04/21</v>
          </cell>
          <cell r="V754" t="str">
            <v>CENTRO</v>
          </cell>
          <cell r="W754" t="str">
            <v>COMPLETADO</v>
          </cell>
          <cell r="X754" t="str">
            <v>TALLER</v>
          </cell>
          <cell r="Y754">
            <v>42836</v>
          </cell>
          <cell r="Z754">
            <v>937</v>
          </cell>
          <cell r="AA754" t="str">
            <v>M012</v>
          </cell>
          <cell r="AD754" t="str">
            <v>Puebla/Col. San Diego Manzanillo</v>
          </cell>
          <cell r="AE754" t="str">
            <v>PUE</v>
          </cell>
          <cell r="AF754" t="str">
            <v>MX</v>
          </cell>
          <cell r="AG754" t="str">
            <v>10415792</v>
          </cell>
          <cell r="AH754" t="str">
            <v>MARIBEL LEON MUNGUIA</v>
          </cell>
          <cell r="AI754" t="str">
            <v>29 Bandera</v>
          </cell>
          <cell r="AJ754" t="str">
            <v>2227533260</v>
          </cell>
          <cell r="AK754" t="str">
            <v>2227533260</v>
          </cell>
          <cell r="AL754" t="str">
            <v>72229</v>
          </cell>
          <cell r="AM754"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54" t="str">
            <v>3TE48J135166</v>
          </cell>
          <cell r="AO754" t="e">
            <v>#N/A</v>
          </cell>
          <cell r="AP754" t="e">
            <v>#N/A</v>
          </cell>
          <cell r="AQ754" t="e">
            <v>#N/A</v>
          </cell>
          <cell r="AR754" t="e">
            <v>#N/A</v>
          </cell>
          <cell r="AS754" t="str">
            <v>3TE50G1653A3G1653M010</v>
          </cell>
          <cell r="AT754" t="e">
            <v>#N/A</v>
          </cell>
          <cell r="AU754" t="str">
            <v>50H5C</v>
          </cell>
          <cell r="AV754" t="str">
            <v>3TE50G1653A3</v>
          </cell>
          <cell r="AW754" t="str">
            <v>G1653</v>
          </cell>
          <cell r="AX754" t="str">
            <v>M010</v>
          </cell>
          <cell r="AY754">
            <v>74012073</v>
          </cell>
          <cell r="AZ754">
            <v>51012999</v>
          </cell>
          <cell r="BA754">
            <v>80140975</v>
          </cell>
        </row>
        <row r="755">
          <cell r="D755">
            <v>60315795</v>
          </cell>
          <cell r="E755" t="str">
            <v>A</v>
          </cell>
          <cell r="F755" t="str">
            <v>TV</v>
          </cell>
          <cell r="G755" t="str">
            <v>JESUS ALBERTO ALVAREZ PEREZ</v>
          </cell>
          <cell r="H755" t="str">
            <v>ANDADOR MALINCHEÑO 105, INFONAVIT HUASTECA, SANTA CATARINA</v>
          </cell>
          <cell r="I755">
            <v>8183881123</v>
          </cell>
          <cell r="J755" t="str">
            <v>HISENSE</v>
          </cell>
          <cell r="K755" t="str">
            <v>50H7GB</v>
          </cell>
          <cell r="L755" t="str">
            <v>50G1611D4H00345</v>
          </cell>
          <cell r="M755" t="str">
            <v>FACTURA</v>
          </cell>
          <cell r="N755">
            <v>12324.15</v>
          </cell>
          <cell r="O755">
            <v>42821</v>
          </cell>
          <cell r="P755">
            <v>42837</v>
          </cell>
          <cell r="Q755">
            <v>201024</v>
          </cell>
          <cell r="R755" t="str">
            <v>04/18/17 06:46 ARANTXA NP5 P1A OC 1009627 MAIN BOARD 192673</v>
          </cell>
          <cell r="S755" t="str">
            <v/>
          </cell>
          <cell r="T755" t="str">
            <v xml:space="preserve">    SOFIA VAZQUEZ                 </v>
          </cell>
          <cell r="U755" t="str">
            <v>2017-04-21</v>
          </cell>
          <cell r="V755" t="str">
            <v>Norte</v>
          </cell>
          <cell r="W755" t="str">
            <v>COMPLETADO</v>
          </cell>
          <cell r="X755" t="str">
            <v>TALLER</v>
          </cell>
          <cell r="Y755">
            <v>42836</v>
          </cell>
          <cell r="Z755">
            <v>15</v>
          </cell>
          <cell r="AA755" t="str">
            <v>M010</v>
          </cell>
          <cell r="AD755" t="str">
            <v>Sta. Catarina/Infonavit Huasteca</v>
          </cell>
          <cell r="AE755" t="str">
            <v>NL</v>
          </cell>
          <cell r="AF755" t="str">
            <v>MX</v>
          </cell>
          <cell r="AG755" t="str">
            <v>10415853</v>
          </cell>
          <cell r="AH755" t="str">
            <v>JESUS ALBERTO ALVAREZ PEREZ</v>
          </cell>
          <cell r="AI755" t="str">
            <v>105 Andador malincheño</v>
          </cell>
          <cell r="AJ755" t="str">
            <v>8110503224</v>
          </cell>
          <cell r="AK755" t="str">
            <v>8110503224</v>
          </cell>
          <cell r="AL755" t="str">
            <v>66354</v>
          </cell>
          <cell r="AM755"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55" t="str">
            <v>3TE50G1523B0</v>
          </cell>
          <cell r="AO755" t="str">
            <v>Smart</v>
          </cell>
          <cell r="AP755" t="str">
            <v>Hisense</v>
          </cell>
          <cell r="AQ755" t="str">
            <v>Android</v>
          </cell>
          <cell r="AR755" t="str">
            <v>UHD 3840 X 2160</v>
          </cell>
          <cell r="AS755" t="str">
            <v>3TE50G1644B3G1644M010</v>
          </cell>
          <cell r="AT755" t="e">
            <v>#N/A</v>
          </cell>
          <cell r="AU755" t="str">
            <v>50H7GB</v>
          </cell>
          <cell r="AV755" t="str">
            <v>3TE50G1644B3</v>
          </cell>
          <cell r="AW755" t="str">
            <v>G1644</v>
          </cell>
          <cell r="AX755" t="str">
            <v>M010</v>
          </cell>
          <cell r="AY755">
            <v>74012074</v>
          </cell>
          <cell r="AZ755">
            <v>51013000</v>
          </cell>
          <cell r="BA755">
            <v>80140492</v>
          </cell>
        </row>
        <row r="756">
          <cell r="D756">
            <v>60313756</v>
          </cell>
          <cell r="E756" t="str">
            <v>A</v>
          </cell>
          <cell r="F756" t="str">
            <v>TV</v>
          </cell>
          <cell r="G756" t="str">
            <v xml:space="preserve">ERNESTINA ZAVALA RODRIGUEZ </v>
          </cell>
          <cell r="H756" t="str">
            <v xml:space="preserve">HERMOSILLO 312 JARDINES DE LA HACIENDA </v>
          </cell>
          <cell r="I756">
            <v>4621164211</v>
          </cell>
          <cell r="J756" t="str">
            <v>HISENSE</v>
          </cell>
          <cell r="K756" t="str">
            <v>50K20D</v>
          </cell>
          <cell r="L756" t="str">
            <v>50G143066H00916</v>
          </cell>
          <cell r="M756" t="str">
            <v xml:space="preserve">POLIZA DE GARANTIA </v>
          </cell>
          <cell r="N756">
            <v>0</v>
          </cell>
          <cell r="O756">
            <v>42125</v>
          </cell>
          <cell r="P756">
            <v>42003</v>
          </cell>
          <cell r="Q756">
            <v>201055</v>
          </cell>
          <cell r="R756" t="str">
            <v>21/04/2017 03 : 14  GERARDO.GRA : CSC
se le comenta a cliente que se le esta realizando CF con duración de 20días hábiles
08/04/2017 04 : 23  ARANTXA.MON : NP5
08/04/2017 04 : 23  ARANTXA.MON : NP5</v>
          </cell>
          <cell r="S756" t="str">
            <v/>
          </cell>
          <cell r="T756" t="str">
            <v xml:space="preserve">  VANESA AGUILAR VAZQUEZ          </v>
          </cell>
          <cell r="U756" t="str">
            <v>2017-04-21</v>
          </cell>
          <cell r="V756" t="str">
            <v>Norte</v>
          </cell>
          <cell r="W756" t="str">
            <v>COMPLETADO</v>
          </cell>
          <cell r="X756" t="str">
            <v>TALLER</v>
          </cell>
          <cell r="Y756">
            <v>42803</v>
          </cell>
          <cell r="Z756">
            <v>678</v>
          </cell>
          <cell r="AA756" t="str">
            <v>M012</v>
          </cell>
          <cell r="AD756" t="str">
            <v>Irapuato/Jardines de la hacienda</v>
          </cell>
          <cell r="AE756" t="str">
            <v>GTO</v>
          </cell>
          <cell r="AF756" t="str">
            <v>MX</v>
          </cell>
          <cell r="AG756" t="str">
            <v>10410054</v>
          </cell>
          <cell r="AH756" t="str">
            <v>ERNESTINA ZAVALA RODRIGUEZ</v>
          </cell>
          <cell r="AI756" t="str">
            <v>312 Hermosillo</v>
          </cell>
          <cell r="AJ756" t="str">
            <v>4621164211</v>
          </cell>
          <cell r="AK756" t="str">
            <v>4621001118</v>
          </cell>
          <cell r="AL756" t="str">
            <v>36500</v>
          </cell>
          <cell r="AM756"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56" t="str">
            <v>3TE50G132311</v>
          </cell>
          <cell r="AO756" t="str">
            <v>Básica</v>
          </cell>
          <cell r="AP756" t="str">
            <v>Hisense</v>
          </cell>
          <cell r="AQ756" t="str">
            <v>Opera</v>
          </cell>
          <cell r="AR756" t="str">
            <v>FHD 1920 x 1080</v>
          </cell>
          <cell r="AS756" t="e">
            <v>#N/A</v>
          </cell>
          <cell r="AT756" t="e">
            <v>#N/A</v>
          </cell>
          <cell r="AV756" t="str">
            <v>3TE50G132311</v>
          </cell>
          <cell r="AW756" t="e">
            <v>#N/A</v>
          </cell>
          <cell r="AY756">
            <v>74012076</v>
          </cell>
          <cell r="AZ756">
            <v>51013001</v>
          </cell>
          <cell r="BA756">
            <v>80140493</v>
          </cell>
        </row>
        <row r="757">
          <cell r="D757">
            <v>60311884</v>
          </cell>
          <cell r="E757" t="str">
            <v>A</v>
          </cell>
          <cell r="F757" t="str">
            <v>TV</v>
          </cell>
          <cell r="G757" t="str">
            <v>FRANCISCO ANDRES BARRGAN</v>
          </cell>
          <cell r="H757" t="str">
            <v>VILLAS LAS FLORES ACAYUCAN MODULO 31 # 102 CP 94670</v>
          </cell>
          <cell r="I757" t="str">
            <v>2717160590  2711222385</v>
          </cell>
          <cell r="J757" t="str">
            <v>HISENSE</v>
          </cell>
          <cell r="K757" t="str">
            <v>50H7GB</v>
          </cell>
          <cell r="L757" t="str">
            <v>50G1611D4H00510</v>
          </cell>
          <cell r="M757" t="str">
            <v>TIKET/9039586822</v>
          </cell>
          <cell r="N757" t="str">
            <v>$ 12,639,20</v>
          </cell>
          <cell r="O757">
            <v>42588</v>
          </cell>
          <cell r="P757">
            <v>42789</v>
          </cell>
          <cell r="Q757">
            <v>201472</v>
          </cell>
          <cell r="R757" t="str">
            <v>DISPLAY T192764 OC-1007882</v>
          </cell>
          <cell r="S757" t="str">
            <v>FAVOR DE VERIFICAR DESDE QUE TIEMPO SE A</v>
          </cell>
          <cell r="T757" t="str">
            <v xml:space="preserve"> LETICIA ROMERO O   Fecha de Aplic</v>
          </cell>
          <cell r="U757" t="str">
            <v>2017-04-21</v>
          </cell>
          <cell r="V757" t="str">
            <v>SUR</v>
          </cell>
          <cell r="W757" t="str">
            <v>COMPLETADO</v>
          </cell>
          <cell r="X757" t="str">
            <v>TALLER</v>
          </cell>
          <cell r="Y757">
            <v>42783</v>
          </cell>
          <cell r="Z757">
            <v>195</v>
          </cell>
          <cell r="AA757" t="str">
            <v>M010</v>
          </cell>
          <cell r="AD757" t="str">
            <v>CORDOBA/VILLA LAS FLORES</v>
          </cell>
          <cell r="AE757" t="str">
            <v>VER</v>
          </cell>
          <cell r="AF757" t="str">
            <v>MX</v>
          </cell>
          <cell r="AG757" t="str">
            <v>10402800</v>
          </cell>
          <cell r="AH757" t="str">
            <v>FRANCISCO ANDRES BARRAGAN</v>
          </cell>
          <cell r="AI757" t="str">
            <v>102 ACAYUCAN MODULO 31</v>
          </cell>
          <cell r="AJ757" t="str">
            <v>2717160590</v>
          </cell>
          <cell r="AK757" t="str">
            <v>2711222385</v>
          </cell>
          <cell r="AL757" t="str">
            <v>94670</v>
          </cell>
          <cell r="AM757"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57" t="str">
            <v>3TE50G1523B0</v>
          </cell>
          <cell r="AO757" t="str">
            <v>Smart</v>
          </cell>
          <cell r="AP757" t="str">
            <v>Hisense</v>
          </cell>
          <cell r="AQ757" t="str">
            <v>Android</v>
          </cell>
          <cell r="AR757" t="str">
            <v>UHD 3840 X 2160</v>
          </cell>
          <cell r="AS757" t="str">
            <v>3TE50G1644B3G1644M010</v>
          </cell>
          <cell r="AT757" t="e">
            <v>#N/A</v>
          </cell>
          <cell r="AU757" t="str">
            <v>50H7GB</v>
          </cell>
          <cell r="AV757" t="str">
            <v>3TE50G1644B3</v>
          </cell>
          <cell r="AW757" t="str">
            <v>G1644</v>
          </cell>
          <cell r="AX757" t="str">
            <v>M010</v>
          </cell>
          <cell r="AY757">
            <v>74012077</v>
          </cell>
          <cell r="AZ757">
            <v>51013003</v>
          </cell>
          <cell r="BA757">
            <v>80140495</v>
          </cell>
        </row>
        <row r="758">
          <cell r="D758">
            <v>60311083</v>
          </cell>
          <cell r="E758" t="str">
            <v>A</v>
          </cell>
          <cell r="F758" t="str">
            <v>TV</v>
          </cell>
          <cell r="G758" t="str">
            <v>LIZZY RDZ. GARCIA</v>
          </cell>
          <cell r="H758" t="str">
            <v>FRACC. FORTIN DE LAS FLORES POPOCATEPETL 47-A CP94470</v>
          </cell>
          <cell r="I758">
            <v>2717131919</v>
          </cell>
          <cell r="J758" t="str">
            <v>HISENSE</v>
          </cell>
          <cell r="K758" t="str">
            <v>32D33</v>
          </cell>
          <cell r="L758" t="str">
            <v>32M150518H15343</v>
          </cell>
          <cell r="M758">
            <v>68565</v>
          </cell>
          <cell r="N758" t="str">
            <v>$ 7238,80</v>
          </cell>
          <cell r="O758">
            <v>42430</v>
          </cell>
          <cell r="P758">
            <v>42949</v>
          </cell>
          <cell r="Q758">
            <v>201472</v>
          </cell>
          <cell r="R758" t="str">
            <v xml:space="preserve"> DISPLAY DAÑADO T171862 OC-1007524</v>
          </cell>
          <cell r="S758" t="str">
            <v/>
          </cell>
          <cell r="T758" t="str">
            <v xml:space="preserve"> LETICIA ROMERO   Fecha de Aplicac</v>
          </cell>
          <cell r="U758" t="str">
            <v>2017-04-21</v>
          </cell>
          <cell r="V758" t="str">
            <v>SUR</v>
          </cell>
          <cell r="W758" t="str">
            <v>COMPLETADO</v>
          </cell>
          <cell r="X758" t="str">
            <v>TALLER</v>
          </cell>
          <cell r="Y758">
            <v>42774</v>
          </cell>
          <cell r="Z758">
            <v>344</v>
          </cell>
          <cell r="AA758" t="str">
            <v>M010</v>
          </cell>
          <cell r="AD758" t="str">
            <v>Fortin/Fracc fortin de las flores</v>
          </cell>
          <cell r="AE758" t="str">
            <v>VER</v>
          </cell>
          <cell r="AF758" t="str">
            <v>MX</v>
          </cell>
          <cell r="AG758" t="str">
            <v>10411638</v>
          </cell>
          <cell r="AH758" t="str">
            <v>LIZZY RODRIGUEZ GARCIA</v>
          </cell>
          <cell r="AI758" t="str">
            <v>Popocatepetl num 47-A</v>
          </cell>
          <cell r="AJ758" t="str">
            <v>2717131919</v>
          </cell>
          <cell r="AK758">
            <v>0</v>
          </cell>
          <cell r="AL758" t="str">
            <v>94470</v>
          </cell>
          <cell r="AM758"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58" t="str">
            <v>3TE32M134512</v>
          </cell>
          <cell r="AO758" t="str">
            <v>Básica</v>
          </cell>
          <cell r="AP758" t="str">
            <v>Hisense</v>
          </cell>
          <cell r="AQ758" t="str">
            <v>Opera</v>
          </cell>
          <cell r="AR758" t="str">
            <v>HD 1366 X 768</v>
          </cell>
          <cell r="AS758" t="str">
            <v>3TE32G164478G1644M010</v>
          </cell>
          <cell r="AT758" t="e">
            <v>#N/A</v>
          </cell>
          <cell r="AU758" t="str">
            <v>32H3B2</v>
          </cell>
          <cell r="AV758" t="str">
            <v>3TE32G164478</v>
          </cell>
          <cell r="AW758" t="str">
            <v>G1644</v>
          </cell>
          <cell r="AX758" t="str">
            <v>M010</v>
          </cell>
          <cell r="AY758">
            <v>74012078</v>
          </cell>
          <cell r="AZ758">
            <v>51013004</v>
          </cell>
          <cell r="BA758">
            <v>80140497</v>
          </cell>
        </row>
        <row r="759">
          <cell r="D759">
            <v>60315765</v>
          </cell>
          <cell r="E759" t="str">
            <v>A</v>
          </cell>
          <cell r="F759" t="str">
            <v>TV</v>
          </cell>
          <cell r="G759" t="str">
            <v>CARLOS ALBERTO GONZALEZ GONZALEZ</v>
          </cell>
          <cell r="H759" t="str">
            <v>MONTEJICAR 1012, MAESTRANZA, MONTERREY</v>
          </cell>
          <cell r="I759">
            <v>8117516443</v>
          </cell>
          <cell r="J759" t="str">
            <v>HISENSE</v>
          </cell>
          <cell r="K759" t="str">
            <v>50H7GB</v>
          </cell>
          <cell r="L759" t="str">
            <v>50G1613D5H00647</v>
          </cell>
          <cell r="M759" t="str">
            <v>TIKET</v>
          </cell>
          <cell r="N759">
            <v>9999</v>
          </cell>
          <cell r="O759">
            <v>42567</v>
          </cell>
          <cell r="P759">
            <v>42842</v>
          </cell>
          <cell r="Q759">
            <v>201024</v>
          </cell>
          <cell r="R759" t="str">
            <v>04/20/17 02:01 ARANTXA MON NP5 P1B OC 1009699 PANEL 194562</v>
          </cell>
          <cell r="S759" t="str">
            <v/>
          </cell>
          <cell r="T759" t="str">
            <v xml:space="preserve">    SOFIA VAZQUEZ                 </v>
          </cell>
          <cell r="U759" t="str">
            <v>2017-04-21</v>
          </cell>
          <cell r="V759" t="str">
            <v>Norte</v>
          </cell>
          <cell r="W759" t="str">
            <v>COMPLETADO</v>
          </cell>
          <cell r="X759" t="str">
            <v>TALLER</v>
          </cell>
          <cell r="Y759">
            <v>42835</v>
          </cell>
          <cell r="Z759">
            <v>268</v>
          </cell>
          <cell r="AA759" t="str">
            <v>M010</v>
          </cell>
          <cell r="AD759" t="str">
            <v>Monterrey/Maestransa</v>
          </cell>
          <cell r="AE759" t="str">
            <v>NL</v>
          </cell>
          <cell r="AF759" t="str">
            <v>MX</v>
          </cell>
          <cell r="AG759" t="str">
            <v>10414816</v>
          </cell>
          <cell r="AH759" t="str">
            <v>CARLOS ALBERTO GONZALEZ GONZALEZ</v>
          </cell>
          <cell r="AI759" t="str">
            <v>Montejicar num 1012</v>
          </cell>
          <cell r="AJ759" t="str">
            <v>8117516443</v>
          </cell>
          <cell r="AK759">
            <v>0</v>
          </cell>
          <cell r="AL759" t="str">
            <v>64989</v>
          </cell>
          <cell r="AM759"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759" t="str">
            <v>3TE50G1523B0</v>
          </cell>
          <cell r="AO759" t="str">
            <v>Smart</v>
          </cell>
          <cell r="AP759" t="str">
            <v>Hisense</v>
          </cell>
          <cell r="AQ759" t="str">
            <v>Android</v>
          </cell>
          <cell r="AR759" t="str">
            <v>UHD 3840 X 2160</v>
          </cell>
          <cell r="AS759" t="str">
            <v>3TE50G1644B3G1644M010</v>
          </cell>
          <cell r="AT759" t="e">
            <v>#N/A</v>
          </cell>
          <cell r="AU759" t="str">
            <v>50H7GB</v>
          </cell>
          <cell r="AV759" t="str">
            <v>3TE50G1644B3</v>
          </cell>
          <cell r="AW759" t="str">
            <v>G1644</v>
          </cell>
          <cell r="AX759" t="str">
            <v>M010</v>
          </cell>
          <cell r="AY759">
            <v>74012079</v>
          </cell>
          <cell r="AZ759">
            <v>51013005</v>
          </cell>
          <cell r="BA759">
            <v>80140498</v>
          </cell>
        </row>
        <row r="760">
          <cell r="D760">
            <v>60314642</v>
          </cell>
          <cell r="E760" t="str">
            <v>A</v>
          </cell>
          <cell r="F760" t="str">
            <v>TV</v>
          </cell>
          <cell r="G760" t="str">
            <v>ESEQUIEL HERNANDEZ VARGAS</v>
          </cell>
          <cell r="H760" t="str">
            <v>JOSE ISABEL DE LOS SANTOS 2303, 25 NOVIEMBRE, GUADALUPE</v>
          </cell>
          <cell r="I760">
            <v>8183172405</v>
          </cell>
          <cell r="J760" t="str">
            <v>HISENSE</v>
          </cell>
          <cell r="K760" t="str">
            <v>32H5B</v>
          </cell>
          <cell r="L760" t="str">
            <v>32G15536H01101</v>
          </cell>
          <cell r="M760" t="str">
            <v xml:space="preserve">268218-6 </v>
          </cell>
          <cell r="N760">
            <v>8362</v>
          </cell>
          <cell r="O760">
            <v>42606</v>
          </cell>
          <cell r="P760">
            <v>42822</v>
          </cell>
          <cell r="Q760">
            <v>201024</v>
          </cell>
          <cell r="R760" t="str">
            <v>04/07/17  04:34 ERNESTO HDZ NP5 P1A OC 1009203 PANEL 185960</v>
          </cell>
          <cell r="S760" t="str">
            <v/>
          </cell>
          <cell r="T760" t="str">
            <v xml:space="preserve">    SOFIA VAZQUEZ                 </v>
          </cell>
          <cell r="U760" t="str">
            <v>2017-04-21</v>
          </cell>
          <cell r="V760" t="str">
            <v>Norte</v>
          </cell>
          <cell r="W760" t="str">
            <v>COMPLETADO</v>
          </cell>
          <cell r="X760" t="str">
            <v>TALLER</v>
          </cell>
          <cell r="Y760">
            <v>42816</v>
          </cell>
          <cell r="Z760">
            <v>210</v>
          </cell>
          <cell r="AA760" t="str">
            <v>M010</v>
          </cell>
          <cell r="AD760" t="str">
            <v>25 DE NOV / GDPE NUEVO LEON</v>
          </cell>
          <cell r="AE760" t="str">
            <v>NL</v>
          </cell>
          <cell r="AF760" t="str">
            <v>MX</v>
          </cell>
          <cell r="AG760" t="str">
            <v>10414841</v>
          </cell>
          <cell r="AH760" t="str">
            <v>EZEQUIEL HERNANDEZ VARGAS</v>
          </cell>
          <cell r="AI760" t="str">
            <v>2303 JOSE ISABEL DE LOS SANTOS</v>
          </cell>
          <cell r="AJ760" t="str">
            <v>018183172405</v>
          </cell>
          <cell r="AK760">
            <v>0</v>
          </cell>
          <cell r="AL760" t="str">
            <v>67174</v>
          </cell>
          <cell r="AM760"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760" t="str">
            <v>3TE32A150815</v>
          </cell>
          <cell r="AO760" t="str">
            <v>Smart</v>
          </cell>
          <cell r="AP760" t="str">
            <v>Hisense</v>
          </cell>
          <cell r="AQ760" t="str">
            <v>Opera</v>
          </cell>
          <cell r="AR760" t="str">
            <v>HD 1366 X 768</v>
          </cell>
          <cell r="AS760" t="str">
            <v>3TE32G164485G164485M010</v>
          </cell>
          <cell r="AT760">
            <v>28</v>
          </cell>
          <cell r="AU760" t="str">
            <v>32H5B2</v>
          </cell>
          <cell r="AV760" t="str">
            <v>3TE32G164485</v>
          </cell>
          <cell r="AW760" t="str">
            <v>G164485</v>
          </cell>
          <cell r="AX760" t="str">
            <v>M010</v>
          </cell>
          <cell r="AY760">
            <v>74012080</v>
          </cell>
          <cell r="AZ760">
            <v>51013006</v>
          </cell>
          <cell r="BA760">
            <v>80146135</v>
          </cell>
        </row>
        <row r="761">
          <cell r="D761">
            <v>60315023</v>
          </cell>
          <cell r="E761" t="str">
            <v>A</v>
          </cell>
          <cell r="F761" t="str">
            <v>TV</v>
          </cell>
          <cell r="G761" t="str">
            <v>ALFREDO DE LA CRUZ PALACIO</v>
          </cell>
          <cell r="H761" t="str">
            <v xml:space="preserve">MIGUEL BARRAGAN 1273-DEPT 5, INDUSTRIAL, MONTERREY </v>
          </cell>
          <cell r="I761">
            <v>8183745401</v>
          </cell>
          <cell r="J761" t="str">
            <v>HISENSE</v>
          </cell>
          <cell r="K761" t="str">
            <v>50H7GB</v>
          </cell>
          <cell r="L761" t="str">
            <v>50G1614F6MH9468</v>
          </cell>
          <cell r="M761" t="str">
            <v>TIKET</v>
          </cell>
          <cell r="N761">
            <v>14665.14</v>
          </cell>
          <cell r="O761">
            <v>42710</v>
          </cell>
          <cell r="P761">
            <v>42823</v>
          </cell>
          <cell r="Q761">
            <v>201024</v>
          </cell>
          <cell r="R761" t="str">
            <v>04/06/17 11:35 ARANTXA MON NP5 P1A OC 1009215 PANEL 202207</v>
          </cell>
          <cell r="S761" t="str">
            <v/>
          </cell>
          <cell r="T761" t="str">
            <v xml:space="preserve">    SOFIA VAZQUEZ                 </v>
          </cell>
          <cell r="U761" t="str">
            <v>2017-04-21</v>
          </cell>
          <cell r="V761" t="str">
            <v>Norte</v>
          </cell>
          <cell r="W761" t="str">
            <v>COMPLETADO</v>
          </cell>
          <cell r="X761" t="str">
            <v>TALLER</v>
          </cell>
          <cell r="Y761">
            <v>42821</v>
          </cell>
          <cell r="Z761">
            <v>111</v>
          </cell>
          <cell r="AA761" t="str">
            <v>M010</v>
          </cell>
          <cell r="AD761" t="str">
            <v>Monterrey/ndustrial</v>
          </cell>
          <cell r="AE761" t="str">
            <v>NL</v>
          </cell>
          <cell r="AF761" t="str">
            <v>MX</v>
          </cell>
          <cell r="AG761" t="str">
            <v>10415157</v>
          </cell>
          <cell r="AH761" t="str">
            <v>ALFREDO DE LA CRUZ PALACIOS</v>
          </cell>
          <cell r="AI761" t="str">
            <v>Miguel barragan num 1273 dep 5</v>
          </cell>
          <cell r="AJ761" t="str">
            <v>8183745401</v>
          </cell>
          <cell r="AK761">
            <v>0</v>
          </cell>
          <cell r="AL761" t="str">
            <v>64440</v>
          </cell>
          <cell r="AM761"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761" t="str">
            <v>3TE50G1523B0</v>
          </cell>
          <cell r="AO761" t="str">
            <v>Smart</v>
          </cell>
          <cell r="AP761" t="str">
            <v>Hisense</v>
          </cell>
          <cell r="AQ761" t="str">
            <v>Android</v>
          </cell>
          <cell r="AR761" t="str">
            <v>UHD 3840 X 2160</v>
          </cell>
          <cell r="AS761" t="str">
            <v>3TE50G1644B3G1644M010</v>
          </cell>
          <cell r="AT761" t="e">
            <v>#N/A</v>
          </cell>
          <cell r="AU761" t="str">
            <v>50H7GB</v>
          </cell>
          <cell r="AV761" t="str">
            <v>3TE50G1644B3</v>
          </cell>
          <cell r="AW761" t="str">
            <v>G1644</v>
          </cell>
          <cell r="AX761" t="str">
            <v>M010</v>
          </cell>
          <cell r="AY761">
            <v>74012081</v>
          </cell>
          <cell r="AZ761">
            <v>51013007</v>
          </cell>
          <cell r="BA761">
            <v>80140500</v>
          </cell>
        </row>
        <row r="762">
          <cell r="D762">
            <v>60315482</v>
          </cell>
          <cell r="E762" t="str">
            <v>A</v>
          </cell>
          <cell r="F762" t="str">
            <v>TV</v>
          </cell>
          <cell r="G762" t="str">
            <v>MIGUEL FLORES</v>
          </cell>
          <cell r="H762" t="str">
            <v>TRATADO DE LIBRE COMERCIO 1000, PARQUE INDUSTRIAL STIVA, APODACA</v>
          </cell>
          <cell r="I762">
            <v>8181450017</v>
          </cell>
          <cell r="J762" t="str">
            <v>HISENSE</v>
          </cell>
          <cell r="K762" t="str">
            <v>32H5B2</v>
          </cell>
          <cell r="L762" t="str">
            <v>32G155370H03735</v>
          </cell>
          <cell r="M762" t="str">
            <v>FACTURA</v>
          </cell>
          <cell r="N762">
            <v>3163</v>
          </cell>
          <cell r="O762">
            <v>42684</v>
          </cell>
          <cell r="P762">
            <v>42830</v>
          </cell>
          <cell r="Q762">
            <v>201024</v>
          </cell>
          <cell r="R762" t="str">
            <v>04/13/17 06:46 ERNESTO HDZ NP5 P1A OC 1009526 PANEL 185960</v>
          </cell>
          <cell r="S762" t="str">
            <v/>
          </cell>
          <cell r="T762" t="str">
            <v xml:space="preserve">    SOFIA VAZQUEZ                 </v>
          </cell>
          <cell r="U762" t="str">
            <v>2017-04-21</v>
          </cell>
          <cell r="V762" t="str">
            <v>Norte</v>
          </cell>
          <cell r="W762" t="str">
            <v>COMPLETADO</v>
          </cell>
          <cell r="X762" t="str">
            <v>TALLER</v>
          </cell>
          <cell r="Y762">
            <v>42830</v>
          </cell>
          <cell r="Z762">
            <v>146</v>
          </cell>
          <cell r="AA762" t="str">
            <v>M010</v>
          </cell>
          <cell r="AD762" t="str">
            <v>apodaca /parque industrial stiva</v>
          </cell>
          <cell r="AE762" t="str">
            <v>NL</v>
          </cell>
          <cell r="AF762" t="str">
            <v>MX</v>
          </cell>
          <cell r="AG762" t="str">
            <v>10405383</v>
          </cell>
          <cell r="AH762" t="str">
            <v>MIGUEL FLORES</v>
          </cell>
          <cell r="AI762" t="str">
            <v>tratado de libre comercio num 1000</v>
          </cell>
          <cell r="AJ762" t="str">
            <v>01-8181450017</v>
          </cell>
          <cell r="AK762">
            <v>0</v>
          </cell>
          <cell r="AL762" t="str">
            <v>66626</v>
          </cell>
          <cell r="AM762"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762" t="str">
            <v>3TE32G155369</v>
          </cell>
          <cell r="AO762" t="str">
            <v>Smart</v>
          </cell>
          <cell r="AP762" t="str">
            <v>Hisense</v>
          </cell>
          <cell r="AQ762" t="str">
            <v>Opera</v>
          </cell>
          <cell r="AR762" t="str">
            <v>HD 1366 X 768</v>
          </cell>
          <cell r="AS762" t="str">
            <v>3TE32G164485G1644M010</v>
          </cell>
          <cell r="AT762" t="e">
            <v>#N/A</v>
          </cell>
          <cell r="AU762" t="str">
            <v>32H5B2</v>
          </cell>
          <cell r="AV762" t="str">
            <v>3TE32G164485</v>
          </cell>
          <cell r="AW762" t="str">
            <v>G1644</v>
          </cell>
          <cell r="AX762" t="str">
            <v>M010</v>
          </cell>
          <cell r="AY762">
            <v>74012082</v>
          </cell>
          <cell r="AZ762">
            <v>51013008</v>
          </cell>
          <cell r="BA762">
            <v>80141068</v>
          </cell>
        </row>
        <row r="763">
          <cell r="D763">
            <v>60315745</v>
          </cell>
          <cell r="E763" t="str">
            <v>A</v>
          </cell>
          <cell r="F763" t="str">
            <v>TV</v>
          </cell>
          <cell r="G763" t="str">
            <v>ILEANA VALDEZ PALACIOS</v>
          </cell>
          <cell r="H763" t="str">
            <v>MONTES PIRINEOS 834, LAS PUENTES 7° SECTOR, SAN NICOLAS</v>
          </cell>
          <cell r="I763" t="str">
            <v>8114030364, 8119240131</v>
          </cell>
          <cell r="J763" t="str">
            <v>HISENSE</v>
          </cell>
          <cell r="K763" t="str">
            <v>50H7GB</v>
          </cell>
          <cell r="L763" t="str">
            <v>50G161943MH5130</v>
          </cell>
          <cell r="M763" t="str">
            <v>TIKET</v>
          </cell>
          <cell r="N763">
            <v>13731.84</v>
          </cell>
          <cell r="O763">
            <v>42731</v>
          </cell>
          <cell r="P763">
            <v>42836</v>
          </cell>
          <cell r="Q763">
            <v>201024</v>
          </cell>
          <cell r="R763" t="str">
            <v>04/13/17 06:16 ERNESTO HDZ NP5 P1A OC 1009592 MAIN BOARD 194644</v>
          </cell>
          <cell r="S763" t="str">
            <v/>
          </cell>
          <cell r="T763" t="str">
            <v xml:space="preserve">    SOFIA VAZQUEZ                 </v>
          </cell>
          <cell r="U763" t="str">
            <v>2017-04-21</v>
          </cell>
          <cell r="V763" t="str">
            <v>Norte</v>
          </cell>
          <cell r="W763" t="str">
            <v>COMPLETADO</v>
          </cell>
          <cell r="X763" t="str">
            <v>TALLER</v>
          </cell>
          <cell r="Y763">
            <v>42835</v>
          </cell>
          <cell r="Z763">
            <v>104</v>
          </cell>
          <cell r="AA763" t="str">
            <v>M010</v>
          </cell>
          <cell r="AD763" t="str">
            <v>SAN NICOLAS DE LOS GARZA /LAS PUENTES 7°</v>
          </cell>
          <cell r="AE763" t="str">
            <v>NL</v>
          </cell>
          <cell r="AF763" t="str">
            <v>MX</v>
          </cell>
          <cell r="AG763" t="str">
            <v>10415802</v>
          </cell>
          <cell r="AH763" t="str">
            <v>ILEANA VALDEZ PALACIOS</v>
          </cell>
          <cell r="AI763" t="str">
            <v>MONTES PIRINEOS #834</v>
          </cell>
          <cell r="AJ763" t="str">
            <v>8119240131</v>
          </cell>
          <cell r="AK763" t="str">
            <v>8119240131</v>
          </cell>
          <cell r="AL763" t="str">
            <v>66460</v>
          </cell>
          <cell r="AM763"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763" t="str">
            <v>3TE50G1523B0</v>
          </cell>
          <cell r="AO763" t="str">
            <v>Smart</v>
          </cell>
          <cell r="AP763" t="str">
            <v>Hisense</v>
          </cell>
          <cell r="AQ763" t="str">
            <v>Android</v>
          </cell>
          <cell r="AR763" t="str">
            <v>UHD 3840 X 2160</v>
          </cell>
          <cell r="AS763" t="str">
            <v>3TE50G1644B3G1644M010</v>
          </cell>
          <cell r="AT763" t="e">
            <v>#N/A</v>
          </cell>
          <cell r="AU763" t="str">
            <v>50H7GB</v>
          </cell>
          <cell r="AV763" t="str">
            <v>3TE50G1644B3</v>
          </cell>
          <cell r="AW763" t="str">
            <v>G1644</v>
          </cell>
          <cell r="AX763" t="str">
            <v>M010</v>
          </cell>
          <cell r="AY763">
            <v>74012083</v>
          </cell>
          <cell r="AZ763">
            <v>51013009</v>
          </cell>
          <cell r="BA763">
            <v>80140502</v>
          </cell>
        </row>
        <row r="764">
          <cell r="D764">
            <v>60315484</v>
          </cell>
          <cell r="E764" t="str">
            <v>A</v>
          </cell>
          <cell r="F764" t="str">
            <v>TV</v>
          </cell>
          <cell r="G764" t="str">
            <v>MIGUEL FLORES</v>
          </cell>
          <cell r="H764" t="str">
            <v>TRATADO DE LIBRE COMERCIO 1000, PARQUE INDUSTRIAL STIVA, APODACA</v>
          </cell>
          <cell r="I764">
            <v>8181450017</v>
          </cell>
          <cell r="J764" t="str">
            <v>HISENSE</v>
          </cell>
          <cell r="K764" t="str">
            <v>32H5B2</v>
          </cell>
          <cell r="L764" t="str">
            <v>32G1619A7H06323</v>
          </cell>
          <cell r="M764" t="str">
            <v>FACTURA</v>
          </cell>
          <cell r="N764">
            <v>0</v>
          </cell>
          <cell r="O764">
            <v>42684</v>
          </cell>
          <cell r="P764">
            <v>42830</v>
          </cell>
          <cell r="Q764">
            <v>201024</v>
          </cell>
          <cell r="R764" t="str">
            <v>04/13/17 06:44 ERNESTO HDZ NP5 P1A OC 1009522 PANEL 185960</v>
          </cell>
          <cell r="S764" t="str">
            <v/>
          </cell>
          <cell r="T764" t="str">
            <v xml:space="preserve">    SOFIA VAZQUEZ                 </v>
          </cell>
          <cell r="U764" t="str">
            <v>2017-04-21</v>
          </cell>
          <cell r="V764" t="str">
            <v>Norte</v>
          </cell>
          <cell r="W764" t="str">
            <v>COMPLETADO</v>
          </cell>
          <cell r="X764" t="str">
            <v>TALLER</v>
          </cell>
          <cell r="Y764">
            <v>42830</v>
          </cell>
          <cell r="Z764">
            <v>146</v>
          </cell>
          <cell r="AA764" t="str">
            <v>M010</v>
          </cell>
          <cell r="AD764" t="str">
            <v>apodaca /parque industrial stiva</v>
          </cell>
          <cell r="AE764" t="str">
            <v>NL</v>
          </cell>
          <cell r="AF764" t="str">
            <v>MX</v>
          </cell>
          <cell r="AG764" t="str">
            <v>10405383</v>
          </cell>
          <cell r="AH764" t="str">
            <v>MIGUEL FLORES</v>
          </cell>
          <cell r="AI764" t="str">
            <v>tratado de libre comercio num 1000</v>
          </cell>
          <cell r="AJ764" t="str">
            <v>01-8181450017</v>
          </cell>
          <cell r="AK764">
            <v>0</v>
          </cell>
          <cell r="AL764" t="str">
            <v>66626</v>
          </cell>
          <cell r="AM764"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764" t="str">
            <v>3TE32G155369</v>
          </cell>
          <cell r="AO764" t="str">
            <v>Smart</v>
          </cell>
          <cell r="AP764" t="str">
            <v>Hisense</v>
          </cell>
          <cell r="AQ764" t="str">
            <v>Opera</v>
          </cell>
          <cell r="AR764" t="str">
            <v>HD 1366 X 768</v>
          </cell>
          <cell r="AS764" t="str">
            <v>3TE32G164485G1644M010</v>
          </cell>
          <cell r="AT764" t="e">
            <v>#N/A</v>
          </cell>
          <cell r="AU764" t="str">
            <v>32H5B2</v>
          </cell>
          <cell r="AV764" t="str">
            <v>3TE32G164485</v>
          </cell>
          <cell r="AW764" t="str">
            <v>G1644</v>
          </cell>
          <cell r="AX764" t="str">
            <v>M010</v>
          </cell>
          <cell r="AY764">
            <v>74012084</v>
          </cell>
          <cell r="AZ764">
            <v>51013010</v>
          </cell>
          <cell r="BA764">
            <v>80141070</v>
          </cell>
        </row>
        <row r="765">
          <cell r="D765">
            <v>60315144</v>
          </cell>
          <cell r="E765" t="str">
            <v>A</v>
          </cell>
          <cell r="F765" t="str">
            <v>TV</v>
          </cell>
          <cell r="G765" t="str">
            <v>MIGUEL ANGEL MARTINOL BALBUENA</v>
          </cell>
          <cell r="H765" t="str">
            <v>PRIV. HIDALGO NORTE N. 15 B COLONIA CENTRO C.P 74400, IZUCAR DE MATAMOROS, PUEBLA.</v>
          </cell>
          <cell r="I765" t="str">
            <v>243 4364137</v>
          </cell>
          <cell r="J765" t="str">
            <v>HISENSE</v>
          </cell>
          <cell r="K765" t="str">
            <v>50H7GB</v>
          </cell>
          <cell r="L765" t="str">
            <v>50G161943MH5434</v>
          </cell>
          <cell r="M765" t="str">
            <v>TICKET: 000107029</v>
          </cell>
          <cell r="N765">
            <v>13731.84</v>
          </cell>
          <cell r="O765">
            <v>42719</v>
          </cell>
          <cell r="P765">
            <v>42835</v>
          </cell>
          <cell r="Q765">
            <v>201032</v>
          </cell>
          <cell r="R765" t="str">
            <v>13/04/2017 05 : 46  ERNESTO.HERN : NP5
12/04/2017 04 : 25 201032 : P1A: T178971 PCB POWER, T194644 PCB MAIN OC-1009564</v>
          </cell>
          <cell r="S765" t="str">
            <v xml:space="preserve">SE SOLICITA UN SEGUNDO KILOMETRAJE PARA </v>
          </cell>
          <cell r="T765" t="str">
            <v xml:space="preserve"> ERIK ORTEGA MÉNDEZ               </v>
          </cell>
          <cell r="U765" t="str">
            <v>2017/04/19</v>
          </cell>
          <cell r="V765" t="str">
            <v>CENTRO</v>
          </cell>
          <cell r="W765" t="str">
            <v>COMPLETADO</v>
          </cell>
          <cell r="X765" t="str">
            <v>TALLER</v>
          </cell>
          <cell r="Y765">
            <v>42823</v>
          </cell>
          <cell r="Z765">
            <v>104</v>
          </cell>
          <cell r="AA765" t="str">
            <v>M010</v>
          </cell>
          <cell r="AD765" t="str">
            <v>Izucar de Matamoros/Centro</v>
          </cell>
          <cell r="AE765" t="str">
            <v>PUE</v>
          </cell>
          <cell r="AF765" t="str">
            <v>MX</v>
          </cell>
          <cell r="AG765" t="str">
            <v>10415139</v>
          </cell>
          <cell r="AH765" t="str">
            <v>MIGUEL ANGEL MARTINOL BALBUENA</v>
          </cell>
          <cell r="AI765" t="str">
            <v>15B Privada Hidalgo Norte</v>
          </cell>
          <cell r="AJ765" t="str">
            <v>2434364137</v>
          </cell>
          <cell r="AK765">
            <v>0</v>
          </cell>
          <cell r="AL765" t="str">
            <v>74400</v>
          </cell>
          <cell r="AM765"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765" t="str">
            <v>3TE50G1523B0</v>
          </cell>
          <cell r="AO765" t="str">
            <v>Smart</v>
          </cell>
          <cell r="AP765" t="str">
            <v>Hisense</v>
          </cell>
          <cell r="AQ765" t="str">
            <v>Android</v>
          </cell>
          <cell r="AR765" t="str">
            <v>UHD 3840 X 2160</v>
          </cell>
          <cell r="AS765" t="str">
            <v>3TE50G1644B3G1644M010</v>
          </cell>
          <cell r="AT765" t="e">
            <v>#N/A</v>
          </cell>
          <cell r="AU765" t="str">
            <v>50H7GB</v>
          </cell>
          <cell r="AV765" t="str">
            <v>3TE50G1644B3</v>
          </cell>
          <cell r="AW765" t="str">
            <v>G1644</v>
          </cell>
          <cell r="AX765" t="str">
            <v>M010</v>
          </cell>
          <cell r="AY765">
            <v>74012085</v>
          </cell>
          <cell r="AZ765">
            <v>51013011</v>
          </cell>
          <cell r="BA765">
            <v>80140973</v>
          </cell>
        </row>
        <row r="766">
          <cell r="D766">
            <v>60315356</v>
          </cell>
          <cell r="E766" t="str">
            <v>A</v>
          </cell>
          <cell r="F766" t="str">
            <v>TV</v>
          </cell>
          <cell r="G766" t="str">
            <v>MIGUEL SANTIAGO CORTES</v>
          </cell>
          <cell r="H766" t="str">
            <v>AVE. FERROCARRIL # 604 CAMERINO Z MENDOZA CP 94740</v>
          </cell>
          <cell r="I766" t="str">
            <v>2725720417   7269506</v>
          </cell>
          <cell r="J766" t="str">
            <v>HISENSE LED SMART</v>
          </cell>
          <cell r="K766" t="str">
            <v>50H7GB</v>
          </cell>
          <cell r="L766" t="str">
            <v>50G162156MH0848</v>
          </cell>
          <cell r="M766" t="str">
            <v>TICKET  ORDEN VTA. 9047443552</v>
          </cell>
          <cell r="N766" t="str">
            <v>$ 10856,16</v>
          </cell>
          <cell r="O766">
            <v>42713</v>
          </cell>
          <cell r="P766">
            <v>42836</v>
          </cell>
          <cell r="Q766">
            <v>201472</v>
          </cell>
          <cell r="R766" t="str">
            <v xml:space="preserve"> TARJETA MAIN T192673 OC-1009561</v>
          </cell>
          <cell r="S766" t="str">
            <v/>
          </cell>
          <cell r="T766" t="str">
            <v xml:space="preserve">LETICIA ROMERO O.           Fecha </v>
          </cell>
          <cell r="U766" t="str">
            <v>2017-04-21</v>
          </cell>
          <cell r="V766" t="str">
            <v>SUR</v>
          </cell>
          <cell r="W766" t="str">
            <v>COMPLETADO</v>
          </cell>
          <cell r="X766" t="str">
            <v>TALLER</v>
          </cell>
          <cell r="Y766">
            <v>42828</v>
          </cell>
          <cell r="Z766">
            <v>115</v>
          </cell>
          <cell r="AA766" t="str">
            <v>M010</v>
          </cell>
          <cell r="AD766" t="str">
            <v>Jardin/Camerino Z. Mendoza</v>
          </cell>
          <cell r="AE766" t="str">
            <v>VER</v>
          </cell>
          <cell r="AF766" t="str">
            <v>MX</v>
          </cell>
          <cell r="AG766" t="str">
            <v>10409360</v>
          </cell>
          <cell r="AH766" t="str">
            <v>MIGUEL SANTIAGO CORTES</v>
          </cell>
          <cell r="AI766" t="str">
            <v>604 AV ferrocarril</v>
          </cell>
          <cell r="AJ766" t="str">
            <v>2727269506</v>
          </cell>
          <cell r="AK766" t="str">
            <v>2727269506</v>
          </cell>
          <cell r="AL766" t="str">
            <v>94740</v>
          </cell>
          <cell r="AM766"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766" t="str">
            <v>3TE50G1523B0</v>
          </cell>
          <cell r="AO766" t="str">
            <v>Smart</v>
          </cell>
          <cell r="AP766" t="str">
            <v>Hisense</v>
          </cell>
          <cell r="AQ766" t="str">
            <v>Android</v>
          </cell>
          <cell r="AR766" t="str">
            <v>UHD 3840 X 2160</v>
          </cell>
          <cell r="AS766" t="str">
            <v>3TE50G1635D1G1635M010</v>
          </cell>
          <cell r="AT766" t="e">
            <v>#N/A</v>
          </cell>
          <cell r="AU766" t="str">
            <v>50H7GB</v>
          </cell>
          <cell r="AV766" t="str">
            <v>3TE50G1635D1</v>
          </cell>
          <cell r="AW766" t="str">
            <v>G1635</v>
          </cell>
          <cell r="AX766" t="str">
            <v>M010</v>
          </cell>
          <cell r="AY766">
            <v>74012086</v>
          </cell>
          <cell r="AZ766">
            <v>51013098</v>
          </cell>
          <cell r="BA766">
            <v>80141024</v>
          </cell>
        </row>
        <row r="767">
          <cell r="D767">
            <v>60314517</v>
          </cell>
          <cell r="E767" t="str">
            <v>A</v>
          </cell>
          <cell r="F767" t="str">
            <v>TV</v>
          </cell>
          <cell r="G767" t="str">
            <v>MIGUEL FLORES</v>
          </cell>
          <cell r="H767" t="str">
            <v xml:space="preserve">TRATADO DE LIBRE COMERCIO 1000, PARQUE INDUSTRIAL STIVA, APODACA </v>
          </cell>
          <cell r="I767">
            <v>8181450017</v>
          </cell>
          <cell r="J767" t="str">
            <v>HISENSE</v>
          </cell>
          <cell r="K767" t="str">
            <v>40H3B1</v>
          </cell>
          <cell r="L767" t="str">
            <v>40G151266H02684</v>
          </cell>
          <cell r="M767" t="str">
            <v>FACTURA</v>
          </cell>
          <cell r="N767">
            <v>0</v>
          </cell>
          <cell r="O767">
            <v>42438</v>
          </cell>
          <cell r="P767">
            <v>42817</v>
          </cell>
          <cell r="Q767">
            <v>201024</v>
          </cell>
          <cell r="R767" t="str">
            <v>04/06/17 05:38 ERNESTO HDZ NP5 P1A OC 1009122 PANEL 187178</v>
          </cell>
          <cell r="S767" t="str">
            <v/>
          </cell>
          <cell r="T767" t="str">
            <v xml:space="preserve">    SOFIA VAZQUEZ                 </v>
          </cell>
          <cell r="U767" t="str">
            <v>2017-04-21</v>
          </cell>
          <cell r="V767" t="str">
            <v>Norte</v>
          </cell>
          <cell r="W767" t="str">
            <v>COMPLETADO</v>
          </cell>
          <cell r="X767" t="str">
            <v>TALLER</v>
          </cell>
          <cell r="Y767">
            <v>42815</v>
          </cell>
          <cell r="Z767">
            <v>377</v>
          </cell>
          <cell r="AA767" t="str">
            <v>M012</v>
          </cell>
          <cell r="AD767" t="str">
            <v>apodaca /parque industrial stiva</v>
          </cell>
          <cell r="AE767" t="str">
            <v>NL</v>
          </cell>
          <cell r="AF767" t="str">
            <v>MX</v>
          </cell>
          <cell r="AG767" t="str">
            <v>10405383</v>
          </cell>
          <cell r="AH767" t="str">
            <v>MIGUEL FLORES</v>
          </cell>
          <cell r="AI767" t="str">
            <v>tratado de libre comercio num 1000</v>
          </cell>
          <cell r="AJ767" t="str">
            <v>01-8181450017</v>
          </cell>
          <cell r="AK767">
            <v>0</v>
          </cell>
          <cell r="AL767" t="str">
            <v>66626</v>
          </cell>
          <cell r="AM767"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767" t="str">
            <v>3TE40G151266</v>
          </cell>
          <cell r="AO767" t="str">
            <v>Básica</v>
          </cell>
          <cell r="AP767" t="str">
            <v>Hisense</v>
          </cell>
          <cell r="AQ767" t="str">
            <v>Opera</v>
          </cell>
          <cell r="AR767" t="str">
            <v>FHD 1920 x 1080</v>
          </cell>
          <cell r="AS767" t="str">
            <v>GTE40G153352CRMM012</v>
          </cell>
          <cell r="AT767">
            <v>113</v>
          </cell>
          <cell r="AU767" t="str">
            <v>40H5B</v>
          </cell>
          <cell r="AV767" t="str">
            <v>GTE40G153352</v>
          </cell>
          <cell r="AW767" t="str">
            <v>CRM</v>
          </cell>
          <cell r="AX767" t="str">
            <v>M012</v>
          </cell>
          <cell r="AY767">
            <v>74012087</v>
          </cell>
          <cell r="AZ767">
            <v>51013012</v>
          </cell>
          <cell r="BA767">
            <v>80147197</v>
          </cell>
        </row>
        <row r="768">
          <cell r="D768">
            <v>60314688</v>
          </cell>
          <cell r="E768" t="str">
            <v>A</v>
          </cell>
          <cell r="F768" t="str">
            <v>TV</v>
          </cell>
          <cell r="G768" t="str">
            <v xml:space="preserve">DIEGO BALDERAS ARIZPE </v>
          </cell>
          <cell r="H768" t="str">
            <v>MAR DEL CORAL 207, LOMAS DE LOS PILARES, CADEREYTA</v>
          </cell>
          <cell r="I768">
            <v>8281240029</v>
          </cell>
          <cell r="J768" t="str">
            <v>HISENSE</v>
          </cell>
          <cell r="K768" t="str">
            <v>50H7GB</v>
          </cell>
          <cell r="L768" t="str">
            <v>50G162156MH3602</v>
          </cell>
          <cell r="M768" t="str">
            <v xml:space="preserve">TIKET </v>
          </cell>
          <cell r="N768">
            <v>10299</v>
          </cell>
          <cell r="O768">
            <v>42740</v>
          </cell>
          <cell r="P768">
            <v>42822</v>
          </cell>
          <cell r="Q768">
            <v>201024</v>
          </cell>
          <cell r="R768" t="str">
            <v>04/06/17 10:24 ARANTXA.MON NP5 PIA OC 1009202 PANEL 192764</v>
          </cell>
          <cell r="S768" t="str">
            <v/>
          </cell>
          <cell r="T768" t="str">
            <v xml:space="preserve">    SOFIA VAZQUEZ                 </v>
          </cell>
          <cell r="U768" t="str">
            <v>2017-04-21</v>
          </cell>
          <cell r="V768" t="str">
            <v>Norte</v>
          </cell>
          <cell r="W768" t="str">
            <v>COMPLETADO</v>
          </cell>
          <cell r="X768" t="str">
            <v>TALLER</v>
          </cell>
          <cell r="Y768">
            <v>42816</v>
          </cell>
          <cell r="Z768">
            <v>76</v>
          </cell>
          <cell r="AA768" t="str">
            <v>M010</v>
          </cell>
          <cell r="AD768" t="str">
            <v>Cadereita/Lomas de Los pilares</v>
          </cell>
          <cell r="AE768" t="str">
            <v>NL</v>
          </cell>
          <cell r="AF768" t="str">
            <v>MX</v>
          </cell>
          <cell r="AG768" t="str">
            <v>10414778</v>
          </cell>
          <cell r="AH768" t="str">
            <v>DIEGO BALDERAS ARIZPE</v>
          </cell>
          <cell r="AI768" t="str">
            <v>207 Mar del Coral</v>
          </cell>
          <cell r="AJ768" t="str">
            <v>8281240029</v>
          </cell>
          <cell r="AK768">
            <v>0</v>
          </cell>
          <cell r="AL768" t="str">
            <v>67486</v>
          </cell>
          <cell r="AM768"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768" t="str">
            <v>3TE50G1523B0</v>
          </cell>
          <cell r="AO768" t="str">
            <v>Smart</v>
          </cell>
          <cell r="AP768" t="str">
            <v>Hisense</v>
          </cell>
          <cell r="AQ768" t="str">
            <v>Android</v>
          </cell>
          <cell r="AR768" t="str">
            <v>UHD 3840 X 2160</v>
          </cell>
          <cell r="AS768" t="str">
            <v>3TE50G1644B3G1644M010</v>
          </cell>
          <cell r="AT768" t="e">
            <v>#N/A</v>
          </cell>
          <cell r="AU768" t="str">
            <v>50H7GB</v>
          </cell>
          <cell r="AV768" t="str">
            <v>3TE50G1644B3</v>
          </cell>
          <cell r="AW768" t="str">
            <v>G1644</v>
          </cell>
          <cell r="AX768" t="str">
            <v>M010</v>
          </cell>
          <cell r="AY768">
            <v>74012088</v>
          </cell>
          <cell r="AZ768">
            <v>51013013</v>
          </cell>
          <cell r="BA768">
            <v>80140507</v>
          </cell>
        </row>
        <row r="769">
          <cell r="D769">
            <v>60313446</v>
          </cell>
          <cell r="E769" t="str">
            <v>A</v>
          </cell>
          <cell r="F769" t="str">
            <v>TV</v>
          </cell>
          <cell r="G769" t="str">
            <v>ELOI CAMPOS VELA</v>
          </cell>
          <cell r="H769" t="str">
            <v>OCEANO 1214, FRACCIONAMIENTO LAS ESTACIONES SECTOR CORAL, MONTERREY</v>
          </cell>
          <cell r="I769">
            <v>8113697037</v>
          </cell>
          <cell r="J769" t="str">
            <v>HISENSE</v>
          </cell>
          <cell r="K769" t="str">
            <v>50K20DW</v>
          </cell>
          <cell r="L769" t="str">
            <v>50G143291H05970</v>
          </cell>
          <cell r="M769" t="str">
            <v xml:space="preserve">CARTA DE ACEPTACION </v>
          </cell>
          <cell r="N769">
            <v>10120.879999999999</v>
          </cell>
          <cell r="O769">
            <v>42088</v>
          </cell>
          <cell r="P769">
            <v>42803</v>
          </cell>
          <cell r="Q769">
            <v>201024</v>
          </cell>
          <cell r="R769" t="str">
            <v>03/16/17 00:01 JORGE VAZ NP5 P1A OC 1008303 PANEL 173331</v>
          </cell>
          <cell r="S769" t="str">
            <v/>
          </cell>
          <cell r="T769" t="str">
            <v xml:space="preserve">    SOFIA VAZQUEZ                 </v>
          </cell>
          <cell r="U769" t="str">
            <v>2017-04-21</v>
          </cell>
          <cell r="V769" t="str">
            <v>Norte</v>
          </cell>
          <cell r="W769" t="str">
            <v>COMPLETADO</v>
          </cell>
          <cell r="X769" t="str">
            <v>TALLER</v>
          </cell>
          <cell r="Y769">
            <v>42801</v>
          </cell>
          <cell r="Z769">
            <v>713</v>
          </cell>
          <cell r="AA769" t="str">
            <v>M012</v>
          </cell>
          <cell r="AD769" t="str">
            <v>Monterrey/Solidaridad</v>
          </cell>
          <cell r="AE769" t="str">
            <v>NL</v>
          </cell>
          <cell r="AF769" t="str">
            <v>MX</v>
          </cell>
          <cell r="AG769" t="str">
            <v>10413165</v>
          </cell>
          <cell r="AH769" t="str">
            <v>ELOI CAMPOS VELA</v>
          </cell>
          <cell r="AI769" t="str">
            <v>oceano 1214 Fracc dos estaciones sector coral</v>
          </cell>
          <cell r="AJ769" t="str">
            <v>8113697037</v>
          </cell>
          <cell r="AK769">
            <v>0</v>
          </cell>
          <cell r="AL769" t="str">
            <v>64102</v>
          </cell>
          <cell r="AM769"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74012091</v>
          </cell>
          <cell r="AZ769">
            <v>51013015</v>
          </cell>
          <cell r="BA769">
            <v>80141738</v>
          </cell>
        </row>
        <row r="770">
          <cell r="D770">
            <v>60312690</v>
          </cell>
          <cell r="E770" t="str">
            <v>A</v>
          </cell>
          <cell r="F770" t="str">
            <v>TV</v>
          </cell>
          <cell r="G770" t="str">
            <v>ZOILA IRMA SANTIAGO VIAZCAN</v>
          </cell>
          <cell r="H770" t="str">
            <v>AVE. MOCTEZUMA # 20 COL. ANAHUACT NOGALES VER. CP94720</v>
          </cell>
          <cell r="I770">
            <v>27274993</v>
          </cell>
          <cell r="J770" t="str">
            <v>HISENSE</v>
          </cell>
          <cell r="K770" t="str">
            <v>50K20DW</v>
          </cell>
          <cell r="L770" t="str">
            <v>50G143291H19459</v>
          </cell>
          <cell r="M770" t="str">
            <v>TICKET/000151681</v>
          </cell>
          <cell r="N770" t="str">
            <v>$ 13,310,88</v>
          </cell>
          <cell r="O770">
            <v>42027</v>
          </cell>
          <cell r="P770" t="str">
            <v>02/22/2017</v>
          </cell>
          <cell r="Q770">
            <v>201472</v>
          </cell>
          <cell r="R770" t="str">
            <v xml:space="preserve"> DISPLAY T173331  OC-1007951</v>
          </cell>
          <cell r="S770" t="str">
            <v xml:space="preserve"> </v>
          </cell>
          <cell r="T770" t="str">
            <v xml:space="preserve"> LETICIA ROMERO O.   Fecha de Apli</v>
          </cell>
          <cell r="U770" t="str">
            <v>2017-04-21</v>
          </cell>
          <cell r="V770" t="str">
            <v>SUR</v>
          </cell>
          <cell r="W770" t="str">
            <v>COMPLETADO</v>
          </cell>
          <cell r="X770" t="str">
            <v>TALLER</v>
          </cell>
          <cell r="Y770">
            <v>42789</v>
          </cell>
          <cell r="Z770">
            <v>762</v>
          </cell>
          <cell r="AA770" t="str">
            <v>M012</v>
          </cell>
          <cell r="AD770" t="str">
            <v>nogales/col anachuac</v>
          </cell>
          <cell r="AE770" t="str">
            <v>VER</v>
          </cell>
          <cell r="AF770" t="str">
            <v>MX</v>
          </cell>
          <cell r="AG770" t="str">
            <v>10413064</v>
          </cell>
          <cell r="AH770" t="str">
            <v>CEILA IRMA SANTIAGO</v>
          </cell>
          <cell r="AI770" t="str">
            <v>20 av moctezuma</v>
          </cell>
          <cell r="AJ770" t="str">
            <v>27274993</v>
          </cell>
          <cell r="AK770">
            <v>0</v>
          </cell>
          <cell r="AL770" t="str">
            <v>94720</v>
          </cell>
          <cell r="AM770"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770" t="str">
            <v>1TE50B8NUSCB</v>
          </cell>
          <cell r="AO770" t="str">
            <v>Smart</v>
          </cell>
          <cell r="AP770" t="str">
            <v>Hisense</v>
          </cell>
          <cell r="AQ770" t="str">
            <v>Opera</v>
          </cell>
          <cell r="AR770" t="str">
            <v>FHD 1920 x 1080</v>
          </cell>
          <cell r="AS770" t="str">
            <v>3TE50G1653A3G1653M010</v>
          </cell>
          <cell r="AT770" t="e">
            <v>#N/A</v>
          </cell>
          <cell r="AU770" t="str">
            <v>50H5C</v>
          </cell>
          <cell r="AV770" t="str">
            <v>3TE50G1653A3</v>
          </cell>
          <cell r="AW770" t="str">
            <v>G1653</v>
          </cell>
          <cell r="AX770" t="str">
            <v>M010</v>
          </cell>
          <cell r="AY770">
            <v>74012092</v>
          </cell>
          <cell r="AZ770">
            <v>51013016</v>
          </cell>
          <cell r="BA770">
            <v>80140513</v>
          </cell>
        </row>
        <row r="771">
          <cell r="D771">
            <v>60313470</v>
          </cell>
          <cell r="E771" t="str">
            <v>A</v>
          </cell>
          <cell r="F771" t="str">
            <v>TV</v>
          </cell>
          <cell r="G771" t="str">
            <v>MARIA RAQUEL CASTAÑEDA</v>
          </cell>
          <cell r="H771" t="str">
            <v>MESQUITE 600, FRESNOS 3ER SECTOR, APODACA</v>
          </cell>
          <cell r="I771" t="str">
            <v>83120386, 8117413578</v>
          </cell>
          <cell r="J771" t="str">
            <v>HISENSE</v>
          </cell>
          <cell r="K771" t="str">
            <v>50K20DW</v>
          </cell>
          <cell r="L771" t="str">
            <v>50G143291H07028</v>
          </cell>
          <cell r="M771" t="str">
            <v>TIKET</v>
          </cell>
          <cell r="N771">
            <v>13310.88</v>
          </cell>
          <cell r="O771">
            <v>42023</v>
          </cell>
          <cell r="P771">
            <v>42804</v>
          </cell>
          <cell r="Q771">
            <v>201024</v>
          </cell>
          <cell r="R771" t="str">
            <v>03/25/17 04:43 ERNESTO HDZ NP5 P1A OC 1008590 PANEL 173331</v>
          </cell>
          <cell r="S771" t="str">
            <v/>
          </cell>
          <cell r="T771" t="str">
            <v xml:space="preserve">    SOFIA VAZQUEZ                 </v>
          </cell>
          <cell r="U771" t="str">
            <v>2017-04-21</v>
          </cell>
          <cell r="V771" t="str">
            <v>Norte</v>
          </cell>
          <cell r="W771" t="str">
            <v>COMPLETADO</v>
          </cell>
          <cell r="X771" t="str">
            <v>TALLER</v>
          </cell>
          <cell r="Y771">
            <v>42801</v>
          </cell>
          <cell r="Z771">
            <v>778</v>
          </cell>
          <cell r="AA771" t="str">
            <v>M012</v>
          </cell>
          <cell r="AD771" t="str">
            <v>apodaca/ col los fresnos 3 er sector</v>
          </cell>
          <cell r="AE771" t="str">
            <v>NL</v>
          </cell>
          <cell r="AF771" t="str">
            <v>MX</v>
          </cell>
          <cell r="AG771" t="str">
            <v>10338257</v>
          </cell>
          <cell r="AH771" t="str">
            <v>MARIA RAQUEL CASTAÑEDA</v>
          </cell>
          <cell r="AI771" t="str">
            <v>600 mesquite num</v>
          </cell>
          <cell r="AJ771" t="str">
            <v>83120386</v>
          </cell>
          <cell r="AK771" t="str">
            <v>8117413578</v>
          </cell>
          <cell r="AL771" t="str">
            <v>66636</v>
          </cell>
          <cell r="AM771"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74012093</v>
          </cell>
          <cell r="AZ771">
            <v>51013017</v>
          </cell>
          <cell r="BA771">
            <v>80141739</v>
          </cell>
        </row>
        <row r="772">
          <cell r="D772">
            <v>60313454</v>
          </cell>
          <cell r="E772" t="str">
            <v>A</v>
          </cell>
          <cell r="F772" t="str">
            <v>TV</v>
          </cell>
          <cell r="G772" t="str">
            <v>LETICIA ESQUIVEL VILLALBA</v>
          </cell>
          <cell r="H772" t="str">
            <v>JUAREZ Nº 1102-A, APIZACO TLAXCALA</v>
          </cell>
          <cell r="I772" t="str">
            <v>01241 417 68 49</v>
          </cell>
          <cell r="J772" t="str">
            <v>HISENSE</v>
          </cell>
          <cell r="K772" t="str">
            <v>50K20DW</v>
          </cell>
          <cell r="L772" t="str">
            <v>50G143292H01543</v>
          </cell>
          <cell r="M772">
            <v>113420</v>
          </cell>
          <cell r="N772">
            <v>11998.37</v>
          </cell>
          <cell r="O772">
            <v>42447</v>
          </cell>
          <cell r="P772">
            <v>42816</v>
          </cell>
          <cell r="Q772">
            <v>201074</v>
          </cell>
          <cell r="R772">
            <v>0</v>
          </cell>
          <cell r="S772" t="str">
            <v>EQUIPO SIN BASE Y SIN ACCESORIOS</v>
          </cell>
          <cell r="T772" t="str">
            <v xml:space="preserve"> ALMA JUAREZ                      </v>
          </cell>
          <cell r="U772" t="str">
            <v>2017-04-21</v>
          </cell>
          <cell r="V772" t="str">
            <v>CENTRO</v>
          </cell>
          <cell r="W772" t="str">
            <v>COMPLETADO</v>
          </cell>
          <cell r="X772" t="str">
            <v>TALLER</v>
          </cell>
          <cell r="Y772">
            <v>42801</v>
          </cell>
          <cell r="Z772">
            <v>354</v>
          </cell>
          <cell r="AA772" t="str">
            <v>M010</v>
          </cell>
          <cell r="AD772" t="str">
            <v>Apizaco/Jesus y sn juan</v>
          </cell>
          <cell r="AE772" t="str">
            <v>TLX</v>
          </cell>
          <cell r="AF772" t="str">
            <v>MX</v>
          </cell>
          <cell r="AG772" t="str">
            <v>10403501</v>
          </cell>
          <cell r="AH772" t="str">
            <v>LETICIA ESQUIVEL VILLALBA</v>
          </cell>
          <cell r="AI772" t="str">
            <v>Juarez no 1102-A</v>
          </cell>
          <cell r="AJ772" t="str">
            <v>012414176849</v>
          </cell>
          <cell r="AK772" t="str">
            <v>012414178502</v>
          </cell>
          <cell r="AL772" t="str">
            <v>90300</v>
          </cell>
          <cell r="AM772"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772" t="str">
            <v>1TE50B8NUSCB</v>
          </cell>
          <cell r="AO772" t="str">
            <v>Smart</v>
          </cell>
          <cell r="AP772" t="str">
            <v>Hisense</v>
          </cell>
          <cell r="AQ772" t="str">
            <v>Opera</v>
          </cell>
          <cell r="AR772" t="str">
            <v>FHD 1920 x 1080</v>
          </cell>
          <cell r="AS772" t="e">
            <v>#N/A</v>
          </cell>
          <cell r="AT772" t="e">
            <v>#N/A</v>
          </cell>
          <cell r="AV772" t="str">
            <v>1TE50B8NUSCB</v>
          </cell>
          <cell r="AW772" t="e">
            <v>#N/A</v>
          </cell>
          <cell r="AY772">
            <v>74012095</v>
          </cell>
          <cell r="AZ772">
            <v>51013019</v>
          </cell>
          <cell r="BA772">
            <v>80140476</v>
          </cell>
        </row>
        <row r="773">
          <cell r="D773">
            <v>60315897</v>
          </cell>
          <cell r="E773" t="str">
            <v>A</v>
          </cell>
          <cell r="F773" t="str">
            <v>TV</v>
          </cell>
          <cell r="G773" t="str">
            <v xml:space="preserve">PABLO SANDOVAL </v>
          </cell>
          <cell r="H773" t="str">
            <v>VILLA PLACERIA 119, VILLAS SAN CARLOS, APODACA</v>
          </cell>
          <cell r="I773" t="str">
            <v>8110880448, 8120070659</v>
          </cell>
          <cell r="J773" t="str">
            <v>HISENSE</v>
          </cell>
          <cell r="K773" t="str">
            <v>50K20DW</v>
          </cell>
          <cell r="L773" t="str">
            <v>50G143292H04658</v>
          </cell>
          <cell r="M773" t="str">
            <v>TIKET</v>
          </cell>
          <cell r="N773">
            <v>11998.37</v>
          </cell>
          <cell r="O773">
            <v>42184</v>
          </cell>
          <cell r="P773">
            <v>42837</v>
          </cell>
          <cell r="Q773">
            <v>201024</v>
          </cell>
          <cell r="R773" t="str">
            <v>04/18/17 06:16 ARANTXA MON NP5 P1A OC 1009621 PANEL 173331</v>
          </cell>
          <cell r="S773" t="str">
            <v/>
          </cell>
          <cell r="T773" t="str">
            <v xml:space="preserve">    SOFIA VAZQUEZ                 </v>
          </cell>
          <cell r="U773" t="str">
            <v>2017-04-21</v>
          </cell>
          <cell r="V773" t="str">
            <v>Norte</v>
          </cell>
          <cell r="W773" t="str">
            <v>COMPLETADO</v>
          </cell>
          <cell r="X773" t="str">
            <v>TALLER</v>
          </cell>
          <cell r="Y773">
            <v>42837</v>
          </cell>
          <cell r="Z773">
            <v>653</v>
          </cell>
          <cell r="AA773" t="str">
            <v>M012</v>
          </cell>
          <cell r="AD773" t="str">
            <v>apodaca/villas de sn carlos 1er sect.</v>
          </cell>
          <cell r="AE773" t="str">
            <v>NL</v>
          </cell>
          <cell r="AF773" t="str">
            <v>MX</v>
          </cell>
          <cell r="AG773" t="str">
            <v>10415926</v>
          </cell>
          <cell r="AH773" t="str">
            <v>PABLO SANDOVAL</v>
          </cell>
          <cell r="AI773" t="str">
            <v>119 Villa placencia</v>
          </cell>
          <cell r="AJ773" t="str">
            <v>8120070659</v>
          </cell>
          <cell r="AK773" t="str">
            <v>8120070659</v>
          </cell>
          <cell r="AL773" t="str">
            <v>66644</v>
          </cell>
          <cell r="AM773"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773" t="str">
            <v>1TE50B8NUSCB</v>
          </cell>
          <cell r="AO773" t="str">
            <v>Smart</v>
          </cell>
          <cell r="AP773" t="str">
            <v>Hisense</v>
          </cell>
          <cell r="AQ773" t="str">
            <v>Opera</v>
          </cell>
          <cell r="AR773" t="str">
            <v>FHD 1920 x 1080</v>
          </cell>
          <cell r="AS773" t="str">
            <v>3TE50G1653A3G1653M010</v>
          </cell>
          <cell r="AT773" t="e">
            <v>#N/A</v>
          </cell>
          <cell r="AU773" t="str">
            <v>50H5C</v>
          </cell>
          <cell r="AV773" t="str">
            <v>3TE50G1653A3</v>
          </cell>
          <cell r="AW773" t="str">
            <v>G1653</v>
          </cell>
          <cell r="AX773" t="str">
            <v>M010</v>
          </cell>
          <cell r="AY773">
            <v>74012098</v>
          </cell>
          <cell r="AZ773">
            <v>51013021</v>
          </cell>
          <cell r="BA773">
            <v>80140477</v>
          </cell>
        </row>
        <row r="774">
          <cell r="D774">
            <v>60315458</v>
          </cell>
          <cell r="E774" t="str">
            <v>A</v>
          </cell>
          <cell r="F774" t="str">
            <v>TV</v>
          </cell>
          <cell r="G774" t="str">
            <v xml:space="preserve">EDITH GARCIA JUAREZ </v>
          </cell>
          <cell r="H774" t="str">
            <v xml:space="preserve">NORMALISTAS MZ M 10 EDIF F 11 INT. 8 JARDINES ALCALDE CP 44290 GUADALAJARA                                                                   </v>
          </cell>
          <cell r="I774">
            <v>3312213203</v>
          </cell>
          <cell r="J774" t="str">
            <v>HISENSE</v>
          </cell>
          <cell r="K774" t="str">
            <v>50K20DW</v>
          </cell>
          <cell r="L774" t="str">
            <v>50G143291H11034</v>
          </cell>
          <cell r="M774" t="str">
            <v>Ticket de compra</v>
          </cell>
          <cell r="N774">
            <v>10120</v>
          </cell>
          <cell r="O774">
            <v>42817</v>
          </cell>
          <cell r="P774">
            <v>42830</v>
          </cell>
          <cell r="Q774">
            <v>201076</v>
          </cell>
          <cell r="R774" t="str">
            <v>No hay refacciones para surtir y realizar la reparacion del equipo</v>
          </cell>
          <cell r="S774" t="str">
            <v xml:space="preserve"> </v>
          </cell>
          <cell r="T774" t="str">
            <v xml:space="preserve"> Carlos Muñiz                     </v>
          </cell>
          <cell r="U774" t="str">
            <v>2017-04-12</v>
          </cell>
          <cell r="V774" t="str">
            <v>SUR</v>
          </cell>
          <cell r="W774" t="str">
            <v>COMPLETADO</v>
          </cell>
          <cell r="X774" t="str">
            <v>TALLER</v>
          </cell>
          <cell r="Y774">
            <v>42829</v>
          </cell>
          <cell r="Z774">
            <v>12</v>
          </cell>
          <cell r="AA774" t="str">
            <v>M010</v>
          </cell>
          <cell r="AD774" t="str">
            <v>Gdj/Jardines Alcalde</v>
          </cell>
          <cell r="AE774" t="str">
            <v>JAL</v>
          </cell>
          <cell r="AF774" t="str">
            <v>MX</v>
          </cell>
          <cell r="AG774" t="str">
            <v>10402554</v>
          </cell>
          <cell r="AH774" t="str">
            <v>EDITH GARCIA JUAREZ</v>
          </cell>
          <cell r="AI774" t="str">
            <v>Av. Normalistas mz M 10 edif F 11 int. 8</v>
          </cell>
          <cell r="AJ774" t="str">
            <v>3332800496</v>
          </cell>
          <cell r="AK774" t="str">
            <v>3312213203</v>
          </cell>
          <cell r="AL774" t="str">
            <v>44290</v>
          </cell>
          <cell r="AM774"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74012097</v>
          </cell>
          <cell r="AZ774">
            <v>51013022</v>
          </cell>
          <cell r="BA774">
            <v>80141527</v>
          </cell>
        </row>
        <row r="775">
          <cell r="D775">
            <v>60310482</v>
          </cell>
          <cell r="E775" t="str">
            <v>A</v>
          </cell>
          <cell r="F775" t="str">
            <v>TV</v>
          </cell>
          <cell r="G775" t="str">
            <v>MARIA DEL CARMEN DIAZ MTZ,</v>
          </cell>
          <cell r="H775" t="str">
            <v>INFONAVIT SANTA MARGARITA ANDADOR 2 # 14A CORDOBA VER CP 94600</v>
          </cell>
          <cell r="I775" t="str">
            <v>2717145974  2711105214</v>
          </cell>
          <cell r="J775" t="str">
            <v>HISENSE</v>
          </cell>
          <cell r="K775" t="str">
            <v>50K20DW</v>
          </cell>
          <cell r="L775" t="str">
            <v>50G143291H11036</v>
          </cell>
          <cell r="M775" t="str">
            <v>TICKET/000166749</v>
          </cell>
          <cell r="N775" t="str">
            <v>$ 11,483,12</v>
          </cell>
          <cell r="O775">
            <v>42051</v>
          </cell>
          <cell r="P775" t="str">
            <v>01/31/2017</v>
          </cell>
          <cell r="Q775">
            <v>201472</v>
          </cell>
          <cell r="R775" t="str">
            <v xml:space="preserve"> DISPLAY T173331 OC-1007334</v>
          </cell>
          <cell r="S775" t="str">
            <v/>
          </cell>
          <cell r="T775" t="str">
            <v>LETICIA ROMERO O.    Fecha de Apli</v>
          </cell>
          <cell r="U775" t="str">
            <v>2017-04-21</v>
          </cell>
          <cell r="V775" t="str">
            <v>SUR</v>
          </cell>
          <cell r="W775" t="str">
            <v>COMPLETADO</v>
          </cell>
          <cell r="X775" t="str">
            <v>TALLER</v>
          </cell>
          <cell r="Y775">
            <v>42766</v>
          </cell>
          <cell r="Z775">
            <v>715</v>
          </cell>
          <cell r="AA775" t="str">
            <v>M012</v>
          </cell>
          <cell r="AD775" t="str">
            <v>INFONAVIT SANTA MARGARITA/CORDOBA</v>
          </cell>
          <cell r="AE775" t="str">
            <v>VER</v>
          </cell>
          <cell r="AF775" t="str">
            <v>MX</v>
          </cell>
          <cell r="AG775" t="str">
            <v>10410279</v>
          </cell>
          <cell r="AH775" t="str">
            <v>MARIA DEL CARMEN DIAZ MARTINEZ</v>
          </cell>
          <cell r="AI775" t="str">
            <v>14A ANDADOR 2</v>
          </cell>
          <cell r="AJ775" t="str">
            <v>2717145974</v>
          </cell>
          <cell r="AK775" t="str">
            <v>2711105214</v>
          </cell>
          <cell r="AL775" t="str">
            <v>94600</v>
          </cell>
          <cell r="AM775"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74012099</v>
          </cell>
          <cell r="AZ775">
            <v>51013024</v>
          </cell>
          <cell r="BA775">
            <v>80141564</v>
          </cell>
        </row>
        <row r="776">
          <cell r="D776">
            <v>60311409</v>
          </cell>
          <cell r="E776" t="str">
            <v>A</v>
          </cell>
          <cell r="F776" t="str">
            <v>TV</v>
          </cell>
          <cell r="G776" t="str">
            <v>MARIA ELENA CANAAN</v>
          </cell>
          <cell r="H776" t="str">
            <v>COL. PINO SUAREZ AVE. 15 # 4105 ENTRE CALLES 41 Y 43 CP 94680</v>
          </cell>
          <cell r="I776" t="str">
            <v>2717125165  2717108086</v>
          </cell>
          <cell r="J776" t="str">
            <v>HISENSE</v>
          </cell>
          <cell r="K776" t="str">
            <v>50K20DW</v>
          </cell>
          <cell r="L776" t="str">
            <v>50G143291H12141</v>
          </cell>
          <cell r="M776" t="str">
            <v>TIKET/000170156</v>
          </cell>
          <cell r="N776" t="str">
            <v>$ 11,998,98</v>
          </cell>
          <cell r="O776">
            <v>42185</v>
          </cell>
          <cell r="P776">
            <v>42787</v>
          </cell>
          <cell r="Q776">
            <v>201472</v>
          </cell>
          <cell r="R776" t="str">
            <v>DISPLAY T173331 OC-1007706</v>
          </cell>
          <cell r="S776" t="str">
            <v>FAVOR DE CONFIRMAR DESDE CUANDO ESTAN EN</v>
          </cell>
          <cell r="T776" t="str">
            <v xml:space="preserve"> LETICIAROMERO O.      Fecha de Ap</v>
          </cell>
          <cell r="U776" t="str">
            <v>2017-04-21</v>
          </cell>
          <cell r="V776" t="str">
            <v>SUR</v>
          </cell>
          <cell r="W776" t="str">
            <v>COMPLETADO</v>
          </cell>
          <cell r="X776" t="str">
            <v>TALLER</v>
          </cell>
          <cell r="Y776">
            <v>42779</v>
          </cell>
          <cell r="Z776">
            <v>594</v>
          </cell>
          <cell r="AA776" t="str">
            <v>M012</v>
          </cell>
          <cell r="AD776" t="str">
            <v>cordoba /pino suarez</v>
          </cell>
          <cell r="AE776" t="str">
            <v>VER</v>
          </cell>
          <cell r="AF776" t="str">
            <v>MX</v>
          </cell>
          <cell r="AG776" t="str">
            <v>10341113</v>
          </cell>
          <cell r="AH776" t="str">
            <v>MARIA ELENA CANAAN</v>
          </cell>
          <cell r="AI776" t="str">
            <v>av 15 num 4105 entre calle 41 y 43</v>
          </cell>
          <cell r="AJ776" t="str">
            <v>0442717108086</v>
          </cell>
          <cell r="AK776" t="str">
            <v>0442717108086</v>
          </cell>
          <cell r="AL776" t="str">
            <v>94680</v>
          </cell>
          <cell r="AM776"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776" t="str">
            <v>1TE50B8NUSCB</v>
          </cell>
          <cell r="AO776" t="str">
            <v>Smart</v>
          </cell>
          <cell r="AP776" t="str">
            <v>Hisense</v>
          </cell>
          <cell r="AQ776" t="str">
            <v>Opera</v>
          </cell>
          <cell r="AR776" t="str">
            <v>FHD 1920 x 1080</v>
          </cell>
          <cell r="AS776" t="str">
            <v>3TE50G165140G1651M010</v>
          </cell>
          <cell r="AT776" t="e">
            <v>#N/A</v>
          </cell>
          <cell r="AU776" t="str">
            <v>50H7GB</v>
          </cell>
          <cell r="AV776" t="str">
            <v>3TE50G165140</v>
          </cell>
          <cell r="AW776" t="str">
            <v>G1651</v>
          </cell>
          <cell r="AX776" t="str">
            <v>M010</v>
          </cell>
          <cell r="AY776">
            <v>74012100</v>
          </cell>
          <cell r="AZ776">
            <v>51013025</v>
          </cell>
          <cell r="BA776">
            <v>80141565</v>
          </cell>
        </row>
        <row r="777">
          <cell r="D777">
            <v>60314163</v>
          </cell>
          <cell r="E777" t="str">
            <v>A</v>
          </cell>
          <cell r="F777" t="str">
            <v>TV</v>
          </cell>
          <cell r="G777" t="str">
            <v>JUANA ISABEL SALGADO</v>
          </cell>
          <cell r="H777" t="str">
            <v>CUMBRE DE TUXPANGO S/N IXTACZOQUITLAN, VER 94450</v>
          </cell>
          <cell r="I777">
            <v>2717152717</v>
          </cell>
          <cell r="J777" t="str">
            <v>HISENSE</v>
          </cell>
          <cell r="K777" t="str">
            <v>40H5B</v>
          </cell>
          <cell r="L777" t="str">
            <v>40G153356H03398</v>
          </cell>
          <cell r="M777" t="str">
            <v xml:space="preserve">TIKET </v>
          </cell>
          <cell r="N777" t="str">
            <v>$ 7,284,75</v>
          </cell>
          <cell r="O777">
            <v>42401</v>
          </cell>
          <cell r="P777">
            <v>42818</v>
          </cell>
          <cell r="Q777">
            <v>201472</v>
          </cell>
          <cell r="R777" t="str">
            <v>TARJETA UNICA T192199 OC-1009045 1A VEZ, Y LUEGO T192199 OC-1009411 T191066 OC-1009412</v>
          </cell>
          <cell r="S777" t="str">
            <v/>
          </cell>
          <cell r="T777" t="str">
            <v xml:space="preserve">LETICIA ROMERO O.        Fecha de </v>
          </cell>
          <cell r="U777" t="str">
            <v>2017-04-21</v>
          </cell>
          <cell r="V777" t="str">
            <v>SUR</v>
          </cell>
          <cell r="W777" t="str">
            <v>COMPLETADO</v>
          </cell>
          <cell r="X777" t="str">
            <v>TALLER</v>
          </cell>
          <cell r="Y777">
            <v>42808</v>
          </cell>
          <cell r="Z777">
            <v>407</v>
          </cell>
          <cell r="AA777" t="str">
            <v>M012</v>
          </cell>
          <cell r="AD777" t="str">
            <v>Ixtaczoquitlán/Cumbre de tuxpango</v>
          </cell>
          <cell r="AE777" t="str">
            <v>VER</v>
          </cell>
          <cell r="AF777" t="str">
            <v>MX</v>
          </cell>
          <cell r="AG777" t="str">
            <v>10414274</v>
          </cell>
          <cell r="AH777" t="str">
            <v>JUANA ISABEL SALGADO</v>
          </cell>
          <cell r="AI777" t="str">
            <v>Cumbre de tuxpango S/N</v>
          </cell>
          <cell r="AJ777" t="str">
            <v>2717152717</v>
          </cell>
          <cell r="AK777">
            <v>0</v>
          </cell>
          <cell r="AL777" t="str">
            <v>94450</v>
          </cell>
          <cell r="AM777"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777" t="str">
            <v>3TE40A144535</v>
          </cell>
          <cell r="AO777" t="str">
            <v>Smart</v>
          </cell>
          <cell r="AP777" t="str">
            <v>Hisense</v>
          </cell>
          <cell r="AQ777" t="str">
            <v>Opera</v>
          </cell>
          <cell r="AR777" t="str">
            <v>FHD 1920 x 1080</v>
          </cell>
          <cell r="AS777" t="str">
            <v>3TE40G163934G163934M010</v>
          </cell>
          <cell r="AT777">
            <v>16</v>
          </cell>
          <cell r="AU777" t="str">
            <v>40H5B2</v>
          </cell>
          <cell r="AV777" t="str">
            <v>3TE40G163934</v>
          </cell>
          <cell r="AW777" t="str">
            <v>G163934</v>
          </cell>
          <cell r="AX777" t="str">
            <v>M010</v>
          </cell>
          <cell r="AY777">
            <v>74012160</v>
          </cell>
          <cell r="AZ777">
            <v>51013083</v>
          </cell>
          <cell r="BA777">
            <v>80141535</v>
          </cell>
        </row>
        <row r="778">
          <cell r="D778">
            <v>60310476</v>
          </cell>
          <cell r="E778" t="str">
            <v>A</v>
          </cell>
          <cell r="F778" t="str">
            <v>TV</v>
          </cell>
          <cell r="G778" t="str">
            <v>ERASMO ROBLES ROMAN</v>
          </cell>
          <cell r="H778" t="str">
            <v>BERNARD 419, BARRIO MODERNA, MONTERREY</v>
          </cell>
          <cell r="I778">
            <v>8181021272</v>
          </cell>
          <cell r="J778" t="str">
            <v>HISENSE</v>
          </cell>
          <cell r="K778" t="str">
            <v>50K20DW</v>
          </cell>
          <cell r="L778" t="str">
            <v>50G143291H12605</v>
          </cell>
          <cell r="M778" t="str">
            <v>170263-14</v>
          </cell>
          <cell r="N778">
            <v>8924</v>
          </cell>
          <cell r="O778">
            <v>42399</v>
          </cell>
          <cell r="P778">
            <v>36929</v>
          </cell>
          <cell r="Q778">
            <v>201024</v>
          </cell>
          <cell r="R778" t="str">
            <v>02/04/17 06:16 ERNESTO HDZ NP5 P1A OC 1006912 PANEL 187573</v>
          </cell>
          <cell r="S778" t="str">
            <v/>
          </cell>
          <cell r="T778" t="str">
            <v xml:space="preserve">    SOFIA VAZQUEZ                 </v>
          </cell>
          <cell r="U778" t="str">
            <v>2017-04-21</v>
          </cell>
          <cell r="V778" t="str">
            <v>Norte</v>
          </cell>
          <cell r="W778" t="str">
            <v>COMPLETADO</v>
          </cell>
          <cell r="X778" t="str">
            <v>TALLER</v>
          </cell>
          <cell r="Y778">
            <v>42765</v>
          </cell>
          <cell r="Z778">
            <v>366</v>
          </cell>
          <cell r="AA778" t="str">
            <v>M012</v>
          </cell>
          <cell r="AD778" t="str">
            <v>monterrey/moderna</v>
          </cell>
          <cell r="AE778" t="str">
            <v>NL</v>
          </cell>
          <cell r="AF778" t="str">
            <v>MX</v>
          </cell>
          <cell r="AG778" t="str">
            <v>10411151</v>
          </cell>
          <cell r="AH778" t="str">
            <v>ERASMO ROBLES ROMAN</v>
          </cell>
          <cell r="AI778" t="str">
            <v>419 BERNAL</v>
          </cell>
          <cell r="AJ778" t="str">
            <v>8181021272</v>
          </cell>
          <cell r="AK778">
            <v>0</v>
          </cell>
          <cell r="AL778" t="str">
            <v>64102</v>
          </cell>
          <cell r="AM778"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74012102</v>
          </cell>
          <cell r="AZ778">
            <v>51013027</v>
          </cell>
          <cell r="BA778">
            <v>80141737</v>
          </cell>
        </row>
        <row r="779">
          <cell r="D779">
            <v>60314197</v>
          </cell>
          <cell r="E779" t="str">
            <v xml:space="preserve">A  </v>
          </cell>
          <cell r="F779" t="str">
            <v>TV</v>
          </cell>
          <cell r="G779" t="str">
            <v>BERTHA ALICIA INFANTE</v>
          </cell>
          <cell r="H779" t="str">
            <v>AV. LAS TORRES # 3002</v>
          </cell>
          <cell r="I779">
            <v>4777100400</v>
          </cell>
          <cell r="J779" t="str">
            <v>HISENSE</v>
          </cell>
          <cell r="K779" t="str">
            <v>55H6B</v>
          </cell>
          <cell r="L779" t="str">
            <v>55G151277H00389</v>
          </cell>
          <cell r="M779">
            <v>211570341041213</v>
          </cell>
          <cell r="N779">
            <v>12570.4</v>
          </cell>
          <cell r="O779">
            <v>42351</v>
          </cell>
          <cell r="P779" t="str">
            <v xml:space="preserve"> 16/03/2017</v>
          </cell>
          <cell r="Q779">
            <v>201107</v>
          </cell>
          <cell r="R779" t="str">
            <v>28/03/2017  ERNESTO HERN: NP5 P1:182463/OC-1008710</v>
          </cell>
          <cell r="S779" t="str">
            <v/>
          </cell>
          <cell r="T779" t="str">
            <v xml:space="preserve">  NORMA RAMÍREZ                   </v>
          </cell>
          <cell r="U779" t="str">
            <v>2017-04-20</v>
          </cell>
          <cell r="V779" t="str">
            <v>Norte</v>
          </cell>
          <cell r="W779" t="str">
            <v>COMPLETADO</v>
          </cell>
          <cell r="X779" t="str">
            <v>TALLER</v>
          </cell>
          <cell r="Y779">
            <v>42809</v>
          </cell>
          <cell r="Z779">
            <v>459</v>
          </cell>
          <cell r="AA779" t="str">
            <v>M012</v>
          </cell>
          <cell r="AD779" t="str">
            <v>LEON/LA PRESA</v>
          </cell>
          <cell r="AE779" t="str">
            <v>GTO</v>
          </cell>
          <cell r="AF779" t="str">
            <v>MX</v>
          </cell>
          <cell r="AG779" t="str">
            <v>10414454</v>
          </cell>
          <cell r="AH779" t="str">
            <v>BERTHA ALICIA INFANTE</v>
          </cell>
          <cell r="AI779" t="str">
            <v>3002 AV LAS TORRES</v>
          </cell>
          <cell r="AJ779" t="str">
            <v>477 7100400</v>
          </cell>
          <cell r="AK779">
            <v>0</v>
          </cell>
          <cell r="AL779" t="str">
            <v>37150</v>
          </cell>
          <cell r="AM779"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779" t="str">
            <v>3TE55A151010</v>
          </cell>
          <cell r="AO779" t="str">
            <v>Smart</v>
          </cell>
          <cell r="AP779" t="str">
            <v>Hisense</v>
          </cell>
          <cell r="AQ779" t="str">
            <v>Opera</v>
          </cell>
          <cell r="AR779" t="str">
            <v>FHD 1920 x 1080</v>
          </cell>
          <cell r="AS779" t="str">
            <v>3TE55G164499G1644M010</v>
          </cell>
          <cell r="AT779" t="e">
            <v>#N/A</v>
          </cell>
          <cell r="AU779" t="str">
            <v>55H7B</v>
          </cell>
          <cell r="AV779" t="str">
            <v>3TE55G164499</v>
          </cell>
          <cell r="AW779" t="str">
            <v>G1644</v>
          </cell>
          <cell r="AX779" t="str">
            <v>M010</v>
          </cell>
          <cell r="AY779">
            <v>74012103</v>
          </cell>
          <cell r="AZ779">
            <v>51013028</v>
          </cell>
          <cell r="BA779">
            <v>80140483</v>
          </cell>
        </row>
        <row r="780">
          <cell r="D780">
            <v>60316002</v>
          </cell>
          <cell r="E780" t="str">
            <v xml:space="preserve">A </v>
          </cell>
          <cell r="F780" t="str">
            <v>TV</v>
          </cell>
          <cell r="G780" t="str">
            <v>Fernando Lopez Sabas</v>
          </cell>
          <cell r="H780" t="str">
            <v>ACUEDUCTO #7, COL, SAN GREGORIO, DEL. XOCHIMILCO, C.P. 16600</v>
          </cell>
          <cell r="I780" t="str">
            <v>5554549245 / 58433957</v>
          </cell>
          <cell r="J780" t="str">
            <v>HISENSE</v>
          </cell>
          <cell r="K780" t="str">
            <v>55H6B2</v>
          </cell>
          <cell r="L780" t="str">
            <v>55G155390H00208</v>
          </cell>
          <cell r="M780" t="str">
            <v>TC# 7434 6914 6539 8993 8083 69 TICKET DE COMPRA TIENDA WALMART</v>
          </cell>
          <cell r="N780">
            <v>5299.02</v>
          </cell>
          <cell r="O780">
            <v>41916</v>
          </cell>
          <cell r="P780">
            <v>42844</v>
          </cell>
          <cell r="Q780">
            <v>201767</v>
          </cell>
          <cell r="R780" t="str">
            <v>20/04/2017 06 : 43  ARANTXA.MON : NP5 / P1A: 182463 PANEL   19-04-2017   OC-1009719</v>
          </cell>
          <cell r="S780" t="str">
            <v>EQUIPO DAÑADO EN DOMICILIO DE CLIENTE</v>
          </cell>
          <cell r="T780" t="str">
            <v xml:space="preserve">   RENE ARIAS                     </v>
          </cell>
          <cell r="U780" t="str">
            <v>2017-04-20</v>
          </cell>
          <cell r="V780" t="str">
            <v>CENTRO</v>
          </cell>
          <cell r="W780" t="str">
            <v>COMPLETADO</v>
          </cell>
          <cell r="X780" t="str">
            <v>TALLER</v>
          </cell>
          <cell r="Y780">
            <v>42837</v>
          </cell>
          <cell r="Z780">
            <v>928</v>
          </cell>
          <cell r="AA780" t="str">
            <v>M010</v>
          </cell>
          <cell r="AD780" t="str">
            <v>Xochimilco/San gregorio</v>
          </cell>
          <cell r="AE780" t="str">
            <v>DF</v>
          </cell>
          <cell r="AF780" t="str">
            <v>MX</v>
          </cell>
          <cell r="AG780" t="str">
            <v>10377193</v>
          </cell>
          <cell r="AH780" t="str">
            <v>FERNANDO LOPEZ SABAS</v>
          </cell>
          <cell r="AI780" t="str">
            <v>7 Acuaducto</v>
          </cell>
          <cell r="AJ780" t="str">
            <v>58433957</v>
          </cell>
          <cell r="AK780" t="str">
            <v>5554549245</v>
          </cell>
          <cell r="AL780" t="str">
            <v>16600</v>
          </cell>
          <cell r="AM780"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780" t="str">
            <v>3TE55G155390</v>
          </cell>
          <cell r="AO780" t="str">
            <v>Smart</v>
          </cell>
          <cell r="AP780" t="str">
            <v>Hisense</v>
          </cell>
          <cell r="AQ780" t="str">
            <v>?</v>
          </cell>
          <cell r="AR780" t="str">
            <v>HD 1366 X 768</v>
          </cell>
          <cell r="AS780" t="str">
            <v>3TE55G154014MG154014MM010</v>
          </cell>
          <cell r="AT780">
            <v>3</v>
          </cell>
          <cell r="AU780" t="str">
            <v>55H6B</v>
          </cell>
          <cell r="AV780" t="str">
            <v>3TE55G154014M</v>
          </cell>
          <cell r="AW780" t="str">
            <v>G154014M</v>
          </cell>
          <cell r="AX780" t="str">
            <v>M010</v>
          </cell>
          <cell r="AY780">
            <v>74012104</v>
          </cell>
          <cell r="AZ780">
            <v>51013029</v>
          </cell>
          <cell r="BA780">
            <v>80147234</v>
          </cell>
        </row>
        <row r="781">
          <cell r="D781">
            <v>60311575</v>
          </cell>
          <cell r="E781" t="str">
            <v xml:space="preserve">A  </v>
          </cell>
          <cell r="F781" t="str">
            <v>TV</v>
          </cell>
          <cell r="G781" t="str">
            <v>MARIA ESTHER TORRES ESCAREÑO</v>
          </cell>
          <cell r="H781" t="str">
            <v>MATAMOROS 62 SAN JOSE DEL 15/EL SALTO</v>
          </cell>
          <cell r="I781">
            <v>3312205267</v>
          </cell>
          <cell r="J781" t="str">
            <v>HISENSE</v>
          </cell>
          <cell r="K781" t="str">
            <v>55H6SG</v>
          </cell>
          <cell r="L781" t="str">
            <v>55J135006H02017</v>
          </cell>
          <cell r="M781" t="str">
            <v xml:space="preserve">CARTA DE ACEPTACION </v>
          </cell>
          <cell r="N781">
            <v>124440.76</v>
          </cell>
          <cell r="O781">
            <v>41990</v>
          </cell>
          <cell r="P781">
            <v>42783</v>
          </cell>
          <cell r="Q781">
            <v>201109</v>
          </cell>
          <cell r="R781" t="str">
            <v>FALTA DE REFACCIONES 173020 oc-1007519</v>
          </cell>
          <cell r="S781" t="str">
            <v/>
          </cell>
          <cell r="T781" t="str">
            <v xml:space="preserve">  YURIANA HERNANDEZ HERRERA       </v>
          </cell>
          <cell r="U781" t="str">
            <v>2017-ABRIL</v>
          </cell>
          <cell r="W781" t="str">
            <v>COMPLETADO</v>
          </cell>
          <cell r="X781" t="str">
            <v>TALLER</v>
          </cell>
          <cell r="Y781">
            <v>42780</v>
          </cell>
          <cell r="Z781">
            <v>793</v>
          </cell>
          <cell r="AA781" t="str">
            <v>M012</v>
          </cell>
          <cell r="AD781" t="str">
            <v>SAN JOSE DEL 15 / EL SALTO</v>
          </cell>
          <cell r="AE781" t="str">
            <v>JAL</v>
          </cell>
          <cell r="AF781" t="str">
            <v>MX</v>
          </cell>
          <cell r="AG781" t="str">
            <v>10412105</v>
          </cell>
          <cell r="AH781" t="str">
            <v>MARIA ESTHER TORRES ESCAREÑO</v>
          </cell>
          <cell r="AI781" t="str">
            <v>62 MATAMOROS</v>
          </cell>
          <cell r="AJ781" t="str">
            <v>0453312205267</v>
          </cell>
          <cell r="AK781">
            <v>0</v>
          </cell>
          <cell r="AL781" t="str">
            <v>45696</v>
          </cell>
          <cell r="AM781"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781" t="str">
            <v>3TE55J135173</v>
          </cell>
          <cell r="AO781" t="e">
            <v>#N/A</v>
          </cell>
          <cell r="AP781" t="e">
            <v>#N/A</v>
          </cell>
          <cell r="AQ781" t="e">
            <v>#N/A</v>
          </cell>
          <cell r="AR781" t="e">
            <v>#N/A</v>
          </cell>
          <cell r="AS781" t="str">
            <v>3TE55G164499G1644M010</v>
          </cell>
          <cell r="AT781" t="e">
            <v>#N/A</v>
          </cell>
          <cell r="AU781" t="str">
            <v>55H7B</v>
          </cell>
          <cell r="AV781" t="str">
            <v>3TE55G164499</v>
          </cell>
          <cell r="AW781" t="str">
            <v>G1644</v>
          </cell>
          <cell r="AX781" t="str">
            <v>M010</v>
          </cell>
          <cell r="AY781">
            <v>74012105</v>
          </cell>
          <cell r="AZ781">
            <v>51013030</v>
          </cell>
          <cell r="BA781">
            <v>80140484</v>
          </cell>
        </row>
        <row r="782">
          <cell r="D782">
            <v>60315110</v>
          </cell>
          <cell r="E782" t="str">
            <v>A</v>
          </cell>
          <cell r="F782" t="str">
            <v>TV</v>
          </cell>
          <cell r="G782" t="str">
            <v>MARCO ANTONIO CASTILLO AVILA</v>
          </cell>
          <cell r="H782" t="str">
            <v>LOS PALOMOS EDIF. RAVELO 322 U.H. FRANCISCO GABILONDO SOLER CP 94363</v>
          </cell>
          <cell r="I782">
            <v>7246774</v>
          </cell>
          <cell r="J782" t="str">
            <v>HISENSE LED</v>
          </cell>
          <cell r="K782" t="str">
            <v>40H5B2</v>
          </cell>
          <cell r="L782" t="str">
            <v>40G1619B0H01570</v>
          </cell>
          <cell r="M782" t="str">
            <v>FACTURA FKB-168674</v>
          </cell>
          <cell r="N782" t="str">
            <v>$ 14,700,00</v>
          </cell>
          <cell r="O782">
            <v>42796</v>
          </cell>
          <cell r="P782">
            <v>42824</v>
          </cell>
          <cell r="Q782">
            <v>201472</v>
          </cell>
          <cell r="R782" t="str">
            <v>TARJETA UNICA T202916  OC-1009189</v>
          </cell>
          <cell r="S782" t="str">
            <v/>
          </cell>
          <cell r="T782" t="str">
            <v>LETICIA ROMERO O.          Fecha d</v>
          </cell>
          <cell r="U782" t="str">
            <v>2017-04-21</v>
          </cell>
          <cell r="V782" t="str">
            <v>SUR</v>
          </cell>
          <cell r="W782" t="str">
            <v>COMPLETADO</v>
          </cell>
          <cell r="X782" t="str">
            <v>TALLER</v>
          </cell>
          <cell r="Y782">
            <v>42822</v>
          </cell>
          <cell r="Z782">
            <v>26</v>
          </cell>
          <cell r="AA782" t="str">
            <v>M010</v>
          </cell>
          <cell r="AD782" t="str">
            <v>Orizaba/UH Franbcisco galivondo soler</v>
          </cell>
          <cell r="AE782">
            <v>0</v>
          </cell>
          <cell r="AF782" t="str">
            <v>MX</v>
          </cell>
          <cell r="AG782" t="str">
            <v>10414645</v>
          </cell>
          <cell r="AH782" t="str">
            <v>MARCO ANTONIO CASTILLO</v>
          </cell>
          <cell r="AI782" t="str">
            <v>Lois palomos edf rabelo num 322</v>
          </cell>
          <cell r="AJ782" t="str">
            <v>2727246774</v>
          </cell>
          <cell r="AK782">
            <v>0</v>
          </cell>
          <cell r="AL782" t="str">
            <v>94363</v>
          </cell>
          <cell r="AM782"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782" t="str">
            <v>3TE40G155372</v>
          </cell>
          <cell r="AO782" t="str">
            <v>Smart</v>
          </cell>
          <cell r="AP782" t="str">
            <v>Hisense</v>
          </cell>
          <cell r="AQ782" t="str">
            <v>Opera</v>
          </cell>
          <cell r="AR782" t="str">
            <v>FHD 1920 x 1080</v>
          </cell>
          <cell r="AS782" t="str">
            <v>3TE40G163934G1639M010</v>
          </cell>
          <cell r="AT782" t="e">
            <v>#N/A</v>
          </cell>
          <cell r="AU782" t="str">
            <v>40H5B2</v>
          </cell>
          <cell r="AV782" t="str">
            <v>3TE40G163934</v>
          </cell>
          <cell r="AW782" t="str">
            <v>G1639</v>
          </cell>
          <cell r="AX782" t="str">
            <v>M010</v>
          </cell>
          <cell r="AY782">
            <v>74012106</v>
          </cell>
          <cell r="AZ782">
            <v>51013031</v>
          </cell>
          <cell r="BA782">
            <v>80141001</v>
          </cell>
        </row>
        <row r="783">
          <cell r="D783">
            <v>60313944</v>
          </cell>
          <cell r="E783" t="str">
            <v xml:space="preserve">A  </v>
          </cell>
          <cell r="F783" t="str">
            <v>TV</v>
          </cell>
          <cell r="G783" t="str">
            <v>MIGUEL MARTINEZ BAÑUELOS</v>
          </cell>
          <cell r="H783" t="str">
            <v>COLOMBIA NO. 113, COL. 5 DE DICIEMBRE, PUERTO VALLARTA, JALISCO</v>
          </cell>
          <cell r="I783">
            <v>3222233579</v>
          </cell>
          <cell r="J783" t="str">
            <v>HISENSE</v>
          </cell>
          <cell r="K783" t="str">
            <v>55H6SG</v>
          </cell>
          <cell r="L783" t="str">
            <v>55J140820H02851</v>
          </cell>
          <cell r="M783">
            <v>125772</v>
          </cell>
          <cell r="N783">
            <v>12195.78</v>
          </cell>
          <cell r="O783">
            <v>42040</v>
          </cell>
          <cell r="P783">
            <v>42805</v>
          </cell>
          <cell r="Q783">
            <v>201023</v>
          </cell>
          <cell r="R783" t="str">
            <v xml:space="preserve">16/03/2017 06 : 05  JORGE.VAZ : NP5
12/03/2017 02 : 20 201023 : P1A-173020-PANEL, 172250-MAIN BOARD; OC1008487
</v>
          </cell>
          <cell r="S783" t="str">
            <v>FALLA: NO ENCIENDE, SE REALIZO PEDIDO DE</v>
          </cell>
          <cell r="T783" t="str">
            <v xml:space="preserve">     GABRIELA RIVAS DELGADO       </v>
          </cell>
          <cell r="U783" t="str">
            <v>2017-04-18</v>
          </cell>
          <cell r="V783" t="str">
            <v>Norte</v>
          </cell>
          <cell r="W783" t="str">
            <v>COMPLETADO</v>
          </cell>
          <cell r="X783" t="str">
            <v>TALLER</v>
          </cell>
          <cell r="Y783">
            <v>42804</v>
          </cell>
          <cell r="Z783">
            <v>765</v>
          </cell>
          <cell r="AA783" t="str">
            <v>M012</v>
          </cell>
          <cell r="AD783" t="str">
            <v>Puerto vallarta/5 de Diciembre</v>
          </cell>
          <cell r="AE783" t="str">
            <v>JAL</v>
          </cell>
          <cell r="AF783" t="str">
            <v>MX</v>
          </cell>
          <cell r="AG783" t="str">
            <v>10414102</v>
          </cell>
          <cell r="AH783" t="str">
            <v>MIGUEL MARTINEZ BAÑUELOS</v>
          </cell>
          <cell r="AI783" t="str">
            <v>Colombia No. 1131</v>
          </cell>
          <cell r="AJ783" t="str">
            <v>223-35-79</v>
          </cell>
          <cell r="AK783">
            <v>0</v>
          </cell>
          <cell r="AL783" t="str">
            <v>48350</v>
          </cell>
          <cell r="AM783"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783" t="str">
            <v>3TE55J135173</v>
          </cell>
          <cell r="AO783" t="e">
            <v>#N/A</v>
          </cell>
          <cell r="AP783" t="e">
            <v>#N/A</v>
          </cell>
          <cell r="AQ783" t="e">
            <v>#N/A</v>
          </cell>
          <cell r="AR783" t="e">
            <v>#N/A</v>
          </cell>
          <cell r="AS783" t="str">
            <v>3TE55G164499G1644M010</v>
          </cell>
          <cell r="AT783" t="e">
            <v>#N/A</v>
          </cell>
          <cell r="AU783" t="str">
            <v>55H7B</v>
          </cell>
          <cell r="AV783" t="str">
            <v>3TE55G164499</v>
          </cell>
          <cell r="AW783" t="str">
            <v>G1644</v>
          </cell>
          <cell r="AX783" t="str">
            <v>M010</v>
          </cell>
          <cell r="AY783">
            <v>74012107</v>
          </cell>
          <cell r="AZ783">
            <v>51013032</v>
          </cell>
          <cell r="BA783">
            <v>80140485</v>
          </cell>
        </row>
        <row r="784">
          <cell r="D784">
            <v>60310791</v>
          </cell>
          <cell r="E784" t="str">
            <v>A</v>
          </cell>
          <cell r="F784" t="str">
            <v>TV</v>
          </cell>
          <cell r="G784" t="str">
            <v>MA. ALEJANDRA TAPIA</v>
          </cell>
          <cell r="H784" t="str">
            <v>CERRO DE LA BUFA NO. 152</v>
          </cell>
          <cell r="I784">
            <v>4626076244</v>
          </cell>
          <cell r="J784" t="str">
            <v>HISENSE</v>
          </cell>
          <cell r="K784" t="str">
            <v>50K20DW</v>
          </cell>
          <cell r="L784" t="str">
            <v>50G143292H07586</v>
          </cell>
          <cell r="M784" t="str">
            <v>CARTA DE APLICACIÓN</v>
          </cell>
          <cell r="N784">
            <v>0</v>
          </cell>
          <cell r="O784">
            <v>42094</v>
          </cell>
          <cell r="P784">
            <v>42784</v>
          </cell>
          <cell r="Q784">
            <v>201055</v>
          </cell>
          <cell r="R784" t="str">
            <v>18/02/2017 01 : 36  ERNESTO.HERN : TCF1 PANEL
18/02/2017 01 : 36  ERNESTO.HERN : NP5</v>
          </cell>
          <cell r="S784" t="str">
            <v/>
          </cell>
          <cell r="T784" t="str">
            <v xml:space="preserve">  VANESA AGUILAR VAZQUEZ          </v>
          </cell>
          <cell r="U784" t="str">
            <v>2017-04-21</v>
          </cell>
          <cell r="V784" t="str">
            <v>Norte</v>
          </cell>
          <cell r="W784" t="str">
            <v>COMPLETADO</v>
          </cell>
          <cell r="X784" t="str">
            <v>TALLER</v>
          </cell>
          <cell r="Y784">
            <v>42769</v>
          </cell>
          <cell r="Z784">
            <v>675</v>
          </cell>
          <cell r="AA784" t="str">
            <v>M010</v>
          </cell>
          <cell r="AD784" t="str">
            <v>Irapuato/Fracc. Colon 3era Secc.</v>
          </cell>
          <cell r="AE784" t="str">
            <v>GTO</v>
          </cell>
          <cell r="AF784" t="str">
            <v>MX</v>
          </cell>
          <cell r="AG784" t="str">
            <v>10411288</v>
          </cell>
          <cell r="AH784" t="str">
            <v>MA. ALEJANDRA TAPIA</v>
          </cell>
          <cell r="AI784" t="str">
            <v>Calle Cerro de la Bufa No. 152</v>
          </cell>
          <cell r="AJ784" t="str">
            <v>462-607-62-44</v>
          </cell>
          <cell r="AK784">
            <v>0</v>
          </cell>
          <cell r="AL784" t="str">
            <v>36597</v>
          </cell>
          <cell r="AM784"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784" t="str">
            <v>1TE50B8NUSCB</v>
          </cell>
          <cell r="AO784" t="str">
            <v>Smart</v>
          </cell>
          <cell r="AP784" t="str">
            <v>Hisense</v>
          </cell>
          <cell r="AQ784" t="str">
            <v>Opera</v>
          </cell>
          <cell r="AR784" t="str">
            <v>FHD 1920 x 1080</v>
          </cell>
          <cell r="AS784" t="str">
            <v>3TE50G165140G165140M010</v>
          </cell>
          <cell r="AT784">
            <v>164</v>
          </cell>
          <cell r="AU784" t="str">
            <v>50H7GB</v>
          </cell>
          <cell r="AV784" t="str">
            <v>3TE50G165140</v>
          </cell>
          <cell r="AW784" t="str">
            <v>G165140</v>
          </cell>
          <cell r="AX784" t="str">
            <v>M010</v>
          </cell>
          <cell r="AY784">
            <v>74012229</v>
          </cell>
          <cell r="AZ784">
            <v>51013033</v>
          </cell>
          <cell r="BA784">
            <v>80147315</v>
          </cell>
        </row>
        <row r="785">
          <cell r="D785">
            <v>60315212</v>
          </cell>
          <cell r="E785" t="str">
            <v>A</v>
          </cell>
          <cell r="F785" t="str">
            <v>TV</v>
          </cell>
          <cell r="G785" t="str">
            <v>HIPOLITO FERNANDO FLORES OLGUIN</v>
          </cell>
          <cell r="H785" t="str">
            <v xml:space="preserve">TIZIMIN 727, BALCONES DE ANAHUAC, SAN NICOLAS </v>
          </cell>
          <cell r="I785" t="str">
            <v>8183071356, 8182730231</v>
          </cell>
          <cell r="J785" t="str">
            <v>HISENSE</v>
          </cell>
          <cell r="K785" t="str">
            <v>55H7G</v>
          </cell>
          <cell r="L785" t="str">
            <v>55J141036H00002</v>
          </cell>
          <cell r="M785" t="str">
            <v xml:space="preserve">CARTA DE ACEPTACION </v>
          </cell>
          <cell r="N785">
            <v>0</v>
          </cell>
          <cell r="O785">
            <v>42048</v>
          </cell>
          <cell r="P785">
            <v>42825</v>
          </cell>
          <cell r="Q785">
            <v>201024</v>
          </cell>
          <cell r="R785" t="str">
            <v>04/07/17 00:44 ERNESTO HDZ NP5 P1A OC 1009291 PANEL 174138</v>
          </cell>
          <cell r="S785" t="str">
            <v/>
          </cell>
          <cell r="T785" t="str">
            <v xml:space="preserve">    SOFIA VAZQUEZ                 </v>
          </cell>
          <cell r="U785" t="str">
            <v>2017-04-21</v>
          </cell>
          <cell r="V785" t="str">
            <v>Norte</v>
          </cell>
          <cell r="W785" t="str">
            <v>COMPLETADO</v>
          </cell>
          <cell r="X785" t="str">
            <v>TALLER</v>
          </cell>
          <cell r="Y785">
            <v>42824</v>
          </cell>
          <cell r="Z785">
            <v>776</v>
          </cell>
          <cell r="AA785" t="str">
            <v>M012</v>
          </cell>
          <cell r="AD785" t="str">
            <v>Sn Nicolas/Balcones de anahauc</v>
          </cell>
          <cell r="AE785" t="str">
            <v>NL</v>
          </cell>
          <cell r="AF785" t="str">
            <v>MX</v>
          </cell>
          <cell r="AG785" t="str">
            <v>10414049</v>
          </cell>
          <cell r="AH785" t="str">
            <v>HIPOLITO FERNANDO FLORES OLGUIN</v>
          </cell>
          <cell r="AI785" t="str">
            <v>727 Tizimin</v>
          </cell>
          <cell r="AJ785" t="str">
            <v>8182730231</v>
          </cell>
          <cell r="AK785" t="str">
            <v>8182730231</v>
          </cell>
          <cell r="AL785" t="str">
            <v>66422</v>
          </cell>
          <cell r="AM785"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785" t="str">
            <v>3TE55J141036</v>
          </cell>
          <cell r="AO785" t="e">
            <v>#N/A</v>
          </cell>
          <cell r="AP785" t="e">
            <v>#N/A</v>
          </cell>
          <cell r="AQ785" t="e">
            <v>#N/A</v>
          </cell>
          <cell r="AR785" t="e">
            <v>#N/A</v>
          </cell>
          <cell r="AS785" t="str">
            <v>3TE55G164499G1644M010</v>
          </cell>
          <cell r="AT785" t="e">
            <v>#N/A</v>
          </cell>
          <cell r="AU785" t="str">
            <v>55H7B</v>
          </cell>
          <cell r="AV785" t="str">
            <v>3TE55G164499</v>
          </cell>
          <cell r="AW785" t="str">
            <v>G1644</v>
          </cell>
          <cell r="AX785" t="str">
            <v>M010</v>
          </cell>
          <cell r="AY785">
            <v>74012109</v>
          </cell>
          <cell r="AZ785">
            <v>51013034</v>
          </cell>
          <cell r="BA785">
            <v>80140488</v>
          </cell>
        </row>
        <row r="786">
          <cell r="D786">
            <v>60310323</v>
          </cell>
          <cell r="E786" t="str">
            <v>A</v>
          </cell>
          <cell r="F786" t="str">
            <v>TV</v>
          </cell>
          <cell r="G786" t="str">
            <v>MARIA LIDIA VEGA AMAYA</v>
          </cell>
          <cell r="H786" t="str">
            <v>RIO PANUCO 29,BARRIO SAN JOSE,TEQUISQUIAC</v>
          </cell>
          <cell r="I786">
            <v>5516888490</v>
          </cell>
          <cell r="J786" t="str">
            <v>HISENSE</v>
          </cell>
          <cell r="K786" t="str">
            <v>43H7C</v>
          </cell>
          <cell r="L786" t="str">
            <v>43G1609D5H00842</v>
          </cell>
          <cell r="M786" t="str">
            <v>TICKET</v>
          </cell>
          <cell r="N786">
            <v>11998.62</v>
          </cell>
          <cell r="O786">
            <v>42626</v>
          </cell>
          <cell r="P786">
            <v>42845</v>
          </cell>
          <cell r="Q786">
            <v>201679</v>
          </cell>
          <cell r="R786" t="str">
            <v>PCB MAIN T198397 OC 1007021</v>
          </cell>
          <cell r="S786" t="str">
            <v>EQUIPO EN CS CON ACCESORIOS</v>
          </cell>
          <cell r="T786" t="str">
            <v xml:space="preserve">  GUADALUPE GIRON                 </v>
          </cell>
          <cell r="U786" t="str">
            <v>2017-04-21</v>
          </cell>
          <cell r="V786" t="str">
            <v>CENTRO</v>
          </cell>
          <cell r="W786" t="str">
            <v>COMPLETADO</v>
          </cell>
          <cell r="X786" t="str">
            <v>TALLER</v>
          </cell>
          <cell r="Y786">
            <v>42762</v>
          </cell>
          <cell r="Z786">
            <v>136</v>
          </cell>
          <cell r="AA786" t="str">
            <v>M010</v>
          </cell>
          <cell r="AD786" t="str">
            <v>Tequisquiac/Barrio San Jose</v>
          </cell>
          <cell r="AE786" t="str">
            <v>MEX</v>
          </cell>
          <cell r="AF786" t="str">
            <v>MX</v>
          </cell>
          <cell r="AG786" t="str">
            <v>10410795</v>
          </cell>
          <cell r="AH786" t="str">
            <v>MARIA LIDIA VEGA AMAYA</v>
          </cell>
          <cell r="AI786" t="str">
            <v>29 Av rio panuco</v>
          </cell>
          <cell r="AJ786" t="str">
            <v>5516888490</v>
          </cell>
          <cell r="AK786" t="str">
            <v>5516888490</v>
          </cell>
          <cell r="AL786" t="str">
            <v>55650</v>
          </cell>
          <cell r="AM786"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786" t="str">
            <v>3TE43G154905</v>
          </cell>
          <cell r="AO786" t="str">
            <v>Smart</v>
          </cell>
          <cell r="AP786" t="str">
            <v>Hisense</v>
          </cell>
          <cell r="AQ786" t="str">
            <v>Opera</v>
          </cell>
          <cell r="AR786" t="str">
            <v>UHD 3840 X 2160</v>
          </cell>
          <cell r="AS786" t="str">
            <v>3TE43G1640E6G1640M010</v>
          </cell>
          <cell r="AT786" t="e">
            <v>#N/A</v>
          </cell>
          <cell r="AU786" t="str">
            <v>43H7C</v>
          </cell>
          <cell r="AV786" t="str">
            <v>3TE43G1640E6</v>
          </cell>
          <cell r="AW786" t="str">
            <v>G1640</v>
          </cell>
          <cell r="AX786" t="str">
            <v>M010</v>
          </cell>
          <cell r="AY786">
            <v>74012220</v>
          </cell>
          <cell r="AZ786">
            <v>51013035</v>
          </cell>
          <cell r="BA786">
            <v>80140491</v>
          </cell>
        </row>
        <row r="787">
          <cell r="D787">
            <v>60312706</v>
          </cell>
          <cell r="E787" t="str">
            <v xml:space="preserve">A  </v>
          </cell>
          <cell r="F787" t="str">
            <v>LAVADORA</v>
          </cell>
          <cell r="G787" t="str">
            <v>Lidia Angela Cortes Benitez</v>
          </cell>
          <cell r="H787" t="str">
            <v>Diseñadores Mz 1851  Valle de Chalco / Agostadero C.P. 56615</v>
          </cell>
          <cell r="I787">
            <v>5575489270</v>
          </cell>
          <cell r="J787" t="str">
            <v>HISENSE</v>
          </cell>
          <cell r="K787" t="str">
            <v>WSA1202PG</v>
          </cell>
          <cell r="L787" t="str">
            <v>1WC1202BMX0WFJ5Z8140643</v>
          </cell>
          <cell r="M787" t="str">
            <v>POLIZA</v>
          </cell>
          <cell r="N787">
            <v>0</v>
          </cell>
          <cell r="O787">
            <v>42432</v>
          </cell>
          <cell r="P787">
            <v>42807</v>
          </cell>
          <cell r="Q787">
            <v>201767</v>
          </cell>
          <cell r="R787" t="str">
            <v>25/03/2017 04 : 41  ERNESTO.HERN : NP5 / P1A:WA000SL15JSQ00 TRANSMISION     WA0057Z06TST01 TINA    13-03-2017 OC-1008587</v>
          </cell>
          <cell r="S787" t="str">
            <v>EQUIPO DAÑADO EN DOMICILIO DE CLIENTE (Z</v>
          </cell>
          <cell r="T787" t="str">
            <v xml:space="preserve">   RENE ARIAS                    F</v>
          </cell>
          <cell r="U787" t="str">
            <v>2017-04-10</v>
          </cell>
          <cell r="V787" t="str">
            <v>CENTRO</v>
          </cell>
          <cell r="W787" t="str">
            <v>COMPLETADO</v>
          </cell>
          <cell r="X787" t="str">
            <v>TALLER</v>
          </cell>
          <cell r="Y787">
            <v>42789</v>
          </cell>
          <cell r="Z787">
            <v>375</v>
          </cell>
          <cell r="AA787" t="str">
            <v>M012</v>
          </cell>
          <cell r="AD787" t="str">
            <v>Valle de chalco/agostadero</v>
          </cell>
          <cell r="AE787" t="str">
            <v>MEX</v>
          </cell>
          <cell r="AF787" t="str">
            <v>MX</v>
          </cell>
          <cell r="AG787" t="str">
            <v>10413101</v>
          </cell>
          <cell r="AH787" t="str">
            <v>LIDIA ANGELA CORTES BENITEZ</v>
          </cell>
          <cell r="AI787" t="str">
            <v>mz1851 diseñadores</v>
          </cell>
          <cell r="AJ787" t="str">
            <v>5575489270</v>
          </cell>
          <cell r="AK787">
            <v>0</v>
          </cell>
          <cell r="AL787" t="str">
            <v>56615</v>
          </cell>
          <cell r="AM787"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787" t="str">
            <v>GWE012WJC000</v>
          </cell>
          <cell r="AO787" t="e">
            <v>#N/A</v>
          </cell>
          <cell r="AP787" t="e">
            <v>#N/A</v>
          </cell>
          <cell r="AQ787" t="e">
            <v>#N/A</v>
          </cell>
          <cell r="AR787" t="e">
            <v>#N/A</v>
          </cell>
          <cell r="AS787" t="str">
            <v>GWE014WJB003WH0HPM010</v>
          </cell>
          <cell r="AT787">
            <v>3</v>
          </cell>
          <cell r="AU787" t="str">
            <v>WSA1401P</v>
          </cell>
          <cell r="AV787" t="str">
            <v>GWE014WJB003</v>
          </cell>
          <cell r="AW787" t="str">
            <v>WH0HP</v>
          </cell>
          <cell r="AX787" t="str">
            <v>M010</v>
          </cell>
          <cell r="AY787">
            <v>74012116</v>
          </cell>
          <cell r="AZ787">
            <v>51013040</v>
          </cell>
          <cell r="BA787">
            <v>80140494</v>
          </cell>
        </row>
        <row r="788">
          <cell r="D788">
            <v>60314140</v>
          </cell>
          <cell r="E788" t="str">
            <v>A</v>
          </cell>
          <cell r="F788" t="str">
            <v>TV</v>
          </cell>
          <cell r="G788" t="str">
            <v>GABRIELA PRADO ALVAREZ</v>
          </cell>
          <cell r="H788" t="str">
            <v>CANAL DEL SUEZ EDIFICIO 4 MZA. 17 LOTE 4 DEPTO. 101 COL. CROC ECATEPEC,EDO.DE MEXICO</v>
          </cell>
          <cell r="I788">
            <v>5535040356</v>
          </cell>
          <cell r="J788" t="str">
            <v>HISENSE</v>
          </cell>
          <cell r="K788" t="str">
            <v>50CU6000</v>
          </cell>
          <cell r="L788" t="str">
            <v>50G16268H01266</v>
          </cell>
          <cell r="M788" t="str">
            <v>CARTA ASEPTACION</v>
          </cell>
          <cell r="N788">
            <v>10121.18</v>
          </cell>
          <cell r="O788">
            <v>42123</v>
          </cell>
          <cell r="P788">
            <v>0</v>
          </cell>
          <cell r="Q788">
            <v>200997</v>
          </cell>
          <cell r="R788" t="str">
            <v>DISPLAY Y POWER BOARD 24/03/2017 00 : 11  MARCO.DIAZ : TCF1PU CSA
INF. SRA GLORIA. DMC
15/03/2017 02 : 42  ANA.ROSA : TCFER
15/03/2017 02 : 40  ANA.ROSA : CLIENTE NO ACEPTA CF DEL ODS 60307438</v>
          </cell>
          <cell r="S788" t="str">
            <v>QUIPO ENTREGADO POR CARSSA EQUIPO ROTO S</v>
          </cell>
          <cell r="T788" t="str">
            <v xml:space="preserve">     GLORIA LEON LARIOS           </v>
          </cell>
          <cell r="U788">
            <v>42846</v>
          </cell>
          <cell r="V788" t="str">
            <v>CENTRO</v>
          </cell>
          <cell r="W788" t="str">
            <v>COMPLETADO</v>
          </cell>
          <cell r="X788" t="str">
            <v>TALLER</v>
          </cell>
          <cell r="Y788">
            <v>42808</v>
          </cell>
          <cell r="Z788">
            <v>685</v>
          </cell>
          <cell r="AA788" t="str">
            <v>M012</v>
          </cell>
          <cell r="AD788" t="str">
            <v>Croc Av Central/Ecatepec</v>
          </cell>
          <cell r="AE788" t="str">
            <v>MEX</v>
          </cell>
          <cell r="AF788" t="str">
            <v>MX</v>
          </cell>
          <cell r="AG788" t="str">
            <v>10408343</v>
          </cell>
          <cell r="AH788" t="str">
            <v>GABRIELA PRADO ALVAREZ</v>
          </cell>
          <cell r="AI788" t="str">
            <v>Dep 101 Canal de Suez Edif 4 Mz 17 Lt 4</v>
          </cell>
          <cell r="AJ788" t="str">
            <v>5541771373</v>
          </cell>
          <cell r="AK788">
            <v>0</v>
          </cell>
          <cell r="AL788" t="str">
            <v>55280</v>
          </cell>
          <cell r="AM788"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788" t="str">
            <v>3TE50G162680</v>
          </cell>
          <cell r="AO788" t="e">
            <v>#N/A</v>
          </cell>
          <cell r="AP788" t="e">
            <v>#N/A</v>
          </cell>
          <cell r="AQ788" t="e">
            <v>#N/A</v>
          </cell>
          <cell r="AR788" t="e">
            <v>#N/A</v>
          </cell>
          <cell r="AS788" t="str">
            <v>3TE50G1635D1G1635M010</v>
          </cell>
          <cell r="AT788" t="e">
            <v>#N/A</v>
          </cell>
          <cell r="AU788" t="str">
            <v>50H7GB</v>
          </cell>
          <cell r="AV788" t="str">
            <v>3TE50G1635D1</v>
          </cell>
          <cell r="AW788" t="str">
            <v>G1635</v>
          </cell>
          <cell r="AX788" t="str">
            <v>M010</v>
          </cell>
          <cell r="AY788">
            <v>74012118</v>
          </cell>
          <cell r="AZ788">
            <v>51013042</v>
          </cell>
          <cell r="BA788">
            <v>80141025</v>
          </cell>
        </row>
        <row r="789">
          <cell r="D789">
            <v>60311178</v>
          </cell>
          <cell r="E789" t="str">
            <v>A</v>
          </cell>
          <cell r="F789" t="str">
            <v>TV</v>
          </cell>
          <cell r="G789" t="str">
            <v>DIANA GOMEZ GARCIA</v>
          </cell>
          <cell r="H789" t="str">
            <v>EL ESPINAL AVE. CIRCUNVALACION NUM. 1403 CP 94300</v>
          </cell>
          <cell r="I789">
            <v>2727281200</v>
          </cell>
          <cell r="J789" t="str">
            <v>HISENSE</v>
          </cell>
          <cell r="K789" t="str">
            <v>50H7GB</v>
          </cell>
          <cell r="L789" t="str">
            <v>50G1627B2H00463</v>
          </cell>
          <cell r="M789" t="str">
            <v>TIKET DOCTO./5331</v>
          </cell>
          <cell r="N789" t="str">
            <v>$8,498,25</v>
          </cell>
          <cell r="O789">
            <v>42692</v>
          </cell>
          <cell r="P789">
            <v>42777</v>
          </cell>
          <cell r="Q789">
            <v>201472</v>
          </cell>
          <cell r="R789" t="str">
            <v xml:space="preserve"> DISPLAY T192764  OC-1007335</v>
          </cell>
          <cell r="S789" t="str">
            <v/>
          </cell>
          <cell r="T789" t="str">
            <v xml:space="preserve">  Leticia Romero  Fecha de Aplicac</v>
          </cell>
          <cell r="U789" t="str">
            <v>2017-04-21</v>
          </cell>
          <cell r="V789" t="str">
            <v>SUR</v>
          </cell>
          <cell r="W789" t="str">
            <v>COMPLETADO</v>
          </cell>
          <cell r="X789" t="str">
            <v>TALLER</v>
          </cell>
          <cell r="Y789">
            <v>42775</v>
          </cell>
          <cell r="Z789">
            <v>83</v>
          </cell>
          <cell r="AA789" t="str">
            <v>M010</v>
          </cell>
          <cell r="AD789" t="str">
            <v>el espinal/orizaba</v>
          </cell>
          <cell r="AE789" t="str">
            <v>VER</v>
          </cell>
          <cell r="AF789" t="str">
            <v>MX</v>
          </cell>
          <cell r="AG789" t="str">
            <v>10411736</v>
          </cell>
          <cell r="AH789" t="str">
            <v>DIANA GOMEZ GRACIA</v>
          </cell>
          <cell r="AI789" t="str">
            <v>av circumvalacion num 1403</v>
          </cell>
          <cell r="AJ789" t="str">
            <v>2727281200</v>
          </cell>
          <cell r="AK789">
            <v>0</v>
          </cell>
          <cell r="AL789" t="str">
            <v>94300</v>
          </cell>
          <cell r="AM789"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789" t="str">
            <v>3TE50G1523B0</v>
          </cell>
          <cell r="AO789" t="str">
            <v>Smart</v>
          </cell>
          <cell r="AP789" t="str">
            <v>Hisense</v>
          </cell>
          <cell r="AQ789" t="str">
            <v>Android</v>
          </cell>
          <cell r="AR789" t="str">
            <v>UHD 3840 X 2160</v>
          </cell>
          <cell r="AS789" t="str">
            <v>3TE50G1644B3G1644M010</v>
          </cell>
          <cell r="AT789" t="e">
            <v>#N/A</v>
          </cell>
          <cell r="AU789" t="str">
            <v>50H7GB</v>
          </cell>
          <cell r="AV789" t="str">
            <v>3TE50G1644B3</v>
          </cell>
          <cell r="AW789" t="str">
            <v>G1644</v>
          </cell>
          <cell r="AX789" t="str">
            <v>M010</v>
          </cell>
          <cell r="AY789">
            <v>74012120</v>
          </cell>
          <cell r="AZ789">
            <v>51013044</v>
          </cell>
          <cell r="BA789">
            <v>80140499</v>
          </cell>
        </row>
        <row r="790">
          <cell r="D790">
            <v>60314561</v>
          </cell>
          <cell r="E790" t="str">
            <v>A</v>
          </cell>
          <cell r="F790" t="str">
            <v>TV</v>
          </cell>
          <cell r="G790" t="str">
            <v>PETRONA LOPEZ JIMENEZ</v>
          </cell>
          <cell r="H790" t="str">
            <v>TRES FLORES 2800, SIERRA VENTANA, MONTERREY</v>
          </cell>
          <cell r="I790" t="str">
            <v>8183496343, 8111852484</v>
          </cell>
          <cell r="J790" t="str">
            <v>HISENSE</v>
          </cell>
          <cell r="K790" t="str">
            <v>50K20DW</v>
          </cell>
          <cell r="L790" t="str">
            <v>50G144288H00494</v>
          </cell>
          <cell r="M790" t="str">
            <v xml:space="preserve">CARTA DE ACEPTACION </v>
          </cell>
          <cell r="N790">
            <v>10121.58</v>
          </cell>
          <cell r="O790">
            <v>42070</v>
          </cell>
          <cell r="P790">
            <v>42818</v>
          </cell>
          <cell r="Q790">
            <v>201024</v>
          </cell>
          <cell r="R790" t="str">
            <v>04/06/17 06:09 ERNESTO HDZ NP5 P1A OC 1009174 PANEL 173331</v>
          </cell>
          <cell r="S790" t="str">
            <v/>
          </cell>
          <cell r="T790" t="str">
            <v xml:space="preserve">    SOFIA VAZQUEZ                 </v>
          </cell>
          <cell r="U790" t="str">
            <v>2017-04-21</v>
          </cell>
          <cell r="V790" t="str">
            <v>Norte</v>
          </cell>
          <cell r="W790" t="str">
            <v>COMPLETADO</v>
          </cell>
          <cell r="X790" t="str">
            <v>TALLER</v>
          </cell>
          <cell r="Y790">
            <v>42815</v>
          </cell>
          <cell r="Z790">
            <v>745</v>
          </cell>
          <cell r="AA790" t="str">
            <v>M012</v>
          </cell>
          <cell r="AD790" t="str">
            <v>Monterrey/Col Sierra Ventana</v>
          </cell>
          <cell r="AE790" t="str">
            <v>NL</v>
          </cell>
          <cell r="AF790" t="str">
            <v>MX</v>
          </cell>
          <cell r="AG790" t="str">
            <v>10414477</v>
          </cell>
          <cell r="AH790" t="str">
            <v>PETRONA LOPEZ JIMENEZ</v>
          </cell>
          <cell r="AI790" t="str">
            <v>2800 Tres Flores</v>
          </cell>
          <cell r="AJ790" t="str">
            <v>8111852484</v>
          </cell>
          <cell r="AK790" t="str">
            <v>8111852484</v>
          </cell>
          <cell r="AL790" t="str">
            <v>64780</v>
          </cell>
          <cell r="AM790"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790" t="str">
            <v>1TE50B8NUSCB</v>
          </cell>
          <cell r="AO790" t="str">
            <v>Smart</v>
          </cell>
          <cell r="AP790" t="str">
            <v>Hisense</v>
          </cell>
          <cell r="AQ790" t="str">
            <v>Opera</v>
          </cell>
          <cell r="AR790" t="str">
            <v>FHD 1920 x 1080</v>
          </cell>
          <cell r="AS790" t="str">
            <v>3TE50G1653A3G1653M010</v>
          </cell>
          <cell r="AT790" t="e">
            <v>#N/A</v>
          </cell>
          <cell r="AU790" t="str">
            <v>50H5C</v>
          </cell>
          <cell r="AV790" t="str">
            <v>3TE50G1653A3</v>
          </cell>
          <cell r="AW790" t="str">
            <v>G1653</v>
          </cell>
          <cell r="AX790" t="str">
            <v>M010</v>
          </cell>
          <cell r="AY790">
            <v>74012121</v>
          </cell>
          <cell r="AZ790">
            <v>51013045</v>
          </cell>
          <cell r="BA790">
            <v>80140501</v>
          </cell>
        </row>
        <row r="791">
          <cell r="D791">
            <v>60315756</v>
          </cell>
          <cell r="E791" t="str">
            <v>A</v>
          </cell>
          <cell r="F791" t="str">
            <v>TV</v>
          </cell>
          <cell r="G791" t="str">
            <v>MARTIN POSADA RIVERA</v>
          </cell>
          <cell r="H791" t="str">
            <v>MARRUECOS 541, PRADOS DE LA CIENEGUITA, APODACA</v>
          </cell>
          <cell r="I791" t="str">
            <v>8186610782, 8180154370</v>
          </cell>
          <cell r="J791" t="str">
            <v>HISENSE</v>
          </cell>
          <cell r="K791" t="str">
            <v>50K20DW</v>
          </cell>
          <cell r="L791" t="str">
            <v>50G143064H01744</v>
          </cell>
          <cell r="M791" t="str">
            <v>POLIZA</v>
          </cell>
          <cell r="N791">
            <v>0</v>
          </cell>
          <cell r="O791">
            <v>42029</v>
          </cell>
          <cell r="P791">
            <v>42836</v>
          </cell>
          <cell r="Q791">
            <v>201024</v>
          </cell>
          <cell r="R791" t="str">
            <v>04/18/17 06:12 ARANTXA MON NP5 P1A OC 1009617 PANEL 173331</v>
          </cell>
          <cell r="S791" t="str">
            <v/>
          </cell>
          <cell r="T791" t="str">
            <v xml:space="preserve">    SOFIA VAZQUEZ                 </v>
          </cell>
          <cell r="U791" t="str">
            <v>2017-04-21</v>
          </cell>
          <cell r="V791" t="str">
            <v>Norte</v>
          </cell>
          <cell r="W791" t="str">
            <v>COMPLETADO</v>
          </cell>
          <cell r="X791" t="str">
            <v>TALLER</v>
          </cell>
          <cell r="Y791">
            <v>42835</v>
          </cell>
          <cell r="Z791">
            <v>806</v>
          </cell>
          <cell r="AA791" t="str">
            <v>M010</v>
          </cell>
          <cell r="AD791" t="str">
            <v>apodaca/Col. prados de la cieneguita</v>
          </cell>
          <cell r="AE791" t="str">
            <v>NL</v>
          </cell>
          <cell r="AF791" t="str">
            <v>MX</v>
          </cell>
          <cell r="AG791" t="str">
            <v>10415758</v>
          </cell>
          <cell r="AH791" t="str">
            <v>MARTIN POSADA RIVERA</v>
          </cell>
          <cell r="AI791" t="str">
            <v>541 Marruecos</v>
          </cell>
          <cell r="AJ791" t="str">
            <v>8180154370</v>
          </cell>
          <cell r="AK791" t="str">
            <v>8180154370</v>
          </cell>
          <cell r="AL791" t="str">
            <v>66636</v>
          </cell>
          <cell r="AM791"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74012122</v>
          </cell>
          <cell r="AZ791">
            <v>51013046</v>
          </cell>
          <cell r="BA791">
            <v>80147317</v>
          </cell>
        </row>
        <row r="792">
          <cell r="D792">
            <v>60314538</v>
          </cell>
          <cell r="E792" t="str">
            <v>A</v>
          </cell>
          <cell r="F792" t="str">
            <v>TV</v>
          </cell>
          <cell r="G792" t="str">
            <v>MARIA ESPERANZA RAZU BUSTAMANTE</v>
          </cell>
          <cell r="H792" t="str">
            <v>CONSTITUCION DE 1867 INT 8 COND 8,LAS TORRES DEL RELOJ,TULTITLAN</v>
          </cell>
          <cell r="I792">
            <v>5554936697</v>
          </cell>
          <cell r="J792" t="str">
            <v>HISENSE</v>
          </cell>
          <cell r="K792" t="str">
            <v>50K20DW</v>
          </cell>
          <cell r="L792" t="str">
            <v>50G144844H02951</v>
          </cell>
          <cell r="M792" t="str">
            <v>TICKET</v>
          </cell>
          <cell r="N792">
            <v>10121</v>
          </cell>
          <cell r="O792">
            <v>42118</v>
          </cell>
          <cell r="P792">
            <v>42816</v>
          </cell>
          <cell r="Q792">
            <v>201679</v>
          </cell>
          <cell r="R792" t="str">
            <v>PANEL T173331 OC 1008991</v>
          </cell>
          <cell r="S792" t="str">
            <v xml:space="preserve">EQUIPO EN CASA DEL CLIENTE,PENDIENTE DE </v>
          </cell>
          <cell r="T792" t="str">
            <v xml:space="preserve">  GUADALUPE GIRON                 </v>
          </cell>
          <cell r="U792" t="str">
            <v>2017-04-21</v>
          </cell>
          <cell r="V792" t="str">
            <v>CENTRO</v>
          </cell>
          <cell r="W792" t="str">
            <v>COMPLETADO</v>
          </cell>
          <cell r="X792" t="str">
            <v>TALLER</v>
          </cell>
          <cell r="Y792">
            <v>42815</v>
          </cell>
          <cell r="Z792">
            <v>697</v>
          </cell>
          <cell r="AA792" t="str">
            <v>M012</v>
          </cell>
          <cell r="AD792" t="str">
            <v>las torres del reloj/tultitlan</v>
          </cell>
          <cell r="AE792" t="str">
            <v>MEX</v>
          </cell>
          <cell r="AF792" t="str">
            <v>MX</v>
          </cell>
          <cell r="AG792" t="str">
            <v>10253249</v>
          </cell>
          <cell r="AH792" t="str">
            <v>MARIA ESPERANZA RAZU BUSTAMANTE</v>
          </cell>
          <cell r="AI792" t="str">
            <v>int 8 COSTITUCION DE 1857 COND m 8</v>
          </cell>
          <cell r="AJ792" t="str">
            <v>5535369557</v>
          </cell>
          <cell r="AK792" t="str">
            <v>5554936697</v>
          </cell>
          <cell r="AL792" t="str">
            <v>54938</v>
          </cell>
          <cell r="AM792"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792" t="str">
            <v>1TE50B8NUSCB</v>
          </cell>
          <cell r="AO792" t="str">
            <v>Smart</v>
          </cell>
          <cell r="AP792" t="str">
            <v>Hisense</v>
          </cell>
          <cell r="AQ792" t="str">
            <v>Opera</v>
          </cell>
          <cell r="AR792" t="str">
            <v>FHD 1920 x 1080</v>
          </cell>
          <cell r="AS792" t="str">
            <v>3TE50G1653A3G1653M010</v>
          </cell>
          <cell r="AT792" t="e">
            <v>#N/A</v>
          </cell>
          <cell r="AU792" t="str">
            <v>50H5C</v>
          </cell>
          <cell r="AV792" t="str">
            <v>3TE50G1653A3</v>
          </cell>
          <cell r="AW792" t="str">
            <v>G1653</v>
          </cell>
          <cell r="AX792" t="str">
            <v>M010</v>
          </cell>
          <cell r="AY792">
            <v>74012123</v>
          </cell>
          <cell r="AZ792">
            <v>51013047</v>
          </cell>
          <cell r="BA792">
            <v>80140506</v>
          </cell>
        </row>
        <row r="793">
          <cell r="D793">
            <v>60315277</v>
          </cell>
          <cell r="E793" t="str">
            <v>A</v>
          </cell>
          <cell r="F793" t="str">
            <v>TV</v>
          </cell>
          <cell r="G793" t="str">
            <v>BRAYAN EDUARDO DIAZ OLIVARES</v>
          </cell>
          <cell r="H793" t="str">
            <v>DE LA LLANURA S/N EDIF.E DEPTO. 109 LOTE 8 COL. UNIDAD HABITACIONAL COYOLLI MARTINEZ TULTITLAN,EDO.DE MEXICO</v>
          </cell>
          <cell r="I793">
            <v>58976398</v>
          </cell>
          <cell r="J793" t="str">
            <v>HISENSE</v>
          </cell>
          <cell r="K793" t="str">
            <v>50K20DW</v>
          </cell>
          <cell r="L793" t="str">
            <v>50G143064H01992</v>
          </cell>
          <cell r="M793" t="str">
            <v>POLIZA</v>
          </cell>
          <cell r="N793">
            <v>0</v>
          </cell>
          <cell r="O793">
            <v>41952</v>
          </cell>
          <cell r="P793">
            <v>0</v>
          </cell>
          <cell r="Q793">
            <v>200997</v>
          </cell>
          <cell r="R793">
            <v>0</v>
          </cell>
          <cell r="S793" t="str">
            <v/>
          </cell>
          <cell r="T793" t="str">
            <v xml:space="preserve">      GLORIA LEON LARIOS          </v>
          </cell>
          <cell r="U793" t="str">
            <v>2017-04-20</v>
          </cell>
          <cell r="V793" t="str">
            <v>CENTRO</v>
          </cell>
          <cell r="W793" t="str">
            <v>COMPLETADO</v>
          </cell>
          <cell r="X793" t="str">
            <v>TALLER</v>
          </cell>
          <cell r="Y793">
            <v>42825</v>
          </cell>
          <cell r="Z793">
            <v>873</v>
          </cell>
          <cell r="AA793" t="str">
            <v>M010</v>
          </cell>
          <cell r="AD793" t="str">
            <v>TULTITLAN/U HAB COYOLLI MARTINEZ</v>
          </cell>
          <cell r="AE793" t="str">
            <v>MEX</v>
          </cell>
          <cell r="AF793" t="str">
            <v>MX</v>
          </cell>
          <cell r="AG793" t="str">
            <v>10253309</v>
          </cell>
          <cell r="AH793" t="str">
            <v>BRAYAN EDUARDO DIAZ OLIVARES</v>
          </cell>
          <cell r="AI793" t="str">
            <v>S/N DE LA LLANURA EDIF E DTO 109 LT 8</v>
          </cell>
          <cell r="AJ793" t="str">
            <v>58976398</v>
          </cell>
          <cell r="AK793">
            <v>0</v>
          </cell>
          <cell r="AL793" t="str">
            <v>54930</v>
          </cell>
          <cell r="AM793"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793" t="str">
            <v>1TE50B8NUSCB</v>
          </cell>
          <cell r="AO793" t="str">
            <v>Smart</v>
          </cell>
          <cell r="AP793" t="str">
            <v>Hisense</v>
          </cell>
          <cell r="AQ793" t="str">
            <v>Opera</v>
          </cell>
          <cell r="AR793" t="str">
            <v>FHD 1920 x 1080</v>
          </cell>
          <cell r="AS793" t="str">
            <v>3TE50G165140G165140M010</v>
          </cell>
          <cell r="AT793">
            <v>164</v>
          </cell>
          <cell r="AU793" t="str">
            <v>50H7GB</v>
          </cell>
          <cell r="AV793" t="str">
            <v>3TE50G165140</v>
          </cell>
          <cell r="AW793" t="str">
            <v>G165140</v>
          </cell>
          <cell r="AX793" t="str">
            <v>M010</v>
          </cell>
          <cell r="AY793">
            <v>74012124</v>
          </cell>
          <cell r="AZ793">
            <v>51013048</v>
          </cell>
          <cell r="BA793">
            <v>80147318</v>
          </cell>
        </row>
        <row r="794">
          <cell r="D794">
            <v>60314725</v>
          </cell>
          <cell r="E794" t="str">
            <v>A</v>
          </cell>
          <cell r="F794" t="str">
            <v>TV</v>
          </cell>
          <cell r="G794" t="str">
            <v>DANIEL GARZA</v>
          </cell>
          <cell r="H794" t="str">
            <v>MISION SAN JOSE 7985, MISION SANTA FE, GUADALUPE</v>
          </cell>
          <cell r="I794" t="str">
            <v>8113441313, 8121211454</v>
          </cell>
          <cell r="J794" t="str">
            <v>HISENSE</v>
          </cell>
          <cell r="K794" t="str">
            <v>50K20DW</v>
          </cell>
          <cell r="L794" t="str">
            <v>50G143064H02245</v>
          </cell>
          <cell r="M794" t="str">
            <v>FACTURA</v>
          </cell>
          <cell r="N794">
            <v>8499</v>
          </cell>
          <cell r="O794">
            <v>41997</v>
          </cell>
          <cell r="P794">
            <v>42822</v>
          </cell>
          <cell r="Q794">
            <v>201024</v>
          </cell>
          <cell r="R794" t="str">
            <v>04/06/17 10:40 ARANTXA NP5 P1A OC 1009204 PANEL 173331</v>
          </cell>
          <cell r="S794" t="str">
            <v/>
          </cell>
          <cell r="T794" t="str">
            <v xml:space="preserve">    SOFIA VAZQUEZ                 </v>
          </cell>
          <cell r="U794" t="str">
            <v>2017-04-21</v>
          </cell>
          <cell r="V794" t="str">
            <v>Norte</v>
          </cell>
          <cell r="W794" t="str">
            <v>COMPLETADO</v>
          </cell>
          <cell r="X794" t="str">
            <v>TALLER</v>
          </cell>
          <cell r="Y794">
            <v>42816</v>
          </cell>
          <cell r="Z794">
            <v>819</v>
          </cell>
          <cell r="AA794" t="str">
            <v>M010</v>
          </cell>
          <cell r="AD794" t="str">
            <v>Guadalupe/Mision sta fe</v>
          </cell>
          <cell r="AE794" t="str">
            <v>NL</v>
          </cell>
          <cell r="AF794" t="str">
            <v>MX</v>
          </cell>
          <cell r="AG794" t="str">
            <v>10414632</v>
          </cell>
          <cell r="AH794" t="str">
            <v>DANIEL GRAZA</v>
          </cell>
          <cell r="AI794" t="str">
            <v>Mision san jose knum 7985</v>
          </cell>
          <cell r="AJ794" t="str">
            <v>8121211454</v>
          </cell>
          <cell r="AK794" t="str">
            <v>8121211454</v>
          </cell>
          <cell r="AL794" t="str">
            <v>67190</v>
          </cell>
          <cell r="AM794"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794" t="str">
            <v>1TE50B8NUSCB</v>
          </cell>
          <cell r="AO794" t="str">
            <v>Smart</v>
          </cell>
          <cell r="AP794" t="str">
            <v>Hisense</v>
          </cell>
          <cell r="AQ794" t="str">
            <v>Opera</v>
          </cell>
          <cell r="AR794" t="str">
            <v>FHD 1920 x 1080</v>
          </cell>
          <cell r="AS794" t="str">
            <v>3TE50G165140G165140M010</v>
          </cell>
          <cell r="AT794">
            <v>164</v>
          </cell>
          <cell r="AU794" t="str">
            <v>50H7GB</v>
          </cell>
          <cell r="AV794" t="str">
            <v>3TE50G165140</v>
          </cell>
          <cell r="AW794" t="str">
            <v>G165140</v>
          </cell>
          <cell r="AX794" t="str">
            <v>M010</v>
          </cell>
          <cell r="AY794">
            <v>74012126</v>
          </cell>
          <cell r="AZ794">
            <v>51013050</v>
          </cell>
          <cell r="BA794">
            <v>80147320</v>
          </cell>
        </row>
        <row r="795">
          <cell r="D795">
            <v>60315025</v>
          </cell>
          <cell r="E795" t="str">
            <v>A</v>
          </cell>
          <cell r="F795" t="str">
            <v>TV</v>
          </cell>
          <cell r="G795" t="str">
            <v>IGNACIO RIVERA CARRILLO</v>
          </cell>
          <cell r="H795" t="str">
            <v>BAIA PLAYA HERMOSA 908, LOS PUERTOS, JUAREZ</v>
          </cell>
          <cell r="I795">
            <v>8124473428</v>
          </cell>
          <cell r="J795" t="str">
            <v>HISENSE</v>
          </cell>
          <cell r="K795" t="str">
            <v>50K20DW</v>
          </cell>
          <cell r="L795" t="str">
            <v>50G144844H07170</v>
          </cell>
          <cell r="M795" t="str">
            <v>849499-1</v>
          </cell>
          <cell r="N795">
            <v>10272</v>
          </cell>
          <cell r="O795">
            <v>42146</v>
          </cell>
          <cell r="P795">
            <v>42824</v>
          </cell>
          <cell r="Q795">
            <v>201024</v>
          </cell>
          <cell r="R795" t="str">
            <v>04/07/17 00:37 ERNESTO HDZ NP5 P1A OC 1009281 PANEL 173331</v>
          </cell>
          <cell r="S795" t="str">
            <v/>
          </cell>
          <cell r="T795" t="str">
            <v xml:space="preserve">    SOFIA VAZQUEZ                 </v>
          </cell>
          <cell r="U795" t="str">
            <v>2017-04-21</v>
          </cell>
          <cell r="V795" t="str">
            <v>Norte</v>
          </cell>
          <cell r="W795" t="str">
            <v>COMPLETADO</v>
          </cell>
          <cell r="X795" t="str">
            <v>TALLER</v>
          </cell>
          <cell r="Y795">
            <v>42821</v>
          </cell>
          <cell r="Z795">
            <v>675</v>
          </cell>
          <cell r="AA795" t="str">
            <v>M012</v>
          </cell>
          <cell r="AD795" t="str">
            <v>Juarez/Fracc Los Puertos</v>
          </cell>
          <cell r="AE795" t="str">
            <v>NL</v>
          </cell>
          <cell r="AF795" t="str">
            <v>MX</v>
          </cell>
          <cell r="AG795" t="str">
            <v>10415084</v>
          </cell>
          <cell r="AH795" t="str">
            <v>IGNACIO RIVERA CARRILLO</v>
          </cell>
          <cell r="AI795" t="str">
            <v>908 B Bahia playa hermosa</v>
          </cell>
          <cell r="AJ795" t="str">
            <v>8124473428</v>
          </cell>
          <cell r="AK795">
            <v>0</v>
          </cell>
          <cell r="AL795" t="str">
            <v>67258</v>
          </cell>
          <cell r="AM795"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795" t="str">
            <v>1TE50B8NUSCB</v>
          </cell>
          <cell r="AO795" t="str">
            <v>Smart</v>
          </cell>
          <cell r="AP795" t="str">
            <v>Hisense</v>
          </cell>
          <cell r="AQ795" t="str">
            <v>Opera</v>
          </cell>
          <cell r="AR795" t="str">
            <v>FHD 1920 x 1080</v>
          </cell>
          <cell r="AS795" t="str">
            <v>3TE50G1653A3G1653M010</v>
          </cell>
          <cell r="AT795" t="e">
            <v>#N/A</v>
          </cell>
          <cell r="AU795" t="str">
            <v>50H5C</v>
          </cell>
          <cell r="AV795" t="str">
            <v>3TE50G1653A3</v>
          </cell>
          <cell r="AW795" t="str">
            <v>G1653</v>
          </cell>
          <cell r="AX795" t="str">
            <v>M010</v>
          </cell>
          <cell r="AY795">
            <v>74012131</v>
          </cell>
          <cell r="AZ795">
            <v>51013051</v>
          </cell>
          <cell r="BA795">
            <v>80140517</v>
          </cell>
        </row>
        <row r="796">
          <cell r="D796">
            <v>60312791</v>
          </cell>
          <cell r="E796" t="str">
            <v>A</v>
          </cell>
          <cell r="F796" t="str">
            <v>TV</v>
          </cell>
          <cell r="G796" t="str">
            <v>YOLANDA PEREZ GONZALEZ</v>
          </cell>
          <cell r="H796" t="str">
            <v>ORIENTE 15 # 16RIO BLANCO CENTRO CP94730</v>
          </cell>
          <cell r="I796">
            <v>2721760937</v>
          </cell>
          <cell r="J796" t="str">
            <v>HISENSE</v>
          </cell>
          <cell r="K796" t="str">
            <v>50K20DW</v>
          </cell>
          <cell r="L796" t="str">
            <v>50G143065H00433</v>
          </cell>
          <cell r="M796" t="str">
            <v>TTICKET/OP #00000034</v>
          </cell>
          <cell r="N796" t="str">
            <v>$4000,00</v>
          </cell>
          <cell r="O796">
            <v>42092</v>
          </cell>
          <cell r="P796">
            <v>42790</v>
          </cell>
          <cell r="Q796">
            <v>201472</v>
          </cell>
          <cell r="R796" t="str">
            <v xml:space="preserve"> DISPLAY T173331 OC-1007950</v>
          </cell>
          <cell r="S796" t="str">
            <v xml:space="preserve"> </v>
          </cell>
          <cell r="T796" t="str">
            <v xml:space="preserve"> LETICIA ROMERO O.   Fecha de Apli</v>
          </cell>
          <cell r="U796" t="str">
            <v>2017-04-21</v>
          </cell>
          <cell r="V796" t="str">
            <v>SUR</v>
          </cell>
          <cell r="W796" t="str">
            <v>COMPLETADO</v>
          </cell>
          <cell r="X796" t="str">
            <v>TALLER</v>
          </cell>
          <cell r="Y796">
            <v>42790</v>
          </cell>
          <cell r="Z796">
            <v>698</v>
          </cell>
          <cell r="AA796" t="str">
            <v>M012</v>
          </cell>
          <cell r="AD796" t="str">
            <v>Centro/Rio blanco</v>
          </cell>
          <cell r="AE796" t="str">
            <v>VER</v>
          </cell>
          <cell r="AF796" t="str">
            <v>MX</v>
          </cell>
          <cell r="AG796" t="str">
            <v>10412301</v>
          </cell>
          <cell r="AH796" t="str">
            <v>YOLANDA PEREZ GONZALEZ</v>
          </cell>
          <cell r="AI796" t="str">
            <v>16 Oriente 15</v>
          </cell>
          <cell r="AJ796" t="str">
            <v>2721760937</v>
          </cell>
          <cell r="AK796">
            <v>0</v>
          </cell>
          <cell r="AL796" t="str">
            <v>94730</v>
          </cell>
          <cell r="AM796"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796" t="str">
            <v>1TE50B8NUSCB</v>
          </cell>
          <cell r="AO796" t="str">
            <v>Smart</v>
          </cell>
          <cell r="AP796" t="str">
            <v>Hisense</v>
          </cell>
          <cell r="AQ796" t="str">
            <v>Opera</v>
          </cell>
          <cell r="AR796" t="str">
            <v>FHD 1920 x 1080</v>
          </cell>
          <cell r="AS796" t="str">
            <v>3TE50G165140G1651M010</v>
          </cell>
          <cell r="AT796" t="e">
            <v>#N/A</v>
          </cell>
          <cell r="AU796" t="str">
            <v>50H7GB</v>
          </cell>
          <cell r="AV796" t="str">
            <v>3TE50G165140</v>
          </cell>
          <cell r="AW796" t="str">
            <v>G1651</v>
          </cell>
          <cell r="AX796" t="str">
            <v>M010</v>
          </cell>
          <cell r="AY796">
            <v>74012128</v>
          </cell>
          <cell r="AZ796">
            <v>51013052</v>
          </cell>
          <cell r="BA796">
            <v>80141567</v>
          </cell>
        </row>
        <row r="797">
          <cell r="D797">
            <v>60314412</v>
          </cell>
          <cell r="E797" t="str">
            <v>A</v>
          </cell>
          <cell r="F797" t="str">
            <v>TV</v>
          </cell>
          <cell r="G797" t="str">
            <v>MARIA DE JESUS FRANCO MARTINEZ</v>
          </cell>
          <cell r="H797" t="str">
            <v xml:space="preserve">ALMERIA 409, VILLAS DE SAN CARLOS, APODACA </v>
          </cell>
          <cell r="I797">
            <v>8110882866</v>
          </cell>
          <cell r="J797" t="str">
            <v>HISENSE</v>
          </cell>
          <cell r="K797" t="str">
            <v>50K20DW</v>
          </cell>
          <cell r="L797" t="str">
            <v>50G144844H06163</v>
          </cell>
          <cell r="M797" t="str">
            <v xml:space="preserve">CARTA DE ACEPTACION </v>
          </cell>
          <cell r="N797">
            <v>10120.709999999999</v>
          </cell>
          <cell r="O797">
            <v>42024</v>
          </cell>
          <cell r="P797">
            <v>42815</v>
          </cell>
          <cell r="Q797">
            <v>201024</v>
          </cell>
          <cell r="R797" t="str">
            <v>04/06/17 05:57 ERNESTO HDZ NP5 P1A: O.C. 1008939 PANEL 173331</v>
          </cell>
          <cell r="S797" t="str">
            <v/>
          </cell>
          <cell r="T797" t="str">
            <v xml:space="preserve">    SOFIA VAZQUEZ                 </v>
          </cell>
          <cell r="U797" t="str">
            <v>2017-04-21</v>
          </cell>
          <cell r="V797" t="str">
            <v>Norte</v>
          </cell>
          <cell r="W797" t="str">
            <v>COMPLETADO</v>
          </cell>
          <cell r="X797" t="str">
            <v>TALLER</v>
          </cell>
          <cell r="Y797">
            <v>42811</v>
          </cell>
          <cell r="Z797">
            <v>787</v>
          </cell>
          <cell r="AA797" t="str">
            <v>M012</v>
          </cell>
          <cell r="AD797" t="str">
            <v>Apodaca. Villas de San Carlos</v>
          </cell>
          <cell r="AE797" t="str">
            <v>NL</v>
          </cell>
          <cell r="AF797" t="str">
            <v>MX</v>
          </cell>
          <cell r="AG797" t="str">
            <v>10414668</v>
          </cell>
          <cell r="AH797" t="str">
            <v>MARIA DE JESUS FRANCO MARTINEZ</v>
          </cell>
          <cell r="AI797" t="str">
            <v>Villa Almeria 409</v>
          </cell>
          <cell r="AJ797" t="str">
            <v>8110882866</v>
          </cell>
          <cell r="AK797">
            <v>0</v>
          </cell>
          <cell r="AL797" t="str">
            <v>66644</v>
          </cell>
          <cell r="AM797"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797" t="str">
            <v>1TE50B8NUSCB</v>
          </cell>
          <cell r="AO797" t="str">
            <v>Smart</v>
          </cell>
          <cell r="AP797" t="str">
            <v>Hisense</v>
          </cell>
          <cell r="AQ797" t="str">
            <v>Opera</v>
          </cell>
          <cell r="AR797" t="str">
            <v>FHD 1920 x 1080</v>
          </cell>
          <cell r="AS797" t="str">
            <v>3TE50G1653A3G1653M010</v>
          </cell>
          <cell r="AT797" t="e">
            <v>#N/A</v>
          </cell>
          <cell r="AU797" t="str">
            <v>50H5C</v>
          </cell>
          <cell r="AV797" t="str">
            <v>3TE50G1653A3</v>
          </cell>
          <cell r="AW797" t="str">
            <v>G1653</v>
          </cell>
          <cell r="AX797" t="str">
            <v>M010</v>
          </cell>
          <cell r="AY797">
            <v>74012129</v>
          </cell>
          <cell r="AZ797">
            <v>51013053</v>
          </cell>
          <cell r="BA797">
            <v>80140521</v>
          </cell>
        </row>
        <row r="798">
          <cell r="D798">
            <v>60315819</v>
          </cell>
          <cell r="E798" t="str">
            <v>A</v>
          </cell>
          <cell r="F798" t="str">
            <v>TV</v>
          </cell>
          <cell r="G798" t="str">
            <v>EDNA REYNA VILLANUEVA</v>
          </cell>
          <cell r="H798" t="str">
            <v>CACERES 609, COSTA DEL SOL, SAN NICOLAS</v>
          </cell>
          <cell r="I798" t="str">
            <v>83200313, 8111633584</v>
          </cell>
          <cell r="J798" t="str">
            <v>HISENSE</v>
          </cell>
          <cell r="K798" t="str">
            <v>50K20DW</v>
          </cell>
          <cell r="L798" t="str">
            <v>50G143065H00621</v>
          </cell>
          <cell r="M798" t="str">
            <v>POLIZA</v>
          </cell>
          <cell r="N798">
            <v>0</v>
          </cell>
          <cell r="O798">
            <v>42176</v>
          </cell>
          <cell r="P798">
            <v>42837</v>
          </cell>
          <cell r="Q798">
            <v>201024</v>
          </cell>
          <cell r="R798" t="str">
            <v>04/18/17 06:27 ARANTXA MON NP5 P1A OC 1009623 PANEL 173331</v>
          </cell>
          <cell r="S798" t="str">
            <v/>
          </cell>
          <cell r="T798" t="str">
            <v xml:space="preserve">    SOFIA VAZQUEZ                 </v>
          </cell>
          <cell r="U798" t="str">
            <v>2017-04-21</v>
          </cell>
          <cell r="V798" t="str">
            <v>Norte</v>
          </cell>
          <cell r="W798" t="str">
            <v>COMPLETADO</v>
          </cell>
          <cell r="X798" t="str">
            <v>TALLER</v>
          </cell>
          <cell r="Y798">
            <v>42836</v>
          </cell>
          <cell r="Z798">
            <v>660</v>
          </cell>
          <cell r="AA798" t="str">
            <v>M012</v>
          </cell>
          <cell r="AD798" t="str">
            <v>sn nicolas de los G/costa del sol</v>
          </cell>
          <cell r="AE798" t="str">
            <v>NL</v>
          </cell>
          <cell r="AF798" t="str">
            <v>MX</v>
          </cell>
          <cell r="AG798" t="str">
            <v>10415888</v>
          </cell>
          <cell r="AH798" t="str">
            <v>ELENA REYNA VILLANUEVA</v>
          </cell>
          <cell r="AI798" t="str">
            <v>Caceres 609</v>
          </cell>
          <cell r="AJ798" t="str">
            <v>8111633584</v>
          </cell>
          <cell r="AK798" t="str">
            <v>8111633584</v>
          </cell>
          <cell r="AL798" t="str">
            <v>66470</v>
          </cell>
          <cell r="AM798"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798" t="str">
            <v>1TE50B8NUSCB</v>
          </cell>
          <cell r="AO798" t="str">
            <v>Smart</v>
          </cell>
          <cell r="AP798" t="str">
            <v>Hisense</v>
          </cell>
          <cell r="AQ798" t="str">
            <v>Opera</v>
          </cell>
          <cell r="AR798" t="str">
            <v>FHD 1920 x 1080</v>
          </cell>
          <cell r="AS798" t="str">
            <v>3TE50G165140G1651M010</v>
          </cell>
          <cell r="AT798" t="e">
            <v>#N/A</v>
          </cell>
          <cell r="AU798" t="str">
            <v>50H7GB</v>
          </cell>
          <cell r="AV798" t="str">
            <v>3TE50G165140</v>
          </cell>
          <cell r="AW798" t="str">
            <v>G1651</v>
          </cell>
          <cell r="AX798" t="str">
            <v>M010</v>
          </cell>
          <cell r="AY798">
            <v>74012130</v>
          </cell>
          <cell r="AZ798">
            <v>51013054</v>
          </cell>
          <cell r="BA798">
            <v>80141740</v>
          </cell>
        </row>
        <row r="799">
          <cell r="D799">
            <v>60314391</v>
          </cell>
          <cell r="E799" t="str">
            <v>A</v>
          </cell>
          <cell r="F799" t="str">
            <v>TV</v>
          </cell>
          <cell r="G799" t="str">
            <v xml:space="preserve">JORGE TAVARES LEON </v>
          </cell>
          <cell r="H799" t="str">
            <v xml:space="preserve">VALLE DE LOS GIRAOLES 227, VALLE DE LAS FLORES </v>
          </cell>
          <cell r="I799">
            <v>4626076194</v>
          </cell>
          <cell r="J799" t="str">
            <v>HISENSE</v>
          </cell>
          <cell r="K799" t="str">
            <v>50K20DW</v>
          </cell>
          <cell r="L799" t="str">
            <v>50G143291H02010</v>
          </cell>
          <cell r="M799" t="str">
            <v>CARTA DE APLICACIÓN</v>
          </cell>
          <cell r="N799" t="str">
            <v>N/A</v>
          </cell>
          <cell r="O799" t="str">
            <v>N/A</v>
          </cell>
          <cell r="P799" t="str">
            <v>N/A</v>
          </cell>
          <cell r="Q799">
            <v>201055</v>
          </cell>
          <cell r="R799" t="str">
            <v>18/02/2017 01 : 36  ERNESTO.HERN : TCF1 PANEL
18/02/2017 01 : 36  ERNESTO.HERN : NP5</v>
          </cell>
          <cell r="S799" t="str">
            <v/>
          </cell>
          <cell r="T799" t="str">
            <v xml:space="preserve">  VANESA AGUILAR VAZQUEZ          </v>
          </cell>
          <cell r="U799" t="str">
            <v>2017-04-17</v>
          </cell>
          <cell r="V799" t="str">
            <v>Norte</v>
          </cell>
          <cell r="W799" t="str">
            <v>COMPLETADO</v>
          </cell>
          <cell r="X799" t="str">
            <v>TALLER</v>
          </cell>
          <cell r="Y799">
            <v>42811</v>
          </cell>
          <cell r="AA799" t="str">
            <v>M010</v>
          </cell>
          <cell r="AD799" t="str">
            <v>valle de las flores/irapuato</v>
          </cell>
          <cell r="AE799" t="str">
            <v>GTO</v>
          </cell>
          <cell r="AF799" t="str">
            <v>MX</v>
          </cell>
          <cell r="AG799" t="str">
            <v>10414582</v>
          </cell>
          <cell r="AH799" t="str">
            <v>JORGE TAVARES LEON</v>
          </cell>
          <cell r="AI799" t="str">
            <v>valle de los jirasoles 227</v>
          </cell>
          <cell r="AJ799" t="str">
            <v>4626024473</v>
          </cell>
          <cell r="AK799" t="str">
            <v>4626024473</v>
          </cell>
          <cell r="AL799" t="str">
            <v>36580</v>
          </cell>
          <cell r="AM799"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799" t="str">
            <v>1TE50B8NUSCB</v>
          </cell>
          <cell r="AO799" t="str">
            <v>Smart</v>
          </cell>
          <cell r="AP799" t="str">
            <v>Hisense</v>
          </cell>
          <cell r="AQ799" t="str">
            <v>Opera</v>
          </cell>
          <cell r="AR799" t="str">
            <v>FHD 1920 x 1080</v>
          </cell>
          <cell r="AS799" t="str">
            <v>3TE50G165140G1651M010</v>
          </cell>
          <cell r="AT799" t="e">
            <v>#N/A</v>
          </cell>
          <cell r="AU799" t="str">
            <v>50H7GB</v>
          </cell>
          <cell r="AV799" t="str">
            <v>3TE50G165140</v>
          </cell>
          <cell r="AW799" t="str">
            <v>G1651</v>
          </cell>
          <cell r="AX799" t="str">
            <v>M010</v>
          </cell>
          <cell r="AY799">
            <v>74012132</v>
          </cell>
          <cell r="AZ799">
            <v>51013055</v>
          </cell>
          <cell r="BA799">
            <v>80141563</v>
          </cell>
        </row>
        <row r="800">
          <cell r="D800">
            <v>60311975</v>
          </cell>
          <cell r="E800" t="str">
            <v>A</v>
          </cell>
          <cell r="F800" t="str">
            <v>TV</v>
          </cell>
          <cell r="G800" t="str">
            <v>ROSARIO ALVAREZ MOLSALVO</v>
          </cell>
          <cell r="H800" t="str">
            <v>AVE. 7 # 1513 CORDOBA VER. CENTRO CP 94500</v>
          </cell>
          <cell r="I800" t="str">
            <v>2717139265  2717400617</v>
          </cell>
          <cell r="J800" t="str">
            <v>HISENSE</v>
          </cell>
          <cell r="K800" t="str">
            <v>50K20DW</v>
          </cell>
          <cell r="L800" t="str">
            <v>50G143291H02162</v>
          </cell>
          <cell r="M800" t="str">
            <v>TIKET/000168808</v>
          </cell>
          <cell r="N800" t="str">
            <v>$14,409,20</v>
          </cell>
          <cell r="O800">
            <v>42132</v>
          </cell>
          <cell r="P800" t="str">
            <v>02/20/2017</v>
          </cell>
          <cell r="Q800">
            <v>201472</v>
          </cell>
          <cell r="R800" t="str">
            <v xml:space="preserve"> T173331 OC-1008123</v>
          </cell>
          <cell r="S800" t="str">
            <v>FAVOR DE VERIFICAR DESDE QUE FECHA SE HI</v>
          </cell>
          <cell r="T800" t="str">
            <v xml:space="preserve"> LETICIA ROMERO O.       Fecha de </v>
          </cell>
          <cell r="U800" t="str">
            <v>2017-04-21</v>
          </cell>
          <cell r="V800" t="str">
            <v>SUR</v>
          </cell>
          <cell r="W800" t="str">
            <v>COMPLETADO</v>
          </cell>
          <cell r="X800" t="str">
            <v>TALLER</v>
          </cell>
          <cell r="Y800">
            <v>42786</v>
          </cell>
          <cell r="Z800">
            <v>654</v>
          </cell>
          <cell r="AA800" t="str">
            <v>M012</v>
          </cell>
          <cell r="AD800" t="str">
            <v>centro/cordoba</v>
          </cell>
          <cell r="AE800" t="str">
            <v>VER</v>
          </cell>
          <cell r="AF800" t="str">
            <v>MX</v>
          </cell>
          <cell r="AG800" t="str">
            <v>10412475</v>
          </cell>
          <cell r="AH800" t="str">
            <v>ROSARIO ALVAREZ MONSALVO</v>
          </cell>
          <cell r="AI800" t="str">
            <v>1513 av 7 1513</v>
          </cell>
          <cell r="AJ800" t="str">
            <v>045-2717400617</v>
          </cell>
          <cell r="AK800" t="str">
            <v>045-2717400617</v>
          </cell>
          <cell r="AL800" t="str">
            <v>94500</v>
          </cell>
          <cell r="AM800"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00" t="str">
            <v>1TE50B8NUSCB</v>
          </cell>
          <cell r="AO800" t="str">
            <v>Smart</v>
          </cell>
          <cell r="AP800" t="str">
            <v>Hisense</v>
          </cell>
          <cell r="AQ800" t="str">
            <v>Opera</v>
          </cell>
          <cell r="AR800" t="str">
            <v>FHD 1920 x 1080</v>
          </cell>
          <cell r="AS800" t="str">
            <v>3TE50G165140G1651M010</v>
          </cell>
          <cell r="AT800" t="e">
            <v>#N/A</v>
          </cell>
          <cell r="AU800" t="str">
            <v>50H7GB</v>
          </cell>
          <cell r="AV800" t="str">
            <v>3TE50G165140</v>
          </cell>
          <cell r="AW800" t="str">
            <v>G1651</v>
          </cell>
          <cell r="AX800" t="str">
            <v>M010</v>
          </cell>
          <cell r="AY800">
            <v>74012134</v>
          </cell>
          <cell r="AZ800">
            <v>51013057</v>
          </cell>
          <cell r="BA800">
            <v>80141568</v>
          </cell>
        </row>
        <row r="801">
          <cell r="D801">
            <v>60315477</v>
          </cell>
          <cell r="E801" t="str">
            <v>A</v>
          </cell>
          <cell r="F801" t="str">
            <v>TV</v>
          </cell>
          <cell r="G801" t="str">
            <v>NOE ROCHA</v>
          </cell>
          <cell r="H801" t="str">
            <v>GENARO ALCALA # 12</v>
          </cell>
          <cell r="I801">
            <v>3477882101</v>
          </cell>
          <cell r="J801" t="str">
            <v>HISENSE</v>
          </cell>
          <cell r="K801" t="str">
            <v>32D37</v>
          </cell>
          <cell r="L801" t="str">
            <v>32G144667H00845</v>
          </cell>
          <cell r="M801" t="str">
            <v>V31282</v>
          </cell>
          <cell r="N801">
            <v>6346</v>
          </cell>
          <cell r="O801">
            <v>42689</v>
          </cell>
          <cell r="P801">
            <v>42837</v>
          </cell>
          <cell r="Q801">
            <v>201107</v>
          </cell>
          <cell r="R801" t="str">
            <v xml:space="preserve">13/04/2017 06 : 29  ERNESTO.HERN : NP5
12/04/2017 23 : 48 201107 : P1:183166/OC-1009603
</v>
          </cell>
          <cell r="S801" t="str">
            <v/>
          </cell>
          <cell r="T801" t="str">
            <v xml:space="preserve"> NORMA RAMÍREZ                    </v>
          </cell>
          <cell r="U801" t="str">
            <v>2017-04-21</v>
          </cell>
          <cell r="V801" t="str">
            <v>Norte</v>
          </cell>
          <cell r="W801" t="str">
            <v>COMPLETADO</v>
          </cell>
          <cell r="X801" t="str">
            <v>TALLER</v>
          </cell>
          <cell r="Y801">
            <v>42829</v>
          </cell>
          <cell r="Z801">
            <v>140</v>
          </cell>
          <cell r="AA801" t="str">
            <v>M010</v>
          </cell>
          <cell r="AD801" t="str">
            <v>San MIguel el alto/Centro</v>
          </cell>
          <cell r="AE801" t="str">
            <v>JAL</v>
          </cell>
          <cell r="AF801" t="str">
            <v>MX</v>
          </cell>
          <cell r="AG801" t="str">
            <v>10412767</v>
          </cell>
          <cell r="AH801" t="str">
            <v>NOE ROCHA</v>
          </cell>
          <cell r="AI801" t="str">
            <v>12 Genaro Alcala</v>
          </cell>
          <cell r="AJ801" t="str">
            <v>3471017912</v>
          </cell>
          <cell r="AK801" t="str">
            <v>3471017912</v>
          </cell>
          <cell r="AL801" t="str">
            <v>47140</v>
          </cell>
          <cell r="AM801"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01" t="str">
            <v>3TE32A144508</v>
          </cell>
          <cell r="AO801" t="str">
            <v>Básica</v>
          </cell>
          <cell r="AP801" t="str">
            <v>Hisense</v>
          </cell>
          <cell r="AQ801" t="str">
            <v>Opera</v>
          </cell>
          <cell r="AR801" t="str">
            <v>HD 1366 X 768</v>
          </cell>
          <cell r="AS801" t="str">
            <v>3TE32G164478G1644M010</v>
          </cell>
          <cell r="AT801" t="e">
            <v>#N/A</v>
          </cell>
          <cell r="AU801" t="str">
            <v>32H3B2</v>
          </cell>
          <cell r="AV801" t="str">
            <v>3TE32G164478</v>
          </cell>
          <cell r="AW801" t="str">
            <v>G1644</v>
          </cell>
          <cell r="AX801" t="str">
            <v>M010</v>
          </cell>
          <cell r="AY801">
            <v>74012184</v>
          </cell>
          <cell r="AZ801">
            <v>51013076</v>
          </cell>
          <cell r="BA801">
            <v>80141026</v>
          </cell>
        </row>
        <row r="802">
          <cell r="D802">
            <v>60313464</v>
          </cell>
          <cell r="E802" t="str">
            <v>A</v>
          </cell>
          <cell r="F802" t="str">
            <v>TV</v>
          </cell>
          <cell r="G802" t="str">
            <v>OSCAR EDUARDO ESCOBEDO DONIAS</v>
          </cell>
          <cell r="H802" t="str">
            <v>PARQUE MITRAS 306, BALCONES DEL MEZQUITAL, APODACA</v>
          </cell>
          <cell r="I802">
            <v>8183142214</v>
          </cell>
          <cell r="J802" t="str">
            <v>HISENSE</v>
          </cell>
          <cell r="K802" t="str">
            <v>32H3B1</v>
          </cell>
          <cell r="L802" t="str">
            <v>32G153443H09292</v>
          </cell>
          <cell r="M802" t="str">
            <v>TIKET</v>
          </cell>
          <cell r="N802">
            <v>6469.17</v>
          </cell>
          <cell r="O802">
            <v>42347</v>
          </cell>
          <cell r="P802">
            <v>42802</v>
          </cell>
          <cell r="Q802">
            <v>201024</v>
          </cell>
          <cell r="R802" t="str">
            <v>03/15/17 23:58 JORGE VAZ NP5 P1B OC 1008443 PANEL 190930</v>
          </cell>
          <cell r="S802" t="str">
            <v/>
          </cell>
          <cell r="T802" t="str">
            <v xml:space="preserve">    SOFIA VAZQUEZ                 </v>
          </cell>
          <cell r="U802" t="str">
            <v>2017-04-21</v>
          </cell>
          <cell r="V802" t="str">
            <v>Norte</v>
          </cell>
          <cell r="W802" t="str">
            <v>COMPLETADO</v>
          </cell>
          <cell r="X802" t="str">
            <v>TALLER</v>
          </cell>
          <cell r="Y802">
            <v>42801</v>
          </cell>
          <cell r="Z802">
            <v>454</v>
          </cell>
          <cell r="AA802" t="str">
            <v>M012</v>
          </cell>
          <cell r="AD802" t="str">
            <v>Balcones del mezquital/Apocada</v>
          </cell>
          <cell r="AE802" t="str">
            <v>NL</v>
          </cell>
          <cell r="AF802" t="str">
            <v>MX</v>
          </cell>
          <cell r="AG802" t="str">
            <v>10413224</v>
          </cell>
          <cell r="AH802" t="str">
            <v>OSCAR EDUARDO ESCOBEDO DONIAS</v>
          </cell>
          <cell r="AI802" t="str">
            <v>306 Paruqe mitras</v>
          </cell>
          <cell r="AJ802" t="str">
            <v>8183142214</v>
          </cell>
          <cell r="AK802">
            <v>0</v>
          </cell>
          <cell r="AL802" t="str">
            <v>66632</v>
          </cell>
          <cell r="AM802"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02" t="str">
            <v>3TE32G153442</v>
          </cell>
          <cell r="AO802" t="str">
            <v>Básica</v>
          </cell>
          <cell r="AP802" t="str">
            <v>Hisense</v>
          </cell>
          <cell r="AQ802" t="str">
            <v>Opera</v>
          </cell>
          <cell r="AR802" t="str">
            <v>HD 1366 X 768</v>
          </cell>
          <cell r="AS802" t="str">
            <v>3TE32G164478G1644M010</v>
          </cell>
          <cell r="AT802" t="e">
            <v>#N/A</v>
          </cell>
          <cell r="AU802" t="str">
            <v>32H3B2</v>
          </cell>
          <cell r="AV802" t="str">
            <v>3TE32G164478</v>
          </cell>
          <cell r="AW802" t="str">
            <v>G1644</v>
          </cell>
          <cell r="AX802" t="str">
            <v>M010</v>
          </cell>
          <cell r="AY802">
            <v>74012154</v>
          </cell>
          <cell r="AZ802">
            <v>51013077</v>
          </cell>
          <cell r="BA802">
            <v>80141073</v>
          </cell>
        </row>
        <row r="803">
          <cell r="D803">
            <v>60314401</v>
          </cell>
          <cell r="E803" t="str">
            <v>A</v>
          </cell>
          <cell r="F803" t="str">
            <v>TV</v>
          </cell>
          <cell r="G803" t="str">
            <v>ANGEL GERARDO BARRON ARTEAGA</v>
          </cell>
          <cell r="H803" t="str">
            <v>AV.NOGALIA 653 FRACC LAS BRISAS</v>
          </cell>
          <cell r="I803">
            <v>4621892834</v>
          </cell>
          <cell r="J803" t="str">
            <v>HISENSE</v>
          </cell>
          <cell r="K803" t="str">
            <v>32H3B2</v>
          </cell>
          <cell r="L803" t="str">
            <v>32G160583H04308</v>
          </cell>
          <cell r="M803" t="str">
            <v>TICKET DE COMPRA</v>
          </cell>
          <cell r="N803">
            <v>5331.95</v>
          </cell>
          <cell r="O803">
            <v>42691</v>
          </cell>
          <cell r="P803" t="str">
            <v>N/A</v>
          </cell>
          <cell r="Q803">
            <v>201055</v>
          </cell>
          <cell r="R803" t="str">
            <v>05/04/2017 06 : 23  ERNESTO.HERN : NP5
22/03/2017 01 : 14 201055 : 21/03/2017  EQUIPO PRESENTA DAÑO EN PANEL LCD.</v>
          </cell>
          <cell r="S803" t="str">
            <v/>
          </cell>
          <cell r="T803" t="str">
            <v xml:space="preserve">  VANESA AGUILAR VAZQUEZ          </v>
          </cell>
          <cell r="U803" t="str">
            <v>2017-04-21</v>
          </cell>
          <cell r="V803" t="str">
            <v>Norte</v>
          </cell>
          <cell r="W803" t="str">
            <v>COMPLETADO</v>
          </cell>
          <cell r="X803" t="str">
            <v>TALLER</v>
          </cell>
          <cell r="Y803">
            <v>42811</v>
          </cell>
          <cell r="Z803">
            <v>120</v>
          </cell>
          <cell r="AA803" t="str">
            <v>M010</v>
          </cell>
          <cell r="AD803" t="str">
            <v>Fracc las brisas/irapuato</v>
          </cell>
          <cell r="AE803" t="str">
            <v>GTO</v>
          </cell>
          <cell r="AF803" t="str">
            <v>MX</v>
          </cell>
          <cell r="AG803" t="str">
            <v>10414639</v>
          </cell>
          <cell r="AH803" t="str">
            <v>ANGEL GERARDO BARRON ARTEAGA</v>
          </cell>
          <cell r="AI803" t="str">
            <v>653 Av nogalia</v>
          </cell>
          <cell r="AJ803" t="str">
            <v>4621892834</v>
          </cell>
          <cell r="AK803">
            <v>0</v>
          </cell>
          <cell r="AL803" t="str">
            <v>36680</v>
          </cell>
          <cell r="AM803"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03" t="str">
            <v>3TE32G155364</v>
          </cell>
          <cell r="AO803" t="str">
            <v>Básica</v>
          </cell>
          <cell r="AP803" t="str">
            <v>Hisense</v>
          </cell>
          <cell r="AQ803" t="str">
            <v>Opera</v>
          </cell>
          <cell r="AR803" t="str">
            <v>HD 1366 X 768</v>
          </cell>
          <cell r="AS803" t="str">
            <v>3TE32G164478G1644M010</v>
          </cell>
          <cell r="AT803" t="e">
            <v>#N/A</v>
          </cell>
          <cell r="AU803" t="str">
            <v>32H3B2</v>
          </cell>
          <cell r="AV803" t="str">
            <v>3TE32G164478</v>
          </cell>
          <cell r="AW803" t="str">
            <v>G1644</v>
          </cell>
          <cell r="AX803" t="str">
            <v>M010</v>
          </cell>
          <cell r="AY803">
            <v>74012155</v>
          </cell>
          <cell r="AZ803">
            <v>51013078</v>
          </cell>
          <cell r="BA803">
            <v>80141012</v>
          </cell>
        </row>
        <row r="804">
          <cell r="D804">
            <v>60311999</v>
          </cell>
          <cell r="E804" t="str">
            <v>A</v>
          </cell>
          <cell r="F804" t="str">
            <v>TV</v>
          </cell>
          <cell r="G804" t="str">
            <v>MARIA TERESA MORENO GARCIA</v>
          </cell>
          <cell r="H804" t="str">
            <v>5 DE MAYO 910, CANTERAS, GUADALUPE</v>
          </cell>
          <cell r="I804">
            <v>8115510074</v>
          </cell>
          <cell r="J804" t="str">
            <v>HISENSE</v>
          </cell>
          <cell r="K804" t="str">
            <v>32H5B</v>
          </cell>
          <cell r="L804" t="str">
            <v>32G154325H01728</v>
          </cell>
          <cell r="M804" t="str">
            <v>105354-16</v>
          </cell>
          <cell r="N804">
            <v>6451</v>
          </cell>
          <cell r="O804">
            <v>42526</v>
          </cell>
          <cell r="P804">
            <v>42795</v>
          </cell>
          <cell r="Q804">
            <v>201024</v>
          </cell>
          <cell r="R804" t="str">
            <v>02/23/17 00:37 ERNESTO HDZ NP5 P1A OC 1007698 PANEL 185960</v>
          </cell>
          <cell r="S804" t="str">
            <v/>
          </cell>
          <cell r="T804" t="str">
            <v xml:space="preserve">    SOFIA VAZQUEZ                 </v>
          </cell>
          <cell r="U804" t="str">
            <v>2017-04-21</v>
          </cell>
          <cell r="V804" t="str">
            <v>Norte</v>
          </cell>
          <cell r="W804" t="str">
            <v>COMPLETADO</v>
          </cell>
          <cell r="X804" t="str">
            <v>TALLER</v>
          </cell>
          <cell r="Y804">
            <v>42786</v>
          </cell>
          <cell r="Z804">
            <v>260</v>
          </cell>
          <cell r="AA804" t="str">
            <v>M010</v>
          </cell>
          <cell r="AD804" t="str">
            <v>Juarez /Vaquerias</v>
          </cell>
          <cell r="AE804" t="str">
            <v>NL</v>
          </cell>
          <cell r="AF804" t="str">
            <v>MX</v>
          </cell>
          <cell r="AG804" t="str">
            <v>10337792</v>
          </cell>
          <cell r="AH804" t="str">
            <v>GUADALUPE ROSALES</v>
          </cell>
          <cell r="AI804" t="str">
            <v>617 carretera mont/ reynosa</v>
          </cell>
          <cell r="AJ804" t="str">
            <v>8115510074</v>
          </cell>
          <cell r="AK804">
            <v>0</v>
          </cell>
          <cell r="AL804" t="str">
            <v>67279</v>
          </cell>
          <cell r="AM804"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04" t="str">
            <v>3TE32A150815</v>
          </cell>
          <cell r="AO804" t="str">
            <v>Smart</v>
          </cell>
          <cell r="AP804" t="str">
            <v>Hisense</v>
          </cell>
          <cell r="AQ804" t="str">
            <v>Opera</v>
          </cell>
          <cell r="AR804" t="str">
            <v>HD 1366 X 768</v>
          </cell>
          <cell r="AS804" t="str">
            <v>3TE32G164485G1644M010</v>
          </cell>
          <cell r="AT804" t="e">
            <v>#N/A</v>
          </cell>
          <cell r="AU804" t="str">
            <v>32H5B2</v>
          </cell>
          <cell r="AV804" t="str">
            <v>3TE32G164485</v>
          </cell>
          <cell r="AW804" t="str">
            <v>G1644</v>
          </cell>
          <cell r="AX804" t="str">
            <v>M010</v>
          </cell>
          <cell r="AY804">
            <v>74012156</v>
          </cell>
          <cell r="AZ804">
            <v>51013079</v>
          </cell>
          <cell r="BA804">
            <v>80141074</v>
          </cell>
        </row>
        <row r="805">
          <cell r="D805">
            <v>60313326</v>
          </cell>
          <cell r="E805" t="str">
            <v xml:space="preserve">A  </v>
          </cell>
          <cell r="F805" t="str">
            <v>TV</v>
          </cell>
          <cell r="G805" t="str">
            <v>MIGUEL FLORES</v>
          </cell>
          <cell r="H805" t="str">
            <v xml:space="preserve">TRATADO DE LIBRE COMERCIO 1000, PARQUE INDUSTRIAL STIVA, APODACA </v>
          </cell>
          <cell r="I805">
            <v>8181450017</v>
          </cell>
          <cell r="J805" t="str">
            <v>HISENSE</v>
          </cell>
          <cell r="K805" t="str">
            <v>39H3C</v>
          </cell>
          <cell r="L805" t="str">
            <v>39G160333H05829</v>
          </cell>
          <cell r="M805" t="str">
            <v xml:space="preserve">FACTURA </v>
          </cell>
          <cell r="N805">
            <v>0</v>
          </cell>
          <cell r="O805">
            <v>42506</v>
          </cell>
          <cell r="P805">
            <v>42811</v>
          </cell>
          <cell r="Q805">
            <v>201024</v>
          </cell>
          <cell r="R805" t="str">
            <v>16/03/17 00:16 JORGE VAZ NP5 P1A OC 1008307, PANEL 198274</v>
          </cell>
          <cell r="S805" t="str">
            <v/>
          </cell>
          <cell r="T805" t="str">
            <v xml:space="preserve">              SOFIA VAZQUEZ       </v>
          </cell>
          <cell r="U805" t="str">
            <v>2017-04-19</v>
          </cell>
          <cell r="V805" t="str">
            <v>Norte</v>
          </cell>
          <cell r="W805" t="str">
            <v>COMPLETADO</v>
          </cell>
          <cell r="X805" t="str">
            <v>TALLER</v>
          </cell>
          <cell r="Y805">
            <v>42800</v>
          </cell>
          <cell r="Z805">
            <v>305</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05" t="str">
            <v>3TE39G160333</v>
          </cell>
          <cell r="AO805" t="str">
            <v>Básica</v>
          </cell>
          <cell r="AP805" t="str">
            <v>Hisense</v>
          </cell>
          <cell r="AQ805" t="str">
            <v>Opera</v>
          </cell>
          <cell r="AR805" t="str">
            <v>HD 1366 X 768</v>
          </cell>
          <cell r="AS805" t="str">
            <v>3TE40G163934G1639M010</v>
          </cell>
          <cell r="AT805" t="e">
            <v>#N/A</v>
          </cell>
          <cell r="AU805" t="str">
            <v>40H5B2</v>
          </cell>
          <cell r="AV805" t="str">
            <v>3TE40G163934</v>
          </cell>
          <cell r="AW805" t="str">
            <v>G1639</v>
          </cell>
          <cell r="AX805" t="str">
            <v>M010</v>
          </cell>
          <cell r="AY805">
            <v>74012157</v>
          </cell>
          <cell r="AZ805">
            <v>51013080</v>
          </cell>
          <cell r="BA805">
            <v>80141075</v>
          </cell>
        </row>
        <row r="806">
          <cell r="D806">
            <v>60312890</v>
          </cell>
          <cell r="E806" t="str">
            <v xml:space="preserve">A  </v>
          </cell>
          <cell r="F806" t="str">
            <v>TV</v>
          </cell>
          <cell r="G806" t="str">
            <v>KARLA BERENICE RAMOS PICHARDO</v>
          </cell>
          <cell r="H806" t="str">
            <v>EJE 3 MZ 8 LT 3 COL. AMPLIACION CIUDAD LAGO MUNICIPIO NEZAHUALCOYOTL CP 57180</v>
          </cell>
          <cell r="I806" t="str">
            <v>5516899067</v>
          </cell>
          <cell r="J806" t="str">
            <v>HISENSE</v>
          </cell>
          <cell r="K806" t="str">
            <v>39H3C</v>
          </cell>
          <cell r="L806" t="str">
            <v>39G160334H00601</v>
          </cell>
          <cell r="M806" t="str">
            <v>FACTURA N° 1025 084840 TIENDA COPPEL</v>
          </cell>
          <cell r="N806">
            <v>4499</v>
          </cell>
          <cell r="O806">
            <v>42737</v>
          </cell>
          <cell r="P806">
            <v>42795</v>
          </cell>
          <cell r="Q806">
            <v>201767</v>
          </cell>
          <cell r="R806" t="str">
            <v>16/03/2017 23 : 42  ERNESTO.HERN : NP5 / P1A: 198274 PANEL    01-03-2017   OC-1008095</v>
          </cell>
          <cell r="S806" t="str">
            <v>EQUIPO DAÑADO EN DOMICILIO DE CLIENTE</v>
          </cell>
          <cell r="T806" t="str">
            <v xml:space="preserve">   ABRAHAM LAZCANO                </v>
          </cell>
          <cell r="U806" t="str">
            <v>2017-04-10</v>
          </cell>
          <cell r="V806" t="str">
            <v>CENTRO</v>
          </cell>
          <cell r="W806" t="str">
            <v>COMPLETADO</v>
          </cell>
          <cell r="X806" t="str">
            <v>TALLER</v>
          </cell>
          <cell r="Y806">
            <v>42793</v>
          </cell>
          <cell r="Z806">
            <v>58</v>
          </cell>
          <cell r="AA806" t="str">
            <v>M010</v>
          </cell>
          <cell r="AD806" t="str">
            <v>Neza/Amplia.ciudad lago</v>
          </cell>
          <cell r="AE806" t="str">
            <v>DF</v>
          </cell>
          <cell r="AF806" t="str">
            <v>MX</v>
          </cell>
          <cell r="AG806" t="str">
            <v>10413249</v>
          </cell>
          <cell r="AH806" t="str">
            <v>KARLA BERENICE RAMOS PICHARDO</v>
          </cell>
          <cell r="AI806" t="str">
            <v>Eje 3 mz8 lt 3</v>
          </cell>
          <cell r="AJ806" t="str">
            <v>5516899067</v>
          </cell>
          <cell r="AK806">
            <v>0</v>
          </cell>
          <cell r="AL806" t="str">
            <v>57180</v>
          </cell>
          <cell r="AM806"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06" t="str">
            <v>3TE39G160333</v>
          </cell>
          <cell r="AO806" t="str">
            <v>Básica</v>
          </cell>
          <cell r="AP806" t="str">
            <v>Hisense</v>
          </cell>
          <cell r="AQ806" t="str">
            <v>Opera</v>
          </cell>
          <cell r="AR806" t="str">
            <v>HD 1366 X 768</v>
          </cell>
          <cell r="AS806" t="str">
            <v>3TE40G163934G1639M010</v>
          </cell>
          <cell r="AT806" t="e">
            <v>#N/A</v>
          </cell>
          <cell r="AU806" t="str">
            <v>40H5B2</v>
          </cell>
          <cell r="AV806" t="str">
            <v>3TE40G163934</v>
          </cell>
          <cell r="AW806" t="str">
            <v>G1639</v>
          </cell>
          <cell r="AX806" t="str">
            <v>M010</v>
          </cell>
          <cell r="AY806">
            <v>74012158</v>
          </cell>
          <cell r="AZ806">
            <v>51013081</v>
          </cell>
          <cell r="BA806">
            <v>80141039</v>
          </cell>
        </row>
        <row r="807">
          <cell r="D807">
            <v>60314843</v>
          </cell>
          <cell r="E807" t="str">
            <v xml:space="preserve">A  </v>
          </cell>
          <cell r="F807" t="str">
            <v>TV</v>
          </cell>
          <cell r="G807" t="str">
            <v>NAYELI CORONA BRAVO</v>
          </cell>
          <cell r="H807" t="str">
            <v>VIRREY DE MENDOZA 774 INT 2, VENTURA PUENTE MORELIA, MICH. C.P. 58020</v>
          </cell>
          <cell r="I807">
            <v>4434320372</v>
          </cell>
          <cell r="J807" t="str">
            <v>HISENSE</v>
          </cell>
          <cell r="K807" t="str">
            <v>39H3C</v>
          </cell>
          <cell r="L807" t="str">
            <v>39G160334H04796</v>
          </cell>
          <cell r="M807" t="str">
            <v>0042 617512</v>
          </cell>
          <cell r="N807">
            <v>6499</v>
          </cell>
          <cell r="O807">
            <v>42980</v>
          </cell>
          <cell r="P807">
            <v>42818</v>
          </cell>
          <cell r="Q807">
            <v>202300</v>
          </cell>
          <cell r="R807" t="str">
            <v>FALTA DE PANEL:T198274 OC:1009107</v>
          </cell>
          <cell r="S807" t="str">
            <v/>
          </cell>
          <cell r="T807" t="str">
            <v xml:space="preserve">  MULTISERVICIOS ALVARADO         </v>
          </cell>
          <cell r="U807" t="str">
            <v>2017-04-20</v>
          </cell>
          <cell r="V807" t="str">
            <v>SUR</v>
          </cell>
          <cell r="W807" t="str">
            <v>COMPLETADO</v>
          </cell>
          <cell r="X807" t="str">
            <v>TALLER</v>
          </cell>
          <cell r="Y807">
            <v>42817</v>
          </cell>
          <cell r="Z807">
            <v>162</v>
          </cell>
          <cell r="AA807" t="str">
            <v>M010</v>
          </cell>
          <cell r="AD807" t="str">
            <v>Morelia/Ventura puente</v>
          </cell>
          <cell r="AE807" t="str">
            <v>MCH</v>
          </cell>
          <cell r="AF807" t="str">
            <v>MX</v>
          </cell>
          <cell r="AG807" t="str">
            <v>10414767</v>
          </cell>
          <cell r="AH807" t="str">
            <v>NAXIELI CORONA BRAVO</v>
          </cell>
          <cell r="AI807" t="str">
            <v>Virrey de mendoza num 774 int 2</v>
          </cell>
          <cell r="AJ807" t="str">
            <v>4434320372</v>
          </cell>
          <cell r="AK807">
            <v>0</v>
          </cell>
          <cell r="AL807" t="str">
            <v>58020</v>
          </cell>
          <cell r="AM807" t="str">
            <v>30/03/2017 04 : 20 ERNESTO.HERN : TCF130/03/2017 04 : 20 ERNESTO.HERN : NP528/03/2017 06 : 08 202300 : P1A:T198274 PANEL OC:100910725/03/2017 03 : 23 202300 : V1:25/03/201722/03/2017 05 : 02 ANA.ROSA : ODSWTPRDAV LAZARO CARDENAS Y LAGO DE GIRAHUEN</v>
          </cell>
          <cell r="AN807" t="str">
            <v>3TE39G160333</v>
          </cell>
          <cell r="AO807" t="str">
            <v>Básica</v>
          </cell>
          <cell r="AP807" t="str">
            <v>Hisense</v>
          </cell>
          <cell r="AQ807" t="str">
            <v>Opera</v>
          </cell>
          <cell r="AR807" t="str">
            <v>HD 1366 X 768</v>
          </cell>
          <cell r="AS807" t="str">
            <v>3TE39G160354CRMM012</v>
          </cell>
          <cell r="AT807">
            <v>12</v>
          </cell>
          <cell r="AU807" t="str">
            <v>39H3C</v>
          </cell>
          <cell r="AV807" t="str">
            <v>3TE39G160354</v>
          </cell>
          <cell r="AW807" t="str">
            <v>CRM</v>
          </cell>
          <cell r="AX807" t="str">
            <v>M012</v>
          </cell>
          <cell r="AY807">
            <v>74012159</v>
          </cell>
          <cell r="AZ807">
            <v>51013082</v>
          </cell>
          <cell r="BA807">
            <v>80147791</v>
          </cell>
        </row>
        <row r="808">
          <cell r="D808">
            <v>60313961</v>
          </cell>
          <cell r="E808" t="str">
            <v>A</v>
          </cell>
          <cell r="F808" t="str">
            <v>TV</v>
          </cell>
          <cell r="G808" t="str">
            <v>MA.GUADALUPE ZEPEDA</v>
          </cell>
          <cell r="H808" t="str">
            <v xml:space="preserve">LEANDRO VALLE 241 BARRIO SAN JOSE </v>
          </cell>
          <cell r="I808">
            <v>4621208232</v>
          </cell>
          <cell r="J808" t="str">
            <v>HISENSE</v>
          </cell>
          <cell r="K808" t="str">
            <v>50K20D</v>
          </cell>
          <cell r="L808" t="str">
            <v>50J140472H05466</v>
          </cell>
          <cell r="M808" t="str">
            <v>CARTA DE APLICACIÓN</v>
          </cell>
          <cell r="N808">
            <v>6999</v>
          </cell>
          <cell r="O808">
            <v>41979</v>
          </cell>
          <cell r="P808">
            <v>42832</v>
          </cell>
          <cell r="Q808">
            <v>201055</v>
          </cell>
          <cell r="R808" t="str">
            <v>07/04/2017 00 : 20  ERNESTO.HERN : TCF1
07/04/2017 00 : 19  ERNESTO.HERN : NP5 PANEL</v>
          </cell>
          <cell r="S808" t="str">
            <v/>
          </cell>
          <cell r="T808" t="str">
            <v xml:space="preserve">  VANESA AGUILAR VAZQUEZ          </v>
          </cell>
          <cell r="U808" t="str">
            <v>2017-04-21</v>
          </cell>
          <cell r="V808" t="str">
            <v>Norte</v>
          </cell>
          <cell r="W808" t="str">
            <v>COMPLETADO</v>
          </cell>
          <cell r="X808" t="str">
            <v>TALLER</v>
          </cell>
          <cell r="Y808">
            <v>42807</v>
          </cell>
          <cell r="Z808">
            <v>828</v>
          </cell>
          <cell r="AA808" t="str">
            <v>M012</v>
          </cell>
          <cell r="AD808" t="str">
            <v>irapuato/barrio san jose</v>
          </cell>
          <cell r="AE808" t="str">
            <v>GTO</v>
          </cell>
          <cell r="AF808" t="str">
            <v>MX</v>
          </cell>
          <cell r="AG808" t="str">
            <v>10413317</v>
          </cell>
          <cell r="AH808" t="str">
            <v>GUADALUPE ZEPEDA</v>
          </cell>
          <cell r="AI808" t="str">
            <v>241 Leandro Valle</v>
          </cell>
          <cell r="AJ808" t="str">
            <v>4621208232</v>
          </cell>
          <cell r="AK808" t="str">
            <v>4622130751</v>
          </cell>
          <cell r="AL808" t="str">
            <v>36500</v>
          </cell>
          <cell r="AM808"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08" t="str">
            <v>3TE50G132311</v>
          </cell>
          <cell r="AO808" t="str">
            <v>Básica</v>
          </cell>
          <cell r="AP808" t="str">
            <v>Hisense</v>
          </cell>
          <cell r="AQ808" t="str">
            <v>Opera</v>
          </cell>
          <cell r="AR808" t="str">
            <v>FHD 1920 x 1080</v>
          </cell>
          <cell r="AS808" t="str">
            <v>3TE50G1644B3G1644M010</v>
          </cell>
          <cell r="AT808" t="e">
            <v>#N/A</v>
          </cell>
          <cell r="AU808" t="str">
            <v>50H7GB</v>
          </cell>
          <cell r="AV808" t="str">
            <v>3TE50G1644B3</v>
          </cell>
          <cell r="AW808" t="str">
            <v>G1644</v>
          </cell>
          <cell r="AX808" t="str">
            <v>M010</v>
          </cell>
          <cell r="AY808">
            <v>74012161</v>
          </cell>
          <cell r="AZ808">
            <v>51013084</v>
          </cell>
          <cell r="BA808">
            <v>80141013</v>
          </cell>
        </row>
        <row r="809">
          <cell r="D809">
            <v>60309257</v>
          </cell>
          <cell r="E809" t="str">
            <v>D</v>
          </cell>
          <cell r="F809" t="str">
            <v>TV</v>
          </cell>
          <cell r="G809" t="str">
            <v>Karina Aidee Martínez García</v>
          </cell>
          <cell r="H809" t="str">
            <v>Río Grande no. 4 Col. Santa María Atzompa, C.P. 71222, Guelaguetza, Oax.</v>
          </cell>
          <cell r="I809">
            <v>9513234322</v>
          </cell>
          <cell r="J809" t="str">
            <v>HISENSE</v>
          </cell>
          <cell r="K809" t="str">
            <v>32D33</v>
          </cell>
          <cell r="L809" t="str">
            <v>32M150518H05304</v>
          </cell>
          <cell r="M809" t="str">
            <v>TMKA/00001190885</v>
          </cell>
          <cell r="N809">
            <v>0</v>
          </cell>
          <cell r="O809">
            <v>42340</v>
          </cell>
          <cell r="P809" t="str">
            <v>S/N</v>
          </cell>
          <cell r="Q809">
            <v>201678</v>
          </cell>
          <cell r="R809" t="str">
            <v>12/04/2017 06 : 34  ANA.LAURA : TCFL</v>
          </cell>
          <cell r="S809" t="str">
            <v xml:space="preserve">Se le autoriza cambio fisico, ya que la </v>
          </cell>
          <cell r="T809" t="str">
            <v xml:space="preserve"> Ana Lemus Moreno                 </v>
          </cell>
          <cell r="U809" t="str">
            <v>2017-04-21</v>
          </cell>
          <cell r="V809" t="str">
            <v>CENTRO</v>
          </cell>
          <cell r="W809" t="str">
            <v>COMPLETADO</v>
          </cell>
          <cell r="X809" t="str">
            <v>CLIENTE</v>
          </cell>
          <cell r="Y809">
            <v>42752</v>
          </cell>
          <cell r="Z809">
            <v>412</v>
          </cell>
          <cell r="AA809" t="str">
            <v>M012</v>
          </cell>
          <cell r="AD809" t="str">
            <v>Santa María Atzompa/Guelaguetza</v>
          </cell>
          <cell r="AE809" t="str">
            <v>OAX</v>
          </cell>
          <cell r="AF809" t="str">
            <v>MX</v>
          </cell>
          <cell r="AG809" t="str">
            <v>10409987</v>
          </cell>
          <cell r="AH809" t="str">
            <v>KARINA AIDEE MARTÍNEZ GARCÍA</v>
          </cell>
          <cell r="AI809" t="str">
            <v>4 Río Grande</v>
          </cell>
          <cell r="AJ809" t="str">
            <v>9513234322</v>
          </cell>
          <cell r="AK809" t="str">
            <v>9511723764</v>
          </cell>
          <cell r="AL809" t="str">
            <v>71222</v>
          </cell>
          <cell r="AM809"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09" t="str">
            <v>3TE32M134512</v>
          </cell>
          <cell r="AO809" t="str">
            <v>Básica</v>
          </cell>
          <cell r="AP809" t="str">
            <v>Hisense</v>
          </cell>
          <cell r="AQ809" t="str">
            <v>Opera</v>
          </cell>
          <cell r="AR809" t="str">
            <v>HD 1366 X 768</v>
          </cell>
          <cell r="AS809" t="str">
            <v>3TE32G164478G1644M010</v>
          </cell>
          <cell r="AT809" t="e">
            <v>#N/A</v>
          </cell>
          <cell r="AU809" t="str">
            <v>32H3B2</v>
          </cell>
          <cell r="AV809" t="str">
            <v>3TE32G164478</v>
          </cell>
          <cell r="AW809" t="str">
            <v>G1644</v>
          </cell>
          <cell r="AX809" t="str">
            <v>M010</v>
          </cell>
          <cell r="AY809">
            <v>74012162</v>
          </cell>
          <cell r="AZ809">
            <v>51013085</v>
          </cell>
          <cell r="BA809">
            <v>80140512</v>
          </cell>
        </row>
        <row r="810">
          <cell r="D810">
            <v>60256344</v>
          </cell>
          <cell r="E810" t="str">
            <v>D</v>
          </cell>
          <cell r="F810" t="str">
            <v>TV</v>
          </cell>
          <cell r="G810" t="str">
            <v>Reyes Meliton Cardozo Medina</v>
          </cell>
          <cell r="H810" t="str">
            <v>Calle Porvenir no. 200 Col. Adolfo Lopez Mateos, C.P. 96490, Coatzacoalcos, Veracruz</v>
          </cell>
          <cell r="I810">
            <v>9211417964</v>
          </cell>
          <cell r="J810" t="str">
            <v>HISENSE</v>
          </cell>
          <cell r="K810" t="str">
            <v>32D33</v>
          </cell>
          <cell r="L810" t="str">
            <v>32M141204H07393</v>
          </cell>
          <cell r="M810" t="str">
            <v>S/N</v>
          </cell>
          <cell r="N810">
            <v>0</v>
          </cell>
          <cell r="O810">
            <v>41812</v>
          </cell>
          <cell r="P810" t="str">
            <v>S/N</v>
          </cell>
          <cell r="Q810">
            <v>201678</v>
          </cell>
          <cell r="R810" t="str">
            <v>17/03/2017 01 : 22  ANA.LAURA : TCFL</v>
          </cell>
          <cell r="S810" t="str">
            <v xml:space="preserve">Se le autoriza cambio fisico, ya que la </v>
          </cell>
          <cell r="T810" t="str">
            <v xml:space="preserve"> Ana Lemus Moreno                 </v>
          </cell>
          <cell r="U810" t="str">
            <v>2017-04-21</v>
          </cell>
          <cell r="V810" t="str">
            <v>CENTRO</v>
          </cell>
          <cell r="W810" t="str">
            <v>COMPLETADO</v>
          </cell>
          <cell r="X810" t="str">
            <v>CLIENTE</v>
          </cell>
          <cell r="Y810" t="e">
            <v>#N/A</v>
          </cell>
          <cell r="Z810" t="e">
            <v>#N/A</v>
          </cell>
          <cell r="AA810" t="str">
            <v>M010</v>
          </cell>
          <cell r="AD810" t="e">
            <v>#N/A</v>
          </cell>
          <cell r="AE810" t="e">
            <v>#N/A</v>
          </cell>
          <cell r="AF810" t="e">
            <v>#N/A</v>
          </cell>
          <cell r="AG810" t="e">
            <v>#N/A</v>
          </cell>
          <cell r="AH810" t="e">
            <v>#N/A</v>
          </cell>
          <cell r="AI810" t="e">
            <v>#N/A</v>
          </cell>
          <cell r="AJ810" t="e">
            <v>#N/A</v>
          </cell>
          <cell r="AK810" t="e">
            <v>#N/A</v>
          </cell>
          <cell r="AL810" t="e">
            <v>#N/A</v>
          </cell>
          <cell r="AM810" t="e">
            <v>#N/A</v>
          </cell>
          <cell r="AN810" t="str">
            <v>3TE32M134512</v>
          </cell>
          <cell r="AO810" t="str">
            <v>Básica</v>
          </cell>
          <cell r="AP810" t="str">
            <v>Hisense</v>
          </cell>
          <cell r="AQ810" t="str">
            <v>Opera</v>
          </cell>
          <cell r="AR810" t="str">
            <v>HD 1366 X 768</v>
          </cell>
          <cell r="AS810" t="str">
            <v>3TE32G164478G1644M010</v>
          </cell>
          <cell r="AT810" t="e">
            <v>#N/A</v>
          </cell>
          <cell r="AU810" t="str">
            <v>32H3B2</v>
          </cell>
          <cell r="AV810" t="str">
            <v>3TE32G164478</v>
          </cell>
          <cell r="AW810" t="str">
            <v>G1644</v>
          </cell>
          <cell r="AX810" t="str">
            <v>M010</v>
          </cell>
          <cell r="AY810">
            <v>74012163</v>
          </cell>
          <cell r="AZ810">
            <v>51013086</v>
          </cell>
          <cell r="BA810">
            <v>80140516</v>
          </cell>
        </row>
        <row r="811">
          <cell r="D811">
            <v>60316053</v>
          </cell>
          <cell r="E811" t="str">
            <v>D</v>
          </cell>
          <cell r="F811" t="str">
            <v>TV</v>
          </cell>
          <cell r="G811" t="str">
            <v>Elizabeth Rivera Serrano</v>
          </cell>
          <cell r="H811" t="str">
            <v>Rafael buelna No.44 Col. Vista Bahia, C.P. 63732, Bahia de Banderas, Nayarit</v>
          </cell>
          <cell r="I811">
            <v>3221054349</v>
          </cell>
          <cell r="J811" t="str">
            <v>HISENSE</v>
          </cell>
          <cell r="K811" t="str">
            <v>40H5B</v>
          </cell>
          <cell r="L811" t="str">
            <v>40G153356H011100</v>
          </cell>
          <cell r="M811" t="str">
            <v>S/N</v>
          </cell>
          <cell r="N811">
            <v>0</v>
          </cell>
          <cell r="O811" t="str">
            <v>S/N</v>
          </cell>
          <cell r="P811" t="str">
            <v>S/N</v>
          </cell>
          <cell r="Q811">
            <v>201678</v>
          </cell>
          <cell r="R811" t="str">
            <v>18/04/2017 00 : 08  ANA.LAURA : TCFL</v>
          </cell>
          <cell r="S811" t="str">
            <v xml:space="preserve">Se le autoriza cambio fisico, ya que la </v>
          </cell>
          <cell r="T811" t="str">
            <v xml:space="preserve"> Ana Lemus Moreno                 </v>
          </cell>
          <cell r="U811" t="str">
            <v>2017-04-21</v>
          </cell>
          <cell r="V811" t="str">
            <v>CENTRO</v>
          </cell>
          <cell r="W811" t="str">
            <v>COMPLETADO</v>
          </cell>
          <cell r="X811" t="str">
            <v>CLIENTE</v>
          </cell>
          <cell r="Y811">
            <v>42842</v>
          </cell>
          <cell r="Z811" t="e">
            <v>#VALUE!</v>
          </cell>
          <cell r="AA811" t="str">
            <v>M010</v>
          </cell>
          <cell r="AD811" t="str">
            <v>Bahia de Banderas/Vista Bahia</v>
          </cell>
          <cell r="AE811" t="str">
            <v>NAY</v>
          </cell>
          <cell r="AF811" t="str">
            <v>MX</v>
          </cell>
          <cell r="AG811" t="str">
            <v>10378602</v>
          </cell>
          <cell r="AH811" t="str">
            <v>ELIZABETH RIVERA SERRANO</v>
          </cell>
          <cell r="AI811" t="str">
            <v>44 rafael buelna</v>
          </cell>
          <cell r="AJ811" t="str">
            <v>044-3221054349</v>
          </cell>
          <cell r="AK811" t="str">
            <v>044-3222392688</v>
          </cell>
          <cell r="AL811" t="str">
            <v>63732</v>
          </cell>
          <cell r="AM811" t="str">
            <v>26/04/2017 05 : 07 Ricardo Espinosa : TCF174 7401216518/04/2017 00 : 09 ANA.LAURA : TCF1PU:Cliente18/04/2017 00 : 08 ANA.LAURA : TCFL18/04/2017 00 : 07 ANA.LAURA : LEGAL 1:PFC.PVA.B.3/000475-2016SE AUTORIZA CAMBIO FISICO, DEBIDO A LA FALTA DE PZAS</v>
          </cell>
          <cell r="AN811" t="str">
            <v>3TE40A144535</v>
          </cell>
          <cell r="AO811" t="str">
            <v>Smart</v>
          </cell>
          <cell r="AP811" t="str">
            <v>Hisense</v>
          </cell>
          <cell r="AQ811" t="str">
            <v>Opera</v>
          </cell>
          <cell r="AR811" t="str">
            <v>FHD 1920 x 1080</v>
          </cell>
          <cell r="AS811" t="str">
            <v>3TE40G163934G1639M010</v>
          </cell>
          <cell r="AT811" t="e">
            <v>#N/A</v>
          </cell>
          <cell r="AU811" t="str">
            <v>40H5B2</v>
          </cell>
          <cell r="AV811" t="str">
            <v>3TE40G163934</v>
          </cell>
          <cell r="AW811" t="str">
            <v>G1639</v>
          </cell>
          <cell r="AX811" t="str">
            <v>M010</v>
          </cell>
          <cell r="AY811">
            <v>74012165</v>
          </cell>
          <cell r="AZ811">
            <v>51013088</v>
          </cell>
          <cell r="BA811">
            <v>80140520</v>
          </cell>
        </row>
        <row r="812">
          <cell r="D812">
            <v>60315037</v>
          </cell>
          <cell r="E812" t="str">
            <v>A</v>
          </cell>
          <cell r="F812" t="str">
            <v>TV</v>
          </cell>
          <cell r="G812" t="str">
            <v>JOSE JUAN ROSALES MORALES</v>
          </cell>
          <cell r="H812" t="str">
            <v>TEOTIUHACAN 1107, UNIDAD MODELO, MONTERREY</v>
          </cell>
          <cell r="I812">
            <v>14254292</v>
          </cell>
          <cell r="J812" t="str">
            <v>HISENSE</v>
          </cell>
          <cell r="K812" t="str">
            <v>50K20DW</v>
          </cell>
          <cell r="L812" t="str">
            <v>50J140464H01715</v>
          </cell>
          <cell r="M812" t="str">
            <v>TIKET</v>
          </cell>
          <cell r="N812">
            <v>10120.950000000001</v>
          </cell>
          <cell r="O812">
            <v>41901</v>
          </cell>
          <cell r="P812">
            <v>42825</v>
          </cell>
          <cell r="Q812">
            <v>201024</v>
          </cell>
          <cell r="R812" t="str">
            <v>04/07/17 00:39 ERNESTO HDZ NP5 P1A OC 1009284 PANEL 173331</v>
          </cell>
          <cell r="S812" t="str">
            <v/>
          </cell>
          <cell r="T812" t="str">
            <v xml:space="preserve">    SOFIA VAZQUEZ                 </v>
          </cell>
          <cell r="U812" t="str">
            <v>2017-04-21</v>
          </cell>
          <cell r="V812" t="str">
            <v>Norte</v>
          </cell>
          <cell r="W812" t="str">
            <v>COMPLETADO</v>
          </cell>
          <cell r="X812" t="str">
            <v>TALLER</v>
          </cell>
          <cell r="Y812">
            <v>42821</v>
          </cell>
          <cell r="Z812">
            <v>920</v>
          </cell>
          <cell r="AA812" t="str">
            <v>M010</v>
          </cell>
          <cell r="AD812" t="str">
            <v>union modelo/monterrey</v>
          </cell>
          <cell r="AE812" t="str">
            <v>NL</v>
          </cell>
          <cell r="AF812" t="str">
            <v>MX</v>
          </cell>
          <cell r="AG812" t="str">
            <v>10414254</v>
          </cell>
          <cell r="AH812" t="str">
            <v>JOSE JUAN ROSALES MORALES</v>
          </cell>
          <cell r="AI812" t="str">
            <v>teotuhuacan 1107</v>
          </cell>
          <cell r="AJ812" t="str">
            <v>14254292</v>
          </cell>
          <cell r="AK812">
            <v>0</v>
          </cell>
          <cell r="AL812" t="str">
            <v>64140</v>
          </cell>
          <cell r="AM812"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12" t="str">
            <v>1TE50B8NUSCB</v>
          </cell>
          <cell r="AO812" t="str">
            <v>Smart</v>
          </cell>
          <cell r="AP812" t="str">
            <v>Hisense</v>
          </cell>
          <cell r="AQ812" t="str">
            <v>Opera</v>
          </cell>
          <cell r="AR812" t="str">
            <v>FHD 1920 x 1080</v>
          </cell>
          <cell r="AS812" t="str">
            <v>3TE50G165140G165140M010</v>
          </cell>
          <cell r="AT812">
            <v>164</v>
          </cell>
          <cell r="AU812" t="str">
            <v>50H7GB</v>
          </cell>
          <cell r="AV812" t="str">
            <v>3TE50G165140</v>
          </cell>
          <cell r="AW812" t="str">
            <v>G165140</v>
          </cell>
          <cell r="AX812" t="str">
            <v>M010</v>
          </cell>
          <cell r="AY812">
            <v>74012166</v>
          </cell>
          <cell r="AZ812">
            <v>51013089</v>
          </cell>
          <cell r="BA812">
            <v>80148517</v>
          </cell>
        </row>
        <row r="813">
          <cell r="D813">
            <v>60315678</v>
          </cell>
          <cell r="E813" t="str">
            <v>A</v>
          </cell>
          <cell r="F813" t="str">
            <v>TV</v>
          </cell>
          <cell r="G813" t="str">
            <v>CONCEPCION GUERRA RODRIGUEZ</v>
          </cell>
          <cell r="H813" t="str">
            <v xml:space="preserve">JUVENTINO ROSAS 2013-C, CARACOL, MONTERREY </v>
          </cell>
          <cell r="I813" t="str">
            <v>8181901065, 8120325647</v>
          </cell>
          <cell r="J813" t="str">
            <v>HISENSE</v>
          </cell>
          <cell r="K813" t="str">
            <v>50H3</v>
          </cell>
          <cell r="L813" t="str">
            <v>50J141308H03130</v>
          </cell>
          <cell r="M813" t="str">
            <v>CARTA DE ACEPTACION</v>
          </cell>
          <cell r="N813">
            <v>7800.82</v>
          </cell>
          <cell r="O813">
            <v>42033</v>
          </cell>
          <cell r="P813">
            <v>42835</v>
          </cell>
          <cell r="Q813">
            <v>201024</v>
          </cell>
          <cell r="R813" t="str">
            <v>04/13/17 06:51 ERNESTO HDZ NP5 P1A OC 1009547 PANEL 173331</v>
          </cell>
          <cell r="S813" t="str">
            <v/>
          </cell>
          <cell r="T813" t="str">
            <v xml:space="preserve">    SOFIA VAZQUEZ                 </v>
          </cell>
          <cell r="U813" t="str">
            <v>2017-04-21</v>
          </cell>
          <cell r="V813" t="str">
            <v>Norte</v>
          </cell>
          <cell r="W813" t="str">
            <v>COMPLETADO</v>
          </cell>
          <cell r="X813" t="str">
            <v>TALLER</v>
          </cell>
          <cell r="Y813">
            <v>42832</v>
          </cell>
          <cell r="Z813">
            <v>799</v>
          </cell>
          <cell r="AA813" t="str">
            <v>M010</v>
          </cell>
          <cell r="AD813" t="str">
            <v>Monterrey/Col. Caracol</v>
          </cell>
          <cell r="AE813" t="str">
            <v>NL</v>
          </cell>
          <cell r="AF813" t="str">
            <v>MX</v>
          </cell>
          <cell r="AG813" t="str">
            <v>10415689</v>
          </cell>
          <cell r="AH813" t="str">
            <v>MA. CONCEPCIÓN GUERRA RODRIGUEZ</v>
          </cell>
          <cell r="AI813" t="str">
            <v>Juventino Rosas 2013 letra C</v>
          </cell>
          <cell r="AJ813" t="str">
            <v>8120325647</v>
          </cell>
          <cell r="AK813" t="str">
            <v>8120325647</v>
          </cell>
          <cell r="AL813" t="str">
            <v>64800</v>
          </cell>
          <cell r="AM813"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13" t="str">
            <v>3TE50J141202</v>
          </cell>
          <cell r="AO813" t="str">
            <v>Básica</v>
          </cell>
          <cell r="AP813" t="str">
            <v>Hisense</v>
          </cell>
          <cell r="AQ813" t="str">
            <v>Opera</v>
          </cell>
          <cell r="AR813" t="str">
            <v>FHD 1920 x 1080</v>
          </cell>
          <cell r="AS813" t="str">
            <v>3TE50G165140G165140M010</v>
          </cell>
          <cell r="AT813">
            <v>164</v>
          </cell>
          <cell r="AU813" t="str">
            <v>50H7GB</v>
          </cell>
          <cell r="AV813" t="str">
            <v>3TE50G165140</v>
          </cell>
          <cell r="AW813" t="str">
            <v>G165140</v>
          </cell>
          <cell r="AX813" t="str">
            <v>M010</v>
          </cell>
          <cell r="AY813">
            <v>74012167</v>
          </cell>
          <cell r="AZ813">
            <v>51013090</v>
          </cell>
          <cell r="BA813">
            <v>80147794</v>
          </cell>
        </row>
        <row r="814">
          <cell r="D814">
            <v>60315188</v>
          </cell>
          <cell r="E814" t="str">
            <v>A</v>
          </cell>
          <cell r="F814" t="str">
            <v>TV</v>
          </cell>
          <cell r="G814" t="str">
            <v>VERONICA MARISCAL SANDOVAL</v>
          </cell>
          <cell r="H814" t="str">
            <v xml:space="preserve">MOISES 257, PRIVADA PURISIMAS, GUADALUPE </v>
          </cell>
          <cell r="I814" t="str">
            <v>8112975653, 8117426481</v>
          </cell>
          <cell r="J814" t="str">
            <v>HISENSE</v>
          </cell>
          <cell r="K814" t="str">
            <v>50K20D</v>
          </cell>
          <cell r="L814" t="str">
            <v>50J140472H05227</v>
          </cell>
          <cell r="M814" t="str">
            <v xml:space="preserve">TIKET </v>
          </cell>
          <cell r="N814">
            <v>5299.02</v>
          </cell>
          <cell r="O814">
            <v>41739</v>
          </cell>
          <cell r="P814">
            <v>42828</v>
          </cell>
          <cell r="Q814">
            <v>201024</v>
          </cell>
          <cell r="R814" t="str">
            <v>04/07/17 04:01 ERNESTO HDZ NP5 P1A OC 1009369 PANEL 173331</v>
          </cell>
          <cell r="S814" t="str">
            <v/>
          </cell>
          <cell r="T814" t="str">
            <v xml:space="preserve">    SOFIA VAZQUEZ                 </v>
          </cell>
          <cell r="U814" t="str">
            <v>2017-04-21</v>
          </cell>
          <cell r="V814" t="str">
            <v>Norte</v>
          </cell>
          <cell r="W814" t="str">
            <v>COMPLETADO</v>
          </cell>
          <cell r="X814" t="str">
            <v>TALLER</v>
          </cell>
          <cell r="Y814">
            <v>42824</v>
          </cell>
          <cell r="Z814">
            <v>1085</v>
          </cell>
          <cell r="AA814" t="str">
            <v>M010</v>
          </cell>
          <cell r="AD814" t="str">
            <v>Guadalupe/Priv purisimas</v>
          </cell>
          <cell r="AE814" t="str">
            <v>NL</v>
          </cell>
          <cell r="AF814" t="str">
            <v>MX</v>
          </cell>
          <cell r="AG814" t="str">
            <v>10415307</v>
          </cell>
          <cell r="AH814" t="str">
            <v>VERONICA SANDOVAL</v>
          </cell>
          <cell r="AI814" t="str">
            <v>Moises num 257</v>
          </cell>
          <cell r="AJ814" t="str">
            <v>8117426481</v>
          </cell>
          <cell r="AK814" t="str">
            <v>8117426481</v>
          </cell>
          <cell r="AL814" t="str">
            <v>67100</v>
          </cell>
          <cell r="AM814"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14" t="str">
            <v>3TE50G132311</v>
          </cell>
          <cell r="AO814" t="str">
            <v>Básica</v>
          </cell>
          <cell r="AP814" t="str">
            <v>Hisense</v>
          </cell>
          <cell r="AQ814" t="str">
            <v>Opera</v>
          </cell>
          <cell r="AR814" t="str">
            <v>FHD 1920 x 1080</v>
          </cell>
          <cell r="AS814" t="str">
            <v>3TE50G165140G165140M010</v>
          </cell>
          <cell r="AT814">
            <v>164</v>
          </cell>
          <cell r="AU814" t="str">
            <v>50H7GB</v>
          </cell>
          <cell r="AV814" t="str">
            <v>3TE50G165140</v>
          </cell>
          <cell r="AW814" t="str">
            <v>G165140</v>
          </cell>
          <cell r="AX814" t="str">
            <v>M010</v>
          </cell>
          <cell r="AY814">
            <v>74012168</v>
          </cell>
          <cell r="AZ814">
            <v>51013091</v>
          </cell>
          <cell r="BA814">
            <v>80148520</v>
          </cell>
        </row>
        <row r="815">
          <cell r="D815">
            <v>60311947</v>
          </cell>
          <cell r="E815" t="str">
            <v>A</v>
          </cell>
          <cell r="F815" t="str">
            <v>TV</v>
          </cell>
          <cell r="G815" t="str">
            <v>MIRIAM CRISTINA ISLAS VELAZQUEZ</v>
          </cell>
          <cell r="H815" t="str">
            <v>LAGO BOSQUES # 83 MZ 1 LT 34,COL BUENAVISTA,FRACC.PASEOS DEL LAGO 2,ZUMPANGO</v>
          </cell>
          <cell r="I815">
            <v>5525415204</v>
          </cell>
          <cell r="J815" t="str">
            <v>HISENSE</v>
          </cell>
          <cell r="K815" t="str">
            <v>50K20DW</v>
          </cell>
          <cell r="L815" t="str">
            <v>50J140464H02530</v>
          </cell>
          <cell r="M815" t="str">
            <v>CARTA ACEPTACION</v>
          </cell>
          <cell r="N815">
            <v>10121.290000000001</v>
          </cell>
          <cell r="O815">
            <v>41857</v>
          </cell>
          <cell r="P815">
            <v>42788</v>
          </cell>
          <cell r="Q815">
            <v>201679</v>
          </cell>
          <cell r="R815" t="str">
            <v>PANEL T173331 OC 1007843</v>
          </cell>
          <cell r="S815" t="str">
            <v>EQUIPO EN CASA DE CLIENTE,NO ACEPTA RECO</v>
          </cell>
          <cell r="T815" t="str">
            <v xml:space="preserve">GUADALUPE GIRON                   </v>
          </cell>
          <cell r="U815" t="str">
            <v>2017-04-21</v>
          </cell>
          <cell r="V815" t="str">
            <v>CENTRO</v>
          </cell>
          <cell r="W815" t="str">
            <v>COMPLETADO</v>
          </cell>
          <cell r="X815" t="str">
            <v>TALLER</v>
          </cell>
          <cell r="Y815">
            <v>42786</v>
          </cell>
          <cell r="Z815">
            <v>929</v>
          </cell>
          <cell r="AA815" t="str">
            <v>M012</v>
          </cell>
          <cell r="AD815" t="str">
            <v>zumpango/ frac. del lago 2</v>
          </cell>
          <cell r="AE815" t="str">
            <v>DF</v>
          </cell>
          <cell r="AF815" t="str">
            <v>MX</v>
          </cell>
          <cell r="AG815" t="str">
            <v>10229583</v>
          </cell>
          <cell r="AH815" t="str">
            <v>MIRIAM CRISTINA ISLAS VELAZQUEZ</v>
          </cell>
          <cell r="AI815" t="str">
            <v>lago bosques mz1 lt34 casa 83</v>
          </cell>
          <cell r="AJ815" t="str">
            <v>044-5525415204</v>
          </cell>
          <cell r="AK815">
            <v>0</v>
          </cell>
          <cell r="AL815" t="str">
            <v>55607</v>
          </cell>
          <cell r="AM815"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15" t="str">
            <v>1TE50B8NUSCB</v>
          </cell>
          <cell r="AO815" t="str">
            <v>Smart</v>
          </cell>
          <cell r="AP815" t="str">
            <v>Hisense</v>
          </cell>
          <cell r="AQ815" t="str">
            <v>Opera</v>
          </cell>
          <cell r="AR815" t="str">
            <v>FHD 1920 x 1080</v>
          </cell>
          <cell r="AS815" t="str">
            <v>3TE50G165138G1651M010</v>
          </cell>
          <cell r="AT815" t="e">
            <v>#N/A</v>
          </cell>
          <cell r="AU815" t="str">
            <v>50H7GB</v>
          </cell>
          <cell r="AV815" t="str">
            <v>3TE50G165138</v>
          </cell>
          <cell r="AW815" t="str">
            <v>G1651</v>
          </cell>
          <cell r="AX815" t="str">
            <v>M010</v>
          </cell>
          <cell r="AY815">
            <v>74012169</v>
          </cell>
          <cell r="AZ815">
            <v>51013092</v>
          </cell>
          <cell r="BA815">
            <v>80141035</v>
          </cell>
        </row>
        <row r="816">
          <cell r="D816">
            <v>60315994</v>
          </cell>
          <cell r="E816" t="str">
            <v>A</v>
          </cell>
          <cell r="F816" t="str">
            <v>TV</v>
          </cell>
          <cell r="G816" t="str">
            <v>LUIS ALBERTO AVILA</v>
          </cell>
          <cell r="H816" t="str">
            <v>RIO PILES NO 113, URBIVILLA VALLE SAN PEDRO, TECAMAC</v>
          </cell>
          <cell r="I816" t="str">
            <v>9688-3397</v>
          </cell>
          <cell r="J816" t="str">
            <v>HISENSE</v>
          </cell>
          <cell r="K816" t="str">
            <v>50H3</v>
          </cell>
          <cell r="L816" t="str">
            <v>50J141202H01144</v>
          </cell>
          <cell r="M816" t="str">
            <v>TICKET</v>
          </cell>
          <cell r="N816">
            <v>10401.1</v>
          </cell>
          <cell r="O816">
            <v>42093</v>
          </cell>
          <cell r="P816">
            <v>42845</v>
          </cell>
          <cell r="Q816">
            <v>201010</v>
          </cell>
          <cell r="R816" t="str">
            <v>21/04/2017 03 : 20  ARANTXA.MON : SE AUTORIZA NP5 MODOR 50H3/ 50K20D
21/04/2017 00 : 02 201010 : P1: T173331 /PANEL LCD/ OC-1009771 20/04/2017</v>
          </cell>
          <cell r="S816" t="str">
            <v xml:space="preserve"> SOLO PANTALLA Y BASE</v>
          </cell>
          <cell r="T816" t="str">
            <v xml:space="preserve">  VIRGINIA ANGUIANO               </v>
          </cell>
          <cell r="U816" t="str">
            <v>2017-04-21</v>
          </cell>
          <cell r="V816" t="str">
            <v>CENTRO</v>
          </cell>
          <cell r="W816" t="str">
            <v>COMPLETADO</v>
          </cell>
          <cell r="X816" t="str">
            <v>TALLER</v>
          </cell>
          <cell r="Y816">
            <v>42838</v>
          </cell>
          <cell r="Z816">
            <v>745</v>
          </cell>
          <cell r="AA816" t="str">
            <v>M012</v>
          </cell>
          <cell r="AD816" t="str">
            <v>Tecamac/Urbidilla Valle San Pedro</v>
          </cell>
          <cell r="AE816" t="str">
            <v>MEX</v>
          </cell>
          <cell r="AF816" t="str">
            <v>MX</v>
          </cell>
          <cell r="AG816" t="str">
            <v>10414744</v>
          </cell>
          <cell r="AH816" t="str">
            <v>LUIS ALBERTO AVILA</v>
          </cell>
          <cell r="AI816" t="str">
            <v>Rio Piles No. 113</v>
          </cell>
          <cell r="AJ816" t="str">
            <v>96-88-33-97</v>
          </cell>
          <cell r="AK816">
            <v>0</v>
          </cell>
          <cell r="AL816" t="str">
            <v>55770</v>
          </cell>
          <cell r="AM816"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16" t="str">
            <v>3TE50J141202</v>
          </cell>
          <cell r="AO816" t="str">
            <v>Básica</v>
          </cell>
          <cell r="AP816" t="str">
            <v>Hisense</v>
          </cell>
          <cell r="AQ816" t="str">
            <v>Opera</v>
          </cell>
          <cell r="AR816" t="str">
            <v>FHD 1920 x 1080</v>
          </cell>
          <cell r="AS816" t="str">
            <v>3TE50G165138G1651M010</v>
          </cell>
          <cell r="AT816" t="e">
            <v>#N/A</v>
          </cell>
          <cell r="AU816" t="str">
            <v>50H7GB</v>
          </cell>
          <cell r="AV816" t="str">
            <v>3TE50G165138</v>
          </cell>
          <cell r="AW816" t="str">
            <v>G1651</v>
          </cell>
          <cell r="AX816" t="str">
            <v>M010</v>
          </cell>
          <cell r="AY816">
            <v>74012170</v>
          </cell>
          <cell r="AZ816">
            <v>51013093</v>
          </cell>
          <cell r="BA816">
            <v>80140993</v>
          </cell>
        </row>
        <row r="817">
          <cell r="D817">
            <v>60313868</v>
          </cell>
          <cell r="E817" t="str">
            <v>A</v>
          </cell>
          <cell r="F817" t="str">
            <v>TV</v>
          </cell>
          <cell r="G817" t="str">
            <v>SERGIO HUGO MANCILLA BARRERA</v>
          </cell>
          <cell r="H817" t="str">
            <v>AVE. JALISCO # 70 COL. RICARDO FLORES MAGON RIO BLANCO CP 94715</v>
          </cell>
          <cell r="I817">
            <v>2727250239</v>
          </cell>
          <cell r="J817" t="str">
            <v>HISENSE</v>
          </cell>
          <cell r="K817" t="str">
            <v>50H3</v>
          </cell>
          <cell r="L817" t="str">
            <v>50J141308H01461</v>
          </cell>
          <cell r="M817" t="str">
            <v>TTICKET/000149738</v>
          </cell>
          <cell r="N817" t="str">
            <v>$ 11,483,12</v>
          </cell>
          <cell r="O817">
            <v>41977</v>
          </cell>
          <cell r="P817">
            <v>42806</v>
          </cell>
          <cell r="Q817">
            <v>201472</v>
          </cell>
          <cell r="R817" t="str">
            <v>DISPLAY T173331 OC-1008906</v>
          </cell>
          <cell r="S817" t="str">
            <v xml:space="preserve"> </v>
          </cell>
          <cell r="T817" t="str">
            <v xml:space="preserve"> LETICIA ROMERO O.     Fecha de Ap</v>
          </cell>
          <cell r="U817" t="str">
            <v>2017-04-21</v>
          </cell>
          <cell r="V817" t="str">
            <v>SUR</v>
          </cell>
          <cell r="W817" t="str">
            <v>COMPLETADO</v>
          </cell>
          <cell r="X817" t="str">
            <v>TALLER</v>
          </cell>
          <cell r="Y817">
            <v>42804</v>
          </cell>
          <cell r="Z817">
            <v>827</v>
          </cell>
          <cell r="AA817" t="str">
            <v>M012</v>
          </cell>
          <cell r="AD817" t="str">
            <v>Rio Blanco/Ricardo Flores Magon</v>
          </cell>
          <cell r="AE817" t="str">
            <v>VER</v>
          </cell>
          <cell r="AF817" t="str">
            <v>MX</v>
          </cell>
          <cell r="AG817" t="str">
            <v>10413539</v>
          </cell>
          <cell r="AH817" t="str">
            <v>SERGIO HUGO MANCILLA BARRERA</v>
          </cell>
          <cell r="AI817" t="str">
            <v>70 Av Jalisco</v>
          </cell>
          <cell r="AJ817" t="str">
            <v>2727250239</v>
          </cell>
          <cell r="AK817">
            <v>0</v>
          </cell>
          <cell r="AL817" t="str">
            <v>34715</v>
          </cell>
          <cell r="AM817"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17" t="str">
            <v>3TE50J141202</v>
          </cell>
          <cell r="AO817" t="str">
            <v>Básica</v>
          </cell>
          <cell r="AP817" t="str">
            <v>Hisense</v>
          </cell>
          <cell r="AQ817" t="str">
            <v>Opera</v>
          </cell>
          <cell r="AR817" t="str">
            <v>FHD 1920 x 1080</v>
          </cell>
          <cell r="AS817" t="str">
            <v>3TE50G165138G1651M010</v>
          </cell>
          <cell r="AT817" t="e">
            <v>#N/A</v>
          </cell>
          <cell r="AU817" t="str">
            <v>50H7GB</v>
          </cell>
          <cell r="AV817" t="str">
            <v>3TE50G165138</v>
          </cell>
          <cell r="AW817" t="str">
            <v>G1651</v>
          </cell>
          <cell r="AX817" t="str">
            <v>M010</v>
          </cell>
          <cell r="AY817">
            <v>74012171</v>
          </cell>
          <cell r="AZ817">
            <v>51013094</v>
          </cell>
          <cell r="BA817">
            <v>80141019</v>
          </cell>
        </row>
        <row r="818">
          <cell r="D818">
            <v>60315098</v>
          </cell>
          <cell r="E818" t="str">
            <v>A</v>
          </cell>
          <cell r="F818" t="str">
            <v>TV</v>
          </cell>
          <cell r="G818" t="str">
            <v>JUANITA ENRIQUEZ GONZALEZ</v>
          </cell>
          <cell r="H818" t="str">
            <v>ZAPOPAN 130, NORIA NORTE, APODACA</v>
          </cell>
          <cell r="I818">
            <v>83210933</v>
          </cell>
          <cell r="J818" t="str">
            <v>HISENSE</v>
          </cell>
          <cell r="K818" t="str">
            <v>50H3</v>
          </cell>
          <cell r="L818" t="str">
            <v>50J141308H01851</v>
          </cell>
          <cell r="M818" t="str">
            <v xml:space="preserve">CARTA DE ACEPTACION </v>
          </cell>
          <cell r="N818">
            <v>10401.1</v>
          </cell>
          <cell r="O818">
            <v>42032</v>
          </cell>
          <cell r="P818">
            <v>42824</v>
          </cell>
          <cell r="Q818">
            <v>201024</v>
          </cell>
          <cell r="R818" t="str">
            <v>04/07/17 00:34 ERNESTO HDZ NP5 P1A OC 1009278 PANEL 173331</v>
          </cell>
          <cell r="S818" t="str">
            <v/>
          </cell>
          <cell r="T818" t="str">
            <v xml:space="preserve">    SOFIA VAZQUEZ                 </v>
          </cell>
          <cell r="U818" t="str">
            <v>2017-04-21</v>
          </cell>
          <cell r="V818" t="str">
            <v>Norte</v>
          </cell>
          <cell r="W818" t="str">
            <v>COMPLETADO</v>
          </cell>
          <cell r="X818" t="str">
            <v>TALLER</v>
          </cell>
          <cell r="Y818">
            <v>42822</v>
          </cell>
          <cell r="Z818">
            <v>790</v>
          </cell>
          <cell r="AA818" t="str">
            <v>M010</v>
          </cell>
          <cell r="AD818" t="str">
            <v>Apodaca/Noria Norte</v>
          </cell>
          <cell r="AE818" t="str">
            <v>NL</v>
          </cell>
          <cell r="AF818" t="str">
            <v>MX</v>
          </cell>
          <cell r="AG818" t="str">
            <v>10409737</v>
          </cell>
          <cell r="AH818" t="str">
            <v>JUANITA ENRIQUEZ GONZALEZ</v>
          </cell>
          <cell r="AI818" t="str">
            <v>Zapopan No. 130</v>
          </cell>
          <cell r="AJ818" t="str">
            <v>81-83-21-09-33</v>
          </cell>
          <cell r="AK818">
            <v>0</v>
          </cell>
          <cell r="AL818" t="str">
            <v>66633</v>
          </cell>
          <cell r="AM818"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18" t="str">
            <v>3TE50J141202</v>
          </cell>
          <cell r="AO818" t="str">
            <v>Básica</v>
          </cell>
          <cell r="AP818" t="str">
            <v>Hisense</v>
          </cell>
          <cell r="AQ818" t="str">
            <v>Opera</v>
          </cell>
          <cell r="AR818" t="str">
            <v>FHD 1920 x 1080</v>
          </cell>
          <cell r="AS818" t="str">
            <v>3TE50G165140G165140M010</v>
          </cell>
          <cell r="AT818">
            <v>164</v>
          </cell>
          <cell r="AU818" t="str">
            <v>50H7GB</v>
          </cell>
          <cell r="AV818" t="str">
            <v>3TE50G165140</v>
          </cell>
          <cell r="AW818" t="str">
            <v>G165140</v>
          </cell>
          <cell r="AX818" t="str">
            <v>M010</v>
          </cell>
          <cell r="AY818">
            <v>74012172</v>
          </cell>
          <cell r="AZ818">
            <v>51013095</v>
          </cell>
          <cell r="BA818">
            <v>80147795</v>
          </cell>
        </row>
        <row r="819">
          <cell r="D819">
            <v>60313686</v>
          </cell>
          <cell r="E819" t="str">
            <v>A</v>
          </cell>
          <cell r="F819" t="str">
            <v>TV</v>
          </cell>
          <cell r="G819" t="str">
            <v>MOISES GOMEZ VELAZQUEZ</v>
          </cell>
          <cell r="H819" t="str">
            <v>QUINTA AVENIDA 702-411 FRACC. AGRICULTURA.  AGUASCALIENTES, AGS.</v>
          </cell>
          <cell r="I819" t="str">
            <v>449 890 6351</v>
          </cell>
          <cell r="J819" t="str">
            <v>HISENSE</v>
          </cell>
          <cell r="K819" t="str">
            <v>32H3B1</v>
          </cell>
          <cell r="L819" t="str">
            <v>32G153443H04125</v>
          </cell>
          <cell r="M819" t="str">
            <v>POSE / 27248826</v>
          </cell>
          <cell r="N819">
            <v>0</v>
          </cell>
          <cell r="O819">
            <v>42339</v>
          </cell>
          <cell r="P819" t="str">
            <v>06/MAR/2017</v>
          </cell>
          <cell r="Q819">
            <v>202465</v>
          </cell>
          <cell r="R819" t="str">
            <v>16/03/2017 01 : 38  JORGE.VAZ : NP5
10/03/2017 00 : 23 202465 : P1: OC-1008377</v>
          </cell>
          <cell r="S819" t="str">
            <v/>
          </cell>
          <cell r="T819" t="str">
            <v xml:space="preserve">                                  </v>
          </cell>
          <cell r="U819" t="str">
            <v xml:space="preserve">SIN OC: </v>
          </cell>
          <cell r="V819" t="str">
            <v>Norte</v>
          </cell>
          <cell r="W819" t="str">
            <v>COMPLETADO</v>
          </cell>
          <cell r="X819" t="str">
            <v>TALLER</v>
          </cell>
          <cell r="Y819">
            <v>42803</v>
          </cell>
          <cell r="Z819">
            <v>464</v>
          </cell>
          <cell r="AA819" t="str">
            <v>M012</v>
          </cell>
          <cell r="AD819" t="str">
            <v>AGS/AGRICULTURA</v>
          </cell>
          <cell r="AE819" t="str">
            <v>AGS</v>
          </cell>
          <cell r="AF819" t="str">
            <v>MX</v>
          </cell>
          <cell r="AG819" t="str">
            <v>10413954</v>
          </cell>
          <cell r="AH819" t="str">
            <v>MOISES GOMEZ VELASQUEZ</v>
          </cell>
          <cell r="AI819" t="str">
            <v>QUINTA AVENIDA 702-411</v>
          </cell>
          <cell r="AJ819" t="str">
            <v>4498906351</v>
          </cell>
          <cell r="AK819">
            <v>0</v>
          </cell>
          <cell r="AL819" t="str">
            <v>20230</v>
          </cell>
          <cell r="AM819" t="str">
            <v>24/03/2017 00 : 37 MARCO.DIAZ : TCF1PU CSAINF. ALEJANDRA CHAVEZ.DMC16/03/2017 01 : 38 JORGE.VAZ : TCF116/03/2017 01 : 38 JORGE.VAZ : NP510/03/2017 00 : 23 202465 : P1: OC-100837709/03/2017 23 : 41 ANA.LAURA : ODSMAIL467</v>
          </cell>
          <cell r="AN819" t="str">
            <v>3TE32G153442</v>
          </cell>
          <cell r="AO819" t="str">
            <v>Básica</v>
          </cell>
          <cell r="AP819" t="str">
            <v>Hisense</v>
          </cell>
          <cell r="AQ819" t="str">
            <v>Opera</v>
          </cell>
          <cell r="AR819" t="str">
            <v>HD 1366 X 768</v>
          </cell>
          <cell r="AS819" t="str">
            <v>3TE32G164478G1644M010</v>
          </cell>
          <cell r="AT819" t="e">
            <v>#N/A</v>
          </cell>
          <cell r="AU819" t="str">
            <v>32H3B2</v>
          </cell>
          <cell r="AV819" t="str">
            <v>3TE32G164478</v>
          </cell>
          <cell r="AW819" t="str">
            <v>G1644</v>
          </cell>
          <cell r="AX819" t="str">
            <v>M010</v>
          </cell>
          <cell r="AY819">
            <v>74012185</v>
          </cell>
          <cell r="AZ819">
            <v>51013112</v>
          </cell>
          <cell r="BA819">
            <v>80141475</v>
          </cell>
        </row>
        <row r="820">
          <cell r="D820">
            <v>60312037</v>
          </cell>
          <cell r="E820" t="str">
            <v>A</v>
          </cell>
          <cell r="F820" t="str">
            <v>TV</v>
          </cell>
          <cell r="G820" t="str">
            <v xml:space="preserve">GABRIELA SOFIA CHAVEZ MACIAS </v>
          </cell>
          <cell r="H820" t="str">
            <v xml:space="preserve">EUROPA 187, FRACCIONAMIENTO ARCADIA, JUAREZ </v>
          </cell>
          <cell r="I820" t="str">
            <v>8121657213, 8115034297</v>
          </cell>
          <cell r="J820" t="str">
            <v>HISENSE</v>
          </cell>
          <cell r="K820" t="str">
            <v>40K20D</v>
          </cell>
          <cell r="L820" t="str">
            <v>40G134207H02974</v>
          </cell>
          <cell r="M820" t="str">
            <v>CARTA</v>
          </cell>
          <cell r="N820">
            <v>6299</v>
          </cell>
          <cell r="O820">
            <v>41649</v>
          </cell>
          <cell r="P820">
            <v>42787</v>
          </cell>
          <cell r="Q820">
            <v>201024</v>
          </cell>
          <cell r="R820" t="str">
            <v>25/02/17 02:27 ERNESTO HDZ NP5 P1 OC 1007801, PANEL, 170339 22/02/17</v>
          </cell>
          <cell r="S820" t="str">
            <v/>
          </cell>
          <cell r="T820" t="str">
            <v xml:space="preserve"> SOFIA VAZQUEZ                    </v>
          </cell>
          <cell r="U820" t="str">
            <v>2017-04-25</v>
          </cell>
          <cell r="V820" t="str">
            <v>Norte</v>
          </cell>
          <cell r="W820" t="str">
            <v>COMPLETADO</v>
          </cell>
          <cell r="X820" t="str">
            <v>TALLER</v>
          </cell>
          <cell r="Y820">
            <v>42786</v>
          </cell>
          <cell r="Z820">
            <v>1137</v>
          </cell>
          <cell r="AA820" t="str">
            <v>M012</v>
          </cell>
          <cell r="AD820" t="str">
            <v>Juarez/Fracc. Arcadia 2do sec</v>
          </cell>
          <cell r="AE820" t="str">
            <v>NL</v>
          </cell>
          <cell r="AF820" t="str">
            <v>MX</v>
          </cell>
          <cell r="AG820" t="str">
            <v>10410059</v>
          </cell>
          <cell r="AH820" t="str">
            <v>GABRIELA SOFIA CHAVEZ MACIAS</v>
          </cell>
          <cell r="AI820" t="str">
            <v>Europa no 187</v>
          </cell>
          <cell r="AJ820" t="str">
            <v>8121657213</v>
          </cell>
          <cell r="AK820" t="str">
            <v>8115034297</v>
          </cell>
          <cell r="AL820" t="str">
            <v>67286</v>
          </cell>
          <cell r="AM820"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20" t="str">
            <v>3TE40G134207</v>
          </cell>
          <cell r="AO820" t="str">
            <v>Básica</v>
          </cell>
          <cell r="AP820" t="str">
            <v>Hisense</v>
          </cell>
          <cell r="AQ820" t="str">
            <v>Opera</v>
          </cell>
          <cell r="AR820" t="str">
            <v>FHD 1920 x 1080</v>
          </cell>
          <cell r="AS820" t="str">
            <v>3TE40G154775G1547M010</v>
          </cell>
          <cell r="AT820" t="e">
            <v>#N/A</v>
          </cell>
          <cell r="AU820" t="str">
            <v>40H5B</v>
          </cell>
          <cell r="AV820" t="str">
            <v>3TE40G154775</v>
          </cell>
          <cell r="AW820" t="str">
            <v>G1547</v>
          </cell>
          <cell r="AX820" t="str">
            <v>M010</v>
          </cell>
          <cell r="AY820">
            <v>74012188</v>
          </cell>
          <cell r="AZ820">
            <v>51013115</v>
          </cell>
          <cell r="BA820">
            <v>80141493</v>
          </cell>
        </row>
        <row r="821">
          <cell r="D821">
            <v>60311426</v>
          </cell>
          <cell r="E821" t="str">
            <v xml:space="preserve">A </v>
          </cell>
          <cell r="F821" t="str">
            <v>TV</v>
          </cell>
          <cell r="G821" t="str">
            <v xml:space="preserve">Jose Gonzalez
</v>
          </cell>
          <cell r="H821" t="str">
            <v>MX City/Suburb: Metepec/La michoacana
Street: 
Boulevar Toluca Tenango
House Number: 267</v>
          </cell>
          <cell r="I821">
            <v>7222407600</v>
          </cell>
          <cell r="J821" t="str">
            <v>HISENSE</v>
          </cell>
          <cell r="K821" t="str">
            <v>HL40K26PZL</v>
          </cell>
          <cell r="L821" t="str">
            <v>40G145154H00921</v>
          </cell>
          <cell r="M821">
            <v>142750</v>
          </cell>
          <cell r="N821">
            <v>9998.42</v>
          </cell>
          <cell r="O821" t="str">
            <v>09/092015</v>
          </cell>
          <cell r="P821">
            <v>42781</v>
          </cell>
          <cell r="Q821">
            <v>201612</v>
          </cell>
          <cell r="R821"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21" t="str">
            <v/>
          </cell>
          <cell r="T821" t="str">
            <v xml:space="preserve">      ADRIANA BINIFACIO REYES     </v>
          </cell>
          <cell r="U821" t="str">
            <v>2017-04-24</v>
          </cell>
          <cell r="V821" t="str">
            <v>CENTRO</v>
          </cell>
          <cell r="W821" t="str">
            <v>COMPLETADO</v>
          </cell>
          <cell r="X821" t="str">
            <v>CLIENTE</v>
          </cell>
          <cell r="Y821">
            <v>42779</v>
          </cell>
          <cell r="Z821" t="e">
            <v>#VALUE!</v>
          </cell>
          <cell r="AA821" t="str">
            <v>M010</v>
          </cell>
          <cell r="AD821" t="str">
            <v>Metepec/La michoacana</v>
          </cell>
          <cell r="AE821" t="str">
            <v>MEX</v>
          </cell>
          <cell r="AF821" t="str">
            <v>MX</v>
          </cell>
          <cell r="AG821" t="str">
            <v>10410123</v>
          </cell>
          <cell r="AH821" t="str">
            <v>JOSE GONZALEZ</v>
          </cell>
          <cell r="AI821" t="str">
            <v>267 Boulevar Toluca Tenango</v>
          </cell>
          <cell r="AJ821" t="str">
            <v>7222407600</v>
          </cell>
          <cell r="AK821">
            <v>0</v>
          </cell>
          <cell r="AL821" t="str">
            <v>52166</v>
          </cell>
          <cell r="AM821"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21" t="str">
            <v>3TE40G134207</v>
          </cell>
          <cell r="AO821" t="e">
            <v>#N/A</v>
          </cell>
          <cell r="AP821" t="e">
            <v>#N/A</v>
          </cell>
          <cell r="AQ821" t="e">
            <v>#N/A</v>
          </cell>
          <cell r="AR821" t="e">
            <v>#N/A</v>
          </cell>
          <cell r="AS821" t="str">
            <v>3TE40G154775G1547M010</v>
          </cell>
          <cell r="AT821" t="e">
            <v>#N/A</v>
          </cell>
          <cell r="AU821" t="str">
            <v>40H5B</v>
          </cell>
          <cell r="AV821" t="str">
            <v>3TE40G154775</v>
          </cell>
          <cell r="AW821" t="str">
            <v>G1547</v>
          </cell>
          <cell r="AX821" t="str">
            <v>M010</v>
          </cell>
          <cell r="AY821">
            <v>74012190</v>
          </cell>
          <cell r="AZ821">
            <v>51013118</v>
          </cell>
          <cell r="BA821">
            <v>80141505</v>
          </cell>
        </row>
        <row r="822">
          <cell r="D822">
            <v>60315603</v>
          </cell>
          <cell r="E822" t="str">
            <v xml:space="preserve">A </v>
          </cell>
          <cell r="F822" t="str">
            <v>TV</v>
          </cell>
          <cell r="G822" t="str">
            <v xml:space="preserve">MARICELA VELAZCO VENTURA </v>
          </cell>
          <cell r="H822" t="str">
            <v xml:space="preserve">AZALEA MZ-38 LOTE 1 CASA 29 MISION DE LAS FLORES </v>
          </cell>
          <cell r="I822">
            <v>9841186664</v>
          </cell>
          <cell r="J822" t="str">
            <v>HISENSE</v>
          </cell>
          <cell r="K822" t="str">
            <v>40D37</v>
          </cell>
          <cell r="L822" t="str">
            <v>40M154303H04161</v>
          </cell>
          <cell r="M822" t="str">
            <v>EY11438</v>
          </cell>
          <cell r="N822">
            <v>4309.49</v>
          </cell>
          <cell r="O822">
            <v>42548</v>
          </cell>
          <cell r="P822">
            <v>42890</v>
          </cell>
          <cell r="Q822">
            <v>201033</v>
          </cell>
          <cell r="R822" t="str">
            <v>PBC MAIN  OC-1009615</v>
          </cell>
          <cell r="S822" t="str">
            <v xml:space="preserve"> EQUIPO EN REGUARDO DEL CSA CON TODOS SU</v>
          </cell>
          <cell r="T822" t="str">
            <v xml:space="preserve">   JUAN OSWALDO URIBE PERAZA  Fech</v>
          </cell>
          <cell r="U822" t="str">
            <v>2017/04/24</v>
          </cell>
          <cell r="V822" t="str">
            <v>SUR</v>
          </cell>
          <cell r="W822" t="str">
            <v>COMPLETADO</v>
          </cell>
          <cell r="X822" t="str">
            <v>TALLER</v>
          </cell>
          <cell r="Y822">
            <v>42831</v>
          </cell>
          <cell r="Z822">
            <v>283</v>
          </cell>
          <cell r="AA822" t="str">
            <v>M010</v>
          </cell>
          <cell r="AD822" t="str">
            <v>Solidaridad playa d/Mision de las flores</v>
          </cell>
          <cell r="AE822" t="str">
            <v>QR</v>
          </cell>
          <cell r="AF822" t="str">
            <v>MX</v>
          </cell>
          <cell r="AG822" t="str">
            <v>10415652</v>
          </cell>
          <cell r="AH822" t="str">
            <v>MARICELA VELAZCO VENTURA</v>
          </cell>
          <cell r="AI822" t="str">
            <v>Azalea Mz 38 lt 1 casa 29</v>
          </cell>
          <cell r="AJ822" t="str">
            <v>9841542477</v>
          </cell>
          <cell r="AK822" t="str">
            <v>9841542477</v>
          </cell>
          <cell r="AL822" t="str">
            <v>77723</v>
          </cell>
          <cell r="AM822"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22" t="str">
            <v>3TE40G144668</v>
          </cell>
          <cell r="AO822" t="str">
            <v>Básica</v>
          </cell>
          <cell r="AP822" t="str">
            <v>Hisense</v>
          </cell>
          <cell r="AQ822" t="str">
            <v>Opera</v>
          </cell>
          <cell r="AR822" t="str">
            <v>FHD 1920 x 1080</v>
          </cell>
          <cell r="AS822" t="str">
            <v>3TE40G154775G1547M010</v>
          </cell>
          <cell r="AT822" t="e">
            <v>#N/A</v>
          </cell>
          <cell r="AU822" t="str">
            <v>40H5B</v>
          </cell>
          <cell r="AV822" t="str">
            <v>3TE40G154775</v>
          </cell>
          <cell r="AW822" t="str">
            <v>G1547</v>
          </cell>
          <cell r="AX822" t="str">
            <v>M010</v>
          </cell>
          <cell r="AY822">
            <v>74012191</v>
          </cell>
          <cell r="AZ822">
            <v>51013121</v>
          </cell>
          <cell r="BA822">
            <v>80141512</v>
          </cell>
        </row>
        <row r="823">
          <cell r="D823">
            <v>60313042</v>
          </cell>
          <cell r="E823" t="str">
            <v xml:space="preserve">A </v>
          </cell>
          <cell r="F823" t="str">
            <v>TV</v>
          </cell>
          <cell r="G823" t="str">
            <v>LILIA SANCHEZ CASTRO</v>
          </cell>
          <cell r="H823" t="str">
            <v>20 DE NOVIEMBRE 1707</v>
          </cell>
          <cell r="I823">
            <v>9232370060</v>
          </cell>
          <cell r="J823" t="str">
            <v>HISENSE</v>
          </cell>
          <cell r="K823" t="str">
            <v>40K20DW</v>
          </cell>
          <cell r="L823" t="str">
            <v>40G151185H00951</v>
          </cell>
          <cell r="M823">
            <v>2142</v>
          </cell>
          <cell r="N823">
            <v>6839</v>
          </cell>
          <cell r="O823">
            <v>42738</v>
          </cell>
          <cell r="P823" t="str">
            <v>02/28/2017</v>
          </cell>
          <cell r="Q823">
            <v>201054</v>
          </cell>
          <cell r="R823" t="str">
            <v>MAIN BOARD OC- 1008297</v>
          </cell>
          <cell r="S823" t="str">
            <v/>
          </cell>
          <cell r="T823" t="str">
            <v>JesusLleon Puig        Fecha de Ap</v>
          </cell>
          <cell r="U823" t="str">
            <v>2017/04/24</v>
          </cell>
          <cell r="V823" t="str">
            <v>SUR</v>
          </cell>
          <cell r="W823" t="str">
            <v>COMPLETADO</v>
          </cell>
          <cell r="X823" t="str">
            <v>TALLER</v>
          </cell>
          <cell r="Y823">
            <v>42794</v>
          </cell>
          <cell r="Z823">
            <v>56</v>
          </cell>
          <cell r="AA823" t="str">
            <v>M010</v>
          </cell>
          <cell r="AD823" t="str">
            <v>Choapas/Sabana</v>
          </cell>
          <cell r="AE823" t="str">
            <v>VER</v>
          </cell>
          <cell r="AF823" t="str">
            <v>MX</v>
          </cell>
          <cell r="AG823" t="str">
            <v>10413125</v>
          </cell>
          <cell r="AH823" t="str">
            <v>LILIA SANCHEZ CASTRO</v>
          </cell>
          <cell r="AI823" t="str">
            <v>1707 20 de Noviembre</v>
          </cell>
          <cell r="AJ823" t="str">
            <v>9232372367</v>
          </cell>
          <cell r="AK823" t="str">
            <v>9232372367</v>
          </cell>
          <cell r="AL823" t="str">
            <v>96980</v>
          </cell>
          <cell r="AM823"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23" t="str">
            <v>3TE40A144716</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74012194</v>
          </cell>
          <cell r="AZ823">
            <v>51013124</v>
          </cell>
          <cell r="BA823">
            <v>80141532</v>
          </cell>
        </row>
        <row r="824">
          <cell r="D824">
            <v>60316096</v>
          </cell>
          <cell r="E824" t="str">
            <v xml:space="preserve">A </v>
          </cell>
          <cell r="F824" t="str">
            <v>TV</v>
          </cell>
          <cell r="G824" t="str">
            <v xml:space="preserve">julio Antonio Chin </v>
          </cell>
          <cell r="H824" t="str">
            <v xml:space="preserve">region 235 mz- 69 lote- 10 </v>
          </cell>
          <cell r="I824">
            <v>9981234302</v>
          </cell>
          <cell r="J824" t="str">
            <v>HISENSE</v>
          </cell>
          <cell r="K824" t="str">
            <v>40H5B</v>
          </cell>
          <cell r="L824" t="str">
            <v>40G153356H02991</v>
          </cell>
          <cell r="M824" t="str">
            <v>112518T</v>
          </cell>
          <cell r="N824">
            <v>7120</v>
          </cell>
          <cell r="O824">
            <v>42381</v>
          </cell>
          <cell r="P824">
            <v>42845</v>
          </cell>
          <cell r="Q824">
            <v>201033</v>
          </cell>
          <cell r="R824" t="str">
            <v>OC-1009767</v>
          </cell>
          <cell r="S824" t="str">
            <v xml:space="preserve"> EQUIPO EN RESGUARDO DEL CENTRO DE SERVI</v>
          </cell>
          <cell r="T824" t="str">
            <v xml:space="preserve">  JUAN OSWALDO URIBE PERAZA   Fech</v>
          </cell>
          <cell r="U824" t="str">
            <v>2017/04/24</v>
          </cell>
          <cell r="V824" t="str">
            <v>SUR</v>
          </cell>
          <cell r="W824" t="str">
            <v>COMPLETADO</v>
          </cell>
          <cell r="X824" t="str">
            <v>TALLER</v>
          </cell>
          <cell r="Y824">
            <v>42842</v>
          </cell>
          <cell r="Z824">
            <v>461</v>
          </cell>
          <cell r="AA824" t="str">
            <v>M012</v>
          </cell>
          <cell r="AD824" t="str">
            <v>Cancun /Solidaridad</v>
          </cell>
          <cell r="AE824" t="str">
            <v>QR</v>
          </cell>
          <cell r="AF824" t="str">
            <v>MX</v>
          </cell>
          <cell r="AG824" t="str">
            <v>10416086</v>
          </cell>
          <cell r="AH824" t="str">
            <v>JULIO ANTONIO CHIN</v>
          </cell>
          <cell r="AI824" t="str">
            <v>Lt10 114 Regio 235 Mz69</v>
          </cell>
          <cell r="AJ824" t="str">
            <v>9981234302</v>
          </cell>
          <cell r="AK824">
            <v>0</v>
          </cell>
          <cell r="AL824" t="str">
            <v>77510</v>
          </cell>
          <cell r="AM824"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24" t="str">
            <v>3TE40A144535</v>
          </cell>
          <cell r="AO824" t="str">
            <v>Smart</v>
          </cell>
          <cell r="AP824" t="str">
            <v>Hisense</v>
          </cell>
          <cell r="AQ824" t="str">
            <v>Opera</v>
          </cell>
          <cell r="AR824" t="str">
            <v>FHD 1920 x 1080</v>
          </cell>
          <cell r="AS824" t="str">
            <v>3TE40G163934G1639M010</v>
          </cell>
          <cell r="AT824" t="e">
            <v>#N/A</v>
          </cell>
          <cell r="AU824" t="str">
            <v>40H5B2</v>
          </cell>
          <cell r="AV824" t="str">
            <v>3TE40G163934</v>
          </cell>
          <cell r="AW824" t="str">
            <v>G1639</v>
          </cell>
          <cell r="AX824" t="str">
            <v>M010</v>
          </cell>
          <cell r="AY824">
            <v>74012195</v>
          </cell>
          <cell r="AZ824">
            <v>51013125</v>
          </cell>
          <cell r="BA824">
            <v>80141534</v>
          </cell>
        </row>
        <row r="825">
          <cell r="D825">
            <v>60315169</v>
          </cell>
          <cell r="E825" t="str">
            <v xml:space="preserve">A </v>
          </cell>
          <cell r="F825" t="str">
            <v>TV</v>
          </cell>
          <cell r="G825" t="str">
            <v>INGRAM</v>
          </cell>
          <cell r="H825" t="str">
            <v>BENEMERITO #12, COL. CENTRO, CUERNAVACA MORELOS</v>
          </cell>
          <cell r="I825">
            <v>7771087083</v>
          </cell>
          <cell r="J825" t="str">
            <v>HISENSE</v>
          </cell>
          <cell r="K825" t="str">
            <v>40H5B2</v>
          </cell>
          <cell r="L825" t="str">
            <v>40G160586H00320</v>
          </cell>
          <cell r="M825">
            <v>0</v>
          </cell>
          <cell r="N825">
            <v>0</v>
          </cell>
          <cell r="O825">
            <v>42619</v>
          </cell>
          <cell r="P825">
            <v>42828</v>
          </cell>
          <cell r="Q825">
            <v>201069</v>
          </cell>
          <cell r="R825" t="str">
            <v>NO EXISTENCIA DE PZA T191066</v>
          </cell>
          <cell r="S825" t="str">
            <v/>
          </cell>
          <cell r="T825" t="str">
            <v xml:space="preserve"> ESTEPHANIA TOREES                </v>
          </cell>
          <cell r="U825" t="str">
            <v>2017/04/21</v>
          </cell>
          <cell r="V825" t="str">
            <v>CENTRO</v>
          </cell>
          <cell r="W825" t="str">
            <v>COMPLETADO</v>
          </cell>
          <cell r="X825" t="str">
            <v>CLIENTE</v>
          </cell>
          <cell r="Y825">
            <v>42824</v>
          </cell>
          <cell r="Z825">
            <v>205</v>
          </cell>
          <cell r="AA825" t="str">
            <v>M010</v>
          </cell>
          <cell r="AD825" t="str">
            <v>CENTRO/CUERNAVACA</v>
          </cell>
          <cell r="AE825" t="str">
            <v>MOR</v>
          </cell>
          <cell r="AF825" t="str">
            <v>MX</v>
          </cell>
          <cell r="AG825" t="str">
            <v>10415312</v>
          </cell>
          <cell r="AH825" t="str">
            <v>OSVALDO AVILA</v>
          </cell>
          <cell r="AI825" t="str">
            <v>12 BENEMERITO</v>
          </cell>
          <cell r="AJ825" t="str">
            <v>7771087083</v>
          </cell>
          <cell r="AK825" t="str">
            <v>7771087083</v>
          </cell>
          <cell r="AL825" t="str">
            <v>62050</v>
          </cell>
          <cell r="AM825"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25" t="str">
            <v>3TE40G155372</v>
          </cell>
          <cell r="AO825" t="str">
            <v>Smart</v>
          </cell>
          <cell r="AP825" t="str">
            <v>Hisense</v>
          </cell>
          <cell r="AQ825" t="str">
            <v>Opera</v>
          </cell>
          <cell r="AR825" t="str">
            <v>FHD 1920 x 1080</v>
          </cell>
          <cell r="AS825" t="str">
            <v>3TE40G163934G1639M010</v>
          </cell>
          <cell r="AT825" t="e">
            <v>#N/A</v>
          </cell>
          <cell r="AU825" t="str">
            <v>40H5B2</v>
          </cell>
          <cell r="AV825" t="str">
            <v>3TE40G163934</v>
          </cell>
          <cell r="AW825" t="str">
            <v>G1639</v>
          </cell>
          <cell r="AX825" t="str">
            <v>M010</v>
          </cell>
          <cell r="AY825">
            <v>74012196</v>
          </cell>
          <cell r="AZ825">
            <v>51013126</v>
          </cell>
          <cell r="BA825">
            <v>80141541</v>
          </cell>
        </row>
        <row r="826">
          <cell r="D826">
            <v>60315155</v>
          </cell>
          <cell r="E826" t="str">
            <v xml:space="preserve">A </v>
          </cell>
          <cell r="F826" t="str">
            <v>TV</v>
          </cell>
          <cell r="G826" t="str">
            <v>JUAN LUIS TEPACH CHIPOL</v>
          </cell>
          <cell r="H826" t="str">
            <v>SANTA TRINIDAD 802, LOMAS DE BARRILLAS, COATZACOALCOS</v>
          </cell>
          <cell r="I826">
            <v>9211275013</v>
          </cell>
          <cell r="J826" t="str">
            <v>HISENSE</v>
          </cell>
          <cell r="K826" t="str">
            <v>40H5B</v>
          </cell>
          <cell r="L826" t="str">
            <v>40G1618N3H02153</v>
          </cell>
          <cell r="M826">
            <v>1003678</v>
          </cell>
          <cell r="N826">
            <v>0</v>
          </cell>
          <cell r="O826">
            <v>42768</v>
          </cell>
          <cell r="P826">
            <v>42823</v>
          </cell>
          <cell r="Q826">
            <v>201054</v>
          </cell>
          <cell r="R826" t="str">
            <v>PANEL DAÑADO OC-1009343</v>
          </cell>
          <cell r="S826" t="str">
            <v/>
          </cell>
          <cell r="T826" t="str">
            <v xml:space="preserve"> Jjesus Leon Puig       Fecha de A</v>
          </cell>
          <cell r="U826" t="str">
            <v>2017/04/24</v>
          </cell>
          <cell r="V826" t="str">
            <v>SUR</v>
          </cell>
          <cell r="W826" t="str">
            <v>COMPLETADO</v>
          </cell>
          <cell r="X826" t="str">
            <v>TALLER</v>
          </cell>
          <cell r="Y826">
            <v>42823</v>
          </cell>
          <cell r="Z826">
            <v>55</v>
          </cell>
          <cell r="AA826" t="str">
            <v>M010</v>
          </cell>
          <cell r="AD826" t="str">
            <v>LOMAS DE BARRILLAS, COATZACOALCOS</v>
          </cell>
          <cell r="AE826" t="str">
            <v>VER</v>
          </cell>
          <cell r="AF826" t="str">
            <v>MX</v>
          </cell>
          <cell r="AG826" t="str">
            <v>10415295</v>
          </cell>
          <cell r="AH826" t="str">
            <v>JUAN LUIS TEPACH CHIPOL</v>
          </cell>
          <cell r="AI826" t="str">
            <v>802 SANTA TRINIDAD</v>
          </cell>
          <cell r="AJ826" t="str">
            <v>9211275013</v>
          </cell>
          <cell r="AK826">
            <v>0</v>
          </cell>
          <cell r="AL826" t="str">
            <v>96536</v>
          </cell>
          <cell r="AM826"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26" t="str">
            <v>3TE40A144535</v>
          </cell>
          <cell r="AO826" t="str">
            <v>Smart</v>
          </cell>
          <cell r="AP826" t="str">
            <v>Hisense</v>
          </cell>
          <cell r="AQ826" t="str">
            <v>Opera</v>
          </cell>
          <cell r="AR826" t="str">
            <v>FHD 1920 x 1080</v>
          </cell>
          <cell r="AS826" t="str">
            <v>3TE40G163934G1639M010</v>
          </cell>
          <cell r="AT826" t="e">
            <v>#N/A</v>
          </cell>
          <cell r="AU826" t="str">
            <v>40H5B2</v>
          </cell>
          <cell r="AV826" t="str">
            <v>3TE40G163934</v>
          </cell>
          <cell r="AW826" t="str">
            <v>G1639</v>
          </cell>
          <cell r="AX826" t="str">
            <v>M010</v>
          </cell>
          <cell r="AY826">
            <v>74012197</v>
          </cell>
          <cell r="AZ826">
            <v>51013127</v>
          </cell>
          <cell r="BA826">
            <v>80141547</v>
          </cell>
        </row>
        <row r="827">
          <cell r="D827">
            <v>60316139</v>
          </cell>
          <cell r="E827" t="str">
            <v xml:space="preserve">A </v>
          </cell>
          <cell r="F827" t="str">
            <v>TV</v>
          </cell>
          <cell r="G827" t="str">
            <v xml:space="preserve">ANA MARIA JIMENEZ SOLORZANO                                                     </v>
          </cell>
          <cell r="H827" t="str">
            <v xml:space="preserve">FUENTE DE LAS PALOMAS 370, VILLA FONTANA, 45610, TLAQUEPAQUE, JALISCO                  </v>
          </cell>
          <cell r="I827">
            <v>3313858738</v>
          </cell>
          <cell r="J827" t="str">
            <v>HISENSE</v>
          </cell>
          <cell r="K827" t="str">
            <v>40H5B2</v>
          </cell>
          <cell r="L827" t="str">
            <v>40G1632F4H00097</v>
          </cell>
          <cell r="M827" t="str">
            <v>Ticket de compra</v>
          </cell>
          <cell r="N827">
            <v>9331</v>
          </cell>
          <cell r="O827">
            <v>42731</v>
          </cell>
          <cell r="P827">
            <v>42843</v>
          </cell>
          <cell r="Q827">
            <v>201076</v>
          </cell>
          <cell r="R827" t="str">
            <v xml:space="preserve"> T202232/PANEL/OC-1009850</v>
          </cell>
          <cell r="S827" t="str">
            <v xml:space="preserve"> </v>
          </cell>
          <cell r="T827" t="str">
            <v xml:space="preserve"> Carlos Muñiz    Fecha de Aplicaci</v>
          </cell>
          <cell r="U827" t="str">
            <v>2017/04/24</v>
          </cell>
          <cell r="V827" t="str">
            <v>SUR</v>
          </cell>
          <cell r="W827" t="str">
            <v>COMPLETADO</v>
          </cell>
          <cell r="X827" t="str">
            <v>TALLER</v>
          </cell>
          <cell r="Y827">
            <v>42843</v>
          </cell>
          <cell r="Z827">
            <v>112</v>
          </cell>
          <cell r="AA827" t="str">
            <v>M010</v>
          </cell>
          <cell r="AD827" t="str">
            <v>Tlaquepaque/Villa Fontana</v>
          </cell>
          <cell r="AE827" t="str">
            <v>JAL</v>
          </cell>
          <cell r="AF827" t="str">
            <v>MX</v>
          </cell>
          <cell r="AG827" t="str">
            <v>10415993</v>
          </cell>
          <cell r="AH827" t="str">
            <v>ANA SOLORZANO</v>
          </cell>
          <cell r="AI827" t="str">
            <v>370 Fuente de las palomas</v>
          </cell>
          <cell r="AJ827" t="str">
            <v>0443313858738</v>
          </cell>
          <cell r="AK827" t="str">
            <v>0443313858738</v>
          </cell>
          <cell r="AL827" t="str">
            <v>45615</v>
          </cell>
          <cell r="AM827"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27" t="str">
            <v>3TE40G155372</v>
          </cell>
          <cell r="AO827" t="str">
            <v>Smart</v>
          </cell>
          <cell r="AP827" t="str">
            <v>Hisense</v>
          </cell>
          <cell r="AQ827" t="str">
            <v>Opera</v>
          </cell>
          <cell r="AR827" t="str">
            <v>FHD 1920 x 1080</v>
          </cell>
          <cell r="AS827" t="str">
            <v>3TE40G164782G1647M010</v>
          </cell>
          <cell r="AT827" t="e">
            <v>#N/A</v>
          </cell>
          <cell r="AU827" t="str">
            <v>40H5B2</v>
          </cell>
          <cell r="AV827" t="str">
            <v>3TE40G164782</v>
          </cell>
          <cell r="AW827" t="str">
            <v>G1647</v>
          </cell>
          <cell r="AX827" t="str">
            <v>M010</v>
          </cell>
          <cell r="AY827">
            <v>74012198</v>
          </cell>
          <cell r="AZ827">
            <v>51013128</v>
          </cell>
          <cell r="BA827">
            <v>80141551</v>
          </cell>
        </row>
        <row r="828">
          <cell r="D828">
            <v>60315552</v>
          </cell>
          <cell r="E828" t="str">
            <v xml:space="preserve">A </v>
          </cell>
          <cell r="F828" t="str">
            <v>TV</v>
          </cell>
          <cell r="G828" t="str">
            <v>GABRIELA HERNANDEZ SIMON</v>
          </cell>
          <cell r="H828" t="str">
            <v>CERRADA DE CARR. INTERNACIONAL # 13, VILLA DE MITLA</v>
          </cell>
          <cell r="I828" t="str">
            <v>9515681001 &amp; 9513160642</v>
          </cell>
          <cell r="J828" t="str">
            <v>HISENSE</v>
          </cell>
          <cell r="K828" t="str">
            <v>50CU6000</v>
          </cell>
          <cell r="L828" t="str">
            <v>50G162681H00784</v>
          </cell>
          <cell r="M828">
            <v>9045958270</v>
          </cell>
          <cell r="N828">
            <v>18885</v>
          </cell>
          <cell r="O828">
            <v>42695</v>
          </cell>
          <cell r="P828">
            <v>42890</v>
          </cell>
          <cell r="Q828">
            <v>201022</v>
          </cell>
          <cell r="R828" t="str">
            <v>T205451 OC-1009729</v>
          </cell>
          <cell r="S828" t="str">
            <v>EQUIPO EN TALLER, SOLO SE RECOLECTO PANT</v>
          </cell>
          <cell r="T828" t="str">
            <v xml:space="preserve">  MAURICIO ILESCAS OLIVERA    Fech</v>
          </cell>
          <cell r="U828" t="str">
            <v>2017/04/24</v>
          </cell>
          <cell r="V828" t="str">
            <v>SUR</v>
          </cell>
          <cell r="W828" t="str">
            <v>COMPLETADO</v>
          </cell>
          <cell r="X828" t="str">
            <v>TALLER</v>
          </cell>
          <cell r="Y828">
            <v>42831</v>
          </cell>
          <cell r="Z828">
            <v>136</v>
          </cell>
          <cell r="AA828" t="str">
            <v>M010</v>
          </cell>
          <cell r="AD828" t="str">
            <v>San Pablo Villa Mitla/Centro</v>
          </cell>
          <cell r="AE828" t="str">
            <v>OAX</v>
          </cell>
          <cell r="AF828" t="str">
            <v>MX</v>
          </cell>
          <cell r="AG828" t="str">
            <v>10415605</v>
          </cell>
          <cell r="AH828" t="str">
            <v>GABRIELA HERNANDEZ SIMON</v>
          </cell>
          <cell r="AI828" t="str">
            <v>13 Carr. Internacional</v>
          </cell>
          <cell r="AJ828" t="str">
            <v>9513160642</v>
          </cell>
          <cell r="AK828" t="str">
            <v>9513160642</v>
          </cell>
          <cell r="AL828" t="str">
            <v>70430</v>
          </cell>
          <cell r="AM828"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28" t="str">
            <v>3TE50G162680</v>
          </cell>
          <cell r="AO828" t="e">
            <v>#N/A</v>
          </cell>
          <cell r="AP828" t="e">
            <v>#N/A</v>
          </cell>
          <cell r="AQ828" t="e">
            <v>#N/A</v>
          </cell>
          <cell r="AR828" t="e">
            <v>#N/A</v>
          </cell>
          <cell r="AS828" t="str">
            <v>3TE55G1623K3G1623K3M010</v>
          </cell>
          <cell r="AT828">
            <v>24</v>
          </cell>
          <cell r="AU828" t="str">
            <v>55H7B</v>
          </cell>
          <cell r="AV828" t="str">
            <v>3TE55G1623K3</v>
          </cell>
          <cell r="AW828" t="str">
            <v>G1623K3</v>
          </cell>
          <cell r="AX828" t="str">
            <v>M010</v>
          </cell>
          <cell r="AY828">
            <v>74012201</v>
          </cell>
          <cell r="AZ828">
            <v>51013129</v>
          </cell>
          <cell r="BA828">
            <v>80149507</v>
          </cell>
        </row>
        <row r="829">
          <cell r="D829">
            <v>60313955</v>
          </cell>
          <cell r="E829" t="str">
            <v xml:space="preserve">A </v>
          </cell>
          <cell r="F829" t="str">
            <v>TV</v>
          </cell>
          <cell r="G829" t="str">
            <v>Miguel Angel Cisneros Carrillo</v>
          </cell>
          <cell r="H829" t="str">
            <v>MX City/Suburb: Metepec/La michoacana
Street: 
Boulevar Toluca Tenango
House Number: 267</v>
          </cell>
          <cell r="I829" t="str">
            <v>7222194292// 7223501200</v>
          </cell>
          <cell r="J829" t="str">
            <v>HISENSE</v>
          </cell>
          <cell r="K829" t="str">
            <v>50CU6000</v>
          </cell>
          <cell r="L829" t="str">
            <v>50G162681H01944</v>
          </cell>
          <cell r="M829" t="str">
            <v>POLIZA DE GARANTIA</v>
          </cell>
          <cell r="N829">
            <v>0</v>
          </cell>
          <cell r="O829">
            <v>42695</v>
          </cell>
          <cell r="P829">
            <v>42781</v>
          </cell>
          <cell r="Q829">
            <v>201612</v>
          </cell>
          <cell r="R829" t="str">
            <v xml:space="preserve">DEMORA EN LLEGADA DE REFACIONES 17/03/2017 03 : 23 201612 : P1 PANEL 205451 OC-1008754  SE SOLICITO REFACION 16/03/2017  EN ESPERA DE SU LLEGADA NAC 16/03//2017
</v>
          </cell>
          <cell r="S829" t="str">
            <v>EQUIPO EN DOMICILIO DE CLIENTE</v>
          </cell>
          <cell r="T829" t="str">
            <v xml:space="preserve">      ADRIANA BINIFACIO REYES     </v>
          </cell>
          <cell r="U829" t="str">
            <v>2017-04-24</v>
          </cell>
          <cell r="V829" t="str">
            <v>CENTRO</v>
          </cell>
          <cell r="W829" t="str">
            <v>COMPLETADO</v>
          </cell>
          <cell r="X829" t="str">
            <v>CLIENTE</v>
          </cell>
          <cell r="Y829">
            <v>42804</v>
          </cell>
          <cell r="Z829">
            <v>109</v>
          </cell>
          <cell r="AA829" t="str">
            <v>M010</v>
          </cell>
          <cell r="AD829" t="str">
            <v>San ,Mateo/Centro</v>
          </cell>
          <cell r="AE829" t="str">
            <v>MEX</v>
          </cell>
          <cell r="AF829" t="str">
            <v>MX</v>
          </cell>
          <cell r="AG829" t="str">
            <v>10411919</v>
          </cell>
          <cell r="AH829" t="str">
            <v>MIGUEL ANGEL CISNEROS CARRILLO</v>
          </cell>
          <cell r="AI829" t="str">
            <v>1021 Cipres casa 2</v>
          </cell>
          <cell r="AJ829" t="str">
            <v>7223501200</v>
          </cell>
          <cell r="AK829" t="str">
            <v>7223501200</v>
          </cell>
          <cell r="AL829" t="str">
            <v>52104</v>
          </cell>
          <cell r="AM829"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29" t="str">
            <v>3TE50G162680</v>
          </cell>
          <cell r="AO829" t="e">
            <v>#N/A</v>
          </cell>
          <cell r="AP829" t="e">
            <v>#N/A</v>
          </cell>
          <cell r="AQ829" t="e">
            <v>#N/A</v>
          </cell>
          <cell r="AR829" t="e">
            <v>#N/A</v>
          </cell>
          <cell r="AS829" t="str">
            <v>3TE50G162681G1626M010</v>
          </cell>
          <cell r="AT829" t="e">
            <v>#N/A</v>
          </cell>
          <cell r="AU829" t="str">
            <v>50CU6000</v>
          </cell>
          <cell r="AV829" t="str">
            <v>3TE50G162681</v>
          </cell>
          <cell r="AW829" t="str">
            <v>G1626</v>
          </cell>
          <cell r="AX829" t="str">
            <v>M010</v>
          </cell>
          <cell r="AY829">
            <v>74012200</v>
          </cell>
          <cell r="AZ829">
            <v>51013130</v>
          </cell>
          <cell r="BA829">
            <v>80141556</v>
          </cell>
        </row>
        <row r="830">
          <cell r="D830">
            <v>60312080</v>
          </cell>
          <cell r="E830" t="str">
            <v>A</v>
          </cell>
          <cell r="F830" t="str">
            <v>TV</v>
          </cell>
          <cell r="G830" t="str">
            <v xml:space="preserve">BEATRIZ ADRIANA GARCIA </v>
          </cell>
          <cell r="H830" t="str">
            <v xml:space="preserve">MARIO QUINTANILLA 330 B, SAN MARCOS, ESCOBEDO </v>
          </cell>
          <cell r="I830">
            <v>8186922046</v>
          </cell>
          <cell r="J830" t="str">
            <v>HISENSE</v>
          </cell>
          <cell r="K830" t="str">
            <v>50H5B</v>
          </cell>
          <cell r="L830" t="str">
            <v>50G151618H00985</v>
          </cell>
          <cell r="M830" t="str">
            <v>170832-14</v>
          </cell>
          <cell r="N830">
            <v>14434</v>
          </cell>
          <cell r="O830">
            <v>42407</v>
          </cell>
          <cell r="P830">
            <v>42789</v>
          </cell>
          <cell r="Q830">
            <v>201024</v>
          </cell>
          <cell r="R830" t="str">
            <v>28/02/17 05:11 ERNESTO HDZ NP5 P1A OC 1007754, CABLE LVDS, 1149713</v>
          </cell>
          <cell r="S830" t="str">
            <v/>
          </cell>
          <cell r="T830" t="str">
            <v xml:space="preserve"> SOFIA VAZQUEZ                    </v>
          </cell>
          <cell r="U830" t="str">
            <v>2017-04-25</v>
          </cell>
          <cell r="V830" t="str">
            <v>Norte</v>
          </cell>
          <cell r="W830" t="str">
            <v>COMPLETADO</v>
          </cell>
          <cell r="X830" t="str">
            <v>TALLER</v>
          </cell>
          <cell r="Y830">
            <v>42787</v>
          </cell>
          <cell r="Z830">
            <v>380</v>
          </cell>
          <cell r="AA830" t="str">
            <v>M012</v>
          </cell>
          <cell r="AD830" t="str">
            <v>sn marcos/escobedo</v>
          </cell>
          <cell r="AE830" t="str">
            <v>NL</v>
          </cell>
          <cell r="AF830" t="str">
            <v>MX</v>
          </cell>
          <cell r="AG830" t="str">
            <v>10412441</v>
          </cell>
          <cell r="AH830" t="str">
            <v>BEATRIZ ADRIANA GARCIA</v>
          </cell>
          <cell r="AI830" t="str">
            <v>mario quintanilla 330 b</v>
          </cell>
          <cell r="AJ830" t="str">
            <v>8186922046</v>
          </cell>
          <cell r="AK830">
            <v>0</v>
          </cell>
          <cell r="AL830" t="str">
            <v>66050</v>
          </cell>
          <cell r="AM830"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30" t="str">
            <v>3TE50G151618</v>
          </cell>
          <cell r="AO830" t="str">
            <v>Smart</v>
          </cell>
          <cell r="AP830" t="str">
            <v>Hisense</v>
          </cell>
          <cell r="AQ830" t="str">
            <v>Opera</v>
          </cell>
          <cell r="AR830" t="str">
            <v>HD 1366 X 768</v>
          </cell>
          <cell r="AS830" t="str">
            <v>3TE50G1644B3G1644M010</v>
          </cell>
          <cell r="AT830" t="e">
            <v>#N/A</v>
          </cell>
          <cell r="AU830" t="str">
            <v>50H7GB</v>
          </cell>
          <cell r="AV830" t="str">
            <v>3TE50G1644B3</v>
          </cell>
          <cell r="AW830" t="str">
            <v>G1644</v>
          </cell>
          <cell r="AX830" t="str">
            <v>M010</v>
          </cell>
          <cell r="AY830">
            <v>74012202</v>
          </cell>
          <cell r="AZ830">
            <v>51013132</v>
          </cell>
          <cell r="BA830">
            <v>80141562</v>
          </cell>
        </row>
        <row r="831">
          <cell r="D831">
            <v>60310195</v>
          </cell>
          <cell r="E831" t="str">
            <v xml:space="preserve">A </v>
          </cell>
          <cell r="F831" t="str">
            <v>TV</v>
          </cell>
          <cell r="G831" t="str">
            <v>BIMBO</v>
          </cell>
          <cell r="H831" t="str">
            <v>BENITO JUAREZ #914, COL. GUADALUPE, TOUCA ESTADO DE MEXICO.</v>
          </cell>
          <cell r="I831">
            <v>7228852753</v>
          </cell>
          <cell r="J831" t="str">
            <v>HISENSE</v>
          </cell>
          <cell r="K831" t="str">
            <v>50H5B</v>
          </cell>
          <cell r="L831" t="str">
            <v>50G154817H00041</v>
          </cell>
          <cell r="M831">
            <v>57086999</v>
          </cell>
          <cell r="N831">
            <v>0</v>
          </cell>
          <cell r="O831">
            <v>42447</v>
          </cell>
          <cell r="P831">
            <v>42786</v>
          </cell>
          <cell r="Q831">
            <v>201069</v>
          </cell>
          <cell r="R831" t="str">
            <v>NO EXISTENCIA DE PZA T196102</v>
          </cell>
          <cell r="S831" t="str">
            <v/>
          </cell>
          <cell r="T831" t="str">
            <v xml:space="preserve"> ESTEPHANIA TOREES                </v>
          </cell>
          <cell r="U831" t="str">
            <v>2017/04/21</v>
          </cell>
          <cell r="V831" t="str">
            <v>CENTRO</v>
          </cell>
          <cell r="W831" t="str">
            <v>COMPLETADO</v>
          </cell>
          <cell r="X831" t="str">
            <v>CLIENTE</v>
          </cell>
          <cell r="Y831">
            <v>42761</v>
          </cell>
          <cell r="Z831">
            <v>314</v>
          </cell>
          <cell r="AA831" t="str">
            <v>M010</v>
          </cell>
          <cell r="AD831" t="str">
            <v>Toluca /Guadalupe</v>
          </cell>
          <cell r="AE831" t="str">
            <v>MEX</v>
          </cell>
          <cell r="AF831" t="str">
            <v>MX</v>
          </cell>
          <cell r="AG831" t="str">
            <v>10410723</v>
          </cell>
          <cell r="AH831" t="str">
            <v>E3NRIQUE CARRANSA</v>
          </cell>
          <cell r="AI831" t="str">
            <v>914 Benito Juarez</v>
          </cell>
          <cell r="AJ831" t="str">
            <v>7228852753</v>
          </cell>
          <cell r="AK831" t="str">
            <v>7221565117</v>
          </cell>
          <cell r="AL831" t="str">
            <v>50260</v>
          </cell>
          <cell r="AM831"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31" t="str">
            <v>3TE50G151618</v>
          </cell>
          <cell r="AO831" t="str">
            <v>Smart</v>
          </cell>
          <cell r="AP831" t="str">
            <v>Hisense</v>
          </cell>
          <cell r="AQ831" t="str">
            <v>Opera</v>
          </cell>
          <cell r="AR831" t="str">
            <v>HD 1366 X 768</v>
          </cell>
          <cell r="AS831" t="str">
            <v>3TE50G1644B3G1644M010</v>
          </cell>
          <cell r="AT831" t="e">
            <v>#N/A</v>
          </cell>
          <cell r="AU831" t="str">
            <v>50H7GB</v>
          </cell>
          <cell r="AV831" t="str">
            <v>3TE50G1644B3</v>
          </cell>
          <cell r="AW831" t="str">
            <v>G1644</v>
          </cell>
          <cell r="AX831" t="str">
            <v>M010</v>
          </cell>
          <cell r="AY831">
            <v>74012203</v>
          </cell>
          <cell r="AZ831">
            <v>51013133</v>
          </cell>
          <cell r="BA831">
            <v>80141566</v>
          </cell>
        </row>
        <row r="832">
          <cell r="D832">
            <v>60314542</v>
          </cell>
          <cell r="E832" t="str">
            <v xml:space="preserve">A </v>
          </cell>
          <cell r="F832" t="str">
            <v>TV</v>
          </cell>
          <cell r="G832" t="str">
            <v>JUAN CARLOS PEREZ</v>
          </cell>
          <cell r="H832" t="str">
            <v>SECCION 14 MZA 6 LOTE 12 COL.PETROLERA.CARDENAS TAB.</v>
          </cell>
          <cell r="I832">
            <v>9371056050</v>
          </cell>
          <cell r="J832" t="str">
            <v>HISENSE</v>
          </cell>
          <cell r="K832" t="str">
            <v>50H7GB</v>
          </cell>
          <cell r="L832" t="str">
            <v>50G155381H00005</v>
          </cell>
          <cell r="M832" t="str">
            <v>TICKET</v>
          </cell>
          <cell r="N832">
            <v>11423.44</v>
          </cell>
          <cell r="O832">
            <v>42808</v>
          </cell>
          <cell r="P832" t="str">
            <v>03/21/2017</v>
          </cell>
          <cell r="Q832">
            <v>202419</v>
          </cell>
          <cell r="R832" t="str">
            <v>PANEL OC-1009187</v>
          </cell>
          <cell r="S832" t="str">
            <v/>
          </cell>
          <cell r="T832" t="str">
            <v xml:space="preserve">  Ruben Juarez                 Fec</v>
          </cell>
          <cell r="U832" t="str">
            <v>2017/04/24</v>
          </cell>
          <cell r="V832" t="str">
            <v>SUR</v>
          </cell>
          <cell r="W832" t="str">
            <v>COMPLETADO</v>
          </cell>
          <cell r="X832" t="str">
            <v>TALLER</v>
          </cell>
          <cell r="Y832">
            <v>42815</v>
          </cell>
          <cell r="Z832">
            <v>7</v>
          </cell>
          <cell r="AA832" t="str">
            <v>M010</v>
          </cell>
          <cell r="AD832" t="str">
            <v>Petrolera/Cardenas</v>
          </cell>
          <cell r="AE832" t="str">
            <v>TAB</v>
          </cell>
          <cell r="AF832" t="str">
            <v>MX</v>
          </cell>
          <cell r="AG832" t="str">
            <v>10414572</v>
          </cell>
          <cell r="AH832" t="str">
            <v>JUAN CARLOS PEREZ</v>
          </cell>
          <cell r="AI832" t="str">
            <v>Lt 12 Secc14 Mz 6 Lt 12</v>
          </cell>
          <cell r="AJ832" t="str">
            <v>9371056050</v>
          </cell>
          <cell r="AK832">
            <v>0</v>
          </cell>
          <cell r="AL832" t="str">
            <v>86500</v>
          </cell>
          <cell r="AM832"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32" t="str">
            <v>3TE50G1523B0</v>
          </cell>
          <cell r="AO832" t="str">
            <v>Smart</v>
          </cell>
          <cell r="AP832" t="str">
            <v>Hisense</v>
          </cell>
          <cell r="AQ832" t="str">
            <v>Android</v>
          </cell>
          <cell r="AR832" t="str">
            <v>UHD 3840 X 2160</v>
          </cell>
          <cell r="AS832" t="str">
            <v>3TE50G1644B3G1644M010</v>
          </cell>
          <cell r="AT832" t="e">
            <v>#N/A</v>
          </cell>
          <cell r="AU832" t="str">
            <v>50H7GB</v>
          </cell>
          <cell r="AV832" t="str">
            <v>3TE50G1644B3</v>
          </cell>
          <cell r="AW832" t="str">
            <v>G1644</v>
          </cell>
          <cell r="AX832" t="str">
            <v>M010</v>
          </cell>
          <cell r="AY832">
            <v>74012204</v>
          </cell>
          <cell r="AZ832">
            <v>51013134</v>
          </cell>
          <cell r="BA832">
            <v>80141571</v>
          </cell>
        </row>
        <row r="833">
          <cell r="D833">
            <v>60315978</v>
          </cell>
          <cell r="E833" t="str">
            <v xml:space="preserve">A </v>
          </cell>
          <cell r="F833" t="str">
            <v>TV</v>
          </cell>
          <cell r="G833" t="str">
            <v xml:space="preserve">ELIAS CHAN CHAN </v>
          </cell>
          <cell r="H833" t="str">
            <v>845 AV HIDALGO MZ-47 LOTE 18 REG.93</v>
          </cell>
          <cell r="I833">
            <v>9981878815</v>
          </cell>
          <cell r="J833" t="str">
            <v>HISENSE</v>
          </cell>
          <cell r="K833" t="str">
            <v>50K20DW</v>
          </cell>
          <cell r="L833" t="str">
            <v>50143291H04431</v>
          </cell>
          <cell r="M833" t="str">
            <v xml:space="preserve">DOCUMENTO NO FOLIADO </v>
          </cell>
          <cell r="N833">
            <v>13310.88</v>
          </cell>
          <cell r="O833">
            <v>42025</v>
          </cell>
          <cell r="P833">
            <v>42839</v>
          </cell>
          <cell r="Q833">
            <v>201033</v>
          </cell>
          <cell r="R833" t="str">
            <v>PANEL OC-1009647</v>
          </cell>
          <cell r="S833" t="str">
            <v xml:space="preserve"> EQUIPO EN RESGUARDO DEL CENTRO DE SERVI</v>
          </cell>
          <cell r="T833" t="str">
            <v xml:space="preserve">        JUAN OSWALDO URIBE PERAZA </v>
          </cell>
          <cell r="U833" t="str">
            <v>2017/04/24</v>
          </cell>
          <cell r="V833" t="str">
            <v>SUR</v>
          </cell>
          <cell r="W833" t="str">
            <v>COMPLETADO</v>
          </cell>
          <cell r="X833" t="str">
            <v>TALLER</v>
          </cell>
          <cell r="Y833">
            <v>42837</v>
          </cell>
          <cell r="Z833">
            <v>812</v>
          </cell>
          <cell r="AA833" t="str">
            <v>M010</v>
          </cell>
          <cell r="AD833" t="str">
            <v>Cancun/Supermanzana 93</v>
          </cell>
          <cell r="AE833" t="str">
            <v>QR</v>
          </cell>
          <cell r="AF833" t="str">
            <v>MX</v>
          </cell>
          <cell r="AG833" t="str">
            <v>10415927</v>
          </cell>
          <cell r="AH833" t="str">
            <v>ELIAS CHAN CHAN</v>
          </cell>
          <cell r="AI833" t="str">
            <v>845 Av Hidalgo mz 47 lt 18</v>
          </cell>
          <cell r="AJ833" t="str">
            <v>9981878815</v>
          </cell>
          <cell r="AK833" t="str">
            <v>9981878815</v>
          </cell>
          <cell r="AL833" t="str">
            <v>77517</v>
          </cell>
          <cell r="AM833"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33" t="str">
            <v>1TE50B8NUSCB</v>
          </cell>
          <cell r="AO833" t="str">
            <v>Smart</v>
          </cell>
          <cell r="AP833" t="str">
            <v>Hisense</v>
          </cell>
          <cell r="AQ833" t="str">
            <v>Opera</v>
          </cell>
          <cell r="AR833" t="str">
            <v>FHD 1920 x 1080</v>
          </cell>
          <cell r="AS833" t="str">
            <v>3TE50G165140G165140M010</v>
          </cell>
          <cell r="AT833">
            <v>164</v>
          </cell>
          <cell r="AU833" t="str">
            <v>50H7GB</v>
          </cell>
          <cell r="AV833" t="str">
            <v>3TE50G165140</v>
          </cell>
          <cell r="AW833" t="str">
            <v>G165140</v>
          </cell>
          <cell r="AX833" t="str">
            <v>M010</v>
          </cell>
          <cell r="AY833">
            <v>74012206</v>
          </cell>
          <cell r="AZ833">
            <v>51013136</v>
          </cell>
          <cell r="BA833">
            <v>80147797</v>
          </cell>
        </row>
        <row r="834">
          <cell r="D834">
            <v>60316109</v>
          </cell>
          <cell r="E834" t="str">
            <v xml:space="preserve">A </v>
          </cell>
          <cell r="F834" t="str">
            <v>TV</v>
          </cell>
          <cell r="G834" t="str">
            <v>Ricardo Flores</v>
          </cell>
          <cell r="H834" t="str">
            <v>CERRADA JANITZIO #4, COL. LAS CRUCES, DEL. MAGDALENA CONTRERAS, C.P. 10330</v>
          </cell>
          <cell r="I834" t="str">
            <v xml:space="preserve">5527491299 / 44373451 </v>
          </cell>
          <cell r="J834" t="str">
            <v>HISENSE</v>
          </cell>
          <cell r="K834" t="str">
            <v>50K20DW</v>
          </cell>
          <cell r="L834" t="str">
            <v>50G143064H00534</v>
          </cell>
          <cell r="M834" t="str">
            <v>POLIZA</v>
          </cell>
          <cell r="N834">
            <v>0</v>
          </cell>
          <cell r="O834">
            <v>41993</v>
          </cell>
          <cell r="P834">
            <v>42845</v>
          </cell>
          <cell r="Q834">
            <v>201767</v>
          </cell>
          <cell r="R834" t="str">
            <v>21/04/2017 03 : 47  ARANTXA.MON : NP5 / P1A: 173331 PANEL   20-04-2017   OC-1009789</v>
          </cell>
          <cell r="S834" t="str">
            <v>EQUIPO DAÑADO EN DOMICILIO DE CLIENTE</v>
          </cell>
          <cell r="T834" t="str">
            <v xml:space="preserve">   RENE ARIAS                     </v>
          </cell>
          <cell r="U834" t="str">
            <v>2017-04-24</v>
          </cell>
          <cell r="V834" t="str">
            <v>CENTRO</v>
          </cell>
          <cell r="W834" t="str">
            <v>COMPLETADO</v>
          </cell>
          <cell r="X834" t="str">
            <v>CLIENTE</v>
          </cell>
          <cell r="Y834">
            <v>42843</v>
          </cell>
          <cell r="Z834">
            <v>850</v>
          </cell>
          <cell r="AA834" t="str">
            <v>M010</v>
          </cell>
          <cell r="AD834" t="str">
            <v>Magdalena C./las cruces</v>
          </cell>
          <cell r="AE834" t="str">
            <v>DF</v>
          </cell>
          <cell r="AF834" t="str">
            <v>MX</v>
          </cell>
          <cell r="AG834" t="str">
            <v>10416036</v>
          </cell>
          <cell r="AH834" t="str">
            <v>RICARDO FLORES</v>
          </cell>
          <cell r="AI834" t="str">
            <v>4 cerrada janitzio</v>
          </cell>
          <cell r="AJ834" t="str">
            <v>44373451</v>
          </cell>
          <cell r="AK834" t="str">
            <v>5527491299</v>
          </cell>
          <cell r="AL834" t="str">
            <v>10330</v>
          </cell>
          <cell r="AM834"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74012207</v>
          </cell>
          <cell r="AZ834">
            <v>51013137</v>
          </cell>
          <cell r="BA834">
            <v>80147235</v>
          </cell>
        </row>
        <row r="835">
          <cell r="D835">
            <v>60315823</v>
          </cell>
          <cell r="E835" t="str">
            <v xml:space="preserve">A </v>
          </cell>
          <cell r="F835" t="str">
            <v>TV</v>
          </cell>
          <cell r="G835" t="str">
            <v>Fidel Sauz</v>
          </cell>
          <cell r="H835" t="str">
            <v>ENRIQUE AÑORVE #255, COL. AMPLIACION SAN PEDRO XALPA, DEL. AZCAPOTZALCO, C.P. 02719</v>
          </cell>
          <cell r="I835" t="str">
            <v>5525845311 / 50191759</v>
          </cell>
          <cell r="J835" t="str">
            <v>HISENSE</v>
          </cell>
          <cell r="K835" t="str">
            <v>50K20DW</v>
          </cell>
          <cell r="L835" t="str">
            <v>50G143064H01137</v>
          </cell>
          <cell r="M835" t="str">
            <v>TC# 6422 5623 4217 4034 9411 88 TICKET DE COMPRA TIENDA WALMART</v>
          </cell>
          <cell r="N835">
            <v>8499</v>
          </cell>
          <cell r="O835">
            <v>41650</v>
          </cell>
          <cell r="P835">
            <v>42845</v>
          </cell>
          <cell r="Q835">
            <v>201767</v>
          </cell>
          <cell r="R835" t="str">
            <v>21/04/2017 03 : 42  ARANTXA.MON : NP5 / P1A: 173331 PANEL      171496 POWER  20-04-2017  OC-1009787</v>
          </cell>
          <cell r="S835" t="str">
            <v>EQUIPO DAÑADO EN DOMICILIO DE CLIENTE</v>
          </cell>
          <cell r="T835" t="str">
            <v xml:space="preserve">   RENE ARIAS                     </v>
          </cell>
          <cell r="U835" t="str">
            <v>2017-04-24</v>
          </cell>
          <cell r="V835" t="str">
            <v>CENTRO</v>
          </cell>
          <cell r="W835" t="str">
            <v>COMPLETADO</v>
          </cell>
          <cell r="X835" t="str">
            <v>CLIENTE</v>
          </cell>
          <cell r="Y835">
            <v>42836</v>
          </cell>
          <cell r="Z835">
            <v>1186</v>
          </cell>
          <cell r="AA835" t="str">
            <v>M010</v>
          </cell>
          <cell r="AD835" t="str">
            <v>Azcaptzalco/ Ampliación San Pedro Xalpa</v>
          </cell>
          <cell r="AE835" t="str">
            <v>DF</v>
          </cell>
          <cell r="AF835" t="str">
            <v>MX</v>
          </cell>
          <cell r="AG835" t="str">
            <v>10415835</v>
          </cell>
          <cell r="AH835" t="str">
            <v>FIDEL SAUZ</v>
          </cell>
          <cell r="AI835" t="str">
            <v>255 Enrique Añorve</v>
          </cell>
          <cell r="AJ835" t="str">
            <v>5525845311</v>
          </cell>
          <cell r="AK835" t="str">
            <v>5525845311</v>
          </cell>
          <cell r="AL835" t="str">
            <v>02719</v>
          </cell>
          <cell r="AM835"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74012209</v>
          </cell>
          <cell r="AZ835">
            <v>51013139</v>
          </cell>
          <cell r="BA835">
            <v>80147237</v>
          </cell>
        </row>
        <row r="836">
          <cell r="D836">
            <v>60315831</v>
          </cell>
          <cell r="E836" t="str">
            <v xml:space="preserve">A </v>
          </cell>
          <cell r="F836" t="str">
            <v>TV</v>
          </cell>
          <cell r="G836" t="str">
            <v>OSCAR QUINTANILLA RIVERA</v>
          </cell>
          <cell r="H836" t="str">
            <v>CALLE 321 # 426,COL.NVA ATZACOALCO,GUSTAVO A MADERO</v>
          </cell>
          <cell r="I836" t="str">
            <v>6650 7497 / 55 2438 7546</v>
          </cell>
          <cell r="J836" t="str">
            <v>HISENSE</v>
          </cell>
          <cell r="K836" t="str">
            <v>50K20DW</v>
          </cell>
          <cell r="L836" t="str">
            <v>50G143064H03417</v>
          </cell>
          <cell r="M836">
            <v>2964</v>
          </cell>
          <cell r="N836">
            <v>8390</v>
          </cell>
          <cell r="O836">
            <v>41976</v>
          </cell>
          <cell r="P836">
            <v>42839</v>
          </cell>
          <cell r="Q836">
            <v>201057</v>
          </cell>
          <cell r="R836" t="str">
            <v>18/04/2017 06 : 51  ARANTXA.MON : TCF1
18/04/2017 06 : 51  ARANTXA.MON : NP5
15/04/2017 04 : 01 201057 : P1A: SE SOLICITA #T173331 ,PANEL / #T171496,PCB POWER,OC1009652,</v>
          </cell>
          <cell r="S836" t="str">
            <v xml:space="preserve"> EQUIPO EN CSA</v>
          </cell>
          <cell r="T836" t="str">
            <v xml:space="preserve"> MARIBEL SASTRE HERNANDEZ         </v>
          </cell>
          <cell r="U836" t="str">
            <v>2017-04-24</v>
          </cell>
          <cell r="V836" t="str">
            <v>CENTRO</v>
          </cell>
          <cell r="W836" t="str">
            <v>COMPLETADO</v>
          </cell>
          <cell r="X836" t="str">
            <v>CLIENTE</v>
          </cell>
          <cell r="Y836">
            <v>42836</v>
          </cell>
          <cell r="Z836">
            <v>860</v>
          </cell>
          <cell r="AA836" t="str">
            <v>M010</v>
          </cell>
          <cell r="AD836" t="str">
            <v>GAM/NUEVA ATZACOALCO</v>
          </cell>
          <cell r="AE836" t="str">
            <v>DF</v>
          </cell>
          <cell r="AF836" t="str">
            <v>MX</v>
          </cell>
          <cell r="AG836" t="str">
            <v>10415905</v>
          </cell>
          <cell r="AH836" t="str">
            <v>OSCAR QUINTANILLA RIVERA</v>
          </cell>
          <cell r="AI836" t="str">
            <v>CALLE 321 # 426</v>
          </cell>
          <cell r="AJ836" t="str">
            <v>55 2438 7546</v>
          </cell>
          <cell r="AK836" t="str">
            <v>55 2438 7546</v>
          </cell>
          <cell r="AL836" t="str">
            <v>07420</v>
          </cell>
          <cell r="AM836"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36" t="str">
            <v>1TE50B8NUSCB</v>
          </cell>
          <cell r="AO836" t="str">
            <v>Smart</v>
          </cell>
          <cell r="AP836" t="str">
            <v>Hisense</v>
          </cell>
          <cell r="AQ836" t="str">
            <v>Opera</v>
          </cell>
          <cell r="AR836" t="str">
            <v>FHD 1920 x 1080</v>
          </cell>
          <cell r="AS836" t="str">
            <v>3TE50G165140G165140M010</v>
          </cell>
          <cell r="AT836">
            <v>164</v>
          </cell>
          <cell r="AU836" t="str">
            <v>50H7GB</v>
          </cell>
          <cell r="AV836" t="str">
            <v>3TE50G165140</v>
          </cell>
          <cell r="AW836" t="str">
            <v>G165140</v>
          </cell>
          <cell r="AX836" t="str">
            <v>M010</v>
          </cell>
          <cell r="AY836">
            <v>74012212</v>
          </cell>
          <cell r="AZ836">
            <v>51013142</v>
          </cell>
          <cell r="BA836">
            <v>80147239</v>
          </cell>
        </row>
        <row r="837">
          <cell r="D837">
            <v>60315418</v>
          </cell>
          <cell r="E837" t="str">
            <v xml:space="preserve">A </v>
          </cell>
          <cell r="F837" t="str">
            <v>TV</v>
          </cell>
          <cell r="G837" t="str">
            <v>Marco Antonio Mexca Flores</v>
          </cell>
          <cell r="H837" t="str">
            <v>IGNACIO ZARAGOZA MZ. 2 LT. 22, COL. HEROES, ECATEPEC, C.P. 55490</v>
          </cell>
          <cell r="I837" t="str">
            <v>5512448594 / 53587020</v>
          </cell>
          <cell r="J837" t="str">
            <v>HISENSE</v>
          </cell>
          <cell r="K837" t="str">
            <v>50K20DW</v>
          </cell>
          <cell r="L837" t="str">
            <v>50G143065H00687</v>
          </cell>
          <cell r="M837" t="str">
            <v>POLIZA</v>
          </cell>
          <cell r="N837">
            <v>0</v>
          </cell>
          <cell r="O837">
            <v>41997</v>
          </cell>
          <cell r="P837">
            <v>42845</v>
          </cell>
          <cell r="Q837">
            <v>201767</v>
          </cell>
          <cell r="R837" t="str">
            <v>21/04/2017 03 : 40  ARANTXA.MON : NP5 / P1A: 173331 PANEL   20-04-2017   OC-1009785</v>
          </cell>
          <cell r="S837" t="str">
            <v>EQUIPO DAÑADO EN DOMICILIO DE CLIENTE</v>
          </cell>
          <cell r="T837" t="str">
            <v xml:space="preserve">   RENE ARIAS                     </v>
          </cell>
          <cell r="U837" t="str">
            <v>2017-04-24</v>
          </cell>
          <cell r="V837" t="str">
            <v>CENTRO</v>
          </cell>
          <cell r="W837" t="str">
            <v>COMPLETADO</v>
          </cell>
          <cell r="X837" t="str">
            <v>CLIENTE</v>
          </cell>
          <cell r="Y837">
            <v>42829</v>
          </cell>
          <cell r="Z837">
            <v>832</v>
          </cell>
          <cell r="AA837" t="str">
            <v>M010</v>
          </cell>
          <cell r="AD837" t="str">
            <v>ecatepec/heroes</v>
          </cell>
          <cell r="AE837" t="str">
            <v>MEX</v>
          </cell>
          <cell r="AF837" t="str">
            <v>MX</v>
          </cell>
          <cell r="AG837" t="str">
            <v>10396045</v>
          </cell>
          <cell r="AH837" t="str">
            <v>MARCO ANTONIO MEXCA FLORES</v>
          </cell>
          <cell r="AI837" t="str">
            <v>lote 22 ignacio zaragoza mazna 2</v>
          </cell>
          <cell r="AJ837" t="str">
            <v>53587020</v>
          </cell>
          <cell r="AK837" t="str">
            <v>5512448594</v>
          </cell>
          <cell r="AL837" t="str">
            <v>55490</v>
          </cell>
          <cell r="AM837"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37" t="str">
            <v>1TE50B8NUSCB</v>
          </cell>
          <cell r="AO837" t="str">
            <v>Smart</v>
          </cell>
          <cell r="AP837" t="str">
            <v>Hisense</v>
          </cell>
          <cell r="AQ837" t="str">
            <v>Opera</v>
          </cell>
          <cell r="AR837" t="str">
            <v>FHD 1920 x 1080</v>
          </cell>
          <cell r="AS837" t="str">
            <v>3TE50G165140G165140M010</v>
          </cell>
          <cell r="AT837">
            <v>164</v>
          </cell>
          <cell r="AU837" t="str">
            <v>50H7GB</v>
          </cell>
          <cell r="AV837" t="str">
            <v>3TE50G165140</v>
          </cell>
          <cell r="AW837" t="str">
            <v>G165140</v>
          </cell>
          <cell r="AX837" t="str">
            <v>M010</v>
          </cell>
          <cell r="AY837">
            <v>74012213</v>
          </cell>
          <cell r="AZ837">
            <v>51013143</v>
          </cell>
          <cell r="BA837">
            <v>80147799</v>
          </cell>
        </row>
        <row r="838">
          <cell r="D838">
            <v>60313583</v>
          </cell>
          <cell r="E838" t="str">
            <v xml:space="preserve">A </v>
          </cell>
          <cell r="F838" t="str">
            <v>TV</v>
          </cell>
          <cell r="G838" t="str">
            <v>MARIA BEATRIZ PEREZ</v>
          </cell>
          <cell r="H838" t="str">
            <v>URUGUAY 8,SAN MIGUEL,ZUMPANGO</v>
          </cell>
          <cell r="I838" t="str">
            <v>015919174408/5572038785</v>
          </cell>
          <cell r="J838" t="str">
            <v>HISENSE</v>
          </cell>
          <cell r="K838" t="str">
            <v>50K20DW</v>
          </cell>
          <cell r="L838" t="str">
            <v>50G143291H00698</v>
          </cell>
          <cell r="M838" t="str">
            <v>TICKET</v>
          </cell>
          <cell r="N838">
            <v>11998.37</v>
          </cell>
          <cell r="O838">
            <v>42201</v>
          </cell>
          <cell r="P838">
            <v>42804</v>
          </cell>
          <cell r="Q838">
            <v>201679</v>
          </cell>
          <cell r="R838" t="str">
            <v>PANEL T173331 OC 1008493</v>
          </cell>
          <cell r="S838" t="str">
            <v>EQUIPO EN CASA DE CLIENTE,PENDIENTE DE R</v>
          </cell>
          <cell r="T838" t="str">
            <v xml:space="preserve">GUADALUPE GIRON                   </v>
          </cell>
          <cell r="U838" t="str">
            <v>2017-04-21</v>
          </cell>
          <cell r="V838" t="str">
            <v>CENTRO</v>
          </cell>
          <cell r="W838" t="str">
            <v>COMPLETADO</v>
          </cell>
          <cell r="X838" t="str">
            <v>CLIENTE</v>
          </cell>
          <cell r="Y838">
            <v>42802</v>
          </cell>
          <cell r="Z838">
            <v>601</v>
          </cell>
          <cell r="AA838" t="str">
            <v>M010</v>
          </cell>
          <cell r="AD838" t="str">
            <v>Zumpango / San miguel</v>
          </cell>
          <cell r="AE838" t="str">
            <v>MEX</v>
          </cell>
          <cell r="AF838" t="str">
            <v>MX</v>
          </cell>
          <cell r="AG838" t="str">
            <v>10413628</v>
          </cell>
          <cell r="AH838" t="str">
            <v>MARIA BEATRIZ PEREZ</v>
          </cell>
          <cell r="AI838" t="str">
            <v>8 Uruguay</v>
          </cell>
          <cell r="AJ838" t="str">
            <v>015919174408</v>
          </cell>
          <cell r="AK838" t="str">
            <v>5572038785</v>
          </cell>
          <cell r="AL838" t="str">
            <v>55600</v>
          </cell>
          <cell r="AM838"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38" t="str">
            <v>1TE50B8NUSCB</v>
          </cell>
          <cell r="AO838" t="str">
            <v>Smart</v>
          </cell>
          <cell r="AP838" t="str">
            <v>Hisense</v>
          </cell>
          <cell r="AQ838" t="str">
            <v>Opera</v>
          </cell>
          <cell r="AR838" t="str">
            <v>FHD 1920 x 1080</v>
          </cell>
          <cell r="AS838" t="str">
            <v>3TE50G165140G165140M010</v>
          </cell>
          <cell r="AT838">
            <v>164</v>
          </cell>
          <cell r="AU838" t="str">
            <v>50H7GB</v>
          </cell>
          <cell r="AV838" t="str">
            <v>3TE50G165140</v>
          </cell>
          <cell r="AW838" t="str">
            <v>G165140</v>
          </cell>
          <cell r="AX838" t="str">
            <v>M010</v>
          </cell>
          <cell r="AY838">
            <v>74012214</v>
          </cell>
          <cell r="AZ838">
            <v>51013144</v>
          </cell>
          <cell r="BA838">
            <v>80147800</v>
          </cell>
        </row>
        <row r="839">
          <cell r="D839">
            <v>60315826</v>
          </cell>
          <cell r="E839" t="str">
            <v xml:space="preserve">A </v>
          </cell>
          <cell r="F839" t="str">
            <v>TV</v>
          </cell>
          <cell r="G839" t="str">
            <v>Ismael Buendia Torres</v>
          </cell>
          <cell r="H839" t="str">
            <v>Xochistlahuaca MZ 1C lote 10, COL. ARENAL 4TA SECCION, DEL. VENUSTIANO CARRANZA, C.P. 15640</v>
          </cell>
          <cell r="I839">
            <v>0</v>
          </cell>
          <cell r="J839" t="str">
            <v>HISENSE</v>
          </cell>
          <cell r="K839" t="str">
            <v>43H7C</v>
          </cell>
          <cell r="L839" t="str">
            <v>43H161941H00478</v>
          </cell>
          <cell r="M839" t="str">
            <v>ZA / 000247695 TICKET DE COMPRA TIENDA TELMEX S.A. DE C.V.</v>
          </cell>
          <cell r="N839">
            <v>11998.62</v>
          </cell>
          <cell r="O839">
            <v>42621</v>
          </cell>
          <cell r="P839">
            <v>42845</v>
          </cell>
          <cell r="Q839">
            <v>201767</v>
          </cell>
          <cell r="R839" t="str">
            <v>21/04/2017 03 : 19  ARANTXA.MON : NP5 / P1A: 197917 PANEL   20-04-2017   OC-1009776</v>
          </cell>
          <cell r="S839" t="str">
            <v>EQUIPO DAÑADO EN DOMICILIO DE CLIENTE</v>
          </cell>
          <cell r="T839" t="str">
            <v xml:space="preserve">   RENE ARIAS                     </v>
          </cell>
          <cell r="U839" t="str">
            <v>2017-04-24</v>
          </cell>
          <cell r="V839" t="str">
            <v>CENTRO</v>
          </cell>
          <cell r="W839" t="str">
            <v>COMPLETADO</v>
          </cell>
          <cell r="X839" t="str">
            <v>CLIENTE</v>
          </cell>
          <cell r="Y839">
            <v>42836</v>
          </cell>
          <cell r="Z839">
            <v>215</v>
          </cell>
          <cell r="AA839" t="str">
            <v>M010</v>
          </cell>
          <cell r="AD839" t="str">
            <v>V.C./Arenal 4ta sección</v>
          </cell>
          <cell r="AE839" t="str">
            <v>DF</v>
          </cell>
          <cell r="AF839" t="str">
            <v>MX</v>
          </cell>
          <cell r="AG839" t="str">
            <v>10415900</v>
          </cell>
          <cell r="AH839" t="str">
            <v>ISMAEL BUENDIA TORRES</v>
          </cell>
          <cell r="AI839" t="str">
            <v>Xochistlahuaca MZ 1C lote 10</v>
          </cell>
          <cell r="AJ839" t="str">
            <v>5542455393</v>
          </cell>
          <cell r="AK839" t="str">
            <v>5542455393</v>
          </cell>
          <cell r="AL839" t="str">
            <v>15640</v>
          </cell>
          <cell r="AM839"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39" t="str">
            <v>3TE43G154905</v>
          </cell>
          <cell r="AO839" t="str">
            <v>Smart</v>
          </cell>
          <cell r="AP839" t="str">
            <v>Hisense</v>
          </cell>
          <cell r="AQ839" t="str">
            <v>Opera</v>
          </cell>
          <cell r="AR839" t="str">
            <v>UHD 3840 X 2160</v>
          </cell>
          <cell r="AS839" t="str">
            <v>3TE43G1618P0MG1618P0MM010</v>
          </cell>
          <cell r="AT839">
            <v>10</v>
          </cell>
          <cell r="AU839" t="str">
            <v>43H7C</v>
          </cell>
          <cell r="AV839" t="str">
            <v>3TE43G1618P0M</v>
          </cell>
          <cell r="AW839" t="str">
            <v>G1618P0M</v>
          </cell>
          <cell r="AX839" t="str">
            <v>M010</v>
          </cell>
          <cell r="AY839">
            <v>74012215</v>
          </cell>
          <cell r="AZ839">
            <v>51013145</v>
          </cell>
          <cell r="BA839">
            <v>80147240</v>
          </cell>
        </row>
        <row r="840">
          <cell r="D840">
            <v>60316029</v>
          </cell>
          <cell r="E840" t="str">
            <v xml:space="preserve">A </v>
          </cell>
          <cell r="F840" t="str">
            <v>TV</v>
          </cell>
          <cell r="G840" t="str">
            <v>FRANCISCA NEGRETE ESTRADA</v>
          </cell>
          <cell r="H840" t="str">
            <v>CAMINO REAL A TOLUCA # 417 INT.5,COL.JOSE MARIA PINO SUAREZ,ALVARO OBREGON</v>
          </cell>
          <cell r="I840" t="str">
            <v>6546 4237 / 55 2775 7462</v>
          </cell>
          <cell r="J840" t="str">
            <v>HISENSE</v>
          </cell>
          <cell r="K840" t="str">
            <v>50K20DW</v>
          </cell>
          <cell r="L840" t="str">
            <v>50G143291H04249</v>
          </cell>
          <cell r="M840">
            <v>252236</v>
          </cell>
          <cell r="N840">
            <v>13310</v>
          </cell>
          <cell r="O840">
            <v>42026</v>
          </cell>
          <cell r="P840">
            <v>42839</v>
          </cell>
          <cell r="Q840">
            <v>201057</v>
          </cell>
          <cell r="R840" t="str">
            <v>18/04/2017 06 : 52  ARANTXA.MON : TCF1
18/04/2017 06 : 52  ARANTXA.MON : NP5
15/04/2017 04 : 00 201057 : P1A:SE SOLICITA #T173331, PANEL ,OC-1009653</v>
          </cell>
          <cell r="S840" t="str">
            <v xml:space="preserve"> EQUIPO EN CSA</v>
          </cell>
          <cell r="T840" t="str">
            <v xml:space="preserve"> MARIBEL SASTRE HERNANDEZ         </v>
          </cell>
          <cell r="U840" t="str">
            <v>2017-04-24</v>
          </cell>
          <cell r="V840" t="str">
            <v>CENTRO</v>
          </cell>
          <cell r="W840" t="str">
            <v>COMPLETADO</v>
          </cell>
          <cell r="X840" t="str">
            <v>CLIENTE</v>
          </cell>
          <cell r="Y840">
            <v>42837</v>
          </cell>
          <cell r="Z840">
            <v>811</v>
          </cell>
          <cell r="AA840" t="str">
            <v>M010</v>
          </cell>
          <cell r="AD840" t="str">
            <v>alvaro obregon /jose maria pino suarez</v>
          </cell>
          <cell r="AE840" t="str">
            <v>DF</v>
          </cell>
          <cell r="AF840" t="str">
            <v>MX</v>
          </cell>
          <cell r="AG840" t="str">
            <v>10313852</v>
          </cell>
          <cell r="AH840" t="str">
            <v>FRANCISCA NEGRETE ESTRADA</v>
          </cell>
          <cell r="AI840" t="str">
            <v>camino real a toluca num 417 int 5</v>
          </cell>
          <cell r="AJ840" t="str">
            <v>65464237</v>
          </cell>
          <cell r="AK840" t="str">
            <v>0445527757462</v>
          </cell>
          <cell r="AL840" t="str">
            <v>01140</v>
          </cell>
          <cell r="AM840"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40" t="str">
            <v>1TE50B8NUSCB</v>
          </cell>
          <cell r="AO840" t="str">
            <v>Smart</v>
          </cell>
          <cell r="AP840" t="str">
            <v>Hisense</v>
          </cell>
          <cell r="AQ840" t="str">
            <v>Opera</v>
          </cell>
          <cell r="AR840" t="str">
            <v>FHD 1920 x 1080</v>
          </cell>
          <cell r="AS840" t="str">
            <v>3TE50G165140G165140M010</v>
          </cell>
          <cell r="AT840">
            <v>164</v>
          </cell>
          <cell r="AU840" t="str">
            <v>50H7GB</v>
          </cell>
          <cell r="AV840" t="str">
            <v>3TE50G165140</v>
          </cell>
          <cell r="AW840" t="str">
            <v>G165140</v>
          </cell>
          <cell r="AX840" t="str">
            <v>M010</v>
          </cell>
          <cell r="AY840">
            <v>74012218</v>
          </cell>
          <cell r="AZ840">
            <v>51013147</v>
          </cell>
          <cell r="BA840">
            <v>80147241</v>
          </cell>
        </row>
        <row r="841">
          <cell r="D841">
            <v>60316185</v>
          </cell>
          <cell r="E841" t="str">
            <v xml:space="preserve">A </v>
          </cell>
          <cell r="F841" t="str">
            <v>TV</v>
          </cell>
          <cell r="G841" t="str">
            <v>Edna Patricia Gomez</v>
          </cell>
          <cell r="H841" t="str">
            <v>Plaza del Estudiante Mz 31 Lt 35-B, FRACC. PLAZA DE ARAGON, NEZAHUALCOYOTL, C.P. 57139</v>
          </cell>
          <cell r="I841">
            <v>5516957739</v>
          </cell>
          <cell r="J841" t="str">
            <v>HISENSE</v>
          </cell>
          <cell r="K841" t="str">
            <v>50K20DW</v>
          </cell>
          <cell r="L841" t="str">
            <v>50G143292H03119</v>
          </cell>
          <cell r="M841" t="str">
            <v>POLIZA</v>
          </cell>
          <cell r="N841">
            <v>0</v>
          </cell>
          <cell r="O841">
            <v>42071</v>
          </cell>
          <cell r="P841">
            <v>42845</v>
          </cell>
          <cell r="Q841">
            <v>201767</v>
          </cell>
          <cell r="R841" t="str">
            <v>21/04/2017 03 : 16  ARANTXA.MON : NP5 / P1A: 173331 PANEL    20-04-2017   OC-1009775</v>
          </cell>
          <cell r="S841" t="str">
            <v>EQUIPO DAÑADO EN DOMICILIO DE CLIENTE</v>
          </cell>
          <cell r="T841" t="str">
            <v xml:space="preserve">   RENE ARIAS                     </v>
          </cell>
          <cell r="U841" t="str">
            <v>2017-04-24</v>
          </cell>
          <cell r="V841" t="str">
            <v>CENTRO</v>
          </cell>
          <cell r="W841" t="str">
            <v>COMPLETADO</v>
          </cell>
          <cell r="X841" t="str">
            <v>CLIENTE</v>
          </cell>
          <cell r="Y841">
            <v>42843</v>
          </cell>
          <cell r="Z841">
            <v>772</v>
          </cell>
          <cell r="AA841" t="str">
            <v>M012</v>
          </cell>
          <cell r="AD841" t="str">
            <v>Nezahualcoyotl/Fracc plaza de aragon</v>
          </cell>
          <cell r="AE841" t="str">
            <v>MEX</v>
          </cell>
          <cell r="AF841" t="str">
            <v>MX</v>
          </cell>
          <cell r="AG841" t="str">
            <v>10415917</v>
          </cell>
          <cell r="AH841" t="str">
            <v>EDNA PATRICIA GOMEZ</v>
          </cell>
          <cell r="AI841" t="str">
            <v>Plaza del estudiante mz 31 lt 35-b</v>
          </cell>
          <cell r="AJ841" t="str">
            <v>5516957739</v>
          </cell>
          <cell r="AK841">
            <v>0</v>
          </cell>
          <cell r="AL841" t="str">
            <v>57139</v>
          </cell>
          <cell r="AM841"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74012219</v>
          </cell>
          <cell r="AZ841">
            <v>51013149</v>
          </cell>
          <cell r="BA841">
            <v>80141778</v>
          </cell>
        </row>
        <row r="842">
          <cell r="D842">
            <v>60315709</v>
          </cell>
          <cell r="E842" t="str">
            <v xml:space="preserve">A </v>
          </cell>
          <cell r="F842" t="str">
            <v>TV</v>
          </cell>
          <cell r="G842" t="str">
            <v xml:space="preserve">FELIPE SANCHEZ </v>
          </cell>
          <cell r="H842" t="str">
            <v xml:space="preserve">CALLE 31 NO 850 SAN MIGUEL 2 COZUMEL </v>
          </cell>
          <cell r="I842">
            <v>9871165040</v>
          </cell>
          <cell r="J842" t="str">
            <v>HISENSE</v>
          </cell>
          <cell r="K842" t="str">
            <v>50K20DW</v>
          </cell>
          <cell r="L842" t="str">
            <v>50G143291H07531</v>
          </cell>
          <cell r="M842" t="str">
            <v>COU 000047443</v>
          </cell>
          <cell r="N842">
            <v>11998.37</v>
          </cell>
          <cell r="O842">
            <v>42653</v>
          </cell>
          <cell r="P842">
            <v>42843</v>
          </cell>
          <cell r="Q842">
            <v>201033</v>
          </cell>
          <cell r="R842" t="str">
            <v>PANEL OC-1009662</v>
          </cell>
          <cell r="S842" t="str">
            <v xml:space="preserve"> EQUIPO EN REGUARDO DEL CSA CON TODOS SU</v>
          </cell>
          <cell r="T842" t="str">
            <v xml:space="preserve">  JUAN OSWALDO URIBE PERAZA     MM</v>
          </cell>
          <cell r="U842" t="str">
            <v>2017/04/24</v>
          </cell>
          <cell r="V842" t="str">
            <v>SUR</v>
          </cell>
          <cell r="W842" t="str">
            <v>COMPLETADO</v>
          </cell>
          <cell r="X842" t="str">
            <v>TALLER</v>
          </cell>
          <cell r="Y842">
            <v>42835</v>
          </cell>
          <cell r="Z842">
            <v>182</v>
          </cell>
          <cell r="AA842" t="str">
            <v>M010</v>
          </cell>
          <cell r="AD842" t="str">
            <v>Cosumel/San Miguel II</v>
          </cell>
          <cell r="AE842" t="str">
            <v>QR</v>
          </cell>
          <cell r="AF842" t="str">
            <v>MX</v>
          </cell>
          <cell r="AG842" t="str">
            <v>10395348</v>
          </cell>
          <cell r="AH842" t="str">
            <v>FELIPE SANCHEZ</v>
          </cell>
          <cell r="AI842" t="str">
            <v>Calle 31 No. 850</v>
          </cell>
          <cell r="AJ842" t="str">
            <v>987-116-50-40</v>
          </cell>
          <cell r="AK842" t="str">
            <v>987-116-50-40</v>
          </cell>
          <cell r="AL842" t="str">
            <v>77666</v>
          </cell>
          <cell r="AM842"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42" t="str">
            <v>1TE50B8NUSCB</v>
          </cell>
          <cell r="AO842" t="str">
            <v>Smart</v>
          </cell>
          <cell r="AP842" t="str">
            <v>Hisense</v>
          </cell>
          <cell r="AQ842" t="str">
            <v>Opera</v>
          </cell>
          <cell r="AR842" t="str">
            <v>FHD 1920 x 1080</v>
          </cell>
          <cell r="AS842" t="str">
            <v>3TE50G165140G165140M010</v>
          </cell>
          <cell r="AT842">
            <v>164</v>
          </cell>
          <cell r="AU842" t="str">
            <v>50H7GB</v>
          </cell>
          <cell r="AV842" t="str">
            <v>3TE50G165140</v>
          </cell>
          <cell r="AW842" t="str">
            <v>G165140</v>
          </cell>
          <cell r="AX842" t="str">
            <v>M010</v>
          </cell>
          <cell r="AY842">
            <v>74012221</v>
          </cell>
          <cell r="AZ842">
            <v>51013151</v>
          </cell>
          <cell r="BA842">
            <v>80147803</v>
          </cell>
        </row>
        <row r="843">
          <cell r="D843">
            <v>60312100</v>
          </cell>
          <cell r="E843" t="str">
            <v>A</v>
          </cell>
          <cell r="F843" t="str">
            <v>TV</v>
          </cell>
          <cell r="G843" t="str">
            <v xml:space="preserve">MARIA MAGDALENA ZARAZUA SOTELO </v>
          </cell>
          <cell r="H843" t="str">
            <v xml:space="preserve">LEMANS 1114, INFONAVIT LOS ANGELES 3SEC, SAN NICOLAS </v>
          </cell>
          <cell r="I843">
            <v>83517017</v>
          </cell>
          <cell r="J843" t="str">
            <v>HISENSE</v>
          </cell>
          <cell r="K843" t="str">
            <v>50K20DW</v>
          </cell>
          <cell r="L843" t="str">
            <v>50G143291H16398</v>
          </cell>
          <cell r="M843" t="str">
            <v xml:space="preserve">CARTA DE ACEPTACION </v>
          </cell>
          <cell r="N843">
            <v>10120.879999999999</v>
          </cell>
          <cell r="O843">
            <v>42090</v>
          </cell>
          <cell r="P843">
            <v>42788</v>
          </cell>
          <cell r="Q843">
            <v>201024</v>
          </cell>
          <cell r="R843" t="str">
            <v>24/02/17 01:28 ERNESTO HDZ NP5 P1A OC 1007744/PANEL/173331</v>
          </cell>
          <cell r="S843" t="str">
            <v/>
          </cell>
          <cell r="T843" t="str">
            <v xml:space="preserve">  SOFIA VAZQUEZ                   </v>
          </cell>
          <cell r="U843" t="str">
            <v>2017-04-25</v>
          </cell>
          <cell r="V843" t="str">
            <v>Norte</v>
          </cell>
          <cell r="W843" t="str">
            <v>COMPLETADO</v>
          </cell>
          <cell r="X843" t="str">
            <v>TALLER</v>
          </cell>
          <cell r="Y843">
            <v>42787</v>
          </cell>
          <cell r="Z843">
            <v>697</v>
          </cell>
          <cell r="AA843" t="str">
            <v>M010</v>
          </cell>
          <cell r="AD843" t="str">
            <v>Sn Nicolas/Infonavit Los Angeles 3sec</v>
          </cell>
          <cell r="AE843" t="str">
            <v>NL</v>
          </cell>
          <cell r="AF843" t="str">
            <v>MX</v>
          </cell>
          <cell r="AG843" t="str">
            <v>10412259</v>
          </cell>
          <cell r="AH843" t="str">
            <v>MARIA MAGDALENA ZARAZUA SOTELO</v>
          </cell>
          <cell r="AI843" t="str">
            <v>1114 Lemans</v>
          </cell>
          <cell r="AJ843" t="str">
            <v>83517017</v>
          </cell>
          <cell r="AK843">
            <v>0</v>
          </cell>
          <cell r="AL843" t="str">
            <v>66477</v>
          </cell>
          <cell r="AM843"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43" t="str">
            <v>1TE50B8NUSCB</v>
          </cell>
          <cell r="AO843" t="str">
            <v>Smart</v>
          </cell>
          <cell r="AP843" t="str">
            <v>Hisense</v>
          </cell>
          <cell r="AQ843" t="str">
            <v>Opera</v>
          </cell>
          <cell r="AR843" t="str">
            <v>FHD 1920 x 1080</v>
          </cell>
          <cell r="AS843" t="str">
            <v>3TE50G1644B1G1644B1M010</v>
          </cell>
          <cell r="AT843">
            <v>6</v>
          </cell>
          <cell r="AU843" t="str">
            <v>50H7GB</v>
          </cell>
          <cell r="AV843" t="str">
            <v>3TE50G1644B1</v>
          </cell>
          <cell r="AW843" t="str">
            <v>G1644B1</v>
          </cell>
          <cell r="AX843" t="str">
            <v>M010</v>
          </cell>
          <cell r="AY843">
            <v>74012222</v>
          </cell>
          <cell r="AZ843">
            <v>51013152</v>
          </cell>
          <cell r="BA843">
            <v>80147828</v>
          </cell>
        </row>
        <row r="844">
          <cell r="D844">
            <v>60313690</v>
          </cell>
          <cell r="E844" t="str">
            <v>A</v>
          </cell>
          <cell r="F844" t="str">
            <v>TV</v>
          </cell>
          <cell r="G844" t="str">
            <v>FELICIANO RODRIGUEZ ROBLES</v>
          </cell>
          <cell r="H844" t="str">
            <v xml:space="preserve">LAGO DE ZIRAHUEN 2005 COL. SANTA TERESA, ACUÑA COAH. </v>
          </cell>
          <cell r="I844">
            <v>8777734178</v>
          </cell>
          <cell r="J844" t="str">
            <v>HISENSE</v>
          </cell>
          <cell r="K844" t="str">
            <v>50K20DW</v>
          </cell>
          <cell r="L844" t="str">
            <v>50G143291H16904</v>
          </cell>
          <cell r="M844">
            <v>3294156</v>
          </cell>
          <cell r="N844">
            <v>8999</v>
          </cell>
          <cell r="O844">
            <v>42114</v>
          </cell>
          <cell r="P844">
            <v>42805</v>
          </cell>
          <cell r="Q844">
            <v>201676</v>
          </cell>
          <cell r="R844" t="str">
            <v xml:space="preserve">30/03/2017 00 : 16  ARANTXA.MON : TCF1
30/03/2017 00 : 15  ARANTXA.MON : NP5
SE SOLICITA PANEL
REFACCION OC-1008767
</v>
          </cell>
          <cell r="S844" t="str">
            <v>SE TRAMITA CAMBIO FISICO DESPUES DE COLO</v>
          </cell>
          <cell r="T844" t="str">
            <v xml:space="preserve"> DANIELA DE HOYOS                 </v>
          </cell>
          <cell r="U844" t="str">
            <v>2017-04-21</v>
          </cell>
          <cell r="V844" t="str">
            <v>Norte</v>
          </cell>
          <cell r="W844" t="str">
            <v>COMPLETADO</v>
          </cell>
          <cell r="X844" t="str">
            <v>TALLER</v>
          </cell>
          <cell r="Y844">
            <v>42803</v>
          </cell>
          <cell r="Z844">
            <v>689</v>
          </cell>
          <cell r="AA844" t="str">
            <v>M010</v>
          </cell>
          <cell r="AD844" t="str">
            <v>Cuidad acuña/santa teresa</v>
          </cell>
          <cell r="AE844" t="str">
            <v>COA</v>
          </cell>
          <cell r="AF844" t="str">
            <v>MX</v>
          </cell>
          <cell r="AG844" t="str">
            <v>10411516</v>
          </cell>
          <cell r="AH844" t="str">
            <v>FELICIANO RODRIGUEZ ROBLES</v>
          </cell>
          <cell r="AI844" t="str">
            <v>Lago de zirahuen # 2005</v>
          </cell>
          <cell r="AJ844" t="str">
            <v>8777734178</v>
          </cell>
          <cell r="AK844">
            <v>0</v>
          </cell>
          <cell r="AL844" t="str">
            <v>26284</v>
          </cell>
          <cell r="AM844"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44" t="str">
            <v>1TE50B8NUSCB</v>
          </cell>
          <cell r="AO844" t="str">
            <v>Smart</v>
          </cell>
          <cell r="AP844" t="str">
            <v>Hisense</v>
          </cell>
          <cell r="AQ844" t="str">
            <v>Opera</v>
          </cell>
          <cell r="AR844" t="str">
            <v>FHD 1920 x 1080</v>
          </cell>
          <cell r="AS844" t="str">
            <v>3TE50G1644B1G1644B1M010</v>
          </cell>
          <cell r="AT844">
            <v>6</v>
          </cell>
          <cell r="AU844" t="str">
            <v>50H7GB</v>
          </cell>
          <cell r="AV844" t="str">
            <v>3TE50G1644B1</v>
          </cell>
          <cell r="AW844" t="str">
            <v>G1644B1</v>
          </cell>
          <cell r="AX844" t="str">
            <v>M010</v>
          </cell>
          <cell r="AY844">
            <v>74012223</v>
          </cell>
          <cell r="AZ844">
            <v>51013153</v>
          </cell>
          <cell r="BA844">
            <v>80147838</v>
          </cell>
        </row>
        <row r="845">
          <cell r="D845">
            <v>60316047</v>
          </cell>
          <cell r="E845" t="str">
            <v xml:space="preserve">A </v>
          </cell>
          <cell r="F845" t="str">
            <v>TV</v>
          </cell>
          <cell r="G845" t="str">
            <v>JUAN ORLANDO ANGEL ESTRADA</v>
          </cell>
          <cell r="H845" t="str">
            <v>RIO MESTA 22,COL.CU VALLE SN.PEDRO,TECAMAC</v>
          </cell>
          <cell r="I845" t="str">
            <v>5932 9377 / 55 2213 9424</v>
          </cell>
          <cell r="J845" t="str">
            <v>HISENSE</v>
          </cell>
          <cell r="K845" t="str">
            <v>50K20DW</v>
          </cell>
          <cell r="L845" t="str">
            <v>50G143291H17151</v>
          </cell>
          <cell r="M845">
            <v>155317</v>
          </cell>
          <cell r="N845">
            <v>10120</v>
          </cell>
          <cell r="O845">
            <v>42094</v>
          </cell>
          <cell r="P845">
            <v>42842</v>
          </cell>
          <cell r="Q845">
            <v>201057</v>
          </cell>
          <cell r="R845" t="str">
            <v>18/04/2017 06 : 53  ARANTXA.MON : TCF1
18/04/2017 06 : 53  ARANTXA.MON : NP5
17/04/2017 23 : 13 201057 : P1A: SE SOLICITA #T173331,PANEL,OC-1009655</v>
          </cell>
          <cell r="S845" t="str">
            <v xml:space="preserve"> EQUIPO EN CSA</v>
          </cell>
          <cell r="T845" t="str">
            <v xml:space="preserve"> MARIBEL SASTRE HERNANDEZ         </v>
          </cell>
          <cell r="U845" t="str">
            <v>2017-04-24</v>
          </cell>
          <cell r="V845" t="str">
            <v>CENTRO</v>
          </cell>
          <cell r="W845" t="str">
            <v>COMPLETADO</v>
          </cell>
          <cell r="X845" t="str">
            <v>CLIENTE</v>
          </cell>
          <cell r="Y845">
            <v>42842</v>
          </cell>
          <cell r="Z845">
            <v>748</v>
          </cell>
          <cell r="AA845" t="str">
            <v>M010</v>
          </cell>
          <cell r="AD845" t="str">
            <v>Tecamac/C.U.Valle sn Pedro</v>
          </cell>
          <cell r="AE845" t="str">
            <v>MEX</v>
          </cell>
          <cell r="AF845" t="str">
            <v>MX</v>
          </cell>
          <cell r="AG845" t="str">
            <v>10416028</v>
          </cell>
          <cell r="AH845" t="str">
            <v>JUAN ORLANDO ANGEL ESTRADA</v>
          </cell>
          <cell r="AI845" t="str">
            <v>RIOS MESTA 22</v>
          </cell>
          <cell r="AJ845" t="str">
            <v>5546403340</v>
          </cell>
          <cell r="AK845" t="str">
            <v>5546403340</v>
          </cell>
          <cell r="AL845" t="str">
            <v>55767</v>
          </cell>
          <cell r="AM845" t="str">
            <v>18/04/2017 06 : 53 ARANTXA.MON : TCF118/04/2017 06 : 53 ARANTXA.MON : NP517/04/2017 23 : 13 201057 : P1A: SE SOLICITA #T173331,PANEL,OC-1009655,17/04/201717/04/2017 22 : 54 ANA.LAURA : TELMEX RD.- CLIENTE LLEVA EQUIPO A CSA</v>
          </cell>
          <cell r="AN845" t="str">
            <v>1TE50B8NUSCB</v>
          </cell>
          <cell r="AO845" t="str">
            <v>Smart</v>
          </cell>
          <cell r="AP845" t="str">
            <v>Hisense</v>
          </cell>
          <cell r="AQ845" t="str">
            <v>Opera</v>
          </cell>
          <cell r="AR845" t="str">
            <v>FHD 1920 x 1080</v>
          </cell>
          <cell r="AS845" t="str">
            <v>3TE50G1644B1G1644B1M010</v>
          </cell>
          <cell r="AT845">
            <v>6</v>
          </cell>
          <cell r="AU845" t="str">
            <v>50H7GB</v>
          </cell>
          <cell r="AV845" t="str">
            <v>3TE50G1644B1</v>
          </cell>
          <cell r="AW845" t="str">
            <v>G1644B1</v>
          </cell>
          <cell r="AX845" t="str">
            <v>M010</v>
          </cell>
          <cell r="AY845">
            <v>74012224</v>
          </cell>
          <cell r="AZ845">
            <v>51013154</v>
          </cell>
          <cell r="BA845">
            <v>80147839</v>
          </cell>
        </row>
        <row r="846">
          <cell r="D846">
            <v>60315989</v>
          </cell>
          <cell r="E846" t="str">
            <v xml:space="preserve">A </v>
          </cell>
          <cell r="F846" t="str">
            <v>TV</v>
          </cell>
          <cell r="G846" t="str">
            <v>Luis Campos Cabrera</v>
          </cell>
          <cell r="H846" t="str">
            <v>Primera Calle de Luis N. Morones Supermanzana 3, Col. Vicente Guerrero, Del. Iztapalapa, C.P. 09200</v>
          </cell>
          <cell r="I846" t="str">
            <v>68-31-66-28</v>
          </cell>
          <cell r="J846" t="str">
            <v>HISENSE</v>
          </cell>
          <cell r="K846" t="str">
            <v>50K20DW</v>
          </cell>
          <cell r="L846" t="str">
            <v>50G143292H03559</v>
          </cell>
          <cell r="M846" t="str">
            <v>CARTA BIMBO</v>
          </cell>
          <cell r="N846">
            <v>0</v>
          </cell>
          <cell r="O846">
            <v>42447</v>
          </cell>
          <cell r="P846">
            <v>42845</v>
          </cell>
          <cell r="Q846">
            <v>201767</v>
          </cell>
          <cell r="R846" t="str">
            <v>21/04/2017 03 : 50  ARANTXA.MON : NP5 / P1A: 173331 PANEL   20-04-2017   OC-1009791</v>
          </cell>
          <cell r="S846" t="str">
            <v>EQUIPO DAÑADO EN DOMICILIO DE CLIENTE</v>
          </cell>
          <cell r="T846" t="str">
            <v xml:space="preserve">   RENE ARIAS                     </v>
          </cell>
          <cell r="U846" t="str">
            <v>2017-04-24</v>
          </cell>
          <cell r="V846" t="str">
            <v>CENTRO</v>
          </cell>
          <cell r="W846" t="str">
            <v>COMPLETADO</v>
          </cell>
          <cell r="X846" t="str">
            <v>CLIENTE</v>
          </cell>
          <cell r="Y846">
            <v>42837</v>
          </cell>
          <cell r="Z846">
            <v>390</v>
          </cell>
          <cell r="AA846" t="str">
            <v>M012</v>
          </cell>
          <cell r="AD846" t="str">
            <v>Iztapalapa/Vicente Guerrero</v>
          </cell>
          <cell r="AE846" t="str">
            <v>DF</v>
          </cell>
          <cell r="AF846" t="str">
            <v>MX</v>
          </cell>
          <cell r="AG846" t="str">
            <v>10415956</v>
          </cell>
          <cell r="AH846" t="str">
            <v>LUIS CAMPOS CABRERA</v>
          </cell>
          <cell r="AI846" t="str">
            <v>Primera Calle de Luis N. Morones Supermanzana 3</v>
          </cell>
          <cell r="AJ846" t="str">
            <v>68-31-66-28</v>
          </cell>
          <cell r="AK846">
            <v>0</v>
          </cell>
          <cell r="AL846" t="str">
            <v>09200</v>
          </cell>
          <cell r="AM846"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46" t="str">
            <v>1TE50B8NUSCB</v>
          </cell>
          <cell r="AO846" t="str">
            <v>Smart</v>
          </cell>
          <cell r="AP846" t="str">
            <v>Hisense</v>
          </cell>
          <cell r="AQ846" t="str">
            <v>Opera</v>
          </cell>
          <cell r="AR846" t="str">
            <v>FHD 1920 x 1080</v>
          </cell>
          <cell r="AS846" t="str">
            <v>3TE50G165140G1651M010</v>
          </cell>
          <cell r="AT846" t="e">
            <v>#N/A</v>
          </cell>
          <cell r="AU846" t="str">
            <v>50H7GB</v>
          </cell>
          <cell r="AV846" t="str">
            <v>3TE50G165140</v>
          </cell>
          <cell r="AW846" t="str">
            <v>G1651</v>
          </cell>
          <cell r="AX846" t="str">
            <v>M010</v>
          </cell>
          <cell r="AY846">
            <v>74012225</v>
          </cell>
          <cell r="AZ846">
            <v>51013155</v>
          </cell>
          <cell r="BA846">
            <v>80141784</v>
          </cell>
        </row>
        <row r="847">
          <cell r="D847">
            <v>60315512</v>
          </cell>
          <cell r="E847" t="str">
            <v xml:space="preserve">A </v>
          </cell>
          <cell r="F847" t="str">
            <v>TV</v>
          </cell>
          <cell r="G847" t="str">
            <v>TELMEX</v>
          </cell>
          <cell r="H847" t="str">
            <v>EMILIANO ZAPATA S/N, COL. PLUTARCO ELIAS CALLES, ZACATEPEC MORELOS</v>
          </cell>
          <cell r="I847">
            <v>7343432410</v>
          </cell>
          <cell r="J847" t="str">
            <v>HISENSE</v>
          </cell>
          <cell r="K847" t="str">
            <v>50K20DW</v>
          </cell>
          <cell r="L847" t="str">
            <v>50G143291H18883</v>
          </cell>
          <cell r="M847">
            <v>0</v>
          </cell>
          <cell r="N847">
            <v>0</v>
          </cell>
          <cell r="O847">
            <v>42262</v>
          </cell>
          <cell r="P847">
            <v>42835</v>
          </cell>
          <cell r="Q847">
            <v>201069</v>
          </cell>
          <cell r="R847" t="str">
            <v>NO EXISTENCIA DE PZA T173331</v>
          </cell>
          <cell r="S847" t="str">
            <v/>
          </cell>
          <cell r="T847" t="str">
            <v xml:space="preserve"> ESTEPHANIA TOREES                </v>
          </cell>
          <cell r="U847" t="str">
            <v>2017/04/21</v>
          </cell>
          <cell r="V847" t="str">
            <v>CENTRO</v>
          </cell>
          <cell r="W847" t="str">
            <v>COMPLETADO</v>
          </cell>
          <cell r="X847" t="str">
            <v>CLIENTE</v>
          </cell>
          <cell r="Y847">
            <v>42830</v>
          </cell>
          <cell r="Z847">
            <v>568</v>
          </cell>
          <cell r="AA847" t="str">
            <v>M012</v>
          </cell>
          <cell r="AD847" t="str">
            <v>zacatepec de H/plutarco elias calles</v>
          </cell>
          <cell r="AE847" t="str">
            <v>MOR</v>
          </cell>
          <cell r="AF847" t="str">
            <v>MX</v>
          </cell>
          <cell r="AG847" t="str">
            <v>10415574</v>
          </cell>
          <cell r="AH847" t="str">
            <v>MARCO SANCHEZ PAREDES</v>
          </cell>
          <cell r="AI847" t="str">
            <v>s/n emiliano zapata</v>
          </cell>
          <cell r="AJ847" t="str">
            <v>7341468902</v>
          </cell>
          <cell r="AK847" t="str">
            <v>7341468902</v>
          </cell>
          <cell r="AL847" t="str">
            <v>62780</v>
          </cell>
          <cell r="AM847"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47" t="str">
            <v>1TE50B8NUSCB</v>
          </cell>
          <cell r="AO847" t="str">
            <v>Smart</v>
          </cell>
          <cell r="AP847" t="str">
            <v>Hisense</v>
          </cell>
          <cell r="AQ847" t="str">
            <v>Opera</v>
          </cell>
          <cell r="AR847" t="str">
            <v>FHD 1920 x 1080</v>
          </cell>
          <cell r="AS847" t="str">
            <v>3TE50G154819CRMM012</v>
          </cell>
          <cell r="AT847">
            <v>6</v>
          </cell>
          <cell r="AU847" t="str">
            <v>50H5B</v>
          </cell>
          <cell r="AV847" t="str">
            <v>3TE50G154819</v>
          </cell>
          <cell r="AW847" t="str">
            <v>CRM</v>
          </cell>
          <cell r="AX847" t="str">
            <v>M012</v>
          </cell>
          <cell r="AY847">
            <v>74012226</v>
          </cell>
          <cell r="AZ847">
            <v>51013156</v>
          </cell>
          <cell r="BA847">
            <v>80147203</v>
          </cell>
        </row>
        <row r="848">
          <cell r="D848">
            <v>60312600</v>
          </cell>
          <cell r="E848" t="str">
            <v>A</v>
          </cell>
          <cell r="F848" t="str">
            <v>TV</v>
          </cell>
          <cell r="G848" t="str">
            <v xml:space="preserve">BERNARDO ESPARZA MARQUEZ </v>
          </cell>
          <cell r="H848" t="str">
            <v>COLINAS MERDEROS 6003, COLINAS DEL SUR, MONTERREY</v>
          </cell>
          <cell r="I848" t="str">
            <v xml:space="preserve">8119144816, 8119144816 </v>
          </cell>
          <cell r="J848" t="str">
            <v>HISENSE</v>
          </cell>
          <cell r="K848" t="str">
            <v>50K20DW</v>
          </cell>
          <cell r="L848" t="str">
            <v>50G143292H05492</v>
          </cell>
          <cell r="M848" t="str">
            <v>TIKET</v>
          </cell>
          <cell r="N848">
            <v>11998.37</v>
          </cell>
          <cell r="O848">
            <v>42201</v>
          </cell>
          <cell r="P848">
            <v>42794</v>
          </cell>
          <cell r="Q848">
            <v>201024</v>
          </cell>
          <cell r="R848" t="str">
            <v>25/02/17 02:32 ERNESTO HDZ NP5 P1A OC 1007814 PANEL 173331</v>
          </cell>
          <cell r="S848" t="str">
            <v/>
          </cell>
          <cell r="T848" t="str">
            <v xml:space="preserve"> SOFIA VAZQUEZ                    </v>
          </cell>
          <cell r="U848" t="str">
            <v>2017-04-25</v>
          </cell>
          <cell r="V848" t="str">
            <v>Norte</v>
          </cell>
          <cell r="W848" t="str">
            <v>COMPLETADO</v>
          </cell>
          <cell r="X848" t="str">
            <v>TALLER</v>
          </cell>
          <cell r="Y848">
            <v>42788</v>
          </cell>
          <cell r="Z848">
            <v>587</v>
          </cell>
          <cell r="AA848" t="str">
            <v>M012</v>
          </cell>
          <cell r="AD848" t="str">
            <v>monterrey/ c olinas del sur</v>
          </cell>
          <cell r="AE848" t="str">
            <v>NL</v>
          </cell>
          <cell r="AF848" t="str">
            <v>MX</v>
          </cell>
          <cell r="AG848" t="str">
            <v>10412491</v>
          </cell>
          <cell r="AH848" t="str">
            <v>BERNARDO ESPARZA MARQUEZ</v>
          </cell>
          <cell r="AI848" t="str">
            <v>6003 Colinas mederos</v>
          </cell>
          <cell r="AJ848" t="str">
            <v>8119144816</v>
          </cell>
          <cell r="AK848" t="str">
            <v>8119144816</v>
          </cell>
          <cell r="AL848" t="str">
            <v>64968</v>
          </cell>
          <cell r="AM848"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48" t="str">
            <v>1TE50B8NUSCB</v>
          </cell>
          <cell r="AO848" t="str">
            <v>Smart</v>
          </cell>
          <cell r="AP848" t="str">
            <v>Hisense</v>
          </cell>
          <cell r="AQ848" t="str">
            <v>Opera</v>
          </cell>
          <cell r="AR848" t="str">
            <v>FHD 1920 x 1080</v>
          </cell>
          <cell r="AS848" t="str">
            <v>3TE50G165140G1651M010</v>
          </cell>
          <cell r="AT848" t="e">
            <v>#N/A</v>
          </cell>
          <cell r="AU848" t="str">
            <v>50H7GB</v>
          </cell>
          <cell r="AV848" t="str">
            <v>3TE50G165140</v>
          </cell>
          <cell r="AW848" t="str">
            <v>G1651</v>
          </cell>
          <cell r="AX848" t="str">
            <v>M010</v>
          </cell>
          <cell r="AY848">
            <v>74012228</v>
          </cell>
          <cell r="AZ848">
            <v>51013158</v>
          </cell>
          <cell r="BA848">
            <v>80141790</v>
          </cell>
        </row>
        <row r="849">
          <cell r="D849">
            <v>60311854</v>
          </cell>
          <cell r="E849" t="str">
            <v>A</v>
          </cell>
          <cell r="F849" t="str">
            <v>TV</v>
          </cell>
          <cell r="G849" t="str">
            <v xml:space="preserve">JAIME VILLALOBOS REYNA </v>
          </cell>
          <cell r="H849" t="str">
            <v>NAPA 139, VIÑEDOS, SANTA CATARIAN</v>
          </cell>
          <cell r="I849">
            <v>8120924663</v>
          </cell>
          <cell r="J849" t="str">
            <v>HISENSE</v>
          </cell>
          <cell r="K849" t="str">
            <v>50K20DW</v>
          </cell>
          <cell r="L849" t="str">
            <v>50G144844H02904</v>
          </cell>
          <cell r="M849" t="str">
            <v>149359-12</v>
          </cell>
          <cell r="N849">
            <v>10272</v>
          </cell>
          <cell r="O849">
            <v>42153</v>
          </cell>
          <cell r="P849">
            <v>42793</v>
          </cell>
          <cell r="Q849">
            <v>201024</v>
          </cell>
          <cell r="R849" t="str">
            <v>16/03/17 07:54 ERNESTO HDZ NP5 P1 OC 1008064, PANEL, 173331</v>
          </cell>
          <cell r="S849" t="str">
            <v/>
          </cell>
          <cell r="T849" t="str">
            <v xml:space="preserve"> SOFIA VAZQUEZ                    </v>
          </cell>
          <cell r="U849" t="str">
            <v>2017-04-25</v>
          </cell>
          <cell r="V849" t="str">
            <v>Norte</v>
          </cell>
          <cell r="W849" t="str">
            <v>COMPLETADO</v>
          </cell>
          <cell r="X849" t="str">
            <v>TALLER</v>
          </cell>
          <cell r="Y849">
            <v>42783</v>
          </cell>
          <cell r="Z849">
            <v>630</v>
          </cell>
          <cell r="AA849" t="str">
            <v>M012</v>
          </cell>
          <cell r="AD849" t="str">
            <v>Sta catarina/Los viñedos</v>
          </cell>
          <cell r="AE849" t="str">
            <v>NL</v>
          </cell>
          <cell r="AF849" t="str">
            <v>MX</v>
          </cell>
          <cell r="AG849" t="str">
            <v>10411429</v>
          </cell>
          <cell r="AH849" t="str">
            <v>JAIME VILLALOBOS REYNA</v>
          </cell>
          <cell r="AI849" t="str">
            <v>Napa num 139</v>
          </cell>
          <cell r="AJ849" t="str">
            <v>8120924663</v>
          </cell>
          <cell r="AK849">
            <v>0</v>
          </cell>
          <cell r="AL849" t="str">
            <v>66367</v>
          </cell>
          <cell r="AM849"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49" t="str">
            <v>1TE50B8NUSCB</v>
          </cell>
          <cell r="AO849" t="str">
            <v>Smart</v>
          </cell>
          <cell r="AP849" t="str">
            <v>Hisense</v>
          </cell>
          <cell r="AQ849" t="str">
            <v>Opera</v>
          </cell>
          <cell r="AR849" t="str">
            <v>FHD 1920 x 1080</v>
          </cell>
          <cell r="AS849" t="str">
            <v>3TE50G165140G1651M010</v>
          </cell>
          <cell r="AT849" t="e">
            <v>#N/A</v>
          </cell>
          <cell r="AU849" t="str">
            <v>50H7GB</v>
          </cell>
          <cell r="AV849" t="str">
            <v>3TE50G165140</v>
          </cell>
          <cell r="AW849" t="str">
            <v>G1651</v>
          </cell>
          <cell r="AX849" t="str">
            <v>M010</v>
          </cell>
          <cell r="AY849">
            <v>74012232</v>
          </cell>
          <cell r="AZ849">
            <v>51013162</v>
          </cell>
          <cell r="BA849">
            <v>80141800</v>
          </cell>
        </row>
        <row r="850">
          <cell r="D850">
            <v>60310473</v>
          </cell>
          <cell r="E850" t="str">
            <v>A</v>
          </cell>
          <cell r="F850" t="str">
            <v>TV</v>
          </cell>
          <cell r="G850" t="str">
            <v>ALEJANDRO IBARRA ROQUE</v>
          </cell>
          <cell r="H850" t="str">
            <v xml:space="preserve">RIO HUDSON 325, PUEBLO NUEVO, APODACA </v>
          </cell>
          <cell r="I850">
            <v>8181453653</v>
          </cell>
          <cell r="J850" t="str">
            <v>HISENSE</v>
          </cell>
          <cell r="K850" t="str">
            <v>50K20DW</v>
          </cell>
          <cell r="L850" t="str">
            <v>50G144844H04772</v>
          </cell>
          <cell r="M850" t="str">
            <v>73821-17</v>
          </cell>
          <cell r="N850">
            <v>10272</v>
          </cell>
          <cell r="O850">
            <v>42132</v>
          </cell>
          <cell r="P850">
            <v>42767</v>
          </cell>
          <cell r="Q850">
            <v>201024</v>
          </cell>
          <cell r="R850" t="str">
            <v>10/02/2017 07:11 ERESTO HDZ NP5 P1: OC 1007115, PANEL, 173331</v>
          </cell>
          <cell r="S850" t="str">
            <v/>
          </cell>
          <cell r="T850" t="str">
            <v xml:space="preserve">  SOFIA VAZQUEZ                   </v>
          </cell>
          <cell r="U850" t="str">
            <v>2017-04-25</v>
          </cell>
          <cell r="V850" t="str">
            <v>Norte</v>
          </cell>
          <cell r="W850" t="str">
            <v>COMPLETADO</v>
          </cell>
          <cell r="X850" t="str">
            <v>TALLER</v>
          </cell>
          <cell r="Y850">
            <v>42765</v>
          </cell>
          <cell r="Z850">
            <v>633</v>
          </cell>
          <cell r="AA850" t="str">
            <v>M012</v>
          </cell>
          <cell r="AD850" t="str">
            <v>apodaca/pueblo</v>
          </cell>
          <cell r="AE850" t="str">
            <v>NL</v>
          </cell>
          <cell r="AF850" t="str">
            <v>MX</v>
          </cell>
          <cell r="AG850" t="str">
            <v>10411148</v>
          </cell>
          <cell r="AH850" t="str">
            <v>ALEJANDRO IBARRA ROQUE</v>
          </cell>
          <cell r="AI850" t="str">
            <v>325 RIO HUDSON</v>
          </cell>
          <cell r="AJ850" t="str">
            <v>8181453653</v>
          </cell>
          <cell r="AK850">
            <v>0</v>
          </cell>
          <cell r="AL850" t="str">
            <v>66600</v>
          </cell>
          <cell r="AM850"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50" t="str">
            <v>1TE50B8NUSCB</v>
          </cell>
          <cell r="AO850" t="str">
            <v>Smart</v>
          </cell>
          <cell r="AP850" t="str">
            <v>Hisense</v>
          </cell>
          <cell r="AQ850" t="str">
            <v>Opera</v>
          </cell>
          <cell r="AR850" t="str">
            <v>FHD 1920 x 1080</v>
          </cell>
          <cell r="AS850" t="str">
            <v>3TE50G165140G1651M010</v>
          </cell>
          <cell r="AT850" t="e">
            <v>#N/A</v>
          </cell>
          <cell r="AU850" t="str">
            <v>50H7GB</v>
          </cell>
          <cell r="AV850" t="str">
            <v>3TE50G165140</v>
          </cell>
          <cell r="AW850" t="str">
            <v>G1651</v>
          </cell>
          <cell r="AX850" t="str">
            <v>M010</v>
          </cell>
          <cell r="AY850">
            <v>74012233</v>
          </cell>
          <cell r="AZ850">
            <v>51013163</v>
          </cell>
          <cell r="BA850">
            <v>80141811</v>
          </cell>
        </row>
        <row r="851">
          <cell r="D851">
            <v>60315810</v>
          </cell>
          <cell r="E851" t="str">
            <v xml:space="preserve">A </v>
          </cell>
          <cell r="F851" t="str">
            <v>TV</v>
          </cell>
          <cell r="G851" t="str">
            <v>ANDRES ALVABERA HERNANDEZ</v>
          </cell>
          <cell r="H851" t="str">
            <v>INDEPENDENCIA S/N, CENTRO, SAN JUAN COTZOCON</v>
          </cell>
          <cell r="I851" t="str">
            <v>9242644185 &amp; 6641936467</v>
          </cell>
          <cell r="J851" t="str">
            <v>HISENSE</v>
          </cell>
          <cell r="K851" t="str">
            <v>50K20DW</v>
          </cell>
          <cell r="L851" t="str">
            <v>50G144844H05882</v>
          </cell>
          <cell r="M851" t="str">
            <v>TICKET</v>
          </cell>
          <cell r="N851">
            <v>13495</v>
          </cell>
          <cell r="O851">
            <v>42122</v>
          </cell>
          <cell r="P851">
            <v>43043</v>
          </cell>
          <cell r="Q851">
            <v>201022</v>
          </cell>
          <cell r="R851" t="str">
            <v>T173331  OC-1009733</v>
          </cell>
          <cell r="S851" t="str">
            <v xml:space="preserve">EQUIPO EN TALLER, SERVICIO FORANEO SOLO </v>
          </cell>
          <cell r="T851" t="str">
            <v xml:space="preserve">  MAURICIO ILESCAS OLIVERA     Fec</v>
          </cell>
          <cell r="U851" t="str">
            <v>2017/04/24</v>
          </cell>
          <cell r="V851" t="str">
            <v>SUR</v>
          </cell>
          <cell r="W851" t="str">
            <v>COMPLETADO</v>
          </cell>
          <cell r="X851" t="str">
            <v>TALLER</v>
          </cell>
          <cell r="Y851">
            <v>42836</v>
          </cell>
          <cell r="Z851">
            <v>714</v>
          </cell>
          <cell r="AA851" t="str">
            <v>M010</v>
          </cell>
          <cell r="AD851" t="str">
            <v>SnJuan Cotzocon/Agric ganada el porvenir</v>
          </cell>
          <cell r="AE851" t="str">
            <v>OAX</v>
          </cell>
          <cell r="AF851" t="str">
            <v>MX</v>
          </cell>
          <cell r="AG851" t="str">
            <v>10415871</v>
          </cell>
          <cell r="AH851" t="str">
            <v>ANDRES ALVABERA HERNANDEZ</v>
          </cell>
          <cell r="AI851" t="str">
            <v>S/N Independencia</v>
          </cell>
          <cell r="AJ851" t="str">
            <v>6641936467</v>
          </cell>
          <cell r="AK851" t="str">
            <v>6641936467</v>
          </cell>
          <cell r="AL851" t="str">
            <v>06600</v>
          </cell>
          <cell r="AM851"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51" t="str">
            <v>1TE50B8NUSCB</v>
          </cell>
          <cell r="AO851" t="str">
            <v>Smart</v>
          </cell>
          <cell r="AP851" t="str">
            <v>Hisense</v>
          </cell>
          <cell r="AQ851" t="str">
            <v>Opera</v>
          </cell>
          <cell r="AR851" t="str">
            <v>FHD 1920 x 1080</v>
          </cell>
          <cell r="AS851" t="str">
            <v>3TE50G1644B1G1644B1M010</v>
          </cell>
          <cell r="AT851">
            <v>6</v>
          </cell>
          <cell r="AU851" t="str">
            <v>50H7GB</v>
          </cell>
          <cell r="AV851" t="str">
            <v>3TE50G1644B1</v>
          </cell>
          <cell r="AW851" t="str">
            <v>G1644B1</v>
          </cell>
          <cell r="AX851" t="str">
            <v>M010</v>
          </cell>
          <cell r="AY851">
            <v>74012234</v>
          </cell>
          <cell r="AZ851">
            <v>51013164</v>
          </cell>
          <cell r="BA851">
            <v>80147842</v>
          </cell>
        </row>
        <row r="852">
          <cell r="D852">
            <v>60311814</v>
          </cell>
          <cell r="E852" t="str">
            <v>A</v>
          </cell>
          <cell r="F852" t="str">
            <v>TV</v>
          </cell>
          <cell r="G852" t="str">
            <v xml:space="preserve">IVONNE ESPINOZA FUENTES </v>
          </cell>
          <cell r="H852" t="str">
            <v xml:space="preserve">EDISON 623 INT.B, CENTRO, MONTERREY </v>
          </cell>
          <cell r="I852">
            <v>8183331736</v>
          </cell>
          <cell r="J852" t="str">
            <v>HISENSE</v>
          </cell>
          <cell r="K852" t="str">
            <v>50K20DW</v>
          </cell>
          <cell r="L852" t="str">
            <v>50G144844H06383</v>
          </cell>
          <cell r="M852" t="str">
            <v>850034-1</v>
          </cell>
          <cell r="N852">
            <v>10272</v>
          </cell>
          <cell r="O852">
            <v>42152</v>
          </cell>
          <cell r="P852">
            <v>42786</v>
          </cell>
          <cell r="Q852">
            <v>201024</v>
          </cell>
          <cell r="R852" t="str">
            <v>22/02/17 ERNESTO HDZ NP5 P1A OC 1007633, PANEL 173331</v>
          </cell>
          <cell r="S852" t="str">
            <v/>
          </cell>
          <cell r="T852" t="str">
            <v xml:space="preserve">  SOFIA VAZQUEZ                   </v>
          </cell>
          <cell r="U852" t="str">
            <v>2017-04-25</v>
          </cell>
          <cell r="V852" t="str">
            <v>Norte</v>
          </cell>
          <cell r="W852" t="str">
            <v>COMPLETADO</v>
          </cell>
          <cell r="X852" t="str">
            <v>TALLER</v>
          </cell>
          <cell r="Y852">
            <v>42783</v>
          </cell>
          <cell r="Z852">
            <v>631</v>
          </cell>
          <cell r="AA852" t="str">
            <v>M012</v>
          </cell>
          <cell r="AD852" t="str">
            <v>Monterrey/Centro</v>
          </cell>
          <cell r="AE852" t="str">
            <v>NL</v>
          </cell>
          <cell r="AF852" t="str">
            <v>MX</v>
          </cell>
          <cell r="AG852" t="str">
            <v>10412324</v>
          </cell>
          <cell r="AH852" t="str">
            <v>IVONNE ESPINOZA</v>
          </cell>
          <cell r="AI852" t="str">
            <v>623 Edisson IntB</v>
          </cell>
          <cell r="AJ852" t="str">
            <v>8183331736</v>
          </cell>
          <cell r="AK852">
            <v>0</v>
          </cell>
          <cell r="AL852" t="str">
            <v>64000</v>
          </cell>
          <cell r="AM852"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52" t="str">
            <v>1TE50B8NUSCB</v>
          </cell>
          <cell r="AO852" t="str">
            <v>Smart</v>
          </cell>
          <cell r="AP852" t="str">
            <v>Hisense</v>
          </cell>
          <cell r="AQ852" t="str">
            <v>Opera</v>
          </cell>
          <cell r="AR852" t="str">
            <v>FHD 1920 x 1080</v>
          </cell>
          <cell r="AS852" t="str">
            <v>3TE50G165140G1651M010</v>
          </cell>
          <cell r="AT852" t="e">
            <v>#N/A</v>
          </cell>
          <cell r="AU852" t="str">
            <v>50H7GB</v>
          </cell>
          <cell r="AV852" t="str">
            <v>3TE50G165140</v>
          </cell>
          <cell r="AW852" t="str">
            <v>G1651</v>
          </cell>
          <cell r="AX852" t="str">
            <v>M010</v>
          </cell>
          <cell r="AY852">
            <v>74012263</v>
          </cell>
          <cell r="AZ852">
            <v>51013191</v>
          </cell>
          <cell r="BA852">
            <v>80141859</v>
          </cell>
        </row>
        <row r="853">
          <cell r="D853">
            <v>60309168</v>
          </cell>
          <cell r="E853" t="str">
            <v>A</v>
          </cell>
          <cell r="F853" t="str">
            <v>TV</v>
          </cell>
          <cell r="G853" t="str">
            <v>LUZ ELENA AGUAYO VEGA</v>
          </cell>
          <cell r="H853" t="str">
            <v xml:space="preserve">JESUS SILVA 335 INT. 1 MONCLOVA CENTRO </v>
          </cell>
          <cell r="I853" t="str">
            <v>8666338342/8661249929</v>
          </cell>
          <cell r="J853" t="str">
            <v>HISENSE</v>
          </cell>
          <cell r="K853" t="str">
            <v>50K20DW</v>
          </cell>
          <cell r="L853" t="str">
            <v>50G15031H03551</v>
          </cell>
          <cell r="M853">
            <v>3447335</v>
          </cell>
          <cell r="N853">
            <v>11999</v>
          </cell>
          <cell r="O853">
            <v>42416</v>
          </cell>
          <cell r="P853">
            <v>42755</v>
          </cell>
          <cell r="Q853">
            <v>201676</v>
          </cell>
          <cell r="R853" t="str">
            <v>10/02/2017 07 : 28  ERNESTO.HERN : TCF1
10/02/2017 07 : 28  ERNESTO.HERN : NP5
10/02/2017 00 : 31  
09/02/2017 08 : 22 201676 :  OC-1007184</v>
          </cell>
          <cell r="S853" t="str">
            <v>SE TRAMITA CAMBIO FISICO DESPUES DE COLO</v>
          </cell>
          <cell r="T853" t="str">
            <v xml:space="preserve"> DANIELA DE HOYOS                 </v>
          </cell>
          <cell r="U853" t="str">
            <v>2017-04-21</v>
          </cell>
          <cell r="V853" t="str">
            <v>Norte</v>
          </cell>
          <cell r="W853" t="str">
            <v>COMPLETADO</v>
          </cell>
          <cell r="X853" t="str">
            <v>TALLER</v>
          </cell>
          <cell r="Y853">
            <v>42751</v>
          </cell>
          <cell r="Z853">
            <v>335</v>
          </cell>
          <cell r="AA853" t="str">
            <v>M010</v>
          </cell>
          <cell r="AD853" t="str">
            <v>Monclova / Centro</v>
          </cell>
          <cell r="AE853" t="str">
            <v>COA</v>
          </cell>
          <cell r="AF853" t="str">
            <v>MX</v>
          </cell>
          <cell r="AG853" t="str">
            <v>10403367</v>
          </cell>
          <cell r="AH853" t="str">
            <v>LUZ ELENA AGUAYO VEGA</v>
          </cell>
          <cell r="AI853" t="str">
            <v>Jesus Silva 335 int 1</v>
          </cell>
          <cell r="AJ853" t="str">
            <v>8666338342</v>
          </cell>
          <cell r="AK853" t="str">
            <v>8661249929</v>
          </cell>
          <cell r="AL853" t="str">
            <v>25700</v>
          </cell>
          <cell r="AM853"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53" t="str">
            <v>1TE50B8NUSCB</v>
          </cell>
          <cell r="AO853" t="str">
            <v>Smart</v>
          </cell>
          <cell r="AP853" t="str">
            <v>Hisense</v>
          </cell>
          <cell r="AQ853" t="str">
            <v>Opera</v>
          </cell>
          <cell r="AR853" t="str">
            <v>FHD 1920 x 1080</v>
          </cell>
          <cell r="AS853" t="str">
            <v>3TE50G165140G1651M010</v>
          </cell>
          <cell r="AT853" t="e">
            <v>#N/A</v>
          </cell>
          <cell r="AU853" t="str">
            <v>50H7GB</v>
          </cell>
          <cell r="AV853" t="str">
            <v>3TE50G165140</v>
          </cell>
          <cell r="AW853" t="str">
            <v>G1651</v>
          </cell>
          <cell r="AX853" t="str">
            <v>M010</v>
          </cell>
          <cell r="AY853">
            <v>74012272</v>
          </cell>
          <cell r="AZ853">
            <v>51013200</v>
          </cell>
          <cell r="BA853">
            <v>80142321</v>
          </cell>
        </row>
        <row r="854">
          <cell r="D854">
            <v>60315734</v>
          </cell>
          <cell r="E854" t="str">
            <v xml:space="preserve">A </v>
          </cell>
          <cell r="F854" t="str">
            <v>TV</v>
          </cell>
          <cell r="G854" t="str">
            <v>NIDIA BELEM MARTINEZ BONILLA</v>
          </cell>
          <cell r="H854" t="str">
            <v>ZACATEPEC Mº 37, FRACC CALPULLI, CALPULALPAN ,TLAXCALA</v>
          </cell>
          <cell r="I854" t="str">
            <v>749 9184026</v>
          </cell>
          <cell r="J854" t="str">
            <v>HISENSE</v>
          </cell>
          <cell r="K854" t="str">
            <v>50K20DW</v>
          </cell>
          <cell r="L854" t="str">
            <v>50J140464H04855</v>
          </cell>
          <cell r="M854">
            <v>63655</v>
          </cell>
          <cell r="N854">
            <v>0</v>
          </cell>
          <cell r="O854">
            <v>41866</v>
          </cell>
          <cell r="P854">
            <v>42845</v>
          </cell>
          <cell r="Q854">
            <v>201074</v>
          </cell>
          <cell r="R854" t="str">
            <v>24/04/2017 23 : 17  ARANTXA.MON : TCF1
24/04/2017 23 : 16  ARANTXA.MON : NP5
21/04/2017 11 : 05 201074 : P1:T173331 PANEL OC-1009841</v>
          </cell>
          <cell r="S854" t="str">
            <v>SIN ACSESORIOS</v>
          </cell>
          <cell r="T854" t="str">
            <v xml:space="preserve"> ALMA JUAREZ                      </v>
          </cell>
          <cell r="U854" t="str">
            <v>2017-04-25</v>
          </cell>
          <cell r="V854" t="str">
            <v>CENTRO</v>
          </cell>
          <cell r="W854" t="str">
            <v>COMPLETADO</v>
          </cell>
          <cell r="X854" t="str">
            <v>CLIENTE</v>
          </cell>
          <cell r="Y854">
            <v>42835</v>
          </cell>
          <cell r="Z854">
            <v>969</v>
          </cell>
          <cell r="AA854" t="str">
            <v>M010</v>
          </cell>
          <cell r="AD854" t="str">
            <v>fracc calpulli/calpulalpan</v>
          </cell>
          <cell r="AE854" t="str">
            <v>TLX</v>
          </cell>
          <cell r="AF854" t="str">
            <v>MX</v>
          </cell>
          <cell r="AG854" t="str">
            <v>10412368</v>
          </cell>
          <cell r="AH854" t="str">
            <v>LIDIA BELEM MARTINEZ BONILLA</v>
          </cell>
          <cell r="AI854" t="str">
            <v>zacatepec num 37</v>
          </cell>
          <cell r="AJ854" t="str">
            <v>7499184026</v>
          </cell>
          <cell r="AK854">
            <v>0</v>
          </cell>
          <cell r="AL854" t="str">
            <v>90203</v>
          </cell>
          <cell r="AM854"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54" t="str">
            <v>1TE50B8NUSCB</v>
          </cell>
          <cell r="AO854" t="str">
            <v>Smart</v>
          </cell>
          <cell r="AP854" t="str">
            <v>Hisense</v>
          </cell>
          <cell r="AQ854" t="str">
            <v>Opera</v>
          </cell>
          <cell r="AR854" t="str">
            <v>FHD 1920 x 1080</v>
          </cell>
          <cell r="AS854" t="str">
            <v>3TE50G165140G165140M010</v>
          </cell>
          <cell r="AT854">
            <v>164</v>
          </cell>
          <cell r="AU854" t="str">
            <v>50H7GB</v>
          </cell>
          <cell r="AV854" t="str">
            <v>3TE50G165140</v>
          </cell>
          <cell r="AW854" t="str">
            <v>G165140</v>
          </cell>
          <cell r="AX854" t="str">
            <v>M010</v>
          </cell>
          <cell r="AY854">
            <v>74012281</v>
          </cell>
          <cell r="AZ854">
            <v>51013209</v>
          </cell>
          <cell r="BA854">
            <v>80147843</v>
          </cell>
        </row>
        <row r="855">
          <cell r="D855">
            <v>60311759</v>
          </cell>
          <cell r="E855" t="str">
            <v xml:space="preserve">A  </v>
          </cell>
          <cell r="F855" t="str">
            <v>TV</v>
          </cell>
          <cell r="G855" t="str">
            <v>LEOBARDO VAZQUEZ</v>
          </cell>
          <cell r="H855" t="str">
            <v>1ER ANDADOR DE LA 1ERA CDA LT.3,COL.LIBERTA,NICOLAS ROMERO CP 54407</v>
          </cell>
          <cell r="I855" t="str">
            <v>55 1319 0941</v>
          </cell>
          <cell r="J855" t="str">
            <v>HISENSE</v>
          </cell>
          <cell r="K855" t="str">
            <v>55H6B</v>
          </cell>
          <cell r="L855" t="str">
            <v>55G153024H01089</v>
          </cell>
          <cell r="M855">
            <v>2188626</v>
          </cell>
          <cell r="N855">
            <v>9525.9</v>
          </cell>
          <cell r="O855">
            <v>42531</v>
          </cell>
          <cell r="P855">
            <v>0</v>
          </cell>
          <cell r="Q855">
            <v>201057</v>
          </cell>
          <cell r="R855" t="str">
            <v>22/02/2017 07 : 55  ERNESTO.HERN : NP5</v>
          </cell>
          <cell r="S855" t="str">
            <v>EQUIPO EN CSA</v>
          </cell>
          <cell r="T855" t="str">
            <v xml:space="preserve">MARIBEL SASTRE HERNANDEZ          </v>
          </cell>
          <cell r="U855" t="str">
            <v>2017-04-19</v>
          </cell>
          <cell r="V855" t="str">
            <v>CENTRO</v>
          </cell>
          <cell r="W855" t="str">
            <v>COMPLETADO</v>
          </cell>
          <cell r="X855" t="str">
            <v>TALLER</v>
          </cell>
          <cell r="Y855">
            <v>42782</v>
          </cell>
          <cell r="Z855">
            <v>42531</v>
          </cell>
          <cell r="AA855" t="str">
            <v>M010</v>
          </cell>
          <cell r="AD855" t="str">
            <v>Nicolas Romero/Libertad</v>
          </cell>
          <cell r="AE855" t="str">
            <v>MEX</v>
          </cell>
          <cell r="AF855" t="str">
            <v>MX</v>
          </cell>
          <cell r="AG855" t="str">
            <v>10412276</v>
          </cell>
          <cell r="AH855" t="str">
            <v>LEOBARDO VAZQUEZ</v>
          </cell>
          <cell r="AI855" t="str">
            <v>Lt3 1er Andador de 1ra Cerrada</v>
          </cell>
          <cell r="AJ855" t="str">
            <v>5513190941</v>
          </cell>
          <cell r="AK855">
            <v>0</v>
          </cell>
          <cell r="AL855" t="str">
            <v>54407</v>
          </cell>
          <cell r="AM855"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55" t="str">
            <v>3TE55A151010</v>
          </cell>
          <cell r="AO855" t="str">
            <v>Smart</v>
          </cell>
          <cell r="AP855" t="str">
            <v>Hisense</v>
          </cell>
          <cell r="AQ855" t="str">
            <v>Opera</v>
          </cell>
          <cell r="AR855" t="str">
            <v>FHD 1920 x 1080</v>
          </cell>
          <cell r="AS855" t="str">
            <v>3TE55G154014MG154014MM010</v>
          </cell>
          <cell r="AT855">
            <v>3</v>
          </cell>
          <cell r="AU855" t="str">
            <v>55H6B</v>
          </cell>
          <cell r="AV855" t="str">
            <v>3TE55G154014M</v>
          </cell>
          <cell r="AW855" t="str">
            <v>G154014M</v>
          </cell>
          <cell r="AX855" t="str">
            <v>M010</v>
          </cell>
          <cell r="AY855">
            <v>74012284</v>
          </cell>
          <cell r="AZ855">
            <v>51013212</v>
          </cell>
          <cell r="BA855">
            <v>80147844</v>
          </cell>
        </row>
        <row r="856">
          <cell r="D856">
            <v>60315967</v>
          </cell>
          <cell r="E856" t="str">
            <v xml:space="preserve">A </v>
          </cell>
          <cell r="F856" t="str">
            <v>TV</v>
          </cell>
          <cell r="G856" t="str">
            <v>Bonifacio Cruz Santiago</v>
          </cell>
          <cell r="H856" t="str">
            <v>CALZADA ACOXPA #728, COL. COAPA, DEL. TLALPAN, C.P. 14337</v>
          </cell>
          <cell r="I856">
            <v>5560701269</v>
          </cell>
          <cell r="J856" t="str">
            <v>HISENSE</v>
          </cell>
          <cell r="K856" t="str">
            <v>55H7B</v>
          </cell>
          <cell r="L856" t="str">
            <v>55G163641H00397</v>
          </cell>
          <cell r="M856" t="str">
            <v>POLIZA</v>
          </cell>
          <cell r="N856">
            <v>0</v>
          </cell>
          <cell r="O856">
            <v>42792</v>
          </cell>
          <cell r="P856">
            <v>42845</v>
          </cell>
          <cell r="Q856">
            <v>201767</v>
          </cell>
          <cell r="R856" t="str">
            <v>21/04/2017 03 : 10  ARANTXA.MON : NP5 / P1A: 203716 PANEL    20-04-2017   OC-1009773</v>
          </cell>
          <cell r="S856" t="str">
            <v>EQUIPO DAÑADO EN DOMICILIO DE CLIENTE</v>
          </cell>
          <cell r="T856" t="str">
            <v xml:space="preserve">   RENE ARIAS                     </v>
          </cell>
          <cell r="U856" t="str">
            <v>2017-04-24</v>
          </cell>
          <cell r="V856" t="str">
            <v>CENTRO</v>
          </cell>
          <cell r="W856" t="str">
            <v>COMPLETADO</v>
          </cell>
          <cell r="X856" t="str">
            <v>CLIENTE</v>
          </cell>
          <cell r="Y856">
            <v>42837</v>
          </cell>
          <cell r="Z856">
            <v>45</v>
          </cell>
          <cell r="AA856" t="str">
            <v>M010</v>
          </cell>
          <cell r="AD856" t="str">
            <v>Tlalpan/Coapa</v>
          </cell>
          <cell r="AE856" t="str">
            <v>DF</v>
          </cell>
          <cell r="AF856" t="str">
            <v>MX</v>
          </cell>
          <cell r="AG856" t="str">
            <v>10415728</v>
          </cell>
          <cell r="AH856" t="str">
            <v>BONIFACIO CRUZ SANTIAGO</v>
          </cell>
          <cell r="AI856" t="str">
            <v>728 Calzada Acoxpa</v>
          </cell>
          <cell r="AJ856" t="str">
            <v>5560701269</v>
          </cell>
          <cell r="AK856">
            <v>0</v>
          </cell>
          <cell r="AL856" t="str">
            <v>14337</v>
          </cell>
          <cell r="AM856"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56" t="str">
            <v>3TE55G1523B1</v>
          </cell>
          <cell r="AO856" t="str">
            <v>Smart</v>
          </cell>
          <cell r="AP856" t="str">
            <v>Hisense</v>
          </cell>
          <cell r="AQ856" t="str">
            <v>Opera</v>
          </cell>
          <cell r="AR856" t="str">
            <v>UHD 3840 X 2160</v>
          </cell>
          <cell r="AS856" t="str">
            <v>3TE55G164499G164499M010</v>
          </cell>
          <cell r="AT856">
            <v>8</v>
          </cell>
          <cell r="AU856" t="str">
            <v>55H7B</v>
          </cell>
          <cell r="AV856" t="str">
            <v>3TE55G164499</v>
          </cell>
          <cell r="AW856" t="str">
            <v>G164499</v>
          </cell>
          <cell r="AX856" t="str">
            <v>M010</v>
          </cell>
          <cell r="AY856">
            <v>74012287</v>
          </cell>
          <cell r="AZ856">
            <v>51013215</v>
          </cell>
          <cell r="BA856">
            <v>80147242</v>
          </cell>
        </row>
        <row r="857">
          <cell r="D857">
            <v>60314307</v>
          </cell>
          <cell r="E857" t="str">
            <v xml:space="preserve">A </v>
          </cell>
          <cell r="F857" t="str">
            <v>TV</v>
          </cell>
          <cell r="G857" t="str">
            <v xml:space="preserve">Jesus Vargas
</v>
          </cell>
          <cell r="H857" t="str">
            <v>CALLE 3 DE MAYO  SAN MIGUEL HILA NICOLAS ROMERO</v>
          </cell>
          <cell r="I857">
            <v>58234020</v>
          </cell>
          <cell r="J857" t="str">
            <v>HISENSE</v>
          </cell>
          <cell r="K857" t="str">
            <v>55H7G</v>
          </cell>
          <cell r="L857">
            <v>0</v>
          </cell>
          <cell r="M857">
            <v>3384</v>
          </cell>
          <cell r="N857">
            <v>20560</v>
          </cell>
          <cell r="O857">
            <v>42645</v>
          </cell>
          <cell r="P857">
            <v>42817</v>
          </cell>
          <cell r="Q857">
            <v>201612</v>
          </cell>
          <cell r="R857" t="str">
            <v xml:space="preserve">DEMORA EN LLEGADA DE REFACIONES  23/03/2017 07 : 08 201612 : P1 T173413 WIFI Y T173377 PCB MAIN OC-1008937 EN ESPERA DE REFACIONES SOLICITADAS
</v>
          </cell>
          <cell r="S857" t="str">
            <v>CLIENTE PIDE QUE SE ENVIE EQUIPO  A TALL</v>
          </cell>
          <cell r="T857" t="str">
            <v xml:space="preserve">      ADRIANA BINIFACIO REYES     </v>
          </cell>
          <cell r="U857" t="str">
            <v>2017-04-24</v>
          </cell>
          <cell r="V857" t="str">
            <v>CENTRO</v>
          </cell>
          <cell r="W857" t="str">
            <v>COMPLETADO</v>
          </cell>
          <cell r="X857" t="str">
            <v>CLIENTE</v>
          </cell>
          <cell r="Y857">
            <v>42810</v>
          </cell>
          <cell r="Z857">
            <v>165</v>
          </cell>
          <cell r="AA857" t="str">
            <v>M010</v>
          </cell>
          <cell r="AD857" t="str">
            <v>Nicolas Romero/San Miguel Hila</v>
          </cell>
          <cell r="AE857" t="str">
            <v>MEX</v>
          </cell>
          <cell r="AF857" t="str">
            <v>MX</v>
          </cell>
          <cell r="AG857" t="str">
            <v>10414303</v>
          </cell>
          <cell r="AH857" t="str">
            <v>JESUS VARGAS</v>
          </cell>
          <cell r="AI857" t="str">
            <v>5 Mayo s/n</v>
          </cell>
          <cell r="AJ857" t="str">
            <v>58-23-40-20</v>
          </cell>
          <cell r="AK857">
            <v>0</v>
          </cell>
          <cell r="AL857" t="str">
            <v>54400</v>
          </cell>
          <cell r="AM857"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57" t="str">
            <v>3TE55J141036</v>
          </cell>
          <cell r="AO857" t="e">
            <v>#N/A</v>
          </cell>
          <cell r="AP857" t="e">
            <v>#N/A</v>
          </cell>
          <cell r="AQ857" t="e">
            <v>#N/A</v>
          </cell>
          <cell r="AR857" t="e">
            <v>#N/A</v>
          </cell>
          <cell r="AS857" t="str">
            <v>3TE55G164499G164499M010</v>
          </cell>
          <cell r="AT857">
            <v>8</v>
          </cell>
          <cell r="AU857" t="str">
            <v>55H7B</v>
          </cell>
          <cell r="AV857" t="str">
            <v>3TE55G164499</v>
          </cell>
          <cell r="AW857" t="str">
            <v>G164499</v>
          </cell>
          <cell r="AX857" t="str">
            <v>M010</v>
          </cell>
          <cell r="AY857">
            <v>74012292</v>
          </cell>
          <cell r="AZ857">
            <v>51013218</v>
          </cell>
          <cell r="BA857">
            <v>80147845</v>
          </cell>
        </row>
        <row r="858">
          <cell r="D858">
            <v>60316048</v>
          </cell>
          <cell r="E858" t="str">
            <v xml:space="preserve">A </v>
          </cell>
          <cell r="F858" t="str">
            <v>TV</v>
          </cell>
          <cell r="G858" t="str">
            <v xml:space="preserve">SEARS VALLEJO </v>
          </cell>
          <cell r="H858" t="str">
            <v xml:space="preserve">PONIENTE 140 #656 AZCAPOTZALCO INDUSTRIAL VALLEJO </v>
          </cell>
          <cell r="I858">
            <v>52278000</v>
          </cell>
          <cell r="J858" t="str">
            <v>HISENSE</v>
          </cell>
          <cell r="K858" t="str">
            <v>55K370GW</v>
          </cell>
          <cell r="L858" t="str">
            <v>55J141320H00219</v>
          </cell>
          <cell r="M858" t="str">
            <v>TICKET</v>
          </cell>
          <cell r="N858">
            <v>9166.99</v>
          </cell>
          <cell r="O858">
            <v>42164</v>
          </cell>
          <cell r="P858">
            <v>42845</v>
          </cell>
          <cell r="Q858">
            <v>201010</v>
          </cell>
          <cell r="R858" t="str">
            <v>23/04/2017 11 : 31  ARANTXA.MON : NP5
21/04/2017 00 : 57 201010 : P1A: T173020 /PANEL LCD/ OC-100979220/04/2017
P1B: T172250 /MAIN PCB/ OC-1009793 20/04/2017</v>
          </cell>
          <cell r="S858" t="str">
            <v xml:space="preserve"> PANTALLA CON DOS BASES </v>
          </cell>
          <cell r="T858" t="str">
            <v xml:space="preserve">  DIGITAL SERVICE                 </v>
          </cell>
          <cell r="U858" t="str">
            <v>2017-04-25</v>
          </cell>
          <cell r="V858" t="str">
            <v>CENTRO</v>
          </cell>
          <cell r="W858" t="str">
            <v>COMPLETADO</v>
          </cell>
          <cell r="X858" t="str">
            <v>CLIENTE</v>
          </cell>
          <cell r="Y858">
            <v>42842</v>
          </cell>
          <cell r="Z858">
            <v>678</v>
          </cell>
          <cell r="AA858" t="str">
            <v>M010</v>
          </cell>
          <cell r="AD858" t="str">
            <v>AZCAPOTZALCO/INDUSTRIAL VALLEJO</v>
          </cell>
          <cell r="AE858" t="str">
            <v>DF</v>
          </cell>
          <cell r="AF858" t="str">
            <v>MX</v>
          </cell>
          <cell r="AG858" t="str">
            <v>10209073</v>
          </cell>
          <cell r="AH858" t="str">
            <v>HILDA LECUANA</v>
          </cell>
          <cell r="AI858" t="str">
            <v>656 PONIENTE 140</v>
          </cell>
          <cell r="AJ858" t="str">
            <v>52278000</v>
          </cell>
          <cell r="AK858">
            <v>0</v>
          </cell>
          <cell r="AL858" t="str">
            <v>02300</v>
          </cell>
          <cell r="AM858"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58" t="str">
            <v>3TE55J141320</v>
          </cell>
          <cell r="AO858" t="str">
            <v>Smart</v>
          </cell>
          <cell r="AP858" t="str">
            <v>Hisense</v>
          </cell>
          <cell r="AQ858" t="str">
            <v>Android</v>
          </cell>
          <cell r="AR858" t="str">
            <v>FHD 1920 x 1080</v>
          </cell>
          <cell r="AS858" t="str">
            <v>3TE55G154014MG154014MM010</v>
          </cell>
          <cell r="AT858">
            <v>3</v>
          </cell>
          <cell r="AU858" t="str">
            <v>55H6B</v>
          </cell>
          <cell r="AV858" t="str">
            <v>3TE55G154014M</v>
          </cell>
          <cell r="AW858" t="str">
            <v>G154014M</v>
          </cell>
          <cell r="AX858" t="str">
            <v>M010</v>
          </cell>
          <cell r="AY858">
            <v>74012297</v>
          </cell>
          <cell r="AZ858">
            <v>51013222</v>
          </cell>
          <cell r="BA858">
            <v>80147243</v>
          </cell>
        </row>
        <row r="859">
          <cell r="D859">
            <v>60315405</v>
          </cell>
          <cell r="E859" t="str">
            <v>E</v>
          </cell>
          <cell r="F859" t="str">
            <v>TV</v>
          </cell>
          <cell r="G859" t="str">
            <v>FERNANDO RAMIREZ MACIAS</v>
          </cell>
          <cell r="H859" t="str">
            <v>CALLE 685 # 67 INT.2,COL.UNIDAD CTM SAN JUAN DE ARAGON,GAM C.P. 07990</v>
          </cell>
          <cell r="I859" t="str">
            <v>55 1582 0198</v>
          </cell>
          <cell r="J859" t="str">
            <v>HISENSE</v>
          </cell>
          <cell r="K859" t="str">
            <v>65H10B</v>
          </cell>
          <cell r="L859" t="str">
            <v>65G154828H00058</v>
          </cell>
          <cell r="M859" t="str">
            <v>POLIZA SELLADA</v>
          </cell>
          <cell r="N859">
            <v>0</v>
          </cell>
          <cell r="O859">
            <v>42496</v>
          </cell>
          <cell r="P859">
            <v>42747</v>
          </cell>
          <cell r="Q859">
            <v>201057</v>
          </cell>
          <cell r="R859" t="str">
            <v>04/04/2017 22 : 53  GABRIELA.B : CLIENTE NO ACEPTA CAMBIO FÍSICO DEORDEN 60308657, YA QUE EL MODELO CON EL QUE CONTABA ES CURVO Y FUE MANDADO UNO NORMAL</v>
          </cell>
          <cell r="S859" t="str">
            <v xml:space="preserve"> EQUIPO EN CSA</v>
          </cell>
          <cell r="T859" t="str">
            <v xml:space="preserve"> MARIBEL SASTRE HERNANDEZ         </v>
          </cell>
          <cell r="U859" t="str">
            <v>2017-04-24</v>
          </cell>
          <cell r="V859" t="str">
            <v>CENTRO</v>
          </cell>
          <cell r="W859" t="str">
            <v>COMPLETADO</v>
          </cell>
          <cell r="X859" t="str">
            <v>CLIENTE</v>
          </cell>
          <cell r="Y859">
            <v>42829</v>
          </cell>
          <cell r="Z859">
            <v>333</v>
          </cell>
          <cell r="AA859" t="str">
            <v>M010</v>
          </cell>
          <cell r="AD859" t="str">
            <v>Gustavo A Ma/Unitad CTM San juan aragon</v>
          </cell>
          <cell r="AE859" t="str">
            <v>DF</v>
          </cell>
          <cell r="AF859" t="str">
            <v>MX</v>
          </cell>
          <cell r="AG859" t="str">
            <v>10409454</v>
          </cell>
          <cell r="AH859" t="str">
            <v>FERNANDO RAMIREZ MACIAS</v>
          </cell>
          <cell r="AI859" t="str">
            <v>Calle 685 num 67 int 2</v>
          </cell>
          <cell r="AJ859" t="str">
            <v>5515820198</v>
          </cell>
          <cell r="AK859">
            <v>0</v>
          </cell>
          <cell r="AL859" t="str">
            <v>07990</v>
          </cell>
          <cell r="AM859" t="str">
            <v>04/04/2017 22 : 56 GABRIELA.B : TCFER04/04/2017 22 : 53 GABRIELA.B : CLIENTE NO ACEPTA CAMBIO FÍSICO DEORDEN 60308657, YA QUE EL MODELO CON EL QUE CONTABA ES CURVO Y FUE MANDADO UNO NORMAL</v>
          </cell>
          <cell r="AN859" t="str">
            <v>3TE65G154828</v>
          </cell>
          <cell r="AO859" t="str">
            <v>Smart</v>
          </cell>
          <cell r="AP859" t="str">
            <v>Hisense</v>
          </cell>
          <cell r="AQ859" t="str">
            <v>Opera</v>
          </cell>
          <cell r="AR859" t="str">
            <v>UHD 3840 X 2160</v>
          </cell>
          <cell r="AS859" t="str">
            <v>3TE65G1613D3G1613D3M010</v>
          </cell>
          <cell r="AT859">
            <v>5</v>
          </cell>
          <cell r="AU859" t="str">
            <v>65H10B</v>
          </cell>
          <cell r="AV859" t="str">
            <v>3TE65G1613D3</v>
          </cell>
          <cell r="AW859" t="str">
            <v>G1613D3</v>
          </cell>
          <cell r="AX859" t="str">
            <v>M010</v>
          </cell>
          <cell r="AY859">
            <v>74012299</v>
          </cell>
          <cell r="AZ859">
            <v>51013223</v>
          </cell>
          <cell r="BA859">
            <v>80147244</v>
          </cell>
        </row>
        <row r="860">
          <cell r="D860">
            <v>60314569</v>
          </cell>
          <cell r="E860" t="str">
            <v xml:space="preserve">A </v>
          </cell>
          <cell r="F860" t="str">
            <v>LAVADORA</v>
          </cell>
          <cell r="G860" t="str">
            <v xml:space="preserve">maria alejandra huerta
</v>
          </cell>
          <cell r="H860" t="str">
            <v xml:space="preserve">  acambay francisco saravia s/n</v>
          </cell>
          <cell r="I860">
            <v>7121699632</v>
          </cell>
          <cell r="J860" t="str">
            <v>HISENSE</v>
          </cell>
          <cell r="K860" t="str">
            <v>WSA1102PB</v>
          </cell>
          <cell r="L860" t="str">
            <v>1WG9001AFJ0WBA8BD142090</v>
          </cell>
          <cell r="M860" t="str">
            <v>6940970992087</v>
          </cell>
          <cell r="N860">
            <v>2890</v>
          </cell>
          <cell r="O860">
            <v>42725</v>
          </cell>
          <cell r="P860">
            <v>42831</v>
          </cell>
          <cell r="Q860">
            <v>201612</v>
          </cell>
          <cell r="R860" t="str">
            <v xml:space="preserve">DEMORA EN LLEGADA DE REFACIONES 06/04/2017 22 : 35 201612 : P1 06/04/2017 OC-1009417  TIMER  Y TUBASSEMBLY  EN ESPERA DE RECIBIR REFACION
</v>
          </cell>
          <cell r="S860" t="str">
            <v>EQUIPO EN DOMICILIO DE CLIENTE</v>
          </cell>
          <cell r="T860" t="str">
            <v xml:space="preserve">      ADRIANA BINIFACIO REYES     </v>
          </cell>
          <cell r="U860" t="str">
            <v>2017-04-24</v>
          </cell>
          <cell r="V860" t="str">
            <v>CENTRO</v>
          </cell>
          <cell r="W860" t="str">
            <v>COMPLETADO</v>
          </cell>
          <cell r="X860" t="str">
            <v>CLIENTE</v>
          </cell>
          <cell r="Y860">
            <v>42815</v>
          </cell>
          <cell r="Z860">
            <v>90</v>
          </cell>
          <cell r="AA860" t="str">
            <v>M010</v>
          </cell>
          <cell r="AD860" t="str">
            <v>acampai/colo centro</v>
          </cell>
          <cell r="AE860" t="str">
            <v>MEX</v>
          </cell>
          <cell r="AF860" t="str">
            <v>MX</v>
          </cell>
          <cell r="AG860" t="str">
            <v>10413614</v>
          </cell>
          <cell r="AH860" t="str">
            <v>MARIA ALEJANDRA HUERTA</v>
          </cell>
          <cell r="AI860" t="str">
            <v>francisco saravia s/n</v>
          </cell>
          <cell r="AJ860" t="str">
            <v>7121699632</v>
          </cell>
          <cell r="AK860">
            <v>0</v>
          </cell>
          <cell r="AL860" t="str">
            <v>50300</v>
          </cell>
          <cell r="AM860"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860" t="str">
            <v>GWE011WJB005</v>
          </cell>
          <cell r="AO860" t="e">
            <v>#N/A</v>
          </cell>
          <cell r="AP860" t="e">
            <v>#N/A</v>
          </cell>
          <cell r="AQ860" t="e">
            <v>#N/A</v>
          </cell>
          <cell r="AR860" t="e">
            <v>#N/A</v>
          </cell>
          <cell r="AS860" t="str">
            <v>GWE014WJB003WH0HPM010</v>
          </cell>
          <cell r="AT860">
            <v>3</v>
          </cell>
          <cell r="AU860" t="str">
            <v>WSA1401P</v>
          </cell>
          <cell r="AV860" t="str">
            <v>GWE014WJB003</v>
          </cell>
          <cell r="AW860" t="str">
            <v>WH0HP</v>
          </cell>
          <cell r="AX860" t="str">
            <v>M010</v>
          </cell>
          <cell r="AY860">
            <v>74012303</v>
          </cell>
          <cell r="AZ860">
            <v>51013225</v>
          </cell>
          <cell r="BA860">
            <v>80147848</v>
          </cell>
        </row>
        <row r="861">
          <cell r="D861">
            <v>60311285</v>
          </cell>
          <cell r="E861" t="str">
            <v xml:space="preserve">A </v>
          </cell>
          <cell r="F861" t="str">
            <v>TV</v>
          </cell>
          <cell r="G861" t="str">
            <v>ROBERTO CARREÑO REYEZ</v>
          </cell>
          <cell r="H861" t="str">
            <v>TELMEX</v>
          </cell>
          <cell r="I861">
            <v>9671160036</v>
          </cell>
          <cell r="J861" t="str">
            <v>HISENSE</v>
          </cell>
          <cell r="K861" t="str">
            <v>43H7C</v>
          </cell>
          <cell r="L861" t="str">
            <v>432G160913H00498</v>
          </cell>
          <cell r="M861">
            <v>81017</v>
          </cell>
          <cell r="N861">
            <v>11998.62</v>
          </cell>
          <cell r="O861">
            <v>42654</v>
          </cell>
          <cell r="P861">
            <v>42776</v>
          </cell>
          <cell r="Q861">
            <v>200996</v>
          </cell>
          <cell r="R861" t="str">
            <v xml:space="preserve"> TARJETA MAIN OC-1007721 </v>
          </cell>
          <cell r="S861" t="str">
            <v/>
          </cell>
          <cell r="T861" t="str">
            <v xml:space="preserve">            MARITE DE CABALERO    </v>
          </cell>
          <cell r="U861" t="str">
            <v>2017/04/24</v>
          </cell>
          <cell r="V861" t="str">
            <v>SUR</v>
          </cell>
          <cell r="W861" t="str">
            <v>COMPLETADO</v>
          </cell>
          <cell r="X861" t="str">
            <v>TALLER</v>
          </cell>
          <cell r="Y861">
            <v>42776</v>
          </cell>
          <cell r="Z861">
            <v>122</v>
          </cell>
          <cell r="AA861" t="str">
            <v>M010</v>
          </cell>
          <cell r="AD861" t="str">
            <v>San Cristobal de las Casas/ Bo de GPE</v>
          </cell>
          <cell r="AE861" t="str">
            <v>CHS</v>
          </cell>
          <cell r="AF861" t="str">
            <v>MX</v>
          </cell>
          <cell r="AG861" t="str">
            <v>10411758</v>
          </cell>
          <cell r="AH861" t="str">
            <v>ROBERTO CARREÑO REYES</v>
          </cell>
          <cell r="AI861" t="str">
            <v>135 C Real de Guadalupe</v>
          </cell>
          <cell r="AJ861" t="str">
            <v>9671160036</v>
          </cell>
          <cell r="AK861">
            <v>0</v>
          </cell>
          <cell r="AL861" t="str">
            <v>29230</v>
          </cell>
          <cell r="AM861"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861" t="str">
            <v>3TE43G154905</v>
          </cell>
          <cell r="AO861" t="str">
            <v>Smart</v>
          </cell>
          <cell r="AP861" t="str">
            <v>Hisense</v>
          </cell>
          <cell r="AQ861" t="str">
            <v>Opera</v>
          </cell>
          <cell r="AR861" t="str">
            <v>UHD 3840 X 2160</v>
          </cell>
          <cell r="AS861" t="str">
            <v>3TE43G1618P0MG1618P0MM010</v>
          </cell>
          <cell r="AT861">
            <v>10</v>
          </cell>
          <cell r="AU861" t="str">
            <v>43H7C</v>
          </cell>
          <cell r="AV861" t="str">
            <v>3TE43G1618P0M</v>
          </cell>
          <cell r="AW861" t="str">
            <v>G1618P0M</v>
          </cell>
          <cell r="AX861" t="str">
            <v>M010</v>
          </cell>
          <cell r="AY861">
            <v>74012310</v>
          </cell>
          <cell r="AZ861">
            <v>51013232</v>
          </cell>
          <cell r="BA861">
            <v>80147849</v>
          </cell>
        </row>
        <row r="862">
          <cell r="D862">
            <v>60314632</v>
          </cell>
          <cell r="E862" t="str">
            <v>A</v>
          </cell>
          <cell r="F862" t="str">
            <v>TV</v>
          </cell>
          <cell r="G862" t="str">
            <v>MARIA ESPARZA MARTINEZ</v>
          </cell>
          <cell r="H862" t="str">
            <v>BUENAVENTURA #107 LUIS ANGEL TEJADA</v>
          </cell>
          <cell r="I862">
            <v>16188353194</v>
          </cell>
          <cell r="J862" t="str">
            <v>HISENSE</v>
          </cell>
          <cell r="K862" t="str">
            <v>32H5B2</v>
          </cell>
          <cell r="L862" t="str">
            <v>32G1613D2H00872</v>
          </cell>
          <cell r="M862" t="str">
            <v>POLIZA</v>
          </cell>
          <cell r="N862">
            <v>7499</v>
          </cell>
          <cell r="O862">
            <v>42610</v>
          </cell>
          <cell r="P862">
            <v>42818</v>
          </cell>
          <cell r="Q862">
            <v>201034</v>
          </cell>
          <cell r="R862" t="str">
            <v>30/03/2017 04 : 17  ERNESTO.HERN : NP5
28/03/2017 05 : 45 201034 : PENDIOENTE PANEL OC1009106</v>
          </cell>
          <cell r="S862" t="str">
            <v/>
          </cell>
          <cell r="T862" t="str">
            <v xml:space="preserve">Arturo Olguin                    </v>
          </cell>
          <cell r="U862">
            <v>42836</v>
          </cell>
          <cell r="V862" t="str">
            <v>Norte</v>
          </cell>
          <cell r="W862" t="str">
            <v>COMPLETADO</v>
          </cell>
          <cell r="X862" t="str">
            <v>TALLER</v>
          </cell>
          <cell r="Y862">
            <v>42816</v>
          </cell>
          <cell r="Z862">
            <v>206</v>
          </cell>
          <cell r="AA862" t="str">
            <v>M010</v>
          </cell>
          <cell r="AB862" t="str">
            <v>T185960/Panel - PANEL</v>
          </cell>
          <cell r="AC862" t="str">
            <v>OC-1009106</v>
          </cell>
          <cell r="AD862" t="str">
            <v>LUIS ANGEL TEJADA / DURANGO</v>
          </cell>
          <cell r="AE862" t="str">
            <v>DGO</v>
          </cell>
          <cell r="AF862" t="str">
            <v>MX</v>
          </cell>
          <cell r="AG862" t="str">
            <v>10414831</v>
          </cell>
          <cell r="AH862" t="str">
            <v>MARIA ESPARZA MARTINEZ</v>
          </cell>
          <cell r="AI862" t="str">
            <v>107 BUENAVENTURA</v>
          </cell>
          <cell r="AJ862" t="str">
            <v>016188353194</v>
          </cell>
          <cell r="AK862">
            <v>0</v>
          </cell>
          <cell r="AL862" t="str">
            <v>34018</v>
          </cell>
          <cell r="AM862"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862" t="str">
            <v>3TE32G155369</v>
          </cell>
          <cell r="AO862" t="str">
            <v>Smart</v>
          </cell>
          <cell r="AP862" t="str">
            <v>Hisense</v>
          </cell>
          <cell r="AQ862" t="str">
            <v>Opera</v>
          </cell>
          <cell r="AR862" t="str">
            <v>HD 1366 X 768</v>
          </cell>
          <cell r="AS862" t="str">
            <v>3TE32G163827G163827M010</v>
          </cell>
          <cell r="AT862">
            <v>7</v>
          </cell>
          <cell r="AU862" t="str">
            <v>32H5B2</v>
          </cell>
          <cell r="AV862" t="str">
            <v>3TE32G163827</v>
          </cell>
          <cell r="AW862" t="str">
            <v>G163827</v>
          </cell>
          <cell r="AX862" t="str">
            <v>M010</v>
          </cell>
          <cell r="AY862">
            <v>74011590</v>
          </cell>
          <cell r="AZ862">
            <v>51012526</v>
          </cell>
          <cell r="BA862">
            <v>80138070</v>
          </cell>
        </row>
        <row r="863">
          <cell r="D863">
            <v>60313484</v>
          </cell>
          <cell r="E863" t="str">
            <v>A</v>
          </cell>
          <cell r="F863" t="str">
            <v>TV</v>
          </cell>
          <cell r="G863" t="str">
            <v>JAZMIN RIOS LUNA</v>
          </cell>
          <cell r="H863" t="str">
            <v xml:space="preserve">RETORNO PROVINCIA MALAGA NUM, 79   COL. URBI RILLA DEL REY  </v>
          </cell>
          <cell r="I863">
            <v>6643315227</v>
          </cell>
          <cell r="J863" t="str">
            <v>HISENSE</v>
          </cell>
          <cell r="K863" t="str">
            <v>50K20DW</v>
          </cell>
          <cell r="L863" t="str">
            <v>50G143292H07010</v>
          </cell>
          <cell r="M863">
            <v>160007</v>
          </cell>
          <cell r="N863">
            <v>11998.37</v>
          </cell>
          <cell r="O863">
            <v>42175</v>
          </cell>
          <cell r="P863">
            <v>42803</v>
          </cell>
          <cell r="Q863">
            <v>202508</v>
          </cell>
          <cell r="R863" t="str">
            <v xml:space="preserve">OC-1008407  SE SOLICITO EL PANEL  PARTE 173331         </v>
          </cell>
          <cell r="S863" t="str">
            <v xml:space="preserve">  SOLO CON BASE, SIN C.R. Y SIN CAJA </v>
          </cell>
          <cell r="T863" t="str">
            <v xml:space="preserve">Mayra Soto                   </v>
          </cell>
          <cell r="U863">
            <v>42810</v>
          </cell>
          <cell r="V863" t="str">
            <v>Norte</v>
          </cell>
          <cell r="W863" t="str">
            <v>COMPLETADO</v>
          </cell>
          <cell r="X863" t="str">
            <v>TALLER</v>
          </cell>
          <cell r="Y863">
            <v>42801</v>
          </cell>
          <cell r="Z863">
            <v>626</v>
          </cell>
          <cell r="AA863" t="str">
            <v>M012</v>
          </cell>
          <cell r="AB863" t="str">
            <v>T173331/Panel - PANEL</v>
          </cell>
          <cell r="AC863" t="str">
            <v>OC-1008407</v>
          </cell>
          <cell r="AD863" t="str">
            <v>Hermosillo/Urbi Villa del Rey</v>
          </cell>
          <cell r="AE863" t="str">
            <v>SON</v>
          </cell>
          <cell r="AF863" t="str">
            <v>MX</v>
          </cell>
          <cell r="AG863" t="str">
            <v>10413690</v>
          </cell>
          <cell r="AH863" t="str">
            <v>YAZMIN RIOS LUNA</v>
          </cell>
          <cell r="AI863" t="str">
            <v>79 Provincia Malaga</v>
          </cell>
          <cell r="AJ863" t="str">
            <v>6643315227</v>
          </cell>
          <cell r="AK863" t="str">
            <v>6643315227</v>
          </cell>
          <cell r="AL863" t="str">
            <v>83293</v>
          </cell>
          <cell r="AM863"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863" t="str">
            <v>1TE50B8NUSCB</v>
          </cell>
          <cell r="AO863" t="str">
            <v>Smart</v>
          </cell>
          <cell r="AP863" t="str">
            <v>Hisense</v>
          </cell>
          <cell r="AQ863" t="str">
            <v>Opera</v>
          </cell>
          <cell r="AR863" t="str">
            <v>FHD 1920 x 1080</v>
          </cell>
          <cell r="AS863" t="str">
            <v>3TE55G161437G161437M010</v>
          </cell>
          <cell r="AT863">
            <v>7</v>
          </cell>
          <cell r="AU863" t="str">
            <v>55H5C</v>
          </cell>
          <cell r="AV863" t="str">
            <v>3TE55G161437</v>
          </cell>
          <cell r="AW863" t="str">
            <v>G161437</v>
          </cell>
          <cell r="AX863" t="str">
            <v>M010</v>
          </cell>
          <cell r="AY863">
            <v>74011598</v>
          </cell>
          <cell r="AZ863">
            <v>51012534</v>
          </cell>
          <cell r="BA863">
            <v>80138079</v>
          </cell>
        </row>
        <row r="864">
          <cell r="D864">
            <v>60315189</v>
          </cell>
          <cell r="E864" t="str">
            <v>A</v>
          </cell>
          <cell r="F864" t="str">
            <v>TV</v>
          </cell>
          <cell r="G864" t="str">
            <v>Francisca Lopez</v>
          </cell>
          <cell r="H864" t="str">
            <v>Trinidad Acuña 1004, Col. Hogar y patrimonio. Cajeme</v>
          </cell>
          <cell r="I864">
            <v>6441378576</v>
          </cell>
          <cell r="J864" t="str">
            <v>HISENSE</v>
          </cell>
          <cell r="K864" t="str">
            <v>32K20DW</v>
          </cell>
          <cell r="L864" t="str">
            <v>32G144281H03312</v>
          </cell>
          <cell r="M864" t="str">
            <v>5409 5980 8243 1707 5716 54</v>
          </cell>
          <cell r="N864">
            <v>4599</v>
          </cell>
          <cell r="O864">
            <v>42322</v>
          </cell>
          <cell r="P864">
            <v>42830</v>
          </cell>
          <cell r="Q864">
            <v>201554</v>
          </cell>
          <cell r="R864" t="str">
            <v>Mancha morada en parte superior derecha de panel.</v>
          </cell>
          <cell r="S864" t="str">
            <v/>
          </cell>
          <cell r="T864" t="str">
            <v xml:space="preserve">Luis Daniel Medina              </v>
          </cell>
          <cell r="U864" t="str">
            <v>2017-04-10</v>
          </cell>
          <cell r="V864" t="str">
            <v>Norte</v>
          </cell>
          <cell r="W864" t="str">
            <v>COMPLETADO</v>
          </cell>
          <cell r="X864" t="str">
            <v>TALLER</v>
          </cell>
          <cell r="Y864">
            <v>42824</v>
          </cell>
          <cell r="Z864">
            <v>502</v>
          </cell>
          <cell r="AA864" t="str">
            <v>M012</v>
          </cell>
          <cell r="AB864" t="str">
            <v>T179250/Panel - PANEL</v>
          </cell>
          <cell r="AC864" t="str">
            <v>OC-1009376</v>
          </cell>
          <cell r="AD864" t="str">
            <v>cajeme / hogar y patrimonio</v>
          </cell>
          <cell r="AE864" t="str">
            <v>SON</v>
          </cell>
          <cell r="AF864" t="str">
            <v>MX</v>
          </cell>
          <cell r="AG864" t="str">
            <v>10415173</v>
          </cell>
          <cell r="AH864" t="str">
            <v>FRANCISCA LOPEZ</v>
          </cell>
          <cell r="AI864" t="str">
            <v>trinidad acuña 1004 pres</v>
          </cell>
          <cell r="AJ864" t="str">
            <v>6441378576</v>
          </cell>
          <cell r="AK864">
            <v>0</v>
          </cell>
          <cell r="AL864" t="str">
            <v>85210</v>
          </cell>
          <cell r="AM864"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864" t="str">
            <v>3TE32G143053</v>
          </cell>
          <cell r="AO864" t="str">
            <v>Smart</v>
          </cell>
          <cell r="AP864" t="str">
            <v>Hisense</v>
          </cell>
          <cell r="AQ864" t="str">
            <v>Opera</v>
          </cell>
          <cell r="AR864" t="str">
            <v>HD 1366 X 768</v>
          </cell>
          <cell r="AS864" t="e">
            <v>#N/A</v>
          </cell>
          <cell r="AT864" t="e">
            <v>#N/A</v>
          </cell>
          <cell r="AV864" t="str">
            <v>3TE32G143053</v>
          </cell>
          <cell r="AW864" t="e">
            <v>#N/A</v>
          </cell>
          <cell r="AY864">
            <v>74011585</v>
          </cell>
          <cell r="AZ864">
            <v>51012521</v>
          </cell>
          <cell r="BA864">
            <v>80138074</v>
          </cell>
        </row>
        <row r="865">
          <cell r="D865">
            <v>60306598</v>
          </cell>
          <cell r="E865" t="str">
            <v>A</v>
          </cell>
          <cell r="F865" t="str">
            <v>TV</v>
          </cell>
          <cell r="G865" t="str">
            <v>MA. CRISTINA ZAMORA BELMARES</v>
          </cell>
          <cell r="H865" t="str">
            <v>CALLE SALVADOR NOVO #235 FRACC. PENSADORES MEXICANOS AGUASCALIENTES, AGS.</v>
          </cell>
          <cell r="I865" t="str">
            <v>449 972 8213</v>
          </cell>
          <cell r="J865" t="str">
            <v>HISENSE</v>
          </cell>
          <cell r="K865" t="str">
            <v>50K20DW</v>
          </cell>
          <cell r="L865" t="str">
            <v>50J140464H02234</v>
          </cell>
          <cell r="M865" t="str">
            <v>Poliza de Garantia</v>
          </cell>
          <cell r="N865">
            <v>0</v>
          </cell>
          <cell r="O865">
            <v>41943</v>
          </cell>
          <cell r="P865">
            <v>42724</v>
          </cell>
          <cell r="Q865">
            <v>202465</v>
          </cell>
          <cell r="R865" t="str">
            <v>PANEL Y TARJETA FUENTE CON DAÑO.   NO HAY PANEL PARA REALIZAR REPARACION (T173331 - T171496 - Pedido de compra OC-1004996)</v>
          </cell>
          <cell r="S865" t="str">
            <v/>
          </cell>
          <cell r="T865" t="str">
            <v xml:space="preserve">ALEJANDRO CHAVEZ                </v>
          </cell>
          <cell r="U865" t="str">
            <v>2017-04-11</v>
          </cell>
          <cell r="V865" t="str">
            <v>Norte</v>
          </cell>
          <cell r="W865" t="str">
            <v>COMPLETADO</v>
          </cell>
          <cell r="X865" t="str">
            <v>TALLER</v>
          </cell>
          <cell r="Y865">
            <v>42724</v>
          </cell>
          <cell r="Z865">
            <v>781</v>
          </cell>
          <cell r="AA865" t="str">
            <v>M012</v>
          </cell>
          <cell r="AB865" t="str">
            <v>T173331/Panel - PANEL</v>
          </cell>
          <cell r="AC865" t="str">
            <v>OC-1004996</v>
          </cell>
          <cell r="AD865" t="str">
            <v>AGUASCALIENTES/PENSADORES MEXICANOS</v>
          </cell>
          <cell r="AE865" t="str">
            <v>AGS</v>
          </cell>
          <cell r="AF865" t="str">
            <v>MX</v>
          </cell>
          <cell r="AG865" t="str">
            <v>10407247</v>
          </cell>
          <cell r="AH865" t="str">
            <v>MA CRISTINA ZAMORA BELMARES</v>
          </cell>
          <cell r="AI865" t="str">
            <v>235 SALVADOR NOVO</v>
          </cell>
          <cell r="AJ865" t="str">
            <v>4499728213</v>
          </cell>
          <cell r="AK865" t="str">
            <v>4491167621</v>
          </cell>
          <cell r="AL865" t="str">
            <v>20179</v>
          </cell>
          <cell r="AM865"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865" t="str">
            <v>1TE50B8NUSCB</v>
          </cell>
          <cell r="AO865" t="str">
            <v>Smart</v>
          </cell>
          <cell r="AP865" t="str">
            <v>Hisense</v>
          </cell>
          <cell r="AQ865" t="str">
            <v>Opera</v>
          </cell>
          <cell r="AR865" t="str">
            <v>FHD 1920 x 1080</v>
          </cell>
          <cell r="AS865" t="str">
            <v>3TE55G161437G161437M010</v>
          </cell>
          <cell r="AT865">
            <v>7</v>
          </cell>
          <cell r="AU865" t="str">
            <v>55H5C</v>
          </cell>
          <cell r="AV865" t="str">
            <v>3TE55G161437</v>
          </cell>
          <cell r="AW865" t="str">
            <v>G161437</v>
          </cell>
          <cell r="AX865" t="str">
            <v>M010</v>
          </cell>
          <cell r="AY865">
            <v>74012350</v>
          </cell>
          <cell r="AZ865">
            <v>51013274</v>
          </cell>
          <cell r="BA865">
            <v>80143882</v>
          </cell>
        </row>
        <row r="866">
          <cell r="D866">
            <v>60308458</v>
          </cell>
          <cell r="E866" t="str">
            <v>A</v>
          </cell>
          <cell r="F866" t="str">
            <v>TV</v>
          </cell>
          <cell r="G866" t="str">
            <v>AGUSTIN ESQUERRA COTA</v>
          </cell>
          <cell r="H866" t="str">
            <v xml:space="preserve">MARIANO CARLO LOPEZ 3059 COL.FRACC RINCON DEL PARQUE CP.80114 CULIACAN SINALOA </v>
          </cell>
          <cell r="I866">
            <v>2579587</v>
          </cell>
          <cell r="J866" t="str">
            <v>HISENSE</v>
          </cell>
          <cell r="K866" t="str">
            <v>50K20D</v>
          </cell>
          <cell r="L866" t="str">
            <v>50J140472H02321</v>
          </cell>
          <cell r="M866">
            <v>5700</v>
          </cell>
          <cell r="N866">
            <v>5299.02</v>
          </cell>
          <cell r="O866">
            <v>41769</v>
          </cell>
          <cell r="P866">
            <v>42755</v>
          </cell>
          <cell r="Q866">
            <v>201050</v>
          </cell>
          <cell r="R866" t="str">
            <v>FALTA DE REFACCIONES</v>
          </cell>
          <cell r="S866" t="str">
            <v xml:space="preserve">EQUIPO EN TALLER </v>
          </cell>
          <cell r="T866" t="str">
            <v xml:space="preserve">JAZMIN PADILLA                  </v>
          </cell>
          <cell r="U866" t="str">
            <v>2017-02-07</v>
          </cell>
          <cell r="V866" t="str">
            <v>Norte</v>
          </cell>
          <cell r="W866" t="str">
            <v>COMPLETADO</v>
          </cell>
          <cell r="X866" t="str">
            <v>TALLER</v>
          </cell>
          <cell r="Y866">
            <v>42744</v>
          </cell>
          <cell r="Z866">
            <v>986</v>
          </cell>
          <cell r="AA866" t="str">
            <v>M012</v>
          </cell>
          <cell r="AB866" t="str">
            <v>T173064/Panel - PANEL</v>
          </cell>
          <cell r="AC866" t="str">
            <v>OC-1006430</v>
          </cell>
          <cell r="AD866" t="str">
            <v>Culiacan/Fracc. Rincon del Parque</v>
          </cell>
          <cell r="AE866" t="str">
            <v>SIN</v>
          </cell>
          <cell r="AF866" t="str">
            <v>MX</v>
          </cell>
          <cell r="AG866" t="str">
            <v>10381175</v>
          </cell>
          <cell r="AH866" t="str">
            <v>AGUSTIN ESQUERRA COTA</v>
          </cell>
          <cell r="AI866" t="str">
            <v>mariano Carlo Lopez no 3059</v>
          </cell>
          <cell r="AJ866" t="str">
            <v>66772579587</v>
          </cell>
          <cell r="AK866">
            <v>0</v>
          </cell>
          <cell r="AL866" t="str">
            <v>80114</v>
          </cell>
          <cell r="AM866"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866" t="str">
            <v>3TE50G132311</v>
          </cell>
          <cell r="AO866" t="str">
            <v>Básica</v>
          </cell>
          <cell r="AP866" t="str">
            <v>Hisense</v>
          </cell>
          <cell r="AQ866" t="str">
            <v>Opera</v>
          </cell>
          <cell r="AR866" t="str">
            <v>FHD 1920 x 1080</v>
          </cell>
          <cell r="AS866" t="e">
            <v>#N/A</v>
          </cell>
          <cell r="AT866" t="e">
            <v>#N/A</v>
          </cell>
          <cell r="AV866" t="e">
            <v>#N/A</v>
          </cell>
          <cell r="AW866" t="e">
            <v>#N/A</v>
          </cell>
          <cell r="AY866">
            <v>74010658</v>
          </cell>
          <cell r="AZ866">
            <v>51011564</v>
          </cell>
          <cell r="BA866">
            <v>80139124</v>
          </cell>
        </row>
        <row r="867">
          <cell r="D867">
            <v>60311632</v>
          </cell>
          <cell r="E867" t="str">
            <v>A</v>
          </cell>
          <cell r="F867" t="str">
            <v>TV</v>
          </cell>
          <cell r="G867" t="str">
            <v>JORGE ALBERTO SANCHEZ MONROY</v>
          </cell>
          <cell r="H867" t="str">
            <v xml:space="preserve">CALLE LLUVIA MZ.2 LT.20 COLONIA AMANECER ECATEPEC </v>
          </cell>
          <cell r="I867">
            <v>13135749</v>
          </cell>
          <cell r="J867" t="str">
            <v>HISENSE</v>
          </cell>
          <cell r="K867" t="str">
            <v>40K20DW</v>
          </cell>
          <cell r="L867" t="str">
            <v>40G150586H04134</v>
          </cell>
          <cell r="M867" t="str">
            <v xml:space="preserve">TICKET </v>
          </cell>
          <cell r="N867">
            <v>6999</v>
          </cell>
          <cell r="O867">
            <v>42432</v>
          </cell>
          <cell r="P867">
            <v>42781</v>
          </cell>
          <cell r="Q867">
            <v>201010</v>
          </cell>
          <cell r="R867" t="str">
            <v xml:space="preserve">PENDIENTE POR PANEL </v>
          </cell>
          <cell r="S867" t="str">
            <v xml:space="preserve">NINGUN ACCESORIO SOLO EQUIPO </v>
          </cell>
          <cell r="T867" t="str">
            <v xml:space="preserve"> LUIS VALENTIN                    </v>
          </cell>
          <cell r="U867" t="str">
            <v>2017-02-18</v>
          </cell>
          <cell r="V867" t="str">
            <v>Centro</v>
          </cell>
          <cell r="W867" t="str">
            <v>COMPLETADO</v>
          </cell>
          <cell r="Y867">
            <v>42781</v>
          </cell>
          <cell r="Z867">
            <v>349</v>
          </cell>
          <cell r="AA867" t="str">
            <v>M010</v>
          </cell>
          <cell r="AB867" t="str">
            <v>T172750/Panel - PANEL</v>
          </cell>
          <cell r="AC867" t="str">
            <v>OC-1007464</v>
          </cell>
          <cell r="AD867" t="str">
            <v>ECATEPEC/AMANECER</v>
          </cell>
          <cell r="AE867" t="str">
            <v>MEX</v>
          </cell>
          <cell r="AF867" t="str">
            <v>MX</v>
          </cell>
          <cell r="AG867" t="str">
            <v>10412123</v>
          </cell>
          <cell r="AH867" t="str">
            <v>JORGE ALBERTO SANCHEZ MONROY</v>
          </cell>
          <cell r="AI867" t="str">
            <v>LT 20 LLUVIA MZ 2</v>
          </cell>
          <cell r="AJ867" t="str">
            <v>13135749</v>
          </cell>
          <cell r="AK867">
            <v>0</v>
          </cell>
          <cell r="AL867" t="str">
            <v>55266</v>
          </cell>
          <cell r="AM867"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867" t="str">
            <v>3TE40A144716</v>
          </cell>
          <cell r="AO867" t="str">
            <v>Smart</v>
          </cell>
          <cell r="AP867" t="str">
            <v>Hisense</v>
          </cell>
          <cell r="AQ867" t="str">
            <v>Opera</v>
          </cell>
          <cell r="AR867" t="str">
            <v>FHD 1920 x 1080</v>
          </cell>
          <cell r="AS867" t="e">
            <v>#N/A</v>
          </cell>
          <cell r="AT867" t="e">
            <v>#N/A</v>
          </cell>
          <cell r="AV867" t="str">
            <v>3TE40A144716</v>
          </cell>
          <cell r="AW867" t="e">
            <v>#N/A</v>
          </cell>
          <cell r="AY867">
            <v>74011589</v>
          </cell>
          <cell r="AZ867">
            <v>51012525</v>
          </cell>
          <cell r="BA867">
            <v>80138078</v>
          </cell>
        </row>
        <row r="868">
          <cell r="D868">
            <v>60313417</v>
          </cell>
          <cell r="E868" t="str">
            <v>A</v>
          </cell>
          <cell r="F868" t="str">
            <v>TV</v>
          </cell>
          <cell r="G868" t="str">
            <v>MARTHA SILVA MÉRIDA</v>
          </cell>
          <cell r="H868" t="str">
            <v>RAFAEL ALDUSÍN 11, COL. TEZOZOMOC</v>
          </cell>
          <cell r="I868" t="str">
            <v>70-40-40-39</v>
          </cell>
          <cell r="J868" t="str">
            <v>HISENSE</v>
          </cell>
          <cell r="K868" t="str">
            <v>40H5B2</v>
          </cell>
          <cell r="L868" t="str">
            <v>40G155372H02132</v>
          </cell>
          <cell r="M868" t="str">
            <v xml:space="preserve">TICKET </v>
          </cell>
          <cell r="N868">
            <v>5590.3</v>
          </cell>
          <cell r="O868">
            <v>42534</v>
          </cell>
          <cell r="P868">
            <v>42805</v>
          </cell>
          <cell r="Q868">
            <v>201010</v>
          </cell>
          <cell r="R868" t="str">
            <v>PENDIENTE POR PANEL LCD</v>
          </cell>
          <cell r="S868" t="str">
            <v>CLIENTE DIO PANTALLA.</v>
          </cell>
          <cell r="T868" t="str">
            <v xml:space="preserve">LESLY CARRO               </v>
          </cell>
          <cell r="U868" t="str">
            <v>2017-03-17</v>
          </cell>
          <cell r="V868" t="str">
            <v>Centro</v>
          </cell>
          <cell r="W868" t="str">
            <v>COMPLETADO</v>
          </cell>
          <cell r="Y868">
            <v>42801</v>
          </cell>
          <cell r="Z868">
            <v>271</v>
          </cell>
          <cell r="AA868" t="str">
            <v>M010</v>
          </cell>
          <cell r="AB868" t="str">
            <v>T191066/Panel - PANEL</v>
          </cell>
          <cell r="AC868" t="str">
            <v>OC-1008483</v>
          </cell>
          <cell r="AD868" t="str">
            <v>AZCAPOTZALCO/TEZOZOMOC</v>
          </cell>
          <cell r="AE868" t="str">
            <v>DF</v>
          </cell>
          <cell r="AF868" t="str">
            <v>MX</v>
          </cell>
          <cell r="AG868" t="str">
            <v>10400384</v>
          </cell>
          <cell r="AH868" t="str">
            <v>MARTHA SILVA MERIDA</v>
          </cell>
          <cell r="AI868" t="str">
            <v>11 RAFAEL ALDUSIN</v>
          </cell>
          <cell r="AJ868" t="str">
            <v>70404039</v>
          </cell>
          <cell r="AK868" t="str">
            <v>9931925673</v>
          </cell>
          <cell r="AL868" t="str">
            <v>02450</v>
          </cell>
          <cell r="AM868"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868" t="str">
            <v>3TE40G155372</v>
          </cell>
          <cell r="AO868" t="str">
            <v>Smart</v>
          </cell>
          <cell r="AP868" t="str">
            <v>Hisense</v>
          </cell>
          <cell r="AQ868" t="str">
            <v>Opera</v>
          </cell>
          <cell r="AR868" t="str">
            <v>FHD 1920 x 1080</v>
          </cell>
          <cell r="AS868" t="e">
            <v>#N/A</v>
          </cell>
          <cell r="AT868" t="e">
            <v>#N/A</v>
          </cell>
          <cell r="AV868" t="str">
            <v>3TE40G155372</v>
          </cell>
          <cell r="AW868" t="e">
            <v>#N/A</v>
          </cell>
          <cell r="AY868">
            <v>74011588</v>
          </cell>
          <cell r="AZ868">
            <v>51012524</v>
          </cell>
          <cell r="BA868">
            <v>80138076</v>
          </cell>
        </row>
        <row r="869">
          <cell r="D869">
            <v>60314979</v>
          </cell>
          <cell r="E869" t="str">
            <v>A</v>
          </cell>
          <cell r="F869" t="str">
            <v>TV</v>
          </cell>
          <cell r="G869" t="str">
            <v>MÓNICA OLIVIA FLORES</v>
          </cell>
          <cell r="H869" t="str">
            <v>PARAÍSO MZ. "A", LT.43 , COL. EL PROGRESO</v>
          </cell>
          <cell r="I869" t="str">
            <v>26-22-99-79</v>
          </cell>
          <cell r="J869" t="str">
            <v>HISENSE</v>
          </cell>
          <cell r="K869" t="str">
            <v>50K20DW</v>
          </cell>
          <cell r="L869" t="str">
            <v>50G143065H01067</v>
          </cell>
          <cell r="M869" t="str">
            <v xml:space="preserve">PÓLIZA CON SELLO </v>
          </cell>
          <cell r="N869">
            <v>0</v>
          </cell>
          <cell r="O869">
            <v>41957</v>
          </cell>
          <cell r="P869">
            <v>42819</v>
          </cell>
          <cell r="Q869">
            <v>201010</v>
          </cell>
          <cell r="R869" t="str">
            <v>PENDIENTE POR PANEL LCD</v>
          </cell>
          <cell r="S869" t="str">
            <v xml:space="preserve">CLIENTE DIO PANTALLA Y BASE. </v>
          </cell>
          <cell r="T869" t="str">
            <v xml:space="preserve">LESLY CARRO               </v>
          </cell>
          <cell r="U869" t="str">
            <v>2017-03-30</v>
          </cell>
          <cell r="V869" t="str">
            <v>Centro</v>
          </cell>
          <cell r="W869" t="str">
            <v>COMPLETADO</v>
          </cell>
          <cell r="Y869">
            <v>42818</v>
          </cell>
          <cell r="Z869">
            <v>862</v>
          </cell>
          <cell r="AA869" t="str">
            <v>M012</v>
          </cell>
          <cell r="AB869" t="str">
            <v>T173331/Panel - PANEL</v>
          </cell>
          <cell r="AC869" t="str">
            <v>OC-1009076</v>
          </cell>
          <cell r="AD869" t="str">
            <v>ECATEPEC/EL PROGRESO</v>
          </cell>
          <cell r="AE869" t="str">
            <v>MEX</v>
          </cell>
          <cell r="AF869" t="str">
            <v>MX</v>
          </cell>
          <cell r="AG869" t="str">
            <v>10415168</v>
          </cell>
          <cell r="AH869" t="str">
            <v>MÓNICA OLIVIA FLORES</v>
          </cell>
          <cell r="AI869" t="str">
            <v>LT.43 PARAÍSO MZ. "A"</v>
          </cell>
          <cell r="AJ869" t="str">
            <v>26-22-99-79</v>
          </cell>
          <cell r="AK869">
            <v>0</v>
          </cell>
          <cell r="AL869" t="str">
            <v>55010</v>
          </cell>
          <cell r="AM869"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869" t="str">
            <v>1TE50B8NUSCB</v>
          </cell>
          <cell r="AO869" t="str">
            <v>Smart</v>
          </cell>
          <cell r="AP869" t="str">
            <v>Hisense</v>
          </cell>
          <cell r="AQ869" t="str">
            <v>Opera</v>
          </cell>
          <cell r="AR869" t="str">
            <v>FHD 1920 x 1080</v>
          </cell>
          <cell r="AS869" t="e">
            <v>#N/A</v>
          </cell>
          <cell r="AT869" t="e">
            <v>#N/A</v>
          </cell>
          <cell r="AV869" t="str">
            <v>3TE50G143065</v>
          </cell>
          <cell r="AW869" t="e">
            <v>#N/A</v>
          </cell>
          <cell r="AY869">
            <v>74012180</v>
          </cell>
          <cell r="AZ869">
            <v>51012399</v>
          </cell>
          <cell r="BA869">
            <v>80137252</v>
          </cell>
        </row>
        <row r="870">
          <cell r="D870">
            <v>60271687</v>
          </cell>
          <cell r="E870" t="str">
            <v>A</v>
          </cell>
          <cell r="F870" t="str">
            <v>TV</v>
          </cell>
          <cell r="G870" t="str">
            <v xml:space="preserve"> Orlando Cruz Loida</v>
          </cell>
          <cell r="H870" t="str">
            <v xml:space="preserve">
Carret Reynosa Mty km 103.5 no. 126
 Reynosa/fracc.fuentes </v>
          </cell>
          <cell r="I870" t="str">
            <v xml:space="preserve"> 8999518222-8991177979
</v>
          </cell>
          <cell r="J870" t="str">
            <v>HISENSE</v>
          </cell>
          <cell r="K870" t="str">
            <v>50H5B2</v>
          </cell>
          <cell r="L870" t="str">
            <v>50G155377H01258</v>
          </cell>
          <cell r="M870" t="str">
            <v>POLIZA GARANTIA</v>
          </cell>
          <cell r="N870">
            <v>7990</v>
          </cell>
          <cell r="O870">
            <v>41796</v>
          </cell>
          <cell r="P870">
            <v>42908</v>
          </cell>
          <cell r="Q870">
            <v>201041</v>
          </cell>
          <cell r="R870">
            <v>0</v>
          </cell>
          <cell r="S870" t="str">
            <v>e esta orden el equipo dañado ya fue rec</v>
          </cell>
          <cell r="T870" t="str">
            <v xml:space="preserve">     Eudenis Aguilar Ahuacatitla  </v>
          </cell>
          <cell r="U870" t="str">
            <v>2017-04-13</v>
          </cell>
          <cell r="V870" t="str">
            <v>Norte</v>
          </cell>
          <cell r="W870" t="str">
            <v>COMPLETADO</v>
          </cell>
          <cell r="X870" t="str">
            <v>TALLER</v>
          </cell>
          <cell r="Y870" t="e">
            <v>#N/A</v>
          </cell>
          <cell r="Z870">
            <v>1112</v>
          </cell>
          <cell r="AA870" t="str">
            <v>M012</v>
          </cell>
          <cell r="AD870" t="e">
            <v>#N/A</v>
          </cell>
          <cell r="AE870" t="e">
            <v>#N/A</v>
          </cell>
          <cell r="AF870" t="e">
            <v>#N/A</v>
          </cell>
          <cell r="AG870" t="e">
            <v>#N/A</v>
          </cell>
          <cell r="AH870" t="e">
            <v>#N/A</v>
          </cell>
          <cell r="AI870" t="e">
            <v>#N/A</v>
          </cell>
          <cell r="AJ870" t="e">
            <v>#N/A</v>
          </cell>
          <cell r="AK870" t="e">
            <v>#N/A</v>
          </cell>
          <cell r="AL870" t="e">
            <v>#N/A</v>
          </cell>
          <cell r="AM870" t="e">
            <v>#N/A</v>
          </cell>
          <cell r="AN870" t="str">
            <v>3TE50G155377</v>
          </cell>
          <cell r="AO870" t="str">
            <v>Smart</v>
          </cell>
          <cell r="AP870" t="str">
            <v>Hisense</v>
          </cell>
          <cell r="AQ870" t="str">
            <v>Opera</v>
          </cell>
          <cell r="AR870" t="str">
            <v>FHD 1920 x 1080</v>
          </cell>
          <cell r="AS870" t="str">
            <v>3TE55G161437G161437M010</v>
          </cell>
          <cell r="AT870">
            <v>7</v>
          </cell>
          <cell r="AU870" t="str">
            <v>55H5C</v>
          </cell>
          <cell r="AV870" t="str">
            <v>3TE55G161437</v>
          </cell>
          <cell r="AW870" t="str">
            <v>G161437</v>
          </cell>
          <cell r="AX870" t="str">
            <v>M010</v>
          </cell>
          <cell r="AY870">
            <v>74004760</v>
          </cell>
          <cell r="AZ870">
            <v>51013099</v>
          </cell>
          <cell r="BA870">
            <v>80141049</v>
          </cell>
        </row>
        <row r="871">
          <cell r="D871">
            <v>60311378</v>
          </cell>
          <cell r="E871" t="str">
            <v>A</v>
          </cell>
          <cell r="F871" t="str">
            <v>TV</v>
          </cell>
          <cell r="G871" t="str">
            <v>ALAN ALEJANDRO RODRIGUEZ VAZQUEZ</v>
          </cell>
          <cell r="H871" t="str">
            <v>NIÑOS HEROES 36 Col. CENTRO Mpo. TLAQUEPAQUE</v>
          </cell>
          <cell r="I871">
            <v>3313820846</v>
          </cell>
          <cell r="J871" t="str">
            <v>HISENSE</v>
          </cell>
          <cell r="K871" t="str">
            <v>32K21D</v>
          </cell>
          <cell r="L871" t="str">
            <v>32J140477H00791</v>
          </cell>
          <cell r="M871" t="str">
            <v>TLA/ 000220582</v>
          </cell>
          <cell r="N871">
            <v>2871</v>
          </cell>
          <cell r="O871">
            <v>41762</v>
          </cell>
          <cell r="P871">
            <v>42778</v>
          </cell>
          <cell r="Q871">
            <v>201076</v>
          </cell>
          <cell r="R871" t="str">
            <v>No hay refacciones para surtir y poder reparar</v>
          </cell>
          <cell r="T871" t="str">
            <v>Carlos Muñiz</v>
          </cell>
          <cell r="U871">
            <v>42837</v>
          </cell>
          <cell r="V871" t="str">
            <v>SUR</v>
          </cell>
          <cell r="W871" t="str">
            <v>COMPLETADO</v>
          </cell>
          <cell r="X871" t="str">
            <v>CLIENTE</v>
          </cell>
          <cell r="Y871">
            <v>42779</v>
          </cell>
          <cell r="Z871">
            <v>1016</v>
          </cell>
          <cell r="AA871" t="str">
            <v>M012</v>
          </cell>
          <cell r="AB871" t="str">
            <v>T171979/Panel - PANEL</v>
          </cell>
          <cell r="AC871" t="str">
            <v>OC-1007495</v>
          </cell>
          <cell r="AD871" t="str">
            <v>Tlaquepaque/centro</v>
          </cell>
          <cell r="AE871" t="str">
            <v>JAL</v>
          </cell>
          <cell r="AF871" t="str">
            <v>MX</v>
          </cell>
          <cell r="AG871" t="str">
            <v>10411740</v>
          </cell>
          <cell r="AH871" t="str">
            <v>ALAN RODRIGUEZ</v>
          </cell>
          <cell r="AI871" t="str">
            <v>Niños heroes nu 36</v>
          </cell>
          <cell r="AJ871" t="str">
            <v>3317045853</v>
          </cell>
          <cell r="AK871" t="str">
            <v>3313820846</v>
          </cell>
          <cell r="AL871" t="str">
            <v>45500</v>
          </cell>
          <cell r="AM871"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871" t="str">
            <v>3TE32J140473</v>
          </cell>
          <cell r="AO871" t="str">
            <v>Básica</v>
          </cell>
          <cell r="AP871" t="str">
            <v>Hisense</v>
          </cell>
          <cell r="AQ871" t="str">
            <v>Opera</v>
          </cell>
          <cell r="AR871" t="str">
            <v>HD 1366 X 768</v>
          </cell>
          <cell r="AS871" t="str">
            <v>3TE32G155365CRMM012</v>
          </cell>
          <cell r="AT871">
            <v>11</v>
          </cell>
          <cell r="AU871" t="str">
            <v>32H3B2</v>
          </cell>
          <cell r="AV871" t="str">
            <v>3TE32G155365</v>
          </cell>
          <cell r="AW871" t="str">
            <v>CRM</v>
          </cell>
          <cell r="AX871" t="str">
            <v>M012</v>
          </cell>
          <cell r="AY871">
            <v>74011645</v>
          </cell>
          <cell r="AZ871">
            <v>51012581</v>
          </cell>
          <cell r="BA871">
            <v>80139123</v>
          </cell>
        </row>
        <row r="872">
          <cell r="D872">
            <v>60311940</v>
          </cell>
          <cell r="E872" t="str">
            <v>A</v>
          </cell>
          <cell r="F872" t="str">
            <v>TV</v>
          </cell>
          <cell r="G872" t="str">
            <v>MIGUEL MARTIN OROZCO GONZALEZ</v>
          </cell>
          <cell r="H872" t="str">
            <v>LOMA AZUL 7 Col. LOMA BONITA Mpo. TONALA</v>
          </cell>
          <cell r="I872">
            <v>3333992680</v>
          </cell>
          <cell r="J872" t="str">
            <v>HISENSE</v>
          </cell>
          <cell r="K872" t="str">
            <v>43H7C</v>
          </cell>
          <cell r="L872" t="str">
            <v>43G1618P0MH1511</v>
          </cell>
          <cell r="M872">
            <v>9416</v>
          </cell>
          <cell r="N872">
            <v>14999</v>
          </cell>
          <cell r="O872">
            <v>42687</v>
          </cell>
          <cell r="P872">
            <v>42787</v>
          </cell>
          <cell r="Q872">
            <v>201076</v>
          </cell>
          <cell r="R872" t="str">
            <v>No hay refacciones para surtir y poder reparar</v>
          </cell>
          <cell r="T872" t="str">
            <v>Carlos Muñiz</v>
          </cell>
          <cell r="U872">
            <v>42837</v>
          </cell>
          <cell r="V872" t="str">
            <v>SUR</v>
          </cell>
          <cell r="W872" t="str">
            <v>COMPLETADO</v>
          </cell>
          <cell r="X872" t="str">
            <v>CLIENTE</v>
          </cell>
          <cell r="Y872">
            <v>42786</v>
          </cell>
          <cell r="Z872">
            <v>100</v>
          </cell>
          <cell r="AA872" t="str">
            <v>M010</v>
          </cell>
          <cell r="AB872" t="str">
            <v>T198397/Tarjeta Principal Madre - MAIN BOARD</v>
          </cell>
          <cell r="AC872" t="str">
            <v>OC-1007818</v>
          </cell>
          <cell r="AD872" t="str">
            <v>/Loma bonitaTonala</v>
          </cell>
          <cell r="AE872" t="str">
            <v>JAL</v>
          </cell>
          <cell r="AF872" t="str">
            <v>MX</v>
          </cell>
          <cell r="AG872" t="str">
            <v>10412261</v>
          </cell>
          <cell r="AH872" t="str">
            <v>MIGUEL MARTIN OROZCO GONZALEZ</v>
          </cell>
          <cell r="AI872" t="str">
            <v>7 Loma Azul</v>
          </cell>
          <cell r="AJ872" t="str">
            <v>333992680</v>
          </cell>
          <cell r="AK872" t="str">
            <v>3314438876</v>
          </cell>
          <cell r="AL872" t="str">
            <v>45050</v>
          </cell>
          <cell r="AM872"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872" t="str">
            <v>3TE43G154905</v>
          </cell>
          <cell r="AO872" t="str">
            <v>Smart</v>
          </cell>
          <cell r="AP872" t="str">
            <v>Hisense</v>
          </cell>
          <cell r="AQ872" t="str">
            <v>Opera</v>
          </cell>
          <cell r="AR872" t="str">
            <v>UHD 3840 X 2160</v>
          </cell>
          <cell r="AS872" t="str">
            <v>3TE43G1627B1G1627B1M010</v>
          </cell>
          <cell r="AT872" t="e">
            <v>#N/A</v>
          </cell>
          <cell r="AU872" t="str">
            <v>43H7C</v>
          </cell>
          <cell r="AV872" t="str">
            <v>3TE43G1627B1</v>
          </cell>
          <cell r="AW872" t="str">
            <v>G1627B1</v>
          </cell>
          <cell r="AX872" t="str">
            <v>M010</v>
          </cell>
          <cell r="AY872">
            <v>74011639</v>
          </cell>
          <cell r="AZ872">
            <v>51012575</v>
          </cell>
          <cell r="BA872">
            <v>80139102</v>
          </cell>
        </row>
        <row r="873">
          <cell r="D873">
            <v>60312230</v>
          </cell>
          <cell r="E873" t="str">
            <v>A</v>
          </cell>
          <cell r="F873" t="str">
            <v>TV</v>
          </cell>
          <cell r="G873" t="str">
            <v>JOSE FIGUEROA SANTIAGO</v>
          </cell>
          <cell r="H873" t="str">
            <v>LUCIO BLANCO 26 Col. CAPULINES NORTE Mpo. ZAPOTILTIC</v>
          </cell>
          <cell r="I873">
            <v>3414141681</v>
          </cell>
          <cell r="J873" t="str">
            <v>HISENSE</v>
          </cell>
          <cell r="K873" t="str">
            <v>50K20DW</v>
          </cell>
          <cell r="L873" t="str">
            <v>50G143291H16772</v>
          </cell>
          <cell r="M873" t="str">
            <v>Carta aceptacion</v>
          </cell>
          <cell r="N873">
            <v>8998</v>
          </cell>
          <cell r="O873">
            <v>42228</v>
          </cell>
          <cell r="P873">
            <v>42790</v>
          </cell>
          <cell r="Q873">
            <v>201076</v>
          </cell>
          <cell r="R873" t="str">
            <v>No hay refacciones para surtir y poder reparar</v>
          </cell>
          <cell r="T873" t="str">
            <v>Carlos Muñiz</v>
          </cell>
          <cell r="U873">
            <v>42837</v>
          </cell>
          <cell r="V873" t="str">
            <v>SUR</v>
          </cell>
          <cell r="W873" t="str">
            <v>COMPLETADO</v>
          </cell>
          <cell r="X873" t="str">
            <v>CLIENTE</v>
          </cell>
          <cell r="Y873">
            <v>42787</v>
          </cell>
          <cell r="Z873">
            <v>562</v>
          </cell>
          <cell r="AA873" t="str">
            <v>M012</v>
          </cell>
          <cell r="AB873" t="str">
            <v>T173331/Panel - PANEL</v>
          </cell>
          <cell r="AC873" t="str">
            <v>OC-1007928</v>
          </cell>
          <cell r="AD873" t="str">
            <v>Zapotiritic/Capulines NOrte</v>
          </cell>
          <cell r="AE873" t="str">
            <v>JAL</v>
          </cell>
          <cell r="AF873" t="str">
            <v>MX</v>
          </cell>
          <cell r="AG873" t="str">
            <v>10412376</v>
          </cell>
          <cell r="AH873" t="str">
            <v>JOSÉ FIGUEROA SANTIAGO</v>
          </cell>
          <cell r="AI873" t="str">
            <v>26 Lucio Blanco</v>
          </cell>
          <cell r="AJ873" t="str">
            <v>3414141681</v>
          </cell>
          <cell r="AK873">
            <v>0</v>
          </cell>
          <cell r="AL873" t="str">
            <v>49600</v>
          </cell>
          <cell r="AM873"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873" t="str">
            <v>1TE50B8NUSCB</v>
          </cell>
          <cell r="AO873" t="str">
            <v>Smart</v>
          </cell>
          <cell r="AP873" t="str">
            <v>Hisense</v>
          </cell>
          <cell r="AQ873" t="str">
            <v>Opera</v>
          </cell>
          <cell r="AR873" t="str">
            <v>FHD 1920 x 1080</v>
          </cell>
          <cell r="AS873" t="str">
            <v>3TE55G161437G161437M010</v>
          </cell>
          <cell r="AT873">
            <v>7</v>
          </cell>
          <cell r="AU873" t="str">
            <v>55H5C</v>
          </cell>
          <cell r="AV873" t="str">
            <v>3TE55G161437</v>
          </cell>
          <cell r="AW873" t="str">
            <v>G161437</v>
          </cell>
          <cell r="AX873" t="str">
            <v>M010</v>
          </cell>
          <cell r="AY873">
            <v>74012179</v>
          </cell>
          <cell r="AZ873">
            <v>51013105</v>
          </cell>
          <cell r="BA873">
            <v>80143846</v>
          </cell>
        </row>
        <row r="874">
          <cell r="D874">
            <v>60313177</v>
          </cell>
          <cell r="E874" t="str">
            <v>A</v>
          </cell>
          <cell r="F874" t="str">
            <v>TV</v>
          </cell>
          <cell r="G874" t="str">
            <v>CEFIA SALAZAR SOLIS</v>
          </cell>
          <cell r="H874" t="str">
            <v>BESAIRA 2904 Col. BETHEL Mpo. GUADALAJARA</v>
          </cell>
          <cell r="I874">
            <v>8681194758</v>
          </cell>
          <cell r="J874" t="str">
            <v>HISENSE</v>
          </cell>
          <cell r="K874" t="str">
            <v>50K20DW</v>
          </cell>
          <cell r="L874" t="str">
            <v>50G144844H05305</v>
          </cell>
          <cell r="M874" t="str">
            <v>ABAC3267</v>
          </cell>
          <cell r="N874">
            <v>8299</v>
          </cell>
          <cell r="O874">
            <v>42352</v>
          </cell>
          <cell r="P874">
            <v>42800</v>
          </cell>
          <cell r="Q874">
            <v>201076</v>
          </cell>
          <cell r="R874" t="str">
            <v>No hay refacciones para surtir y poder reparar</v>
          </cell>
          <cell r="T874" t="str">
            <v>Carlos Muñiz</v>
          </cell>
          <cell r="U874">
            <v>42837</v>
          </cell>
          <cell r="V874" t="str">
            <v>SUR</v>
          </cell>
          <cell r="W874" t="str">
            <v>COMPLETADO</v>
          </cell>
          <cell r="X874" t="str">
            <v>CLIENTE</v>
          </cell>
          <cell r="Y874">
            <v>42796</v>
          </cell>
          <cell r="Z874">
            <v>448</v>
          </cell>
          <cell r="AA874" t="str">
            <v>M012</v>
          </cell>
          <cell r="AB874" t="str">
            <v>T173331/Panel - PANEL</v>
          </cell>
          <cell r="AC874" t="str">
            <v>OC-1008272</v>
          </cell>
          <cell r="AD874" t="str">
            <v>Guadalajara/Betel</v>
          </cell>
          <cell r="AE874" t="str">
            <v>JAL</v>
          </cell>
          <cell r="AF874" t="str">
            <v>MX</v>
          </cell>
          <cell r="AG874" t="str">
            <v>10404091</v>
          </cell>
          <cell r="AH874" t="str">
            <v>CECIA SALAZAR</v>
          </cell>
          <cell r="AI874" t="str">
            <v>Besaira num 2904</v>
          </cell>
          <cell r="AJ874" t="str">
            <v>3321308344</v>
          </cell>
          <cell r="AK874">
            <v>0</v>
          </cell>
          <cell r="AL874" t="str">
            <v>44720</v>
          </cell>
          <cell r="AM874"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874" t="str">
            <v>1TE50B8NUSCB</v>
          </cell>
          <cell r="AO874" t="str">
            <v>Smart</v>
          </cell>
          <cell r="AP874" t="str">
            <v>Hisense</v>
          </cell>
          <cell r="AQ874" t="str">
            <v>Opera</v>
          </cell>
          <cell r="AR874" t="str">
            <v>FHD 1920 x 1080</v>
          </cell>
          <cell r="AS874" t="str">
            <v>3TE55G161437G161437M010</v>
          </cell>
          <cell r="AT874">
            <v>7</v>
          </cell>
          <cell r="AU874" t="str">
            <v>55H5C</v>
          </cell>
          <cell r="AV874" t="str">
            <v>3TE55G161437</v>
          </cell>
          <cell r="AW874" t="str">
            <v>G161437</v>
          </cell>
          <cell r="AX874" t="str">
            <v>M010</v>
          </cell>
          <cell r="AY874">
            <v>74012178</v>
          </cell>
          <cell r="AZ874">
            <v>51013104</v>
          </cell>
          <cell r="BA874">
            <v>80143845</v>
          </cell>
        </row>
        <row r="875">
          <cell r="D875">
            <v>60313282</v>
          </cell>
          <cell r="E875" t="str">
            <v>A</v>
          </cell>
          <cell r="F875" t="str">
            <v>TV</v>
          </cell>
          <cell r="G875" t="str">
            <v>LUZ ADRIANA VELAZQUEZ BARBOSA</v>
          </cell>
          <cell r="H875" t="str">
            <v>MATAMOROS 44 Col. CENTRO Mpo. AUTLAN DE NAVARRO</v>
          </cell>
          <cell r="I875">
            <v>3767653103</v>
          </cell>
          <cell r="J875" t="str">
            <v>HISENSE</v>
          </cell>
          <cell r="K875" t="str">
            <v>32H5B</v>
          </cell>
          <cell r="L875" t="str">
            <v>32G154325H04430</v>
          </cell>
          <cell r="M875" t="str">
            <v>AUN/ 000103494</v>
          </cell>
          <cell r="N875">
            <v>7959</v>
          </cell>
          <cell r="O875">
            <v>42372</v>
          </cell>
          <cell r="P875">
            <v>42798</v>
          </cell>
          <cell r="Q875">
            <v>201076</v>
          </cell>
          <cell r="R875" t="str">
            <v>No hay refacciones para surtir y poder reparar</v>
          </cell>
          <cell r="T875" t="str">
            <v>Carlos Muñiz</v>
          </cell>
          <cell r="U875">
            <v>42837</v>
          </cell>
          <cell r="V875" t="str">
            <v>SUR</v>
          </cell>
          <cell r="W875" t="str">
            <v>COMPLETADO</v>
          </cell>
          <cell r="X875" t="str">
            <v>CLIENTE</v>
          </cell>
          <cell r="Y875">
            <v>42800</v>
          </cell>
          <cell r="Z875">
            <v>426</v>
          </cell>
          <cell r="AA875" t="str">
            <v>M012</v>
          </cell>
          <cell r="AB875" t="str">
            <v>T185960/Panel - PANEL</v>
          </cell>
          <cell r="AC875" t="str">
            <v>OC-1008246</v>
          </cell>
          <cell r="AD875" t="str">
            <v>AUTLAN DE NAVARRO/CENTRO</v>
          </cell>
          <cell r="AE875" t="str">
            <v>JAL</v>
          </cell>
          <cell r="AF875" t="str">
            <v>MX</v>
          </cell>
          <cell r="AG875" t="str">
            <v>10356174</v>
          </cell>
          <cell r="AH875" t="str">
            <v>LUZ ADRIANA VELAZQUEZ BARBOSA</v>
          </cell>
          <cell r="AI875" t="str">
            <v>44 MATAMOROS</v>
          </cell>
          <cell r="AJ875" t="str">
            <v>3173813711</v>
          </cell>
          <cell r="AK875">
            <v>0</v>
          </cell>
          <cell r="AL875" t="str">
            <v>48900</v>
          </cell>
          <cell r="AM875"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875" t="str">
            <v>3TE32A150815</v>
          </cell>
          <cell r="AO875" t="str">
            <v>Smart</v>
          </cell>
          <cell r="AP875" t="str">
            <v>Hisense</v>
          </cell>
          <cell r="AQ875" t="str">
            <v>Opera</v>
          </cell>
          <cell r="AR875" t="str">
            <v>HD 1366 X 768</v>
          </cell>
          <cell r="AS875" t="str">
            <v>3TE32G163827G163827M010</v>
          </cell>
          <cell r="AT875">
            <v>7</v>
          </cell>
          <cell r="AU875" t="str">
            <v>32H5B2</v>
          </cell>
          <cell r="AV875" t="str">
            <v>3TE32G163827</v>
          </cell>
          <cell r="AW875" t="str">
            <v>G163827</v>
          </cell>
          <cell r="AX875" t="str">
            <v>M010</v>
          </cell>
          <cell r="AY875">
            <v>74011652</v>
          </cell>
          <cell r="AZ875">
            <v>51012588</v>
          </cell>
          <cell r="BA875">
            <v>80143844</v>
          </cell>
        </row>
        <row r="876">
          <cell r="D876">
            <v>60313474</v>
          </cell>
          <cell r="E876" t="str">
            <v>A</v>
          </cell>
          <cell r="F876" t="str">
            <v>TV</v>
          </cell>
          <cell r="G876" t="str">
            <v>PATRICIA JUAREZ LEYVA</v>
          </cell>
          <cell r="H876" t="str">
            <v>VILLAS DEL PARQUE 50 INT 76 Col. FRACC. VILLAS Mpo. TLAJOMULCO DE ZUÑIGA</v>
          </cell>
          <cell r="I876">
            <v>3318336354</v>
          </cell>
          <cell r="J876" t="str">
            <v>HISENSE</v>
          </cell>
          <cell r="K876" t="str">
            <v>50K20DW</v>
          </cell>
          <cell r="L876" t="str">
            <v>50G143291H08620</v>
          </cell>
          <cell r="M876" t="str">
            <v>MCT/ 000012826</v>
          </cell>
          <cell r="N876">
            <v>13310</v>
          </cell>
          <cell r="O876">
            <v>42044</v>
          </cell>
          <cell r="P876">
            <v>42802</v>
          </cell>
          <cell r="Q876">
            <v>201076</v>
          </cell>
          <cell r="R876" t="str">
            <v>No hay refacciones para surtir y poder reparar</v>
          </cell>
          <cell r="T876" t="str">
            <v>Carlos Muñiz</v>
          </cell>
          <cell r="U876">
            <v>42837</v>
          </cell>
          <cell r="V876" t="str">
            <v>SUR</v>
          </cell>
          <cell r="W876" t="str">
            <v>COMPLETADO</v>
          </cell>
          <cell r="X876" t="str">
            <v>CLIENTE</v>
          </cell>
          <cell r="Y876">
            <v>42801</v>
          </cell>
          <cell r="Z876">
            <v>758</v>
          </cell>
          <cell r="AA876" t="str">
            <v>M010</v>
          </cell>
          <cell r="AB876" t="str">
            <v>T173331/Panel - PANEL</v>
          </cell>
          <cell r="AC876" t="str">
            <v>OC-1008334</v>
          </cell>
          <cell r="AD876" t="str">
            <v>Fracc villas /Tlajomulco</v>
          </cell>
          <cell r="AE876" t="str">
            <v>JAL</v>
          </cell>
          <cell r="AF876" t="str">
            <v>MX</v>
          </cell>
          <cell r="AG876" t="str">
            <v>10413742</v>
          </cell>
          <cell r="AH876" t="str">
            <v>PATRICIA JUAREZ</v>
          </cell>
          <cell r="AI876" t="str">
            <v>50 int 76 villas del Parque</v>
          </cell>
          <cell r="AJ876" t="str">
            <v>3310615532</v>
          </cell>
          <cell r="AK876">
            <v>0</v>
          </cell>
          <cell r="AL876" t="str">
            <v>45643</v>
          </cell>
          <cell r="AM876"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74012177</v>
          </cell>
          <cell r="AZ876">
            <v>51013103</v>
          </cell>
          <cell r="BA876">
            <v>80147851</v>
          </cell>
        </row>
        <row r="877">
          <cell r="D877">
            <v>60313656</v>
          </cell>
          <cell r="E877" t="str">
            <v>A</v>
          </cell>
          <cell r="F877" t="str">
            <v>TV</v>
          </cell>
          <cell r="G877" t="str">
            <v>MARIA YOLANDA ALDRETE</v>
          </cell>
          <cell r="H877" t="str">
            <v>SEVERO AMADOR 1315 Col. EL ZALATE Mpo. GUADALAJARA</v>
          </cell>
          <cell r="I877">
            <v>3336084039</v>
          </cell>
          <cell r="J877" t="str">
            <v>HISENSE</v>
          </cell>
          <cell r="K877" t="str">
            <v>50K20DW</v>
          </cell>
          <cell r="L877" t="str">
            <v>50G143291H08941</v>
          </cell>
          <cell r="M877" t="str">
            <v>Poliza sellada</v>
          </cell>
          <cell r="N877">
            <v>0</v>
          </cell>
          <cell r="O877">
            <v>42058</v>
          </cell>
          <cell r="P877">
            <v>42804</v>
          </cell>
          <cell r="Q877">
            <v>201076</v>
          </cell>
          <cell r="R877" t="str">
            <v>No hay refacciones para surtir y reparar el equipo</v>
          </cell>
          <cell r="S877" t="str">
            <v>El comprobante que tenemos es una poliza de garantia sellada por la tienda, por lo cual no contamos con el costo del equipo.</v>
          </cell>
          <cell r="T877" t="str">
            <v>Carlos Muñiz</v>
          </cell>
          <cell r="U877">
            <v>42837</v>
          </cell>
          <cell r="V877" t="str">
            <v>SUR</v>
          </cell>
          <cell r="W877" t="str">
            <v>COMPLETADO</v>
          </cell>
          <cell r="X877" t="str">
            <v>CLIENTE</v>
          </cell>
          <cell r="Y877">
            <v>42803</v>
          </cell>
          <cell r="Z877">
            <v>746</v>
          </cell>
          <cell r="AA877" t="str">
            <v>M010</v>
          </cell>
          <cell r="AB877" t="str">
            <v>T173331/Panel - PANEL</v>
          </cell>
          <cell r="AC877" t="str">
            <v>OC-1008502</v>
          </cell>
          <cell r="AD877" t="str">
            <v>guadalajara/col el zalate</v>
          </cell>
          <cell r="AE877" t="str">
            <v>JAL</v>
          </cell>
          <cell r="AF877" t="str">
            <v>MX</v>
          </cell>
          <cell r="AG877" t="str">
            <v>10413943</v>
          </cell>
          <cell r="AH877" t="str">
            <v>MARIA YOLANDA ALDRETE</v>
          </cell>
          <cell r="AI877" t="str">
            <v>1315 Severo Amador</v>
          </cell>
          <cell r="AJ877" t="str">
            <v>3336266588</v>
          </cell>
          <cell r="AK877" t="str">
            <v>3336266588</v>
          </cell>
          <cell r="AL877" t="str">
            <v>44760</v>
          </cell>
          <cell r="AM877"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74012176</v>
          </cell>
          <cell r="AZ877">
            <v>51013102</v>
          </cell>
          <cell r="BA877">
            <v>80147852</v>
          </cell>
        </row>
        <row r="878">
          <cell r="D878">
            <v>60309146</v>
          </cell>
          <cell r="E878" t="str">
            <v xml:space="preserve">A  </v>
          </cell>
          <cell r="F878" t="str">
            <v>TV</v>
          </cell>
          <cell r="G878" t="str">
            <v>MARIA ELENA LARA LOPEZ</v>
          </cell>
          <cell r="H878" t="str">
            <v>2910 BLVD ALFREDO DEL MAZOLA MAGDALENA TOLUCA</v>
          </cell>
          <cell r="I878" t="str">
            <v>7222720389  7224272142</v>
          </cell>
          <cell r="J878" t="str">
            <v>HISENSE</v>
          </cell>
          <cell r="K878" t="str">
            <v>50K20DW</v>
          </cell>
          <cell r="L878" t="str">
            <v>50G143291H02419</v>
          </cell>
          <cell r="M878">
            <v>0</v>
          </cell>
          <cell r="N878">
            <v>12421</v>
          </cell>
          <cell r="O878">
            <v>42751</v>
          </cell>
          <cell r="P878">
            <v>42759</v>
          </cell>
          <cell r="Q878">
            <v>201612</v>
          </cell>
          <cell r="R878" t="str">
            <v xml:space="preserve"> P1 T 173331  PANEL  OC -10006469 </v>
          </cell>
          <cell r="S878" t="str">
            <v xml:space="preserve"> NO SE HA PODIDO CONTACTAR PARA SABER SI</v>
          </cell>
          <cell r="T878" t="str">
            <v xml:space="preserve"> ADRIANA BONIFACIO                </v>
          </cell>
          <cell r="U878">
            <v>42836</v>
          </cell>
          <cell r="V878" t="str">
            <v>Centro</v>
          </cell>
          <cell r="W878" t="str">
            <v>COMPLETADO</v>
          </cell>
          <cell r="Y878">
            <v>42751</v>
          </cell>
          <cell r="AA878" t="str">
            <v>M010</v>
          </cell>
          <cell r="AB878" t="str">
            <v>T173331/Panel - PANEL</v>
          </cell>
          <cell r="AC878" t="str">
            <v>OC-1006469</v>
          </cell>
          <cell r="AD878" t="str">
            <v>toluca/la magdalena</v>
          </cell>
          <cell r="AE878" t="str">
            <v>MEX</v>
          </cell>
          <cell r="AF878" t="str">
            <v>MX</v>
          </cell>
          <cell r="AG878" t="str">
            <v>10406433</v>
          </cell>
          <cell r="AH878" t="str">
            <v>MARIA ELENA LARA LOPEZ</v>
          </cell>
          <cell r="AI878" t="str">
            <v>2910 boulevard alfredo del mazo</v>
          </cell>
          <cell r="AJ878" t="str">
            <v>7224272142</v>
          </cell>
          <cell r="AK878" t="str">
            <v>7224272142</v>
          </cell>
          <cell r="AL878" t="str">
            <v>50010</v>
          </cell>
          <cell r="AM878"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878" t="str">
            <v>1TE50B8NUSCB</v>
          </cell>
          <cell r="AO878" t="str">
            <v>Smart</v>
          </cell>
          <cell r="AP878" t="str">
            <v>Hisense</v>
          </cell>
          <cell r="AQ878" t="str">
            <v>Opera</v>
          </cell>
          <cell r="AR878" t="str">
            <v>FHD 1920 x 1080</v>
          </cell>
          <cell r="AS878" t="str">
            <v>3TE50G1644B1G1644B1M010</v>
          </cell>
          <cell r="AT878">
            <v>6</v>
          </cell>
          <cell r="AU878" t="str">
            <v>50H7GB</v>
          </cell>
          <cell r="AV878" t="str">
            <v>3TE50G1644B1</v>
          </cell>
          <cell r="AW878" t="str">
            <v>G1644B1</v>
          </cell>
          <cell r="AX878" t="str">
            <v>M010</v>
          </cell>
          <cell r="AY878">
            <v>74012410</v>
          </cell>
          <cell r="AZ878">
            <v>51011423</v>
          </cell>
          <cell r="BA878">
            <v>80141619</v>
          </cell>
        </row>
        <row r="879">
          <cell r="D879">
            <v>60307940</v>
          </cell>
          <cell r="E879" t="str">
            <v xml:space="preserve">A  </v>
          </cell>
          <cell r="F879" t="str">
            <v>TV</v>
          </cell>
          <cell r="G879" t="str">
            <v>MA. ISABEL RICO RODRIGUEZ</v>
          </cell>
          <cell r="H879" t="str">
            <v xml:space="preserve">ANTONIO PLAZA # 230 EL VERGEL </v>
          </cell>
          <cell r="I879">
            <v>4612742071</v>
          </cell>
          <cell r="J879" t="str">
            <v>HISENSE</v>
          </cell>
          <cell r="K879" t="str">
            <v>50K20DW</v>
          </cell>
          <cell r="L879" t="str">
            <v>50G143291H02695</v>
          </cell>
          <cell r="M879">
            <v>235559</v>
          </cell>
          <cell r="N879">
            <v>10120.879999999999</v>
          </cell>
          <cell r="O879">
            <v>42087</v>
          </cell>
          <cell r="P879">
            <v>42746</v>
          </cell>
          <cell r="Q879">
            <v>201608</v>
          </cell>
          <cell r="R879" t="str">
            <v>11/01/2017 06 : 36 201608 : P1A: PANEL # 173331 O.C. 1005901</v>
          </cell>
          <cell r="S879" t="str">
            <v>EQUIPO EN CENTRO DE SERVICIO, SIN CAJA S</v>
          </cell>
          <cell r="T879" t="str">
            <v xml:space="preserve">CAROLINA PEREA                    </v>
          </cell>
          <cell r="U879" t="str">
            <v>2017-04-12</v>
          </cell>
          <cell r="V879" t="str">
            <v>Centro</v>
          </cell>
          <cell r="W879" t="str">
            <v>COMPLETADO</v>
          </cell>
          <cell r="Y879">
            <v>42738</v>
          </cell>
          <cell r="Z879">
            <v>659</v>
          </cell>
          <cell r="AA879" t="str">
            <v>M012</v>
          </cell>
          <cell r="AB879" t="str">
            <v>T173331/Panel - PANEL</v>
          </cell>
          <cell r="AC879" t="str">
            <v>OC-1005901</v>
          </cell>
          <cell r="AD879" t="str">
            <v>el bergel/celaya</v>
          </cell>
          <cell r="AE879" t="str">
            <v>GTO</v>
          </cell>
          <cell r="AF879" t="str">
            <v>MX</v>
          </cell>
          <cell r="AG879" t="str">
            <v>10395486</v>
          </cell>
          <cell r="AH879" t="str">
            <v>MA. ISABEL RICO RODRIGUEZ</v>
          </cell>
          <cell r="AI879" t="str">
            <v>230 ANTONIO PLAZA</v>
          </cell>
          <cell r="AJ879" t="str">
            <v>4612742071</v>
          </cell>
          <cell r="AK879">
            <v>0</v>
          </cell>
          <cell r="AL879" t="str">
            <v>38010</v>
          </cell>
          <cell r="AM879"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879" t="str">
            <v>1TE50B8NUSCB</v>
          </cell>
          <cell r="AO879" t="str">
            <v>Smart</v>
          </cell>
          <cell r="AP879" t="str">
            <v>Hisense</v>
          </cell>
          <cell r="AQ879" t="str">
            <v>Opera</v>
          </cell>
          <cell r="AR879" t="str">
            <v>FHD 1920 x 1080</v>
          </cell>
          <cell r="AS879" t="str">
            <v>3TE50G1644B1G1644B1M010</v>
          </cell>
          <cell r="AT879">
            <v>6</v>
          </cell>
          <cell r="AU879" t="str">
            <v>50H7GB</v>
          </cell>
          <cell r="AV879" t="str">
            <v>3TE50G1644B1</v>
          </cell>
          <cell r="AW879" t="str">
            <v>G1644B1</v>
          </cell>
          <cell r="AX879" t="str">
            <v>M010</v>
          </cell>
          <cell r="AY879">
            <v>74010016</v>
          </cell>
          <cell r="AZ879">
            <v>51010983</v>
          </cell>
          <cell r="BA879">
            <v>80141621</v>
          </cell>
        </row>
        <row r="880">
          <cell r="D880">
            <v>60311339</v>
          </cell>
          <cell r="E880" t="str">
            <v xml:space="preserve">A  </v>
          </cell>
          <cell r="F880" t="str">
            <v>CELULAR</v>
          </cell>
          <cell r="G880" t="str">
            <v>RAFAELRAMIREZRIOS</v>
          </cell>
          <cell r="H880" t="str">
            <v>INGENIERIA60GUADALUPE/SPAGUAZCP98613</v>
          </cell>
          <cell r="I880">
            <v>4929235186</v>
          </cell>
          <cell r="J880" t="str">
            <v>HISENSE</v>
          </cell>
          <cell r="K880" t="str">
            <v>C20</v>
          </cell>
          <cell r="L880" t="str">
            <v>1MH75A91MX10D0H51Z50050</v>
          </cell>
          <cell r="M880" t="str">
            <v>PLT/000171239</v>
          </cell>
          <cell r="N880">
            <v>5998.68</v>
          </cell>
          <cell r="O880">
            <v>42654</v>
          </cell>
          <cell r="P880">
            <v>42776</v>
          </cell>
          <cell r="Q880">
            <v>201709</v>
          </cell>
          <cell r="R880" t="str">
            <v>FALTADEPARTET1019758(PCBLOGIC),PEDIDO1007466</v>
          </cell>
          <cell r="S880" t="str">
            <v>EQUIPORAYADO</v>
          </cell>
          <cell r="T880" t="str">
            <v>JUANFRANCISCOALVIZAR</v>
          </cell>
          <cell r="U880" t="str">
            <v>2017-04-18</v>
          </cell>
          <cell r="V880" t="str">
            <v>CELULARES</v>
          </cell>
          <cell r="W880" t="str">
            <v>COMPLETADO</v>
          </cell>
          <cell r="X880" t="str">
            <v>TALLER</v>
          </cell>
          <cell r="Y880">
            <v>42776</v>
          </cell>
          <cell r="Z880">
            <v>122</v>
          </cell>
          <cell r="AA880" t="str">
            <v>M010</v>
          </cell>
          <cell r="AD880" t="str">
            <v>GUADALUPE/SPAGUAZ</v>
          </cell>
          <cell r="AE880" t="str">
            <v>ZAC</v>
          </cell>
          <cell r="AF880" t="str">
            <v>MX</v>
          </cell>
          <cell r="AG880" t="str">
            <v>10409066</v>
          </cell>
          <cell r="AH880" t="str">
            <v>RAFAEL RAMIREZ RIOS</v>
          </cell>
          <cell r="AI880" t="str">
            <v>60 INGENIERIA</v>
          </cell>
          <cell r="AJ880" t="str">
            <v>4929235186</v>
          </cell>
          <cell r="AK880" t="str">
            <v>4921130489</v>
          </cell>
          <cell r="AL880" t="str">
            <v>98613</v>
          </cell>
          <cell r="AM880"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880" t="str">
            <v>1MH75AL1MX1Z30</v>
          </cell>
          <cell r="AO880" t="e">
            <v>#N/A</v>
          </cell>
          <cell r="AP880" t="e">
            <v>#N/A</v>
          </cell>
          <cell r="AQ880" t="e">
            <v>#N/A</v>
          </cell>
          <cell r="AR880" t="e">
            <v>#N/A</v>
          </cell>
          <cell r="AS880" t="str">
            <v>GMS001NJD013S405686M010</v>
          </cell>
          <cell r="AT880">
            <v>2</v>
          </cell>
          <cell r="AU880" t="str">
            <v>C1</v>
          </cell>
          <cell r="AV880" t="str">
            <v>GMS001NJD013</v>
          </cell>
          <cell r="AW880" t="str">
            <v>S405686</v>
          </cell>
          <cell r="AX880" t="str">
            <v>M010</v>
          </cell>
          <cell r="AY880">
            <v>74012363</v>
          </cell>
          <cell r="AZ880">
            <v>51013287</v>
          </cell>
          <cell r="BA880">
            <v>80143852</v>
          </cell>
        </row>
        <row r="881">
          <cell r="D881">
            <v>60310124</v>
          </cell>
          <cell r="E881" t="str">
            <v>B</v>
          </cell>
          <cell r="F881" t="str">
            <v>CELULAR</v>
          </cell>
          <cell r="G881" t="str">
            <v>EduardoAguilarMartinez</v>
          </cell>
          <cell r="H881" t="str">
            <v>blvdadolfoopezmateos,s/n,jojutla/colnuevomexico,CP.43000</v>
          </cell>
          <cell r="I881">
            <v>2761033345</v>
          </cell>
          <cell r="J881" t="str">
            <v>HISENSE</v>
          </cell>
          <cell r="K881" t="str">
            <v>C20</v>
          </cell>
          <cell r="L881" t="str">
            <v>1MH75A91MX10D0H15H20019</v>
          </cell>
          <cell r="M881">
            <v>427279730</v>
          </cell>
          <cell r="N881">
            <v>4999</v>
          </cell>
          <cell r="O881">
            <v>42522</v>
          </cell>
          <cell r="P881">
            <v>42761</v>
          </cell>
          <cell r="Q881">
            <v>201709</v>
          </cell>
          <cell r="R881" t="str">
            <v>CFOTORGADOPORSOPORTETECNICO(IRREPARABILIDAD)</v>
          </cell>
          <cell r="S881" t="str">
            <v>RAYADOYESTRELLADOCONPORTASIM</v>
          </cell>
          <cell r="T881" t="str">
            <v>JuanFranciscoAlvizar</v>
          </cell>
          <cell r="U881" t="str">
            <v>2017-04-12</v>
          </cell>
          <cell r="V881" t="str">
            <v>CELULARES</v>
          </cell>
          <cell r="W881" t="str">
            <v>COMPLETADO</v>
          </cell>
          <cell r="X881" t="str">
            <v>TALLER</v>
          </cell>
          <cell r="Y881">
            <v>42761</v>
          </cell>
          <cell r="Z881">
            <v>239</v>
          </cell>
          <cell r="AA881" t="str">
            <v>M010</v>
          </cell>
          <cell r="AD881" t="str">
            <v>jojutla/col nuevo mexico</v>
          </cell>
          <cell r="AE881" t="str">
            <v>HGO</v>
          </cell>
          <cell r="AF881" t="str">
            <v>MX</v>
          </cell>
          <cell r="AG881" t="str">
            <v>10409435</v>
          </cell>
          <cell r="AH881" t="str">
            <v>EDUARDO AGUILAR MARTINEZ</v>
          </cell>
          <cell r="AI881" t="str">
            <v>sn blvd adolfo opez mateos</v>
          </cell>
          <cell r="AJ881" t="str">
            <v>2761033345</v>
          </cell>
          <cell r="AK881">
            <v>0</v>
          </cell>
          <cell r="AL881" t="str">
            <v>43000</v>
          </cell>
          <cell r="AM881"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881" t="str">
            <v>1MH75AL1MX1Z30</v>
          </cell>
          <cell r="AO881" t="e">
            <v>#N/A</v>
          </cell>
          <cell r="AP881" t="e">
            <v>#N/A</v>
          </cell>
          <cell r="AQ881" t="e">
            <v>#N/A</v>
          </cell>
          <cell r="AR881" t="e">
            <v>#N/A</v>
          </cell>
          <cell r="AS881" t="str">
            <v>GMS001NJD013S405686M010</v>
          </cell>
          <cell r="AT881">
            <v>2</v>
          </cell>
          <cell r="AU881" t="str">
            <v>C1</v>
          </cell>
          <cell r="AV881" t="str">
            <v>GMS001NJD013</v>
          </cell>
          <cell r="AW881" t="str">
            <v>S405686</v>
          </cell>
          <cell r="AX881" t="str">
            <v>M010</v>
          </cell>
          <cell r="AY881">
            <v>74012236</v>
          </cell>
          <cell r="AZ881">
            <v>51013166</v>
          </cell>
          <cell r="BA881">
            <v>80141862</v>
          </cell>
        </row>
        <row r="882">
          <cell r="D882">
            <v>60310661</v>
          </cell>
          <cell r="E882" t="str">
            <v>B</v>
          </cell>
          <cell r="F882" t="str">
            <v>CELULAR</v>
          </cell>
          <cell r="G882" t="str">
            <v>CarlosCesarAldapaCabanillas</v>
          </cell>
          <cell r="H882" t="str">
            <v>palmademayorcaMZ4LT31S/N,cabossanlucas/fracclaspalmas,BCS,CP.23477</v>
          </cell>
          <cell r="I882">
            <v>6241080564</v>
          </cell>
          <cell r="J882" t="str">
            <v>HISENSE</v>
          </cell>
          <cell r="K882" t="str">
            <v>C20</v>
          </cell>
          <cell r="L882" t="str">
            <v>1MH75A91MX10D0H1CH202C6</v>
          </cell>
          <cell r="M882" t="str">
            <v>AZG1257655</v>
          </cell>
          <cell r="N882">
            <v>3879.47</v>
          </cell>
          <cell r="O882">
            <v>42594</v>
          </cell>
          <cell r="P882">
            <v>42767</v>
          </cell>
          <cell r="Q882">
            <v>201709</v>
          </cell>
          <cell r="R882" t="str">
            <v>CFOTORGADOPORSOPORTETECNICO(IRREPARABILIDAD)</v>
          </cell>
          <cell r="S882" t="str">
            <v>EQUIPORAYADOCONPORTASIM</v>
          </cell>
          <cell r="T882" t="str">
            <v>JuanFranciscoAlvizar</v>
          </cell>
          <cell r="U882" t="str">
            <v>2017-04-16</v>
          </cell>
          <cell r="V882" t="str">
            <v>CELULARES</v>
          </cell>
          <cell r="W882" t="str">
            <v>COMPLETADO</v>
          </cell>
          <cell r="X882" t="str">
            <v>TALLER</v>
          </cell>
          <cell r="Y882">
            <v>42767</v>
          </cell>
          <cell r="Z882">
            <v>173</v>
          </cell>
          <cell r="AA882" t="str">
            <v>M010</v>
          </cell>
          <cell r="AD882" t="str">
            <v>cabos san lucas /fracc las palmas</v>
          </cell>
          <cell r="AE882" t="str">
            <v>BCS</v>
          </cell>
          <cell r="AF882" t="str">
            <v>MX</v>
          </cell>
          <cell r="AG882" t="str">
            <v>10409994</v>
          </cell>
          <cell r="AH882" t="str">
            <v>CARLOS CESAR ALDAPA CABANILLAS</v>
          </cell>
          <cell r="AI882" t="str">
            <v>palma de mayorca MZ 4 LT 31 S/N</v>
          </cell>
          <cell r="AJ882" t="str">
            <v>6241080564</v>
          </cell>
          <cell r="AK882">
            <v>0</v>
          </cell>
          <cell r="AL882" t="str">
            <v>23477</v>
          </cell>
          <cell r="AM882"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882" t="str">
            <v>1MH75AL1MX1Z30</v>
          </cell>
          <cell r="AO882" t="e">
            <v>#N/A</v>
          </cell>
          <cell r="AP882" t="e">
            <v>#N/A</v>
          </cell>
          <cell r="AQ882" t="e">
            <v>#N/A</v>
          </cell>
          <cell r="AR882" t="e">
            <v>#N/A</v>
          </cell>
          <cell r="AS882" t="str">
            <v>GMS001NJD013S405686M010</v>
          </cell>
          <cell r="AT882">
            <v>2</v>
          </cell>
          <cell r="AU882" t="str">
            <v>C1</v>
          </cell>
          <cell r="AV882" t="str">
            <v>GMS001NJD013</v>
          </cell>
          <cell r="AW882" t="str">
            <v>S405686</v>
          </cell>
          <cell r="AX882" t="str">
            <v>M010</v>
          </cell>
          <cell r="AY882">
            <v>74012238</v>
          </cell>
          <cell r="AZ882">
            <v>51013167</v>
          </cell>
          <cell r="BA882">
            <v>80141865</v>
          </cell>
        </row>
        <row r="883">
          <cell r="D883">
            <v>60310670</v>
          </cell>
          <cell r="E883" t="str">
            <v>B</v>
          </cell>
          <cell r="F883" t="str">
            <v>CELULAR</v>
          </cell>
          <cell r="G883" t="str">
            <v>TaniafabiolaPerezGonzalez</v>
          </cell>
          <cell r="H883" t="str">
            <v>Pensadormexicano30,Ecatepec/SnPedroXalostoc,MEX,CP55310</v>
          </cell>
          <cell r="I883" t="str">
            <v>044-5530478477</v>
          </cell>
          <cell r="J883" t="str">
            <v>HISENSE</v>
          </cell>
          <cell r="K883" t="str">
            <v>C20</v>
          </cell>
          <cell r="L883" t="str">
            <v>1MH75A91MX10DOH15H2038F</v>
          </cell>
          <cell r="M883" t="str">
            <v>VM/000258235</v>
          </cell>
          <cell r="N883">
            <v>6898.77</v>
          </cell>
          <cell r="O883">
            <v>42521</v>
          </cell>
          <cell r="P883">
            <v>42767</v>
          </cell>
          <cell r="Q883">
            <v>201709</v>
          </cell>
          <cell r="R883" t="str">
            <v>CFOTORGADOPORSOPORTETECNICO(IRREPARABILIDAD)</v>
          </cell>
          <cell r="S883" t="str">
            <v>EQUIPORAYADOCONPORTASIM</v>
          </cell>
          <cell r="T883" t="str">
            <v>JUANFRANCISCOALVIZAR</v>
          </cell>
          <cell r="U883" t="str">
            <v>2017-04-18</v>
          </cell>
          <cell r="V883" t="str">
            <v>CELULARES</v>
          </cell>
          <cell r="W883" t="str">
            <v>COMPLETADO</v>
          </cell>
          <cell r="X883" t="str">
            <v>TALLER</v>
          </cell>
          <cell r="Y883">
            <v>42767</v>
          </cell>
          <cell r="Z883">
            <v>246</v>
          </cell>
          <cell r="AA883" t="str">
            <v>M010</v>
          </cell>
          <cell r="AD883" t="str">
            <v>Ecatepec/ Sn Pedro Xalostoc</v>
          </cell>
          <cell r="AE883" t="str">
            <v>MEX</v>
          </cell>
          <cell r="AF883" t="str">
            <v>MX</v>
          </cell>
          <cell r="AG883" t="str">
            <v>10407994</v>
          </cell>
          <cell r="AH883" t="str">
            <v>TANIA FABIOLA PEREZ GONZALEZ</v>
          </cell>
          <cell r="AI883" t="str">
            <v>30 Pensador mexicano</v>
          </cell>
          <cell r="AJ883" t="str">
            <v>044-5530478477</v>
          </cell>
          <cell r="AK883">
            <v>0</v>
          </cell>
          <cell r="AL883" t="str">
            <v>55310</v>
          </cell>
          <cell r="AM883"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883" t="str">
            <v>1MH75AL1MX1Z30</v>
          </cell>
          <cell r="AO883" t="e">
            <v>#N/A</v>
          </cell>
          <cell r="AP883" t="e">
            <v>#N/A</v>
          </cell>
          <cell r="AQ883" t="e">
            <v>#N/A</v>
          </cell>
          <cell r="AR883" t="e">
            <v>#N/A</v>
          </cell>
          <cell r="AS883" t="str">
            <v>GMS001NJD013S405686M010</v>
          </cell>
          <cell r="AT883">
            <v>2</v>
          </cell>
          <cell r="AU883" t="str">
            <v>C1</v>
          </cell>
          <cell r="AV883" t="str">
            <v>GMS001NJD013</v>
          </cell>
          <cell r="AW883" t="str">
            <v>S405686</v>
          </cell>
          <cell r="AX883" t="str">
            <v>M010</v>
          </cell>
          <cell r="AY883">
            <v>74012239</v>
          </cell>
          <cell r="AZ883">
            <v>51013168</v>
          </cell>
          <cell r="BA883">
            <v>80141866</v>
          </cell>
        </row>
        <row r="884">
          <cell r="D884">
            <v>60310673</v>
          </cell>
          <cell r="E884" t="str">
            <v>B</v>
          </cell>
          <cell r="F884" t="str">
            <v>CELULAR</v>
          </cell>
          <cell r="G884" t="str">
            <v>MarioAlbertoBarocio</v>
          </cell>
          <cell r="H884" t="str">
            <v>morelia55xalisco/centro,NAY,CP63780</v>
          </cell>
          <cell r="I884" t="str">
            <v>0443231057415</v>
          </cell>
          <cell r="J884" t="str">
            <v>HISENSE</v>
          </cell>
          <cell r="K884" t="str">
            <v>C20</v>
          </cell>
          <cell r="L884" t="str">
            <v>1MH75A91MX10D0H51Z5005D</v>
          </cell>
          <cell r="M884">
            <v>3607781</v>
          </cell>
          <cell r="N884">
            <v>4499</v>
          </cell>
          <cell r="O884">
            <v>42705</v>
          </cell>
          <cell r="P884">
            <v>42767</v>
          </cell>
          <cell r="Q884">
            <v>201709</v>
          </cell>
          <cell r="R884" t="str">
            <v>CFOTORGADOPORSOPORTETECNICO(IRREPARABILIDAD)</v>
          </cell>
          <cell r="S884" t="str">
            <v>EQUIPORAYADOCONPORTASIM</v>
          </cell>
          <cell r="T884" t="str">
            <v>JUANFRANCISCOALVIZAR</v>
          </cell>
          <cell r="U884" t="str">
            <v>2017-04-18</v>
          </cell>
          <cell r="V884" t="str">
            <v>CELULARES</v>
          </cell>
          <cell r="W884" t="str">
            <v>COMPLETADO</v>
          </cell>
          <cell r="X884" t="str">
            <v>TALLER</v>
          </cell>
          <cell r="Y884">
            <v>42767</v>
          </cell>
          <cell r="Z884">
            <v>62</v>
          </cell>
          <cell r="AA884" t="str">
            <v>M010</v>
          </cell>
          <cell r="AD884" t="str">
            <v>xalisco /centro</v>
          </cell>
          <cell r="AE884" t="str">
            <v>NAY</v>
          </cell>
          <cell r="AF884" t="str">
            <v>MX</v>
          </cell>
          <cell r="AG884" t="str">
            <v>10410928</v>
          </cell>
          <cell r="AH884" t="str">
            <v>MARIO ALBERTO BAROCIO</v>
          </cell>
          <cell r="AI884" t="str">
            <v>morelia 55</v>
          </cell>
          <cell r="AJ884" t="str">
            <v>0443231057415</v>
          </cell>
          <cell r="AK884">
            <v>0</v>
          </cell>
          <cell r="AL884" t="str">
            <v>63780</v>
          </cell>
          <cell r="AM884"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884" t="str">
            <v>1MH75AL1MX1Z30</v>
          </cell>
          <cell r="AO884" t="e">
            <v>#N/A</v>
          </cell>
          <cell r="AP884" t="e">
            <v>#N/A</v>
          </cell>
          <cell r="AQ884" t="e">
            <v>#N/A</v>
          </cell>
          <cell r="AR884" t="e">
            <v>#N/A</v>
          </cell>
          <cell r="AS884" t="str">
            <v>GMS001NJD013S405686M010</v>
          </cell>
          <cell r="AT884">
            <v>2</v>
          </cell>
          <cell r="AU884" t="str">
            <v>C1</v>
          </cell>
          <cell r="AV884" t="str">
            <v>GMS001NJD013</v>
          </cell>
          <cell r="AW884" t="str">
            <v>S405686</v>
          </cell>
          <cell r="AX884" t="str">
            <v>M010</v>
          </cell>
          <cell r="AY884">
            <v>74012240</v>
          </cell>
          <cell r="AZ884">
            <v>51013169</v>
          </cell>
          <cell r="BA884">
            <v>80141867</v>
          </cell>
        </row>
        <row r="885">
          <cell r="D885">
            <v>60310741</v>
          </cell>
          <cell r="E885" t="str">
            <v>B</v>
          </cell>
          <cell r="F885" t="str">
            <v>CELULAR</v>
          </cell>
          <cell r="G885" t="str">
            <v>UlisesIvanSierraOrtiz</v>
          </cell>
          <cell r="H885" t="str">
            <v>Alamedas988AGuadalajara/RetiroCP44280</v>
          </cell>
          <cell r="I885">
            <v>3319845008</v>
          </cell>
          <cell r="J885" t="str">
            <v>HISENSE</v>
          </cell>
          <cell r="K885" t="str">
            <v>C20</v>
          </cell>
          <cell r="L885" t="str">
            <v>1MH75A91MX10D0HE5011E</v>
          </cell>
          <cell r="M885" t="str">
            <v>0850</v>
          </cell>
          <cell r="N885">
            <v>4499</v>
          </cell>
          <cell r="O885">
            <v>42721</v>
          </cell>
          <cell r="P885">
            <v>42769</v>
          </cell>
          <cell r="Q885">
            <v>201709</v>
          </cell>
          <cell r="R885" t="str">
            <v>CFOTORGADOPORSOPORTETECNICO(IRREPARABILIDAD)</v>
          </cell>
          <cell r="S885" t="str">
            <v>EQUIPORAYADOCONPORTASIM</v>
          </cell>
          <cell r="T885" t="str">
            <v>JUANFRANCISOALVIZAR</v>
          </cell>
          <cell r="U885" t="str">
            <v>2017-04-18</v>
          </cell>
          <cell r="V885" t="str">
            <v>CELULARES</v>
          </cell>
          <cell r="W885" t="str">
            <v>COMPLETADO</v>
          </cell>
          <cell r="X885" t="str">
            <v>TALLER</v>
          </cell>
          <cell r="Y885">
            <v>42769</v>
          </cell>
          <cell r="Z885">
            <v>48</v>
          </cell>
          <cell r="AA885" t="str">
            <v>M010</v>
          </cell>
          <cell r="AD885" t="str">
            <v>Guadalajara/Retiro</v>
          </cell>
          <cell r="AE885" t="str">
            <v>JAL</v>
          </cell>
          <cell r="AF885" t="str">
            <v>MX</v>
          </cell>
          <cell r="AG885" t="str">
            <v>10410774</v>
          </cell>
          <cell r="AH885" t="str">
            <v>ULISES IVAN SIERRA ORTIZ</v>
          </cell>
          <cell r="AI885" t="str">
            <v>988 A Alamedas</v>
          </cell>
          <cell r="AJ885" t="str">
            <v>3319251668</v>
          </cell>
          <cell r="AK885" t="str">
            <v>3319251668</v>
          </cell>
          <cell r="AL885" t="str">
            <v>44280</v>
          </cell>
          <cell r="AM885"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885" t="str">
            <v>1MH75AL1MX1Z30</v>
          </cell>
          <cell r="AO885" t="e">
            <v>#N/A</v>
          </cell>
          <cell r="AP885" t="e">
            <v>#N/A</v>
          </cell>
          <cell r="AQ885" t="e">
            <v>#N/A</v>
          </cell>
          <cell r="AR885" t="e">
            <v>#N/A</v>
          </cell>
          <cell r="AS885" t="str">
            <v>GMS001NJD013S405686M010</v>
          </cell>
          <cell r="AT885">
            <v>2</v>
          </cell>
          <cell r="AU885" t="str">
            <v>C1</v>
          </cell>
          <cell r="AV885" t="str">
            <v>GMS001NJD013</v>
          </cell>
          <cell r="AW885" t="str">
            <v>S405686</v>
          </cell>
          <cell r="AX885" t="str">
            <v>M010</v>
          </cell>
          <cell r="AY885">
            <v>74012241</v>
          </cell>
          <cell r="AZ885">
            <v>51013170</v>
          </cell>
          <cell r="BA885">
            <v>80141868</v>
          </cell>
        </row>
        <row r="886">
          <cell r="D886">
            <v>60310747</v>
          </cell>
          <cell r="E886" t="str">
            <v xml:space="preserve">A  </v>
          </cell>
          <cell r="F886" t="str">
            <v>CELULAR</v>
          </cell>
          <cell r="G886" t="str">
            <v>GustavoSena</v>
          </cell>
          <cell r="H886" t="str">
            <v>SalitrilloNo.123PuertoVallarta/LagunadelValle,JAL,CP.48290</v>
          </cell>
          <cell r="I886" t="str">
            <v>044-322-201-75-77</v>
          </cell>
          <cell r="J886" t="str">
            <v>HISENSE</v>
          </cell>
          <cell r="K886" t="str">
            <v>C20</v>
          </cell>
          <cell r="L886" t="str">
            <v>1MH75A91MX10D0H1BH201A1</v>
          </cell>
          <cell r="M886" t="str">
            <v>ABRC26356</v>
          </cell>
          <cell r="N886">
            <v>4199</v>
          </cell>
          <cell r="O886">
            <v>42746</v>
          </cell>
          <cell r="P886">
            <v>42769</v>
          </cell>
          <cell r="Q886">
            <v>201709</v>
          </cell>
          <cell r="R886" t="str">
            <v>CFPORFALTADEREFACCIONT1019758(PCBLOGIC)1007244</v>
          </cell>
          <cell r="S886" t="str">
            <v>EQUIPORAYADOCONPORTASIM</v>
          </cell>
          <cell r="T886" t="str">
            <v>JUANFRANCISCOALVIZAR</v>
          </cell>
          <cell r="U886" t="str">
            <v>2017-04-18</v>
          </cell>
          <cell r="V886" t="str">
            <v>CELULARES</v>
          </cell>
          <cell r="W886" t="str">
            <v>COMPLETADO</v>
          </cell>
          <cell r="X886" t="str">
            <v>TALLER</v>
          </cell>
          <cell r="Y886">
            <v>42769</v>
          </cell>
          <cell r="Z886">
            <v>23</v>
          </cell>
          <cell r="AA886" t="str">
            <v>M010</v>
          </cell>
          <cell r="AD886" t="str">
            <v>Puerto Vallarta/Laguna del Valle</v>
          </cell>
          <cell r="AE886" t="str">
            <v>JAL</v>
          </cell>
          <cell r="AF886" t="str">
            <v>MX</v>
          </cell>
          <cell r="AG886" t="str">
            <v>10410981</v>
          </cell>
          <cell r="AH886" t="str">
            <v>GUSTAVO SENA</v>
          </cell>
          <cell r="AI886" t="str">
            <v>Salitrillo No. 123</v>
          </cell>
          <cell r="AJ886" t="str">
            <v>044-322-201-75-77</v>
          </cell>
          <cell r="AK886">
            <v>0</v>
          </cell>
          <cell r="AL886" t="str">
            <v>48290</v>
          </cell>
          <cell r="AM886"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886" t="str">
            <v>1MH75AL1MX1Z30</v>
          </cell>
          <cell r="AO886" t="e">
            <v>#N/A</v>
          </cell>
          <cell r="AP886" t="e">
            <v>#N/A</v>
          </cell>
          <cell r="AQ886" t="e">
            <v>#N/A</v>
          </cell>
          <cell r="AR886" t="e">
            <v>#N/A</v>
          </cell>
          <cell r="AS886" t="str">
            <v>GMS001NJD013S405686M010</v>
          </cell>
          <cell r="AT886">
            <v>2</v>
          </cell>
          <cell r="AU886" t="str">
            <v>C1</v>
          </cell>
          <cell r="AV886" t="str">
            <v>GMS001NJD013</v>
          </cell>
          <cell r="AW886" t="str">
            <v>S405686</v>
          </cell>
          <cell r="AX886" t="str">
            <v>M010</v>
          </cell>
          <cell r="AY886">
            <v>74012242</v>
          </cell>
          <cell r="AZ886">
            <v>51013171</v>
          </cell>
          <cell r="BA886">
            <v>80141869</v>
          </cell>
        </row>
        <row r="887">
          <cell r="D887">
            <v>60310762</v>
          </cell>
          <cell r="E887" t="str">
            <v xml:space="preserve">A  </v>
          </cell>
          <cell r="F887" t="str">
            <v>CELULAR</v>
          </cell>
          <cell r="G887" t="str">
            <v>BladimirFernandoDorosica</v>
          </cell>
          <cell r="H887" t="str">
            <v>Calle42Ext.504EMerida/CentroYUC,CP.97000</v>
          </cell>
          <cell r="I887">
            <v>9993984164</v>
          </cell>
          <cell r="J887" t="str">
            <v>HISENSE</v>
          </cell>
          <cell r="K887" t="str">
            <v>C20</v>
          </cell>
          <cell r="L887" t="str">
            <v>1MH75A91MX10D0H2AH20625</v>
          </cell>
          <cell r="M887" t="str">
            <v>PLA/000213665</v>
          </cell>
          <cell r="N887">
            <v>5998.5</v>
          </cell>
          <cell r="O887">
            <v>42633</v>
          </cell>
          <cell r="P887">
            <v>42769</v>
          </cell>
          <cell r="Q887">
            <v>201709</v>
          </cell>
          <cell r="R887" t="str">
            <v>CFPORFALTADEREFACCIONT1019758(PCBLOGIC)1007102</v>
          </cell>
          <cell r="S887" t="str">
            <v>EQUIPORAYADOCONPORTASIM</v>
          </cell>
          <cell r="T887" t="str">
            <v>JUANFRANCISCOALVIZAR</v>
          </cell>
          <cell r="U887" t="str">
            <v>2017-04-18</v>
          </cell>
          <cell r="V887" t="str">
            <v>CELULARES</v>
          </cell>
          <cell r="W887" t="str">
            <v>COMPLETADO</v>
          </cell>
          <cell r="X887" t="str">
            <v>TALLER</v>
          </cell>
          <cell r="Y887">
            <v>42769</v>
          </cell>
          <cell r="Z887">
            <v>136</v>
          </cell>
          <cell r="AA887" t="str">
            <v>M010</v>
          </cell>
          <cell r="AD887" t="str">
            <v>Merida /Centro</v>
          </cell>
          <cell r="AE887" t="str">
            <v>YUC</v>
          </cell>
          <cell r="AF887" t="str">
            <v>MX</v>
          </cell>
          <cell r="AG887" t="str">
            <v>10410652</v>
          </cell>
          <cell r="AH887" t="str">
            <v>BLADIMIR FERNANDO DOROSICA</v>
          </cell>
          <cell r="AI887" t="str">
            <v>Calle 42 Ext. 504 E</v>
          </cell>
          <cell r="AJ887" t="str">
            <v>9993984164</v>
          </cell>
          <cell r="AK887" t="str">
            <v>999233393</v>
          </cell>
          <cell r="AL887" t="str">
            <v>97000</v>
          </cell>
          <cell r="AM887"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887" t="str">
            <v>1MH75AL1MX1Z30</v>
          </cell>
          <cell r="AO887" t="e">
            <v>#N/A</v>
          </cell>
          <cell r="AP887" t="e">
            <v>#N/A</v>
          </cell>
          <cell r="AQ887" t="e">
            <v>#N/A</v>
          </cell>
          <cell r="AR887" t="e">
            <v>#N/A</v>
          </cell>
          <cell r="AS887" t="str">
            <v>GMS001NJD013S405686M010</v>
          </cell>
          <cell r="AT887">
            <v>2</v>
          </cell>
          <cell r="AU887" t="str">
            <v>C1</v>
          </cell>
          <cell r="AV887" t="str">
            <v>GMS001NJD013</v>
          </cell>
          <cell r="AW887" t="str">
            <v>S405686</v>
          </cell>
          <cell r="AX887" t="str">
            <v>M010</v>
          </cell>
          <cell r="AY887">
            <v>74012243</v>
          </cell>
          <cell r="AZ887">
            <v>51013172</v>
          </cell>
          <cell r="BA887">
            <v>80141870</v>
          </cell>
        </row>
        <row r="888">
          <cell r="D888">
            <v>60310934</v>
          </cell>
          <cell r="E888" t="str">
            <v xml:space="preserve">A  </v>
          </cell>
          <cell r="F888" t="str">
            <v>CELULAR</v>
          </cell>
          <cell r="G888" t="str">
            <v>OfeliaViguriMorales</v>
          </cell>
          <cell r="H888" t="str">
            <v>ProlAltamirandoChilpancingo/Lossauces,GRO,CP39060</v>
          </cell>
          <cell r="I888">
            <v>7471128083</v>
          </cell>
          <cell r="J888" t="str">
            <v>HISENSE</v>
          </cell>
          <cell r="K888" t="str">
            <v>C20</v>
          </cell>
          <cell r="L888" t="str">
            <v>1MH75A91MX10D0HDYZ50330</v>
          </cell>
          <cell r="M888" t="str">
            <v>0219750806</v>
          </cell>
          <cell r="N888">
            <v>4999</v>
          </cell>
          <cell r="O888">
            <v>42708</v>
          </cell>
          <cell r="P888">
            <v>42773</v>
          </cell>
          <cell r="Q888">
            <v>201709</v>
          </cell>
          <cell r="R888" t="str">
            <v xml:space="preserve">CFPORFALTADEREFACCIONT1019758(PCBLOGIC),OC1007244
</v>
          </cell>
          <cell r="S888" t="str">
            <v>EQUIPORAYADOCONPORTASIM</v>
          </cell>
          <cell r="T888" t="str">
            <v>JUANFRANCISCOALVIZAR</v>
          </cell>
          <cell r="U888" t="str">
            <v>2017-04-18</v>
          </cell>
          <cell r="V888" t="str">
            <v>CELULARES</v>
          </cell>
          <cell r="W888" t="str">
            <v>COMPLETADO</v>
          </cell>
          <cell r="X888" t="str">
            <v>TALLER</v>
          </cell>
          <cell r="Y888">
            <v>42773</v>
          </cell>
          <cell r="Z888">
            <v>65</v>
          </cell>
          <cell r="AA888" t="str">
            <v>M010</v>
          </cell>
          <cell r="AD888" t="str">
            <v>Chilpancingo/Los sauces</v>
          </cell>
          <cell r="AE888" t="str">
            <v>GRO</v>
          </cell>
          <cell r="AF888" t="str">
            <v>MX</v>
          </cell>
          <cell r="AG888" t="str">
            <v>10410729</v>
          </cell>
          <cell r="AH888" t="str">
            <v>OFELIA VIGURI MORALES</v>
          </cell>
          <cell r="AI888" t="str">
            <v>82 Prol Altamirando</v>
          </cell>
          <cell r="AJ888" t="str">
            <v>7471128083</v>
          </cell>
          <cell r="AK888">
            <v>0</v>
          </cell>
          <cell r="AL888" t="str">
            <v>39060</v>
          </cell>
          <cell r="AM888"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888" t="str">
            <v>1MH75AL1MX1Z30</v>
          </cell>
          <cell r="AO888" t="e">
            <v>#N/A</v>
          </cell>
          <cell r="AP888" t="e">
            <v>#N/A</v>
          </cell>
          <cell r="AQ888" t="e">
            <v>#N/A</v>
          </cell>
          <cell r="AR888" t="e">
            <v>#N/A</v>
          </cell>
          <cell r="AS888" t="str">
            <v>GMS001NJD013S405686M010</v>
          </cell>
          <cell r="AT888">
            <v>2</v>
          </cell>
          <cell r="AU888" t="str">
            <v>C1</v>
          </cell>
          <cell r="AV888" t="str">
            <v>GMS001NJD013</v>
          </cell>
          <cell r="AW888" t="str">
            <v>S405686</v>
          </cell>
          <cell r="AX888" t="str">
            <v>M010</v>
          </cell>
          <cell r="AY888">
            <v>74012244</v>
          </cell>
          <cell r="AZ888">
            <v>51013173</v>
          </cell>
          <cell r="BA888">
            <v>80141871</v>
          </cell>
        </row>
        <row r="889">
          <cell r="D889">
            <v>60310940</v>
          </cell>
          <cell r="E889" t="str">
            <v xml:space="preserve">A  </v>
          </cell>
          <cell r="F889" t="str">
            <v>CELULAR</v>
          </cell>
          <cell r="G889" t="str">
            <v>HectorMuños</v>
          </cell>
          <cell r="H889" t="str">
            <v>Finisterra18966Chihuahua/Lasaldabas,CHI,CP31170</v>
          </cell>
          <cell r="I889">
            <v>6143032866</v>
          </cell>
          <cell r="J889" t="str">
            <v>HISENSE</v>
          </cell>
          <cell r="K889" t="str">
            <v>C20</v>
          </cell>
          <cell r="L889" t="str">
            <v>1MH75A91MX10D0H1BH203CA</v>
          </cell>
          <cell r="M889">
            <v>5600</v>
          </cell>
          <cell r="N889">
            <v>3879.47</v>
          </cell>
          <cell r="O889">
            <v>42609</v>
          </cell>
          <cell r="P889">
            <v>42773</v>
          </cell>
          <cell r="Q889">
            <v>201709</v>
          </cell>
          <cell r="R889" t="str">
            <v>CFPORFALTADEREFACCIONT1019758(PCBLOGIC),OC1007244</v>
          </cell>
          <cell r="S889" t="str">
            <v>EQUIPORAYADO</v>
          </cell>
          <cell r="T889" t="str">
            <v>JUANFRANCISCOALVIZAR</v>
          </cell>
          <cell r="U889" t="str">
            <v>2017-04-18</v>
          </cell>
          <cell r="V889" t="str">
            <v>CELULARES</v>
          </cell>
          <cell r="W889" t="str">
            <v>COMPLETADO</v>
          </cell>
          <cell r="X889" t="str">
            <v>TALLER</v>
          </cell>
          <cell r="Y889">
            <v>42773</v>
          </cell>
          <cell r="Z889">
            <v>164</v>
          </cell>
          <cell r="AA889" t="str">
            <v>M010</v>
          </cell>
          <cell r="AD889" t="str">
            <v>Chihuahua/Las aldabas</v>
          </cell>
          <cell r="AE889" t="str">
            <v>CHI</v>
          </cell>
          <cell r="AF889" t="str">
            <v>MX</v>
          </cell>
          <cell r="AG889" t="str">
            <v>10410309</v>
          </cell>
          <cell r="AH889" t="str">
            <v>HECTOR MUÑOS</v>
          </cell>
          <cell r="AI889" t="str">
            <v>18966 Finisterra</v>
          </cell>
          <cell r="AJ889" t="str">
            <v>6143032866</v>
          </cell>
          <cell r="AK889">
            <v>0</v>
          </cell>
          <cell r="AL889" t="str">
            <v>31170</v>
          </cell>
          <cell r="AM889"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889" t="str">
            <v>1MH75AL1MX1Z30</v>
          </cell>
          <cell r="AO889" t="e">
            <v>#N/A</v>
          </cell>
          <cell r="AP889" t="e">
            <v>#N/A</v>
          </cell>
          <cell r="AQ889" t="e">
            <v>#N/A</v>
          </cell>
          <cell r="AR889" t="e">
            <v>#N/A</v>
          </cell>
          <cell r="AS889" t="str">
            <v>GMS001NJD013S405686M010</v>
          </cell>
          <cell r="AT889">
            <v>2</v>
          </cell>
          <cell r="AU889" t="str">
            <v>C1</v>
          </cell>
          <cell r="AV889" t="str">
            <v>GMS001NJD013</v>
          </cell>
          <cell r="AW889" t="str">
            <v>S405686</v>
          </cell>
          <cell r="AX889" t="str">
            <v>M010</v>
          </cell>
          <cell r="AY889">
            <v>74012364</v>
          </cell>
          <cell r="AZ889">
            <v>51013288</v>
          </cell>
          <cell r="BA889">
            <v>80143854</v>
          </cell>
        </row>
        <row r="890">
          <cell r="D890">
            <v>60310946</v>
          </cell>
          <cell r="E890" t="str">
            <v xml:space="preserve">A  </v>
          </cell>
          <cell r="F890" t="str">
            <v>CELULAR</v>
          </cell>
          <cell r="G890" t="str">
            <v>JoseManuelCuevas</v>
          </cell>
          <cell r="H890" t="str">
            <v>GuanabanasNo.58Tepic/Comerciantes,NAY,CP63175</v>
          </cell>
          <cell r="I890" t="str">
            <v>311-139-11-39</v>
          </cell>
          <cell r="J890" t="str">
            <v>HISENSE</v>
          </cell>
          <cell r="K890" t="str">
            <v>C20</v>
          </cell>
          <cell r="L890" t="str">
            <v>1MH75A91MX10D0HEKZ501D0</v>
          </cell>
          <cell r="M890">
            <v>1052</v>
          </cell>
          <cell r="N890">
            <v>4499</v>
          </cell>
          <cell r="O890">
            <v>42694</v>
          </cell>
          <cell r="P890">
            <v>42773</v>
          </cell>
          <cell r="Q890">
            <v>201709</v>
          </cell>
          <cell r="R890" t="str">
            <v>CFPORFALTADEREFACCIONT1019758(PCBLOGIC),OC1007244</v>
          </cell>
          <cell r="S890" t="str">
            <v>EQUIPORAYADOCONPORTASIM</v>
          </cell>
          <cell r="T890" t="str">
            <v>:JUANFRANCISCOALVIZAR</v>
          </cell>
          <cell r="U890" t="str">
            <v>2017-04-18</v>
          </cell>
          <cell r="V890" t="str">
            <v>CELULARES</v>
          </cell>
          <cell r="W890" t="str">
            <v>COMPLETADO</v>
          </cell>
          <cell r="X890" t="str">
            <v>TALLER</v>
          </cell>
          <cell r="Y890">
            <v>42773</v>
          </cell>
          <cell r="Z890">
            <v>79</v>
          </cell>
          <cell r="AA890" t="str">
            <v>M010</v>
          </cell>
          <cell r="AD890" t="str">
            <v>Tepic/Comerciantes</v>
          </cell>
          <cell r="AE890" t="str">
            <v>NAY</v>
          </cell>
          <cell r="AF890" t="str">
            <v>MX</v>
          </cell>
          <cell r="AG890" t="str">
            <v>10410733</v>
          </cell>
          <cell r="AH890" t="str">
            <v>JOSE MANUEL CUEVAS</v>
          </cell>
          <cell r="AI890" t="str">
            <v>Guanabanas No. 58</v>
          </cell>
          <cell r="AJ890" t="str">
            <v>311-139-11-39</v>
          </cell>
          <cell r="AK890">
            <v>0</v>
          </cell>
          <cell r="AL890" t="str">
            <v>63175</v>
          </cell>
          <cell r="AM890"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890" t="str">
            <v>1MH75AL1MX1Z30</v>
          </cell>
          <cell r="AO890" t="e">
            <v>#N/A</v>
          </cell>
          <cell r="AP890" t="e">
            <v>#N/A</v>
          </cell>
          <cell r="AQ890" t="e">
            <v>#N/A</v>
          </cell>
          <cell r="AR890" t="e">
            <v>#N/A</v>
          </cell>
          <cell r="AS890" t="str">
            <v>GMS001NJD013S405686M010</v>
          </cell>
          <cell r="AT890">
            <v>2</v>
          </cell>
          <cell r="AU890" t="str">
            <v>C1</v>
          </cell>
          <cell r="AV890" t="str">
            <v>GMS001NJD013</v>
          </cell>
          <cell r="AW890" t="str">
            <v>S405686</v>
          </cell>
          <cell r="AX890" t="str">
            <v>M010</v>
          </cell>
          <cell r="AY890">
            <v>74012365</v>
          </cell>
          <cell r="AZ890">
            <v>51013289</v>
          </cell>
          <cell r="BA890">
            <v>80143855</v>
          </cell>
        </row>
        <row r="891">
          <cell r="D891">
            <v>60310950</v>
          </cell>
          <cell r="E891" t="str">
            <v>B</v>
          </cell>
          <cell r="F891" t="str">
            <v>CELULAR</v>
          </cell>
          <cell r="G891" t="str">
            <v>KarlaIvenneMenaBernal</v>
          </cell>
          <cell r="H891" t="str">
            <v>GregoriomSolis407surJuarez/PartidasRomero,CHICP32030</v>
          </cell>
          <cell r="I891" t="str">
            <v>6566117614/6564187281</v>
          </cell>
          <cell r="J891" t="str">
            <v>HISENSE</v>
          </cell>
          <cell r="K891" t="str">
            <v>C20</v>
          </cell>
          <cell r="L891" t="str">
            <v>1MH75A91MX10D0H2AH2015C</v>
          </cell>
          <cell r="M891" t="str">
            <v>POLIZADEGARANTIA</v>
          </cell>
          <cell r="N891">
            <v>0</v>
          </cell>
          <cell r="O891">
            <v>42570</v>
          </cell>
          <cell r="P891">
            <v>42773</v>
          </cell>
          <cell r="Q891">
            <v>201709</v>
          </cell>
          <cell r="R891" t="str">
            <v xml:space="preserve">CFOTORGADOPORSOPORTETECNICO(IRREPARABILIDAD)
</v>
          </cell>
          <cell r="S891" t="str">
            <v>EQUIPORAYADOCONPORTASIM</v>
          </cell>
          <cell r="T891" t="str">
            <v>JUANFRANCISCOALVIZAR</v>
          </cell>
          <cell r="U891" t="str">
            <v>2017-04-18</v>
          </cell>
          <cell r="V891" t="str">
            <v>CELULARES</v>
          </cell>
          <cell r="W891" t="str">
            <v>COMPLETADO</v>
          </cell>
          <cell r="X891" t="str">
            <v>TALLER</v>
          </cell>
          <cell r="Y891">
            <v>42773</v>
          </cell>
          <cell r="Z891">
            <v>203</v>
          </cell>
          <cell r="AA891" t="str">
            <v>M010</v>
          </cell>
          <cell r="AD891" t="str">
            <v>Juarez/Partidas Romero</v>
          </cell>
          <cell r="AE891" t="str">
            <v>CHI</v>
          </cell>
          <cell r="AF891" t="str">
            <v>MX</v>
          </cell>
          <cell r="AG891" t="str">
            <v>10410245</v>
          </cell>
          <cell r="AH891" t="str">
            <v>KARLA IVENNE MENA BERNAL</v>
          </cell>
          <cell r="AI891" t="str">
            <v>407 sur Gregorio m Solis</v>
          </cell>
          <cell r="AJ891" t="str">
            <v>6564187281</v>
          </cell>
          <cell r="AK891" t="str">
            <v>6564187281</v>
          </cell>
          <cell r="AL891" t="str">
            <v>32030</v>
          </cell>
          <cell r="AM891"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891" t="str">
            <v>1MH75AL1MX1Z30</v>
          </cell>
          <cell r="AO891" t="e">
            <v>#N/A</v>
          </cell>
          <cell r="AP891" t="e">
            <v>#N/A</v>
          </cell>
          <cell r="AQ891" t="e">
            <v>#N/A</v>
          </cell>
          <cell r="AR891" t="e">
            <v>#N/A</v>
          </cell>
          <cell r="AS891" t="str">
            <v>GMS001NJD013S405686M010</v>
          </cell>
          <cell r="AT891">
            <v>2</v>
          </cell>
          <cell r="AU891" t="str">
            <v>C1</v>
          </cell>
          <cell r="AV891" t="str">
            <v>GMS001NJD013</v>
          </cell>
          <cell r="AW891" t="str">
            <v>S405686</v>
          </cell>
          <cell r="AX891" t="str">
            <v>M010</v>
          </cell>
          <cell r="AY891">
            <v>74012366</v>
          </cell>
          <cell r="AZ891">
            <v>51013290</v>
          </cell>
          <cell r="BA891">
            <v>80144401</v>
          </cell>
        </row>
        <row r="892">
          <cell r="D892">
            <v>60311466</v>
          </cell>
          <cell r="E892" t="str">
            <v>B</v>
          </cell>
          <cell r="F892" t="str">
            <v>CELULAR</v>
          </cell>
          <cell r="G892" t="str">
            <v>EnriqueRosSangonzalo</v>
          </cell>
          <cell r="H892" t="str">
            <v>Caminodelarenaledifolivodepto11210Madero/villaverde,TMS,CP89415</v>
          </cell>
          <cell r="I892" t="str">
            <v>8331265482/8332635565</v>
          </cell>
          <cell r="J892" t="str">
            <v>HISENSE</v>
          </cell>
          <cell r="K892" t="str">
            <v>C20</v>
          </cell>
          <cell r="L892" t="str">
            <v>1MH75A91MX10D051Z5037D</v>
          </cell>
          <cell r="M892">
            <v>3576593</v>
          </cell>
          <cell r="N892">
            <v>4499</v>
          </cell>
          <cell r="O892">
            <v>42681</v>
          </cell>
          <cell r="P892">
            <v>42779</v>
          </cell>
          <cell r="Q892">
            <v>201709</v>
          </cell>
          <cell r="R892" t="str">
            <v xml:space="preserve">CFOTORGADOPORSOPORTETECNICO(IRREPARABILIDAD)
</v>
          </cell>
          <cell r="S892" t="str">
            <v>EQUIPORAYADOCONPORTASIM</v>
          </cell>
          <cell r="T892" t="str">
            <v>JUANFRANCISCOALVIZAR</v>
          </cell>
          <cell r="U892" t="str">
            <v>2017-04-18</v>
          </cell>
          <cell r="V892" t="str">
            <v>CELULARES</v>
          </cell>
          <cell r="W892" t="str">
            <v>COMPLETADO</v>
          </cell>
          <cell r="X892" t="str">
            <v>TALLER</v>
          </cell>
          <cell r="Y892">
            <v>42779</v>
          </cell>
          <cell r="Z892">
            <v>98</v>
          </cell>
          <cell r="AA892" t="str">
            <v>M010</v>
          </cell>
          <cell r="AD892" t="str">
            <v>Madero/ villa verde</v>
          </cell>
          <cell r="AE892" t="str">
            <v>TMS</v>
          </cell>
          <cell r="AF892" t="str">
            <v>MX</v>
          </cell>
          <cell r="AG892" t="str">
            <v>10410798</v>
          </cell>
          <cell r="AH892" t="str">
            <v>ENRIQUE ROS SANGONZALO</v>
          </cell>
          <cell r="AI892" t="str">
            <v>210 Camino del arenal edif olivo depto 11</v>
          </cell>
          <cell r="AJ892" t="str">
            <v>8332635565</v>
          </cell>
          <cell r="AK892" t="str">
            <v>8332635565</v>
          </cell>
          <cell r="AL892" t="str">
            <v>89415</v>
          </cell>
          <cell r="AM892"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892" t="str">
            <v>1MH75AL1MX1Z30</v>
          </cell>
          <cell r="AO892" t="e">
            <v>#N/A</v>
          </cell>
          <cell r="AP892" t="e">
            <v>#N/A</v>
          </cell>
          <cell r="AQ892" t="e">
            <v>#N/A</v>
          </cell>
          <cell r="AR892" t="e">
            <v>#N/A</v>
          </cell>
          <cell r="AS892" t="str">
            <v>GMS001NJD013S405686M010</v>
          </cell>
          <cell r="AT892">
            <v>2</v>
          </cell>
          <cell r="AU892" t="str">
            <v>C1</v>
          </cell>
          <cell r="AV892" t="str">
            <v>GMS001NJD013</v>
          </cell>
          <cell r="AW892" t="str">
            <v>S405686</v>
          </cell>
          <cell r="AX892" t="str">
            <v>M010</v>
          </cell>
          <cell r="AY892">
            <v>74012245</v>
          </cell>
          <cell r="AZ892">
            <v>51013174</v>
          </cell>
          <cell r="BA892">
            <v>80141872</v>
          </cell>
        </row>
        <row r="893">
          <cell r="D893">
            <v>60313184</v>
          </cell>
          <cell r="E893" t="str">
            <v xml:space="preserve">A  </v>
          </cell>
          <cell r="F893" t="str">
            <v>TV</v>
          </cell>
          <cell r="G893" t="str">
            <v>CAT VALLE TELMEX</v>
          </cell>
          <cell r="H893" t="str">
            <v>PROVIDENCIA 102 SQ.LA MORENA,COL.DEL VALLE,BENITO JUAREZ</v>
          </cell>
          <cell r="I893" t="str">
            <v>55 5543 6718</v>
          </cell>
          <cell r="J893" t="str">
            <v>HISENSE</v>
          </cell>
          <cell r="K893" t="str">
            <v>32H3B1</v>
          </cell>
          <cell r="L893" t="str">
            <v>32G153443H10265</v>
          </cell>
          <cell r="M893" t="str">
            <v>CARTA EQUIPO DE PISO</v>
          </cell>
          <cell r="N893">
            <v>0</v>
          </cell>
          <cell r="O893">
            <v>42796</v>
          </cell>
          <cell r="P893">
            <v>42619</v>
          </cell>
          <cell r="Q893">
            <v>201057</v>
          </cell>
          <cell r="R893" t="str">
            <v>17/03/2017 01 : 33  ERNESTO.HERN : NP5</v>
          </cell>
          <cell r="S893" t="str">
            <v>EQUIPO EN CSA</v>
          </cell>
          <cell r="T893" t="str">
            <v xml:space="preserve">MARIBEL SASTRE HERNANDEZ          </v>
          </cell>
          <cell r="U893" t="str">
            <v>2017-04-19</v>
          </cell>
          <cell r="V893" t="str">
            <v>CENTRO</v>
          </cell>
          <cell r="W893" t="str">
            <v>COMPLETADO</v>
          </cell>
          <cell r="X893" t="str">
            <v>TALLER</v>
          </cell>
          <cell r="Y893">
            <v>42796</v>
          </cell>
          <cell r="Z893">
            <v>42619</v>
          </cell>
          <cell r="AA893" t="str">
            <v>M012</v>
          </cell>
          <cell r="AD893" t="str">
            <v>Benito Juárez/Del Valle</v>
          </cell>
          <cell r="AE893" t="str">
            <v>DF</v>
          </cell>
          <cell r="AF893" t="str">
            <v>MX</v>
          </cell>
          <cell r="AG893" t="str">
            <v>10413526</v>
          </cell>
          <cell r="AH893" t="str">
            <v>CAT VALLE TELMEX</v>
          </cell>
          <cell r="AI893" t="str">
            <v>CALLE Providencia 102, Esq. la Morena</v>
          </cell>
          <cell r="AJ893" t="str">
            <v>5555436718</v>
          </cell>
          <cell r="AK893">
            <v>0</v>
          </cell>
          <cell r="AL893" t="str">
            <v>03100</v>
          </cell>
          <cell r="AM893"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893" t="str">
            <v>3TE32G153442</v>
          </cell>
          <cell r="AO893" t="str">
            <v>Básica</v>
          </cell>
          <cell r="AP893" t="str">
            <v>Hisense</v>
          </cell>
          <cell r="AQ893" t="str">
            <v>Opera</v>
          </cell>
          <cell r="AR893" t="str">
            <v>HD 1366 X 768</v>
          </cell>
          <cell r="AS893" t="str">
            <v>3TE32G1633F1G1633F1M010</v>
          </cell>
          <cell r="AT893">
            <v>2</v>
          </cell>
          <cell r="AU893" t="str">
            <v>32H3B2</v>
          </cell>
          <cell r="AV893" t="str">
            <v>3TE32G1633F1</v>
          </cell>
          <cell r="AW893" t="str">
            <v>G1633F1</v>
          </cell>
          <cell r="AX893" t="str">
            <v>M010</v>
          </cell>
          <cell r="AY893">
            <v>74011773</v>
          </cell>
          <cell r="AZ893">
            <v>51012704</v>
          </cell>
          <cell r="BA893">
            <v>80143840</v>
          </cell>
        </row>
        <row r="894">
          <cell r="D894">
            <v>60310835</v>
          </cell>
          <cell r="E894" t="str">
            <v xml:space="preserve">A  </v>
          </cell>
          <cell r="F894" t="str">
            <v>TV</v>
          </cell>
          <cell r="G894" t="str">
            <v>MARIBEL MORA</v>
          </cell>
          <cell r="H894" t="str">
            <v xml:space="preserve">RICARDO BELL # 5,COL EXHIPODROMO DE PERALVILLO,CUAUHTEMOC </v>
          </cell>
          <cell r="I894" t="str">
            <v>55 5782 3113</v>
          </cell>
          <cell r="J894" t="str">
            <v>HISENSE</v>
          </cell>
          <cell r="K894" t="str">
            <v>43H7C</v>
          </cell>
          <cell r="L894" t="str">
            <v>43G1609D5H00655</v>
          </cell>
          <cell r="M894">
            <v>148812</v>
          </cell>
          <cell r="N894">
            <v>111999.62</v>
          </cell>
          <cell r="O894">
            <v>42625</v>
          </cell>
          <cell r="P894">
            <v>42770</v>
          </cell>
          <cell r="Q894">
            <v>201057</v>
          </cell>
          <cell r="R894" t="str">
            <v>14/02/2017 02 : 32  ERNESTO.HERN : NP5</v>
          </cell>
          <cell r="S894" t="str">
            <v>EQUIPO EN CSA</v>
          </cell>
          <cell r="T894" t="str">
            <v xml:space="preserve">MARIBEL SASTRE HERNANDEZ          </v>
          </cell>
          <cell r="U894" t="str">
            <v>2017-04-19</v>
          </cell>
          <cell r="V894" t="str">
            <v>CENTRO</v>
          </cell>
          <cell r="W894" t="str">
            <v>COMPLETADO</v>
          </cell>
          <cell r="X894" t="str">
            <v>TALLER</v>
          </cell>
          <cell r="Y894">
            <v>42769</v>
          </cell>
          <cell r="Z894">
            <v>145</v>
          </cell>
          <cell r="AA894" t="str">
            <v>M010</v>
          </cell>
          <cell r="AD894" t="str">
            <v>Cuauhtemoc/Exhipofromo de peralvillo</v>
          </cell>
          <cell r="AE894" t="str">
            <v>DF</v>
          </cell>
          <cell r="AF894" t="str">
            <v>MX</v>
          </cell>
          <cell r="AG894" t="str">
            <v>10409500</v>
          </cell>
          <cell r="AH894" t="str">
            <v>MARIBEL MORA GUERRERO</v>
          </cell>
          <cell r="AI894" t="str">
            <v>ricardo Bell no 5</v>
          </cell>
          <cell r="AJ894" t="str">
            <v>5557823113</v>
          </cell>
          <cell r="AK894">
            <v>0</v>
          </cell>
          <cell r="AL894" t="str">
            <v>06250</v>
          </cell>
          <cell r="AM894"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894" t="str">
            <v>3TE43G154905</v>
          </cell>
          <cell r="AO894" t="str">
            <v>Smart</v>
          </cell>
          <cell r="AP894" t="str">
            <v>Hisense</v>
          </cell>
          <cell r="AQ894" t="str">
            <v>Opera</v>
          </cell>
          <cell r="AR894" t="str">
            <v>UHD 3840 X 2160</v>
          </cell>
          <cell r="AS894" t="str">
            <v>3TE43G1627B1G1627B1M010</v>
          </cell>
          <cell r="AT894" t="e">
            <v>#N/A</v>
          </cell>
          <cell r="AU894" t="str">
            <v>43H7C</v>
          </cell>
          <cell r="AV894" t="str">
            <v>3TE43G1627B1</v>
          </cell>
          <cell r="AW894" t="str">
            <v>G1627B1</v>
          </cell>
          <cell r="AX894" t="str">
            <v>M010</v>
          </cell>
          <cell r="AY894">
            <v>74012174</v>
          </cell>
          <cell r="AZ894">
            <v>51013100</v>
          </cell>
          <cell r="BA894">
            <v>80143843</v>
          </cell>
        </row>
        <row r="895">
          <cell r="D895">
            <v>60275548</v>
          </cell>
          <cell r="E895" t="str">
            <v xml:space="preserve">E   </v>
          </cell>
          <cell r="F895" t="str">
            <v>TV</v>
          </cell>
          <cell r="G895" t="str">
            <v>MIGUEL ANGEL MURRIETA</v>
          </cell>
          <cell r="H895" t="str">
            <v>GARDENIAS LT.1 MZ.C,COL.PRADOS LA PROVIDENCIA,ALVARO OBREGON</v>
          </cell>
          <cell r="I895" t="str">
            <v>55 3410 4695</v>
          </cell>
          <cell r="J895" t="str">
            <v>HISENSE</v>
          </cell>
          <cell r="K895" t="str">
            <v>40H5B</v>
          </cell>
          <cell r="L895" t="str">
            <v>40G154782H02462</v>
          </cell>
          <cell r="M895">
            <v>1429</v>
          </cell>
          <cell r="N895">
            <v>10599</v>
          </cell>
          <cell r="O895">
            <v>42459</v>
          </cell>
          <cell r="P895">
            <v>42564</v>
          </cell>
          <cell r="Q895">
            <v>201057</v>
          </cell>
          <cell r="R895" t="str">
            <v>09/09/2016 00 : 35  VICENTE.AR : TCF3 - Arribo de equipo defectuoso,Modelo: 40H5B, Serie: 40G154782H02462,     fecha de llegada 6/09/2016</v>
          </cell>
          <cell r="S895" t="str">
            <v>EQUIPO EN CSA CLIENTE</v>
          </cell>
          <cell r="T895" t="str">
            <v xml:space="preserve">MARIBEL SASTRE HERNANDEZ          </v>
          </cell>
          <cell r="U895" t="str">
            <v>2017/04/19</v>
          </cell>
          <cell r="V895" t="str">
            <v>CENTRO</v>
          </cell>
          <cell r="W895" t="str">
            <v>COMPLETADO</v>
          </cell>
          <cell r="X895" t="str">
            <v>CLIENTE</v>
          </cell>
          <cell r="Y895" t="e">
            <v>#N/A</v>
          </cell>
          <cell r="Z895">
            <v>105</v>
          </cell>
          <cell r="AA895" t="str">
            <v>M010</v>
          </cell>
          <cell r="AD895" t="e">
            <v>#N/A</v>
          </cell>
          <cell r="AE895" t="e">
            <v>#N/A</v>
          </cell>
          <cell r="AF895" t="e">
            <v>#N/A</v>
          </cell>
          <cell r="AG895" t="e">
            <v>#N/A</v>
          </cell>
          <cell r="AH895" t="e">
            <v>#N/A</v>
          </cell>
          <cell r="AI895" t="e">
            <v>#N/A</v>
          </cell>
          <cell r="AJ895" t="e">
            <v>#N/A</v>
          </cell>
          <cell r="AK895" t="e">
            <v>#N/A</v>
          </cell>
          <cell r="AL895" t="e">
            <v>#N/A</v>
          </cell>
          <cell r="AM895" t="e">
            <v>#N/A</v>
          </cell>
          <cell r="AN895" t="str">
            <v>3TE40A144535</v>
          </cell>
          <cell r="AO895" t="str">
            <v>Smart</v>
          </cell>
          <cell r="AP895" t="str">
            <v>Hisense</v>
          </cell>
          <cell r="AQ895" t="str">
            <v>Opera</v>
          </cell>
          <cell r="AR895" t="str">
            <v>FHD 1920 x 1080</v>
          </cell>
          <cell r="AS895" t="str">
            <v>3TE40G1619B0G1619B0M010</v>
          </cell>
          <cell r="AT895" t="e">
            <v>#N/A</v>
          </cell>
          <cell r="AU895" t="str">
            <v>40H5B2</v>
          </cell>
          <cell r="AV895" t="str">
            <v>3TE40G1619B0</v>
          </cell>
          <cell r="AW895" t="str">
            <v>G1619B0</v>
          </cell>
          <cell r="AX895" t="str">
            <v>M010</v>
          </cell>
          <cell r="AY895">
            <v>74012181</v>
          </cell>
          <cell r="AZ895">
            <v>51013107</v>
          </cell>
          <cell r="BA895">
            <v>80147853</v>
          </cell>
        </row>
        <row r="896">
          <cell r="D896">
            <v>60259792</v>
          </cell>
          <cell r="E896" t="str">
            <v xml:space="preserve">E    </v>
          </cell>
          <cell r="F896" t="str">
            <v>TV</v>
          </cell>
          <cell r="G896" t="str">
            <v>JORGE NAVARRO</v>
          </cell>
          <cell r="H896" t="str">
            <v>TIHUATLAN 41-302,COL.ACULCO SAN JERONIMO,MAGDALENA CONTRERAS</v>
          </cell>
          <cell r="I896" t="str">
            <v>3094 2784 / 55 1000 0504</v>
          </cell>
          <cell r="J896" t="str">
            <v>HISENSE</v>
          </cell>
          <cell r="K896" t="str">
            <v>50H3B2</v>
          </cell>
          <cell r="L896" t="str">
            <v>50G151264H00218</v>
          </cell>
          <cell r="M896" t="str">
            <v>SIN DOCUMENTOS</v>
          </cell>
          <cell r="N896">
            <v>0</v>
          </cell>
          <cell r="O896">
            <v>42495</v>
          </cell>
          <cell r="P896">
            <v>42495</v>
          </cell>
          <cell r="Q896">
            <v>201057</v>
          </cell>
          <cell r="R896" t="str">
            <v>05/05/2016 06 : 11 201057 : SE CANCELA SERVICIO TIENE EL PANEL ROTO Y NOAPLICA GARANTÌA, CTE. INFORMA QUE DE HISENSE LE VAN A REALIZAR CF 04-MAY-2016</v>
          </cell>
          <cell r="S896" t="str">
            <v>EQUIPO EN CSA</v>
          </cell>
          <cell r="T896" t="str">
            <v xml:space="preserve">MARIBEL SASTRE HERNANDEZ          </v>
          </cell>
          <cell r="U896" t="str">
            <v>2017-04-19</v>
          </cell>
          <cell r="V896" t="str">
            <v>CENTRO</v>
          </cell>
          <cell r="W896" t="str">
            <v>COMPLETADO</v>
          </cell>
          <cell r="X896" t="str">
            <v>TALLER</v>
          </cell>
          <cell r="Y896" t="e">
            <v>#N/A</v>
          </cell>
          <cell r="Z896">
            <v>42495</v>
          </cell>
          <cell r="AA896" t="str">
            <v>M012</v>
          </cell>
          <cell r="AD896" t="e">
            <v>#N/A</v>
          </cell>
          <cell r="AE896" t="e">
            <v>#N/A</v>
          </cell>
          <cell r="AF896" t="e">
            <v>#N/A</v>
          </cell>
          <cell r="AG896" t="e">
            <v>#N/A</v>
          </cell>
          <cell r="AH896" t="e">
            <v>#N/A</v>
          </cell>
          <cell r="AI896" t="e">
            <v>#N/A</v>
          </cell>
          <cell r="AJ896" t="e">
            <v>#N/A</v>
          </cell>
          <cell r="AK896" t="e">
            <v>#N/A</v>
          </cell>
          <cell r="AL896" t="e">
            <v>#N/A</v>
          </cell>
          <cell r="AM896" t="e">
            <v>#N/A</v>
          </cell>
          <cell r="AN896" t="str">
            <v>3TE50G151262</v>
          </cell>
          <cell r="AO896" t="str">
            <v>Básica</v>
          </cell>
          <cell r="AP896" t="str">
            <v>Hisense</v>
          </cell>
          <cell r="AQ896" t="str">
            <v>Opera</v>
          </cell>
          <cell r="AR896" t="str">
            <v>FHD 1920 x 1080</v>
          </cell>
          <cell r="AS896" t="e">
            <v>#N/A</v>
          </cell>
          <cell r="AT896" t="e">
            <v>#N/A</v>
          </cell>
          <cell r="AV896" t="e">
            <v>#N/A</v>
          </cell>
          <cell r="AW896" t="e">
            <v>#N/A</v>
          </cell>
          <cell r="AY896">
            <v>74004516</v>
          </cell>
          <cell r="AZ896">
            <v>51010265</v>
          </cell>
          <cell r="BA896">
            <v>80141558</v>
          </cell>
        </row>
        <row r="897">
          <cell r="D897">
            <v>60311338</v>
          </cell>
          <cell r="E897" t="str">
            <v>B</v>
          </cell>
          <cell r="F897" t="str">
            <v>CELULAR</v>
          </cell>
          <cell r="G897" t="str">
            <v>Carlos Ceja</v>
          </cell>
          <cell r="H897" t="str">
            <v>Calle colon  843 guadalajara / moderna,JAL CP 44190</v>
          </cell>
          <cell r="I897" t="str">
            <v xml:space="preserve">01-3336140001 </v>
          </cell>
          <cell r="J897" t="str">
            <v>HISENSE</v>
          </cell>
          <cell r="K897" t="str">
            <v>C20</v>
          </cell>
          <cell r="L897" t="str">
            <v>1M75A91MX10D0H15H2005F</v>
          </cell>
          <cell r="M897" t="str">
            <v>ABPC9391</v>
          </cell>
          <cell r="N897">
            <v>9437</v>
          </cell>
          <cell r="O897">
            <v>42558</v>
          </cell>
          <cell r="P897">
            <v>42776</v>
          </cell>
          <cell r="Q897">
            <v>201709</v>
          </cell>
          <cell r="R897" t="str">
            <v xml:space="preserve">CF OTORGADO POR SOPORTE TECNICO (IRREPARABILIDAD) </v>
          </cell>
          <cell r="S897" t="str">
            <v xml:space="preserve">EQUIPO RAYADO CON PORTA SIM </v>
          </cell>
          <cell r="T897" t="str">
            <v xml:space="preserve">JUAN FRANCISCO ALVIZAR            </v>
          </cell>
          <cell r="U897" t="str">
            <v>2017-04-19</v>
          </cell>
          <cell r="V897" t="str">
            <v>CELULARES</v>
          </cell>
          <cell r="W897" t="str">
            <v>COMPLETADO</v>
          </cell>
          <cell r="X897" t="str">
            <v>TALLER</v>
          </cell>
          <cell r="Y897">
            <v>42776</v>
          </cell>
          <cell r="Z897">
            <v>218</v>
          </cell>
          <cell r="AA897" t="str">
            <v>M010</v>
          </cell>
          <cell r="AD897" t="str">
            <v>guadalajara / moderna</v>
          </cell>
          <cell r="AE897" t="str">
            <v>JAL</v>
          </cell>
          <cell r="AF897" t="str">
            <v>MX</v>
          </cell>
          <cell r="AG897" t="str">
            <v>10409067</v>
          </cell>
          <cell r="AH897" t="str">
            <v>CARLOS CEJA</v>
          </cell>
          <cell r="AI897" t="str">
            <v>843 Calle colon</v>
          </cell>
          <cell r="AJ897" t="str">
            <v>01-3336140001</v>
          </cell>
          <cell r="AK897">
            <v>0</v>
          </cell>
          <cell r="AL897" t="str">
            <v>44190</v>
          </cell>
          <cell r="AM897"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897" t="str">
            <v>1MH75AL1MX1Z30</v>
          </cell>
          <cell r="AO897" t="e">
            <v>#N/A</v>
          </cell>
          <cell r="AP897" t="e">
            <v>#N/A</v>
          </cell>
          <cell r="AQ897" t="e">
            <v>#N/A</v>
          </cell>
          <cell r="AR897" t="e">
            <v>#N/A</v>
          </cell>
          <cell r="AS897" t="str">
            <v>GMS001NJD013S405686M010</v>
          </cell>
          <cell r="AT897">
            <v>2</v>
          </cell>
          <cell r="AU897" t="str">
            <v>C1</v>
          </cell>
          <cell r="AV897" t="str">
            <v>GMS001NJD013</v>
          </cell>
          <cell r="AW897" t="str">
            <v>S405686</v>
          </cell>
          <cell r="AX897" t="str">
            <v>M010</v>
          </cell>
          <cell r="AY897">
            <v>74012248</v>
          </cell>
          <cell r="AZ897">
            <v>51013177</v>
          </cell>
          <cell r="BA897">
            <v>80141900</v>
          </cell>
        </row>
        <row r="898">
          <cell r="D898">
            <v>60311758</v>
          </cell>
          <cell r="E898" t="str">
            <v>B</v>
          </cell>
          <cell r="F898" t="str">
            <v>CELULAR</v>
          </cell>
          <cell r="G898" t="str">
            <v>Jorge Romero Flores</v>
          </cell>
          <cell r="H898" t="str">
            <v xml:space="preserve"> 
Lomas Verdes No. 14024 Tijuana/Cuahtemoc, BC, CP. 22190</v>
          </cell>
          <cell r="I898">
            <v>6646260072</v>
          </cell>
          <cell r="J898" t="str">
            <v>HISENSE</v>
          </cell>
          <cell r="K898" t="str">
            <v>C20</v>
          </cell>
          <cell r="L898" t="str">
            <v>1MH75A91MX10DOH1BH2042E</v>
          </cell>
          <cell r="M898" t="str">
            <v>0752040005555744</v>
          </cell>
          <cell r="N898">
            <v>3879.47</v>
          </cell>
          <cell r="O898">
            <v>42588</v>
          </cell>
          <cell r="P898">
            <v>42782</v>
          </cell>
          <cell r="Q898">
            <v>201709</v>
          </cell>
          <cell r="R898" t="str">
            <v xml:space="preserve">CF OTORGADO POR SOPORTE TECNICO (IRREPARABILIDAD) </v>
          </cell>
          <cell r="S898" t="str">
            <v>EQUIPO RAYADO CON PORTA SIM</v>
          </cell>
          <cell r="T898" t="str">
            <v xml:space="preserve"> Juan Francisco Alvizar           </v>
          </cell>
          <cell r="U898" t="str">
            <v>2017-04-17</v>
          </cell>
          <cell r="V898" t="str">
            <v>CELULARES</v>
          </cell>
          <cell r="W898" t="str">
            <v>COMPLETADO</v>
          </cell>
          <cell r="X898" t="str">
            <v>TALLER</v>
          </cell>
          <cell r="Y898">
            <v>42782</v>
          </cell>
          <cell r="Z898">
            <v>194</v>
          </cell>
          <cell r="AA898" t="str">
            <v>M010</v>
          </cell>
          <cell r="AD898" t="str">
            <v>Tijuana/Cuahtemoc</v>
          </cell>
          <cell r="AE898" t="str">
            <v>BC</v>
          </cell>
          <cell r="AF898" t="str">
            <v>MX</v>
          </cell>
          <cell r="AG898" t="str">
            <v>10411414</v>
          </cell>
          <cell r="AH898" t="str">
            <v>JORGE ROMERO FLORES</v>
          </cell>
          <cell r="AI898" t="str">
            <v>14024 Lomas Verdes</v>
          </cell>
          <cell r="AJ898" t="str">
            <v>6646260072</v>
          </cell>
          <cell r="AK898" t="str">
            <v>6644254258</v>
          </cell>
          <cell r="AL898" t="str">
            <v>22190</v>
          </cell>
          <cell r="AM898"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898" t="str">
            <v>1MH75AL1MX1Z30</v>
          </cell>
          <cell r="AO898" t="e">
            <v>#N/A</v>
          </cell>
          <cell r="AP898" t="e">
            <v>#N/A</v>
          </cell>
          <cell r="AQ898" t="e">
            <v>#N/A</v>
          </cell>
          <cell r="AR898" t="e">
            <v>#N/A</v>
          </cell>
          <cell r="AS898" t="str">
            <v>GMS001NJD013S405686M010</v>
          </cell>
          <cell r="AT898">
            <v>2</v>
          </cell>
          <cell r="AU898" t="str">
            <v>C1</v>
          </cell>
          <cell r="AV898" t="str">
            <v>GMS001NJD013</v>
          </cell>
          <cell r="AW898" t="str">
            <v>S405686</v>
          </cell>
          <cell r="AX898" t="str">
            <v>M010</v>
          </cell>
          <cell r="AY898">
            <v>74012249</v>
          </cell>
          <cell r="AZ898">
            <v>51013178</v>
          </cell>
          <cell r="BA898">
            <v>80141903</v>
          </cell>
        </row>
        <row r="899">
          <cell r="D899">
            <v>60311770</v>
          </cell>
          <cell r="E899" t="str">
            <v>B</v>
          </cell>
          <cell r="F899" t="str">
            <v>CELULAR</v>
          </cell>
          <cell r="G899" t="str">
            <v>Jose Luis Castorena</v>
          </cell>
          <cell r="H899" t="str">
            <v>Calle Martinez de Neza S/N, Valle de Bravo/Villa de colorines, MEX, CP. 51230</v>
          </cell>
          <cell r="I899">
            <v>7221569284</v>
          </cell>
          <cell r="J899" t="str">
            <v>HISENSE</v>
          </cell>
          <cell r="K899" t="str">
            <v>C20</v>
          </cell>
          <cell r="L899" t="str">
            <v>1NH75A91MX10D0H2AH2008C</v>
          </cell>
          <cell r="M899" t="str">
            <v>BMG331917</v>
          </cell>
          <cell r="N899">
            <v>3447.41</v>
          </cell>
          <cell r="O899">
            <v>42583</v>
          </cell>
          <cell r="P899">
            <v>42782</v>
          </cell>
          <cell r="Q899">
            <v>201709</v>
          </cell>
          <cell r="R899" t="str">
            <v xml:space="preserve">CF OTORGADO POR SOPORTE TECNICO (IRREPARABILIDAD) </v>
          </cell>
          <cell r="S899" t="str">
            <v>EQUIPO RAYADO CON PORTA SIM</v>
          </cell>
          <cell r="T899" t="str">
            <v xml:space="preserve"> Juan Francisco Alvizar           </v>
          </cell>
          <cell r="U899" t="str">
            <v>2017-04-19</v>
          </cell>
          <cell r="V899" t="str">
            <v>CELULARES</v>
          </cell>
          <cell r="W899" t="str">
            <v>COMPLETADO</v>
          </cell>
          <cell r="X899" t="str">
            <v>TALLER</v>
          </cell>
          <cell r="Y899">
            <v>42782</v>
          </cell>
          <cell r="Z899">
            <v>199</v>
          </cell>
          <cell r="AA899" t="str">
            <v>M010</v>
          </cell>
          <cell r="AD899" t="str">
            <v>Valle de Bravo/Villa de colorines</v>
          </cell>
          <cell r="AE899" t="str">
            <v>MEX</v>
          </cell>
          <cell r="AF899" t="str">
            <v>MX</v>
          </cell>
          <cell r="AG899" t="str">
            <v>10410088</v>
          </cell>
          <cell r="AH899" t="str">
            <v>JOSE LUIS CASTORENA</v>
          </cell>
          <cell r="AI899" t="str">
            <v>S/N Calle Martinez de Neza</v>
          </cell>
          <cell r="AJ899" t="str">
            <v>7221569284</v>
          </cell>
          <cell r="AK899">
            <v>0</v>
          </cell>
          <cell r="AL899" t="str">
            <v>51230</v>
          </cell>
          <cell r="AM899"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899" t="str">
            <v>1MH75AL1MX1Z30</v>
          </cell>
          <cell r="AO899" t="e">
            <v>#N/A</v>
          </cell>
          <cell r="AP899" t="e">
            <v>#N/A</v>
          </cell>
          <cell r="AQ899" t="e">
            <v>#N/A</v>
          </cell>
          <cell r="AR899" t="e">
            <v>#N/A</v>
          </cell>
          <cell r="AS899" t="str">
            <v>GMS001NJD013S405686M010</v>
          </cell>
          <cell r="AT899">
            <v>2</v>
          </cell>
          <cell r="AU899" t="str">
            <v>C1</v>
          </cell>
          <cell r="AV899" t="str">
            <v>GMS001NJD013</v>
          </cell>
          <cell r="AW899" t="str">
            <v>S405686</v>
          </cell>
          <cell r="AX899" t="str">
            <v>M010</v>
          </cell>
          <cell r="AY899">
            <v>74012250</v>
          </cell>
          <cell r="AZ899">
            <v>51013179</v>
          </cell>
          <cell r="BA899">
            <v>80141904</v>
          </cell>
        </row>
        <row r="900">
          <cell r="D900">
            <v>60311774</v>
          </cell>
          <cell r="E900" t="str">
            <v xml:space="preserve">A  </v>
          </cell>
          <cell r="F900" t="str">
            <v>CELULAR</v>
          </cell>
          <cell r="G900" t="str">
            <v>MARTINA VAZQUEZ GOMEZ</v>
          </cell>
          <cell r="H900" t="str">
            <v>65 BIS No. 929 COZUMEL/EMILIANO ZAPATA, QR, CP. 77620</v>
          </cell>
          <cell r="I900">
            <v>9871084066</v>
          </cell>
          <cell r="J900" t="str">
            <v>HISENSE</v>
          </cell>
          <cell r="K900" t="str">
            <v>U972</v>
          </cell>
          <cell r="L900" t="str">
            <v>1MS75CE9MX10DOH2HD10178</v>
          </cell>
          <cell r="M900" t="str">
            <v>0929 213364</v>
          </cell>
          <cell r="N900">
            <v>2199</v>
          </cell>
          <cell r="O900">
            <v>42612</v>
          </cell>
          <cell r="P900">
            <v>42782</v>
          </cell>
          <cell r="Q900">
            <v>201709</v>
          </cell>
          <cell r="R900" t="str">
            <v xml:space="preserve">CF OTORGADO POR FATA DE PARTE PCB LOGIC. T1023967. OC 1007978
</v>
          </cell>
          <cell r="S900" t="str">
            <v>EQUIPO MALTRATDO CON BATERIA Y TAPA</v>
          </cell>
          <cell r="T900" t="str">
            <v xml:space="preserve"> Juan Francisco Alvizar           </v>
          </cell>
          <cell r="U900" t="str">
            <v>2017-04-19</v>
          </cell>
          <cell r="V900" t="str">
            <v>CELULARES</v>
          </cell>
          <cell r="W900" t="str">
            <v>COMPLETADO</v>
          </cell>
          <cell r="X900" t="str">
            <v>TALLER</v>
          </cell>
          <cell r="Y900">
            <v>42782</v>
          </cell>
          <cell r="Z900">
            <v>170</v>
          </cell>
          <cell r="AA900" t="str">
            <v>M010</v>
          </cell>
          <cell r="AD900" t="str">
            <v>COZUMEL/EMILIANO ZAPATA</v>
          </cell>
          <cell r="AE900" t="str">
            <v>QR</v>
          </cell>
          <cell r="AF900" t="str">
            <v>MX</v>
          </cell>
          <cell r="AG900" t="str">
            <v>10409244</v>
          </cell>
          <cell r="AH900" t="str">
            <v>MARTINA VAZQUEZ GOMEZ</v>
          </cell>
          <cell r="AI900" t="str">
            <v>929 65 BIS</v>
          </cell>
          <cell r="AJ900" t="str">
            <v>9871084066</v>
          </cell>
          <cell r="AK900">
            <v>0</v>
          </cell>
          <cell r="AL900" t="str">
            <v>77620</v>
          </cell>
          <cell r="AM900"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00" t="e">
            <v>#N/A</v>
          </cell>
          <cell r="AO900" t="e">
            <v>#N/A</v>
          </cell>
          <cell r="AP900" t="e">
            <v>#N/A</v>
          </cell>
          <cell r="AQ900" t="e">
            <v>#N/A</v>
          </cell>
          <cell r="AR900" t="e">
            <v>#N/A</v>
          </cell>
          <cell r="AS900" t="str">
            <v>1MS75CE9MX10D0C163007M010</v>
          </cell>
          <cell r="AT900">
            <v>9</v>
          </cell>
          <cell r="AU900" t="str">
            <v>HISENSE U972</v>
          </cell>
          <cell r="AV900" t="str">
            <v>1MS75CE9MX10D0</v>
          </cell>
          <cell r="AW900" t="str">
            <v>C163007</v>
          </cell>
          <cell r="AX900" t="str">
            <v>M010</v>
          </cell>
          <cell r="AY900">
            <v>74012113</v>
          </cell>
          <cell r="AZ900">
            <v>51013037</v>
          </cell>
          <cell r="BA900">
            <v>80143873</v>
          </cell>
        </row>
        <row r="901">
          <cell r="D901">
            <v>60311885</v>
          </cell>
          <cell r="E901" t="str">
            <v>B</v>
          </cell>
          <cell r="F901" t="str">
            <v>CELULAR</v>
          </cell>
          <cell r="G901" t="str">
            <v>Ezequiel Jimenez</v>
          </cell>
          <cell r="H901" t="str">
            <v>Calle Tinum, Mz966 Lt16, Tlalpan/pedregal de sn nicolas 4ta secc,DF  cp. 14100</v>
          </cell>
          <cell r="I901" t="str">
            <v>0445519356917</v>
          </cell>
          <cell r="J901" t="str">
            <v>HISENSE</v>
          </cell>
          <cell r="K901" t="str">
            <v>C20</v>
          </cell>
          <cell r="L901" t="str">
            <v>1MH75A91MX10D0HE7Z50212</v>
          </cell>
          <cell r="M901">
            <v>3614730</v>
          </cell>
          <cell r="N901">
            <v>4499</v>
          </cell>
          <cell r="O901">
            <v>42783</v>
          </cell>
          <cell r="P901">
            <v>42783</v>
          </cell>
          <cell r="Q901">
            <v>201709</v>
          </cell>
          <cell r="R901" t="str">
            <v xml:space="preserve">CF OTORGADO POR SOPORTE TECNICO (IRREPARABILIDAD) </v>
          </cell>
          <cell r="S901" t="str">
            <v>EQUIPO MALTRATDO CON PORTA SIM</v>
          </cell>
          <cell r="T901" t="str">
            <v xml:space="preserve"> Juan Francisco Alvizar           </v>
          </cell>
          <cell r="U901" t="str">
            <v>2017-04-19</v>
          </cell>
          <cell r="V901" t="str">
            <v>CELULARES</v>
          </cell>
          <cell r="W901" t="str">
            <v>COMPLETADO</v>
          </cell>
          <cell r="X901" t="str">
            <v>TALLER</v>
          </cell>
          <cell r="Y901">
            <v>42783</v>
          </cell>
          <cell r="Z901">
            <v>42783</v>
          </cell>
          <cell r="AA901" t="str">
            <v>M012</v>
          </cell>
          <cell r="AD901" t="str">
            <v>Tlalpan/pedregal de sn nicolas 4ta secc</v>
          </cell>
          <cell r="AE901" t="str">
            <v>DF</v>
          </cell>
          <cell r="AF901" t="str">
            <v>MX</v>
          </cell>
          <cell r="AG901" t="str">
            <v>10411617</v>
          </cell>
          <cell r="AH901" t="str">
            <v>EZEQUIEL JIMENEZ</v>
          </cell>
          <cell r="AI901" t="str">
            <v>Calle Tinum, Mz966 Lt16</v>
          </cell>
          <cell r="AJ901" t="str">
            <v>0445519356917</v>
          </cell>
          <cell r="AK901">
            <v>0</v>
          </cell>
          <cell r="AL901" t="str">
            <v>14100</v>
          </cell>
          <cell r="AM901"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01" t="str">
            <v>1MH75AL1MX1Z30</v>
          </cell>
          <cell r="AO901" t="e">
            <v>#N/A</v>
          </cell>
          <cell r="AP901" t="e">
            <v>#N/A</v>
          </cell>
          <cell r="AQ901" t="e">
            <v>#N/A</v>
          </cell>
          <cell r="AR901" t="e">
            <v>#N/A</v>
          </cell>
          <cell r="AS901" t="str">
            <v>GMS001NJD013S405686M010</v>
          </cell>
          <cell r="AT901">
            <v>2</v>
          </cell>
          <cell r="AU901" t="str">
            <v>C1</v>
          </cell>
          <cell r="AV901" t="str">
            <v>GMS001NJD013</v>
          </cell>
          <cell r="AW901" t="str">
            <v>S405686</v>
          </cell>
          <cell r="AX901" t="str">
            <v>M010</v>
          </cell>
          <cell r="AY901">
            <v>74012251</v>
          </cell>
          <cell r="AZ901">
            <v>51013261</v>
          </cell>
          <cell r="BA901">
            <v>80141906</v>
          </cell>
        </row>
        <row r="902">
          <cell r="D902">
            <v>60311886</v>
          </cell>
          <cell r="E902" t="str">
            <v xml:space="preserve">A  </v>
          </cell>
          <cell r="F902" t="str">
            <v>CELULAR</v>
          </cell>
          <cell r="G902" t="str">
            <v>Ma. Concepcion Gomez Guzman</v>
          </cell>
          <cell r="H902" t="str">
            <v>Cto del Mezquite 193-A, Frcc Paseo del Campestre/Celaya , GTO, CP. 38088</v>
          </cell>
          <cell r="I902">
            <v>4614613946</v>
          </cell>
          <cell r="J902" t="str">
            <v>HISENSE</v>
          </cell>
          <cell r="K902" t="str">
            <v>C1</v>
          </cell>
          <cell r="L902" t="str">
            <v>1MH75AL1MX1Z30HEQZC0320</v>
          </cell>
          <cell r="M902">
            <v>1050055737</v>
          </cell>
          <cell r="N902">
            <v>3644.19</v>
          </cell>
          <cell r="O902">
            <v>42713</v>
          </cell>
          <cell r="P902">
            <v>42783</v>
          </cell>
          <cell r="Q902">
            <v>201709</v>
          </cell>
          <cell r="R902" t="str">
            <v xml:space="preserve">CF POR FALTA DE REFACCION, PCB LOGIC T1022328.  OC 1007978
</v>
          </cell>
          <cell r="S902" t="str">
            <v>EQUIPO MALTRATDO CON PORTA SIM</v>
          </cell>
          <cell r="T902" t="str">
            <v xml:space="preserve"> Juan Francisco Alvizar           </v>
          </cell>
          <cell r="U902" t="str">
            <v>2017-04-19</v>
          </cell>
          <cell r="V902" t="str">
            <v>CELULARES</v>
          </cell>
          <cell r="W902" t="str">
            <v>COMPLETADO</v>
          </cell>
          <cell r="X902" t="str">
            <v>TALLER</v>
          </cell>
          <cell r="Y902">
            <v>42783</v>
          </cell>
          <cell r="Z902">
            <v>70</v>
          </cell>
          <cell r="AA902" t="str">
            <v>M010</v>
          </cell>
          <cell r="AD902" t="str">
            <v>Frcc Paseo del Campestre/Celaya</v>
          </cell>
          <cell r="AE902" t="str">
            <v>GTO</v>
          </cell>
          <cell r="AF902" t="str">
            <v>MX</v>
          </cell>
          <cell r="AG902" t="str">
            <v>10411900</v>
          </cell>
          <cell r="AH902" t="str">
            <v>MA. CONCEPCION GOMEZ GUZMAN</v>
          </cell>
          <cell r="AI902" t="str">
            <v>193-A Cto del Mezquite</v>
          </cell>
          <cell r="AJ902" t="str">
            <v>4614613946</v>
          </cell>
          <cell r="AK902">
            <v>0</v>
          </cell>
          <cell r="AL902" t="str">
            <v>38088</v>
          </cell>
          <cell r="AM902"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02" t="e">
            <v>#N/A</v>
          </cell>
          <cell r="AO902" t="e">
            <v>#N/A</v>
          </cell>
          <cell r="AP902" t="e">
            <v>#N/A</v>
          </cell>
          <cell r="AQ902" t="e">
            <v>#N/A</v>
          </cell>
          <cell r="AR902" t="e">
            <v>#N/A</v>
          </cell>
          <cell r="AS902" t="str">
            <v>GMS001NJD013S405686M010</v>
          </cell>
          <cell r="AT902">
            <v>2</v>
          </cell>
          <cell r="AU902" t="str">
            <v>C1</v>
          </cell>
          <cell r="AV902" t="str">
            <v>GMS001NJD013</v>
          </cell>
          <cell r="AW902" t="str">
            <v>S405686</v>
          </cell>
          <cell r="AX902" t="str">
            <v>M010</v>
          </cell>
          <cell r="AY902">
            <v>74012115</v>
          </cell>
          <cell r="AZ902">
            <v>51013039</v>
          </cell>
          <cell r="BA902">
            <v>80143862</v>
          </cell>
        </row>
        <row r="903">
          <cell r="D903">
            <v>60311887</v>
          </cell>
          <cell r="E903" t="str">
            <v>B</v>
          </cell>
          <cell r="F903" t="str">
            <v>CELULAR</v>
          </cell>
          <cell r="G903" t="str">
            <v>Juan Pablo Lopez Martinez</v>
          </cell>
          <cell r="H903" t="str">
            <v>angel carbajal No 15, Xalapa /Del valle, VER,  CP. 91097</v>
          </cell>
          <cell r="I903" t="str">
            <v>2281228299/2282986621</v>
          </cell>
          <cell r="J903" t="str">
            <v>HISENSE</v>
          </cell>
          <cell r="K903" t="str">
            <v>C20</v>
          </cell>
          <cell r="L903" t="str">
            <v>S/N</v>
          </cell>
          <cell r="M903" t="str">
            <v>JAL/000241274</v>
          </cell>
          <cell r="N903">
            <v>5998.5</v>
          </cell>
          <cell r="O903">
            <v>42689</v>
          </cell>
          <cell r="P903">
            <v>42783</v>
          </cell>
          <cell r="Q903">
            <v>201709</v>
          </cell>
          <cell r="R903" t="str">
            <v xml:space="preserve">CF OTORGADO POR SOPORTE TECNICO (IRREPARABILIDAD) 
 </v>
          </cell>
          <cell r="S903" t="str">
            <v>EQUIPO MALTRATDO CON PORTA SIM</v>
          </cell>
          <cell r="T903" t="str">
            <v xml:space="preserve"> Juan Francisco Alvizar           </v>
          </cell>
          <cell r="U903" t="str">
            <v>2017-04-19</v>
          </cell>
          <cell r="V903" t="str">
            <v>CELULARES</v>
          </cell>
          <cell r="W903" t="str">
            <v>COMPLETADO</v>
          </cell>
          <cell r="X903" t="str">
            <v>TALLER</v>
          </cell>
          <cell r="Y903">
            <v>42783</v>
          </cell>
          <cell r="Z903">
            <v>94</v>
          </cell>
          <cell r="AA903" t="str">
            <v>M010</v>
          </cell>
          <cell r="AD903" t="str">
            <v>Xalapa /Del valle</v>
          </cell>
          <cell r="AE903" t="str">
            <v>VER</v>
          </cell>
          <cell r="AF903" t="str">
            <v>MX</v>
          </cell>
          <cell r="AG903" t="str">
            <v>10411384</v>
          </cell>
          <cell r="AH903" t="str">
            <v>JUAN PABLO LOPEZ MARTINEZ</v>
          </cell>
          <cell r="AI903" t="str">
            <v>15 angel carbajal</v>
          </cell>
          <cell r="AJ903" t="str">
            <v>2281228299</v>
          </cell>
          <cell r="AK903" t="str">
            <v>2282986621</v>
          </cell>
          <cell r="AL903" t="str">
            <v>91097</v>
          </cell>
          <cell r="AM903"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03" t="str">
            <v>1MH75AL1MX1Z30</v>
          </cell>
          <cell r="AO903" t="e">
            <v>#N/A</v>
          </cell>
          <cell r="AP903" t="e">
            <v>#N/A</v>
          </cell>
          <cell r="AQ903" t="e">
            <v>#N/A</v>
          </cell>
          <cell r="AR903" t="e">
            <v>#N/A</v>
          </cell>
          <cell r="AS903" t="str">
            <v>GMS001NJD013S405686M010</v>
          </cell>
          <cell r="AT903">
            <v>2</v>
          </cell>
          <cell r="AU903" t="str">
            <v>C1</v>
          </cell>
          <cell r="AV903" t="str">
            <v>GMS001NJD013</v>
          </cell>
          <cell r="AW903" t="str">
            <v>S405686</v>
          </cell>
          <cell r="AX903" t="str">
            <v>M010</v>
          </cell>
          <cell r="AY903">
            <v>74012252</v>
          </cell>
          <cell r="AZ903">
            <v>51013180</v>
          </cell>
          <cell r="BA903">
            <v>80141907</v>
          </cell>
        </row>
        <row r="904">
          <cell r="D904">
            <v>60310674</v>
          </cell>
          <cell r="E904" t="str">
            <v xml:space="preserve">A  </v>
          </cell>
          <cell r="F904" t="str">
            <v>TV</v>
          </cell>
          <cell r="G904" t="str">
            <v>LOPEZ ESPINOZA DANIEL</v>
          </cell>
          <cell r="H904" t="str">
            <v>BLVD PEDRO ANAYA Y CALLEJON GALEANA</v>
          </cell>
          <cell r="I904">
            <v>6681929654</v>
          </cell>
          <cell r="J904" t="str">
            <v>HISENSE</v>
          </cell>
          <cell r="K904" t="str">
            <v>50H3</v>
          </cell>
          <cell r="L904" t="str">
            <v>50J141308H00027</v>
          </cell>
          <cell r="M904" t="str">
            <v xml:space="preserve">Carta de Aceptación </v>
          </cell>
          <cell r="N904">
            <v>7800</v>
          </cell>
          <cell r="O904">
            <v>42040</v>
          </cell>
          <cell r="P904">
            <v>42767</v>
          </cell>
          <cell r="Q904">
            <v>201018</v>
          </cell>
          <cell r="R904" t="str">
            <v xml:space="preserve">10/02/2017 06 : 28  ERNESTO.HERN : NP5
08/02/2017 03 : 55 201018 : LEDS DE PANEL FALLANDO PEDIDO DE COMPRA OC-1007086 </v>
          </cell>
          <cell r="S904" t="str">
            <v/>
          </cell>
          <cell r="T904" t="str">
            <v xml:space="preserve">   Rosa Maria Jaime               </v>
          </cell>
          <cell r="U904" t="str">
            <v>2017-04-20</v>
          </cell>
          <cell r="V904" t="str">
            <v>Norte</v>
          </cell>
          <cell r="W904" t="str">
            <v>COMPLETADO</v>
          </cell>
          <cell r="X904" t="str">
            <v>TALLER</v>
          </cell>
          <cell r="Y904">
            <v>42767</v>
          </cell>
          <cell r="Z904">
            <v>727</v>
          </cell>
          <cell r="AA904" t="str">
            <v>M012</v>
          </cell>
          <cell r="AD904" t="str">
            <v>col las huertas/los mochis</v>
          </cell>
          <cell r="AE904" t="str">
            <v>SIN</v>
          </cell>
          <cell r="AF904" t="str">
            <v>MX</v>
          </cell>
          <cell r="AG904" t="str">
            <v>10411109</v>
          </cell>
          <cell r="AH904" t="str">
            <v>DANIEL LOPEZ ESPINOZA</v>
          </cell>
          <cell r="AI904" t="str">
            <v>tito navarro num 2490</v>
          </cell>
          <cell r="AJ904" t="str">
            <v>6681929654</v>
          </cell>
          <cell r="AK904">
            <v>0</v>
          </cell>
          <cell r="AL904" t="str">
            <v>81270</v>
          </cell>
          <cell r="AM904"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04" t="str">
            <v>3TE50J141202</v>
          </cell>
          <cell r="AO904" t="str">
            <v>Básica</v>
          </cell>
          <cell r="AP904" t="str">
            <v>Hisense</v>
          </cell>
          <cell r="AQ904" t="str">
            <v>Opera</v>
          </cell>
          <cell r="AR904" t="str">
            <v>FHD 1920 x 1080</v>
          </cell>
          <cell r="AS904" t="e">
            <v>#N/A</v>
          </cell>
          <cell r="AT904" t="e">
            <v>#N/A</v>
          </cell>
          <cell r="AV904" t="str">
            <v>3TE50J141202</v>
          </cell>
          <cell r="AW904" t="e">
            <v>#N/A</v>
          </cell>
          <cell r="AY904">
            <v>74011887</v>
          </cell>
          <cell r="AZ904">
            <v>51012816</v>
          </cell>
          <cell r="BA904">
            <v>80141755</v>
          </cell>
        </row>
        <row r="905">
          <cell r="D905">
            <v>60310801</v>
          </cell>
          <cell r="E905" t="str">
            <v xml:space="preserve">A  </v>
          </cell>
          <cell r="F905" t="str">
            <v>TV</v>
          </cell>
          <cell r="G905" t="str">
            <v>JUANA CORREA MACIAS</v>
          </cell>
          <cell r="H905" t="str">
            <v>CALLE 21 #550 FRACC. LOS ALAMOS, GOMEZ PALACIO DURANGO</v>
          </cell>
          <cell r="I905">
            <v>8711915583</v>
          </cell>
          <cell r="J905" t="str">
            <v>HISENSE</v>
          </cell>
          <cell r="K905" t="str">
            <v>50H3</v>
          </cell>
          <cell r="L905" t="str">
            <v>50J141308H02840</v>
          </cell>
          <cell r="M905">
            <v>126875</v>
          </cell>
          <cell r="N905">
            <v>104014.1</v>
          </cell>
          <cell r="O905">
            <v>42047</v>
          </cell>
          <cell r="P905">
            <v>42769</v>
          </cell>
          <cell r="Q905">
            <v>201036</v>
          </cell>
          <cell r="R905" t="str">
            <v xml:space="preserve">10/02/2017 06 : 46  ERNESTO.HERN : NP5
08/02/2017 07 : 22 201036 : SE SOLICITA REFACCIÓN PANEL CON OC-1007101
</v>
          </cell>
          <cell r="S905" t="str">
            <v>EQUIPO SIN BASE</v>
          </cell>
          <cell r="T905" t="str">
            <v xml:space="preserve">         JAVIER LOPEZ             </v>
          </cell>
          <cell r="U905" t="str">
            <v>2017-04-19</v>
          </cell>
          <cell r="V905" t="str">
            <v>Norte</v>
          </cell>
          <cell r="W905" t="str">
            <v>COMPLETADO</v>
          </cell>
          <cell r="X905" t="str">
            <v>TALLER</v>
          </cell>
          <cell r="Y905">
            <v>42769</v>
          </cell>
          <cell r="Z905">
            <v>722</v>
          </cell>
          <cell r="AA905" t="str">
            <v>M010</v>
          </cell>
          <cell r="AD905" t="str">
            <v>gome p/fracc alamos</v>
          </cell>
          <cell r="AE905" t="str">
            <v>DGO</v>
          </cell>
          <cell r="AF905" t="str">
            <v>MX</v>
          </cell>
          <cell r="AG905" t="str">
            <v>10411043</v>
          </cell>
          <cell r="AH905" t="str">
            <v>JUANA CORREA MACIAS</v>
          </cell>
          <cell r="AI905" t="str">
            <v>550 calle 21</v>
          </cell>
          <cell r="AJ905" t="str">
            <v>1915583</v>
          </cell>
          <cell r="AK905" t="str">
            <v>8711151968</v>
          </cell>
          <cell r="AL905" t="str">
            <v>35020</v>
          </cell>
          <cell r="AM905"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05" t="str">
            <v>3TE50J141202</v>
          </cell>
          <cell r="AO905" t="str">
            <v>Básica</v>
          </cell>
          <cell r="AP905" t="str">
            <v>Hisense</v>
          </cell>
          <cell r="AQ905" t="str">
            <v>Opera</v>
          </cell>
          <cell r="AR905" t="str">
            <v>FHD 1920 x 1080</v>
          </cell>
          <cell r="AS905" t="str">
            <v>3TE50G165140G165140M010</v>
          </cell>
          <cell r="AT905">
            <v>164</v>
          </cell>
          <cell r="AU905" t="str">
            <v>50H7GB</v>
          </cell>
          <cell r="AV905" t="str">
            <v>3TE50G165140</v>
          </cell>
          <cell r="AW905" t="str">
            <v>G165140</v>
          </cell>
          <cell r="AX905" t="str">
            <v>M010</v>
          </cell>
          <cell r="AY905">
            <v>74011907</v>
          </cell>
          <cell r="AZ905">
            <v>51012836</v>
          </cell>
          <cell r="BA905">
            <v>80147854</v>
          </cell>
        </row>
        <row r="906">
          <cell r="D906">
            <v>60311185</v>
          </cell>
          <cell r="E906" t="str">
            <v xml:space="preserve">A  </v>
          </cell>
          <cell r="F906" t="str">
            <v>TV</v>
          </cell>
          <cell r="G906" t="str">
            <v>JAIME VASQUEZ</v>
          </cell>
          <cell r="H906" t="str">
            <v>LUNA NO. 419 FRACC. EL SOL CALERA, ZACATECAS</v>
          </cell>
          <cell r="I906">
            <v>14789853560</v>
          </cell>
          <cell r="J906" t="str">
            <v>HISENSE</v>
          </cell>
          <cell r="K906" t="str">
            <v>32K20DW</v>
          </cell>
          <cell r="L906" t="str">
            <v>32G145278H00266</v>
          </cell>
          <cell r="M906">
            <v>161337</v>
          </cell>
          <cell r="N906">
            <v>5199</v>
          </cell>
          <cell r="O906">
            <v>42240</v>
          </cell>
          <cell r="P906">
            <v>42775</v>
          </cell>
          <cell r="Q906">
            <v>201038</v>
          </cell>
          <cell r="R906" t="str">
            <v>02/03/2017. SERGIO FER: TCFT CLARO VIDEO P1.OC-1007218 LA TARJETA ENVIADA NO CUENTA CON CLARO VIDEO</v>
          </cell>
          <cell r="S906" t="str">
            <v>NO HAY REFACCION Y POR ESO SE TRAMITO EL</v>
          </cell>
          <cell r="T906" t="str">
            <v xml:space="preserve">   MARIO COVARRUBIAS              </v>
          </cell>
          <cell r="U906" t="str">
            <v>2017</v>
          </cell>
          <cell r="V906" t="str">
            <v>Norte</v>
          </cell>
          <cell r="W906" t="str">
            <v>COMPLETADO</v>
          </cell>
          <cell r="X906" t="str">
            <v>TALLER</v>
          </cell>
          <cell r="Y906">
            <v>42775</v>
          </cell>
          <cell r="Z906">
            <v>535</v>
          </cell>
          <cell r="AA906" t="str">
            <v>M012</v>
          </cell>
          <cell r="AD906" t="str">
            <v>Fracc El sol/Calera</v>
          </cell>
          <cell r="AE906" t="str">
            <v>ZAC</v>
          </cell>
          <cell r="AF906" t="str">
            <v>MX</v>
          </cell>
          <cell r="AG906" t="str">
            <v>10409885</v>
          </cell>
          <cell r="AH906" t="str">
            <v>JAIME VAZQUEZ</v>
          </cell>
          <cell r="AI906" t="str">
            <v>419 Luna</v>
          </cell>
          <cell r="AJ906" t="str">
            <v>4781001576</v>
          </cell>
          <cell r="AK906" t="str">
            <v>4781001576</v>
          </cell>
          <cell r="AL906" t="str">
            <v>98505</v>
          </cell>
          <cell r="AM906"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06" t="str">
            <v>3TE32G143053</v>
          </cell>
          <cell r="AO906" t="str">
            <v>Smart</v>
          </cell>
          <cell r="AP906" t="str">
            <v>Hisense</v>
          </cell>
          <cell r="AQ906" t="str">
            <v>Opera</v>
          </cell>
          <cell r="AR906" t="str">
            <v>HD 1366 X 768</v>
          </cell>
          <cell r="AS906" t="str">
            <v>GTE32G151950CRMM012</v>
          </cell>
          <cell r="AT906">
            <v>17</v>
          </cell>
          <cell r="AU906" t="str">
            <v>32H5B</v>
          </cell>
          <cell r="AV906" t="str">
            <v>GTE32G151950</v>
          </cell>
          <cell r="AW906" t="str">
            <v>CRM</v>
          </cell>
          <cell r="AX906" t="str">
            <v>M012</v>
          </cell>
          <cell r="AY906">
            <v>74012183</v>
          </cell>
          <cell r="AZ906">
            <v>51013110</v>
          </cell>
          <cell r="BA906">
            <v>80147204</v>
          </cell>
        </row>
        <row r="907">
          <cell r="D907">
            <v>60312612</v>
          </cell>
          <cell r="E907" t="str">
            <v xml:space="preserve">A  </v>
          </cell>
          <cell r="F907" t="str">
            <v>TV</v>
          </cell>
          <cell r="G907" t="str">
            <v>JUAN JOSE REYES ABOYTES</v>
          </cell>
          <cell r="H907" t="str">
            <v xml:space="preserve">HERMES 605, NEXUS, ESCOBEDO </v>
          </cell>
          <cell r="I907">
            <v>8115009045</v>
          </cell>
          <cell r="J907" t="str">
            <v>HISENSE</v>
          </cell>
          <cell r="K907" t="str">
            <v>50K20D</v>
          </cell>
          <cell r="L907" t="str">
            <v>50G144843H04355</v>
          </cell>
          <cell r="M907" t="str">
            <v>FACTURA</v>
          </cell>
          <cell r="N907">
            <v>6999</v>
          </cell>
          <cell r="O907">
            <v>42522</v>
          </cell>
          <cell r="P907">
            <v>42800</v>
          </cell>
          <cell r="Q907">
            <v>201024</v>
          </cell>
          <cell r="R907" t="str">
            <v>25/02/17 02:34 ERNESTO HDZ NP5 P1A: O.C.1007815, PANEL, 173331</v>
          </cell>
          <cell r="S907" t="str">
            <v/>
          </cell>
          <cell r="T907" t="str">
            <v xml:space="preserve">     SOFIA VAZQUEZ                </v>
          </cell>
          <cell r="U907" t="str">
            <v>2017-04-19</v>
          </cell>
          <cell r="V907" t="str">
            <v>Norte</v>
          </cell>
          <cell r="W907" t="str">
            <v>COMPLETADO</v>
          </cell>
          <cell r="X907" t="str">
            <v>TALLER</v>
          </cell>
          <cell r="Y907">
            <v>42788</v>
          </cell>
          <cell r="Z907">
            <v>278</v>
          </cell>
          <cell r="AA907" t="str">
            <v>M010</v>
          </cell>
          <cell r="AD907" t="str">
            <v>Generar Anaya / Mexxius</v>
          </cell>
          <cell r="AE907" t="str">
            <v>NL</v>
          </cell>
          <cell r="AF907" t="str">
            <v>MX</v>
          </cell>
          <cell r="AG907" t="str">
            <v>10407134</v>
          </cell>
          <cell r="AH907" t="str">
            <v>JUAN JOSE REYES ABOYTES</v>
          </cell>
          <cell r="AI907" t="str">
            <v>605 hermes</v>
          </cell>
          <cell r="AJ907" t="str">
            <v>8115009045</v>
          </cell>
          <cell r="AK907" t="str">
            <v>8114939238</v>
          </cell>
          <cell r="AL907" t="str">
            <v>66055</v>
          </cell>
          <cell r="AM907"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07" t="str">
            <v>3TE50G132311</v>
          </cell>
          <cell r="AO907" t="str">
            <v>Básica</v>
          </cell>
          <cell r="AP907" t="str">
            <v>Hisense</v>
          </cell>
          <cell r="AQ907" t="str">
            <v>Opera</v>
          </cell>
          <cell r="AR907" t="str">
            <v>FHD 1920 x 1080</v>
          </cell>
          <cell r="AS907" t="str">
            <v>3TE50G165140G165140M010</v>
          </cell>
          <cell r="AT907">
            <v>164</v>
          </cell>
          <cell r="AU907" t="str">
            <v>50H7GB</v>
          </cell>
          <cell r="AV907" t="str">
            <v>3TE50G165140</v>
          </cell>
          <cell r="AW907" t="str">
            <v>G165140</v>
          </cell>
          <cell r="AX907" t="str">
            <v>M010</v>
          </cell>
          <cell r="AY907">
            <v>74011770</v>
          </cell>
          <cell r="AZ907">
            <v>51012701</v>
          </cell>
          <cell r="BA907">
            <v>80148523</v>
          </cell>
        </row>
        <row r="908">
          <cell r="D908">
            <v>60310938</v>
          </cell>
          <cell r="E908" t="str">
            <v xml:space="preserve">A  </v>
          </cell>
          <cell r="F908" t="str">
            <v>TV</v>
          </cell>
          <cell r="G908" t="str">
            <v>DANIEL QUINTERO</v>
          </cell>
          <cell r="H908" t="str">
            <v>C.RIO LA PLATA #3393, COL. CORDOVA AMERICAS</v>
          </cell>
          <cell r="I908">
            <v>6566117908</v>
          </cell>
          <cell r="J908" t="str">
            <v>HISENSE</v>
          </cell>
          <cell r="K908" t="str">
            <v>50K20DW</v>
          </cell>
          <cell r="L908" t="str">
            <v>50J140464H02427</v>
          </cell>
          <cell r="M908" t="str">
            <v>TICKET DE COMPRA</v>
          </cell>
          <cell r="N908">
            <v>8499</v>
          </cell>
          <cell r="P908">
            <v>42769</v>
          </cell>
          <cell r="Q908">
            <v>202246</v>
          </cell>
          <cell r="R908" t="str">
            <v>16/02/2017 08 : 35  MARCO.DIAZ : TCF1PU CSA
14/02/2017 02 : 18  ERNESTO.HERN : TCF1
14/02/2017 02 : 18  ERNESTO.HERN : NP5</v>
          </cell>
          <cell r="S908" t="str">
            <v>De este servicio ya se había recibido un</v>
          </cell>
          <cell r="T908" t="str">
            <v xml:space="preserve">  Idalia Loza 202246              </v>
          </cell>
          <cell r="U908" t="str">
            <v>2017-04-20</v>
          </cell>
          <cell r="V908" t="str">
            <v>Norte</v>
          </cell>
          <cell r="W908" t="str">
            <v>COMPLETADO</v>
          </cell>
          <cell r="X908" t="str">
            <v>TALLER</v>
          </cell>
          <cell r="Y908">
            <v>42773</v>
          </cell>
          <cell r="AA908" t="str">
            <v>M010</v>
          </cell>
          <cell r="AD908" t="str">
            <v>Cd Juarez/Cordoba americas</v>
          </cell>
          <cell r="AE908" t="str">
            <v>CHI</v>
          </cell>
          <cell r="AF908" t="str">
            <v>MX</v>
          </cell>
          <cell r="AG908" t="str">
            <v>10410192</v>
          </cell>
          <cell r="AH908" t="str">
            <v>DANIEL QUINTERO</v>
          </cell>
          <cell r="AI908" t="str">
            <v>3393 Rio la Plata</v>
          </cell>
          <cell r="AJ908" t="str">
            <v>6566117908</v>
          </cell>
          <cell r="AK908">
            <v>0</v>
          </cell>
          <cell r="AL908" t="str">
            <v>32310</v>
          </cell>
          <cell r="AM908"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08" t="str">
            <v>1TE50B8NUSCB</v>
          </cell>
          <cell r="AO908" t="str">
            <v>Smart</v>
          </cell>
          <cell r="AP908" t="str">
            <v>Hisense</v>
          </cell>
          <cell r="AQ908" t="str">
            <v>Opera</v>
          </cell>
          <cell r="AR908" t="str">
            <v>FHD 1920 x 1080</v>
          </cell>
          <cell r="AS908" t="str">
            <v>3TE55G161437G161437M010</v>
          </cell>
          <cell r="AT908">
            <v>7</v>
          </cell>
          <cell r="AU908" t="str">
            <v>55H5C</v>
          </cell>
          <cell r="AV908" t="str">
            <v>3TE55G161437</v>
          </cell>
          <cell r="AW908" t="str">
            <v>G161437</v>
          </cell>
          <cell r="AX908" t="str">
            <v>M010</v>
          </cell>
          <cell r="AY908">
            <v>74012352</v>
          </cell>
          <cell r="AZ908">
            <v>51013276</v>
          </cell>
          <cell r="BA908">
            <v>80143872</v>
          </cell>
        </row>
        <row r="909">
          <cell r="D909">
            <v>60314019</v>
          </cell>
          <cell r="E909" t="str">
            <v xml:space="preserve">A  </v>
          </cell>
          <cell r="F909" t="str">
            <v>TV</v>
          </cell>
          <cell r="G909" t="str">
            <v>BAUILIA ABURTO MERAZ</v>
          </cell>
          <cell r="H909" t="str">
            <v>COAUHUILA S/N SAN DIEGUITO TEXCOCO CP 56246</v>
          </cell>
          <cell r="I909" t="str">
            <v>015959234546</v>
          </cell>
          <cell r="J909" t="str">
            <v>HISENSE</v>
          </cell>
          <cell r="K909" t="str">
            <v>32H3B2</v>
          </cell>
          <cell r="L909" t="str">
            <v>32G155365H06228</v>
          </cell>
          <cell r="M909" t="str">
            <v>CARTA ACEPTACION</v>
          </cell>
          <cell r="N909">
            <v>3699.18</v>
          </cell>
          <cell r="O909">
            <v>42597</v>
          </cell>
          <cell r="P909">
            <v>42817</v>
          </cell>
          <cell r="Q909">
            <v>201767</v>
          </cell>
          <cell r="R909" t="str">
            <v>30/03/2017 01 : 41  ERNESTO.HERN : NP5 / P1A: 187177 PANEL    23-03-2017   OC-1008998</v>
          </cell>
          <cell r="S909" t="str">
            <v>EQUIPO DAÑADO EN DOMICILIO DE CLIENTE (Z</v>
          </cell>
          <cell r="T909" t="str">
            <v xml:space="preserve">   ABRAHAM LAZCANO                </v>
          </cell>
          <cell r="U909" t="str">
            <v>2017-04-10</v>
          </cell>
          <cell r="V909" t="str">
            <v>CENTRO</v>
          </cell>
          <cell r="W909" t="str">
            <v>COMPLETADO</v>
          </cell>
          <cell r="X909" t="str">
            <v>TALLER</v>
          </cell>
          <cell r="Y909">
            <v>42807</v>
          </cell>
          <cell r="Z909">
            <v>220</v>
          </cell>
          <cell r="AA909" t="str">
            <v>M010</v>
          </cell>
          <cell r="AD909" t="str">
            <v>San dieguito /Texcoco</v>
          </cell>
          <cell r="AE909" t="str">
            <v>MEX</v>
          </cell>
          <cell r="AF909" t="str">
            <v>MX</v>
          </cell>
          <cell r="AG909" t="str">
            <v>10405133</v>
          </cell>
          <cell r="AH909" t="str">
            <v>BAULIA ABURTO MERAZ</v>
          </cell>
          <cell r="AI909" t="str">
            <v>s/n Coauhuila</v>
          </cell>
          <cell r="AJ909" t="str">
            <v>5959234546</v>
          </cell>
          <cell r="AK909">
            <v>0</v>
          </cell>
          <cell r="AL909" t="str">
            <v>56246</v>
          </cell>
          <cell r="AM909"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09" t="str">
            <v>3TE32G155364</v>
          </cell>
          <cell r="AO909" t="str">
            <v>Básica</v>
          </cell>
          <cell r="AP909" t="str">
            <v>Hisense</v>
          </cell>
          <cell r="AQ909" t="str">
            <v>Opera</v>
          </cell>
          <cell r="AR909" t="str">
            <v>HD 1366 X 768</v>
          </cell>
          <cell r="AS909" t="str">
            <v>3TE32G164478G164478M010</v>
          </cell>
          <cell r="AT909">
            <v>7</v>
          </cell>
          <cell r="AU909" t="str">
            <v>32H3B2</v>
          </cell>
          <cell r="AV909" t="str">
            <v>3TE32G164478</v>
          </cell>
          <cell r="AW909" t="str">
            <v>G164478</v>
          </cell>
          <cell r="AX909" t="str">
            <v>M010</v>
          </cell>
          <cell r="AY909">
            <v>74012187</v>
          </cell>
          <cell r="AZ909">
            <v>51013114</v>
          </cell>
          <cell r="BA909">
            <v>80147855</v>
          </cell>
        </row>
        <row r="910">
          <cell r="D910">
            <v>60312299</v>
          </cell>
          <cell r="E910" t="str">
            <v xml:space="preserve">A  </v>
          </cell>
          <cell r="F910" t="str">
            <v>TV</v>
          </cell>
          <cell r="G910" t="str">
            <v>Alfredo Espinoza</v>
          </cell>
          <cell r="H910" t="str">
            <v>Av panamericana ed flor de canela Col. Pedregal de Carrazco Delg. Coyoacán C.P. 04700</v>
          </cell>
          <cell r="I910" t="str">
            <v xml:space="preserve">56659790 - 5526589939 </v>
          </cell>
          <cell r="J910" t="str">
            <v>HISENSE</v>
          </cell>
          <cell r="K910" t="str">
            <v>40K20DW</v>
          </cell>
          <cell r="L910" t="str">
            <v>40G145155H00927</v>
          </cell>
          <cell r="M910" t="str">
            <v>PC / 000319883 TICKET DE COMPRA TIENDA TELMEX</v>
          </cell>
          <cell r="N910">
            <v>9998.42</v>
          </cell>
          <cell r="O910">
            <v>42224</v>
          </cell>
          <cell r="P910">
            <v>42807</v>
          </cell>
          <cell r="Q910">
            <v>201767</v>
          </cell>
          <cell r="R910" t="str">
            <v>25/03/2017 00 : 51  ARANTXA.MON : NP5 / P1A: 179489 MAIN   13-03-2017   OC-1008557</v>
          </cell>
          <cell r="S910" t="str">
            <v>EQUIPO DAÑADO EN DOMICILIO DE CLIENTE</v>
          </cell>
          <cell r="T910" t="str">
            <v xml:space="preserve">   RENE ARIAS                     </v>
          </cell>
          <cell r="U910" t="str">
            <v>2017-04-10</v>
          </cell>
          <cell r="V910" t="str">
            <v>CENTRO</v>
          </cell>
          <cell r="W910" t="str">
            <v>COMPLETADO</v>
          </cell>
          <cell r="X910" t="str">
            <v>TALLER</v>
          </cell>
          <cell r="Y910">
            <v>42788</v>
          </cell>
          <cell r="Z910">
            <v>583</v>
          </cell>
          <cell r="AA910" t="str">
            <v>M012</v>
          </cell>
          <cell r="AD910" t="str">
            <v>Coyoacan/Pedregal de carrazco</v>
          </cell>
          <cell r="AE910" t="str">
            <v>DF</v>
          </cell>
          <cell r="AF910" t="str">
            <v>MX</v>
          </cell>
          <cell r="AG910" t="str">
            <v>10412322</v>
          </cell>
          <cell r="AH910" t="str">
            <v>ALFREDO ESPINOZA</v>
          </cell>
          <cell r="AI910" t="str">
            <v>Av panamericana ed flor de canela dep 004</v>
          </cell>
          <cell r="AJ910" t="str">
            <v>5526589939</v>
          </cell>
          <cell r="AK910" t="str">
            <v>5526589939</v>
          </cell>
          <cell r="AL910" t="str">
            <v>04700</v>
          </cell>
          <cell r="AM910"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10" t="str">
            <v>3TE40A144716</v>
          </cell>
          <cell r="AO910" t="str">
            <v>Smart</v>
          </cell>
          <cell r="AP910" t="str">
            <v>Hisense</v>
          </cell>
          <cell r="AQ910" t="str">
            <v>Opera</v>
          </cell>
          <cell r="AR910" t="str">
            <v>FHD 1920 x 1080</v>
          </cell>
          <cell r="AS910" t="str">
            <v>GTE40G151184CRMM012</v>
          </cell>
          <cell r="AT910">
            <v>68</v>
          </cell>
          <cell r="AU910" t="str">
            <v>40K20DW</v>
          </cell>
          <cell r="AV910" t="str">
            <v>GTE40G151184</v>
          </cell>
          <cell r="AW910" t="str">
            <v>CRM</v>
          </cell>
          <cell r="AX910" t="str">
            <v>M012</v>
          </cell>
          <cell r="AY910">
            <v>74011880</v>
          </cell>
          <cell r="AZ910">
            <v>51012809</v>
          </cell>
          <cell r="BA910">
            <v>80147205</v>
          </cell>
        </row>
        <row r="911">
          <cell r="D911">
            <v>60311898</v>
          </cell>
          <cell r="E911" t="str">
            <v>B</v>
          </cell>
          <cell r="F911" t="str">
            <v>CELULAR</v>
          </cell>
          <cell r="G911" t="str">
            <v>Ana Lucia Marquez Cordero</v>
          </cell>
          <cell r="H911" t="str">
            <v>Urano No. 1037 Guadalajara /Obrera , JAL, CP. 44420</v>
          </cell>
          <cell r="I911" t="str">
            <v>013336170692</v>
          </cell>
          <cell r="J911" t="str">
            <v>HISENSE</v>
          </cell>
          <cell r="K911" t="str">
            <v>C20</v>
          </cell>
          <cell r="L911" t="str">
            <v>1MH75A91MX10DOHEKZ5014AS</v>
          </cell>
          <cell r="M911">
            <v>10013455</v>
          </cell>
          <cell r="N911">
            <v>4299</v>
          </cell>
          <cell r="O911">
            <v>42743</v>
          </cell>
          <cell r="P911">
            <v>42783</v>
          </cell>
          <cell r="Q911">
            <v>201709</v>
          </cell>
          <cell r="R911" t="str">
            <v>CF OTORGADO POR SOPORTE TECNICO (IRREPARABILIDAD)</v>
          </cell>
          <cell r="S911" t="str">
            <v>EQUIPO MALTRATDO</v>
          </cell>
          <cell r="T911" t="str">
            <v xml:space="preserve"> Juan Francisco Alvizar           </v>
          </cell>
          <cell r="U911" t="str">
            <v>2017-04-20</v>
          </cell>
          <cell r="V911" t="str">
            <v>CELULARES</v>
          </cell>
          <cell r="W911" t="str">
            <v>COMPLETADO</v>
          </cell>
          <cell r="X911" t="str">
            <v>TALLER</v>
          </cell>
          <cell r="Y911">
            <v>42783</v>
          </cell>
          <cell r="Z911">
            <v>40</v>
          </cell>
          <cell r="AA911" t="str">
            <v>M010</v>
          </cell>
          <cell r="AD911" t="str">
            <v>Guadalajara /Obrera</v>
          </cell>
          <cell r="AE911" t="str">
            <v>JAL</v>
          </cell>
          <cell r="AF911" t="str">
            <v>MX</v>
          </cell>
          <cell r="AG911" t="str">
            <v>10412041</v>
          </cell>
          <cell r="AH911" t="str">
            <v>ANA LUCIA MARQUEZ CORDERO</v>
          </cell>
          <cell r="AI911" t="str">
            <v>1037 Urano</v>
          </cell>
          <cell r="AJ911" t="str">
            <v>013336170692</v>
          </cell>
          <cell r="AK911" t="str">
            <v>3322312453</v>
          </cell>
          <cell r="AL911" t="str">
            <v>44420</v>
          </cell>
          <cell r="AM911"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11" t="str">
            <v>1MH75AL1MX1Z30</v>
          </cell>
          <cell r="AO911" t="e">
            <v>#N/A</v>
          </cell>
          <cell r="AP911" t="e">
            <v>#N/A</v>
          </cell>
          <cell r="AQ911" t="e">
            <v>#N/A</v>
          </cell>
          <cell r="AR911" t="e">
            <v>#N/A</v>
          </cell>
          <cell r="AS911" t="str">
            <v>GMS001NJD013S405686M010</v>
          </cell>
          <cell r="AT911">
            <v>2</v>
          </cell>
          <cell r="AU911" t="str">
            <v>C1</v>
          </cell>
          <cell r="AV911" t="str">
            <v>GMS001NJD013</v>
          </cell>
          <cell r="AW911" t="str">
            <v>S405686</v>
          </cell>
          <cell r="AX911" t="str">
            <v>M010</v>
          </cell>
          <cell r="AY911">
            <v>74012367</v>
          </cell>
          <cell r="AZ911">
            <v>51013291</v>
          </cell>
          <cell r="BA911">
            <v>80144404</v>
          </cell>
        </row>
        <row r="912">
          <cell r="D912">
            <v>60311973</v>
          </cell>
          <cell r="E912" t="str">
            <v xml:space="preserve">A  </v>
          </cell>
          <cell r="F912" t="str">
            <v>CELULAR</v>
          </cell>
          <cell r="G912" t="str">
            <v>ROBERTO PEREZ</v>
          </cell>
          <cell r="H912" t="str">
            <v>NARANJO No 31 BOSQUE CEYLAN/TLALNEPANTLA, MEX, CP. 54170</v>
          </cell>
          <cell r="I912">
            <v>5517672628</v>
          </cell>
          <cell r="J912" t="str">
            <v>HISENSE</v>
          </cell>
          <cell r="K912" t="str">
            <v>C20</v>
          </cell>
          <cell r="L912" t="str">
            <v>1MH75A91MX10D0H1BH207B1</v>
          </cell>
          <cell r="M912" t="str">
            <v>HSI/000120139</v>
          </cell>
          <cell r="N912">
            <v>7295</v>
          </cell>
          <cell r="O912">
            <v>42615</v>
          </cell>
          <cell r="P912">
            <v>42786</v>
          </cell>
          <cell r="Q912">
            <v>201709</v>
          </cell>
          <cell r="R912" t="str">
            <v xml:space="preserve">CF POR FALTA DE REFACCION PCB LOGIC T1019758,   OC-1007866
</v>
          </cell>
          <cell r="S912" t="str">
            <v>EQUIPO MALTRATDO CON PORTA SIM</v>
          </cell>
          <cell r="T912" t="str">
            <v xml:space="preserve"> Juan Francisco Alvizar           </v>
          </cell>
          <cell r="U912" t="str">
            <v>2017-04-20</v>
          </cell>
          <cell r="V912" t="str">
            <v>CELULARES</v>
          </cell>
          <cell r="W912" t="str">
            <v>COMPLETADO</v>
          </cell>
          <cell r="X912" t="str">
            <v>TALLER</v>
          </cell>
          <cell r="Y912">
            <v>42786</v>
          </cell>
          <cell r="Z912">
            <v>171</v>
          </cell>
          <cell r="AA912" t="str">
            <v>M010</v>
          </cell>
          <cell r="AD912" t="str">
            <v>BOSQUE CEYLAN/TLALNEPANTLA</v>
          </cell>
          <cell r="AE912" t="str">
            <v>MEX</v>
          </cell>
          <cell r="AF912" t="str">
            <v>MX</v>
          </cell>
          <cell r="AG912" t="str">
            <v>10410886</v>
          </cell>
          <cell r="AH912" t="str">
            <v>ROBERTO PEREZ</v>
          </cell>
          <cell r="AI912" t="str">
            <v>31 NARANJO</v>
          </cell>
          <cell r="AJ912" t="str">
            <v>5517672628</v>
          </cell>
          <cell r="AK912">
            <v>0</v>
          </cell>
          <cell r="AL912" t="str">
            <v>54170</v>
          </cell>
          <cell r="AM912"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12" t="str">
            <v>1MH75AL1MX1Z30</v>
          </cell>
          <cell r="AO912" t="e">
            <v>#N/A</v>
          </cell>
          <cell r="AP912" t="e">
            <v>#N/A</v>
          </cell>
          <cell r="AQ912" t="e">
            <v>#N/A</v>
          </cell>
          <cell r="AR912" t="e">
            <v>#N/A</v>
          </cell>
          <cell r="AS912" t="str">
            <v>GMS001NJD013S405686M010</v>
          </cell>
          <cell r="AT912">
            <v>2</v>
          </cell>
          <cell r="AU912" t="str">
            <v>C1</v>
          </cell>
          <cell r="AV912" t="str">
            <v>GMS001NJD013</v>
          </cell>
          <cell r="AW912" t="str">
            <v>S405686</v>
          </cell>
          <cell r="AX912" t="str">
            <v>M010</v>
          </cell>
          <cell r="AY912">
            <v>74012368</v>
          </cell>
          <cell r="AZ912">
            <v>51013292</v>
          </cell>
          <cell r="BA912">
            <v>80144410</v>
          </cell>
        </row>
        <row r="913">
          <cell r="D913">
            <v>60311990</v>
          </cell>
          <cell r="E913" t="str">
            <v xml:space="preserve">A  </v>
          </cell>
          <cell r="F913" t="str">
            <v>CELULAR</v>
          </cell>
          <cell r="G913" t="str">
            <v>Martin Gonzalez</v>
          </cell>
          <cell r="H913" t="str">
            <v>rancisco novoa No 71 gustavo a madero/col aragon, DF,  CP. 07000</v>
          </cell>
          <cell r="I913">
            <v>5530420016</v>
          </cell>
          <cell r="J913" t="str">
            <v>HISENSE</v>
          </cell>
          <cell r="K913" t="str">
            <v>U989</v>
          </cell>
          <cell r="L913" t="str">
            <v>1MS75CM9MX1H70HFND10C11</v>
          </cell>
          <cell r="M913">
            <v>1406</v>
          </cell>
          <cell r="N913">
            <v>2499</v>
          </cell>
          <cell r="O913">
            <v>42766</v>
          </cell>
          <cell r="P913">
            <v>42786</v>
          </cell>
          <cell r="Q913">
            <v>201709</v>
          </cell>
          <cell r="R913" t="str">
            <v xml:space="preserve">CF OTORGADO POR FALTA DE REFACCION T1047733 LCD, PEDIDO POR EMAIL
</v>
          </cell>
          <cell r="S913" t="str">
            <v>EQUIPO MALTRATDO CON BATERIA Y TAPA</v>
          </cell>
          <cell r="T913" t="str">
            <v xml:space="preserve"> Juan Francisco Alvizar           </v>
          </cell>
          <cell r="U913" t="str">
            <v>2017-04-20</v>
          </cell>
          <cell r="V913" t="str">
            <v>CELULARES</v>
          </cell>
          <cell r="W913" t="str">
            <v>COMPLETADO</v>
          </cell>
          <cell r="X913" t="str">
            <v>TALLER</v>
          </cell>
          <cell r="Y913">
            <v>42786</v>
          </cell>
          <cell r="Z913">
            <v>20</v>
          </cell>
          <cell r="AA913" t="str">
            <v>M010</v>
          </cell>
          <cell r="AD913" t="str">
            <v>gustavo a madero/col aragon</v>
          </cell>
          <cell r="AE913" t="str">
            <v>DF</v>
          </cell>
          <cell r="AF913" t="str">
            <v>MX</v>
          </cell>
          <cell r="AG913" t="str">
            <v>10412012</v>
          </cell>
          <cell r="AH913" t="str">
            <v>MARTIN GONZAEZ</v>
          </cell>
          <cell r="AI913" t="str">
            <v>71 francisco novoa</v>
          </cell>
          <cell r="AJ913" t="str">
            <v>5530420016</v>
          </cell>
          <cell r="AK913">
            <v>0</v>
          </cell>
          <cell r="AL913" t="str">
            <v>07000</v>
          </cell>
          <cell r="AM913"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13" t="str">
            <v>1MS75CM9MX1H70</v>
          </cell>
          <cell r="AO913" t="e">
            <v>#N/A</v>
          </cell>
          <cell r="AP913" t="e">
            <v>#N/A</v>
          </cell>
          <cell r="AQ913" t="e">
            <v>#N/A</v>
          </cell>
          <cell r="AR913" t="e">
            <v>#N/A</v>
          </cell>
          <cell r="AS913" t="str">
            <v/>
          </cell>
          <cell r="AT913" t="e">
            <v>#N/A</v>
          </cell>
          <cell r="AY913">
            <v>74012314</v>
          </cell>
          <cell r="AZ913">
            <v>51013236</v>
          </cell>
          <cell r="BA913">
            <v>80147910</v>
          </cell>
        </row>
        <row r="914">
          <cell r="D914">
            <v>60312150</v>
          </cell>
          <cell r="E914" t="str">
            <v xml:space="preserve">A  </v>
          </cell>
          <cell r="F914" t="str">
            <v>CELULAR</v>
          </cell>
          <cell r="G914" t="str">
            <v>Irma Morales Lopez</v>
          </cell>
          <cell r="H914" t="str">
            <v>Alvaro Obregon int. 103, Las choapas/Agraria, TLX,  CP. 96980</v>
          </cell>
          <cell r="I914">
            <v>9232372277</v>
          </cell>
          <cell r="J914" t="str">
            <v>HISENSE</v>
          </cell>
          <cell r="K914" t="str">
            <v>C20</v>
          </cell>
          <cell r="L914" t="str">
            <v>1MH75A91MX10D0HDYZ50158</v>
          </cell>
          <cell r="M914" t="str">
            <v>LCH/000038432</v>
          </cell>
          <cell r="N914">
            <v>7295.91</v>
          </cell>
          <cell r="O914">
            <v>42621</v>
          </cell>
          <cell r="P914">
            <v>42787</v>
          </cell>
          <cell r="Q914">
            <v>201709</v>
          </cell>
          <cell r="R914" t="str">
            <v>CF POR FALTA DE PARTE PCB LOGIC  T1019758 OC- 1008010</v>
          </cell>
          <cell r="S914" t="str">
            <v>EQUIPO MALTRATDO CON PORTA SIM</v>
          </cell>
          <cell r="T914" t="str">
            <v xml:space="preserve"> Juan Francisco Alvizar           </v>
          </cell>
          <cell r="U914" t="str">
            <v>2017-04-20</v>
          </cell>
          <cell r="V914" t="str">
            <v>CELULARES</v>
          </cell>
          <cell r="W914" t="str">
            <v>COMPLETADO</v>
          </cell>
          <cell r="X914" t="str">
            <v>TALLER</v>
          </cell>
          <cell r="Y914">
            <v>42787</v>
          </cell>
          <cell r="Z914">
            <v>166</v>
          </cell>
          <cell r="AA914" t="str">
            <v>M010</v>
          </cell>
          <cell r="AD914" t="str">
            <v>Las choapas/Agraria</v>
          </cell>
          <cell r="AE914" t="str">
            <v>TLX</v>
          </cell>
          <cell r="AF914" t="str">
            <v>MX</v>
          </cell>
          <cell r="AG914" t="str">
            <v>10404829</v>
          </cell>
          <cell r="AH914" t="str">
            <v>IRMA MORALES LOPEZ</v>
          </cell>
          <cell r="AI914" t="str">
            <v>103 Alvaro Obregon int.</v>
          </cell>
          <cell r="AJ914" t="str">
            <v>9232372277</v>
          </cell>
          <cell r="AK914" t="str">
            <v>9231288218</v>
          </cell>
          <cell r="AL914" t="str">
            <v>96980</v>
          </cell>
          <cell r="AM914"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14" t="str">
            <v>1MH75AL1MX1Z30</v>
          </cell>
          <cell r="AO914" t="e">
            <v>#N/A</v>
          </cell>
          <cell r="AP914" t="e">
            <v>#N/A</v>
          </cell>
          <cell r="AQ914" t="e">
            <v>#N/A</v>
          </cell>
          <cell r="AR914" t="e">
            <v>#N/A</v>
          </cell>
          <cell r="AS914" t="str">
            <v>GMS001NJD013S405686M010</v>
          </cell>
          <cell r="AT914">
            <v>2</v>
          </cell>
          <cell r="AU914" t="str">
            <v>C1</v>
          </cell>
          <cell r="AV914" t="str">
            <v>GMS001NJD013</v>
          </cell>
          <cell r="AW914" t="str">
            <v>S405686</v>
          </cell>
          <cell r="AX914" t="str">
            <v>M010</v>
          </cell>
          <cell r="AY914">
            <v>74012253</v>
          </cell>
          <cell r="AZ914">
            <v>51013181</v>
          </cell>
          <cell r="BA914">
            <v>80141910</v>
          </cell>
        </row>
        <row r="915">
          <cell r="D915">
            <v>60312920</v>
          </cell>
          <cell r="E915" t="str">
            <v xml:space="preserve">A  </v>
          </cell>
          <cell r="F915" t="str">
            <v>CELULAR</v>
          </cell>
          <cell r="G915" t="str">
            <v>Alfonso Dario Piña Montañes</v>
          </cell>
          <cell r="H915" t="str">
            <v>Lopez Mateo No. 90,Valle de Banderas/La jarretaderas CP. 63735</v>
          </cell>
          <cell r="I915">
            <v>3221134072</v>
          </cell>
          <cell r="J915" t="str">
            <v>HISENSE</v>
          </cell>
          <cell r="K915" t="str">
            <v>U989</v>
          </cell>
          <cell r="L915" t="str">
            <v>1MS75CM9MX1H70FND10A7C</v>
          </cell>
          <cell r="M915" t="str">
            <v>PVA/000146693</v>
          </cell>
          <cell r="N915">
            <v>3331.8</v>
          </cell>
          <cell r="O915">
            <v>42774</v>
          </cell>
          <cell r="P915">
            <v>42793</v>
          </cell>
          <cell r="Q915">
            <v>201709</v>
          </cell>
          <cell r="R915" t="str">
            <v>CF POR FALTA DE REFACCION LCD T1047733.   OC-1008352</v>
          </cell>
          <cell r="S915" t="str">
            <v xml:space="preserve"> EQUIPO MALTRATADO CON TAPA Y BATERIA</v>
          </cell>
          <cell r="T915" t="str">
            <v xml:space="preserve"> Juan Francisco Alvizar           </v>
          </cell>
          <cell r="U915" t="str">
            <v>2017-04-20</v>
          </cell>
          <cell r="V915" t="str">
            <v>CELULARES</v>
          </cell>
          <cell r="W915" t="str">
            <v>COMPLETADO</v>
          </cell>
          <cell r="X915" t="str">
            <v>TALLER</v>
          </cell>
          <cell r="Y915">
            <v>42793</v>
          </cell>
          <cell r="Z915">
            <v>19</v>
          </cell>
          <cell r="AA915" t="str">
            <v>M010</v>
          </cell>
          <cell r="AD915" t="str">
            <v>Valle de Banderas/La jarretaderas</v>
          </cell>
          <cell r="AE915" t="str">
            <v>JAL</v>
          </cell>
          <cell r="AF915" t="str">
            <v>MX</v>
          </cell>
          <cell r="AG915" t="str">
            <v>10412414</v>
          </cell>
          <cell r="AH915" t="str">
            <v>ALFONSO DARIO PIÑA MONTAÑES</v>
          </cell>
          <cell r="AI915" t="str">
            <v>90 Lopez Mateo</v>
          </cell>
          <cell r="AJ915" t="str">
            <v>3221134072</v>
          </cell>
          <cell r="AK915" t="str">
            <v>0443222138808</v>
          </cell>
          <cell r="AL915" t="str">
            <v>63735</v>
          </cell>
          <cell r="AM915"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15" t="str">
            <v>1MS75CM9MX1H70</v>
          </cell>
          <cell r="AO915" t="e">
            <v>#N/A</v>
          </cell>
          <cell r="AP915" t="e">
            <v>#N/A</v>
          </cell>
          <cell r="AQ915" t="e">
            <v>#N/A</v>
          </cell>
          <cell r="AR915" t="e">
            <v>#N/A</v>
          </cell>
          <cell r="AS915" t="str">
            <v/>
          </cell>
          <cell r="AT915" t="e">
            <v>#N/A</v>
          </cell>
          <cell r="AY915">
            <v>74012315</v>
          </cell>
          <cell r="AZ915">
            <v>51013237</v>
          </cell>
          <cell r="BA915">
            <v>80147911</v>
          </cell>
        </row>
        <row r="916">
          <cell r="D916">
            <v>60312925</v>
          </cell>
          <cell r="E916" t="str">
            <v>B</v>
          </cell>
          <cell r="F916" t="str">
            <v>CELULAR</v>
          </cell>
          <cell r="G916" t="str">
            <v>Julio Cesar Loyo Leal</v>
          </cell>
          <cell r="H916" t="str">
            <v>Vialidad Radial ed centaruro c Depto 121, 1, Nuevo Xapala/Xalapa, VER, CP. 91097</v>
          </cell>
          <cell r="I916">
            <v>2288479502</v>
          </cell>
          <cell r="J916" t="str">
            <v>HISENSE</v>
          </cell>
          <cell r="K916" t="str">
            <v>C20</v>
          </cell>
          <cell r="L916" t="str">
            <v>1MH75A91MX10D0HDYZ5003D</v>
          </cell>
          <cell r="M916" t="str">
            <v>0319</v>
          </cell>
          <cell r="N916">
            <v>3999.2</v>
          </cell>
          <cell r="O916">
            <v>42657</v>
          </cell>
          <cell r="P916">
            <v>42793</v>
          </cell>
          <cell r="Q916">
            <v>201709</v>
          </cell>
          <cell r="R916" t="str">
            <v>CF OTORGADO POR SOPORTE TECNICO (IRREPARABILIDAD)</v>
          </cell>
          <cell r="S916" t="str">
            <v xml:space="preserve"> EQUIPO MALTRATADO CON PORTA SIM</v>
          </cell>
          <cell r="T916" t="str">
            <v xml:space="preserve"> Juan Francisco Alvizar           </v>
          </cell>
          <cell r="U916" t="str">
            <v>2017-04-20</v>
          </cell>
          <cell r="V916" t="str">
            <v>CELULARES</v>
          </cell>
          <cell r="W916" t="str">
            <v>COMPLETADO</v>
          </cell>
          <cell r="X916" t="str">
            <v>TALLER</v>
          </cell>
          <cell r="Y916">
            <v>42793</v>
          </cell>
          <cell r="Z916">
            <v>136</v>
          </cell>
          <cell r="AA916" t="str">
            <v>M010</v>
          </cell>
          <cell r="AD916" t="str">
            <v>Nuevo Xapala/Xalapa</v>
          </cell>
          <cell r="AE916" t="str">
            <v>VER</v>
          </cell>
          <cell r="AF916" t="str">
            <v>MX</v>
          </cell>
          <cell r="AG916" t="str">
            <v>10412477</v>
          </cell>
          <cell r="AH916" t="str">
            <v>JULIO CESAR LOYO LEAL</v>
          </cell>
          <cell r="AI916" t="str">
            <v>1 Vialidad Radial ed centaruro c Depto 121</v>
          </cell>
          <cell r="AJ916" t="str">
            <v>2288479502</v>
          </cell>
          <cell r="AK916">
            <v>0</v>
          </cell>
          <cell r="AL916" t="str">
            <v>91097</v>
          </cell>
          <cell r="AM916"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16" t="str">
            <v>1MH75AL1MX1Z30</v>
          </cell>
          <cell r="AO916" t="e">
            <v>#N/A</v>
          </cell>
          <cell r="AP916" t="e">
            <v>#N/A</v>
          </cell>
          <cell r="AQ916" t="e">
            <v>#N/A</v>
          </cell>
          <cell r="AR916" t="e">
            <v>#N/A</v>
          </cell>
          <cell r="AS916" t="str">
            <v>GMS001NJD013S405686M010</v>
          </cell>
          <cell r="AT916">
            <v>2</v>
          </cell>
          <cell r="AU916" t="str">
            <v>C1</v>
          </cell>
          <cell r="AV916" t="str">
            <v>GMS001NJD013</v>
          </cell>
          <cell r="AW916" t="str">
            <v>S405686</v>
          </cell>
          <cell r="AX916" t="str">
            <v>M010</v>
          </cell>
          <cell r="AY916">
            <v>74012254</v>
          </cell>
          <cell r="AZ916">
            <v>51013182</v>
          </cell>
          <cell r="BA916">
            <v>80141911</v>
          </cell>
        </row>
        <row r="917">
          <cell r="D917">
            <v>60312957</v>
          </cell>
          <cell r="E917" t="str">
            <v xml:space="preserve">A  </v>
          </cell>
          <cell r="F917" t="str">
            <v>CELULAR</v>
          </cell>
          <cell r="G917" t="str">
            <v>Luz Maria Ruiz Tejeda</v>
          </cell>
          <cell r="H917" t="str">
            <v>Circuito de los Pirules No. 26034, Tijuana/Quintas Campestre el Refugio,BC, CP. 22255</v>
          </cell>
          <cell r="I917" t="str">
            <v xml:space="preserve">664-972-35-52 </v>
          </cell>
          <cell r="J917" t="str">
            <v>HISENSE</v>
          </cell>
          <cell r="K917" t="str">
            <v>U972</v>
          </cell>
          <cell r="L917" t="str">
            <v>1MS75EC9MX10DOH5QD10C1B</v>
          </cell>
          <cell r="M917" t="str">
            <v>PSO/000011922</v>
          </cell>
          <cell r="N917">
            <v>2665.27</v>
          </cell>
          <cell r="O917">
            <v>42723</v>
          </cell>
          <cell r="P917">
            <v>42793</v>
          </cell>
          <cell r="Q917">
            <v>201709</v>
          </cell>
          <cell r="R917" t="str">
            <v>CF POR FALTA DE REFACCION T1021054 BOCINA  SE SOLICITA POR  CORREO</v>
          </cell>
          <cell r="S917" t="str">
            <v xml:space="preserve"> EQUIPO MALTRATADO CON TAPA Y BATERIA </v>
          </cell>
          <cell r="T917" t="str">
            <v xml:space="preserve"> Juan Francisco Alvizar           </v>
          </cell>
          <cell r="U917" t="str">
            <v>2017-04-20</v>
          </cell>
          <cell r="V917" t="str">
            <v>CELULARES</v>
          </cell>
          <cell r="W917" t="str">
            <v>COMPLETADO</v>
          </cell>
          <cell r="X917" t="str">
            <v>TALLER</v>
          </cell>
          <cell r="Y917">
            <v>42793</v>
          </cell>
          <cell r="Z917">
            <v>70</v>
          </cell>
          <cell r="AA917" t="str">
            <v>M010</v>
          </cell>
          <cell r="AD917" t="str">
            <v>Tijuana/Quintas Campestre el Refugio</v>
          </cell>
          <cell r="AE917" t="str">
            <v>BC</v>
          </cell>
          <cell r="AF917" t="str">
            <v>MX</v>
          </cell>
          <cell r="AG917" t="str">
            <v>10409014</v>
          </cell>
          <cell r="AH917" t="str">
            <v>LUZ MARIA RUIZ TEJEDA</v>
          </cell>
          <cell r="AI917" t="str">
            <v>Circuito de los Pirules No. 26034</v>
          </cell>
          <cell r="AJ917" t="str">
            <v>664-972-35-52</v>
          </cell>
          <cell r="AK917">
            <v>0</v>
          </cell>
          <cell r="AL917" t="str">
            <v>22255</v>
          </cell>
          <cell r="AM917"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17" t="e">
            <v>#N/A</v>
          </cell>
          <cell r="AO917" t="e">
            <v>#N/A</v>
          </cell>
          <cell r="AP917" t="e">
            <v>#N/A</v>
          </cell>
          <cell r="AQ917" t="e">
            <v>#N/A</v>
          </cell>
          <cell r="AR917" t="e">
            <v>#N/A</v>
          </cell>
          <cell r="AS917" t="str">
            <v>1MS75CE9MX10D0C163007M010</v>
          </cell>
          <cell r="AT917">
            <v>9</v>
          </cell>
          <cell r="AU917" t="str">
            <v>HISENSE U972</v>
          </cell>
          <cell r="AV917" t="str">
            <v>1MS75CE9MX10D0</v>
          </cell>
          <cell r="AW917" t="str">
            <v>C163007</v>
          </cell>
          <cell r="AX917" t="str">
            <v>M010</v>
          </cell>
          <cell r="AY917">
            <v>74012117</v>
          </cell>
          <cell r="AZ917">
            <v>51013041</v>
          </cell>
          <cell r="BA917">
            <v>80143876</v>
          </cell>
        </row>
        <row r="918">
          <cell r="D918">
            <v>60312963</v>
          </cell>
          <cell r="E918" t="str">
            <v xml:space="preserve">A  </v>
          </cell>
          <cell r="F918" t="str">
            <v>CELULAR</v>
          </cell>
          <cell r="G918" t="str">
            <v>Jesús David Gómez Magaña</v>
          </cell>
          <cell r="H918" t="str">
            <v>Av. Colon, 503, Loc P y Q, Mérida / Garcia Gineres CP. 97070</v>
          </cell>
          <cell r="I918" t="str">
            <v>9979722193 / 9971034473</v>
          </cell>
          <cell r="J918" t="str">
            <v>HISENSE</v>
          </cell>
          <cell r="K918" t="str">
            <v>C20</v>
          </cell>
          <cell r="L918" t="str">
            <v>1MH75A91MX10D0HB1H2021F</v>
          </cell>
          <cell r="M918" t="str">
            <v>BUF/000218444</v>
          </cell>
          <cell r="N918">
            <v>5998.68</v>
          </cell>
          <cell r="O918">
            <v>42628</v>
          </cell>
          <cell r="P918">
            <v>42793</v>
          </cell>
          <cell r="Q918">
            <v>201709</v>
          </cell>
          <cell r="R918" t="str">
            <v xml:space="preserve">CF POR FALTA DE REFACCION PCB LOGIC T1019764  PC. 1008161
</v>
          </cell>
          <cell r="S918" t="str">
            <v xml:space="preserve"> EQUIPO MALTRATADO CON PORTA SIM</v>
          </cell>
          <cell r="T918" t="str">
            <v xml:space="preserve"> Juan Francisco Alvizar           </v>
          </cell>
          <cell r="U918" t="str">
            <v>2017-04-20</v>
          </cell>
          <cell r="V918" t="str">
            <v>CELULARES</v>
          </cell>
          <cell r="W918" t="str">
            <v>COMPLETADO</v>
          </cell>
          <cell r="X918" t="str">
            <v>TALLER</v>
          </cell>
          <cell r="Y918">
            <v>42793</v>
          </cell>
          <cell r="Z918">
            <v>165</v>
          </cell>
          <cell r="AA918" t="str">
            <v>M010</v>
          </cell>
          <cell r="AD918" t="str">
            <v>Mérida / Garcia Gineres</v>
          </cell>
          <cell r="AE918" t="str">
            <v>YUC</v>
          </cell>
          <cell r="AF918" t="str">
            <v>MX</v>
          </cell>
          <cell r="AG918" t="str">
            <v>10412625</v>
          </cell>
          <cell r="AH918" t="str">
            <v>JESÚS DAVID GÓMEZ MAGAÑA</v>
          </cell>
          <cell r="AI918" t="str">
            <v>Av. Colon, 503, Loc P y Q</v>
          </cell>
          <cell r="AJ918" t="str">
            <v>9971034473</v>
          </cell>
          <cell r="AK918" t="str">
            <v>9971034473</v>
          </cell>
          <cell r="AL918" t="str">
            <v>97070</v>
          </cell>
          <cell r="AM918"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18" t="str">
            <v>1MH75AL1MX1Z30</v>
          </cell>
          <cell r="AO918" t="e">
            <v>#N/A</v>
          </cell>
          <cell r="AP918" t="e">
            <v>#N/A</v>
          </cell>
          <cell r="AQ918" t="e">
            <v>#N/A</v>
          </cell>
          <cell r="AR918" t="e">
            <v>#N/A</v>
          </cell>
          <cell r="AS918" t="str">
            <v>GMS001NJD013S405686M010</v>
          </cell>
          <cell r="AT918">
            <v>2</v>
          </cell>
          <cell r="AU918" t="str">
            <v>C1</v>
          </cell>
          <cell r="AV918" t="str">
            <v>GMS001NJD013</v>
          </cell>
          <cell r="AW918" t="str">
            <v>S405686</v>
          </cell>
          <cell r="AX918" t="str">
            <v>M010</v>
          </cell>
          <cell r="AY918">
            <v>74012255</v>
          </cell>
          <cell r="AZ918">
            <v>51013183</v>
          </cell>
          <cell r="BA918">
            <v>80141913</v>
          </cell>
        </row>
        <row r="919">
          <cell r="D919">
            <v>60312966</v>
          </cell>
          <cell r="E919" t="str">
            <v xml:space="preserve">A  </v>
          </cell>
          <cell r="F919" t="str">
            <v>CELULAR</v>
          </cell>
          <cell r="G919" t="str">
            <v>THALIA IVET GONZALEZ LUNA</v>
          </cell>
          <cell r="H919" t="str">
            <v>FUENTESILLA No 6, SANTA ROSA XOCHIACA / Alvaro Obregon CP. 01830</v>
          </cell>
          <cell r="I919">
            <v>26502555</v>
          </cell>
          <cell r="J919" t="str">
            <v>HISENSE</v>
          </cell>
          <cell r="K919" t="str">
            <v>U989</v>
          </cell>
          <cell r="L919" t="str">
            <v>1MS75CM9MX1H70HFND1056E</v>
          </cell>
          <cell r="M919" t="str">
            <v>LO/000311736</v>
          </cell>
          <cell r="N919">
            <v>3331.8</v>
          </cell>
          <cell r="O919">
            <v>42772</v>
          </cell>
          <cell r="P919">
            <v>42793</v>
          </cell>
          <cell r="Q919">
            <v>201709</v>
          </cell>
          <cell r="R919" t="str">
            <v>CF POR FALTA DE REFACCION  DISPLAY 1008296.  OC- T1047733</v>
          </cell>
          <cell r="S919" t="str">
            <v xml:space="preserve"> EQUIPO MALTRATADO CON BATERIA Y TAPA</v>
          </cell>
          <cell r="T919" t="str">
            <v xml:space="preserve"> Juan Francisco Alvizar           </v>
          </cell>
          <cell r="U919" t="str">
            <v>2017-04-20</v>
          </cell>
          <cell r="V919" t="str">
            <v>CELULARES</v>
          </cell>
          <cell r="W919" t="str">
            <v>COMPLETADO</v>
          </cell>
          <cell r="X919" t="str">
            <v>TALLER</v>
          </cell>
          <cell r="Y919">
            <v>42793</v>
          </cell>
          <cell r="Z919">
            <v>21</v>
          </cell>
          <cell r="AA919" t="str">
            <v>M010</v>
          </cell>
          <cell r="AD919" t="str">
            <v>SANTA ROSA XOCHIACA / Alvaro Obregon</v>
          </cell>
          <cell r="AE919" t="str">
            <v>DF</v>
          </cell>
          <cell r="AF919" t="str">
            <v>MX</v>
          </cell>
          <cell r="AG919" t="str">
            <v>10412213</v>
          </cell>
          <cell r="AH919" t="str">
            <v>THALIA IVET GONZALEZ LUNA</v>
          </cell>
          <cell r="AI919" t="str">
            <v>6 FUENTESILLA</v>
          </cell>
          <cell r="AJ919" t="str">
            <v>26502555</v>
          </cell>
          <cell r="AK919">
            <v>0</v>
          </cell>
          <cell r="AL919" t="str">
            <v>01830</v>
          </cell>
          <cell r="AM919"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19" t="str">
            <v>1MS75CM9MX1H70</v>
          </cell>
          <cell r="AO919" t="e">
            <v>#N/A</v>
          </cell>
          <cell r="AP919" t="e">
            <v>#N/A</v>
          </cell>
          <cell r="AQ919" t="e">
            <v>#N/A</v>
          </cell>
          <cell r="AR919" t="e">
            <v>#N/A</v>
          </cell>
          <cell r="AS919" t="str">
            <v/>
          </cell>
          <cell r="AT919" t="e">
            <v>#N/A</v>
          </cell>
          <cell r="AY919">
            <v>74012316</v>
          </cell>
          <cell r="AZ919">
            <v>51013238</v>
          </cell>
          <cell r="BA919">
            <v>80147912</v>
          </cell>
        </row>
        <row r="920">
          <cell r="D920">
            <v>60312967</v>
          </cell>
          <cell r="E920" t="str">
            <v xml:space="preserve">A  </v>
          </cell>
          <cell r="F920" t="str">
            <v>CELULAR</v>
          </cell>
          <cell r="G920" t="str">
            <v>Rolando Alfonso Muñoz Muñoz</v>
          </cell>
          <cell r="H920" t="str">
            <v>Sor Juana Ines de la Cruz sur, No. 602 Toluca/Cuauhtemoc CP. 50130</v>
          </cell>
          <cell r="I920">
            <v>7222137621</v>
          </cell>
          <cell r="J920" t="str">
            <v>HISENSE</v>
          </cell>
          <cell r="K920" t="str">
            <v>C20</v>
          </cell>
          <cell r="L920" t="str">
            <v>1MH75A91MX10DOHDYZ501A3</v>
          </cell>
          <cell r="M920" t="str">
            <v>ALD/000298890</v>
          </cell>
          <cell r="N920">
            <v>5998.5</v>
          </cell>
          <cell r="O920">
            <v>42668</v>
          </cell>
          <cell r="P920">
            <v>42793</v>
          </cell>
          <cell r="Q920">
            <v>201709</v>
          </cell>
          <cell r="R920" t="str">
            <v>CF POR FALTA DE REFACCION T1019765 PCB LOGIC OC-  1008161</v>
          </cell>
          <cell r="S920" t="str">
            <v xml:space="preserve"> EQUIPO MALTRATADO CON PORTA SIM</v>
          </cell>
          <cell r="T920" t="str">
            <v xml:space="preserve"> Juan Francisco Alvizar           </v>
          </cell>
          <cell r="U920" t="str">
            <v>2017-04-20</v>
          </cell>
          <cell r="V920" t="str">
            <v>CELULARES</v>
          </cell>
          <cell r="W920" t="str">
            <v>COMPLETADO</v>
          </cell>
          <cell r="X920" t="str">
            <v>TALLER</v>
          </cell>
          <cell r="Y920">
            <v>42793</v>
          </cell>
          <cell r="Z920">
            <v>125</v>
          </cell>
          <cell r="AA920" t="str">
            <v>M010</v>
          </cell>
          <cell r="AD920" t="str">
            <v>Toluca/Cuauhtemoc</v>
          </cell>
          <cell r="AE920" t="str">
            <v>MEX</v>
          </cell>
          <cell r="AF920" t="str">
            <v>MX</v>
          </cell>
          <cell r="AG920" t="str">
            <v>10412318</v>
          </cell>
          <cell r="AH920" t="str">
            <v>ROLANDO ALFONSO MUÑOZ MUÑOZ</v>
          </cell>
          <cell r="AI920" t="str">
            <v>602 Sor Juana Ines de la Cruz sur</v>
          </cell>
          <cell r="AJ920" t="str">
            <v>7222137621</v>
          </cell>
          <cell r="AK920">
            <v>0</v>
          </cell>
          <cell r="AL920" t="str">
            <v>50130</v>
          </cell>
          <cell r="AM920"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20" t="str">
            <v>1MH75AL1MX1Z30</v>
          </cell>
          <cell r="AO920" t="e">
            <v>#N/A</v>
          </cell>
          <cell r="AP920" t="e">
            <v>#N/A</v>
          </cell>
          <cell r="AQ920" t="e">
            <v>#N/A</v>
          </cell>
          <cell r="AR920" t="e">
            <v>#N/A</v>
          </cell>
          <cell r="AS920" t="str">
            <v>GMS001NJD013S405686M010</v>
          </cell>
          <cell r="AT920">
            <v>2</v>
          </cell>
          <cell r="AU920" t="str">
            <v>C1</v>
          </cell>
          <cell r="AV920" t="str">
            <v>GMS001NJD013</v>
          </cell>
          <cell r="AW920" t="str">
            <v>S405686</v>
          </cell>
          <cell r="AX920" t="str">
            <v>M010</v>
          </cell>
          <cell r="AY920">
            <v>74012256</v>
          </cell>
          <cell r="AZ920">
            <v>51013184</v>
          </cell>
          <cell r="BA920">
            <v>80141914</v>
          </cell>
        </row>
        <row r="921">
          <cell r="D921">
            <v>60312968</v>
          </cell>
          <cell r="E921" t="str">
            <v xml:space="preserve">A  </v>
          </cell>
          <cell r="F921" t="str">
            <v>CELULAR</v>
          </cell>
          <cell r="G921" t="str">
            <v>Alejandro Flores Esparza</v>
          </cell>
          <cell r="H921" t="str">
            <v>Tepeyac No. 351, Zapopan/El batan, JAL,  CP.45190</v>
          </cell>
          <cell r="I921" t="str">
            <v>3336602858/ 3310428484</v>
          </cell>
          <cell r="J921" t="str">
            <v>HISENSE</v>
          </cell>
          <cell r="K921" t="str">
            <v>C20</v>
          </cell>
          <cell r="L921" t="str">
            <v>1MH75A91MX10D0H1BH205A7</v>
          </cell>
          <cell r="M921" t="str">
            <v>JAR/000226686</v>
          </cell>
          <cell r="N921">
            <v>7296.03</v>
          </cell>
          <cell r="O921">
            <v>42521</v>
          </cell>
          <cell r="P921">
            <v>42793</v>
          </cell>
          <cell r="Q921">
            <v>201709</v>
          </cell>
          <cell r="R921" t="str">
            <v xml:space="preserve">CF OTORGADO POR SOPORTE TECNICO (IRREPARABILIDAD) </v>
          </cell>
          <cell r="S921" t="str">
            <v xml:space="preserve"> EQUIPO MALTRATADO CON PORTA SIM</v>
          </cell>
          <cell r="T921" t="str">
            <v xml:space="preserve"> Juan Francisco Alvizar           </v>
          </cell>
          <cell r="U921" t="str">
            <v>2017-04-20</v>
          </cell>
          <cell r="V921" t="str">
            <v>CELULARES</v>
          </cell>
          <cell r="W921" t="str">
            <v>COMPLETADO</v>
          </cell>
          <cell r="X921" t="str">
            <v>TALLER</v>
          </cell>
          <cell r="Y921">
            <v>42793</v>
          </cell>
          <cell r="Z921">
            <v>272</v>
          </cell>
          <cell r="AA921" t="str">
            <v>M010</v>
          </cell>
          <cell r="AD921" t="str">
            <v>Zapopan/El batan</v>
          </cell>
          <cell r="AE921" t="str">
            <v>JAL</v>
          </cell>
          <cell r="AF921" t="str">
            <v>MX</v>
          </cell>
          <cell r="AG921" t="str">
            <v>10411615</v>
          </cell>
          <cell r="AH921" t="str">
            <v>ALEJANDRO FLORES ESPARZA</v>
          </cell>
          <cell r="AI921" t="str">
            <v>351 Tepeyac</v>
          </cell>
          <cell r="AJ921" t="str">
            <v>3310428484</v>
          </cell>
          <cell r="AK921" t="str">
            <v>3310428484</v>
          </cell>
          <cell r="AL921" t="str">
            <v>45190</v>
          </cell>
          <cell r="AM921"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74012257</v>
          </cell>
          <cell r="AZ921">
            <v>51013185</v>
          </cell>
          <cell r="BA921">
            <v>80141915</v>
          </cell>
        </row>
        <row r="922">
          <cell r="D922">
            <v>60312973</v>
          </cell>
          <cell r="E922" t="str">
            <v xml:space="preserve">A  </v>
          </cell>
          <cell r="F922" t="str">
            <v>CELULAR</v>
          </cell>
          <cell r="G922" t="str">
            <v>Rebeca Bravo</v>
          </cell>
          <cell r="H922" t="str">
            <v>Panaba No. 407, Tlalpan/Pedregal de San Nicolas 4a Secc, DF, CP. 14100</v>
          </cell>
          <cell r="I922">
            <v>47543901</v>
          </cell>
          <cell r="J922" t="str">
            <v>HISENSE</v>
          </cell>
          <cell r="K922" t="str">
            <v>C20</v>
          </cell>
          <cell r="L922" t="str">
            <v>1MH75A91MX10D0H51Z5037A</v>
          </cell>
          <cell r="M922">
            <v>7745</v>
          </cell>
          <cell r="N922">
            <v>4499</v>
          </cell>
          <cell r="O922">
            <v>42715</v>
          </cell>
          <cell r="P922">
            <v>42793</v>
          </cell>
          <cell r="Q922">
            <v>201709</v>
          </cell>
          <cell r="R922" t="str">
            <v>CF POR FALTA DE REFACCION PCB LOGIC, T1019763.  OC-1008161</v>
          </cell>
          <cell r="S922" t="str">
            <v xml:space="preserve"> EQUIPO MALTRATADO</v>
          </cell>
          <cell r="T922" t="str">
            <v xml:space="preserve"> Juan Francisco Alvizar           </v>
          </cell>
          <cell r="U922" t="str">
            <v>2017-04-20</v>
          </cell>
          <cell r="V922" t="str">
            <v>CELULARES</v>
          </cell>
          <cell r="W922" t="str">
            <v>COMPLETADO</v>
          </cell>
          <cell r="X922" t="str">
            <v>TALLER</v>
          </cell>
          <cell r="Y922">
            <v>42793</v>
          </cell>
          <cell r="Z922">
            <v>78</v>
          </cell>
          <cell r="AA922" t="str">
            <v>M010</v>
          </cell>
          <cell r="AD922" t="str">
            <v>Tlalpan/Pedregal de San Nicolas 4a Secc.</v>
          </cell>
          <cell r="AE922" t="str">
            <v>DF</v>
          </cell>
          <cell r="AF922" t="str">
            <v>MX</v>
          </cell>
          <cell r="AG922" t="str">
            <v>10410841</v>
          </cell>
          <cell r="AH922" t="str">
            <v>REBECA BRAVO</v>
          </cell>
          <cell r="AI922" t="str">
            <v>Panaba No. 407</v>
          </cell>
          <cell r="AJ922" t="str">
            <v>47543901</v>
          </cell>
          <cell r="AK922">
            <v>0</v>
          </cell>
          <cell r="AL922" t="str">
            <v>14100</v>
          </cell>
          <cell r="AM922"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22" t="e">
            <v>#N/A</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74012376</v>
          </cell>
          <cell r="AZ922">
            <v>51013300</v>
          </cell>
          <cell r="BA922">
            <v>80144428</v>
          </cell>
        </row>
        <row r="923">
          <cell r="D923">
            <v>60313116</v>
          </cell>
          <cell r="E923" t="str">
            <v>B</v>
          </cell>
          <cell r="F923" t="str">
            <v>CELULAR</v>
          </cell>
          <cell r="G923" t="str">
            <v>Ma. Socorro Gamez</v>
          </cell>
          <cell r="H923" t="str">
            <v>Calle Juan Alvarez 795 S.L.P/tlaxcala, CP. 78038</v>
          </cell>
          <cell r="I923" t="str">
            <v xml:space="preserve">4448145938/4444476886   </v>
          </cell>
          <cell r="J923" t="str">
            <v>HISENSE</v>
          </cell>
          <cell r="K923" t="str">
            <v>C20</v>
          </cell>
          <cell r="L923" t="str">
            <v>1MH75A91MX10D0HE7Z50122</v>
          </cell>
          <cell r="M923" t="str">
            <v>SFR/000212972</v>
          </cell>
          <cell r="N923">
            <v>5998.85</v>
          </cell>
          <cell r="O923">
            <v>42717</v>
          </cell>
          <cell r="P923">
            <v>42795</v>
          </cell>
          <cell r="Q923">
            <v>201709</v>
          </cell>
          <cell r="R923" t="str">
            <v xml:space="preserve">CF OTORGADO POR SOPORTE TECNICO (IRREPARABILIDAD) </v>
          </cell>
          <cell r="S923" t="str">
            <v xml:space="preserve"> EQUIPO MALTRATADO CON PORTA SIM</v>
          </cell>
          <cell r="T923" t="str">
            <v xml:space="preserve"> Juan Francisco Alvizar           </v>
          </cell>
          <cell r="U923" t="str">
            <v>2017-04-20</v>
          </cell>
          <cell r="V923" t="str">
            <v>CELULARES</v>
          </cell>
          <cell r="W923" t="str">
            <v>COMPLETADO</v>
          </cell>
          <cell r="X923" t="str">
            <v>TALLER</v>
          </cell>
          <cell r="Y923">
            <v>42795</v>
          </cell>
          <cell r="Z923">
            <v>78</v>
          </cell>
          <cell r="AA923" t="str">
            <v>M010</v>
          </cell>
          <cell r="AD923" t="str">
            <v>S.L.P/tlaxcala</v>
          </cell>
          <cell r="AE923" t="str">
            <v>SLP</v>
          </cell>
          <cell r="AF923" t="str">
            <v>MX</v>
          </cell>
          <cell r="AG923" t="str">
            <v>10412070</v>
          </cell>
          <cell r="AH923" t="str">
            <v>MA. SOCORRO GAMEZ</v>
          </cell>
          <cell r="AI923" t="str">
            <v>Calle Juan Alvarez 795</v>
          </cell>
          <cell r="AJ923" t="str">
            <v>4448145938</v>
          </cell>
          <cell r="AK923" t="str">
            <v>4444476886</v>
          </cell>
          <cell r="AL923" t="str">
            <v>78038</v>
          </cell>
          <cell r="AM923"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74012258</v>
          </cell>
          <cell r="AZ923">
            <v>51013186</v>
          </cell>
          <cell r="BA923">
            <v>80141916</v>
          </cell>
        </row>
        <row r="924">
          <cell r="D924">
            <v>60313127</v>
          </cell>
          <cell r="E924" t="str">
            <v xml:space="preserve">A  </v>
          </cell>
          <cell r="F924" t="str">
            <v>CELULAR</v>
          </cell>
          <cell r="G924" t="str">
            <v>Diana Santiago Santiago</v>
          </cell>
          <cell r="H924" t="str">
            <v>Calle Playa Catazaja No. 491  Tuxtla Gutierrez/Centenario Tuxtlan, CHS, CP 29025</v>
          </cell>
          <cell r="I924" t="str">
            <v>01-961-615-87-12</v>
          </cell>
          <cell r="J924" t="str">
            <v>HISENSE</v>
          </cell>
          <cell r="K924" t="str">
            <v>C20</v>
          </cell>
          <cell r="L924" t="str">
            <v>1MH75A91MX10D0H15H200E9</v>
          </cell>
          <cell r="M924">
            <v>362332145</v>
          </cell>
          <cell r="N924">
            <v>4999</v>
          </cell>
          <cell r="O924">
            <v>42604</v>
          </cell>
          <cell r="P924">
            <v>42795</v>
          </cell>
          <cell r="Q924">
            <v>201709</v>
          </cell>
          <cell r="R924" t="str">
            <v xml:space="preserve">CF POR FALTA DE REFACCION PCB LOGIC T1019766.  OC-1008161
</v>
          </cell>
          <cell r="S924" t="str">
            <v xml:space="preserve">EQUIPO RAYADO CON PORTA SIM </v>
          </cell>
          <cell r="T924" t="str">
            <v xml:space="preserve">JUAN FRANCISCO ALVIZAR            </v>
          </cell>
          <cell r="U924" t="str">
            <v>2017-04-20</v>
          </cell>
          <cell r="V924" t="str">
            <v>CELULARES</v>
          </cell>
          <cell r="W924" t="str">
            <v>COMPLETADO</v>
          </cell>
          <cell r="X924" t="str">
            <v>TALLER</v>
          </cell>
          <cell r="Y924">
            <v>42795</v>
          </cell>
          <cell r="Z924">
            <v>191</v>
          </cell>
          <cell r="AA924" t="str">
            <v>M010</v>
          </cell>
          <cell r="AD924" t="str">
            <v>Tuxtla Gutierrez/Centenario Tuxtlan</v>
          </cell>
          <cell r="AE924" t="str">
            <v>CHS</v>
          </cell>
          <cell r="AF924" t="str">
            <v>MX</v>
          </cell>
          <cell r="AG924" t="str">
            <v>10413222</v>
          </cell>
          <cell r="AH924" t="str">
            <v>DIANA SANTIAGO SANTIAGO</v>
          </cell>
          <cell r="AI924" t="str">
            <v>Calle Playa Catazaja No. 491</v>
          </cell>
          <cell r="AJ924" t="str">
            <v>01-961-615-87-12</v>
          </cell>
          <cell r="AK924">
            <v>0</v>
          </cell>
          <cell r="AL924" t="str">
            <v>29025</v>
          </cell>
          <cell r="AM924"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74012259</v>
          </cell>
          <cell r="AZ924">
            <v>51013187</v>
          </cell>
          <cell r="BA924">
            <v>80141917</v>
          </cell>
        </row>
        <row r="925">
          <cell r="D925">
            <v>60313130</v>
          </cell>
          <cell r="E925" t="str">
            <v xml:space="preserve">A  </v>
          </cell>
          <cell r="F925" t="str">
            <v>CELULAR</v>
          </cell>
          <cell r="G925" t="str">
            <v>Patricia Gonzalez Hernandez</v>
          </cell>
          <cell r="H925" t="str">
            <v>av. los yunques int. 69 priv., 207,  hacienda real el marques/fracc. los heroes CP 76240</v>
          </cell>
          <cell r="I925" t="str">
            <v>044-4426809738</v>
          </cell>
          <cell r="J925" t="str">
            <v>HISENSE</v>
          </cell>
          <cell r="K925" t="str">
            <v>C20</v>
          </cell>
          <cell r="L925" t="str">
            <v>1MH75A91MX10D0H15H20301</v>
          </cell>
          <cell r="M925" t="str">
            <v>0059</v>
          </cell>
          <cell r="N925">
            <v>4999</v>
          </cell>
          <cell r="O925">
            <v>42595</v>
          </cell>
          <cell r="P925">
            <v>42795</v>
          </cell>
          <cell r="Q925">
            <v>201709</v>
          </cell>
          <cell r="R925" t="str">
            <v xml:space="preserve">CF POR FALTA DE REFACCION PCB LOGIC T1019769.  OC-1008161
</v>
          </cell>
          <cell r="S925" t="str">
            <v xml:space="preserve">EQUIPO RAYADO CON PORTA SIM </v>
          </cell>
          <cell r="T925" t="str">
            <v xml:space="preserve">JUAN FRANCISCO ALVIZAR            </v>
          </cell>
          <cell r="U925" t="str">
            <v>2017-04-20</v>
          </cell>
          <cell r="V925" t="str">
            <v>CELULARES</v>
          </cell>
          <cell r="W925" t="str">
            <v>COMPLETADO</v>
          </cell>
          <cell r="X925" t="str">
            <v>TALLER</v>
          </cell>
          <cell r="Y925">
            <v>42795</v>
          </cell>
          <cell r="Z925">
            <v>200</v>
          </cell>
          <cell r="AA925" t="str">
            <v>M010</v>
          </cell>
          <cell r="AD925" t="str">
            <v>el marques/fracc. los heroes</v>
          </cell>
          <cell r="AE925" t="str">
            <v>QRO</v>
          </cell>
          <cell r="AF925" t="str">
            <v>MX</v>
          </cell>
          <cell r="AG925" t="str">
            <v>10409877</v>
          </cell>
          <cell r="AH925" t="str">
            <v>PATRICIA GONZALEZ HERNANDEZ</v>
          </cell>
          <cell r="AI925" t="str">
            <v>207 av. los yunques int. 69 priv. hacienda real</v>
          </cell>
          <cell r="AJ925" t="str">
            <v>044-4426809738</v>
          </cell>
          <cell r="AK925">
            <v>0</v>
          </cell>
          <cell r="AL925" t="str">
            <v>76240</v>
          </cell>
          <cell r="AM925"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74012260</v>
          </cell>
          <cell r="AZ925">
            <v>51013188</v>
          </cell>
          <cell r="BA925">
            <v>80141918</v>
          </cell>
        </row>
        <row r="926">
          <cell r="D926">
            <v>60313131</v>
          </cell>
          <cell r="E926" t="str">
            <v xml:space="preserve">A  </v>
          </cell>
          <cell r="F926" t="str">
            <v>CELULAR</v>
          </cell>
          <cell r="G926" t="str">
            <v>Maria de Guadalupe Yañez Jimenez</v>
          </cell>
          <cell r="H926" t="str">
            <v>Hacienda Sta Fe 2035 Guadalajara/Oblatos, JAL, CP 44700</v>
          </cell>
          <cell r="I926" t="str">
            <v>3315233078 /3317151269</v>
          </cell>
          <cell r="J926" t="str">
            <v>HISENSE</v>
          </cell>
          <cell r="K926" t="str">
            <v>C20</v>
          </cell>
          <cell r="L926" t="str">
            <v>1MH75A91MX10D0H51Z501B1</v>
          </cell>
          <cell r="M926">
            <v>7637</v>
          </cell>
          <cell r="N926">
            <v>3999.2</v>
          </cell>
          <cell r="O926">
            <v>42643</v>
          </cell>
          <cell r="P926">
            <v>42795</v>
          </cell>
          <cell r="Q926">
            <v>201709</v>
          </cell>
          <cell r="R926" t="str">
            <v>CF POR FALTA DE REFAACION PCB LOGIC T1019768.   1008161</v>
          </cell>
          <cell r="S926" t="str">
            <v xml:space="preserve">EQUIPO RAYADO CON PORTA SIM </v>
          </cell>
          <cell r="T926" t="str">
            <v xml:space="preserve"> JUAN FRANCISCO ALVIZAR           </v>
          </cell>
          <cell r="U926" t="str">
            <v>2017-04-20</v>
          </cell>
          <cell r="V926" t="str">
            <v>CELULARES</v>
          </cell>
          <cell r="W926" t="str">
            <v>COMPLETADO</v>
          </cell>
          <cell r="X926" t="str">
            <v>TALLER</v>
          </cell>
          <cell r="Y926">
            <v>42795</v>
          </cell>
          <cell r="Z926">
            <v>152</v>
          </cell>
          <cell r="AA926" t="str">
            <v>M010</v>
          </cell>
          <cell r="AD926" t="str">
            <v>Guadalajara/Oblatos</v>
          </cell>
          <cell r="AE926" t="str">
            <v>JAL</v>
          </cell>
          <cell r="AF926" t="str">
            <v>MX</v>
          </cell>
          <cell r="AG926" t="str">
            <v>10412003</v>
          </cell>
          <cell r="AH926" t="str">
            <v>MARIA DE GUADALUPE YAÑEZ JIMENEZ</v>
          </cell>
          <cell r="AI926" t="str">
            <v>2035 Hacienda Sta Fe</v>
          </cell>
          <cell r="AJ926" t="str">
            <v>3317151269</v>
          </cell>
          <cell r="AK926" t="str">
            <v>3317151269</v>
          </cell>
          <cell r="AL926" t="str">
            <v>44700</v>
          </cell>
          <cell r="AM926"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74012261</v>
          </cell>
          <cell r="AZ926">
            <v>51013189</v>
          </cell>
          <cell r="BA926">
            <v>80141919</v>
          </cell>
        </row>
        <row r="927">
          <cell r="D927">
            <v>60313136</v>
          </cell>
          <cell r="E927" t="str">
            <v xml:space="preserve">A  </v>
          </cell>
          <cell r="F927" t="str">
            <v>CELULAR</v>
          </cell>
          <cell r="G927" t="str">
            <v>Cintya Madera</v>
          </cell>
          <cell r="H927" t="str">
            <v xml:space="preserve">Lauro de Uranga 2362 Juarez/ Frac El campanario 4 Siglos CHI, CP 32575
 </v>
          </cell>
          <cell r="I927">
            <v>6562400143</v>
          </cell>
          <cell r="J927" t="str">
            <v>HISENSE</v>
          </cell>
          <cell r="K927" t="str">
            <v>C20</v>
          </cell>
          <cell r="L927" t="str">
            <v>1MH75A91MX10E0H15H201FA</v>
          </cell>
          <cell r="M927">
            <v>4468</v>
          </cell>
          <cell r="N927">
            <v>0</v>
          </cell>
          <cell r="O927">
            <v>42686</v>
          </cell>
          <cell r="P927">
            <v>42795</v>
          </cell>
          <cell r="Q927">
            <v>201709</v>
          </cell>
          <cell r="R927" t="str">
            <v xml:space="preserve">CF POR FALTA DE REFACCION PCB LOGIC, T1019767.  OC- 1008161
</v>
          </cell>
          <cell r="S927" t="str">
            <v xml:space="preserve">EQUIPO RAYADO CON PORTA SIM </v>
          </cell>
          <cell r="T927" t="str">
            <v xml:space="preserve"> JUAN FRANCISCO ALVIZAR           </v>
          </cell>
          <cell r="U927" t="str">
            <v>2017-04-20</v>
          </cell>
          <cell r="V927" t="str">
            <v>CELULARES</v>
          </cell>
          <cell r="W927" t="str">
            <v>COMPLETADO</v>
          </cell>
          <cell r="X927" t="str">
            <v>TALLER</v>
          </cell>
          <cell r="Y927">
            <v>42795</v>
          </cell>
          <cell r="Z927">
            <v>109</v>
          </cell>
          <cell r="AA927" t="str">
            <v>M010</v>
          </cell>
          <cell r="AD927" t="str">
            <v>Juarez/ Frac El campanario 4 Siglos</v>
          </cell>
          <cell r="AE927" t="str">
            <v>CHI</v>
          </cell>
          <cell r="AF927" t="str">
            <v>MX</v>
          </cell>
          <cell r="AG927" t="str">
            <v>10412161</v>
          </cell>
          <cell r="AH927" t="str">
            <v>CINTYA MADERA</v>
          </cell>
          <cell r="AI927" t="str">
            <v>2362 Lauro de Uranga</v>
          </cell>
          <cell r="AJ927" t="str">
            <v>6562400143</v>
          </cell>
          <cell r="AK927">
            <v>0</v>
          </cell>
          <cell r="AL927" t="str">
            <v>32575</v>
          </cell>
          <cell r="AM927"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74012262</v>
          </cell>
          <cell r="AZ927">
            <v>51013190</v>
          </cell>
          <cell r="BA927">
            <v>80141920</v>
          </cell>
        </row>
        <row r="928">
          <cell r="D928">
            <v>60313210</v>
          </cell>
          <cell r="E928" t="str">
            <v>B</v>
          </cell>
          <cell r="F928" t="str">
            <v>CELULAR</v>
          </cell>
          <cell r="G928" t="str">
            <v>Mariana Flores</v>
          </cell>
          <cell r="H928" t="str">
            <v>Calle 27 mz42 lt 07  Alvaro obregon/Olivares del conde, DF,  CP 01400</v>
          </cell>
          <cell r="I928">
            <v>5538900954</v>
          </cell>
          <cell r="J928" t="str">
            <v>HISENSE</v>
          </cell>
          <cell r="K928" t="str">
            <v>C20</v>
          </cell>
          <cell r="L928" t="str">
            <v>1MH75A91MX10D0H2AH2011</v>
          </cell>
          <cell r="M928" t="str">
            <v>LO/000303371</v>
          </cell>
          <cell r="N928">
            <v>5998.52</v>
          </cell>
          <cell r="O928">
            <v>42566</v>
          </cell>
          <cell r="P928">
            <v>42796</v>
          </cell>
          <cell r="Q928">
            <v>201709</v>
          </cell>
          <cell r="R928" t="str">
            <v xml:space="preserve">CF OTORGADO POR SOPORTE TECNICO (IRREPARABILIDAD) </v>
          </cell>
          <cell r="S928" t="str">
            <v xml:space="preserve">EQUIPO RAYADO CON PORTA SIM </v>
          </cell>
          <cell r="T928" t="str">
            <v xml:space="preserve">JUAN FRANCISCO ALVIZAR            </v>
          </cell>
          <cell r="U928" t="str">
            <v>2017-04-20</v>
          </cell>
          <cell r="V928" t="str">
            <v>CELULARES</v>
          </cell>
          <cell r="W928" t="str">
            <v>COMPLETADO</v>
          </cell>
          <cell r="X928" t="str">
            <v>TALLER</v>
          </cell>
          <cell r="Y928">
            <v>42796</v>
          </cell>
          <cell r="Z928">
            <v>230</v>
          </cell>
          <cell r="AA928" t="str">
            <v>M010</v>
          </cell>
          <cell r="AD928" t="str">
            <v>Alvaro obregon/Olivares del conde</v>
          </cell>
          <cell r="AE928" t="str">
            <v>DF</v>
          </cell>
          <cell r="AF928" t="str">
            <v>MX</v>
          </cell>
          <cell r="AG928" t="str">
            <v>10410899</v>
          </cell>
          <cell r="AH928" t="str">
            <v>MARIANA FLORES</v>
          </cell>
          <cell r="AI928" t="str">
            <v>Calle 27 mz42 lt 07</v>
          </cell>
          <cell r="AJ928" t="str">
            <v>5538900954</v>
          </cell>
          <cell r="AK928">
            <v>0</v>
          </cell>
          <cell r="AL928" t="str">
            <v>01400</v>
          </cell>
          <cell r="AM928"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74012264</v>
          </cell>
          <cell r="AZ928">
            <v>51013192</v>
          </cell>
          <cell r="BA928">
            <v>80141921</v>
          </cell>
        </row>
        <row r="929">
          <cell r="D929">
            <v>60313212</v>
          </cell>
          <cell r="E929" t="str">
            <v xml:space="preserve">A  </v>
          </cell>
          <cell r="F929" t="str">
            <v>CELULAR</v>
          </cell>
          <cell r="G929" t="str">
            <v xml:space="preserve">Teresa Lopez Herrera </v>
          </cell>
          <cell r="H929" t="str">
            <v>Miguel Geronimo Martinez 7 Huejotzingo/4to Barrio, PUE CP 74160</v>
          </cell>
          <cell r="I929">
            <v>2272767836</v>
          </cell>
          <cell r="J929" t="str">
            <v>HISENSE</v>
          </cell>
          <cell r="K929" t="str">
            <v>U972</v>
          </cell>
          <cell r="L929" t="str">
            <v>1MS75CE9MX10D0H1BD113F1</v>
          </cell>
          <cell r="M929" t="str">
            <v>0139485149</v>
          </cell>
          <cell r="N929">
            <v>2199</v>
          </cell>
          <cell r="O929">
            <v>42664</v>
          </cell>
          <cell r="P929">
            <v>42769</v>
          </cell>
          <cell r="Q929">
            <v>201709</v>
          </cell>
          <cell r="R929" t="str">
            <v>CF POR FALTA DE REFACCION, BOCINA T1021054, POR CORREO</v>
          </cell>
          <cell r="S929" t="str">
            <v>EQUIPO RAYADO CARGADOR CABLE USB BATERIA</v>
          </cell>
          <cell r="T929" t="str">
            <v xml:space="preserve"> JUAN FRANCISCO ALVIZAR           </v>
          </cell>
          <cell r="U929" t="str">
            <v>2017-04-20</v>
          </cell>
          <cell r="V929" t="str">
            <v>CELULARES</v>
          </cell>
          <cell r="W929" t="str">
            <v>COMPLETADO</v>
          </cell>
          <cell r="X929" t="str">
            <v>TALLER</v>
          </cell>
          <cell r="Y929">
            <v>42796</v>
          </cell>
          <cell r="Z929">
            <v>105</v>
          </cell>
          <cell r="AA929" t="str">
            <v>M010</v>
          </cell>
          <cell r="AD929" t="str">
            <v>Huejotzingo/4to Barrio</v>
          </cell>
          <cell r="AE929" t="str">
            <v>PUE</v>
          </cell>
          <cell r="AF929" t="str">
            <v>MX</v>
          </cell>
          <cell r="AG929" t="str">
            <v>10411562</v>
          </cell>
          <cell r="AH929" t="str">
            <v>TERESA LOPEZ HERRERA</v>
          </cell>
          <cell r="AI929" t="str">
            <v>7 Miguel Geronimo Martinez</v>
          </cell>
          <cell r="AJ929" t="str">
            <v>2272767836</v>
          </cell>
          <cell r="AK929">
            <v>0</v>
          </cell>
          <cell r="AL929" t="str">
            <v>74160</v>
          </cell>
          <cell r="AM929"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29" t="e">
            <v>#N/A</v>
          </cell>
          <cell r="AO929" t="e">
            <v>#N/A</v>
          </cell>
          <cell r="AP929" t="e">
            <v>#N/A</v>
          </cell>
          <cell r="AQ929" t="e">
            <v>#N/A</v>
          </cell>
          <cell r="AR929" t="e">
            <v>#N/A</v>
          </cell>
          <cell r="AS929" t="str">
            <v>1MS75CE9MX10D0C163007M010</v>
          </cell>
          <cell r="AT929">
            <v>9</v>
          </cell>
          <cell r="AU929" t="str">
            <v>HISENSE U972</v>
          </cell>
          <cell r="AV929" t="str">
            <v>1MS75CE9MX10D0</v>
          </cell>
          <cell r="AW929" t="str">
            <v>C163007</v>
          </cell>
          <cell r="AX929" t="str">
            <v>M010</v>
          </cell>
          <cell r="AY929">
            <v>74012119</v>
          </cell>
          <cell r="AZ929">
            <v>51013043</v>
          </cell>
          <cell r="BA929">
            <v>80143877</v>
          </cell>
        </row>
        <row r="930">
          <cell r="D930">
            <v>60313214</v>
          </cell>
          <cell r="E930" t="str">
            <v xml:space="preserve">A  </v>
          </cell>
          <cell r="F930" t="str">
            <v>CELULAR</v>
          </cell>
          <cell r="G930" t="str">
            <v>Miguel Angel Galan Garcia</v>
          </cell>
          <cell r="H930" t="str">
            <v>dalia mz 3 lt 14 chimalhuacan/barrio transportistas CP 56363</v>
          </cell>
          <cell r="I930" t="str">
            <v>044-8124689676 / 15585373</v>
          </cell>
          <cell r="J930" t="str">
            <v>HISENSE</v>
          </cell>
          <cell r="K930" t="str">
            <v>U989</v>
          </cell>
          <cell r="L930" t="str">
            <v>1MS75CM9MX1H70HGN1097A</v>
          </cell>
          <cell r="M930" t="str">
            <v>NE/000321718</v>
          </cell>
          <cell r="N930">
            <v>3331.8</v>
          </cell>
          <cell r="O930">
            <v>42773</v>
          </cell>
          <cell r="P930">
            <v>42769</v>
          </cell>
          <cell r="Q930">
            <v>201709</v>
          </cell>
          <cell r="R930" t="str">
            <v>CF POR PARTE DISPLAY T1047733.  OC-1008466</v>
          </cell>
          <cell r="S930" t="str">
            <v>EQUIPO RAYADO Y TAPA</v>
          </cell>
          <cell r="T930" t="str">
            <v xml:space="preserve">JUAN FRANCISCO ALVIZAR            </v>
          </cell>
          <cell r="U930" t="str">
            <v>2017-04-20</v>
          </cell>
          <cell r="V930" t="str">
            <v>CELULARES</v>
          </cell>
          <cell r="W930" t="str">
            <v>COMPLETADO</v>
          </cell>
          <cell r="X930" t="str">
            <v>TALLER</v>
          </cell>
          <cell r="Y930">
            <v>42796</v>
          </cell>
          <cell r="Z930">
            <v>4</v>
          </cell>
          <cell r="AA930" t="str">
            <v>M010</v>
          </cell>
          <cell r="AD930" t="str">
            <v>chimalhuacan/barrio transportistas</v>
          </cell>
          <cell r="AE930" t="str">
            <v>MEX</v>
          </cell>
          <cell r="AF930" t="str">
            <v>MX</v>
          </cell>
          <cell r="AG930" t="str">
            <v>10412375</v>
          </cell>
          <cell r="AH930" t="str">
            <v>MIGUEL ANGEL GALAN GARCIA</v>
          </cell>
          <cell r="AI930" t="str">
            <v>dalia mz 3 lt 14</v>
          </cell>
          <cell r="AJ930" t="str">
            <v>15585373</v>
          </cell>
          <cell r="AK930" t="str">
            <v>15585373</v>
          </cell>
          <cell r="AL930" t="str">
            <v>56363</v>
          </cell>
          <cell r="AM930"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30" t="str">
            <v>1MS75CM9MX1H70</v>
          </cell>
          <cell r="AO930" t="e">
            <v>#N/A</v>
          </cell>
          <cell r="AP930" t="e">
            <v>#N/A</v>
          </cell>
          <cell r="AQ930" t="e">
            <v>#N/A</v>
          </cell>
          <cell r="AR930" t="e">
            <v>#N/A</v>
          </cell>
          <cell r="AS930" t="str">
            <v/>
          </cell>
          <cell r="AT930" t="e">
            <v>#N/A</v>
          </cell>
          <cell r="AY930">
            <v>74012317</v>
          </cell>
          <cell r="AZ930">
            <v>51013239</v>
          </cell>
          <cell r="BA930">
            <v>80147913</v>
          </cell>
        </row>
        <row r="931">
          <cell r="D931">
            <v>60313215</v>
          </cell>
          <cell r="E931" t="str">
            <v xml:space="preserve">A  </v>
          </cell>
          <cell r="F931" t="str">
            <v>CELULAR</v>
          </cell>
          <cell r="G931" t="str">
            <v>Felipe Romero Machuca</v>
          </cell>
          <cell r="H931" t="str">
            <v>Santa Rosalia 53 Mazatlan/Casa redonda CP 82059</v>
          </cell>
          <cell r="I931">
            <v>6692121711</v>
          </cell>
          <cell r="J931" t="str">
            <v>HISENSE</v>
          </cell>
          <cell r="K931" t="str">
            <v>C20</v>
          </cell>
          <cell r="L931" t="str">
            <v>1MH75A91MX10D0H1BH200C3</v>
          </cell>
          <cell r="M931">
            <v>3491810</v>
          </cell>
          <cell r="N931">
            <v>4499</v>
          </cell>
          <cell r="O931">
            <v>42520</v>
          </cell>
          <cell r="P931">
            <v>42769</v>
          </cell>
          <cell r="Q931">
            <v>201709</v>
          </cell>
          <cell r="R931" t="str">
            <v>CF POR FALTA DE REFACCION PARTE T1019758 PCB LOGIC, OC. 1008352</v>
          </cell>
          <cell r="S931" t="str">
            <v xml:space="preserve">EQUIPO RAYADO CON PORTA SIM </v>
          </cell>
          <cell r="T931" t="str">
            <v xml:space="preserve">JUAN FRANCISCO ALVIZAR            </v>
          </cell>
          <cell r="U931" t="str">
            <v>2017-04-20</v>
          </cell>
          <cell r="V931" t="str">
            <v>CELULARES</v>
          </cell>
          <cell r="W931" t="str">
            <v>COMPLETADO</v>
          </cell>
          <cell r="X931" t="str">
            <v>TALLER</v>
          </cell>
          <cell r="Y931">
            <v>42796</v>
          </cell>
          <cell r="Z931">
            <v>249</v>
          </cell>
          <cell r="AA931" t="str">
            <v>M010</v>
          </cell>
          <cell r="AD931" t="str">
            <v>Mazatlan/Casa redonda</v>
          </cell>
          <cell r="AE931" t="str">
            <v>SIN</v>
          </cell>
          <cell r="AF931" t="str">
            <v>MX</v>
          </cell>
          <cell r="AG931" t="str">
            <v>10412291</v>
          </cell>
          <cell r="AH931" t="str">
            <v>FELIPE ROMERO MACHUCA</v>
          </cell>
          <cell r="AI931" t="str">
            <v>53 Santa Rosalia</v>
          </cell>
          <cell r="AJ931" t="str">
            <v>6692121711</v>
          </cell>
          <cell r="AK931">
            <v>0</v>
          </cell>
          <cell r="AL931" t="str">
            <v>82059</v>
          </cell>
          <cell r="AM931"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74012265</v>
          </cell>
          <cell r="AZ931">
            <v>51013193</v>
          </cell>
          <cell r="BA931">
            <v>80141922</v>
          </cell>
        </row>
        <row r="932">
          <cell r="D932">
            <v>60313299</v>
          </cell>
          <cell r="E932" t="str">
            <v xml:space="preserve">A  </v>
          </cell>
          <cell r="F932" t="str">
            <v>CELULAR</v>
          </cell>
          <cell r="G932" t="str">
            <v>Irma Martinez Martinez</v>
          </cell>
          <cell r="H932" t="str">
            <v>Juventino rosas num 3006 dep 406 Coatzacoalcos/Playa sol CP 96518</v>
          </cell>
          <cell r="I932">
            <v>9212020843</v>
          </cell>
          <cell r="J932" t="str">
            <v>HISENSE</v>
          </cell>
          <cell r="K932" t="str">
            <v>C1</v>
          </cell>
          <cell r="L932" t="str">
            <v>1MH75AL1MX1Z300H68Z40068</v>
          </cell>
          <cell r="M932" t="str">
            <v>00A000175098</v>
          </cell>
          <cell r="N932">
            <v>6131.85</v>
          </cell>
          <cell r="O932">
            <v>42741</v>
          </cell>
          <cell r="P932">
            <v>42800</v>
          </cell>
          <cell r="Q932">
            <v>201709</v>
          </cell>
          <cell r="R932" t="str">
            <v xml:space="preserve">CF POR FALTA DE REFACCION PCB LOGIC T1022328.OC-  1008733
</v>
          </cell>
          <cell r="S932" t="str">
            <v xml:space="preserve">EQUIPO RAYADO CON PORTA SIM </v>
          </cell>
          <cell r="T932" t="str">
            <v xml:space="preserve">JUAN FRANCISCO ALVIZAR            </v>
          </cell>
          <cell r="U932" t="str">
            <v>2017-04-20</v>
          </cell>
          <cell r="V932" t="str">
            <v>CELULARES</v>
          </cell>
          <cell r="W932" t="str">
            <v>COMPLETADO</v>
          </cell>
          <cell r="X932" t="str">
            <v>TALLER</v>
          </cell>
          <cell r="Y932">
            <v>42800</v>
          </cell>
          <cell r="Z932">
            <v>59</v>
          </cell>
          <cell r="AA932" t="str">
            <v>M010</v>
          </cell>
          <cell r="AD932" t="str">
            <v>Coatzacoalcos/Playa sol</v>
          </cell>
          <cell r="AE932" t="str">
            <v>VER</v>
          </cell>
          <cell r="AF932" t="str">
            <v>MX</v>
          </cell>
          <cell r="AG932" t="str">
            <v>10413190</v>
          </cell>
          <cell r="AH932" t="str">
            <v>IRMA MARTINEZ MARTINEZ</v>
          </cell>
          <cell r="AI932" t="str">
            <v>Juventino rosas num 3006 dep 406</v>
          </cell>
          <cell r="AJ932" t="str">
            <v>9212020843</v>
          </cell>
          <cell r="AK932">
            <v>0</v>
          </cell>
          <cell r="AL932" t="str">
            <v>96518</v>
          </cell>
          <cell r="AM932"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32" t="e">
            <v>#N/A</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74012133</v>
          </cell>
          <cell r="AZ932">
            <v>51013056</v>
          </cell>
          <cell r="BA932">
            <v>80143863</v>
          </cell>
        </row>
        <row r="933">
          <cell r="D933">
            <v>60313476</v>
          </cell>
          <cell r="E933" t="str">
            <v xml:space="preserve">A  </v>
          </cell>
          <cell r="F933" t="str">
            <v>CELULAR</v>
          </cell>
          <cell r="G933" t="str">
            <v>Octavio Reyes Mejia</v>
          </cell>
          <cell r="H933" t="str">
            <v>Miguel Hidalgo No. 404 Jesus carranza/Centro CP 96950</v>
          </cell>
          <cell r="I933" t="str">
            <v xml:space="preserve">924-132-58-81 </v>
          </cell>
          <cell r="J933" t="str">
            <v>HISENSE</v>
          </cell>
          <cell r="K933" t="str">
            <v>C20</v>
          </cell>
          <cell r="L933" t="str">
            <v>1MH75A91MX10D0H1BH2060F</v>
          </cell>
          <cell r="M933" t="str">
            <v>0978020843</v>
          </cell>
          <cell r="N933">
            <v>4999</v>
          </cell>
          <cell r="O933">
            <v>42585</v>
          </cell>
          <cell r="P933">
            <v>42800</v>
          </cell>
          <cell r="Q933">
            <v>201709</v>
          </cell>
          <cell r="R933" t="str">
            <v xml:space="preserve">CF POR FALTA DE REFACCION PCB LOGIC T1019758.   1008352
</v>
          </cell>
          <cell r="S933" t="str">
            <v xml:space="preserve">EQUIPO RAYADO CON PORTA SIM, CARGADOR Y </v>
          </cell>
          <cell r="T933" t="str">
            <v xml:space="preserve">JUAN FRANCISCO ALIVIZAR           </v>
          </cell>
          <cell r="U933" t="str">
            <v>2017-04-20</v>
          </cell>
          <cell r="V933" t="str">
            <v>CELULARES</v>
          </cell>
          <cell r="W933" t="str">
            <v>COMPLETADO</v>
          </cell>
          <cell r="X933" t="str">
            <v>TALLER</v>
          </cell>
          <cell r="Y933">
            <v>42801</v>
          </cell>
          <cell r="Z933">
            <v>215</v>
          </cell>
          <cell r="AA933" t="str">
            <v>M010</v>
          </cell>
          <cell r="AD933" t="str">
            <v>Jesus carranza/Centro</v>
          </cell>
          <cell r="AE933" t="str">
            <v>VER</v>
          </cell>
          <cell r="AF933" t="str">
            <v>MX</v>
          </cell>
          <cell r="AG933" t="str">
            <v>10411380</v>
          </cell>
          <cell r="AH933" t="str">
            <v>OCTAVIO REYES MEJIA</v>
          </cell>
          <cell r="AI933" t="str">
            <v>Miguel Hidalgo No. 404</v>
          </cell>
          <cell r="AJ933" t="str">
            <v>924-132-58-81</v>
          </cell>
          <cell r="AK933">
            <v>0</v>
          </cell>
          <cell r="AL933" t="str">
            <v>96950</v>
          </cell>
          <cell r="AM933"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74012266</v>
          </cell>
          <cell r="AZ933">
            <v>51013194</v>
          </cell>
          <cell r="BA933">
            <v>80141924</v>
          </cell>
        </row>
        <row r="934">
          <cell r="D934">
            <v>60313512</v>
          </cell>
          <cell r="E934" t="str">
            <v xml:space="preserve">A  </v>
          </cell>
          <cell r="F934" t="str">
            <v>CELULAR</v>
          </cell>
          <cell r="G934" t="str">
            <v>Fernando De la Rosa Vera</v>
          </cell>
          <cell r="H934" t="str">
            <v>Ulla 60 Arenales Tapatios/Zapopan CP 45066</v>
          </cell>
          <cell r="I934">
            <v>3315692145</v>
          </cell>
          <cell r="J934" t="str">
            <v>HISENSE</v>
          </cell>
          <cell r="K934" t="str">
            <v>C20</v>
          </cell>
          <cell r="L934" t="str">
            <v>1MW769559MX1W00JBUH</v>
          </cell>
          <cell r="M934">
            <v>2356</v>
          </cell>
          <cell r="N934">
            <v>4499</v>
          </cell>
          <cell r="O934">
            <v>42713</v>
          </cell>
          <cell r="P934">
            <v>42802</v>
          </cell>
          <cell r="Q934">
            <v>201709</v>
          </cell>
          <cell r="R934" t="str">
            <v xml:space="preserve">CF POR FALTA DE REFACCION PCB LOGIC T1019758.  1008466
</v>
          </cell>
          <cell r="S934" t="str">
            <v>EQUIPO RAYADO CON PORTA SIM</v>
          </cell>
          <cell r="T934" t="str">
            <v xml:space="preserve">JUAN FRANCISCO ALVIZAR            </v>
          </cell>
          <cell r="U934" t="str">
            <v>2017-04-20</v>
          </cell>
          <cell r="V934" t="str">
            <v>CELULARES</v>
          </cell>
          <cell r="W934" t="str">
            <v>COMPLETADO</v>
          </cell>
          <cell r="X934" t="str">
            <v>TALLER</v>
          </cell>
          <cell r="Y934">
            <v>42802</v>
          </cell>
          <cell r="Z934">
            <v>89</v>
          </cell>
          <cell r="AA934" t="str">
            <v>M010</v>
          </cell>
          <cell r="AD934" t="str">
            <v>Arenales Tapatios/Zapopan</v>
          </cell>
          <cell r="AE934" t="str">
            <v>JAL</v>
          </cell>
          <cell r="AF934" t="str">
            <v>MX</v>
          </cell>
          <cell r="AG934" t="str">
            <v>10411434</v>
          </cell>
          <cell r="AH934" t="str">
            <v>FERNANDO DE LA ROSA VERA</v>
          </cell>
          <cell r="AI934" t="str">
            <v>60 Ulla</v>
          </cell>
          <cell r="AJ934" t="str">
            <v>3315692145</v>
          </cell>
          <cell r="AK934">
            <v>0</v>
          </cell>
          <cell r="AL934" t="str">
            <v>45066</v>
          </cell>
          <cell r="AM934"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34" t="str">
            <v>1MH75AL1MX1Z30</v>
          </cell>
          <cell r="AO934" t="e">
            <v>#N/A</v>
          </cell>
          <cell r="AP934" t="e">
            <v>#N/A</v>
          </cell>
          <cell r="AQ934" t="e">
            <v>#N/A</v>
          </cell>
          <cell r="AR934" t="e">
            <v>#N/A</v>
          </cell>
          <cell r="AS934" t="str">
            <v>GMS001NJD013S405686M010</v>
          </cell>
          <cell r="AT934">
            <v>2</v>
          </cell>
          <cell r="AU934" t="str">
            <v>C1</v>
          </cell>
          <cell r="AV934" t="str">
            <v>GMS001NJD013</v>
          </cell>
          <cell r="AW934" t="str">
            <v>S405686</v>
          </cell>
          <cell r="AX934" t="str">
            <v>M010</v>
          </cell>
          <cell r="AY934">
            <v>74012370</v>
          </cell>
          <cell r="AZ934">
            <v>51013294</v>
          </cell>
          <cell r="BA934">
            <v>80144411</v>
          </cell>
        </row>
        <row r="935">
          <cell r="D935">
            <v>60313520</v>
          </cell>
          <cell r="E935" t="str">
            <v xml:space="preserve">A  </v>
          </cell>
          <cell r="F935" t="str">
            <v>CELULAR</v>
          </cell>
          <cell r="G935" t="str">
            <v>Beatriz Garcia</v>
          </cell>
          <cell r="H935" t="str">
            <v>ignacio zaragoza int28 i52 iztacalco/col pantitlan</v>
          </cell>
          <cell r="I935">
            <v>5528010822</v>
          </cell>
          <cell r="J935" t="str">
            <v>HISENSE</v>
          </cell>
          <cell r="K935" t="str">
            <v>U972</v>
          </cell>
          <cell r="L935" t="str">
            <v>1MS75CE9MX10D0H5QD1089B</v>
          </cell>
          <cell r="M935" t="str">
            <v>CARTA DE ACEPTACION</v>
          </cell>
          <cell r="N935">
            <v>42760</v>
          </cell>
          <cell r="P935">
            <v>42802</v>
          </cell>
          <cell r="Q935">
            <v>201709</v>
          </cell>
          <cell r="R935" t="str">
            <v>CF POR FALTA DE REFACCION PCB LOGIC T1023978.  OC- 1008466</v>
          </cell>
          <cell r="S935" t="str">
            <v xml:space="preserve">EQUIPO RAYADO CON BATERIA </v>
          </cell>
          <cell r="T935" t="str">
            <v xml:space="preserve">JUAN FRANCISCO ALVIZAR            </v>
          </cell>
          <cell r="U935" t="str">
            <v>2017-04-20</v>
          </cell>
          <cell r="V935" t="str">
            <v>CELULARES</v>
          </cell>
          <cell r="W935" t="str">
            <v>COMPLETADO</v>
          </cell>
          <cell r="X935" t="str">
            <v>TALLER</v>
          </cell>
          <cell r="Y935">
            <v>42802</v>
          </cell>
          <cell r="Z935">
            <v>40803</v>
          </cell>
          <cell r="AA935" t="str">
            <v>M012</v>
          </cell>
          <cell r="AD935" t="str">
            <v>iztacalco/col pantitlan</v>
          </cell>
          <cell r="AE935" t="str">
            <v>DF</v>
          </cell>
          <cell r="AF935" t="str">
            <v>MX</v>
          </cell>
          <cell r="AG935" t="str">
            <v>10413351</v>
          </cell>
          <cell r="AH935" t="str">
            <v>BEATRIZ GARCIA</v>
          </cell>
          <cell r="AI935" t="str">
            <v>i52 ignacio zaragoza int28</v>
          </cell>
          <cell r="AJ935" t="str">
            <v>5528010822</v>
          </cell>
          <cell r="AK935">
            <v>0</v>
          </cell>
          <cell r="AL935" t="str">
            <v>08100</v>
          </cell>
          <cell r="AM935"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35" t="e">
            <v>#N/A</v>
          </cell>
          <cell r="AO935" t="e">
            <v>#N/A</v>
          </cell>
          <cell r="AP935" t="e">
            <v>#N/A</v>
          </cell>
          <cell r="AQ935" t="e">
            <v>#N/A</v>
          </cell>
          <cell r="AR935" t="e">
            <v>#N/A</v>
          </cell>
          <cell r="AS935" t="str">
            <v>1MS75CE9MX10D0C163007M010</v>
          </cell>
          <cell r="AT935">
            <v>9</v>
          </cell>
          <cell r="AU935" t="str">
            <v>HISENSE U972</v>
          </cell>
          <cell r="AV935" t="str">
            <v>1MS75CE9MX10D0</v>
          </cell>
          <cell r="AW935" t="str">
            <v>C163007</v>
          </cell>
          <cell r="AX935" t="str">
            <v>M010</v>
          </cell>
          <cell r="AY935">
            <v>74012148</v>
          </cell>
          <cell r="AZ935">
            <v>51013071</v>
          </cell>
          <cell r="BA935">
            <v>80143878</v>
          </cell>
        </row>
        <row r="936">
          <cell r="D936">
            <v>60313523</v>
          </cell>
          <cell r="E936" t="str">
            <v xml:space="preserve">A  </v>
          </cell>
          <cell r="F936" t="str">
            <v>CELULAR</v>
          </cell>
          <cell r="G936" t="str">
            <v>Alma Nelly Garcia Garcia</v>
          </cell>
          <cell r="H936" t="str">
            <v>av 2 no 113 tomatlan/col centro CP 94170</v>
          </cell>
          <cell r="I936">
            <v>2711533268</v>
          </cell>
          <cell r="J936" t="str">
            <v>HISENSE</v>
          </cell>
          <cell r="K936" t="str">
            <v>U972</v>
          </cell>
          <cell r="L936" t="str">
            <v>1MS75CE9MX10D0H5QD113CB</v>
          </cell>
          <cell r="M936" t="str">
            <v>0115</v>
          </cell>
          <cell r="N936">
            <v>2199</v>
          </cell>
          <cell r="O936">
            <v>42768</v>
          </cell>
          <cell r="P936">
            <v>42802</v>
          </cell>
          <cell r="Q936">
            <v>201709</v>
          </cell>
          <cell r="R936" t="str">
            <v xml:space="preserve">CF POR FALTA DE REFACCION DISPLAY T1021644.  1008594
</v>
          </cell>
          <cell r="S936" t="str">
            <v xml:space="preserve">EQUIPO RAYADO CON TAPA Y BATERIA </v>
          </cell>
          <cell r="T936" t="str">
            <v xml:space="preserve">JUAN FRANCISCO ALVIZAR            </v>
          </cell>
          <cell r="U936" t="str">
            <v>2017-04-20</v>
          </cell>
          <cell r="V936" t="str">
            <v>CELULARES</v>
          </cell>
          <cell r="W936" t="str">
            <v>COMPLETADO</v>
          </cell>
          <cell r="X936" t="str">
            <v>TALLER</v>
          </cell>
          <cell r="Y936">
            <v>42802</v>
          </cell>
          <cell r="Z936">
            <v>34</v>
          </cell>
          <cell r="AA936" t="str">
            <v>M010</v>
          </cell>
          <cell r="AD936" t="str">
            <v>tomatlan/col centro</v>
          </cell>
          <cell r="AE936" t="str">
            <v>VER</v>
          </cell>
          <cell r="AF936" t="str">
            <v>MX</v>
          </cell>
          <cell r="AG936" t="str">
            <v>10411641</v>
          </cell>
          <cell r="AH936" t="str">
            <v>ALMA NELLY GARCIA GARCIA</v>
          </cell>
          <cell r="AI936" t="str">
            <v>av 2 no 113</v>
          </cell>
          <cell r="AJ936" t="str">
            <v>2711533268</v>
          </cell>
          <cell r="AK936">
            <v>0</v>
          </cell>
          <cell r="AL936" t="str">
            <v>94170</v>
          </cell>
          <cell r="AM936"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36" t="e">
            <v>#N/A</v>
          </cell>
          <cell r="AO936" t="e">
            <v>#N/A</v>
          </cell>
          <cell r="AP936" t="e">
            <v>#N/A</v>
          </cell>
          <cell r="AQ936" t="e">
            <v>#N/A</v>
          </cell>
          <cell r="AR936" t="e">
            <v>#N/A</v>
          </cell>
          <cell r="AS936" t="str">
            <v>1MS75CE9MX10D0C163007M010</v>
          </cell>
          <cell r="AT936">
            <v>9</v>
          </cell>
          <cell r="AU936" t="str">
            <v>HISENSE U972</v>
          </cell>
          <cell r="AV936" t="str">
            <v>1MS75CE9MX10D0</v>
          </cell>
          <cell r="AW936" t="str">
            <v>C163007</v>
          </cell>
          <cell r="AX936" t="str">
            <v>M010</v>
          </cell>
          <cell r="AY936">
            <v>74012149</v>
          </cell>
          <cell r="AZ936">
            <v>51013072</v>
          </cell>
          <cell r="BA936">
            <v>80143879</v>
          </cell>
        </row>
        <row r="937">
          <cell r="D937">
            <v>60313614</v>
          </cell>
          <cell r="E937" t="str">
            <v xml:space="preserve">A  </v>
          </cell>
          <cell r="F937" t="str">
            <v>CELULAR</v>
          </cell>
          <cell r="G937" t="str">
            <v>Francisco Jose Gonzalez Gonzalez</v>
          </cell>
          <cell r="H937" t="str">
            <v>Chuin No. 353 San Jose Iturbide/Fracc. Buenavistilla CP 37981</v>
          </cell>
          <cell r="I937">
            <v>4422797330</v>
          </cell>
          <cell r="J937" t="str">
            <v>HISENSE</v>
          </cell>
          <cell r="K937" t="str">
            <v xml:space="preserve">C1 </v>
          </cell>
          <cell r="L937" t="str">
            <v>1MH75AL1MX1Z30H1VH2038F</v>
          </cell>
          <cell r="M937">
            <v>3558965</v>
          </cell>
          <cell r="N937">
            <v>5599</v>
          </cell>
          <cell r="O937">
            <v>42646</v>
          </cell>
          <cell r="P937">
            <v>42802</v>
          </cell>
          <cell r="Q937">
            <v>201709</v>
          </cell>
          <cell r="R937" t="str">
            <v>CF POR FALTA DE REFACCION CAMARA T10199121. POR CORREO</v>
          </cell>
          <cell r="S937" t="str">
            <v xml:space="preserve">EQUIPO RAYADO PORTA SIM </v>
          </cell>
          <cell r="T937" t="str">
            <v xml:space="preserve">JUAN FRANCISCO ALVIZAR            </v>
          </cell>
          <cell r="U937" t="str">
            <v>2017-04-20</v>
          </cell>
          <cell r="V937" t="str">
            <v>CELULARES</v>
          </cell>
          <cell r="W937" t="str">
            <v>COMPLETADO</v>
          </cell>
          <cell r="X937" t="str">
            <v>TALLER</v>
          </cell>
          <cell r="Y937">
            <v>42802</v>
          </cell>
          <cell r="Z937">
            <v>156</v>
          </cell>
          <cell r="AA937" t="str">
            <v>M010</v>
          </cell>
          <cell r="AD937" t="str">
            <v>San Jose Iturbide/Fracc. Buenavistilla</v>
          </cell>
          <cell r="AE937" t="str">
            <v>GTO</v>
          </cell>
          <cell r="AF937" t="str">
            <v>MX</v>
          </cell>
          <cell r="AG937" t="str">
            <v>10411462</v>
          </cell>
          <cell r="AH937" t="str">
            <v>FRANCISCO JOSE GONZALEZ GONZALEZ</v>
          </cell>
          <cell r="AI937" t="str">
            <v>Chuin No. 353</v>
          </cell>
          <cell r="AJ937" t="str">
            <v>4422797330</v>
          </cell>
          <cell r="AK937">
            <v>0</v>
          </cell>
          <cell r="AL937" t="str">
            <v>37981</v>
          </cell>
          <cell r="AM937"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37" t="e">
            <v>#N/A</v>
          </cell>
          <cell r="AO937" t="e">
            <v>#N/A</v>
          </cell>
          <cell r="AP937" t="e">
            <v>#N/A</v>
          </cell>
          <cell r="AQ937" t="e">
            <v>#N/A</v>
          </cell>
          <cell r="AR937" t="e">
            <v>#N/A</v>
          </cell>
          <cell r="AS937" t="str">
            <v>GMS001NJD013S405686M010</v>
          </cell>
          <cell r="AT937">
            <v>2</v>
          </cell>
          <cell r="AU937" t="str">
            <v>C1</v>
          </cell>
          <cell r="AV937" t="str">
            <v>GMS001NJD013</v>
          </cell>
          <cell r="AW937" t="str">
            <v>S405686</v>
          </cell>
          <cell r="AX937" t="str">
            <v>M010</v>
          </cell>
          <cell r="AY937">
            <v>74012135</v>
          </cell>
          <cell r="AZ937">
            <v>51013058</v>
          </cell>
          <cell r="BA937">
            <v>80143864</v>
          </cell>
        </row>
        <row r="938">
          <cell r="D938">
            <v>60313730</v>
          </cell>
          <cell r="E938" t="str">
            <v xml:space="preserve">A  </v>
          </cell>
          <cell r="F938" t="str">
            <v>CELULAR</v>
          </cell>
          <cell r="G938" t="str">
            <v>Salvador Rodriguez Muñoz</v>
          </cell>
          <cell r="H938" t="str">
            <v>Plan de Guadalupe No. 2238 Norte Monterrey/Venustiano Carranza, NL CP 64560</v>
          </cell>
          <cell r="I938" t="str">
            <v xml:space="preserve">811-571-63-60 </v>
          </cell>
          <cell r="J938" t="str">
            <v>HISENSE</v>
          </cell>
          <cell r="K938" t="str">
            <v>U972</v>
          </cell>
          <cell r="L938" t="str">
            <v>1MS75CE9MX10D0H1BD10E11</v>
          </cell>
          <cell r="M938">
            <v>5097</v>
          </cell>
          <cell r="N938">
            <v>2199</v>
          </cell>
          <cell r="O938">
            <v>42622</v>
          </cell>
          <cell r="P938">
            <v>42803</v>
          </cell>
          <cell r="Q938">
            <v>201709</v>
          </cell>
          <cell r="R938" t="str">
            <v xml:space="preserve">CF POR FALTA DE REFACCION DISPLAY T1021644.  1008466
</v>
          </cell>
          <cell r="S938" t="str">
            <v xml:space="preserve">EQUIPO RAYADO CON BATERIA Y TAPA </v>
          </cell>
          <cell r="T938" t="str">
            <v xml:space="preserve"> JUAN FRANCISCO ALVIZAR           </v>
          </cell>
          <cell r="U938" t="str">
            <v>2017-04-20</v>
          </cell>
          <cell r="V938" t="str">
            <v>CELULARES</v>
          </cell>
          <cell r="W938" t="str">
            <v>COMPLETADO</v>
          </cell>
          <cell r="X938" t="str">
            <v>TALLER</v>
          </cell>
          <cell r="Y938">
            <v>42803</v>
          </cell>
          <cell r="Z938">
            <v>181</v>
          </cell>
          <cell r="AA938" t="str">
            <v>M010</v>
          </cell>
          <cell r="AD938" t="str">
            <v>Monterrey/Venustiano Carranza</v>
          </cell>
          <cell r="AE938" t="str">
            <v>NL</v>
          </cell>
          <cell r="AF938" t="str">
            <v>MX</v>
          </cell>
          <cell r="AG938" t="str">
            <v>10403223</v>
          </cell>
          <cell r="AH938" t="str">
            <v>SALVADOR RODRIGUEZ MUÑOZ</v>
          </cell>
          <cell r="AI938" t="str">
            <v>Plan de Guadalupe No. 2238 Norte</v>
          </cell>
          <cell r="AJ938" t="str">
            <v>811-571-63-60</v>
          </cell>
          <cell r="AK938">
            <v>0</v>
          </cell>
          <cell r="AL938" t="str">
            <v>64560</v>
          </cell>
          <cell r="AM938"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38" t="e">
            <v>#N/A</v>
          </cell>
          <cell r="AO938" t="e">
            <v>#N/A</v>
          </cell>
          <cell r="AP938" t="e">
            <v>#N/A</v>
          </cell>
          <cell r="AQ938" t="e">
            <v>#N/A</v>
          </cell>
          <cell r="AR938" t="e">
            <v>#N/A</v>
          </cell>
          <cell r="AS938" t="str">
            <v>1MS75CE9MX10D0C163007M010</v>
          </cell>
          <cell r="AT938">
            <v>9</v>
          </cell>
          <cell r="AU938" t="str">
            <v>HISENSE U972</v>
          </cell>
          <cell r="AV938" t="str">
            <v>1MS75CE9MX10D0</v>
          </cell>
          <cell r="AW938" t="str">
            <v>C163007</v>
          </cell>
          <cell r="AX938" t="str">
            <v>M010</v>
          </cell>
          <cell r="AY938">
            <v>74012150</v>
          </cell>
          <cell r="AZ938">
            <v>51013073</v>
          </cell>
          <cell r="BA938">
            <v>80143880</v>
          </cell>
        </row>
        <row r="939">
          <cell r="D939">
            <v>60313737</v>
          </cell>
          <cell r="E939" t="str">
            <v>B</v>
          </cell>
          <cell r="F939" t="str">
            <v>CELULAR</v>
          </cell>
          <cell r="G939" t="str">
            <v>Sandra Paulina Andrew Madrid</v>
          </cell>
          <cell r="H939" t="str">
            <v>Retorno basquetbal 1618 col mexico 68/Puebla CP 72300</v>
          </cell>
          <cell r="I939">
            <v>2341144</v>
          </cell>
          <cell r="J939" t="str">
            <v>HISENSE</v>
          </cell>
          <cell r="K939" t="str">
            <v>E2281</v>
          </cell>
          <cell r="L939" t="str">
            <v>E2281MXBJ2KA10290</v>
          </cell>
          <cell r="M939">
            <v>2.3499180811857501E+17</v>
          </cell>
          <cell r="N939">
            <v>1199.01</v>
          </cell>
          <cell r="O939">
            <v>42428</v>
          </cell>
          <cell r="P939">
            <v>42803</v>
          </cell>
          <cell r="Q939">
            <v>201709</v>
          </cell>
          <cell r="R939" t="str">
            <v xml:space="preserve">CF OTORGADO POR SOPORTE TECNICO (IRREPARABILIDAD) </v>
          </cell>
          <cell r="S939" t="str">
            <v xml:space="preserve">EQUIPO RAYADO </v>
          </cell>
          <cell r="T939" t="str">
            <v xml:space="preserve"> JUAN FRANCISCO ALVIZAR           </v>
          </cell>
          <cell r="U939" t="str">
            <v>2017-04-20</v>
          </cell>
          <cell r="V939" t="str">
            <v>CELULARES</v>
          </cell>
          <cell r="W939" t="str">
            <v>COMPLETADO</v>
          </cell>
          <cell r="X939" t="str">
            <v>TALLER</v>
          </cell>
          <cell r="Y939">
            <v>42803</v>
          </cell>
          <cell r="Z939">
            <v>375</v>
          </cell>
          <cell r="AA939" t="str">
            <v>M012</v>
          </cell>
          <cell r="AD939" t="str">
            <v>col mexico 68/Puebla</v>
          </cell>
          <cell r="AE939">
            <v>0</v>
          </cell>
          <cell r="AF939" t="str">
            <v>MX</v>
          </cell>
          <cell r="AG939" t="str">
            <v>10406982</v>
          </cell>
          <cell r="AH939" t="str">
            <v>SANDRA PAULINA ANDREW MADRID</v>
          </cell>
          <cell r="AI939" t="str">
            <v>1618 Retorno basquetbal</v>
          </cell>
          <cell r="AJ939" t="str">
            <v>2341144</v>
          </cell>
          <cell r="AK939">
            <v>0</v>
          </cell>
          <cell r="AL939" t="str">
            <v>72300</v>
          </cell>
          <cell r="AM939"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39" t="str">
            <v>1MS75CM9MX1H70</v>
          </cell>
          <cell r="AO939" t="e">
            <v>#N/A</v>
          </cell>
          <cell r="AP939" t="e">
            <v>#N/A</v>
          </cell>
          <cell r="AQ939" t="e">
            <v>#N/A</v>
          </cell>
          <cell r="AR939" t="e">
            <v>#N/A</v>
          </cell>
          <cell r="AS939" t="str">
            <v>GMS688NKB014CRMM012</v>
          </cell>
          <cell r="AT939" t="e">
            <v>#N/A</v>
          </cell>
          <cell r="AU939" t="str">
            <v>U688</v>
          </cell>
          <cell r="AV939" t="str">
            <v>GMS688NKB014</v>
          </cell>
          <cell r="AW939" t="str">
            <v>CRM</v>
          </cell>
          <cell r="AX939" t="str">
            <v>M012</v>
          </cell>
          <cell r="AY939">
            <v>74012285</v>
          </cell>
          <cell r="AZ939">
            <v>51012288</v>
          </cell>
          <cell r="BA939">
            <v>80138566</v>
          </cell>
        </row>
        <row r="940">
          <cell r="D940">
            <v>60313742</v>
          </cell>
          <cell r="E940" t="str">
            <v xml:space="preserve">A  </v>
          </cell>
          <cell r="F940" t="str">
            <v>CELULAR</v>
          </cell>
          <cell r="G940" t="str">
            <v>Mrco Aurelio Ramirez</v>
          </cell>
          <cell r="H940" t="str">
            <v>2 sur tehuacan/col centro CP 75700</v>
          </cell>
          <cell r="I940">
            <v>2381191874</v>
          </cell>
          <cell r="J940" t="str">
            <v>HISENSE</v>
          </cell>
          <cell r="K940" t="str">
            <v>C20</v>
          </cell>
          <cell r="L940" t="str">
            <v>1MH75A91MX10D0H2AH20296</v>
          </cell>
          <cell r="M940" t="str">
            <v>TEH/000136341</v>
          </cell>
          <cell r="N940">
            <v>5998.52</v>
          </cell>
          <cell r="O940">
            <v>42604</v>
          </cell>
          <cell r="P940">
            <v>42803</v>
          </cell>
          <cell r="Q940">
            <v>201709</v>
          </cell>
          <cell r="R940" t="str">
            <v xml:space="preserve">CF POR FALTA DE REFACCION PCB LOGIC T1019758.  1008466
</v>
          </cell>
          <cell r="S940" t="str">
            <v xml:space="preserve">EQUIPO RAYADO CON PORTA SIM </v>
          </cell>
          <cell r="T940" t="str">
            <v xml:space="preserve">JUAN FRANCISCO ALVIZAR            </v>
          </cell>
          <cell r="U940" t="str">
            <v>2017-04-20</v>
          </cell>
          <cell r="V940" t="str">
            <v>CELULARES</v>
          </cell>
          <cell r="W940" t="str">
            <v>COMPLETADO</v>
          </cell>
          <cell r="X940" t="str">
            <v>TALLER</v>
          </cell>
          <cell r="Y940">
            <v>42803</v>
          </cell>
          <cell r="Z940">
            <v>199</v>
          </cell>
          <cell r="AA940" t="str">
            <v>M010</v>
          </cell>
          <cell r="AD940" t="str">
            <v>tehuacan/col centro</v>
          </cell>
          <cell r="AE940" t="str">
            <v>PUE</v>
          </cell>
          <cell r="AF940" t="str">
            <v>MX</v>
          </cell>
          <cell r="AG940" t="str">
            <v>10408219</v>
          </cell>
          <cell r="AH940" t="str">
            <v>MRCO AURELIO RAMIREZ</v>
          </cell>
          <cell r="AI940" t="str">
            <v>101a 2 sur</v>
          </cell>
          <cell r="AJ940" t="str">
            <v>2381191874</v>
          </cell>
          <cell r="AK940">
            <v>0</v>
          </cell>
          <cell r="AL940" t="str">
            <v>75700</v>
          </cell>
          <cell r="AM940"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74012267</v>
          </cell>
          <cell r="AZ940">
            <v>51013195</v>
          </cell>
          <cell r="BA940">
            <v>80141933</v>
          </cell>
        </row>
        <row r="941">
          <cell r="D941">
            <v>60313910</v>
          </cell>
          <cell r="E941" t="str">
            <v xml:space="preserve">A  </v>
          </cell>
          <cell r="F941" t="str">
            <v>CELULAR</v>
          </cell>
          <cell r="G941" t="str">
            <v>Rufina Tlaxca</v>
          </cell>
          <cell r="H941" t="str">
            <v>rio bravo 22 tijuana/camino verde CP 22190</v>
          </cell>
          <cell r="I941" t="str">
            <v xml:space="preserve">044-6641882381 </v>
          </cell>
          <cell r="J941" t="str">
            <v>HISENSE</v>
          </cell>
          <cell r="K941" t="str">
            <v>U989</v>
          </cell>
          <cell r="L941" t="str">
            <v>1MS75CM9MX1H70H5DD101F2</v>
          </cell>
          <cell r="M941" t="str">
            <v>CAR/000052943</v>
          </cell>
          <cell r="N941">
            <v>3331</v>
          </cell>
          <cell r="O941">
            <v>42727</v>
          </cell>
          <cell r="P941">
            <v>42804</v>
          </cell>
          <cell r="Q941">
            <v>201709</v>
          </cell>
          <cell r="R941" t="str">
            <v xml:space="preserve">CF POR FALTA DE REFACCION PCB LOGIC T1047617.  1008733
</v>
          </cell>
          <cell r="S941" t="str">
            <v xml:space="preserve">EQUIPO RAYADO CON BATERIA Y TAPA </v>
          </cell>
          <cell r="T941" t="str">
            <v xml:space="preserve">JUAN FRANCISCO ALVIZAR            </v>
          </cell>
          <cell r="U941" t="str">
            <v>2017-04-20</v>
          </cell>
          <cell r="V941" t="str">
            <v>CELULARES</v>
          </cell>
          <cell r="W941" t="str">
            <v>COMPLETADO</v>
          </cell>
          <cell r="X941" t="str">
            <v>TALLER</v>
          </cell>
          <cell r="Y941">
            <v>42804</v>
          </cell>
          <cell r="Z941">
            <v>77</v>
          </cell>
          <cell r="AA941" t="str">
            <v>M010</v>
          </cell>
          <cell r="AD941" t="str">
            <v>tijuana/camino verde</v>
          </cell>
          <cell r="AE941" t="str">
            <v>BC</v>
          </cell>
          <cell r="AF941" t="str">
            <v>MX</v>
          </cell>
          <cell r="AG941" t="str">
            <v>10411744</v>
          </cell>
          <cell r="AH941" t="str">
            <v>RUFINA TLAXCA</v>
          </cell>
          <cell r="AI941" t="str">
            <v>rio bravo 22</v>
          </cell>
          <cell r="AJ941" t="str">
            <v>044-6641882381</v>
          </cell>
          <cell r="AK941">
            <v>0</v>
          </cell>
          <cell r="AL941" t="str">
            <v>22190</v>
          </cell>
          <cell r="AM941"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41" t="str">
            <v>1MS75CM9MX1H70</v>
          </cell>
          <cell r="AO941" t="e">
            <v>#N/A</v>
          </cell>
          <cell r="AP941" t="e">
            <v>#N/A</v>
          </cell>
          <cell r="AQ941" t="e">
            <v>#N/A</v>
          </cell>
          <cell r="AR941" t="e">
            <v>#N/A</v>
          </cell>
          <cell r="AS941" t="str">
            <v/>
          </cell>
          <cell r="AT941" t="e">
            <v>#N/A</v>
          </cell>
          <cell r="AY941">
            <v>74012318</v>
          </cell>
          <cell r="AZ941">
            <v>51013240</v>
          </cell>
          <cell r="BA941">
            <v>80147917</v>
          </cell>
        </row>
        <row r="942">
          <cell r="D942">
            <v>60313911</v>
          </cell>
          <cell r="E942" t="str">
            <v xml:space="preserve">A  </v>
          </cell>
          <cell r="F942" t="str">
            <v>CELULAR</v>
          </cell>
          <cell r="G942" t="str">
            <v>Aaron Rivera Rodriguez</v>
          </cell>
          <cell r="H942" t="str">
            <v xml:space="preserve">almendros 12 Poza Rica/arboledas CP  93308 </v>
          </cell>
          <cell r="I942">
            <v>7828215305</v>
          </cell>
          <cell r="J942" t="str">
            <v>HISENSE</v>
          </cell>
          <cell r="K942" t="str">
            <v>U989</v>
          </cell>
          <cell r="L942" t="str">
            <v>1MS75CM9MX1H70H5PD107B9</v>
          </cell>
          <cell r="M942" t="str">
            <v>POZ/000206874</v>
          </cell>
          <cell r="N942">
            <v>3331.8</v>
          </cell>
          <cell r="O942">
            <v>42723</v>
          </cell>
          <cell r="P942">
            <v>42804</v>
          </cell>
          <cell r="Q942">
            <v>201709</v>
          </cell>
          <cell r="R942" t="str">
            <v xml:space="preserve">CF POR FALTA DE REFACCION DISPLAY T1047733.      1008687
</v>
          </cell>
          <cell r="S942" t="str">
            <v xml:space="preserve">EQUIPO RAYADO CON BATERIA Y TAPA </v>
          </cell>
          <cell r="T942" t="str">
            <v xml:space="preserve">JUAN FRANCISCO ALVIZAR            </v>
          </cell>
          <cell r="U942" t="str">
            <v>2017-04-20</v>
          </cell>
          <cell r="V942" t="str">
            <v>CELULARES</v>
          </cell>
          <cell r="W942" t="str">
            <v>COMPLETADO</v>
          </cell>
          <cell r="X942" t="str">
            <v>TALLER</v>
          </cell>
          <cell r="Y942">
            <v>42804</v>
          </cell>
          <cell r="Z942">
            <v>81</v>
          </cell>
          <cell r="AA942" t="str">
            <v>M010</v>
          </cell>
          <cell r="AD942" t="str">
            <v>Poza Rica/arboledas</v>
          </cell>
          <cell r="AE942" t="str">
            <v>VER</v>
          </cell>
          <cell r="AF942" t="str">
            <v>MX</v>
          </cell>
          <cell r="AG942" t="str">
            <v>10408543</v>
          </cell>
          <cell r="AH942" t="str">
            <v>AARON RIVERA RODRIGUEZ</v>
          </cell>
          <cell r="AI942" t="str">
            <v>172 almendros</v>
          </cell>
          <cell r="AJ942" t="str">
            <v>7828215305</v>
          </cell>
          <cell r="AK942" t="str">
            <v>7821405392</v>
          </cell>
          <cell r="AL942" t="str">
            <v>93308</v>
          </cell>
          <cell r="AM942"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42" t="str">
            <v>1MS75CM9MX1H70</v>
          </cell>
          <cell r="AO942" t="e">
            <v>#N/A</v>
          </cell>
          <cell r="AP942" t="e">
            <v>#N/A</v>
          </cell>
          <cell r="AQ942" t="e">
            <v>#N/A</v>
          </cell>
          <cell r="AR942" t="e">
            <v>#N/A</v>
          </cell>
          <cell r="AS942" t="str">
            <v/>
          </cell>
          <cell r="AT942" t="e">
            <v>#N/A</v>
          </cell>
          <cell r="AY942">
            <v>74012319</v>
          </cell>
          <cell r="AZ942">
            <v>51013241</v>
          </cell>
          <cell r="BA942">
            <v>80147918</v>
          </cell>
        </row>
        <row r="943">
          <cell r="D943">
            <v>60313930</v>
          </cell>
          <cell r="E943" t="str">
            <v xml:space="preserve">A  </v>
          </cell>
          <cell r="F943" t="str">
            <v>CELULAR</v>
          </cell>
          <cell r="G943" t="str">
            <v>Roberto Gonzalez Medina</v>
          </cell>
          <cell r="H943" t="str">
            <v>10 de noviembre num 227  Coatzacoalcos /San Silverio</v>
          </cell>
          <cell r="I943">
            <v>9212183751</v>
          </cell>
          <cell r="J943" t="str">
            <v>HISENSE</v>
          </cell>
          <cell r="K943" t="str">
            <v>C1</v>
          </cell>
          <cell r="L943" t="str">
            <v>1MH75AL1MXZ30HAJH201CA</v>
          </cell>
          <cell r="M943" t="str">
            <v>000172583</v>
          </cell>
          <cell r="N943">
            <v>7465.2</v>
          </cell>
          <cell r="O943">
            <v>42628</v>
          </cell>
          <cell r="P943">
            <v>42803</v>
          </cell>
          <cell r="Q943">
            <v>201709</v>
          </cell>
          <cell r="R943" t="str">
            <v>CF POR FALTA DE PCB LOGIC T1022328.  1008733</v>
          </cell>
          <cell r="S943" t="str">
            <v>EQUIPO RAYADO Y MEMORIA</v>
          </cell>
          <cell r="T943" t="str">
            <v xml:space="preserve">JUAN FRANCISCO ALVIZAR            </v>
          </cell>
          <cell r="U943" t="str">
            <v>2017-04-20</v>
          </cell>
          <cell r="V943" t="str">
            <v>CELULARES</v>
          </cell>
          <cell r="W943" t="str">
            <v>COMPLETADO</v>
          </cell>
          <cell r="X943" t="str">
            <v>TALLER</v>
          </cell>
          <cell r="Y943">
            <v>42804</v>
          </cell>
          <cell r="Z943">
            <v>175</v>
          </cell>
          <cell r="AA943" t="str">
            <v>M010</v>
          </cell>
          <cell r="AD943" t="str">
            <v>Coatzacoalcos /San Silverio</v>
          </cell>
          <cell r="AE943" t="str">
            <v>VER</v>
          </cell>
          <cell r="AF943" t="str">
            <v>MX</v>
          </cell>
          <cell r="AG943" t="str">
            <v>10413700</v>
          </cell>
          <cell r="AH943" t="str">
            <v>ROBERTO GONZALEZ MEDINA</v>
          </cell>
          <cell r="AI943" t="str">
            <v>10 de noviembre num 227</v>
          </cell>
          <cell r="AJ943" t="str">
            <v>9212183751</v>
          </cell>
          <cell r="AK943">
            <v>0</v>
          </cell>
          <cell r="AL943" t="str">
            <v>96536</v>
          </cell>
          <cell r="AM943"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74012136</v>
          </cell>
          <cell r="AZ943">
            <v>51013059</v>
          </cell>
          <cell r="BA943">
            <v>80143865</v>
          </cell>
        </row>
        <row r="944">
          <cell r="D944">
            <v>60313932</v>
          </cell>
          <cell r="E944" t="str">
            <v xml:space="preserve">A  </v>
          </cell>
          <cell r="F944" t="str">
            <v>CELULAR</v>
          </cell>
          <cell r="G944" t="str">
            <v>Elizabeth Castro</v>
          </cell>
          <cell r="H944" t="str">
            <v>moneda 268  nezahualcoytotl/col poerfirio diaz</v>
          </cell>
          <cell r="I944">
            <v>5522323489</v>
          </cell>
          <cell r="J944" t="str">
            <v>HISENSE</v>
          </cell>
          <cell r="K944" t="str">
            <v>U972</v>
          </cell>
          <cell r="L944" t="str">
            <v>1MS75CE9MX10D0H5QD1160B</v>
          </cell>
          <cell r="M944">
            <v>4845</v>
          </cell>
          <cell r="N944">
            <v>2099</v>
          </cell>
          <cell r="O944">
            <v>42730</v>
          </cell>
          <cell r="P944">
            <v>42804</v>
          </cell>
          <cell r="Q944">
            <v>201709</v>
          </cell>
          <cell r="R944" t="str">
            <v>CF POR FALTA DE BATERIA T1023978.  OC- 1008733</v>
          </cell>
          <cell r="S944" t="str">
            <v xml:space="preserve">EQUIPO RAYADO </v>
          </cell>
          <cell r="T944" t="str">
            <v xml:space="preserve"> JUAN FRANCISCO ALVIZAR           </v>
          </cell>
          <cell r="U944" t="str">
            <v>2017-04-20</v>
          </cell>
          <cell r="V944" t="str">
            <v>CELULARES</v>
          </cell>
          <cell r="W944" t="str">
            <v>COMPLETADO</v>
          </cell>
          <cell r="X944" t="str">
            <v>TALLER</v>
          </cell>
          <cell r="Y944">
            <v>42804</v>
          </cell>
          <cell r="Z944">
            <v>74</v>
          </cell>
          <cell r="AA944" t="str">
            <v>M010</v>
          </cell>
          <cell r="AD944" t="str">
            <v>nezahualcoytotl/col poerfirio diaz</v>
          </cell>
          <cell r="AE944" t="str">
            <v>MEX</v>
          </cell>
          <cell r="AF944" t="str">
            <v>MX</v>
          </cell>
          <cell r="AG944" t="str">
            <v>10412532</v>
          </cell>
          <cell r="AH944" t="str">
            <v>ELIZABETH CASTRO</v>
          </cell>
          <cell r="AI944" t="str">
            <v>268 moneda</v>
          </cell>
          <cell r="AJ944" t="str">
            <v>5522323489</v>
          </cell>
          <cell r="AK944">
            <v>0</v>
          </cell>
          <cell r="AL944" t="str">
            <v>57520</v>
          </cell>
          <cell r="AM944"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44" t="e">
            <v>#N/A</v>
          </cell>
          <cell r="AO944" t="e">
            <v>#N/A</v>
          </cell>
          <cell r="AP944" t="e">
            <v>#N/A</v>
          </cell>
          <cell r="AQ944" t="e">
            <v>#N/A</v>
          </cell>
          <cell r="AR944" t="e">
            <v>#N/A</v>
          </cell>
          <cell r="AS944" t="str">
            <v>1MS75CE9MX10D0C163007M010</v>
          </cell>
          <cell r="AT944">
            <v>9</v>
          </cell>
          <cell r="AU944" t="str">
            <v>HISENSE U972</v>
          </cell>
          <cell r="AV944" t="str">
            <v>1MS75CE9MX10D0</v>
          </cell>
          <cell r="AW944" t="str">
            <v>C163007</v>
          </cell>
          <cell r="AX944" t="str">
            <v>M010</v>
          </cell>
          <cell r="AY944">
            <v>74012151</v>
          </cell>
          <cell r="AZ944">
            <v>51013074</v>
          </cell>
          <cell r="BA944">
            <v>80143888</v>
          </cell>
        </row>
        <row r="945">
          <cell r="D945">
            <v>60313936</v>
          </cell>
          <cell r="E945" t="str">
            <v>B</v>
          </cell>
          <cell r="F945" t="str">
            <v>CELULAR</v>
          </cell>
          <cell r="G945" t="str">
            <v>Oscar Gomez Villanueva</v>
          </cell>
          <cell r="H945" t="str">
            <v xml:space="preserve">Boulevar Pto aereo Venustiano Carranza/Federal CP 15700
 </v>
          </cell>
          <cell r="I945">
            <v>5518468790</v>
          </cell>
          <cell r="J945" t="str">
            <v>HISENSE</v>
          </cell>
          <cell r="K945" t="str">
            <v>C20</v>
          </cell>
          <cell r="L945" t="str">
            <v>1MH75A91MX10D0HE7Z500D0</v>
          </cell>
          <cell r="M945">
            <v>3638639</v>
          </cell>
          <cell r="N945">
            <v>4449</v>
          </cell>
          <cell r="O945">
            <v>42775</v>
          </cell>
          <cell r="P945">
            <v>42804</v>
          </cell>
          <cell r="Q945">
            <v>201709</v>
          </cell>
          <cell r="R945" t="str">
            <v xml:space="preserve">CF OTORGADO POR SOPORTE TECNICO (IRREPARABILIDAD) </v>
          </cell>
          <cell r="S945" t="str">
            <v xml:space="preserve">EQUIPO RAYADO CON PORTA SIM </v>
          </cell>
          <cell r="T945" t="str">
            <v xml:space="preserve"> JUAN FRANCISCO ALVIZAR           </v>
          </cell>
          <cell r="U945" t="str">
            <v>2017-04-20</v>
          </cell>
          <cell r="V945" t="str">
            <v>CELULARES</v>
          </cell>
          <cell r="W945" t="str">
            <v>COMPLETADO</v>
          </cell>
          <cell r="X945" t="str">
            <v>TALLER</v>
          </cell>
          <cell r="Y945">
            <v>42804</v>
          </cell>
          <cell r="Z945">
            <v>29</v>
          </cell>
          <cell r="AA945" t="str">
            <v>M010</v>
          </cell>
          <cell r="AD945" t="str">
            <v>Venustiano Carranza/Federal</v>
          </cell>
          <cell r="AE945" t="str">
            <v>DF</v>
          </cell>
          <cell r="AF945" t="str">
            <v>MX</v>
          </cell>
          <cell r="AG945" t="str">
            <v>10413283</v>
          </cell>
          <cell r="AH945" t="str">
            <v>OSCAR GOMEZ VILLANUEVA</v>
          </cell>
          <cell r="AI945" t="str">
            <v>107 Boulevar Pto aereo</v>
          </cell>
          <cell r="AJ945" t="str">
            <v>5518468790</v>
          </cell>
          <cell r="AK945">
            <v>0</v>
          </cell>
          <cell r="AL945" t="str">
            <v>15700</v>
          </cell>
          <cell r="AM945"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45" t="str">
            <v>1MH75AL1MX1Z30</v>
          </cell>
          <cell r="AO945" t="e">
            <v>#N/A</v>
          </cell>
          <cell r="AP945" t="e">
            <v>#N/A</v>
          </cell>
          <cell r="AQ945" t="e">
            <v>#N/A</v>
          </cell>
          <cell r="AR945" t="e">
            <v>#N/A</v>
          </cell>
          <cell r="AS945" t="str">
            <v>GMS001NJD013S405686M010</v>
          </cell>
          <cell r="AT945">
            <v>2</v>
          </cell>
          <cell r="AU945" t="str">
            <v>C1</v>
          </cell>
          <cell r="AV945" t="str">
            <v>GMS001NJD013</v>
          </cell>
          <cell r="AW945" t="str">
            <v>S405686</v>
          </cell>
          <cell r="AX945" t="str">
            <v>M010</v>
          </cell>
          <cell r="AY945">
            <v>74012268</v>
          </cell>
          <cell r="AZ945">
            <v>51013196</v>
          </cell>
          <cell r="BA945">
            <v>80141934</v>
          </cell>
        </row>
        <row r="946">
          <cell r="D946">
            <v>60314049</v>
          </cell>
          <cell r="E946" t="str">
            <v xml:space="preserve">A  </v>
          </cell>
          <cell r="F946" t="str">
            <v>CELULAR</v>
          </cell>
          <cell r="G946" t="str">
            <v>Cirilo Bravo</v>
          </cell>
          <cell r="H946" t="str">
            <v>Andador Acasia Depto 2 47 Lazaro Cardenas /Infonavit Soliraridad CP 60954</v>
          </cell>
          <cell r="I946">
            <v>7535313309</v>
          </cell>
          <cell r="J946" t="str">
            <v>HISENSE</v>
          </cell>
          <cell r="K946" t="str">
            <v>U972</v>
          </cell>
          <cell r="L946" t="str">
            <v>1MS75CE9MX10D0H2HD10049</v>
          </cell>
          <cell r="M946" t="str">
            <v>000074335</v>
          </cell>
          <cell r="N946">
            <v>2640.08</v>
          </cell>
          <cell r="O946">
            <v>42524</v>
          </cell>
          <cell r="P946">
            <v>42807</v>
          </cell>
          <cell r="Q946">
            <v>201709</v>
          </cell>
          <cell r="R946" t="str">
            <v>CF POR FALTA DE REFACCION PCB LOGIC 1008772. T1023967</v>
          </cell>
          <cell r="S946" t="str">
            <v xml:space="preserve">EQUIPO RAYADO, BATERIA Y TAPA </v>
          </cell>
          <cell r="T946" t="str">
            <v xml:space="preserve">JUAN FRANCISCO ALVIZAR            </v>
          </cell>
          <cell r="U946" t="str">
            <v>2017-04-19</v>
          </cell>
          <cell r="V946" t="str">
            <v>CELULARES</v>
          </cell>
          <cell r="W946" t="str">
            <v>COMPLETADO</v>
          </cell>
          <cell r="X946" t="str">
            <v>TALLER</v>
          </cell>
          <cell r="Y946">
            <v>42807</v>
          </cell>
          <cell r="Z946">
            <v>283</v>
          </cell>
          <cell r="AA946" t="str">
            <v>M010</v>
          </cell>
          <cell r="AD946" t="str">
            <v>Lazaro Cardenas /Infonavit Soliraridad</v>
          </cell>
          <cell r="AE946" t="str">
            <v>MCH</v>
          </cell>
          <cell r="AF946" t="str">
            <v>MX</v>
          </cell>
          <cell r="AG946" t="str">
            <v>10411157</v>
          </cell>
          <cell r="AH946" t="str">
            <v>CIRILO BRAVO</v>
          </cell>
          <cell r="AI946" t="str">
            <v>47 Andador Acasia Depto 2</v>
          </cell>
          <cell r="AJ946" t="str">
            <v>7535313309</v>
          </cell>
          <cell r="AK946" t="str">
            <v>7531559729</v>
          </cell>
          <cell r="AL946" t="str">
            <v>60954</v>
          </cell>
          <cell r="AM946"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46" t="e">
            <v>#N/A</v>
          </cell>
          <cell r="AO946" t="e">
            <v>#N/A</v>
          </cell>
          <cell r="AP946" t="e">
            <v>#N/A</v>
          </cell>
          <cell r="AQ946" t="e">
            <v>#N/A</v>
          </cell>
          <cell r="AR946" t="e">
            <v>#N/A</v>
          </cell>
          <cell r="AS946" t="str">
            <v>1MS75CE9MX10D0C163007M010</v>
          </cell>
          <cell r="AT946">
            <v>9</v>
          </cell>
          <cell r="AU946" t="str">
            <v>HISENSE U972</v>
          </cell>
          <cell r="AV946" t="str">
            <v>1MS75CE9MX10D0</v>
          </cell>
          <cell r="AW946" t="str">
            <v>C163007</v>
          </cell>
          <cell r="AX946" t="str">
            <v>M010</v>
          </cell>
          <cell r="AY946">
            <v>74012147</v>
          </cell>
          <cell r="AZ946">
            <v>51013070</v>
          </cell>
          <cell r="BA946">
            <v>80143881</v>
          </cell>
        </row>
        <row r="947">
          <cell r="D947">
            <v>60314050</v>
          </cell>
          <cell r="E947" t="str">
            <v xml:space="preserve">A  </v>
          </cell>
          <cell r="F947" t="str">
            <v>CELULAR</v>
          </cell>
          <cell r="G947" t="str">
            <v>Nately Medina Lopez</v>
          </cell>
          <cell r="H947" t="str">
            <v>Sinaloa 53 Cosamaloapan de Ca /Jose lopez portillo</v>
          </cell>
          <cell r="I947">
            <v>2881011925</v>
          </cell>
          <cell r="J947" t="str">
            <v>HISENSE</v>
          </cell>
          <cell r="K947" t="str">
            <v>U989</v>
          </cell>
          <cell r="L947" t="str">
            <v>1MS75CM9MX1H70H5PD10B3A</v>
          </cell>
          <cell r="M947" t="str">
            <v xml:space="preserve">CARTA DE ACEPTACION </v>
          </cell>
          <cell r="N947">
            <v>2499</v>
          </cell>
          <cell r="O947">
            <v>42765</v>
          </cell>
          <cell r="P947">
            <v>42807</v>
          </cell>
          <cell r="Q947">
            <v>201709</v>
          </cell>
          <cell r="R947" t="str">
            <v>CF POR FALTA DE PCB LOGIC T1047733.    1008687</v>
          </cell>
          <cell r="S947" t="str">
            <v>EQUIPO RAYADO, TAPA Y BATERIA</v>
          </cell>
          <cell r="T947" t="str">
            <v xml:space="preserve">JUAN FRANCISCO ALVIZAR            </v>
          </cell>
          <cell r="U947" t="str">
            <v>2017-04-20</v>
          </cell>
          <cell r="V947" t="str">
            <v>CELULARES</v>
          </cell>
          <cell r="W947" t="str">
            <v>COMPLETADO</v>
          </cell>
          <cell r="X947" t="str">
            <v>TALLER</v>
          </cell>
          <cell r="Y947">
            <v>42807</v>
          </cell>
          <cell r="Z947">
            <v>42</v>
          </cell>
          <cell r="AA947" t="str">
            <v>M010</v>
          </cell>
          <cell r="AD947" t="str">
            <v>Cosamaloapan de Ca /Jose lopez portillo0</v>
          </cell>
          <cell r="AE947" t="str">
            <v>VER</v>
          </cell>
          <cell r="AF947" t="str">
            <v>MX</v>
          </cell>
          <cell r="AG947" t="str">
            <v>10412593</v>
          </cell>
          <cell r="AH947" t="str">
            <v>NATELY MEDINA LOPEZ</v>
          </cell>
          <cell r="AI947" t="str">
            <v>53 sINALOA</v>
          </cell>
          <cell r="AJ947" t="str">
            <v>2881011925</v>
          </cell>
          <cell r="AK947">
            <v>0</v>
          </cell>
          <cell r="AL947" t="str">
            <v>95340</v>
          </cell>
          <cell r="AM947"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47" t="str">
            <v>1MS75CM9MX1H70</v>
          </cell>
          <cell r="AO947" t="e">
            <v>#N/A</v>
          </cell>
          <cell r="AP947" t="e">
            <v>#N/A</v>
          </cell>
          <cell r="AQ947" t="e">
            <v>#N/A</v>
          </cell>
          <cell r="AR947" t="e">
            <v>#N/A</v>
          </cell>
          <cell r="AS947" t="str">
            <v/>
          </cell>
          <cell r="AT947" t="e">
            <v>#N/A</v>
          </cell>
          <cell r="AY947">
            <v>74012320</v>
          </cell>
          <cell r="AZ947">
            <v>51013242</v>
          </cell>
          <cell r="BA947">
            <v>80147919</v>
          </cell>
        </row>
        <row r="948">
          <cell r="D948">
            <v>60314053</v>
          </cell>
          <cell r="E948" t="str">
            <v xml:space="preserve">A  </v>
          </cell>
          <cell r="F948" t="str">
            <v>CELULAR</v>
          </cell>
          <cell r="G948" t="str">
            <v>Ma Araceli Lara</v>
          </cell>
          <cell r="H948" t="str">
            <v xml:space="preserve">And chabacano num 194  Lago de moreno/Cuesta blanca CP 47420
</v>
          </cell>
          <cell r="I948">
            <v>4741160565</v>
          </cell>
          <cell r="J948" t="str">
            <v>HISENSE</v>
          </cell>
          <cell r="K948" t="str">
            <v>U972</v>
          </cell>
          <cell r="L948" t="str">
            <v>1MS75CE9MX10D0H5QD111C2</v>
          </cell>
          <cell r="M948" t="str">
            <v>LDM/0000064018</v>
          </cell>
          <cell r="N948">
            <v>2664.9</v>
          </cell>
          <cell r="O948">
            <v>42692</v>
          </cell>
          <cell r="P948">
            <v>42807</v>
          </cell>
          <cell r="Q948">
            <v>201709</v>
          </cell>
          <cell r="R948" t="str">
            <v xml:space="preserve">CF POR FALTA DE REFACCION CAMARA T1022410, VIA CORREO
</v>
          </cell>
          <cell r="S948" t="str">
            <v xml:space="preserve">EQUIPO RAYADO, TAPA </v>
          </cell>
          <cell r="T948" t="str">
            <v xml:space="preserve">JUAN FRANCISCO ALVIZAR            </v>
          </cell>
          <cell r="U948" t="str">
            <v>2017-04-20</v>
          </cell>
          <cell r="V948" t="str">
            <v>CELULARES</v>
          </cell>
          <cell r="W948" t="str">
            <v>COMPLETADO</v>
          </cell>
          <cell r="X948" t="str">
            <v>TALLER</v>
          </cell>
          <cell r="Y948">
            <v>42807</v>
          </cell>
          <cell r="Z948">
            <v>115</v>
          </cell>
          <cell r="AA948" t="str">
            <v>M010</v>
          </cell>
          <cell r="AD948" t="str">
            <v>Lago de moreno/Cuesta blanca</v>
          </cell>
          <cell r="AE948" t="str">
            <v>JAL</v>
          </cell>
          <cell r="AF948" t="str">
            <v>MX</v>
          </cell>
          <cell r="AG948" t="str">
            <v>10412673</v>
          </cell>
          <cell r="AH948" t="str">
            <v>MA ARACELI LARA</v>
          </cell>
          <cell r="AI948" t="str">
            <v>And chabacano num 194</v>
          </cell>
          <cell r="AJ948" t="str">
            <v>4741160565</v>
          </cell>
          <cell r="AK948">
            <v>0</v>
          </cell>
          <cell r="AL948" t="str">
            <v>47420</v>
          </cell>
          <cell r="AM948"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48" t="e">
            <v>#N/A</v>
          </cell>
          <cell r="AO948" t="e">
            <v>#N/A</v>
          </cell>
          <cell r="AP948" t="e">
            <v>#N/A</v>
          </cell>
          <cell r="AQ948" t="e">
            <v>#N/A</v>
          </cell>
          <cell r="AR948" t="e">
            <v>#N/A</v>
          </cell>
          <cell r="AS948" t="str">
            <v>1MS75CE9MX10D0C163007M010</v>
          </cell>
          <cell r="AT948">
            <v>9</v>
          </cell>
          <cell r="AU948" t="str">
            <v>HISENSE U972</v>
          </cell>
          <cell r="AV948" t="str">
            <v>1MS75CE9MX10D0</v>
          </cell>
          <cell r="AW948" t="str">
            <v>C163007</v>
          </cell>
          <cell r="AX948" t="str">
            <v>M010</v>
          </cell>
          <cell r="AY948">
            <v>74012146</v>
          </cell>
          <cell r="AZ948">
            <v>51013069</v>
          </cell>
          <cell r="BA948">
            <v>80143883</v>
          </cell>
        </row>
        <row r="949">
          <cell r="D949">
            <v>60312911</v>
          </cell>
          <cell r="E949" t="str">
            <v xml:space="preserve">A  </v>
          </cell>
          <cell r="F949" t="str">
            <v>CELULAR</v>
          </cell>
          <cell r="G949" t="str">
            <v xml:space="preserve">lizethe Salgado Gutierre
</v>
          </cell>
          <cell r="H949" t="str">
            <v>Calle cerrada d Allende s/n, col centro/Petatlan CP. 40850</v>
          </cell>
          <cell r="I949">
            <v>7551181805</v>
          </cell>
          <cell r="J949" t="str">
            <v>HISENSE</v>
          </cell>
          <cell r="K949" t="str">
            <v>U989</v>
          </cell>
          <cell r="L949" t="str">
            <v>1MS75CM9MX1H70H5PD11308</v>
          </cell>
          <cell r="M949">
            <v>27662876</v>
          </cell>
          <cell r="N949">
            <v>3331.8</v>
          </cell>
          <cell r="O949">
            <v>42741</v>
          </cell>
          <cell r="P949">
            <v>42794</v>
          </cell>
          <cell r="Q949">
            <v>201709</v>
          </cell>
          <cell r="R949" t="str">
            <v xml:space="preserve">15/03/2017 05 : 51  JORGE.VAZ : NP5
04/03/2017 07 : 34 201709 : P1. T1047617.  1008182
</v>
          </cell>
          <cell r="S949" t="str">
            <v xml:space="preserve"> EQUIPO MALTRATADO CON TAPA Y BATERIA</v>
          </cell>
          <cell r="T949" t="str">
            <v xml:space="preserve"> Juan Francisco Alvizar           </v>
          </cell>
          <cell r="U949" t="str">
            <v>2017-04-18</v>
          </cell>
          <cell r="V949" t="str">
            <v>CELULARES</v>
          </cell>
          <cell r="W949" t="str">
            <v>COMPLETADO</v>
          </cell>
          <cell r="X949" t="str">
            <v>TALLER</v>
          </cell>
          <cell r="Y949">
            <v>42793</v>
          </cell>
          <cell r="Z949">
            <v>53</v>
          </cell>
          <cell r="AA949" t="str">
            <v>M010</v>
          </cell>
          <cell r="AD949" t="str">
            <v>col centro/Petatlan</v>
          </cell>
          <cell r="AE949" t="str">
            <v>GRO</v>
          </cell>
          <cell r="AF949" t="str">
            <v>MX</v>
          </cell>
          <cell r="AG949" t="str">
            <v>10411853</v>
          </cell>
          <cell r="AH949" t="str">
            <v>LIZETHE SALGADO GUTIERRE</v>
          </cell>
          <cell r="AI949" t="str">
            <v>Calle cerrada d Allende s/n</v>
          </cell>
          <cell r="AJ949" t="str">
            <v>7551181805</v>
          </cell>
          <cell r="AK949">
            <v>0</v>
          </cell>
          <cell r="AL949" t="str">
            <v>40850</v>
          </cell>
          <cell r="AM949"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49" t="str">
            <v>1MS75CM9MX1H70</v>
          </cell>
          <cell r="AO949" t="e">
            <v>#N/A</v>
          </cell>
          <cell r="AP949" t="e">
            <v>#N/A</v>
          </cell>
          <cell r="AQ949" t="e">
            <v>#N/A</v>
          </cell>
          <cell r="AR949" t="e">
            <v>#N/A</v>
          </cell>
          <cell r="AS949" t="str">
            <v/>
          </cell>
          <cell r="AT949" t="e">
            <v>#N/A</v>
          </cell>
          <cell r="AY949">
            <v>74012321</v>
          </cell>
          <cell r="AZ949">
            <v>51013243</v>
          </cell>
          <cell r="BA949">
            <v>80147920</v>
          </cell>
        </row>
        <row r="950">
          <cell r="D950">
            <v>60312775</v>
          </cell>
          <cell r="E950" t="str">
            <v xml:space="preserve">A  </v>
          </cell>
          <cell r="F950" t="str">
            <v>CELULAR</v>
          </cell>
          <cell r="G950" t="str">
            <v xml:space="preserve">Francisco Carmona
</v>
          </cell>
          <cell r="H950" t="str">
            <v>Camino a nextengo nu 421-b, zcapotzalco/San miguel amantla CP. 02700</v>
          </cell>
          <cell r="I950">
            <v>9981257330</v>
          </cell>
          <cell r="J950" t="str">
            <v>HISENSE</v>
          </cell>
          <cell r="K950" t="str">
            <v>U972</v>
          </cell>
          <cell r="L950" t="str">
            <v>1MS75CE9MX10D0HTKT10808</v>
          </cell>
          <cell r="M950">
            <v>32914548</v>
          </cell>
          <cell r="N950">
            <v>2655.2</v>
          </cell>
          <cell r="O950">
            <v>42725</v>
          </cell>
          <cell r="P950">
            <v>42790</v>
          </cell>
          <cell r="Q950">
            <v>201709</v>
          </cell>
          <cell r="R950" t="str">
            <v xml:space="preserve">15/03/2017 05 : 49  JORGE.VAZ : NP5
04/03/2017 07 : 34 201709 : OMITIR COMENTARIO ANTERIOR, EQUIPO PENDIENTE POR PARTE ( DISPLAY )
04/03/2017 07 : 33 201709 : P1. T1021644.  1008182
</v>
          </cell>
          <cell r="S950" t="str">
            <v xml:space="preserve"> EQUIPO MALTRATADO CON BATERIA, TAPA Y M</v>
          </cell>
          <cell r="T950" t="str">
            <v xml:space="preserve"> Juan Francisco Alvizar           </v>
          </cell>
          <cell r="U950" t="str">
            <v>2017-04-18</v>
          </cell>
          <cell r="V950" t="str">
            <v>CELULARES</v>
          </cell>
          <cell r="W950" t="str">
            <v>COMPLETADO</v>
          </cell>
          <cell r="X950" t="str">
            <v>TALLER</v>
          </cell>
          <cell r="Y950">
            <v>42789</v>
          </cell>
          <cell r="Z950">
            <v>65</v>
          </cell>
          <cell r="AA950" t="str">
            <v>M010</v>
          </cell>
          <cell r="AD950" t="str">
            <v>zcapotzalco/San miguel amantla</v>
          </cell>
          <cell r="AE950" t="str">
            <v>DF</v>
          </cell>
          <cell r="AF950" t="str">
            <v>MX</v>
          </cell>
          <cell r="AG950" t="str">
            <v>10412511</v>
          </cell>
          <cell r="AH950" t="str">
            <v>FRANCISCO CARMONA</v>
          </cell>
          <cell r="AI950" t="str">
            <v>Camino a nextengo nu 421-b</v>
          </cell>
          <cell r="AJ950" t="str">
            <v>5532365165</v>
          </cell>
          <cell r="AK950" t="str">
            <v>5532365165</v>
          </cell>
          <cell r="AL950" t="str">
            <v>02700</v>
          </cell>
          <cell r="AM950"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50" t="e">
            <v>#N/A</v>
          </cell>
          <cell r="AO950" t="e">
            <v>#N/A</v>
          </cell>
          <cell r="AP950" t="e">
            <v>#N/A</v>
          </cell>
          <cell r="AQ950" t="e">
            <v>#N/A</v>
          </cell>
          <cell r="AR950" t="e">
            <v>#N/A</v>
          </cell>
          <cell r="AS950" t="str">
            <v>1MS75CE9MX10D0C163007M010</v>
          </cell>
          <cell r="AT950">
            <v>9</v>
          </cell>
          <cell r="AU950" t="str">
            <v>HISENSE U972</v>
          </cell>
          <cell r="AV950" t="str">
            <v>1MS75CE9MX10D0</v>
          </cell>
          <cell r="AW950" t="str">
            <v>C163007</v>
          </cell>
          <cell r="AX950" t="str">
            <v>M010</v>
          </cell>
          <cell r="AY950">
            <v>74012145</v>
          </cell>
          <cell r="AZ950">
            <v>51013068</v>
          </cell>
          <cell r="BA950">
            <v>80143884</v>
          </cell>
        </row>
        <row r="951">
          <cell r="D951">
            <v>60312772</v>
          </cell>
          <cell r="E951" t="str">
            <v>B</v>
          </cell>
          <cell r="F951" t="str">
            <v>CELULAR</v>
          </cell>
          <cell r="G951" t="str">
            <v xml:space="preserve">Alfredo Romero
</v>
          </cell>
          <cell r="H951" t="str">
            <v>Ernesto Domiguez 106 No2, Veracruz/Fracc Reforma CP. 91919</v>
          </cell>
          <cell r="I951">
            <v>2292138009</v>
          </cell>
          <cell r="J951" t="str">
            <v>HISENSE</v>
          </cell>
          <cell r="K951" t="str">
            <v>C20</v>
          </cell>
          <cell r="L951" t="str">
            <v>1MH75A91MX10D0H1BH20142</v>
          </cell>
          <cell r="M951" t="str">
            <v>POLIZA DE GARANTIA</v>
          </cell>
          <cell r="N951">
            <v>0</v>
          </cell>
          <cell r="O951">
            <v>42584</v>
          </cell>
          <cell r="P951">
            <v>42790</v>
          </cell>
          <cell r="Q951">
            <v>201709</v>
          </cell>
          <cell r="R951"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51" t="str">
            <v xml:space="preserve"> EQUIPO MALTRATADO CON PORTA SIM</v>
          </cell>
          <cell r="T951" t="str">
            <v xml:space="preserve"> Juan Francisco Alvizar           </v>
          </cell>
          <cell r="U951" t="str">
            <v>2017-04-18</v>
          </cell>
          <cell r="V951" t="str">
            <v>CELULARES</v>
          </cell>
          <cell r="W951" t="str">
            <v>COMPLETADO</v>
          </cell>
          <cell r="X951" t="str">
            <v>TALLER</v>
          </cell>
          <cell r="Y951">
            <v>42789</v>
          </cell>
          <cell r="Z951">
            <v>206</v>
          </cell>
          <cell r="AA951" t="str">
            <v>M010</v>
          </cell>
          <cell r="AD951" t="str">
            <v>Veracruz/Fracc Reforma</v>
          </cell>
          <cell r="AE951" t="str">
            <v>VER</v>
          </cell>
          <cell r="AF951" t="str">
            <v>MX</v>
          </cell>
          <cell r="AG951" t="str">
            <v>10410120</v>
          </cell>
          <cell r="AH951" t="str">
            <v>ALFREDO ROMERO</v>
          </cell>
          <cell r="AI951" t="str">
            <v>2 Ernesto Domiguez 106</v>
          </cell>
          <cell r="AJ951" t="str">
            <v>2292138009</v>
          </cell>
          <cell r="AK951">
            <v>0</v>
          </cell>
          <cell r="AL951" t="str">
            <v>91919</v>
          </cell>
          <cell r="AM951"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51" t="str">
            <v>1MH75AL1MX1Z30</v>
          </cell>
          <cell r="AO951" t="e">
            <v>#N/A</v>
          </cell>
          <cell r="AP951" t="e">
            <v>#N/A</v>
          </cell>
          <cell r="AQ951" t="e">
            <v>#N/A</v>
          </cell>
          <cell r="AR951" t="e">
            <v>#N/A</v>
          </cell>
          <cell r="AS951" t="str">
            <v>GMS001NJD013S405686M010</v>
          </cell>
          <cell r="AT951">
            <v>2</v>
          </cell>
          <cell r="AU951" t="str">
            <v>C1</v>
          </cell>
          <cell r="AV951" t="str">
            <v>GMS001NJD013</v>
          </cell>
          <cell r="AW951" t="str">
            <v>S405686</v>
          </cell>
          <cell r="AX951" t="str">
            <v>M010</v>
          </cell>
          <cell r="AY951">
            <v>74012269</v>
          </cell>
          <cell r="AZ951">
            <v>51013197</v>
          </cell>
          <cell r="BA951">
            <v>80141935</v>
          </cell>
        </row>
        <row r="952">
          <cell r="D952">
            <v>60312770</v>
          </cell>
          <cell r="E952" t="str">
            <v xml:space="preserve">A  </v>
          </cell>
          <cell r="F952" t="str">
            <v>CELULAR</v>
          </cell>
          <cell r="G952" t="str">
            <v>Luis Fernnando Tec Ramirez</v>
          </cell>
          <cell r="H952" t="str">
            <v>calle 53 No 57, campeche/centro CP.24000</v>
          </cell>
          <cell r="I952">
            <v>9818116182</v>
          </cell>
          <cell r="J952" t="str">
            <v>HISENSE</v>
          </cell>
          <cell r="K952" t="str">
            <v>U989</v>
          </cell>
          <cell r="L952" t="str">
            <v>1MS75CM9NX1H70H</v>
          </cell>
          <cell r="M952" t="str">
            <v>TICKET DE COMPRA</v>
          </cell>
          <cell r="N952">
            <v>3331.8</v>
          </cell>
          <cell r="O952">
            <v>42731</v>
          </cell>
          <cell r="P952">
            <v>42791</v>
          </cell>
          <cell r="Q952">
            <v>201709</v>
          </cell>
          <cell r="R952" t="str">
            <v xml:space="preserve">17/03/2017 01 : 07  ERNESTO.HERN : NP5
04/03/2017 02 : 32 201709 : P1. T1047733.  1008161
</v>
          </cell>
          <cell r="S952" t="str">
            <v xml:space="preserve"> EQUIPO MALTRATADO CON BATERIA Y TAPA</v>
          </cell>
          <cell r="T952" t="str">
            <v xml:space="preserve"> Juan Francisco Alvizar           </v>
          </cell>
          <cell r="U952" t="str">
            <v>2017-04-18</v>
          </cell>
          <cell r="V952" t="str">
            <v>CELULARES</v>
          </cell>
          <cell r="W952" t="str">
            <v>COMPLETADO</v>
          </cell>
          <cell r="X952" t="str">
            <v>TALLER</v>
          </cell>
          <cell r="Y952">
            <v>42789</v>
          </cell>
          <cell r="Z952">
            <v>60</v>
          </cell>
          <cell r="AA952" t="str">
            <v>M010</v>
          </cell>
          <cell r="AD952" t="str">
            <v>campeche/centro</v>
          </cell>
          <cell r="AE952" t="str">
            <v>CMP</v>
          </cell>
          <cell r="AF952" t="str">
            <v>MX</v>
          </cell>
          <cell r="AG952" t="str">
            <v>10411427</v>
          </cell>
          <cell r="AH952" t="str">
            <v>LUIS FERNNANDO TEC RAMIREZ</v>
          </cell>
          <cell r="AI952" t="str">
            <v>num 57 calle 53</v>
          </cell>
          <cell r="AJ952" t="str">
            <v>9818116182</v>
          </cell>
          <cell r="AK952">
            <v>0</v>
          </cell>
          <cell r="AL952" t="str">
            <v>24000</v>
          </cell>
          <cell r="AM952"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52" t="str">
            <v>1MS75CM9MX1H70</v>
          </cell>
          <cell r="AO952" t="e">
            <v>#N/A</v>
          </cell>
          <cell r="AP952" t="e">
            <v>#N/A</v>
          </cell>
          <cell r="AQ952" t="e">
            <v>#N/A</v>
          </cell>
          <cell r="AR952" t="e">
            <v>#N/A</v>
          </cell>
          <cell r="AS952" t="str">
            <v/>
          </cell>
          <cell r="AT952" t="e">
            <v>#N/A</v>
          </cell>
          <cell r="AY952">
            <v>74012322</v>
          </cell>
          <cell r="AZ952">
            <v>51013244</v>
          </cell>
          <cell r="BA952">
            <v>80147921</v>
          </cell>
        </row>
        <row r="953">
          <cell r="D953">
            <v>60312769</v>
          </cell>
          <cell r="E953" t="str">
            <v xml:space="preserve">A  </v>
          </cell>
          <cell r="F953" t="str">
            <v>CELULAR</v>
          </cell>
          <cell r="G953" t="str">
            <v>Jesus Lara</v>
          </cell>
          <cell r="H953" t="str">
            <v>Valentin Gomez Farias mz 3 lt 8 SN, Iztapaluca /Alfredo del mazo CP. 56577</v>
          </cell>
          <cell r="I953">
            <v>5517099403</v>
          </cell>
          <cell r="J953" t="str">
            <v>HISENSE</v>
          </cell>
          <cell r="K953" t="str">
            <v>U989</v>
          </cell>
          <cell r="L953" t="str">
            <v>1MS75CM9MX1H70H5PD10E42</v>
          </cell>
          <cell r="M953">
            <v>41131587</v>
          </cell>
          <cell r="N953">
            <v>3331.8</v>
          </cell>
          <cell r="O953">
            <v>42720</v>
          </cell>
          <cell r="P953">
            <v>42791</v>
          </cell>
          <cell r="Q953">
            <v>201709</v>
          </cell>
          <cell r="R953" t="str">
            <v>15/03/2017 08 : 03  JORGE.VAZ : NP5
08/03/2017 06 : 13 201709 : P1. 1008296.  T1047617</v>
          </cell>
          <cell r="S953" t="str">
            <v>EQUIPO MALTRATDO CON BATERIA Y TAPA</v>
          </cell>
          <cell r="T953" t="str">
            <v xml:space="preserve"> Juan Francisco Alvizar           </v>
          </cell>
          <cell r="U953" t="str">
            <v>2017-04-18</v>
          </cell>
          <cell r="V953" t="str">
            <v>CELULARES</v>
          </cell>
          <cell r="W953" t="str">
            <v>COMPLETADO</v>
          </cell>
          <cell r="X953" t="str">
            <v>TALLER</v>
          </cell>
          <cell r="Y953">
            <v>42789</v>
          </cell>
          <cell r="Z953">
            <v>71</v>
          </cell>
          <cell r="AA953" t="str">
            <v>M010</v>
          </cell>
          <cell r="AD953" t="str">
            <v>Iztapaluca /Alfredo del mazo</v>
          </cell>
          <cell r="AE953" t="str">
            <v>MEX</v>
          </cell>
          <cell r="AF953" t="str">
            <v>MX</v>
          </cell>
          <cell r="AG953" t="str">
            <v>10412278</v>
          </cell>
          <cell r="AH953" t="str">
            <v>JESUS LARA</v>
          </cell>
          <cell r="AI953" t="str">
            <v>sn Valentin Gomez Farias mz 3 lt 8</v>
          </cell>
          <cell r="AJ953" t="str">
            <v>5517099403</v>
          </cell>
          <cell r="AK953" t="str">
            <v>0445554532227</v>
          </cell>
          <cell r="AL953" t="str">
            <v>56577</v>
          </cell>
          <cell r="AM953"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53" t="str">
            <v>1MS75CM9MX1H70</v>
          </cell>
          <cell r="AO953" t="e">
            <v>#N/A</v>
          </cell>
          <cell r="AP953" t="e">
            <v>#N/A</v>
          </cell>
          <cell r="AQ953" t="e">
            <v>#N/A</v>
          </cell>
          <cell r="AR953" t="e">
            <v>#N/A</v>
          </cell>
          <cell r="AS953" t="str">
            <v/>
          </cell>
          <cell r="AT953" t="e">
            <v>#N/A</v>
          </cell>
          <cell r="AY953">
            <v>74012323</v>
          </cell>
          <cell r="AZ953">
            <v>51013245</v>
          </cell>
          <cell r="BA953">
            <v>80147922</v>
          </cell>
        </row>
        <row r="954">
          <cell r="D954">
            <v>60312766</v>
          </cell>
          <cell r="E954" t="str">
            <v xml:space="preserve">A  </v>
          </cell>
          <cell r="F954" t="str">
            <v>CELULAR</v>
          </cell>
          <cell r="G954" t="str">
            <v>Manuel Gonzalez Cardenas</v>
          </cell>
          <cell r="H954" t="str">
            <v>Albino Espinoza  754 OTE, Monterrey/Centro CP.64000</v>
          </cell>
          <cell r="I954">
            <v>8183406363</v>
          </cell>
          <cell r="J954" t="str">
            <v>HISENSE</v>
          </cell>
          <cell r="K954" t="str">
            <v>C20</v>
          </cell>
          <cell r="L954" t="str">
            <v>1MH75A91MX10D0H1BH20091</v>
          </cell>
          <cell r="M954">
            <v>0</v>
          </cell>
          <cell r="N954">
            <v>4498.8900000000003</v>
          </cell>
          <cell r="O954">
            <v>42535</v>
          </cell>
          <cell r="P954">
            <v>42790</v>
          </cell>
          <cell r="Q954">
            <v>201709</v>
          </cell>
          <cell r="R954" t="str">
            <v xml:space="preserve">16/03/2017 23 : 36  ERNESTO.HERN : NP5
02/03/2017 07 : 35 201709 : P1. T1019758.  1008078
</v>
          </cell>
          <cell r="S954" t="str">
            <v>EQUIPO MALTRATDO CON PORTA SIM</v>
          </cell>
          <cell r="T954" t="str">
            <v xml:space="preserve"> Juan Francisco Alvizar           </v>
          </cell>
          <cell r="U954" t="str">
            <v>2017-04-17</v>
          </cell>
          <cell r="V954" t="str">
            <v>CELULARES</v>
          </cell>
          <cell r="W954" t="str">
            <v>COMPLETADO</v>
          </cell>
          <cell r="X954" t="str">
            <v>TALLER</v>
          </cell>
          <cell r="Y954">
            <v>42789</v>
          </cell>
          <cell r="Z954">
            <v>255</v>
          </cell>
          <cell r="AA954" t="str">
            <v>M010</v>
          </cell>
          <cell r="AD954" t="str">
            <v>Monterrey/Centro</v>
          </cell>
          <cell r="AE954" t="str">
            <v>NL</v>
          </cell>
          <cell r="AF954" t="str">
            <v>MX</v>
          </cell>
          <cell r="AG954" t="str">
            <v>10410819</v>
          </cell>
          <cell r="AH954" t="str">
            <v>MANUEL GONZALEZ CARDENAS</v>
          </cell>
          <cell r="AI954" t="str">
            <v>754 OTE Albino Espinoza</v>
          </cell>
          <cell r="AJ954" t="str">
            <v>8183406363</v>
          </cell>
          <cell r="AK954">
            <v>0</v>
          </cell>
          <cell r="AL954" t="str">
            <v>64000</v>
          </cell>
          <cell r="AM954"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54" t="str">
            <v>1MH75AL1MX1Z30</v>
          </cell>
          <cell r="AO954" t="e">
            <v>#N/A</v>
          </cell>
          <cell r="AP954" t="e">
            <v>#N/A</v>
          </cell>
          <cell r="AQ954" t="e">
            <v>#N/A</v>
          </cell>
          <cell r="AR954" t="e">
            <v>#N/A</v>
          </cell>
          <cell r="AS954" t="str">
            <v>GMS001NJD013S405686M010</v>
          </cell>
          <cell r="AT954">
            <v>2</v>
          </cell>
          <cell r="AU954" t="str">
            <v>C1</v>
          </cell>
          <cell r="AV954" t="str">
            <v>GMS001NJD013</v>
          </cell>
          <cell r="AW954" t="str">
            <v>S405686</v>
          </cell>
          <cell r="AX954" t="str">
            <v>M010</v>
          </cell>
          <cell r="AY954">
            <v>74012270</v>
          </cell>
          <cell r="AZ954">
            <v>51013198</v>
          </cell>
          <cell r="BA954">
            <v>80141936</v>
          </cell>
        </row>
        <row r="955">
          <cell r="D955">
            <v>60312563</v>
          </cell>
          <cell r="E955" t="str">
            <v xml:space="preserve">A  </v>
          </cell>
          <cell r="F955" t="str">
            <v>CELULAR</v>
          </cell>
          <cell r="G955" t="str">
            <v>Cesar Augusto Mendez</v>
          </cell>
          <cell r="H955" t="str">
            <v>Andador Alfa de Centaruro No. 196  Infonavit Buenavista/Veracruz CP. 91850</v>
          </cell>
          <cell r="I955" t="str">
            <v>777-197-02-51</v>
          </cell>
          <cell r="J955" t="str">
            <v>HISENSE</v>
          </cell>
          <cell r="K955" t="str">
            <v>U989</v>
          </cell>
          <cell r="L955" t="str">
            <v>1MS75CM9MX1H70HSND10394</v>
          </cell>
          <cell r="M955">
            <v>46719779</v>
          </cell>
          <cell r="N955">
            <v>3331.8</v>
          </cell>
          <cell r="O955">
            <v>42765</v>
          </cell>
          <cell r="P955">
            <v>42789</v>
          </cell>
          <cell r="Q955">
            <v>201709</v>
          </cell>
          <cell r="R955" t="str">
            <v xml:space="preserve">16/03/2017 23 : 33  ERNESTO.HERN : NP5
02/03/2017 07 : 34 201709 : OMITIR COMENTARIO ANTERIOR, SE ENCUENTRA PENDIENTE POR LCD
02/03/2017 07 : 34 201709 : P1. T1047733.   1008078
</v>
          </cell>
          <cell r="S955" t="str">
            <v>EQUIPO MALTRATDO CON BATERIA Y TAPA</v>
          </cell>
          <cell r="T955" t="str">
            <v xml:space="preserve"> Juan Francisco Alvizar           </v>
          </cell>
          <cell r="U955" t="str">
            <v>2017-04-17</v>
          </cell>
          <cell r="V955" t="str">
            <v>CELULARES</v>
          </cell>
          <cell r="W955" t="str">
            <v>COMPLETADO</v>
          </cell>
          <cell r="X955" t="str">
            <v>TALLER</v>
          </cell>
          <cell r="Y955">
            <v>42788</v>
          </cell>
          <cell r="Z955">
            <v>24</v>
          </cell>
          <cell r="AA955" t="str">
            <v>M010</v>
          </cell>
          <cell r="AD955" t="str">
            <v>Infonavit Buenavista/Veracruz</v>
          </cell>
          <cell r="AE955" t="str">
            <v>VER</v>
          </cell>
          <cell r="AF955" t="str">
            <v>MX</v>
          </cell>
          <cell r="AG955" t="str">
            <v>10412273</v>
          </cell>
          <cell r="AH955" t="str">
            <v>CESAR AUGUSTO MENDEZ</v>
          </cell>
          <cell r="AI955" t="str">
            <v>196 Andador Alfa de Centaruro</v>
          </cell>
          <cell r="AJ955" t="str">
            <v>1669908</v>
          </cell>
          <cell r="AK955" t="str">
            <v>2291022383</v>
          </cell>
          <cell r="AL955" t="str">
            <v>91850</v>
          </cell>
          <cell r="AM955"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55" t="str">
            <v>1MS75CM9MX1H70</v>
          </cell>
          <cell r="AO955" t="e">
            <v>#N/A</v>
          </cell>
          <cell r="AP955" t="e">
            <v>#N/A</v>
          </cell>
          <cell r="AQ955" t="e">
            <v>#N/A</v>
          </cell>
          <cell r="AR955" t="e">
            <v>#N/A</v>
          </cell>
          <cell r="AS955" t="str">
            <v/>
          </cell>
          <cell r="AT955" t="e">
            <v>#N/A</v>
          </cell>
          <cell r="AY955">
            <v>74012324</v>
          </cell>
          <cell r="AZ955">
            <v>51013246</v>
          </cell>
          <cell r="BA955">
            <v>80147923</v>
          </cell>
        </row>
        <row r="956">
          <cell r="D956">
            <v>60311462</v>
          </cell>
          <cell r="E956" t="str">
            <v>B</v>
          </cell>
          <cell r="F956" t="str">
            <v>CELULAR</v>
          </cell>
          <cell r="G956" t="str">
            <v>Fabiola Kiabeth Cedillo Leon</v>
          </cell>
          <cell r="H956" t="str">
            <v>Av. Del Parque No. 92 Tonala/Villas de Oriente CP 45403</v>
          </cell>
          <cell r="I956" t="str">
            <v xml:space="preserve">33-34-56-32-21 </v>
          </cell>
          <cell r="J956" t="str">
            <v>HISENSE</v>
          </cell>
          <cell r="K956" t="str">
            <v>C20</v>
          </cell>
          <cell r="L956" t="str">
            <v>1MH75A91MX10D0HDYZ50106</v>
          </cell>
          <cell r="M956" t="str">
            <v>TICKET DE COMPRA</v>
          </cell>
          <cell r="N956">
            <v>3999.2</v>
          </cell>
          <cell r="O956">
            <v>42657</v>
          </cell>
          <cell r="P956">
            <v>42780</v>
          </cell>
          <cell r="Q956">
            <v>201709</v>
          </cell>
          <cell r="R956" t="str">
            <v xml:space="preserve">23/02/2017 02 : 31  SERGIO.FER : TCF1
23/02/2017 02 : 31  SERGIO.FER : TCFT - Irreparabilidad
</v>
          </cell>
          <cell r="S956" t="str">
            <v>EQUIPO RAYADO CON PORTA SIM</v>
          </cell>
          <cell r="T956" t="str">
            <v xml:space="preserve">JUAN FRANCISCO ALVIZAR            </v>
          </cell>
          <cell r="U956" t="str">
            <v>2017-04-13</v>
          </cell>
          <cell r="V956" t="str">
            <v>CELULARES</v>
          </cell>
          <cell r="W956" t="str">
            <v>COMPLETADO</v>
          </cell>
          <cell r="X956" t="str">
            <v>TALLER</v>
          </cell>
          <cell r="Y956">
            <v>42779</v>
          </cell>
          <cell r="Z956">
            <v>123</v>
          </cell>
          <cell r="AA956" t="str">
            <v>M010</v>
          </cell>
          <cell r="AD956" t="str">
            <v>Tonala/Villas de Oriente</v>
          </cell>
          <cell r="AE956" t="str">
            <v>JAL</v>
          </cell>
          <cell r="AF956" t="str">
            <v>MX</v>
          </cell>
          <cell r="AG956" t="str">
            <v>10411164</v>
          </cell>
          <cell r="AH956" t="str">
            <v>FABIOLA KIABETH CEDILLO LEON</v>
          </cell>
          <cell r="AI956" t="str">
            <v>Av. Del Parque No. 92</v>
          </cell>
          <cell r="AJ956" t="str">
            <v>33-34-56-32-21</v>
          </cell>
          <cell r="AK956">
            <v>0</v>
          </cell>
          <cell r="AL956" t="str">
            <v>45403</v>
          </cell>
          <cell r="AM956"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56" t="str">
            <v>1MH75AL1MX1Z30</v>
          </cell>
          <cell r="AO956" t="e">
            <v>#N/A</v>
          </cell>
          <cell r="AP956" t="e">
            <v>#N/A</v>
          </cell>
          <cell r="AQ956" t="e">
            <v>#N/A</v>
          </cell>
          <cell r="AR956" t="e">
            <v>#N/A</v>
          </cell>
          <cell r="AS956" t="str">
            <v>GMS001NJD013S405686M010</v>
          </cell>
          <cell r="AT956">
            <v>2</v>
          </cell>
          <cell r="AU956" t="str">
            <v>C1</v>
          </cell>
          <cell r="AV956" t="str">
            <v>GMS001NJD013</v>
          </cell>
          <cell r="AW956" t="str">
            <v>S405686</v>
          </cell>
          <cell r="AX956" t="str">
            <v>M010</v>
          </cell>
          <cell r="AY956">
            <v>74012271</v>
          </cell>
          <cell r="AZ956">
            <v>51013199</v>
          </cell>
          <cell r="BA956">
            <v>80141937</v>
          </cell>
        </row>
        <row r="957">
          <cell r="D957">
            <v>60311684</v>
          </cell>
          <cell r="E957" t="str">
            <v>B</v>
          </cell>
          <cell r="F957" t="str">
            <v>CELULAR</v>
          </cell>
          <cell r="G957" t="str">
            <v>Miguel Angel Felix</v>
          </cell>
          <cell r="H957" t="str">
            <v>Bulevard lazaro cardenas norte num 571  Sahuayo/Centro poniente CP 59000</v>
          </cell>
          <cell r="I957">
            <v>3539233263</v>
          </cell>
          <cell r="J957" t="str">
            <v>HISENSE</v>
          </cell>
          <cell r="K957" t="str">
            <v>C20</v>
          </cell>
          <cell r="L957" t="str">
            <v>1MH75A91MX10D0H1BH2079C</v>
          </cell>
          <cell r="M957" t="str">
            <v>TICKET DE COMPRA</v>
          </cell>
          <cell r="N957">
            <v>4249.1499999999996</v>
          </cell>
          <cell r="O957">
            <v>42524</v>
          </cell>
          <cell r="P957">
            <v>42782</v>
          </cell>
          <cell r="Q957">
            <v>201709</v>
          </cell>
          <cell r="R957" t="str">
            <v xml:space="preserve">23/02/2017 02 : 21  SERGIO.FER : TCF1
23/02/2017 02 : 21  SERGIO.FER : TCFT - Irreparabilidad
</v>
          </cell>
          <cell r="S957" t="str">
            <v xml:space="preserve">EQUIPO RAYADO CON PORTA SIM </v>
          </cell>
          <cell r="T957" t="str">
            <v xml:space="preserve"> JUAN FRANCISCO ALVIZAR           </v>
          </cell>
          <cell r="U957" t="str">
            <v>2017-04-13</v>
          </cell>
          <cell r="V957" t="str">
            <v>CELULARES</v>
          </cell>
          <cell r="W957" t="str">
            <v>COMPLETADO</v>
          </cell>
          <cell r="X957" t="str">
            <v>TALLER</v>
          </cell>
          <cell r="Y957">
            <v>42781</v>
          </cell>
          <cell r="Z957">
            <v>258</v>
          </cell>
          <cell r="AA957" t="str">
            <v>M010</v>
          </cell>
          <cell r="AD957" t="str">
            <v>Sahuayo/Centro poniente</v>
          </cell>
          <cell r="AE957" t="str">
            <v>MCH</v>
          </cell>
          <cell r="AF957" t="str">
            <v>MX</v>
          </cell>
          <cell r="AG957" t="str">
            <v>10411252</v>
          </cell>
          <cell r="AH957" t="str">
            <v>MIGUEL ANGEL FELIX</v>
          </cell>
          <cell r="AI957" t="str">
            <v>Bulevard lazaro cardenas norte num 571</v>
          </cell>
          <cell r="AJ957" t="str">
            <v>3539233263</v>
          </cell>
          <cell r="AK957">
            <v>0</v>
          </cell>
          <cell r="AL957" t="str">
            <v>59000</v>
          </cell>
          <cell r="AM957"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74012371</v>
          </cell>
          <cell r="AZ957">
            <v>51013295</v>
          </cell>
          <cell r="BA957">
            <v>80144412</v>
          </cell>
        </row>
        <row r="958">
          <cell r="D958">
            <v>60311692</v>
          </cell>
          <cell r="E958" t="str">
            <v>B</v>
          </cell>
          <cell r="F958" t="str">
            <v>CELULAR</v>
          </cell>
          <cell r="G958" t="str">
            <v>Ramon Velazco Tirado</v>
          </cell>
          <cell r="H958" t="str">
            <v>mariano EScobedo no 427  Cd Guzman/centro CP 49000</v>
          </cell>
          <cell r="I958">
            <v>13411609260</v>
          </cell>
          <cell r="J958" t="str">
            <v>HISENSE</v>
          </cell>
          <cell r="K958" t="str">
            <v>C20</v>
          </cell>
          <cell r="L958" t="str">
            <v>1MH75A91MX10D0H2AH205A0</v>
          </cell>
          <cell r="M958" t="str">
            <v>TICKET DE COMPRA</v>
          </cell>
          <cell r="N958">
            <v>7839.84</v>
          </cell>
          <cell r="O958">
            <v>42650</v>
          </cell>
          <cell r="P958">
            <v>42782</v>
          </cell>
          <cell r="Q958">
            <v>201709</v>
          </cell>
          <cell r="R958" t="str">
            <v xml:space="preserve">23/02/2017 02 : 17  SERGIO.FER : TCF1
23/02/2017 02 : 17  SERGIO.FER : TCFT - Irreparabilidad
</v>
          </cell>
          <cell r="S958" t="str">
            <v xml:space="preserve">EQUIPO RAYADO CON PORTA SIM </v>
          </cell>
          <cell r="T958" t="str">
            <v xml:space="preserve">JUAN FRANCISCO ALVIZAR            </v>
          </cell>
          <cell r="U958" t="str">
            <v>2017-04-13</v>
          </cell>
          <cell r="V958" t="str">
            <v>CELULARES</v>
          </cell>
          <cell r="W958" t="str">
            <v>COMPLETADO</v>
          </cell>
          <cell r="X958" t="str">
            <v>TALLER</v>
          </cell>
          <cell r="Y958">
            <v>42781</v>
          </cell>
          <cell r="Z958">
            <v>132</v>
          </cell>
          <cell r="AA958" t="str">
            <v>M010</v>
          </cell>
          <cell r="AD958" t="str">
            <v>Cd Guzman/centro</v>
          </cell>
          <cell r="AE958" t="str">
            <v>JAL</v>
          </cell>
          <cell r="AF958" t="str">
            <v>MX</v>
          </cell>
          <cell r="AG958" t="str">
            <v>10409894</v>
          </cell>
          <cell r="AH958" t="str">
            <v>RAMON VELAZCO TIRADO</v>
          </cell>
          <cell r="AI958" t="str">
            <v>mariano EScobedo no 427</v>
          </cell>
          <cell r="AJ958" t="str">
            <v>013411609260</v>
          </cell>
          <cell r="AK958">
            <v>0</v>
          </cell>
          <cell r="AL958" t="str">
            <v>49000</v>
          </cell>
          <cell r="AM958"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58" t="str">
            <v>1MH75AL1MX1Z30</v>
          </cell>
          <cell r="AO958" t="e">
            <v>#N/A</v>
          </cell>
          <cell r="AP958" t="e">
            <v>#N/A</v>
          </cell>
          <cell r="AQ958" t="e">
            <v>#N/A</v>
          </cell>
          <cell r="AR958" t="e">
            <v>#N/A</v>
          </cell>
          <cell r="AS958" t="str">
            <v>GMS001NJD013S405686M010</v>
          </cell>
          <cell r="AT958">
            <v>2</v>
          </cell>
          <cell r="AU958" t="str">
            <v>C1</v>
          </cell>
          <cell r="AV958" t="str">
            <v>GMS001NJD013</v>
          </cell>
          <cell r="AW958" t="str">
            <v>S405686</v>
          </cell>
          <cell r="AX958" t="str">
            <v>M010</v>
          </cell>
          <cell r="AY958">
            <v>74012372</v>
          </cell>
          <cell r="AZ958">
            <v>51013296</v>
          </cell>
          <cell r="BA958">
            <v>80144413</v>
          </cell>
        </row>
        <row r="959">
          <cell r="D959">
            <v>60311695</v>
          </cell>
          <cell r="E959" t="str">
            <v>A</v>
          </cell>
          <cell r="F959" t="str">
            <v>CELULAR</v>
          </cell>
          <cell r="G959" t="str">
            <v>Miguel Angel Barcenas</v>
          </cell>
          <cell r="H959" t="str">
            <v>Juan aldama nu 54 Tlalnepantla/Independencia CP 54130</v>
          </cell>
          <cell r="I959">
            <v>53175144</v>
          </cell>
          <cell r="J959" t="str">
            <v>HISENSE</v>
          </cell>
          <cell r="K959" t="str">
            <v>E2281</v>
          </cell>
          <cell r="L959" t="str">
            <v>E2281MXBJ2LA11417</v>
          </cell>
          <cell r="M959" t="str">
            <v>TICKET DE COMPRA</v>
          </cell>
          <cell r="N959">
            <v>1199.01</v>
          </cell>
          <cell r="O959">
            <v>42625</v>
          </cell>
          <cell r="P959">
            <v>42782</v>
          </cell>
          <cell r="Q959">
            <v>201709</v>
          </cell>
          <cell r="R959" t="str">
            <v xml:space="preserve">24/02/2017 01 : 23  ERNESTO.HERN : TCF1
24/02/2017 01 : 23  ERNESTO.HERN : NP5
</v>
          </cell>
          <cell r="S959" t="str">
            <v xml:space="preserve">EQUIPO RAYADO </v>
          </cell>
          <cell r="T959" t="str">
            <v xml:space="preserve">JUAN FRANCISCO ALVIZAR            </v>
          </cell>
          <cell r="U959" t="str">
            <v>2017-04-13</v>
          </cell>
          <cell r="V959" t="str">
            <v>CELULARES</v>
          </cell>
          <cell r="W959" t="str">
            <v>COMPLETADO</v>
          </cell>
          <cell r="X959" t="str">
            <v>TALLER</v>
          </cell>
          <cell r="Y959">
            <v>42781</v>
          </cell>
          <cell r="Z959">
            <v>157</v>
          </cell>
          <cell r="AA959" t="str">
            <v>M010</v>
          </cell>
          <cell r="AD959" t="str">
            <v>Tlalnepantla/Independencia</v>
          </cell>
          <cell r="AE959" t="str">
            <v>MEX</v>
          </cell>
          <cell r="AF959" t="str">
            <v>MX</v>
          </cell>
          <cell r="AG959" t="str">
            <v>10411769</v>
          </cell>
          <cell r="AH959" t="str">
            <v>MIGUEL ANGEL BARCENAS</v>
          </cell>
          <cell r="AI959" t="str">
            <v>Juan aldama nu 54</v>
          </cell>
          <cell r="AJ959" t="str">
            <v>5513978055</v>
          </cell>
          <cell r="AK959" t="str">
            <v>5513978055</v>
          </cell>
          <cell r="AL959" t="str">
            <v>54130</v>
          </cell>
          <cell r="AM959"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959" t="str">
            <v>1MS75CM9MX1H70</v>
          </cell>
          <cell r="AO959" t="e">
            <v>#N/A</v>
          </cell>
          <cell r="AP959" t="e">
            <v>#N/A</v>
          </cell>
          <cell r="AQ959" t="e">
            <v>#N/A</v>
          </cell>
          <cell r="AR959" t="e">
            <v>#N/A</v>
          </cell>
          <cell r="AS959" t="str">
            <v>GMS688NKB014CRMM012</v>
          </cell>
          <cell r="AT959" t="e">
            <v>#N/A</v>
          </cell>
          <cell r="AU959" t="str">
            <v>U688</v>
          </cell>
          <cell r="AV959" t="str">
            <v>GMS688NKB014</v>
          </cell>
          <cell r="AW959" t="str">
            <v>CRM</v>
          </cell>
          <cell r="AX959" t="str">
            <v>M012</v>
          </cell>
          <cell r="AY959">
            <v>74012286</v>
          </cell>
          <cell r="AZ959">
            <v>51012291</v>
          </cell>
          <cell r="BA959">
            <v>80138565</v>
          </cell>
        </row>
        <row r="960">
          <cell r="D960">
            <v>60311698</v>
          </cell>
          <cell r="E960" t="str">
            <v>B</v>
          </cell>
          <cell r="F960" t="str">
            <v>CELULAR</v>
          </cell>
          <cell r="G960" t="str">
            <v>Martin Ivan Olguin Rios</v>
          </cell>
          <cell r="H960" t="str">
            <v>Ejercito Mexicano 306 sur  Cd Madero/Esfuerzo Nal</v>
          </cell>
          <cell r="I960">
            <v>8333067925</v>
          </cell>
          <cell r="J960" t="str">
            <v>HISENSE</v>
          </cell>
          <cell r="K960" t="str">
            <v xml:space="preserve">C20 </v>
          </cell>
          <cell r="L960" t="str">
            <v>1MH75A91MX10D0H20063</v>
          </cell>
          <cell r="M960" t="str">
            <v>TICKET DE COMPRA</v>
          </cell>
          <cell r="N960">
            <v>5749</v>
          </cell>
          <cell r="O960">
            <v>42722</v>
          </cell>
          <cell r="P960" t="str">
            <v>02/16/2017</v>
          </cell>
          <cell r="Q960">
            <v>201709</v>
          </cell>
          <cell r="R960" t="str">
            <v xml:space="preserve">23/02/2017 00 : 36  SERGIO.FER : TCF1
23/02/2017 00 : 35  SERGIO.FER : TCFT - Irreparabilidad
</v>
          </cell>
          <cell r="S960" t="str">
            <v xml:space="preserve">EQUIPO RAYADO CON PORTA SIM </v>
          </cell>
          <cell r="T960" t="str">
            <v xml:space="preserve">JUAN FRANCISCO ALVIZAR            </v>
          </cell>
          <cell r="U960" t="str">
            <v>2017-04-13</v>
          </cell>
          <cell r="V960" t="str">
            <v>CELULARES</v>
          </cell>
          <cell r="W960" t="str">
            <v>COMPLETADO</v>
          </cell>
          <cell r="X960" t="str">
            <v>TALLER</v>
          </cell>
          <cell r="Y960">
            <v>42781</v>
          </cell>
          <cell r="AA960" t="str">
            <v>M010</v>
          </cell>
          <cell r="AD960" t="str">
            <v>Cd Madero/Esfuerzo Nal</v>
          </cell>
          <cell r="AE960" t="str">
            <v>TMS</v>
          </cell>
          <cell r="AF960" t="str">
            <v>MX</v>
          </cell>
          <cell r="AG960" t="str">
            <v>10409537</v>
          </cell>
          <cell r="AH960" t="str">
            <v>MARTIN IVAN OLGUIN RIOS</v>
          </cell>
          <cell r="AI960" t="str">
            <v>306 sur Ejercito Mexicano</v>
          </cell>
          <cell r="AJ960" t="str">
            <v>8333067926</v>
          </cell>
          <cell r="AK960" t="str">
            <v>8333067926</v>
          </cell>
          <cell r="AL960" t="str">
            <v>89470</v>
          </cell>
          <cell r="AM960"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960" t="str">
            <v>1MH75AL1MX1Z30</v>
          </cell>
          <cell r="AO960" t="e">
            <v>#N/A</v>
          </cell>
          <cell r="AP960" t="e">
            <v>#N/A</v>
          </cell>
          <cell r="AQ960" t="e">
            <v>#N/A</v>
          </cell>
          <cell r="AR960" t="e">
            <v>#N/A</v>
          </cell>
          <cell r="AS960" t="str">
            <v>GMS001NJD013S405686M010</v>
          </cell>
          <cell r="AT960">
            <v>2</v>
          </cell>
          <cell r="AU960" t="str">
            <v>C1</v>
          </cell>
          <cell r="AV960" t="str">
            <v>GMS001NJD013</v>
          </cell>
          <cell r="AW960" t="str">
            <v>S405686</v>
          </cell>
          <cell r="AX960" t="str">
            <v>M010</v>
          </cell>
          <cell r="AY960">
            <v>74012273</v>
          </cell>
          <cell r="AZ960">
            <v>51013201</v>
          </cell>
          <cell r="BA960">
            <v>80141939</v>
          </cell>
        </row>
        <row r="961">
          <cell r="D961">
            <v>60311747</v>
          </cell>
          <cell r="E961" t="str">
            <v>A</v>
          </cell>
          <cell r="F961" t="str">
            <v>CELULAR</v>
          </cell>
          <cell r="G961" t="str">
            <v>Maria del Zocorro Carransa Luicio</v>
          </cell>
          <cell r="H961" t="str">
            <v>Felie ramos 342 Ramoariste /Blanca estela CP 25904</v>
          </cell>
          <cell r="I961">
            <v>8444881424</v>
          </cell>
          <cell r="J961" t="str">
            <v>HISENSE</v>
          </cell>
          <cell r="K961" t="str">
            <v>U972</v>
          </cell>
          <cell r="L961" t="str">
            <v>1MS75CE9MX10DOH5UD10B58</v>
          </cell>
          <cell r="M961" t="str">
            <v xml:space="preserve">TICKET DE COMPRA </v>
          </cell>
          <cell r="N961">
            <v>2665.08</v>
          </cell>
          <cell r="O961">
            <v>42698</v>
          </cell>
          <cell r="P961">
            <v>42783</v>
          </cell>
          <cell r="Q961">
            <v>201709</v>
          </cell>
          <cell r="R961" t="str">
            <v xml:space="preserve">08/03/2017 01 : 10  ERNESTO.HERN : TCF1
08/03/2017 01 : 10  ERNESTO.HERN : NP5
</v>
          </cell>
          <cell r="S961" t="str">
            <v/>
          </cell>
          <cell r="T961" t="str">
            <v xml:space="preserve"> JUAN FRANCISCO ALVIZAR           </v>
          </cell>
          <cell r="U961" t="str">
            <v>2017-04-13</v>
          </cell>
          <cell r="V961" t="str">
            <v>CELULARES</v>
          </cell>
          <cell r="W961" t="str">
            <v>COMPLETADO</v>
          </cell>
          <cell r="X961" t="str">
            <v>TALLER</v>
          </cell>
          <cell r="Y961">
            <v>42782</v>
          </cell>
          <cell r="Z961">
            <v>85</v>
          </cell>
          <cell r="AA961" t="str">
            <v>M010</v>
          </cell>
          <cell r="AD961" t="str">
            <v>Ramoariste /Blanca estela</v>
          </cell>
          <cell r="AE961" t="str">
            <v>COA</v>
          </cell>
          <cell r="AF961" t="str">
            <v>MX</v>
          </cell>
          <cell r="AG961" t="str">
            <v>10408413</v>
          </cell>
          <cell r="AH961" t="str">
            <v>MARIA DEL ZOCORRO CARRANSA LUICIO</v>
          </cell>
          <cell r="AI961" t="str">
            <v>342 Felie ramos</v>
          </cell>
          <cell r="AJ961" t="str">
            <v>8444881424</v>
          </cell>
          <cell r="AK961" t="str">
            <v>844242021725</v>
          </cell>
          <cell r="AL961" t="str">
            <v>25904</v>
          </cell>
          <cell r="AM961"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961" t="e">
            <v>#N/A</v>
          </cell>
          <cell r="AO961" t="e">
            <v>#N/A</v>
          </cell>
          <cell r="AP961" t="e">
            <v>#N/A</v>
          </cell>
          <cell r="AQ961" t="e">
            <v>#N/A</v>
          </cell>
          <cell r="AR961" t="e">
            <v>#N/A</v>
          </cell>
          <cell r="AS961" t="str">
            <v>1MS75CE9MX10D0C163007M010</v>
          </cell>
          <cell r="AT961">
            <v>9</v>
          </cell>
          <cell r="AU961" t="str">
            <v>HISENSE U972</v>
          </cell>
          <cell r="AV961" t="str">
            <v>1MS75CE9MX10D0</v>
          </cell>
          <cell r="AW961" t="str">
            <v>C163007</v>
          </cell>
          <cell r="AX961" t="str">
            <v>M010</v>
          </cell>
          <cell r="AY961">
            <v>74012144</v>
          </cell>
          <cell r="AZ961">
            <v>51013067</v>
          </cell>
          <cell r="BA961">
            <v>80143885</v>
          </cell>
        </row>
        <row r="962">
          <cell r="D962">
            <v>60312176</v>
          </cell>
          <cell r="E962" t="str">
            <v>A</v>
          </cell>
          <cell r="F962" t="str">
            <v>CELULAR</v>
          </cell>
          <cell r="G962" t="str">
            <v>Francisco Raul Hernandez Garcia</v>
          </cell>
          <cell r="H962" t="str">
            <v>calle rivapalacio 1 temascaltepec de G./centro, CP.51300</v>
          </cell>
          <cell r="I962">
            <v>447225674151</v>
          </cell>
          <cell r="J962" t="str">
            <v>HISENSE</v>
          </cell>
          <cell r="K962" t="str">
            <v>C20</v>
          </cell>
          <cell r="L962" t="str">
            <v>1MH75A91MX10D0HEKZ50136</v>
          </cell>
          <cell r="M962">
            <v>0</v>
          </cell>
          <cell r="N962">
            <v>4999</v>
          </cell>
          <cell r="O962">
            <v>42788</v>
          </cell>
          <cell r="P962">
            <v>42787</v>
          </cell>
          <cell r="Q962">
            <v>201709</v>
          </cell>
          <cell r="R962" t="str">
            <v>15/03/2017 05 : 52  ARANTXA.MON : TCF1
15/03/2017 05 : 52  ARANTXA.MON : NP5</v>
          </cell>
          <cell r="S962" t="str">
            <v>EQUIPO MALTRATDO CON PORTA SIM</v>
          </cell>
          <cell r="T962" t="str">
            <v xml:space="preserve"> Juan Francisco Alvizar           </v>
          </cell>
          <cell r="U962" t="str">
            <v>2017-04-17</v>
          </cell>
          <cell r="V962" t="str">
            <v>CELULARES</v>
          </cell>
          <cell r="W962" t="str">
            <v>COMPLETADO</v>
          </cell>
          <cell r="X962" t="str">
            <v>TALLER</v>
          </cell>
          <cell r="Y962">
            <v>42787</v>
          </cell>
          <cell r="Z962">
            <v>1</v>
          </cell>
          <cell r="AA962" t="str">
            <v>M010</v>
          </cell>
          <cell r="AD962" t="str">
            <v>temascaltepec de G./centro</v>
          </cell>
          <cell r="AE962" t="str">
            <v>MEX</v>
          </cell>
          <cell r="AF962" t="str">
            <v>MX</v>
          </cell>
          <cell r="AG962" t="str">
            <v>10412042</v>
          </cell>
          <cell r="AH962" t="str">
            <v>FRANCISCO RAUL HERNANDEZ GARCIA</v>
          </cell>
          <cell r="AI962" t="str">
            <v>calle rivapalacio 1</v>
          </cell>
          <cell r="AJ962" t="str">
            <v>0447225674151</v>
          </cell>
          <cell r="AK962">
            <v>0</v>
          </cell>
          <cell r="AL962" t="str">
            <v>51300</v>
          </cell>
          <cell r="AM962"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74012274</v>
          </cell>
          <cell r="AZ962">
            <v>51013202</v>
          </cell>
          <cell r="BA962">
            <v>80141940</v>
          </cell>
        </row>
        <row r="963">
          <cell r="D963">
            <v>60311807</v>
          </cell>
          <cell r="E963" t="str">
            <v>A</v>
          </cell>
          <cell r="F963" t="str">
            <v>TV</v>
          </cell>
          <cell r="G963" t="str">
            <v>PABLO MENDEZ ORTEGA</v>
          </cell>
          <cell r="H963" t="str">
            <v>MELCHOR OCAMPO # 503 CD. MENDOZA CP 94740</v>
          </cell>
          <cell r="I963" t="str">
            <v>2727276051  2721438025</v>
          </cell>
          <cell r="J963" t="str">
            <v>HISENSE</v>
          </cell>
          <cell r="K963" t="str">
            <v>50K20DW</v>
          </cell>
          <cell r="L963" t="str">
            <v>50G143291H19158</v>
          </cell>
          <cell r="M963" t="str">
            <v>TIKET/000151510</v>
          </cell>
          <cell r="N963" t="str">
            <v>$ 13,310,88</v>
          </cell>
          <cell r="O963">
            <v>42023</v>
          </cell>
          <cell r="P963">
            <v>42794</v>
          </cell>
          <cell r="Q963">
            <v>201472</v>
          </cell>
          <cell r="R963" t="str">
            <v xml:space="preserve"> DISPLAY LED DAÑADOS T173331S</v>
          </cell>
          <cell r="S963" t="str">
            <v>FAVOR DE VERIFICAR DESDE QUE TIEMPO SE A</v>
          </cell>
          <cell r="T963" t="str">
            <v xml:space="preserve"> LETICIA ROMERO O.     Fecha de Ap</v>
          </cell>
          <cell r="U963" t="str">
            <v>2017-04-21</v>
          </cell>
          <cell r="V963" t="str">
            <v>SUR</v>
          </cell>
          <cell r="W963" t="str">
            <v>COMPLETADO</v>
          </cell>
          <cell r="X963" t="str">
            <v>TALLER</v>
          </cell>
          <cell r="Y963">
            <v>42782</v>
          </cell>
          <cell r="Z963">
            <v>759</v>
          </cell>
          <cell r="AA963" t="str">
            <v>M012</v>
          </cell>
          <cell r="AD963" t="str">
            <v>Cd Mendoza/Hogar</v>
          </cell>
          <cell r="AE963" t="str">
            <v>VER</v>
          </cell>
          <cell r="AF963" t="str">
            <v>MX</v>
          </cell>
          <cell r="AG963" t="str">
            <v>10412300</v>
          </cell>
          <cell r="AH963" t="str">
            <v>PABLO MENDEZ ORTEGA</v>
          </cell>
          <cell r="AI963" t="str">
            <v>503 Melcho Ocampo</v>
          </cell>
          <cell r="AJ963" t="str">
            <v>2721438025</v>
          </cell>
          <cell r="AK963" t="str">
            <v>2721438025</v>
          </cell>
          <cell r="AL963" t="str">
            <v>94740</v>
          </cell>
          <cell r="AM963"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963" t="str">
            <v>1TE50B8NUSCB</v>
          </cell>
          <cell r="AO963" t="str">
            <v>Smart</v>
          </cell>
          <cell r="AP963" t="str">
            <v>Hisense</v>
          </cell>
          <cell r="AQ963" t="str">
            <v>Opera</v>
          </cell>
          <cell r="AR963" t="str">
            <v>FHD 1920 x 1080</v>
          </cell>
          <cell r="AS963" t="str">
            <v>3TE55G161437G161437M010</v>
          </cell>
          <cell r="AT963">
            <v>7</v>
          </cell>
          <cell r="AU963" t="str">
            <v>55H5C</v>
          </cell>
          <cell r="AV963" t="str">
            <v>3TE55G161437</v>
          </cell>
          <cell r="AW963" t="str">
            <v>G161437</v>
          </cell>
          <cell r="AX963" t="str">
            <v>M010</v>
          </cell>
          <cell r="AY963">
            <v>74012090</v>
          </cell>
          <cell r="AZ963">
            <v>51013014</v>
          </cell>
          <cell r="BA963">
            <v>80140508</v>
          </cell>
        </row>
        <row r="964">
          <cell r="D964">
            <v>60312399</v>
          </cell>
          <cell r="E964" t="str">
            <v>A</v>
          </cell>
          <cell r="F964" t="str">
            <v>TV</v>
          </cell>
          <cell r="G964" t="str">
            <v>JORGE ANTONIO HERNANDEZ FLORES</v>
          </cell>
          <cell r="H964" t="str">
            <v>GENERAL AGUSTIN DE ITURBIDE S/N COSCOMATEPEC CENTRO CP94140</v>
          </cell>
          <cell r="I964">
            <v>2711506831</v>
          </cell>
          <cell r="J964" t="str">
            <v>HISENSE</v>
          </cell>
          <cell r="K964" t="str">
            <v>50K20DW</v>
          </cell>
          <cell r="L964" t="str">
            <v>50G144287H00013</v>
          </cell>
          <cell r="M964" t="str">
            <v>TICKET/000167561</v>
          </cell>
          <cell r="N964">
            <v>0</v>
          </cell>
          <cell r="O964" t="str">
            <v>03/19/2015</v>
          </cell>
          <cell r="P964">
            <v>42798</v>
          </cell>
          <cell r="Q964">
            <v>201472</v>
          </cell>
          <cell r="R964" t="str">
            <v xml:space="preserve"> DISPLAY  Y TARJETA POWER T 173331 Y T171496  OC-1008230 OC-1008331</v>
          </cell>
          <cell r="S964" t="str">
            <v xml:space="preserve"> EL TIKET ES POCO VISIBLE ASI LO ACEPTO </v>
          </cell>
          <cell r="T964" t="str">
            <v xml:space="preserve"> LETICIA ROMERO O     Fecha de Apl</v>
          </cell>
          <cell r="U964" t="str">
            <v>2017-04-21</v>
          </cell>
          <cell r="V964" t="str">
            <v>SUR</v>
          </cell>
          <cell r="W964" t="str">
            <v>COMPLETADO</v>
          </cell>
          <cell r="X964" t="str">
            <v>TALLER</v>
          </cell>
          <cell r="Y964">
            <v>42788</v>
          </cell>
          <cell r="Z964" t="e">
            <v>#VALUE!</v>
          </cell>
          <cell r="AA964" t="str">
            <v>M010</v>
          </cell>
          <cell r="AD964" t="str">
            <v>Coscomatepec/Centrol</v>
          </cell>
          <cell r="AE964" t="str">
            <v>VER</v>
          </cell>
          <cell r="AF964" t="str">
            <v>MX</v>
          </cell>
          <cell r="AG964" t="str">
            <v>10412480</v>
          </cell>
          <cell r="AH964" t="str">
            <v>JORGE ANTONIO HERNANDEZ FLORES</v>
          </cell>
          <cell r="AI964" t="str">
            <v>S/N General Agustin de Iturbide</v>
          </cell>
          <cell r="AJ964" t="str">
            <v>2711506831</v>
          </cell>
          <cell r="AK964">
            <v>0</v>
          </cell>
          <cell r="AL964" t="str">
            <v>94140</v>
          </cell>
          <cell r="AM964"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964" t="str">
            <v>1TE50B8NUSCB</v>
          </cell>
          <cell r="AO964" t="str">
            <v>Smart</v>
          </cell>
          <cell r="AP964" t="str">
            <v>Hisense</v>
          </cell>
          <cell r="AQ964" t="str">
            <v>Opera</v>
          </cell>
          <cell r="AR964" t="str">
            <v>FHD 1920 x 1080</v>
          </cell>
          <cell r="AS964" t="str">
            <v>3TE55G161437G161437M010</v>
          </cell>
          <cell r="AT964">
            <v>7</v>
          </cell>
          <cell r="AU964" t="str">
            <v>55H5C</v>
          </cell>
          <cell r="AV964" t="str">
            <v>3TE55G161437</v>
          </cell>
          <cell r="AW964" t="str">
            <v>G161437</v>
          </cell>
          <cell r="AX964" t="str">
            <v>M010</v>
          </cell>
          <cell r="AY964">
            <v>74012114</v>
          </cell>
          <cell r="AZ964">
            <v>51013038</v>
          </cell>
          <cell r="BA964">
            <v>80143856</v>
          </cell>
        </row>
        <row r="965">
          <cell r="D965">
            <v>60309087</v>
          </cell>
          <cell r="E965" t="str">
            <v>A</v>
          </cell>
          <cell r="F965" t="str">
            <v>TV</v>
          </cell>
          <cell r="G965" t="str">
            <v>SERGIO ANTONIO MARTINEZ ALVIZO</v>
          </cell>
          <cell r="H965" t="str">
            <v>DOMBELLA No. 1629 PIEDRAS NEGRAS ACOROS 1er. SECT. CP 26080</v>
          </cell>
          <cell r="I965">
            <v>87879578436</v>
          </cell>
          <cell r="J965" t="str">
            <v>HISENSE</v>
          </cell>
          <cell r="K965" t="str">
            <v>32K20DW</v>
          </cell>
          <cell r="L965" t="str">
            <v>32J134806H02809</v>
          </cell>
          <cell r="M965" t="str">
            <v>S/N</v>
          </cell>
          <cell r="N965">
            <v>3740.77</v>
          </cell>
          <cell r="O965">
            <v>42834</v>
          </cell>
          <cell r="P965">
            <v>42780</v>
          </cell>
          <cell r="Q965">
            <v>201676</v>
          </cell>
          <cell r="R965" t="str">
            <v>16/02/2017 00 : 31  ERNESTO.HERN : NP5
15/02/2017 07 : 22 201676 : OC-1007368
14/02/2017 07 : 00 201676 : SE SOLICITA REFACCION OC-171937</v>
          </cell>
          <cell r="S965" t="str">
            <v>SE TRAMITA CAMBIO FISICO POR FALTA DE PA</v>
          </cell>
          <cell r="T965" t="str">
            <v xml:space="preserve"> DANIELA DE HOYOS                 </v>
          </cell>
          <cell r="U965" t="str">
            <v>2017-04-21</v>
          </cell>
          <cell r="V965" t="str">
            <v>Norte</v>
          </cell>
          <cell r="W965" t="str">
            <v>COMPLETADO</v>
          </cell>
          <cell r="X965" t="str">
            <v>TALLER</v>
          </cell>
          <cell r="Y965">
            <v>42751</v>
          </cell>
          <cell r="Z965">
            <v>-83</v>
          </cell>
          <cell r="AA965" t="str">
            <v>M010</v>
          </cell>
          <cell r="AD965" t="str">
            <v>Piedtras Negras /Acoros 1er sect</v>
          </cell>
          <cell r="AE965" t="str">
            <v>COA</v>
          </cell>
          <cell r="AF965" t="str">
            <v>MX</v>
          </cell>
          <cell r="AG965" t="str">
            <v>10409833</v>
          </cell>
          <cell r="AH965" t="str">
            <v>SERGIO ANTONIO MARTINEZ ALVIZO</v>
          </cell>
          <cell r="AI965" t="str">
            <v>Dombella num 1629</v>
          </cell>
          <cell r="AJ965" t="str">
            <v>8787957843</v>
          </cell>
          <cell r="AK965">
            <v>0</v>
          </cell>
          <cell r="AL965" t="str">
            <v>26080</v>
          </cell>
          <cell r="AM965"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965" t="str">
            <v>3TE32G143053</v>
          </cell>
          <cell r="AO965" t="str">
            <v>Smart</v>
          </cell>
          <cell r="AP965" t="str">
            <v>Hisense</v>
          </cell>
          <cell r="AQ965" t="str">
            <v>Opera</v>
          </cell>
          <cell r="AR965" t="str">
            <v>HD 1366 X 768</v>
          </cell>
          <cell r="AS965" t="str">
            <v>3TE32G163827G163827M010</v>
          </cell>
          <cell r="AT965">
            <v>7</v>
          </cell>
          <cell r="AU965" t="str">
            <v>32H5B2</v>
          </cell>
          <cell r="AV965" t="str">
            <v>3TE32G163827</v>
          </cell>
          <cell r="AW965" t="str">
            <v>G163827</v>
          </cell>
          <cell r="AX965" t="str">
            <v>M010</v>
          </cell>
          <cell r="AY965">
            <v>74012383</v>
          </cell>
          <cell r="AZ965">
            <v>51013307</v>
          </cell>
          <cell r="BA965">
            <v>80144477</v>
          </cell>
        </row>
        <row r="966">
          <cell r="D966">
            <v>60312647</v>
          </cell>
          <cell r="E966" t="str">
            <v>A</v>
          </cell>
          <cell r="F966" t="str">
            <v>TV</v>
          </cell>
          <cell r="G966" t="str">
            <v>ANABEL ALCANTAR</v>
          </cell>
          <cell r="H966" t="str">
            <v>SANTA TERESA # 615, SANTO NIÑO</v>
          </cell>
          <cell r="I966" t="str">
            <v>686 5828955</v>
          </cell>
          <cell r="J966" t="str">
            <v>HISENSE</v>
          </cell>
          <cell r="K966" t="str">
            <v>32K20DW</v>
          </cell>
          <cell r="L966" t="str">
            <v>32J134806H02181</v>
          </cell>
          <cell r="M966">
            <v>29096</v>
          </cell>
          <cell r="N966">
            <v>0</v>
          </cell>
          <cell r="O966">
            <v>41702</v>
          </cell>
          <cell r="P966">
            <v>42790</v>
          </cell>
          <cell r="Q966">
            <v>201000</v>
          </cell>
          <cell r="R966" t="str">
            <v>15/3/2017: JORGE VAZ: TCF1. 15/03/2017: JORGE VAZ: NP5. 07/03/2017 10 : 45 201000 : 07/03/2017 : SE SOLICITO EL PANEL. T171937</v>
          </cell>
          <cell r="S966" t="str">
            <v/>
          </cell>
          <cell r="T966" t="str">
            <v xml:space="preserve">    MONICA ARREDONDO              </v>
          </cell>
          <cell r="U966" t="str">
            <v>2017/04/20</v>
          </cell>
          <cell r="V966" t="str">
            <v>Norte</v>
          </cell>
          <cell r="W966" t="str">
            <v>COMPLETADO</v>
          </cell>
          <cell r="X966" t="str">
            <v>TALLER</v>
          </cell>
          <cell r="Y966">
            <v>42788</v>
          </cell>
          <cell r="Z966">
            <v>1086</v>
          </cell>
          <cell r="AA966" t="str">
            <v>M012</v>
          </cell>
          <cell r="AD966" t="str">
            <v>Mexicali/Santo niño</v>
          </cell>
          <cell r="AE966" t="str">
            <v>BC</v>
          </cell>
          <cell r="AF966" t="str">
            <v>MX</v>
          </cell>
          <cell r="AG966" t="str">
            <v>10413059</v>
          </cell>
          <cell r="AH966" t="str">
            <v>ANABEL ALCANTAR</v>
          </cell>
          <cell r="AI966" t="str">
            <v>Sta teresa num 615</v>
          </cell>
          <cell r="AJ966" t="str">
            <v>6865828955</v>
          </cell>
          <cell r="AK966">
            <v>0</v>
          </cell>
          <cell r="AL966" t="str">
            <v>21190</v>
          </cell>
          <cell r="AM966"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966" t="str">
            <v>3TE32G143053</v>
          </cell>
          <cell r="AO966" t="str">
            <v>Smart</v>
          </cell>
          <cell r="AP966" t="str">
            <v>Hisense</v>
          </cell>
          <cell r="AQ966" t="str">
            <v>Opera</v>
          </cell>
          <cell r="AR966" t="str">
            <v>HD 1366 X 768</v>
          </cell>
          <cell r="AS966" t="str">
            <v>3TE32G163827G163827M010</v>
          </cell>
          <cell r="AT966">
            <v>7</v>
          </cell>
          <cell r="AU966" t="str">
            <v>32H5B2</v>
          </cell>
          <cell r="AV966" t="str">
            <v>3TE32G163827</v>
          </cell>
          <cell r="AW966" t="str">
            <v>G163827</v>
          </cell>
          <cell r="AX966" t="str">
            <v>M010</v>
          </cell>
          <cell r="AY966">
            <v>74012384</v>
          </cell>
          <cell r="AZ966">
            <v>51013308</v>
          </cell>
          <cell r="BA966">
            <v>80144474</v>
          </cell>
        </row>
        <row r="967">
          <cell r="D967">
            <v>60312825</v>
          </cell>
          <cell r="E967" t="str">
            <v>A</v>
          </cell>
          <cell r="F967" t="str">
            <v>TV</v>
          </cell>
          <cell r="G967" t="str">
            <v>JUAN MANUEL DIAZ ALMADA</v>
          </cell>
          <cell r="H967" t="str">
            <v>AV. AGUASCALIENTES # 1512, COL. PUEBLO NUEVO</v>
          </cell>
          <cell r="I967" t="str">
            <v>686 5522269</v>
          </cell>
          <cell r="J967" t="str">
            <v>HISENSE</v>
          </cell>
          <cell r="K967" t="str">
            <v>32K20DW</v>
          </cell>
          <cell r="L967" t="str">
            <v>32J134806H01124</v>
          </cell>
          <cell r="M967" t="str">
            <v>O16520825</v>
          </cell>
          <cell r="N967">
            <v>0</v>
          </cell>
          <cell r="O967">
            <v>41737</v>
          </cell>
          <cell r="P967">
            <v>42790</v>
          </cell>
          <cell r="Q967">
            <v>201000</v>
          </cell>
          <cell r="R967" t="str">
            <v>28/03/2017: ERNESTO HERN : TCF1. 28/03/2017: ERNESTO HERN: NP5. 07/03/2017 10 : 47 201000 : 07/03/2017- SE SOLICITO EL PANEL. T171937</v>
          </cell>
          <cell r="S967" t="str">
            <v/>
          </cell>
          <cell r="T967" t="str">
            <v xml:space="preserve">    MONICA ARREDONDO              </v>
          </cell>
          <cell r="U967" t="str">
            <v>2017/04/20</v>
          </cell>
          <cell r="V967" t="str">
            <v>Norte</v>
          </cell>
          <cell r="W967" t="str">
            <v>COMPLETADO</v>
          </cell>
          <cell r="X967" t="str">
            <v>TALLER</v>
          </cell>
          <cell r="Y967">
            <v>42790</v>
          </cell>
          <cell r="Z967">
            <v>1053</v>
          </cell>
          <cell r="AA967" t="str">
            <v>M012</v>
          </cell>
          <cell r="AD967" t="str">
            <v>MEXICAL/PUEBLO NUEVO</v>
          </cell>
          <cell r="AE967" t="str">
            <v>BC</v>
          </cell>
          <cell r="AF967" t="str">
            <v>MX</v>
          </cell>
          <cell r="AG967" t="str">
            <v>10413181</v>
          </cell>
          <cell r="AH967" t="str">
            <v>JUAN MANUEL DIAZ ALMADA</v>
          </cell>
          <cell r="AI967" t="str">
            <v>AV. AGUASCALIENTES # 1512</v>
          </cell>
          <cell r="AJ967" t="str">
            <v>686-552-22-69</v>
          </cell>
          <cell r="AK967">
            <v>0</v>
          </cell>
          <cell r="AL967" t="str">
            <v>25097</v>
          </cell>
          <cell r="AM967"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967" t="str">
            <v>3TE32G143053</v>
          </cell>
          <cell r="AO967" t="str">
            <v>Smart</v>
          </cell>
          <cell r="AP967" t="str">
            <v>Hisense</v>
          </cell>
          <cell r="AQ967" t="str">
            <v>Opera</v>
          </cell>
          <cell r="AR967" t="str">
            <v>HD 1366 X 768</v>
          </cell>
          <cell r="AS967" t="str">
            <v>3TE32G163827G163827M010</v>
          </cell>
          <cell r="AT967">
            <v>7</v>
          </cell>
          <cell r="AU967" t="str">
            <v>32H5B2</v>
          </cell>
          <cell r="AV967" t="str">
            <v>3TE32G163827</v>
          </cell>
          <cell r="AW967" t="str">
            <v>G163827</v>
          </cell>
          <cell r="AX967" t="str">
            <v>M010</v>
          </cell>
          <cell r="AY967">
            <v>74012385</v>
          </cell>
          <cell r="AZ967">
            <v>51013309</v>
          </cell>
          <cell r="BA967">
            <v>80144470</v>
          </cell>
        </row>
        <row r="968">
          <cell r="D968">
            <v>60315401</v>
          </cell>
          <cell r="E968" t="str">
            <v xml:space="preserve">A </v>
          </cell>
          <cell r="F968" t="str">
            <v>TV</v>
          </cell>
          <cell r="G968" t="str">
            <v>MARIA ELENA TORAN</v>
          </cell>
          <cell r="H968" t="str">
            <v>ALLENDE # 1,SAN FRANCISCO TENOPALCO,MELCHOR OCAMPO</v>
          </cell>
          <cell r="I968">
            <v>5533054137</v>
          </cell>
          <cell r="J968" t="str">
            <v>HISENSE</v>
          </cell>
          <cell r="K968" t="str">
            <v>50K20D</v>
          </cell>
          <cell r="L968" t="str">
            <v>50G144843H00917</v>
          </cell>
          <cell r="M968" t="str">
            <v>POLIZA</v>
          </cell>
          <cell r="N968">
            <v>0</v>
          </cell>
          <cell r="O968">
            <v>42178</v>
          </cell>
          <cell r="P968">
            <v>42832</v>
          </cell>
          <cell r="Q968">
            <v>201679</v>
          </cell>
          <cell r="R968" t="str">
            <v>PANEL T173331 OC 1009491</v>
          </cell>
          <cell r="S968" t="str">
            <v>EQUIPO EN CASA DE CLIENTE,PENDIENTE DE R</v>
          </cell>
          <cell r="T968" t="str">
            <v xml:space="preserve">GUADALUPE GIRON                   </v>
          </cell>
          <cell r="U968" t="str">
            <v>2017-04-21</v>
          </cell>
          <cell r="V968" t="str">
            <v>CENTRO</v>
          </cell>
          <cell r="W968" t="str">
            <v>COMPLETADO</v>
          </cell>
          <cell r="X968" t="str">
            <v>CLIENTE</v>
          </cell>
          <cell r="Y968">
            <v>42829</v>
          </cell>
          <cell r="Z968">
            <v>651</v>
          </cell>
          <cell r="AA968" t="str">
            <v>M012</v>
          </cell>
          <cell r="AD968" t="str">
            <v>Melchor Ocampo/San Fco. Tenopalco</v>
          </cell>
          <cell r="AE968" t="str">
            <v>MEX</v>
          </cell>
          <cell r="AF968" t="str">
            <v>MX</v>
          </cell>
          <cell r="AG968" t="str">
            <v>10414971</v>
          </cell>
          <cell r="AH968" t="str">
            <v>MARIA ELENA TORAN</v>
          </cell>
          <cell r="AI968" t="str">
            <v>Allende No. 1</v>
          </cell>
          <cell r="AJ968" t="str">
            <v>55-33-05-41-37</v>
          </cell>
          <cell r="AK968">
            <v>0</v>
          </cell>
          <cell r="AL968" t="str">
            <v>58890</v>
          </cell>
          <cell r="AM968"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968" t="str">
            <v>3TE50G132311</v>
          </cell>
          <cell r="AO968" t="str">
            <v>Básica</v>
          </cell>
          <cell r="AP968" t="str">
            <v>Hisense</v>
          </cell>
          <cell r="AQ968" t="str">
            <v>Opera</v>
          </cell>
          <cell r="AR968" t="str">
            <v>FHD 1920 x 1080</v>
          </cell>
          <cell r="AS968" t="str">
            <v>3TE50G1644B3G1644B3M010</v>
          </cell>
          <cell r="AT968">
            <v>3</v>
          </cell>
          <cell r="AU968" t="str">
            <v>50H7GB</v>
          </cell>
          <cell r="AV968" t="str">
            <v>3TE50G1644B3</v>
          </cell>
          <cell r="AW968" t="str">
            <v>G1644B3</v>
          </cell>
          <cell r="AX968" t="str">
            <v>M010</v>
          </cell>
          <cell r="AY968">
            <v>74012386</v>
          </cell>
          <cell r="AZ968">
            <v>51013310</v>
          </cell>
          <cell r="BA968">
            <v>80144494</v>
          </cell>
        </row>
        <row r="969">
          <cell r="D969">
            <v>60314600</v>
          </cell>
          <cell r="E969" t="str">
            <v xml:space="preserve">A </v>
          </cell>
          <cell r="F969" t="str">
            <v>TV</v>
          </cell>
          <cell r="G969" t="str">
            <v>FELIPE MORA</v>
          </cell>
          <cell r="H969" t="str">
            <v>SIERRA DE LA BREÑA MZ 28 LT 8,GEOVILLAS DE TERRANOVA,ACOLMAN</v>
          </cell>
          <cell r="I969">
            <v>29345223</v>
          </cell>
          <cell r="J969" t="str">
            <v>HISENSE</v>
          </cell>
          <cell r="K969" t="str">
            <v>50H3</v>
          </cell>
          <cell r="L969" t="str">
            <v>50J141308H03086</v>
          </cell>
          <cell r="M969" t="str">
            <v>TICKET</v>
          </cell>
          <cell r="N969">
            <v>10401.1</v>
          </cell>
          <cell r="O969">
            <v>42048</v>
          </cell>
          <cell r="P969">
            <v>42817</v>
          </cell>
          <cell r="Q969">
            <v>201679</v>
          </cell>
          <cell r="R969" t="str">
            <v>PANEL T186903 OC 1009233</v>
          </cell>
          <cell r="S969" t="str">
            <v>EQUIPO EN CASA DE CLIENTE,PENDIENTE DE R</v>
          </cell>
          <cell r="T969" t="str">
            <v xml:space="preserve"> GUADALUPE GIRON                  </v>
          </cell>
          <cell r="U969" t="str">
            <v>2017-04-22</v>
          </cell>
          <cell r="V969" t="str">
            <v>CENTRO</v>
          </cell>
          <cell r="W969" t="str">
            <v>COMPLETADO</v>
          </cell>
          <cell r="X969" t="str">
            <v>CLIENTE</v>
          </cell>
          <cell r="Y969">
            <v>42816</v>
          </cell>
          <cell r="Z969">
            <v>768</v>
          </cell>
          <cell r="AA969" t="str">
            <v>M010</v>
          </cell>
          <cell r="AD969" t="str">
            <v>Geovilla de terraova / Acolman</v>
          </cell>
          <cell r="AE969" t="str">
            <v>MEX</v>
          </cell>
          <cell r="AF969" t="str">
            <v>MX</v>
          </cell>
          <cell r="AG969" t="str">
            <v>10414801</v>
          </cell>
          <cell r="AH969" t="str">
            <v>FELIPE MORA</v>
          </cell>
          <cell r="AI969" t="str">
            <v>38 SIERA DE LA BREÑA MZA 28 LOT 8</v>
          </cell>
          <cell r="AJ969" t="str">
            <v>29345223</v>
          </cell>
          <cell r="AK969">
            <v>0</v>
          </cell>
          <cell r="AL969" t="str">
            <v>55883</v>
          </cell>
          <cell r="AM969"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969" t="str">
            <v>3TE50J141202</v>
          </cell>
          <cell r="AO969" t="str">
            <v>Básica</v>
          </cell>
          <cell r="AP969" t="str">
            <v>Hisense</v>
          </cell>
          <cell r="AQ969" t="str">
            <v>Opera</v>
          </cell>
          <cell r="AR969" t="str">
            <v>FHD 1920 x 1080</v>
          </cell>
          <cell r="AS969" t="str">
            <v>3TE50G165140G165140M010</v>
          </cell>
          <cell r="AT969">
            <v>164</v>
          </cell>
          <cell r="AU969" t="str">
            <v>50H7GB</v>
          </cell>
          <cell r="AV969" t="str">
            <v>3TE50G165140</v>
          </cell>
          <cell r="AW969" t="str">
            <v>G165140</v>
          </cell>
          <cell r="AX969" t="str">
            <v>M010</v>
          </cell>
          <cell r="AY969">
            <v>74012454</v>
          </cell>
          <cell r="AZ969">
            <v>51013380</v>
          </cell>
          <cell r="BA969">
            <v>80147856</v>
          </cell>
        </row>
        <row r="970">
          <cell r="D970">
            <v>60315815</v>
          </cell>
          <cell r="E970" t="str">
            <v xml:space="preserve">A </v>
          </cell>
          <cell r="F970" t="str">
            <v>TV</v>
          </cell>
          <cell r="G970" t="str">
            <v>Lorenzo Rafael Morales</v>
          </cell>
          <cell r="H970" t="str">
            <v>FELIPE CARRILLO PUERTO #514 DPTO. A2, COL. CON ENCI, DEL. MUGUEL HIDALGO, C.P. 11430</v>
          </cell>
          <cell r="I970" t="str">
            <v>5537111599 / 50825875</v>
          </cell>
          <cell r="J970" t="str">
            <v>HISENSE</v>
          </cell>
          <cell r="K970" t="str">
            <v>50K20D</v>
          </cell>
          <cell r="L970" t="str">
            <v>50J140472H05144</v>
          </cell>
          <cell r="M970" t="str">
            <v>POLIZA</v>
          </cell>
          <cell r="N970">
            <v>0</v>
          </cell>
          <cell r="O970">
            <v>41902</v>
          </cell>
          <cell r="P970">
            <v>42845</v>
          </cell>
          <cell r="Q970">
            <v>201767</v>
          </cell>
          <cell r="R970" t="str">
            <v>21/04/2017 03 : 44  ARANTXA.MON : NP5 / P1A: 173064 PANEL   20-04-2017   OC-1009788</v>
          </cell>
          <cell r="S970" t="str">
            <v>EQUIPO DAÑADO EN DOMICILIO DE CLIENTE</v>
          </cell>
          <cell r="T970" t="str">
            <v xml:space="preserve">   RENE ARIAS                     </v>
          </cell>
          <cell r="U970" t="str">
            <v>2017-04-24</v>
          </cell>
          <cell r="V970" t="str">
            <v>CENTRO</v>
          </cell>
          <cell r="W970" t="str">
            <v>COMPLETADO</v>
          </cell>
          <cell r="X970" t="str">
            <v>CLIENTE</v>
          </cell>
          <cell r="Y970">
            <v>42836</v>
          </cell>
          <cell r="Z970">
            <v>934</v>
          </cell>
          <cell r="AA970" t="str">
            <v>M012</v>
          </cell>
          <cell r="AD970" t="str">
            <v>con enci/Miguel Hidalgo</v>
          </cell>
          <cell r="AE970" t="str">
            <v>DF</v>
          </cell>
          <cell r="AF970" t="str">
            <v>MX</v>
          </cell>
          <cell r="AG970" t="str">
            <v>10415779</v>
          </cell>
          <cell r="AH970" t="str">
            <v>LORENZO RAFAEL MORALES</v>
          </cell>
          <cell r="AI970" t="str">
            <v>Felipe Carrillo puerto num 514 dto a2</v>
          </cell>
          <cell r="AJ970" t="str">
            <v>0445537111599</v>
          </cell>
          <cell r="AK970" t="str">
            <v>0445537111599</v>
          </cell>
          <cell r="AL970" t="str">
            <v>11430</v>
          </cell>
          <cell r="AM970"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970" t="str">
            <v>3TE50G132311</v>
          </cell>
          <cell r="AO970" t="str">
            <v>Básica</v>
          </cell>
          <cell r="AP970" t="str">
            <v>Hisense</v>
          </cell>
          <cell r="AQ970" t="str">
            <v>Opera</v>
          </cell>
          <cell r="AR970" t="str">
            <v>FHD 1920 x 1080</v>
          </cell>
          <cell r="AS970" t="str">
            <v>3TE50G1644B3G1644B3M010</v>
          </cell>
          <cell r="AT970">
            <v>3</v>
          </cell>
          <cell r="AU970" t="str">
            <v>50H7GB</v>
          </cell>
          <cell r="AV970" t="str">
            <v>3TE50G1644B3</v>
          </cell>
          <cell r="AW970" t="str">
            <v>G1644B3</v>
          </cell>
          <cell r="AX970" t="str">
            <v>M010</v>
          </cell>
          <cell r="AY970">
            <v>74012388</v>
          </cell>
          <cell r="AZ970">
            <v>51013312</v>
          </cell>
          <cell r="BA970">
            <v>80144498</v>
          </cell>
        </row>
        <row r="971">
          <cell r="D971">
            <v>60314294</v>
          </cell>
          <cell r="E971" t="str">
            <v>E</v>
          </cell>
          <cell r="F971" t="str">
            <v>TV</v>
          </cell>
          <cell r="G971" t="str">
            <v>CARLOS SANCHEZ</v>
          </cell>
          <cell r="H971" t="str">
            <v>AV.UNIVERSIDAD1953 EDIF.25 DEPTO.404,COL.COPILCO,COYOACAN</v>
          </cell>
          <cell r="I971" t="str">
            <v>5616 8210</v>
          </cell>
          <cell r="J971" t="str">
            <v>HISENSE</v>
          </cell>
          <cell r="K971" t="str">
            <v>50K20D</v>
          </cell>
          <cell r="L971" t="str">
            <v>65G154828H00058</v>
          </cell>
          <cell r="M971" t="str">
            <v>TIQUET</v>
          </cell>
          <cell r="N971">
            <v>0</v>
          </cell>
          <cell r="O971">
            <v>41812</v>
          </cell>
          <cell r="P971">
            <v>42775</v>
          </cell>
          <cell r="Q971">
            <v>201057</v>
          </cell>
          <cell r="R971">
            <v>0</v>
          </cell>
          <cell r="S971" t="str">
            <v xml:space="preserve"> EQUIPO EN CSA</v>
          </cell>
          <cell r="T971" t="str">
            <v xml:space="preserve"> MARIBEL SASTRE HERNANDEZ         </v>
          </cell>
          <cell r="U971" t="str">
            <v>2017-04-24</v>
          </cell>
          <cell r="V971" t="str">
            <v>CENTRO</v>
          </cell>
          <cell r="W971" t="str">
            <v>COMPLETADO</v>
          </cell>
          <cell r="X971" t="str">
            <v>CLIENTE</v>
          </cell>
          <cell r="Y971">
            <v>42810</v>
          </cell>
          <cell r="Z971">
            <v>998</v>
          </cell>
          <cell r="AA971" t="str">
            <v>M012</v>
          </cell>
          <cell r="AD971" t="str">
            <v>copilco/coyoacan</v>
          </cell>
          <cell r="AE971" t="str">
            <v>DF</v>
          </cell>
          <cell r="AF971" t="str">
            <v>MX</v>
          </cell>
          <cell r="AG971" t="str">
            <v>10411548</v>
          </cell>
          <cell r="AH971" t="str">
            <v>CARLOS SANCHEZ</v>
          </cell>
          <cell r="AI971" t="str">
            <v>av universidad 1953 edif 25 dto 404</v>
          </cell>
          <cell r="AJ971" t="str">
            <v>56168210</v>
          </cell>
          <cell r="AK971">
            <v>0</v>
          </cell>
          <cell r="AL971" t="str">
            <v>04360</v>
          </cell>
          <cell r="AM971" t="str">
            <v>16/03/2017 23 : 27 ANA.LAURA : TCFER
CLIENTE NO ACEPTA CF DE LA ORDEN 60310992</v>
          </cell>
          <cell r="AN971" t="str">
            <v>3TE50G132311</v>
          </cell>
          <cell r="AO971" t="str">
            <v>Básica</v>
          </cell>
          <cell r="AP971" t="str">
            <v>Hisense</v>
          </cell>
          <cell r="AQ971" t="str">
            <v>Opera</v>
          </cell>
          <cell r="AR971" t="str">
            <v>FHD 1920 x 1080</v>
          </cell>
          <cell r="AS971" t="str">
            <v>3TE50G1644B1G1644B1M010</v>
          </cell>
          <cell r="AT971">
            <v>6</v>
          </cell>
          <cell r="AU971" t="str">
            <v>50H7GB</v>
          </cell>
          <cell r="AV971" t="str">
            <v>3TE50G1644B1</v>
          </cell>
          <cell r="AW971" t="str">
            <v>G1644B1</v>
          </cell>
          <cell r="AX971" t="str">
            <v>M010</v>
          </cell>
          <cell r="AY971">
            <v>74012389</v>
          </cell>
          <cell r="AZ971">
            <v>51013313</v>
          </cell>
          <cell r="BA971">
            <v>80144506</v>
          </cell>
        </row>
        <row r="972">
          <cell r="D972">
            <v>60315636</v>
          </cell>
          <cell r="E972" t="str">
            <v xml:space="preserve">A </v>
          </cell>
          <cell r="F972" t="str">
            <v>TV</v>
          </cell>
          <cell r="G972" t="str">
            <v>GERARDO ORDOÑEZ QUIROZ</v>
          </cell>
          <cell r="H972" t="str">
            <v xml:space="preserve">EMPERADORES NO.41 BIS,COL.PORTALES ORIENTE,BENITO JUAREZ </v>
          </cell>
          <cell r="I972" t="str">
            <v>5674 4656 / 55 2086 7816</v>
          </cell>
          <cell r="J972" t="str">
            <v>HISENSE</v>
          </cell>
          <cell r="K972" t="str">
            <v>50K20D</v>
          </cell>
          <cell r="L972" t="str">
            <v>50J140472H07064</v>
          </cell>
          <cell r="M972">
            <v>158</v>
          </cell>
          <cell r="N972">
            <v>0</v>
          </cell>
          <cell r="O972">
            <v>42914</v>
          </cell>
          <cell r="P972">
            <v>42835</v>
          </cell>
          <cell r="Q972">
            <v>201057</v>
          </cell>
          <cell r="R972" t="str">
            <v>12/04/2017 03 : 21  ARANTXA.MON : NP5</v>
          </cell>
          <cell r="S972" t="str">
            <v xml:space="preserve"> EQUIPO EN CSA</v>
          </cell>
          <cell r="T972" t="str">
            <v xml:space="preserve"> MARIBEL SASTRE HERNANDEZ         </v>
          </cell>
          <cell r="U972" t="str">
            <v>2017-04-24</v>
          </cell>
          <cell r="V972" t="str">
            <v>CENTRO</v>
          </cell>
          <cell r="W972" t="str">
            <v>COMPLETADO</v>
          </cell>
          <cell r="X972" t="str">
            <v>CLIENTE</v>
          </cell>
          <cell r="Y972">
            <v>42832</v>
          </cell>
          <cell r="Z972">
            <v>-82</v>
          </cell>
          <cell r="AA972" t="str">
            <v>M010</v>
          </cell>
          <cell r="AD972" t="str">
            <v>Benito Juarez/Portales Oriente</v>
          </cell>
          <cell r="AE972" t="str">
            <v>DF</v>
          </cell>
          <cell r="AF972" t="str">
            <v>MX</v>
          </cell>
          <cell r="AG972" t="str">
            <v>10384843</v>
          </cell>
          <cell r="AH972" t="str">
            <v>GERARDO ORDOÑEZ QUIROZ</v>
          </cell>
          <cell r="AI972" t="str">
            <v>Emperadores No. 41 Bis</v>
          </cell>
          <cell r="AJ972" t="str">
            <v>044-55-20-86-78-16</v>
          </cell>
          <cell r="AK972" t="str">
            <v>044-55-20-86-78-16</v>
          </cell>
          <cell r="AL972" t="str">
            <v>03570</v>
          </cell>
          <cell r="AM972"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972" t="str">
            <v>3TE50G132311</v>
          </cell>
          <cell r="AO972" t="str">
            <v>Básica</v>
          </cell>
          <cell r="AP972" t="str">
            <v>Hisense</v>
          </cell>
          <cell r="AQ972" t="str">
            <v>Opera</v>
          </cell>
          <cell r="AR972" t="str">
            <v>FHD 1920 x 1080</v>
          </cell>
          <cell r="AS972" t="str">
            <v>3TE50G1644B3G1644B3M010</v>
          </cell>
          <cell r="AT972">
            <v>3</v>
          </cell>
          <cell r="AU972" t="str">
            <v>50H7GB</v>
          </cell>
          <cell r="AV972" t="str">
            <v>3TE50G1644B3</v>
          </cell>
          <cell r="AW972" t="str">
            <v>G1644B3</v>
          </cell>
          <cell r="AX972" t="str">
            <v>M010</v>
          </cell>
          <cell r="AY972">
            <v>74012390</v>
          </cell>
          <cell r="AZ972">
            <v>51013314</v>
          </cell>
          <cell r="BA972">
            <v>80144501</v>
          </cell>
        </row>
        <row r="973">
          <cell r="D973">
            <v>60315706</v>
          </cell>
          <cell r="E973" t="str">
            <v xml:space="preserve">A </v>
          </cell>
          <cell r="F973" t="str">
            <v>TV</v>
          </cell>
          <cell r="G973" t="str">
            <v>MARICELA CORREA HERNANDEZ</v>
          </cell>
          <cell r="H973" t="str">
            <v xml:space="preserve">ORIENTE 9 MZ.61 LT.8,COL. CUCHILLA DEL TESORO,GUSTAVO A MADERO </v>
          </cell>
          <cell r="I973" t="str">
            <v>5796 3701</v>
          </cell>
          <cell r="J973" t="str">
            <v>HISENSE</v>
          </cell>
          <cell r="K973" t="str">
            <v>50K20D</v>
          </cell>
          <cell r="L973" t="str">
            <v>50J140472H06090</v>
          </cell>
          <cell r="M973" t="str">
            <v>TIQUET</v>
          </cell>
          <cell r="N973">
            <v>5800</v>
          </cell>
          <cell r="O973">
            <v>41902</v>
          </cell>
          <cell r="P973">
            <v>42837</v>
          </cell>
          <cell r="Q973">
            <v>201057</v>
          </cell>
          <cell r="R973" t="str">
            <v>18/04/2017 06 : 10  ARANTXA.MON : TCF1
18/04/2017 06 : 10  ARANTXA.MON : NP5
15/04/2017 22 : 39 201057 : ODS CON 3 DIAS DE SOLICITUD DE REFACCION, NO HAN SURTIDO AUN
13/04/2017 01 : 48 201057 : P1A: SE SOLICITA #T173064, PANEL,OC-1009616,</v>
          </cell>
          <cell r="S973" t="str">
            <v xml:space="preserve"> EQUIPO EN CSA</v>
          </cell>
          <cell r="T973" t="str">
            <v xml:space="preserve"> MARIBEL SASTRE HERNANDEZ         </v>
          </cell>
          <cell r="U973" t="str">
            <v>2017-04-24</v>
          </cell>
          <cell r="V973" t="str">
            <v>CENTRO</v>
          </cell>
          <cell r="W973" t="str">
            <v>COMPLETADO</v>
          </cell>
          <cell r="X973" t="str">
            <v>CLIENTE</v>
          </cell>
          <cell r="Y973">
            <v>42835</v>
          </cell>
          <cell r="Z973">
            <v>933</v>
          </cell>
          <cell r="AA973" t="str">
            <v>M012</v>
          </cell>
          <cell r="AD973" t="str">
            <v>Gustavo A Madero / Cuchilla del tesoro</v>
          </cell>
          <cell r="AE973" t="str">
            <v>DF</v>
          </cell>
          <cell r="AF973" t="str">
            <v>MX</v>
          </cell>
          <cell r="AG973" t="str">
            <v>10394594</v>
          </cell>
          <cell r="AH973" t="str">
            <v>MARICELA CORREA HERNANDEZ</v>
          </cell>
          <cell r="AI973" t="str">
            <v>Oriente 9 MZ 61 LT 8</v>
          </cell>
          <cell r="AJ973" t="str">
            <v>57963701</v>
          </cell>
          <cell r="AK973">
            <v>0</v>
          </cell>
          <cell r="AL973" t="str">
            <v>07900</v>
          </cell>
          <cell r="AM973"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973" t="str">
            <v>3TE50G132311</v>
          </cell>
          <cell r="AO973" t="str">
            <v>Básica</v>
          </cell>
          <cell r="AP973" t="str">
            <v>Hisense</v>
          </cell>
          <cell r="AQ973" t="str">
            <v>Opera</v>
          </cell>
          <cell r="AR973" t="str">
            <v>FHD 1920 x 1080</v>
          </cell>
          <cell r="AS973" t="str">
            <v>3TE50G1644B3G1644B3M010</v>
          </cell>
          <cell r="AT973">
            <v>3</v>
          </cell>
          <cell r="AU973" t="str">
            <v>50H7GB</v>
          </cell>
          <cell r="AV973" t="str">
            <v>3TE50G1644B3</v>
          </cell>
          <cell r="AW973" t="str">
            <v>G1644B3</v>
          </cell>
          <cell r="AX973" t="str">
            <v>M010</v>
          </cell>
          <cell r="AY973">
            <v>74012391</v>
          </cell>
          <cell r="AZ973">
            <v>51013315</v>
          </cell>
          <cell r="BA973">
            <v>80144499</v>
          </cell>
        </row>
        <row r="974">
          <cell r="D974">
            <v>60316059</v>
          </cell>
          <cell r="E974" t="str">
            <v xml:space="preserve">A </v>
          </cell>
          <cell r="F974" t="str">
            <v>TV</v>
          </cell>
          <cell r="G974" t="str">
            <v>GUADALUPE ESQUIVEL</v>
          </cell>
          <cell r="H974" t="str">
            <v>1RA CDA DE AGRICULTURA 29 INT.5,COL.AGRICULTURA,MIGUEL HIDALGO TEL 5396 2521</v>
          </cell>
          <cell r="I974" t="str">
            <v>5396 2521</v>
          </cell>
          <cell r="J974" t="str">
            <v>HISENSE</v>
          </cell>
          <cell r="K974" t="str">
            <v>32K20DW</v>
          </cell>
          <cell r="L974" t="str">
            <v>32G144281H02168</v>
          </cell>
          <cell r="M974" t="str">
            <v>POLIZA SELLADA</v>
          </cell>
          <cell r="N974">
            <v>0</v>
          </cell>
          <cell r="O974">
            <v>42097</v>
          </cell>
          <cell r="P974">
            <v>42842</v>
          </cell>
          <cell r="Q974">
            <v>201057</v>
          </cell>
          <cell r="R974" t="str">
            <v>21/04/2017 01 : 59  ARANTXA.MON : TCF1
21/04/2017 01 : 58  ARANTXA.MON : NP5
20/04/2017 07 : 04 201057 : P1A: SE SOLICITA REFACCION #T179250,PANEL,OC-1009765,</v>
          </cell>
          <cell r="S974" t="str">
            <v xml:space="preserve"> EQUIPO EN CSA</v>
          </cell>
          <cell r="T974" t="str">
            <v xml:space="preserve"> MARIBEL SASTRE HERNANDEZ         </v>
          </cell>
          <cell r="U974" t="str">
            <v>2017-04-24</v>
          </cell>
          <cell r="V974" t="str">
            <v>CENTRO</v>
          </cell>
          <cell r="W974" t="str">
            <v>COMPLETADO</v>
          </cell>
          <cell r="X974" t="str">
            <v>CLIENTE</v>
          </cell>
          <cell r="Y974">
            <v>42842</v>
          </cell>
          <cell r="Z974">
            <v>745</v>
          </cell>
          <cell r="AA974" t="str">
            <v>M012</v>
          </cell>
          <cell r="AD974" t="str">
            <v>Agicultura/Miguel Hidalgo</v>
          </cell>
          <cell r="AE974" t="str">
            <v>DF</v>
          </cell>
          <cell r="AF974" t="str">
            <v>MX</v>
          </cell>
          <cell r="AG974" t="str">
            <v>10413248</v>
          </cell>
          <cell r="AH974" t="str">
            <v>GUADALUPE ESQUIVEL</v>
          </cell>
          <cell r="AI974" t="str">
            <v>29 int 5 1ra cda deAgricultura</v>
          </cell>
          <cell r="AJ974" t="str">
            <v>53962521</v>
          </cell>
          <cell r="AK974">
            <v>0</v>
          </cell>
          <cell r="AL974" t="str">
            <v>11360</v>
          </cell>
          <cell r="AM974"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974" t="str">
            <v>3TE32G143053</v>
          </cell>
          <cell r="AO974" t="str">
            <v>Smart</v>
          </cell>
          <cell r="AP974" t="str">
            <v>Hisense</v>
          </cell>
          <cell r="AQ974" t="str">
            <v>Opera</v>
          </cell>
          <cell r="AR974" t="str">
            <v>HD 1366 X 768</v>
          </cell>
          <cell r="AS974" t="str">
            <v>3TE32G163827G163827M010</v>
          </cell>
          <cell r="AT974">
            <v>7</v>
          </cell>
          <cell r="AU974" t="str">
            <v>32H5B2</v>
          </cell>
          <cell r="AV974" t="str">
            <v>3TE32G163827</v>
          </cell>
          <cell r="AW974" t="str">
            <v>G163827</v>
          </cell>
          <cell r="AX974" t="str">
            <v>M010</v>
          </cell>
          <cell r="AY974">
            <v>74012343</v>
          </cell>
          <cell r="AZ974">
            <v>51013267</v>
          </cell>
          <cell r="BA974">
            <v>80143839</v>
          </cell>
        </row>
        <row r="975">
          <cell r="D975">
            <v>60314282</v>
          </cell>
          <cell r="E975" t="str">
            <v>B</v>
          </cell>
          <cell r="F975" t="str">
            <v>CELULAR</v>
          </cell>
          <cell r="G975" t="str">
            <v>Gonzalo Alberto Montiel Esvala</v>
          </cell>
          <cell r="H975" t="str">
            <v>Luis Felipe Madrigal
No. 4 Huimanguillio/Pueblo Nuevo
C.P 86400</v>
          </cell>
          <cell r="I975">
            <v>9176750</v>
          </cell>
          <cell r="J975" t="str">
            <v>HISENSE</v>
          </cell>
          <cell r="K975" t="str">
            <v>C20</v>
          </cell>
          <cell r="L975" t="str">
            <v>1M9H75A91MX10D0HE7Z50183</v>
          </cell>
          <cell r="M975">
            <v>0</v>
          </cell>
          <cell r="N975">
            <v>4499</v>
          </cell>
          <cell r="O975">
            <v>42703</v>
          </cell>
          <cell r="P975">
            <v>42809</v>
          </cell>
          <cell r="Q975">
            <v>201709</v>
          </cell>
          <cell r="R975" t="str">
            <v xml:space="preserve"> ROGER.R : TCF1
29/03/2017 23 : 04  ROGER.R : TCFT - Irreparabilidad.</v>
          </cell>
          <cell r="S975" t="str">
            <v xml:space="preserve"> EQUIPO RAYADO, PORTA SIM</v>
          </cell>
          <cell r="T975" t="str">
            <v xml:space="preserve"> JUAN FRANCISCO ALVIZAR           </v>
          </cell>
          <cell r="U975" t="str">
            <v>2017-04-19</v>
          </cell>
          <cell r="V975" t="str">
            <v>CELULARES</v>
          </cell>
          <cell r="W975" t="str">
            <v>COMPLETADO</v>
          </cell>
          <cell r="X975" t="str">
            <v>TALLER</v>
          </cell>
          <cell r="Y975">
            <v>42809</v>
          </cell>
          <cell r="Z975">
            <v>106</v>
          </cell>
          <cell r="AA975" t="str">
            <v>M010</v>
          </cell>
          <cell r="AD975" t="str">
            <v>Huimanguillio/Pueblo Nuevo</v>
          </cell>
          <cell r="AE975" t="str">
            <v>TAB</v>
          </cell>
          <cell r="AF975" t="str">
            <v>MX</v>
          </cell>
          <cell r="AG975" t="str">
            <v>10413845</v>
          </cell>
          <cell r="AH975" t="str">
            <v>GONZALO ALBERTO MONTIEL ESVALA</v>
          </cell>
          <cell r="AI975" t="str">
            <v>4 Luis Felipe Madrigal</v>
          </cell>
          <cell r="AJ975" t="str">
            <v>9171035820</v>
          </cell>
          <cell r="AK975" t="str">
            <v>9171035820</v>
          </cell>
          <cell r="AL975" t="str">
            <v>86400</v>
          </cell>
          <cell r="AM975"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975" t="str">
            <v>1MH75A91MX10D0</v>
          </cell>
          <cell r="AO975" t="e">
            <v>#N/A</v>
          </cell>
          <cell r="AP975" t="e">
            <v>#N/A</v>
          </cell>
          <cell r="AQ975" t="e">
            <v>#N/A</v>
          </cell>
          <cell r="AR975" t="e">
            <v>#N/A</v>
          </cell>
          <cell r="AS975" t="str">
            <v/>
          </cell>
          <cell r="AT975" t="e">
            <v>#N/A</v>
          </cell>
          <cell r="AY975">
            <v>74012408</v>
          </cell>
          <cell r="AZ975">
            <v>51013333</v>
          </cell>
          <cell r="BA975">
            <v>80148525</v>
          </cell>
        </row>
        <row r="976">
          <cell r="D976">
            <v>60314281</v>
          </cell>
          <cell r="E976" t="str">
            <v xml:space="preserve">A </v>
          </cell>
          <cell r="F976" t="str">
            <v>CELULAR</v>
          </cell>
          <cell r="G976" t="str">
            <v>ERIKA ORTEGA</v>
          </cell>
          <cell r="H976" t="str">
            <v>AV JUPITER
No. 173 STA ISABEL/MEXICALLI
C.P 21139</v>
          </cell>
          <cell r="I976">
            <v>6865638390</v>
          </cell>
          <cell r="J976" t="str">
            <v>HISENSE</v>
          </cell>
          <cell r="K976" t="str">
            <v>U972</v>
          </cell>
          <cell r="L976" t="str">
            <v>1MS75CE9MX10D0H2HD11138</v>
          </cell>
          <cell r="M976">
            <v>0</v>
          </cell>
          <cell r="N976">
            <v>2640.13</v>
          </cell>
          <cell r="O976">
            <v>42661</v>
          </cell>
          <cell r="P976">
            <v>42810</v>
          </cell>
          <cell r="Q976">
            <v>201709</v>
          </cell>
          <cell r="R976" t="str">
            <v xml:space="preserve"> P1. T1021644.   1008846 ARANTXA.MON : TCF1
05/04/2017 11 : 36  ARANTXA.MON : NP5
</v>
          </cell>
          <cell r="S976" t="str">
            <v xml:space="preserve"> EQUIPO RAYADO, BATERIA</v>
          </cell>
          <cell r="T976" t="str">
            <v xml:space="preserve"> JUAN FRANCISCO ALVIZAR           </v>
          </cell>
          <cell r="U976" t="str">
            <v>2017-04-19</v>
          </cell>
          <cell r="V976" t="str">
            <v>CELULARES</v>
          </cell>
          <cell r="W976" t="str">
            <v>COMPLETADO</v>
          </cell>
          <cell r="X976" t="str">
            <v>TALLER</v>
          </cell>
          <cell r="Y976">
            <v>42809</v>
          </cell>
          <cell r="Z976">
            <v>148</v>
          </cell>
          <cell r="AA976" t="str">
            <v>M010</v>
          </cell>
          <cell r="AD976" t="str">
            <v>STA ISABEL/MEXICALLI</v>
          </cell>
          <cell r="AE976" t="str">
            <v>BC</v>
          </cell>
          <cell r="AF976" t="str">
            <v>MX</v>
          </cell>
          <cell r="AG976" t="str">
            <v>10411093</v>
          </cell>
          <cell r="AH976" t="str">
            <v>ERIKA ORTEGA</v>
          </cell>
          <cell r="AI976" t="str">
            <v>173 AV JUPITER</v>
          </cell>
          <cell r="AJ976" t="str">
            <v>6865638390</v>
          </cell>
          <cell r="AK976">
            <v>0</v>
          </cell>
          <cell r="AL976" t="str">
            <v>21139</v>
          </cell>
          <cell r="AM976"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74012143</v>
          </cell>
          <cell r="AZ976">
            <v>51013066</v>
          </cell>
          <cell r="BA976">
            <v>80144938</v>
          </cell>
        </row>
        <row r="977">
          <cell r="D977">
            <v>60314285</v>
          </cell>
          <cell r="E977" t="str">
            <v xml:space="preserve">A </v>
          </cell>
          <cell r="F977" t="str">
            <v>CELULAR</v>
          </cell>
          <cell r="G977" t="str">
            <v>Hector Alejendro Hernandez Mendez</v>
          </cell>
          <cell r="H977" t="str">
            <v>general coronado
No. 649 guadlajara/villa señor
C.P 44600</v>
          </cell>
          <cell r="I977">
            <v>36145420</v>
          </cell>
          <cell r="J977" t="str">
            <v>HISENSE</v>
          </cell>
          <cell r="K977" t="str">
            <v>C1</v>
          </cell>
          <cell r="L977" t="str">
            <v>1MH76AL1MX1Z30HDJH20553</v>
          </cell>
          <cell r="M977">
            <v>0</v>
          </cell>
          <cell r="N977">
            <v>6132</v>
          </cell>
          <cell r="O977">
            <v>42671</v>
          </cell>
          <cell r="P977">
            <v>42809</v>
          </cell>
          <cell r="Q977">
            <v>201709</v>
          </cell>
          <cell r="R977" t="str">
            <v>CF. POR FALTA DE PARTE 22/03/2017 04 : 22 201709 : P1. T1017672    1008846
EQUIPO PENDIENTE POR PARTE ( DISPLAY )05/04/2017 11 : 41  ARANTXA.MON : TCF1 11/04/2017 23 : 25  MARCO.DIAZ : TCFINV, TCFCN por falta de producto . TCFDEV. dmc</v>
          </cell>
          <cell r="S977" t="str">
            <v>RAYADO, PORTA SIM</v>
          </cell>
          <cell r="T977" t="str">
            <v xml:space="preserve">                                  </v>
          </cell>
          <cell r="U977" t="str">
            <v>2017-04-19</v>
          </cell>
          <cell r="V977" t="str">
            <v>CELULARES</v>
          </cell>
          <cell r="W977" t="str">
            <v>COMPLETADO</v>
          </cell>
          <cell r="X977" t="str">
            <v>TALLER</v>
          </cell>
          <cell r="Y977">
            <v>42809</v>
          </cell>
          <cell r="Z977">
            <v>138</v>
          </cell>
          <cell r="AA977" t="str">
            <v>M010</v>
          </cell>
          <cell r="AD977" t="str">
            <v>guadlajara/villa señor</v>
          </cell>
          <cell r="AE977" t="str">
            <v>JAL</v>
          </cell>
          <cell r="AF977" t="str">
            <v>MX</v>
          </cell>
          <cell r="AG977" t="str">
            <v>10413860</v>
          </cell>
          <cell r="AH977" t="str">
            <v>HECTOR ALEJENDRO HERNANDEZ MENDEZ</v>
          </cell>
          <cell r="AI977" t="str">
            <v>649 general coronado</v>
          </cell>
          <cell r="AJ977" t="str">
            <v>36145420</v>
          </cell>
          <cell r="AK977" t="str">
            <v>3333778727</v>
          </cell>
          <cell r="AL977" t="str">
            <v>44600</v>
          </cell>
          <cell r="AM977"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977" t="e">
            <v>#N/A</v>
          </cell>
          <cell r="AO977" t="e">
            <v>#N/A</v>
          </cell>
          <cell r="AP977" t="e">
            <v>#N/A</v>
          </cell>
          <cell r="AQ977" t="e">
            <v>#N/A</v>
          </cell>
          <cell r="AR977" t="e">
            <v>#N/A</v>
          </cell>
          <cell r="AS977" t="str">
            <v>GMS001NJD013S405686M010</v>
          </cell>
          <cell r="AT977">
            <v>2</v>
          </cell>
          <cell r="AU977" t="str">
            <v>C1</v>
          </cell>
          <cell r="AV977" t="str">
            <v>GMS001NJD013</v>
          </cell>
          <cell r="AW977" t="str">
            <v>S405686</v>
          </cell>
          <cell r="AX977" t="str">
            <v>M010</v>
          </cell>
          <cell r="AY977">
            <v>74012137</v>
          </cell>
          <cell r="AZ977">
            <v>51013060</v>
          </cell>
          <cell r="BA977">
            <v>80143866</v>
          </cell>
        </row>
        <row r="978">
          <cell r="D978">
            <v>60314283</v>
          </cell>
          <cell r="E978" t="str">
            <v>B</v>
          </cell>
          <cell r="F978" t="str">
            <v>CELULAR</v>
          </cell>
          <cell r="G978" t="str">
            <v>Guadalupe Rafael Jara Hernandez</v>
          </cell>
          <cell r="H978" t="str">
            <v>Av Peñon No. 610 Ixtapaluca/Fracc Geovillas Santa Barbara
C.P 56535</v>
          </cell>
          <cell r="I978">
            <v>19450117</v>
          </cell>
          <cell r="J978" t="str">
            <v>HISENSE</v>
          </cell>
          <cell r="K978" t="str">
            <v>C20</v>
          </cell>
          <cell r="L978" t="str">
            <v>1MH75A91MX10D0HT7Z50328</v>
          </cell>
          <cell r="M978">
            <v>0</v>
          </cell>
          <cell r="N978">
            <v>5998</v>
          </cell>
          <cell r="O978">
            <v>42695</v>
          </cell>
          <cell r="P978">
            <v>42444</v>
          </cell>
          <cell r="Q978">
            <v>201709</v>
          </cell>
          <cell r="R978" t="str">
            <v>29/03/2017 23 : 07  ROGER.R : TCFT - Irreparabilidad 11/04/2017 23 : 23  MARCO.DIAZ : TCFINV, TCFCN por falta de producto. TCFDEV dmc
aceptan el C1</v>
          </cell>
          <cell r="S978" t="str">
            <v xml:space="preserve"> EQUIPO RAYADO, PORTA SIM</v>
          </cell>
          <cell r="T978" t="str">
            <v xml:space="preserve"> JUAN FRANCISCO ALVIZAR           </v>
          </cell>
          <cell r="U978" t="str">
            <v>2017-04-19</v>
          </cell>
          <cell r="V978" t="str">
            <v>CELULARES</v>
          </cell>
          <cell r="W978" t="str">
            <v>COMPLETADO</v>
          </cell>
          <cell r="X978" t="str">
            <v>TALLER</v>
          </cell>
          <cell r="Y978">
            <v>42809</v>
          </cell>
          <cell r="Z978">
            <v>114</v>
          </cell>
          <cell r="AA978" t="str">
            <v>M010</v>
          </cell>
          <cell r="AD978" t="str">
            <v>Ixtapaluca/Fracc Geovillas Santa Barbara</v>
          </cell>
          <cell r="AE978" t="str">
            <v>MEX</v>
          </cell>
          <cell r="AF978" t="str">
            <v>MX</v>
          </cell>
          <cell r="AG978" t="str">
            <v>10412240</v>
          </cell>
          <cell r="AH978" t="str">
            <v>GUADALUPE RAFAEL JARA HERNANDEZ</v>
          </cell>
          <cell r="AI978" t="str">
            <v>610 Av Peñon</v>
          </cell>
          <cell r="AJ978" t="str">
            <v>19450117</v>
          </cell>
          <cell r="AK978" t="str">
            <v>5521320553</v>
          </cell>
          <cell r="AL978" t="str">
            <v>56535</v>
          </cell>
          <cell r="AM978"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978" t="str">
            <v>1MH75AL1MX1Z30</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74012373</v>
          </cell>
          <cell r="AZ978">
            <v>51013297</v>
          </cell>
          <cell r="BA978">
            <v>80144414</v>
          </cell>
        </row>
        <row r="979">
          <cell r="D979">
            <v>60314284</v>
          </cell>
          <cell r="E979" t="str">
            <v xml:space="preserve">A </v>
          </cell>
          <cell r="F979" t="str">
            <v>CELULAR</v>
          </cell>
          <cell r="G979" t="str">
            <v>Jorleth Jazmin Montesinos Castillejos</v>
          </cell>
          <cell r="H979" t="str">
            <v>6TA PONIENTE SUR
No. 447 Centro/tuxtla Gutierrez Chiapa
C.P 29000</v>
          </cell>
          <cell r="I979">
            <v>60210765</v>
          </cell>
          <cell r="J979" t="str">
            <v>HISENSE</v>
          </cell>
          <cell r="K979" t="str">
            <v>U972</v>
          </cell>
          <cell r="L979">
            <v>869174020515253</v>
          </cell>
          <cell r="M979">
            <v>0</v>
          </cell>
          <cell r="N979">
            <v>1980</v>
          </cell>
          <cell r="O979">
            <v>42566</v>
          </cell>
          <cell r="P979">
            <v>42809</v>
          </cell>
          <cell r="Q979">
            <v>201709</v>
          </cell>
          <cell r="R979" t="str">
            <v>CF. POR FALTA DE PARTE 22/03/2017 04 : 20 201709 : P1. T1023978.   1008846
EQUIPO PENDIENTE POR PARTE ( BATERIA ) 05/04/2017 11 : 46  ARANTXA.MON : NP5</v>
          </cell>
          <cell r="S979" t="str">
            <v xml:space="preserve"> EQUIPO RAYADO, BATERIA</v>
          </cell>
          <cell r="T979" t="str">
            <v xml:space="preserve"> JUAN FRANCISCO ALVIZAR           </v>
          </cell>
          <cell r="U979" t="str">
            <v>2017-04-19</v>
          </cell>
          <cell r="V979" t="str">
            <v>CELULARES</v>
          </cell>
          <cell r="W979" t="str">
            <v>COMPLETADO</v>
          </cell>
          <cell r="X979" t="str">
            <v>TALLER</v>
          </cell>
          <cell r="Y979">
            <v>42809</v>
          </cell>
          <cell r="Z979">
            <v>243</v>
          </cell>
          <cell r="AA979" t="str">
            <v>M010</v>
          </cell>
          <cell r="AD979" t="str">
            <v>Centro/tuxtla Gutierrez Chiapa</v>
          </cell>
          <cell r="AE979" t="str">
            <v>CHS</v>
          </cell>
          <cell r="AF979" t="str">
            <v>MX</v>
          </cell>
          <cell r="AG979" t="str">
            <v>10410856</v>
          </cell>
          <cell r="AH979" t="str">
            <v>JORLETH JAZMIN MONTESINOS CASTILLEJ</v>
          </cell>
          <cell r="AI979" t="str">
            <v>447 6TA PONIENTE SUR</v>
          </cell>
          <cell r="AJ979" t="str">
            <v>60210765</v>
          </cell>
          <cell r="AK979" t="str">
            <v>0459611684007</v>
          </cell>
          <cell r="AL979" t="str">
            <v>29000</v>
          </cell>
          <cell r="AM979"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74012142</v>
          </cell>
          <cell r="AZ979">
            <v>51013065</v>
          </cell>
          <cell r="BA979">
            <v>80144939</v>
          </cell>
        </row>
        <row r="980">
          <cell r="D980">
            <v>60314420</v>
          </cell>
          <cell r="E980" t="str">
            <v xml:space="preserve">A </v>
          </cell>
          <cell r="F980" t="str">
            <v>CELULAR</v>
          </cell>
          <cell r="G980" t="str">
            <v>Maria trinidad Flores</v>
          </cell>
          <cell r="H980" t="str">
            <v>Atropologia No.16 Azcaposalco / El rosario, CP. 02100</v>
          </cell>
          <cell r="I980">
            <v>53821867</v>
          </cell>
          <cell r="J980" t="str">
            <v>HISENSE</v>
          </cell>
          <cell r="K980" t="str">
            <v>C20</v>
          </cell>
          <cell r="L980" t="str">
            <v>1MH75A91MX10DOH51Z5025A</v>
          </cell>
          <cell r="M980">
            <v>39798303</v>
          </cell>
          <cell r="N980">
            <v>5998.5</v>
          </cell>
          <cell r="O980">
            <v>42672</v>
          </cell>
          <cell r="P980">
            <v>42810</v>
          </cell>
          <cell r="Q980">
            <v>201709</v>
          </cell>
          <cell r="R980" t="str">
            <v>25/03/2017 03 : 02  ROGER.R : TCFT - Irreparabilidad 11/04/2017 23 : 26  MARCO.DIAZ : TCFINV, TCFCN por falta de producto TCFDEV. dmc</v>
          </cell>
          <cell r="S980" t="str">
            <v>EQUIPO MALTRADO CON PORTA SIM</v>
          </cell>
          <cell r="T980" t="str">
            <v xml:space="preserve"> JUAN FRANCISCO ALZIVAR           </v>
          </cell>
          <cell r="U980" t="str">
            <v>2017-04-20</v>
          </cell>
          <cell r="V980" t="str">
            <v>CELULARES</v>
          </cell>
          <cell r="W980" t="str">
            <v>COMPLETADO</v>
          </cell>
          <cell r="X980" t="str">
            <v>TALLER</v>
          </cell>
          <cell r="Y980">
            <v>42811</v>
          </cell>
          <cell r="Z980">
            <v>139</v>
          </cell>
          <cell r="AA980" t="str">
            <v>M010</v>
          </cell>
          <cell r="AD980" t="str">
            <v>Azcaposalco / El rosario</v>
          </cell>
          <cell r="AE980" t="str">
            <v>DF</v>
          </cell>
          <cell r="AF980" t="str">
            <v>MX</v>
          </cell>
          <cell r="AG980" t="str">
            <v>10413846</v>
          </cell>
          <cell r="AH980" t="str">
            <v>MARIA TRINIDAD FLORES</v>
          </cell>
          <cell r="AI980" t="str">
            <v>16 Atropologia</v>
          </cell>
          <cell r="AJ980" t="str">
            <v>53821867</v>
          </cell>
          <cell r="AK980" t="str">
            <v>5521747273</v>
          </cell>
          <cell r="AL980" t="str">
            <v>02100</v>
          </cell>
          <cell r="AM980"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980" t="str">
            <v>1MH75AL1MX1Z30</v>
          </cell>
          <cell r="AO980" t="e">
            <v>#N/A</v>
          </cell>
          <cell r="AP980" t="e">
            <v>#N/A</v>
          </cell>
          <cell r="AQ980" t="e">
            <v>#N/A</v>
          </cell>
          <cell r="AR980" t="e">
            <v>#N/A</v>
          </cell>
          <cell r="AS980" t="str">
            <v>GMS001NJD013S405686M010</v>
          </cell>
          <cell r="AT980">
            <v>2</v>
          </cell>
          <cell r="AU980" t="str">
            <v>C1</v>
          </cell>
          <cell r="AV980" t="str">
            <v>GMS001NJD013</v>
          </cell>
          <cell r="AW980" t="str">
            <v>S405686</v>
          </cell>
          <cell r="AX980" t="str">
            <v>M010</v>
          </cell>
          <cell r="AY980">
            <v>74012276</v>
          </cell>
          <cell r="AZ980">
            <v>51013204</v>
          </cell>
          <cell r="BA980">
            <v>80141942</v>
          </cell>
        </row>
        <row r="981">
          <cell r="D981">
            <v>60314427</v>
          </cell>
          <cell r="E981" t="str">
            <v xml:space="preserve">A </v>
          </cell>
          <cell r="F981" t="str">
            <v>CELULAR</v>
          </cell>
          <cell r="G981" t="str">
            <v>Gabriela Guerra</v>
          </cell>
          <cell r="H981" t="str">
            <v>vicente guerrero poniente No. 200, zinacantepec/pueblo CP 51350</v>
          </cell>
          <cell r="I981">
            <v>7222183244</v>
          </cell>
          <cell r="J981" t="str">
            <v>HISENSE</v>
          </cell>
          <cell r="K981" t="str">
            <v>U989</v>
          </cell>
          <cell r="L981" t="str">
            <v>1M145756M9MX1H70H50D10788</v>
          </cell>
          <cell r="M981">
            <v>42096522</v>
          </cell>
          <cell r="N981">
            <v>2499</v>
          </cell>
          <cell r="O981">
            <v>42766</v>
          </cell>
          <cell r="P981">
            <v>42811</v>
          </cell>
          <cell r="Q981">
            <v>201709</v>
          </cell>
          <cell r="R981" t="str">
            <v>CF. POR FALTA DE PARTE DISPLAY 23/03/2017 03 : 47 201709 : P1. T1047733.   1008905 06/04/2017 00 : 33  ARANTXA.MON : NP5</v>
          </cell>
          <cell r="S981" t="str">
            <v>EQUIPO MALTRADO CON TAPA Y BATERIA</v>
          </cell>
          <cell r="T981" t="str">
            <v xml:space="preserve"> JUAN FRANCISCO ALZIVAR           </v>
          </cell>
          <cell r="U981" t="str">
            <v>2017-04-20</v>
          </cell>
          <cell r="V981" t="str">
            <v>CELULARES</v>
          </cell>
          <cell r="W981" t="str">
            <v>COMPLETADO</v>
          </cell>
          <cell r="X981" t="str">
            <v>TALLER</v>
          </cell>
          <cell r="Y981">
            <v>42811</v>
          </cell>
          <cell r="Z981">
            <v>45</v>
          </cell>
          <cell r="AA981" t="str">
            <v>M010</v>
          </cell>
          <cell r="AD981" t="str">
            <v>zinacantepec/pueblo</v>
          </cell>
          <cell r="AE981" t="str">
            <v>MEX</v>
          </cell>
          <cell r="AF981" t="str">
            <v>MX</v>
          </cell>
          <cell r="AG981" t="str">
            <v>10413784</v>
          </cell>
          <cell r="AH981" t="str">
            <v>GABRIELA GUERRA</v>
          </cell>
          <cell r="AI981" t="str">
            <v>200 vicente guerrero poniente</v>
          </cell>
          <cell r="AJ981" t="str">
            <v>7222183244</v>
          </cell>
          <cell r="AK981" t="str">
            <v>7227535910</v>
          </cell>
          <cell r="AL981" t="str">
            <v>51350</v>
          </cell>
          <cell r="AM981"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981" t="str">
            <v>1MS75CM9MX1H70</v>
          </cell>
          <cell r="AO981" t="e">
            <v>#N/A</v>
          </cell>
          <cell r="AP981" t="e">
            <v>#N/A</v>
          </cell>
          <cell r="AQ981" t="e">
            <v>#N/A</v>
          </cell>
          <cell r="AR981" t="e">
            <v>#N/A</v>
          </cell>
          <cell r="AS981" t="str">
            <v/>
          </cell>
          <cell r="AT981" t="e">
            <v>#N/A</v>
          </cell>
          <cell r="AY981">
            <v>74012325</v>
          </cell>
          <cell r="AZ981">
            <v>51013247</v>
          </cell>
          <cell r="BA981">
            <v>80147925</v>
          </cell>
        </row>
        <row r="982">
          <cell r="D982">
            <v>60314431</v>
          </cell>
          <cell r="E982" t="str">
            <v>B</v>
          </cell>
          <cell r="F982" t="str">
            <v>CELULAR</v>
          </cell>
          <cell r="G982" t="str">
            <v>Jesus Romero Jordan</v>
          </cell>
          <cell r="H982" t="str">
            <v>calle aguajitos num 397, arcos del sol/los cabos CP. 23474</v>
          </cell>
          <cell r="I982">
            <v>6241734004</v>
          </cell>
          <cell r="J982" t="str">
            <v>HISENSE</v>
          </cell>
          <cell r="K982" t="str">
            <v>C20</v>
          </cell>
          <cell r="L982" t="str">
            <v>1MHE5A91MX10D0H2AH2074A</v>
          </cell>
          <cell r="M982">
            <v>3555958</v>
          </cell>
          <cell r="N982">
            <v>4499</v>
          </cell>
          <cell r="O982">
            <v>42643</v>
          </cell>
          <cell r="P982">
            <v>42811</v>
          </cell>
          <cell r="Q982">
            <v>201709</v>
          </cell>
          <cell r="R982" t="str">
            <v>25/03/2017 02 : 58  ROGER.R : TCFT - Irreparabilidad. 11/04/2017 23 : 27  MARCO.DIAZ :  TCFINV, TCFCN se pasa a devolucion por falta de producto TCFDEV. dmc</v>
          </cell>
          <cell r="S982" t="str">
            <v>EQUIPO MALTRADO CON PORTA SIM</v>
          </cell>
          <cell r="T982" t="str">
            <v xml:space="preserve"> JUAN FRANCISCO ALZIVAR           </v>
          </cell>
          <cell r="U982" t="str">
            <v>2017-04-20</v>
          </cell>
          <cell r="V982" t="str">
            <v>CELULARES</v>
          </cell>
          <cell r="W982" t="str">
            <v>COMPLETADO</v>
          </cell>
          <cell r="X982" t="str">
            <v>TALLER</v>
          </cell>
          <cell r="Y982">
            <v>42811</v>
          </cell>
          <cell r="Z982">
            <v>168</v>
          </cell>
          <cell r="AA982" t="str">
            <v>M010</v>
          </cell>
          <cell r="AD982" t="str">
            <v>arcos del sol/los cabos</v>
          </cell>
          <cell r="AE982" t="str">
            <v>BCS</v>
          </cell>
          <cell r="AF982" t="str">
            <v>MX</v>
          </cell>
          <cell r="AG982" t="str">
            <v>10412067</v>
          </cell>
          <cell r="AH982" t="str">
            <v>JESUS ROMERO JORDAN</v>
          </cell>
          <cell r="AI982" t="str">
            <v>calle aguajitos num 397</v>
          </cell>
          <cell r="AJ982" t="str">
            <v>6241773790</v>
          </cell>
          <cell r="AK982" t="str">
            <v>6241773790</v>
          </cell>
          <cell r="AL982" t="str">
            <v>23474</v>
          </cell>
          <cell r="AM982"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982" t="str">
            <v>1MH75AL1MX1Z30</v>
          </cell>
          <cell r="AO982" t="e">
            <v>#N/A</v>
          </cell>
          <cell r="AP982" t="e">
            <v>#N/A</v>
          </cell>
          <cell r="AQ982" t="e">
            <v>#N/A</v>
          </cell>
          <cell r="AR982" t="e">
            <v>#N/A</v>
          </cell>
          <cell r="AS982" t="str">
            <v>GMS001NJD013S405686M010</v>
          </cell>
          <cell r="AT982">
            <v>2</v>
          </cell>
          <cell r="AU982" t="str">
            <v>C1</v>
          </cell>
          <cell r="AV982" t="str">
            <v>GMS001NJD013</v>
          </cell>
          <cell r="AW982" t="str">
            <v>S405686</v>
          </cell>
          <cell r="AX982" t="str">
            <v>M010</v>
          </cell>
          <cell r="AY982">
            <v>74012277</v>
          </cell>
          <cell r="AZ982">
            <v>51013205</v>
          </cell>
          <cell r="BA982">
            <v>80141943</v>
          </cell>
        </row>
        <row r="983">
          <cell r="D983">
            <v>60314286</v>
          </cell>
          <cell r="E983" t="str">
            <v xml:space="preserve">A </v>
          </cell>
          <cell r="F983" t="str">
            <v>CELULAR</v>
          </cell>
          <cell r="G983" t="str">
            <v>MARTHA CAÑADA</v>
          </cell>
          <cell r="H983" t="str">
            <v>Emeteria valencia
No. 106 celaya /col 15 de mayo
C.P 38016</v>
          </cell>
          <cell r="I983">
            <v>412160291</v>
          </cell>
          <cell r="J983" t="str">
            <v>HISENSE</v>
          </cell>
          <cell r="K983" t="str">
            <v>U989</v>
          </cell>
          <cell r="L983" t="str">
            <v>1MS75CM9MX1H70HFND10C96</v>
          </cell>
          <cell r="M983">
            <v>0</v>
          </cell>
          <cell r="N983">
            <v>0</v>
          </cell>
          <cell r="O983">
            <v>42779</v>
          </cell>
          <cell r="P983">
            <v>42809</v>
          </cell>
          <cell r="Q983">
            <v>201709</v>
          </cell>
          <cell r="R983" t="str">
            <v>22/03/2017 04 : 22 201709 : P1.  T1047733.   1008846
EQUIPO PENDIENTE POR PARTE ( DISPLAY ) 07/04/2017 23 : 45  ARANTXA.MON : NP5</v>
          </cell>
          <cell r="S983" t="str">
            <v>EQUIPO RAYADO, BATERIA</v>
          </cell>
          <cell r="T983" t="str">
            <v xml:space="preserve"> JUAN FRANCISCO ALZIVAR           </v>
          </cell>
          <cell r="U983" t="str">
            <v>2017-04-19</v>
          </cell>
          <cell r="V983" t="str">
            <v>CELULARES</v>
          </cell>
          <cell r="W983" t="str">
            <v>COMPLETADO</v>
          </cell>
          <cell r="X983" t="str">
            <v>TALLER</v>
          </cell>
          <cell r="Y983">
            <v>42809</v>
          </cell>
          <cell r="Z983">
            <v>30</v>
          </cell>
          <cell r="AA983" t="str">
            <v>M010</v>
          </cell>
          <cell r="AD983" t="str">
            <v>celaya /col 15 de mayo</v>
          </cell>
          <cell r="AE983" t="str">
            <v>GTO</v>
          </cell>
          <cell r="AF983" t="str">
            <v>MX</v>
          </cell>
          <cell r="AG983" t="str">
            <v>10412662</v>
          </cell>
          <cell r="AH983" t="str">
            <v>MARTHA CAÑADA</v>
          </cell>
          <cell r="AI983" t="str">
            <v>106 Emeteria valencia</v>
          </cell>
          <cell r="AJ983" t="str">
            <v>412160291</v>
          </cell>
          <cell r="AK983" t="str">
            <v>4611899417</v>
          </cell>
          <cell r="AL983" t="str">
            <v>38016</v>
          </cell>
          <cell r="AM983"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983" t="str">
            <v>1MS75CM9MX1H70</v>
          </cell>
          <cell r="AO983" t="e">
            <v>#N/A</v>
          </cell>
          <cell r="AP983" t="e">
            <v>#N/A</v>
          </cell>
          <cell r="AQ983" t="e">
            <v>#N/A</v>
          </cell>
          <cell r="AR983" t="e">
            <v>#N/A</v>
          </cell>
          <cell r="AS983" t="str">
            <v/>
          </cell>
          <cell r="AT983" t="e">
            <v>#N/A</v>
          </cell>
          <cell r="AY983">
            <v>74012326</v>
          </cell>
          <cell r="AZ983">
            <v>51013248</v>
          </cell>
          <cell r="BA983">
            <v>80147926</v>
          </cell>
        </row>
        <row r="984">
          <cell r="D984">
            <v>60314619</v>
          </cell>
          <cell r="E984" t="str">
            <v>B</v>
          </cell>
          <cell r="F984" t="str">
            <v>CELULAR</v>
          </cell>
          <cell r="G984" t="str">
            <v>Sergio Vega Palacios</v>
          </cell>
          <cell r="H984" t="str">
            <v>antonio brava 402 b, chapala/Centro CP. 45900</v>
          </cell>
          <cell r="I984" t="str">
            <v xml:space="preserve">044-3312513039 </v>
          </cell>
          <cell r="J984" t="str">
            <v>HISENSE</v>
          </cell>
          <cell r="K984" t="str">
            <v>C20</v>
          </cell>
          <cell r="L984" t="str">
            <v>1MH75A91MX10D0H1BH203E1</v>
          </cell>
          <cell r="M984" t="str">
            <v>ABQC7151</v>
          </cell>
          <cell r="N984">
            <v>8579</v>
          </cell>
          <cell r="O984">
            <v>42545</v>
          </cell>
          <cell r="P984">
            <v>42817</v>
          </cell>
          <cell r="Q984">
            <v>201709</v>
          </cell>
          <cell r="R984" t="str">
            <v>28/03/2017 02 : 47  ROGER.R : TCFT - Irreparabilidad. 11/04/2017 23 : 30  MARCO.DIAZ : TCFINV, TCFCN se pasa a devolucion por falta de producto TCFDEV. dmc
24/03/2017 23 : 46 201709 : P1. T1019758.   1009011
PENDIENTE POR PARTE ( PCB LOGIC )</v>
          </cell>
          <cell r="S984" t="str">
            <v>EQUIPO MALTRADO CON PORTA SIM</v>
          </cell>
          <cell r="T984" t="str">
            <v xml:space="preserve"> JUAN FRANCISCO ALZIVAR           </v>
          </cell>
          <cell r="U984" t="str">
            <v>2017-04-20</v>
          </cell>
          <cell r="V984" t="str">
            <v>CELULARES</v>
          </cell>
          <cell r="W984" t="str">
            <v>COMPLETADO</v>
          </cell>
          <cell r="X984" t="str">
            <v>TALLER</v>
          </cell>
          <cell r="Y984">
            <v>42816</v>
          </cell>
          <cell r="Z984">
            <v>271</v>
          </cell>
          <cell r="AA984" t="str">
            <v>M010</v>
          </cell>
          <cell r="AD984" t="str">
            <v>chapala/Centro</v>
          </cell>
          <cell r="AE984" t="str">
            <v>JAL</v>
          </cell>
          <cell r="AF984" t="str">
            <v>MX</v>
          </cell>
          <cell r="AG984" t="str">
            <v>10405439</v>
          </cell>
          <cell r="AH984" t="str">
            <v>SERGIO VEGA PALACIOS</v>
          </cell>
          <cell r="AI984" t="str">
            <v>antonio brava 402 b</v>
          </cell>
          <cell r="AJ984" t="str">
            <v>044-3312513039</v>
          </cell>
          <cell r="AK984">
            <v>0</v>
          </cell>
          <cell r="AL984" t="str">
            <v>45900</v>
          </cell>
          <cell r="AM984"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984" t="str">
            <v>1MH75AL1MX1Z30</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74012278</v>
          </cell>
          <cell r="AZ984">
            <v>51013206</v>
          </cell>
          <cell r="BA984">
            <v>80141945</v>
          </cell>
        </row>
        <row r="985">
          <cell r="D985">
            <v>60314857</v>
          </cell>
          <cell r="E985" t="str">
            <v xml:space="preserve">A </v>
          </cell>
          <cell r="F985" t="str">
            <v>CELULAR</v>
          </cell>
          <cell r="G985" t="str">
            <v>Nancy Soledad Pacheco</v>
          </cell>
          <cell r="H985" t="str">
            <v>callejon 5 de mayo num 2, dn rafael chamapa/naucalpan CP. 53660</v>
          </cell>
          <cell r="I985">
            <v>5530612631</v>
          </cell>
          <cell r="J985" t="str">
            <v>HISENSE</v>
          </cell>
          <cell r="K985" t="str">
            <v>U989</v>
          </cell>
          <cell r="L985" t="str">
            <v>1MS75CM9MX1H70H5PD1120D</v>
          </cell>
          <cell r="M985" t="str">
            <v>SN</v>
          </cell>
          <cell r="N985">
            <v>2499</v>
          </cell>
          <cell r="O985">
            <v>42734</v>
          </cell>
          <cell r="P985">
            <v>42818</v>
          </cell>
          <cell r="Q985">
            <v>201709</v>
          </cell>
          <cell r="R985" t="str">
            <v>30/03/2017 02 : 45  ERNESTO.HERN : NP5
27/03/2017 23 : 19 201709 : P1. T1047733.  1009092
EQUIPO PENDIENTE POR PARTE ( LCD )</v>
          </cell>
          <cell r="S985" t="str">
            <v>EQUIPO MALTRADO CON TAPA Y BATERIA</v>
          </cell>
          <cell r="T985" t="str">
            <v xml:space="preserve"> JUAN FRANCISCO ALZIVAR           </v>
          </cell>
          <cell r="U985" t="str">
            <v>2017-04-20</v>
          </cell>
          <cell r="V985" t="str">
            <v>CELULARES</v>
          </cell>
          <cell r="W985" t="str">
            <v>COMPLETADO</v>
          </cell>
          <cell r="X985" t="str">
            <v>TALLER</v>
          </cell>
          <cell r="Y985">
            <v>42817</v>
          </cell>
          <cell r="Z985">
            <v>83</v>
          </cell>
          <cell r="AA985" t="str">
            <v>M010</v>
          </cell>
          <cell r="AD985" t="str">
            <v>dn rafael chamapa/naucalpan</v>
          </cell>
          <cell r="AE985" t="str">
            <v>MEX</v>
          </cell>
          <cell r="AF985" t="str">
            <v>MX</v>
          </cell>
          <cell r="AG985" t="str">
            <v>10414003</v>
          </cell>
          <cell r="AH985" t="str">
            <v>NANCY SOLEDAD PACHECO</v>
          </cell>
          <cell r="AI985" t="str">
            <v>callejon 5 de mayo num 2</v>
          </cell>
          <cell r="AJ985" t="str">
            <v>5530612631</v>
          </cell>
          <cell r="AK985">
            <v>0</v>
          </cell>
          <cell r="AL985" t="str">
            <v>53660</v>
          </cell>
          <cell r="AM985"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985" t="str">
            <v>1MS75CM9MX1H70</v>
          </cell>
          <cell r="AO985" t="e">
            <v>#N/A</v>
          </cell>
          <cell r="AP985" t="e">
            <v>#N/A</v>
          </cell>
          <cell r="AQ985" t="e">
            <v>#N/A</v>
          </cell>
          <cell r="AR985" t="e">
            <v>#N/A</v>
          </cell>
          <cell r="AS985" t="str">
            <v/>
          </cell>
          <cell r="AT985" t="e">
            <v>#N/A</v>
          </cell>
          <cell r="AY985">
            <v>74012327</v>
          </cell>
          <cell r="AZ985">
            <v>51013249</v>
          </cell>
          <cell r="BA985">
            <v>80147927</v>
          </cell>
        </row>
        <row r="986">
          <cell r="D986">
            <v>60314859</v>
          </cell>
          <cell r="E986" t="str">
            <v xml:space="preserve">A </v>
          </cell>
          <cell r="F986" t="str">
            <v>CELULAR</v>
          </cell>
          <cell r="G986" t="str">
            <v>Salvador Jaime Gonzalez Gonzalez</v>
          </cell>
          <cell r="H986" t="str">
            <v>Jardin del campo No 243 Apodaca/Jardines de Monterrey l CP. 66613</v>
          </cell>
          <cell r="I986">
            <v>8183850179</v>
          </cell>
          <cell r="J986" t="str">
            <v>HISENSE</v>
          </cell>
          <cell r="K986" t="str">
            <v>U972</v>
          </cell>
          <cell r="L986" t="str">
            <v>1MS75CE9MX10D0H2HD109C0</v>
          </cell>
          <cell r="M986" t="str">
            <v>SN</v>
          </cell>
          <cell r="N986">
            <v>0</v>
          </cell>
          <cell r="O986">
            <v>42507</v>
          </cell>
          <cell r="P986">
            <v>42818</v>
          </cell>
          <cell r="Q986">
            <v>201709</v>
          </cell>
          <cell r="R986" t="str">
            <v>30/03/2017 04 : 09  ERNESTO.HERN : NP5
28/03/2017 08 : 03 201709 : P1. T1022410.  CORREO
EL EQUIPO SE ENCUENTRA PENDIENTE POR PARTE ( CAMARA )</v>
          </cell>
          <cell r="S986" t="str">
            <v>EQUIPO MALTRADO CON TAPA Y BATERIA</v>
          </cell>
          <cell r="T986" t="str">
            <v xml:space="preserve"> JUAN FRANCISCO ALZIVAR           </v>
          </cell>
          <cell r="U986" t="str">
            <v>2017-04-20</v>
          </cell>
          <cell r="V986" t="str">
            <v>CELULARES</v>
          </cell>
          <cell r="W986" t="str">
            <v>COMPLETADO</v>
          </cell>
          <cell r="X986" t="str">
            <v>TALLER</v>
          </cell>
          <cell r="Y986">
            <v>42817</v>
          </cell>
          <cell r="Z986">
            <v>310</v>
          </cell>
          <cell r="AA986" t="str">
            <v>M010</v>
          </cell>
          <cell r="AD986" t="str">
            <v>Apodaca/Jardines de Monterrey l</v>
          </cell>
          <cell r="AE986" t="str">
            <v>NL</v>
          </cell>
          <cell r="AF986" t="str">
            <v>MX</v>
          </cell>
          <cell r="AG986" t="str">
            <v>10414406</v>
          </cell>
          <cell r="AH986" t="str">
            <v>SALVADOR JAIME GONZALEZ GONZALEZ</v>
          </cell>
          <cell r="AI986" t="str">
            <v>243 Jardin del campo</v>
          </cell>
          <cell r="AJ986" t="str">
            <v>8110379741</v>
          </cell>
          <cell r="AK986" t="str">
            <v>8110379741</v>
          </cell>
          <cell r="AL986" t="str">
            <v>66613</v>
          </cell>
          <cell r="AM986"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986" t="str">
            <v>1MS75CE9MX10D0</v>
          </cell>
          <cell r="AO986" t="e">
            <v>#N/A</v>
          </cell>
          <cell r="AP986" t="e">
            <v>#N/A</v>
          </cell>
          <cell r="AQ986" t="e">
            <v>#N/A</v>
          </cell>
          <cell r="AR986" t="e">
            <v>#N/A</v>
          </cell>
          <cell r="AS986" t="str">
            <v/>
          </cell>
          <cell r="AT986" t="e">
            <v>#N/A</v>
          </cell>
          <cell r="AY986">
            <v>74012302</v>
          </cell>
          <cell r="AZ986">
            <v>51013224</v>
          </cell>
          <cell r="BA986">
            <v>80144940</v>
          </cell>
        </row>
        <row r="987">
          <cell r="D987">
            <v>60314651</v>
          </cell>
          <cell r="E987" t="str">
            <v xml:space="preserve">A </v>
          </cell>
          <cell r="F987" t="str">
            <v>CELULAR</v>
          </cell>
          <cell r="G987" t="str">
            <v>Brenda Hernandez Calvillo</v>
          </cell>
          <cell r="H987" t="str">
            <v>futbol num 4, col olimpica xaxalpa/ecatepec CP. 55090</v>
          </cell>
          <cell r="I987">
            <v>57873842</v>
          </cell>
          <cell r="J987" t="str">
            <v>HISENSE</v>
          </cell>
          <cell r="K987" t="str">
            <v>U989</v>
          </cell>
          <cell r="L987" t="str">
            <v>1MS75CM9MX1H70H5PD10C82</v>
          </cell>
          <cell r="M987">
            <v>777820</v>
          </cell>
          <cell r="N987">
            <v>0</v>
          </cell>
          <cell r="O987">
            <v>42772</v>
          </cell>
          <cell r="P987">
            <v>42817</v>
          </cell>
          <cell r="Q987">
            <v>201709</v>
          </cell>
          <cell r="R987" t="str">
            <v>30/03/2017 02 : 50  ERNESTO.HERN : NP5 11/04/2017 05 : 58 Ricardo Espinosa : TCFINV, TCFCN POR SER  SVC  ELEKTRA
TCFDEV, POR SER SVC ELEKTRA  BRENDA MED
27/03/2017 23 : 18 201709 : P1. T1047617.    1009092
EQUIPO PENDIENTE POR PARTE ( PCB LOGIC )</v>
          </cell>
          <cell r="S987" t="str">
            <v>EQUIPO MALTRADO CON TAPA Y BATERIA</v>
          </cell>
          <cell r="T987" t="str">
            <v xml:space="preserve"> JUAN FRANCISCO ALZIVAR           </v>
          </cell>
          <cell r="U987" t="str">
            <v>2017-04-20</v>
          </cell>
          <cell r="V987" t="str">
            <v>CELULARES</v>
          </cell>
          <cell r="W987" t="str">
            <v>COMPLETADO</v>
          </cell>
          <cell r="X987" t="str">
            <v>TALLER</v>
          </cell>
          <cell r="Y987">
            <v>42816</v>
          </cell>
          <cell r="Z987">
            <v>44</v>
          </cell>
          <cell r="AA987" t="str">
            <v>M010</v>
          </cell>
          <cell r="AD987" t="str">
            <v>col olimpica xaxalpa/ecatepec</v>
          </cell>
          <cell r="AE987" t="str">
            <v>MEX</v>
          </cell>
          <cell r="AF987" t="str">
            <v>MX</v>
          </cell>
          <cell r="AG987" t="str">
            <v>10413753</v>
          </cell>
          <cell r="AH987" t="str">
            <v>BRENDA HERNANDEZ CALVILLO</v>
          </cell>
          <cell r="AI987" t="str">
            <v>futbol num 4</v>
          </cell>
          <cell r="AJ987" t="str">
            <v>57873842</v>
          </cell>
          <cell r="AK987" t="str">
            <v>5561312353</v>
          </cell>
          <cell r="AL987" t="str">
            <v>55090</v>
          </cell>
          <cell r="AM987"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987" t="str">
            <v>1MS75CM9MX1H70</v>
          </cell>
          <cell r="AO987" t="e">
            <v>#N/A</v>
          </cell>
          <cell r="AP987" t="e">
            <v>#N/A</v>
          </cell>
          <cell r="AQ987" t="e">
            <v>#N/A</v>
          </cell>
          <cell r="AR987" t="e">
            <v>#N/A</v>
          </cell>
          <cell r="AS987" t="str">
            <v/>
          </cell>
          <cell r="AT987" t="e">
            <v>#N/A</v>
          </cell>
          <cell r="AY987">
            <v>74012328</v>
          </cell>
          <cell r="AZ987">
            <v>51013250</v>
          </cell>
          <cell r="BA987">
            <v>80147931</v>
          </cell>
        </row>
        <row r="988">
          <cell r="D988">
            <v>60314612</v>
          </cell>
          <cell r="E988" t="str">
            <v xml:space="preserve">A </v>
          </cell>
          <cell r="F988" t="str">
            <v>CELULAR</v>
          </cell>
          <cell r="G988" t="str">
            <v>Gloria Ojeda</v>
          </cell>
          <cell r="H988" t="str">
            <v>Av 511 No 109, GAM/U Sn Juan de Aragon 1ra Seccion CP. 07969</v>
          </cell>
          <cell r="I988">
            <v>555339033498</v>
          </cell>
          <cell r="J988" t="str">
            <v>HISENSE</v>
          </cell>
          <cell r="K988" t="str">
            <v>C20</v>
          </cell>
          <cell r="L988" t="str">
            <v>1MH75A91MX10D0H1BH20761</v>
          </cell>
          <cell r="M988">
            <v>27821034</v>
          </cell>
          <cell r="N988">
            <v>3879.47</v>
          </cell>
          <cell r="O988">
            <v>42567</v>
          </cell>
          <cell r="P988">
            <v>42817</v>
          </cell>
          <cell r="Q988">
            <v>201709</v>
          </cell>
          <cell r="R988" t="str">
            <v>28/03/2017 02 : 34  ROGER.R : TCFT - Irreparabilidad.
24/03/2017 23 : 45 201709 : P1.. T1019758   1009011
PENDIENTE POR PARTE ( PCB LOGIC ) 11/04/2017 23 : 28  MARCO.DIAZ : TCFINV, TCFCN se pasa a deoluvion por falta de producto TCFDEV. Dmc</v>
          </cell>
          <cell r="S988" t="str">
            <v>EQUIPO MALTRADO CON PORTA SIM</v>
          </cell>
          <cell r="T988" t="str">
            <v xml:space="preserve"> JUAN FRANCISCO ALZIVAR           </v>
          </cell>
          <cell r="U988" t="str">
            <v>2017-04-20</v>
          </cell>
          <cell r="V988" t="str">
            <v>CELULARES</v>
          </cell>
          <cell r="W988" t="str">
            <v>COMPLETADO</v>
          </cell>
          <cell r="X988" t="str">
            <v>TALLER</v>
          </cell>
          <cell r="Y988">
            <v>42816</v>
          </cell>
          <cell r="Z988">
            <v>249</v>
          </cell>
          <cell r="AA988" t="str">
            <v>M010</v>
          </cell>
          <cell r="AD988" t="str">
            <v>GAM/U Sn Juan de Aragon 1ra Seccion</v>
          </cell>
          <cell r="AE988" t="str">
            <v>DF</v>
          </cell>
          <cell r="AF988" t="str">
            <v>MX</v>
          </cell>
          <cell r="AG988" t="str">
            <v>10411646</v>
          </cell>
          <cell r="AH988" t="str">
            <v>GLORIA OJEDA</v>
          </cell>
          <cell r="AI988" t="str">
            <v>109 Av 511</v>
          </cell>
          <cell r="AJ988" t="str">
            <v>555339033498</v>
          </cell>
          <cell r="AK988">
            <v>0</v>
          </cell>
          <cell r="AL988" t="str">
            <v>07969</v>
          </cell>
          <cell r="AM988"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988" t="str">
            <v>1MH75AL1MX1Z30</v>
          </cell>
          <cell r="AO988" t="e">
            <v>#N/A</v>
          </cell>
          <cell r="AP988" t="e">
            <v>#N/A</v>
          </cell>
          <cell r="AQ988" t="e">
            <v>#N/A</v>
          </cell>
          <cell r="AR988" t="e">
            <v>#N/A</v>
          </cell>
          <cell r="AS988" t="str">
            <v>GMS001NJD013S405686M010</v>
          </cell>
          <cell r="AT988">
            <v>2</v>
          </cell>
          <cell r="AU988" t="str">
            <v>C1</v>
          </cell>
          <cell r="AV988" t="str">
            <v>GMS001NJD013</v>
          </cell>
          <cell r="AW988" t="str">
            <v>S405686</v>
          </cell>
          <cell r="AX988" t="str">
            <v>M010</v>
          </cell>
          <cell r="AY988">
            <v>74012374</v>
          </cell>
          <cell r="AZ988">
            <v>51013298</v>
          </cell>
          <cell r="BA988">
            <v>80144416</v>
          </cell>
        </row>
        <row r="989">
          <cell r="D989">
            <v>60314613</v>
          </cell>
          <cell r="E989" t="str">
            <v xml:space="preserve">A </v>
          </cell>
          <cell r="F989" t="str">
            <v>CELULAR</v>
          </cell>
          <cell r="G989" t="str">
            <v>Armando Navarro Osorio</v>
          </cell>
          <cell r="H989" t="str">
            <v>And Geminis de las garzas No. 52 Manzanillo/ del sol CP. 28219</v>
          </cell>
          <cell r="I989">
            <v>3143355442</v>
          </cell>
          <cell r="J989" t="str">
            <v>HISENSE</v>
          </cell>
          <cell r="K989" t="str">
            <v>U972</v>
          </cell>
          <cell r="L989" t="str">
            <v>1MS75CE9MX10D0H5QD110B7</v>
          </cell>
          <cell r="M989">
            <v>48458050</v>
          </cell>
          <cell r="N989">
            <v>3168</v>
          </cell>
          <cell r="O989">
            <v>42753</v>
          </cell>
          <cell r="P989">
            <v>42817</v>
          </cell>
          <cell r="Q989">
            <v>201709</v>
          </cell>
          <cell r="R989" t="str">
            <v>30/03/2017 04 : 10  ERNESTO.HERN : NP5
27/03/2017 23 : 16 201709 : P1. T1022410.   CORREO
EQUIPO PENDIENTE POR PARTE ( CAMARA )</v>
          </cell>
          <cell r="S989" t="str">
            <v>EQUIPO MALTRADO CON TAPA Y BATERIA</v>
          </cell>
          <cell r="T989" t="str">
            <v xml:space="preserve"> JUAN FRANCISCO ALZIVAR           </v>
          </cell>
          <cell r="U989" t="str">
            <v>2017-04-20</v>
          </cell>
          <cell r="V989" t="str">
            <v>CELULARES</v>
          </cell>
          <cell r="W989" t="str">
            <v>COMPLETADO</v>
          </cell>
          <cell r="X989" t="str">
            <v>TALLER</v>
          </cell>
          <cell r="Y989">
            <v>42816</v>
          </cell>
          <cell r="Z989">
            <v>63</v>
          </cell>
          <cell r="AA989" t="str">
            <v>M010</v>
          </cell>
          <cell r="AD989" t="str">
            <v>Manzanillo/ del sol</v>
          </cell>
          <cell r="AE989" t="str">
            <v>COL</v>
          </cell>
          <cell r="AF989" t="str">
            <v>MX</v>
          </cell>
          <cell r="AG989" t="str">
            <v>10412103</v>
          </cell>
          <cell r="AH989" t="str">
            <v>ARMANDO NAVARRO OSORIO</v>
          </cell>
          <cell r="AI989" t="str">
            <v>52 And Geminis de las garzas</v>
          </cell>
          <cell r="AJ989" t="str">
            <v>3141081610</v>
          </cell>
          <cell r="AK989" t="str">
            <v>3141081610</v>
          </cell>
          <cell r="AL989" t="str">
            <v>28219</v>
          </cell>
          <cell r="AM989"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989" t="str">
            <v>1MS75CE9MX10D0</v>
          </cell>
          <cell r="AO989" t="e">
            <v>#N/A</v>
          </cell>
          <cell r="AP989" t="e">
            <v>#N/A</v>
          </cell>
          <cell r="AQ989" t="e">
            <v>#N/A</v>
          </cell>
          <cell r="AR989" t="e">
            <v>#N/A</v>
          </cell>
          <cell r="AS989" t="str">
            <v/>
          </cell>
          <cell r="AT989" t="e">
            <v>#N/A</v>
          </cell>
          <cell r="AY989">
            <v>74012304</v>
          </cell>
          <cell r="AZ989">
            <v>51013226</v>
          </cell>
          <cell r="BA989">
            <v>80144941</v>
          </cell>
        </row>
        <row r="990">
          <cell r="D990">
            <v>60314550</v>
          </cell>
          <cell r="E990" t="str">
            <v xml:space="preserve">A </v>
          </cell>
          <cell r="F990" t="str">
            <v>CELULAR</v>
          </cell>
          <cell r="G990" t="str">
            <v>Luis Gomez</v>
          </cell>
          <cell r="H990" t="str">
            <v>Francisco I madero No. 6 Centro Cd Altamirano/Pungarabato CP. 40660</v>
          </cell>
          <cell r="I990">
            <v>7676721311</v>
          </cell>
          <cell r="J990" t="str">
            <v>HISENSE</v>
          </cell>
          <cell r="K990" t="str">
            <v>U989</v>
          </cell>
          <cell r="L990" t="str">
            <v>1MS75CM9MX1H70HFND101AD</v>
          </cell>
          <cell r="M990">
            <v>27821034</v>
          </cell>
          <cell r="N990">
            <v>3936</v>
          </cell>
          <cell r="O990">
            <v>42790</v>
          </cell>
          <cell r="P990">
            <v>42815</v>
          </cell>
          <cell r="Q990">
            <v>201709</v>
          </cell>
          <cell r="R990" t="str">
            <v>30/03/2017 01 : 54  ARANTXA.MON : NP5
23/03/2017 22 : 21 201709 : P1. T1043204. CORREO
SEGUNDA PARTE PENDIENTE ( USB )
23/03/2017 22 : 21 201709 : P1. T1043166.</v>
          </cell>
          <cell r="S990" t="str">
            <v xml:space="preserve">EQUIPO MALTRADO CON TAPA Y BATERIA </v>
          </cell>
          <cell r="T990" t="str">
            <v xml:space="preserve"> JUAN FRANCISCO ALZIVAR           </v>
          </cell>
          <cell r="U990" t="str">
            <v>2017-04-20</v>
          </cell>
          <cell r="V990" t="str">
            <v>CELULARES</v>
          </cell>
          <cell r="W990" t="str">
            <v>COMPLETADO</v>
          </cell>
          <cell r="X990" t="str">
            <v>TALLER</v>
          </cell>
          <cell r="Y990">
            <v>42815</v>
          </cell>
          <cell r="Z990">
            <v>25</v>
          </cell>
          <cell r="AA990" t="str">
            <v>M010</v>
          </cell>
          <cell r="AD990" t="str">
            <v>Centro Cd Altamirano/Pungarabato</v>
          </cell>
          <cell r="AE990" t="str">
            <v>GRO</v>
          </cell>
          <cell r="AF990" t="str">
            <v>MX</v>
          </cell>
          <cell r="AG990" t="str">
            <v>10414096</v>
          </cell>
          <cell r="AH990" t="str">
            <v>LUIS GOMEZ</v>
          </cell>
          <cell r="AI990" t="str">
            <v>6 Francisco I madero</v>
          </cell>
          <cell r="AJ990" t="str">
            <v>7676721311</v>
          </cell>
          <cell r="AK990">
            <v>0</v>
          </cell>
          <cell r="AL990" t="str">
            <v>40660</v>
          </cell>
          <cell r="AM990"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990" t="str">
            <v>1MS75CM9MX1H70</v>
          </cell>
          <cell r="AO990" t="e">
            <v>#N/A</v>
          </cell>
          <cell r="AP990" t="e">
            <v>#N/A</v>
          </cell>
          <cell r="AQ990" t="e">
            <v>#N/A</v>
          </cell>
          <cell r="AR990" t="e">
            <v>#N/A</v>
          </cell>
          <cell r="AS990" t="str">
            <v/>
          </cell>
          <cell r="AT990" t="e">
            <v>#N/A</v>
          </cell>
          <cell r="AY990">
            <v>74012329</v>
          </cell>
          <cell r="AZ990">
            <v>51013251</v>
          </cell>
          <cell r="BA990">
            <v>80147932</v>
          </cell>
        </row>
        <row r="991">
          <cell r="D991">
            <v>60309725</v>
          </cell>
          <cell r="E991" t="str">
            <v>B</v>
          </cell>
          <cell r="F991" t="str">
            <v>CELULAR</v>
          </cell>
          <cell r="G991" t="str">
            <v>Lisbeth Guadalupe Ibarra Moreno</v>
          </cell>
          <cell r="H991" t="str">
            <v>Heriberto Ja 1525-a  LIBERTAD/CULIACAN CP 80180</v>
          </cell>
          <cell r="I991">
            <v>6677613431</v>
          </cell>
          <cell r="J991" t="str">
            <v>HISENSE</v>
          </cell>
          <cell r="K991" t="str">
            <v>C20</v>
          </cell>
          <cell r="L991" t="str">
            <v>1MH75A91MX10D0H1BH20324</v>
          </cell>
          <cell r="M991">
            <v>5911788</v>
          </cell>
          <cell r="N991">
            <v>4999</v>
          </cell>
          <cell r="O991">
            <v>42615</v>
          </cell>
          <cell r="P991">
            <v>42831</v>
          </cell>
          <cell r="Q991">
            <v>201709</v>
          </cell>
          <cell r="R991" t="str">
            <v>27/01/2017 00 : 30  SERGIO.FER : TCFT - Irreparabilidad 10/02/2017 02 : 40  MARCO.DIAZ : TCFCN SE ENVIA DEVOLUCION POR FALTA DE INVENTARIO
TCFINV
TCFDEV</v>
          </cell>
          <cell r="S991" t="str">
            <v xml:space="preserve">EQUIPO MALTRADO </v>
          </cell>
          <cell r="T991" t="str">
            <v xml:space="preserve"> JUAN FRANCISCO ALZIVAR           </v>
          </cell>
          <cell r="U991" t="str">
            <v>2017-04-21</v>
          </cell>
          <cell r="V991" t="str">
            <v>CELULARES</v>
          </cell>
          <cell r="W991" t="str">
            <v>COMPLETADO</v>
          </cell>
          <cell r="X991" t="str">
            <v>TALLER</v>
          </cell>
          <cell r="Y991">
            <v>42758</v>
          </cell>
          <cell r="Z991">
            <v>143</v>
          </cell>
          <cell r="AA991" t="str">
            <v>M010</v>
          </cell>
          <cell r="AD991" t="str">
            <v>LIBERTAD/CULIACAN</v>
          </cell>
          <cell r="AE991" t="str">
            <v>SIN</v>
          </cell>
          <cell r="AF991" t="str">
            <v>MX</v>
          </cell>
          <cell r="AG991" t="str">
            <v>10408936</v>
          </cell>
          <cell r="AH991" t="str">
            <v>LISBETH GUADALUPE IBARRA MORENO</v>
          </cell>
          <cell r="AI991" t="str">
            <v>1525-a Heriberto Jara</v>
          </cell>
          <cell r="AJ991" t="str">
            <v>6677613431</v>
          </cell>
          <cell r="AK991">
            <v>0</v>
          </cell>
          <cell r="AL991" t="str">
            <v>80180</v>
          </cell>
          <cell r="AM991"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991" t="str">
            <v>1MH75AL1MX1Z30</v>
          </cell>
          <cell r="AO991" t="e">
            <v>#N/A</v>
          </cell>
          <cell r="AP991" t="e">
            <v>#N/A</v>
          </cell>
          <cell r="AQ991" t="e">
            <v>#N/A</v>
          </cell>
          <cell r="AR991" t="e">
            <v>#N/A</v>
          </cell>
          <cell r="AS991" t="str">
            <v>GMS001NJD013S405686M010</v>
          </cell>
          <cell r="AT991">
            <v>2</v>
          </cell>
          <cell r="AU991" t="str">
            <v>C1</v>
          </cell>
          <cell r="AV991" t="str">
            <v>GMS001NJD013</v>
          </cell>
          <cell r="AW991" t="str">
            <v>S405686</v>
          </cell>
          <cell r="AX991" t="str">
            <v>M010</v>
          </cell>
          <cell r="AY991">
            <v>74012375</v>
          </cell>
          <cell r="AZ991">
            <v>51013299</v>
          </cell>
          <cell r="BA991">
            <v>80144423</v>
          </cell>
        </row>
        <row r="992">
          <cell r="D992">
            <v>60315113</v>
          </cell>
          <cell r="E992" t="str">
            <v>B</v>
          </cell>
          <cell r="F992" t="str">
            <v>CELULAR</v>
          </cell>
          <cell r="G992" t="str">
            <v>Jorge Coria Alvarado</v>
          </cell>
          <cell r="H992" t="str">
            <v>Plaza Juarez No 5, Iztapalapa/Sn Juanico nextipac CP. 09400</v>
          </cell>
          <cell r="I992">
            <v>5543274574</v>
          </cell>
          <cell r="J992" t="str">
            <v>HISENSE</v>
          </cell>
          <cell r="K992" t="str">
            <v>C20</v>
          </cell>
          <cell r="L992" t="str">
            <v>1MH75A91MX10D0H1BH20317</v>
          </cell>
          <cell r="M992">
            <v>7.2001501300604101E+19</v>
          </cell>
          <cell r="N992">
            <v>3879.47</v>
          </cell>
          <cell r="O992">
            <v>42525</v>
          </cell>
          <cell r="P992">
            <v>42823</v>
          </cell>
          <cell r="Q992">
            <v>201709</v>
          </cell>
          <cell r="R992" t="str">
            <v>04/04/2017 00 : 50  ROGER.R : TCF1
04/04/2017 00 : 49  ROGER.R : TCFT - Irreparabilidad. 11/04/2017 23 : 49  MARCO.DIAZ : TCFINV, TCFCN se pasa a devolucion por falta de producto TCFDEV. Dmc</v>
          </cell>
          <cell r="S992" t="str">
            <v>EQUIPO MALTRADO CON PORTA SIM</v>
          </cell>
          <cell r="T992" t="str">
            <v xml:space="preserve"> JUAN FRANCISCO ALZIVAR           </v>
          </cell>
          <cell r="U992" t="str">
            <v>2017-04-20</v>
          </cell>
          <cell r="V992" t="str">
            <v>CELULARES</v>
          </cell>
          <cell r="W992" t="str">
            <v>COMPLETADO</v>
          </cell>
          <cell r="X992" t="str">
            <v>TALLER</v>
          </cell>
          <cell r="Y992">
            <v>42822</v>
          </cell>
          <cell r="Z992">
            <v>297</v>
          </cell>
          <cell r="AA992" t="str">
            <v>M010</v>
          </cell>
          <cell r="AD992" t="str">
            <v>Iztapalapa/Sn Juanico nextipac</v>
          </cell>
          <cell r="AE992" t="str">
            <v>DF</v>
          </cell>
          <cell r="AF992" t="str">
            <v>MX</v>
          </cell>
          <cell r="AG992" t="str">
            <v>10414692</v>
          </cell>
          <cell r="AH992" t="str">
            <v>JORGE CORIA ALVARADO</v>
          </cell>
          <cell r="AI992" t="str">
            <v>5 Plaza Juarez</v>
          </cell>
          <cell r="AJ992" t="str">
            <v>5523135927</v>
          </cell>
          <cell r="AK992" t="str">
            <v>5523135927</v>
          </cell>
          <cell r="AL992" t="str">
            <v>09400</v>
          </cell>
          <cell r="AM992"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74012377</v>
          </cell>
          <cell r="AZ992">
            <v>51013301</v>
          </cell>
          <cell r="BA992">
            <v>80148526</v>
          </cell>
        </row>
        <row r="993">
          <cell r="D993">
            <v>60315197</v>
          </cell>
          <cell r="E993" t="str">
            <v xml:space="preserve">A </v>
          </cell>
          <cell r="F993" t="str">
            <v>CELULAR</v>
          </cell>
          <cell r="G993" t="str">
            <v>Guadalupe Gonzalez Bustamante</v>
          </cell>
          <cell r="H993" t="str">
            <v>Paseo de la Bocana int 7No 13, Playas del conchal/Alvarado CP. 95264</v>
          </cell>
          <cell r="I993">
            <v>9931641520</v>
          </cell>
          <cell r="J993" t="str">
            <v>HISENSE</v>
          </cell>
          <cell r="K993" t="str">
            <v>U989</v>
          </cell>
          <cell r="L993" t="str">
            <v>1MS75CM9MX1H70H5PD10BBA</v>
          </cell>
          <cell r="M993" t="str">
            <v>SN</v>
          </cell>
          <cell r="N993">
            <v>2499</v>
          </cell>
          <cell r="O993">
            <v>42714</v>
          </cell>
          <cell r="P993">
            <v>42825</v>
          </cell>
          <cell r="Q993">
            <v>201709</v>
          </cell>
          <cell r="R993" t="str">
            <v>31/03/2017 08 : 04 201709 : P1.  T10129699    1009245
EQUIPO PENDIENTE POR PARTE ( BOCINA ) 06/04/2017 23 : 54  ERNESTO.HERN : NP5</v>
          </cell>
          <cell r="S993" t="str">
            <v>EQUIPO MALTRADO CON TAPA Y BATERIA</v>
          </cell>
          <cell r="T993" t="str">
            <v xml:space="preserve"> JUAN FRANCISCO ALZIVAR           </v>
          </cell>
          <cell r="U993" t="str">
            <v>2017-04-20</v>
          </cell>
          <cell r="V993" t="str">
            <v>CELULARES</v>
          </cell>
          <cell r="W993" t="str">
            <v>COMPLETADO</v>
          </cell>
          <cell r="X993" t="str">
            <v>TALLER</v>
          </cell>
          <cell r="Y993">
            <v>42824</v>
          </cell>
          <cell r="Z993">
            <v>110</v>
          </cell>
          <cell r="AA993" t="str">
            <v>M010</v>
          </cell>
          <cell r="AD993" t="str">
            <v>Playas del conchal/Alvarado</v>
          </cell>
          <cell r="AE993" t="str">
            <v>VER</v>
          </cell>
          <cell r="AF993" t="str">
            <v>MX</v>
          </cell>
          <cell r="AG993" t="str">
            <v>10414435</v>
          </cell>
          <cell r="AH993" t="str">
            <v>GUADALUPE GONZALEZ BUSTAMANTE</v>
          </cell>
          <cell r="AI993" t="str">
            <v>13 Paseo de la Bocana int 7</v>
          </cell>
          <cell r="AJ993" t="str">
            <v>9931641520</v>
          </cell>
          <cell r="AK993">
            <v>0</v>
          </cell>
          <cell r="AL993" t="str">
            <v>95264</v>
          </cell>
          <cell r="AM993"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993" t="str">
            <v>1MS75CM9MX1H70</v>
          </cell>
          <cell r="AO993" t="e">
            <v>#N/A</v>
          </cell>
          <cell r="AP993" t="e">
            <v>#N/A</v>
          </cell>
          <cell r="AQ993" t="e">
            <v>#N/A</v>
          </cell>
          <cell r="AR993" t="e">
            <v>#N/A</v>
          </cell>
          <cell r="AS993" t="str">
            <v/>
          </cell>
          <cell r="AT993" t="e">
            <v>#N/A</v>
          </cell>
          <cell r="AY993">
            <v>74012330</v>
          </cell>
          <cell r="AZ993">
            <v>51013252</v>
          </cell>
          <cell r="BA993">
            <v>80147933</v>
          </cell>
        </row>
        <row r="994">
          <cell r="D994">
            <v>60315351</v>
          </cell>
          <cell r="E994" t="str">
            <v xml:space="preserve">A </v>
          </cell>
          <cell r="F994" t="str">
            <v>CELULAR</v>
          </cell>
          <cell r="G994" t="str">
            <v>Sandra Esteban Ceron</v>
          </cell>
          <cell r="H994" t="str">
            <v>calzada samuel leon brindis No 1170, tuxtla Gtz./caminera CP. 29090</v>
          </cell>
          <cell r="I994" t="str">
            <v xml:space="preserve">044-9616198322 </v>
          </cell>
          <cell r="J994" t="str">
            <v>HISENSE</v>
          </cell>
          <cell r="K994" t="str">
            <v>U989</v>
          </cell>
          <cell r="L994" t="str">
            <v>1MS75CM9MX1H70HFND10511</v>
          </cell>
          <cell r="M994">
            <v>10235647</v>
          </cell>
          <cell r="N994">
            <v>2499</v>
          </cell>
          <cell r="O994">
            <v>42806</v>
          </cell>
          <cell r="P994">
            <v>42829</v>
          </cell>
          <cell r="Q994">
            <v>201709</v>
          </cell>
          <cell r="R994" t="str">
            <v>07/04/2017 06 : 56 201709 : P1. T1047733.   1009451
EQUIPO PENDIENTE POR PARTE ( ASSEMBLY(INCLUDING TP+LCD) 12/04/2017 01 : 21  ARANTXA.MON : NP5</v>
          </cell>
          <cell r="S994" t="str">
            <v>EQUIPO MALTRADO CON TAPA Y BATERIA</v>
          </cell>
          <cell r="T994" t="str">
            <v xml:space="preserve"> JUAN FRANCISCO ALZIVAR           </v>
          </cell>
          <cell r="U994" t="str">
            <v>2017-04-21</v>
          </cell>
          <cell r="V994" t="str">
            <v>CELULARES</v>
          </cell>
          <cell r="W994" t="str">
            <v>COMPLETADO</v>
          </cell>
          <cell r="X994" t="str">
            <v>TALLER</v>
          </cell>
          <cell r="Y994">
            <v>42828</v>
          </cell>
          <cell r="Z994">
            <v>22</v>
          </cell>
          <cell r="AA994" t="str">
            <v>M010</v>
          </cell>
          <cell r="AD994" t="str">
            <v>tuxtla Gtz./caminera</v>
          </cell>
          <cell r="AE994" t="str">
            <v>CHS</v>
          </cell>
          <cell r="AF994" t="str">
            <v>MX</v>
          </cell>
          <cell r="AG994" t="str">
            <v>10415038</v>
          </cell>
          <cell r="AH994" t="str">
            <v>SANDRA ESTEBAN CERON</v>
          </cell>
          <cell r="AI994" t="str">
            <v>1170 calzada samuel leon brindis</v>
          </cell>
          <cell r="AJ994" t="str">
            <v>044-9616198322</v>
          </cell>
          <cell r="AK994">
            <v>0</v>
          </cell>
          <cell r="AL994" t="str">
            <v>29090</v>
          </cell>
          <cell r="AM994"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994" t="str">
            <v>1MS75CM9MX1H70</v>
          </cell>
          <cell r="AO994" t="e">
            <v>#N/A</v>
          </cell>
          <cell r="AP994" t="e">
            <v>#N/A</v>
          </cell>
          <cell r="AQ994" t="e">
            <v>#N/A</v>
          </cell>
          <cell r="AR994" t="e">
            <v>#N/A</v>
          </cell>
          <cell r="AS994" t="str">
            <v/>
          </cell>
          <cell r="AT994" t="e">
            <v>#N/A</v>
          </cell>
          <cell r="AY994">
            <v>74012331</v>
          </cell>
          <cell r="AZ994">
            <v>51013253</v>
          </cell>
          <cell r="BA994">
            <v>80147934</v>
          </cell>
        </row>
        <row r="995">
          <cell r="D995">
            <v>60315352</v>
          </cell>
          <cell r="E995" t="str">
            <v>B</v>
          </cell>
          <cell r="F995" t="str">
            <v>CELULAR</v>
          </cell>
          <cell r="G995" t="str">
            <v>Mario Alberto Angeles Piñon</v>
          </cell>
          <cell r="H995" t="str">
            <v>Av. Santa Lucia No. 810 Int. Sendero Plan de Ayala Mz. O Lote 2, Alvaro Obregon/Olivar del Conde CP. 01400</v>
          </cell>
          <cell r="I995" t="str">
            <v>55-34-88-45-01</v>
          </cell>
          <cell r="J995" t="str">
            <v>HISENSE</v>
          </cell>
          <cell r="K995" t="str">
            <v>C20</v>
          </cell>
          <cell r="L995" t="str">
            <v>1MH75A91MX10100H51Z5031F</v>
          </cell>
          <cell r="M995">
            <v>10955888</v>
          </cell>
          <cell r="N995">
            <v>4049.1</v>
          </cell>
          <cell r="O995">
            <v>42694</v>
          </cell>
          <cell r="P995">
            <v>42829</v>
          </cell>
          <cell r="Q995">
            <v>201709</v>
          </cell>
          <cell r="R995" t="str">
            <v>05/04/2017 22 : 23  ROGER.R : TCFT - Irreparabilidad. 11/04/2017 23 : 53  MARCO.DIAZ : TCFINV, TCFCN se pasa a devolucion por falta de producto TCFDEV. Dmc</v>
          </cell>
          <cell r="S995" t="str">
            <v>EQUIPO MALTRADO CON PORTA SIM</v>
          </cell>
          <cell r="T995" t="str">
            <v xml:space="preserve"> JUAN FRANCISCO ALZIVAR           </v>
          </cell>
          <cell r="U995" t="str">
            <v>2017-04-21</v>
          </cell>
          <cell r="V995" t="str">
            <v>CELULARES</v>
          </cell>
          <cell r="W995" t="str">
            <v>COMPLETADO</v>
          </cell>
          <cell r="X995" t="str">
            <v>TALLER</v>
          </cell>
          <cell r="Y995">
            <v>42828</v>
          </cell>
          <cell r="Z995">
            <v>134</v>
          </cell>
          <cell r="AA995" t="str">
            <v>M010</v>
          </cell>
          <cell r="AD995" t="str">
            <v>Alvaro Obregon/Olivar del Conde</v>
          </cell>
          <cell r="AE995" t="str">
            <v>DF</v>
          </cell>
          <cell r="AF995" t="str">
            <v>MX</v>
          </cell>
          <cell r="AG995" t="str">
            <v>10415160</v>
          </cell>
          <cell r="AH995" t="str">
            <v>MARIO ALBERTO ANGELES PIÑON</v>
          </cell>
          <cell r="AI995" t="str">
            <v>Lote 2 Av. Santa Lucia No. 810 Int. Sendero Plan de Ayala Mz. O</v>
          </cell>
          <cell r="AJ995" t="str">
            <v>55-34-88-45-01</v>
          </cell>
          <cell r="AK995">
            <v>0</v>
          </cell>
          <cell r="AL995" t="str">
            <v>01400</v>
          </cell>
          <cell r="AM995"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74012279</v>
          </cell>
          <cell r="AZ995">
            <v>51013207</v>
          </cell>
          <cell r="BA995">
            <v>80141947</v>
          </cell>
        </row>
        <row r="996">
          <cell r="D996">
            <v>60315380</v>
          </cell>
          <cell r="E996" t="str">
            <v xml:space="preserve">A </v>
          </cell>
          <cell r="F996" t="str">
            <v>CELULAR</v>
          </cell>
          <cell r="G996" t="str">
            <v>Yolanda Paulibna Gabriela Garcia Partida</v>
          </cell>
          <cell r="H996" t="str">
            <v>cerrada de francisco sarcos No. 8, Tlanepantla / Leandro valle CP. 54040</v>
          </cell>
          <cell r="I996">
            <v>5564062513</v>
          </cell>
          <cell r="J996" t="str">
            <v>HISENSE</v>
          </cell>
          <cell r="K996" t="str">
            <v>U972</v>
          </cell>
          <cell r="L996" t="str">
            <v>1MS75CE9MX10D0HDKD1083F</v>
          </cell>
          <cell r="M996" t="str">
            <v>SN</v>
          </cell>
          <cell r="N996">
            <v>2640.06</v>
          </cell>
          <cell r="O996">
            <v>42664</v>
          </cell>
          <cell r="P996">
            <v>42829</v>
          </cell>
          <cell r="Q996">
            <v>201709</v>
          </cell>
          <cell r="R996" t="str">
            <v>12/04/2017 01 : 39  ARANTXA.MON : NP5
12/04/2017 00 : 31  EVELYN.ZEPE : SEG: EN ESPERA DE CAMBIO DE ESTATUS NP5.
08/04/2017 06 : 46 201709 : P1. T1021644   1009474
EQUIPO PENDIENTE POR PARTE ( LCD )</v>
          </cell>
          <cell r="S996" t="str">
            <v>EQUIPO MALTRADO CON TAPA Y BATERIA</v>
          </cell>
          <cell r="T996" t="str">
            <v xml:space="preserve"> JUAN FRANCISCO ALZIVAR           </v>
          </cell>
          <cell r="U996" t="str">
            <v>2017-04-21</v>
          </cell>
          <cell r="V996" t="str">
            <v>CELULARES</v>
          </cell>
          <cell r="W996" t="str">
            <v>COMPLETADO</v>
          </cell>
          <cell r="X996" t="str">
            <v>TALLER</v>
          </cell>
          <cell r="Y996">
            <v>42828</v>
          </cell>
          <cell r="Z996">
            <v>164</v>
          </cell>
          <cell r="AA996" t="str">
            <v>M010</v>
          </cell>
          <cell r="AD996" t="str">
            <v>Tlanepantla / Leandro valle</v>
          </cell>
          <cell r="AE996" t="str">
            <v>MEX</v>
          </cell>
          <cell r="AF996" t="str">
            <v>MX</v>
          </cell>
          <cell r="AG996" t="str">
            <v>10414782</v>
          </cell>
          <cell r="AH996" t="str">
            <v>YOLANDA PAULIBNA GABRIELA GARCIA PA</v>
          </cell>
          <cell r="AI996" t="str">
            <v>8 cerrada de francisco sarcos</v>
          </cell>
          <cell r="AJ996" t="str">
            <v>5564062513</v>
          </cell>
          <cell r="AK996" t="str">
            <v>5511063606</v>
          </cell>
          <cell r="AL996" t="str">
            <v>54040</v>
          </cell>
          <cell r="AM996"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996" t="str">
            <v>1MS75CE9MX10D0</v>
          </cell>
          <cell r="AO996" t="e">
            <v>#N/A</v>
          </cell>
          <cell r="AP996" t="e">
            <v>#N/A</v>
          </cell>
          <cell r="AQ996" t="e">
            <v>#N/A</v>
          </cell>
          <cell r="AR996" t="e">
            <v>#N/A</v>
          </cell>
          <cell r="AS996" t="str">
            <v/>
          </cell>
          <cell r="AT996" t="e">
            <v>#N/A</v>
          </cell>
          <cell r="AY996">
            <v>74012305</v>
          </cell>
          <cell r="AZ996">
            <v>51013227</v>
          </cell>
          <cell r="BA996">
            <v>80144944</v>
          </cell>
        </row>
        <row r="997">
          <cell r="D997">
            <v>60315383</v>
          </cell>
          <cell r="E997" t="str">
            <v xml:space="preserve">A </v>
          </cell>
          <cell r="F997" t="str">
            <v>CELULAR</v>
          </cell>
          <cell r="G997" t="str">
            <v>Angel Segundo</v>
          </cell>
          <cell r="H997" t="str">
            <v>Los Rosales No. 1, Taxco/Zacazontla CP. 40273</v>
          </cell>
          <cell r="I997">
            <v>7622599328</v>
          </cell>
          <cell r="J997" t="str">
            <v>HISENSE</v>
          </cell>
          <cell r="K997" t="str">
            <v>U972</v>
          </cell>
          <cell r="L997" t="str">
            <v>1MS75CE9X10D0HDSD1073D</v>
          </cell>
          <cell r="M997">
            <v>27785996</v>
          </cell>
          <cell r="N997">
            <v>3359.88</v>
          </cell>
          <cell r="O997">
            <v>42780</v>
          </cell>
          <cell r="P997">
            <v>42829</v>
          </cell>
          <cell r="Q997">
            <v>201709</v>
          </cell>
          <cell r="R997" t="str">
            <v>12/04/2017 03 : 45  ARANTXA.MON : NP5
11/04/2017 07 : 01 201709 : P1. T1021644.  1009531
EQUIPO PENDIENTE POR PARTE ( LCD )</v>
          </cell>
          <cell r="S997" t="str">
            <v>EQUIPO MALTRADO CON TAPA Y BATERIA</v>
          </cell>
          <cell r="T997" t="str">
            <v xml:space="preserve"> JUAN FRANCISCO ALZIVAR           </v>
          </cell>
          <cell r="U997" t="str">
            <v>2017-04-21</v>
          </cell>
          <cell r="V997" t="str">
            <v>CELULARES</v>
          </cell>
          <cell r="W997" t="str">
            <v>COMPLETADO</v>
          </cell>
          <cell r="X997" t="str">
            <v>TALLER</v>
          </cell>
          <cell r="Y997">
            <v>42828</v>
          </cell>
          <cell r="Z997">
            <v>48</v>
          </cell>
          <cell r="AA997" t="str">
            <v>M010</v>
          </cell>
          <cell r="AD997" t="str">
            <v>Taxco/Zacazontla</v>
          </cell>
          <cell r="AE997" t="str">
            <v>GRO</v>
          </cell>
          <cell r="AF997" t="str">
            <v>MX</v>
          </cell>
          <cell r="AG997" t="str">
            <v>10415334</v>
          </cell>
          <cell r="AH997" t="str">
            <v>ANGEL SEGUNDO</v>
          </cell>
          <cell r="AI997" t="str">
            <v>1 Los Rosales</v>
          </cell>
          <cell r="AJ997" t="str">
            <v>7622599328</v>
          </cell>
          <cell r="AK997">
            <v>0</v>
          </cell>
          <cell r="AL997" t="str">
            <v>40273</v>
          </cell>
          <cell r="AM997"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997" t="str">
            <v>1MS75CE9MX10D0</v>
          </cell>
          <cell r="AO997" t="e">
            <v>#N/A</v>
          </cell>
          <cell r="AP997" t="e">
            <v>#N/A</v>
          </cell>
          <cell r="AQ997" t="e">
            <v>#N/A</v>
          </cell>
          <cell r="AR997" t="e">
            <v>#N/A</v>
          </cell>
          <cell r="AS997" t="str">
            <v/>
          </cell>
          <cell r="AT997" t="e">
            <v>#N/A</v>
          </cell>
          <cell r="AY997">
            <v>74012306</v>
          </cell>
          <cell r="AZ997">
            <v>51013228</v>
          </cell>
          <cell r="BA997">
            <v>80144950</v>
          </cell>
        </row>
        <row r="998">
          <cell r="D998">
            <v>60315386</v>
          </cell>
          <cell r="E998" t="str">
            <v xml:space="preserve">A </v>
          </cell>
          <cell r="F998" t="str">
            <v>CELULAR</v>
          </cell>
          <cell r="G998" t="str">
            <v>David Miguel Torres Muñoz</v>
          </cell>
          <cell r="H998" t="str">
            <v>mayordomo 9, sta cruz xoxocotlan/fracc. vista real CP. 71233</v>
          </cell>
          <cell r="I998">
            <v>9511524160</v>
          </cell>
          <cell r="J998" t="str">
            <v>HISENSE</v>
          </cell>
          <cell r="K998" t="str">
            <v>U972</v>
          </cell>
          <cell r="L998" t="str">
            <v>1MS75CE9MX10D0H5UD11208</v>
          </cell>
          <cell r="M998">
            <v>33375638</v>
          </cell>
          <cell r="N998">
            <v>2665.2</v>
          </cell>
          <cell r="O998">
            <v>42811</v>
          </cell>
          <cell r="P998">
            <v>42829</v>
          </cell>
          <cell r="Q998">
            <v>201709</v>
          </cell>
          <cell r="R998" t="str">
            <v>08/04/2017 00 : 07  ARANTXA.MON : NP5
07/04/2017 01 : 31 201709 : P1. T1023978.  1009414
EQUIPO PENDIENTE POR PARTE ( BATERIA )</v>
          </cell>
          <cell r="S998" t="str">
            <v>EQUIPO MALTRADO CON TAPA Y BATERIA</v>
          </cell>
          <cell r="T998" t="str">
            <v xml:space="preserve"> JUAN FRANCISCO ALZIVAR           </v>
          </cell>
          <cell r="U998" t="str">
            <v>2017-04-21</v>
          </cell>
          <cell r="V998" t="str">
            <v>CELULARES</v>
          </cell>
          <cell r="W998" t="str">
            <v>COMPLETADO</v>
          </cell>
          <cell r="X998" t="str">
            <v>TALLER</v>
          </cell>
          <cell r="Y998">
            <v>42828</v>
          </cell>
          <cell r="Z998">
            <v>17</v>
          </cell>
          <cell r="AA998" t="str">
            <v>M010</v>
          </cell>
          <cell r="AD998" t="str">
            <v>sta cruz xoxocotlan/fracc. vista real</v>
          </cell>
          <cell r="AE998" t="str">
            <v>OAX</v>
          </cell>
          <cell r="AF998" t="str">
            <v>MX</v>
          </cell>
          <cell r="AG998" t="str">
            <v>10415342</v>
          </cell>
          <cell r="AH998" t="str">
            <v>DAVID MIGUEL TORRES MUÑOZ</v>
          </cell>
          <cell r="AI998" t="str">
            <v>mayordomo 9</v>
          </cell>
          <cell r="AJ998" t="str">
            <v>9711053827</v>
          </cell>
          <cell r="AK998" t="str">
            <v>9711053827</v>
          </cell>
          <cell r="AL998" t="str">
            <v>71233</v>
          </cell>
          <cell r="AM998"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998" t="str">
            <v>1MS75CE9MX10D0</v>
          </cell>
          <cell r="AO998" t="e">
            <v>#N/A</v>
          </cell>
          <cell r="AP998" t="e">
            <v>#N/A</v>
          </cell>
          <cell r="AQ998" t="e">
            <v>#N/A</v>
          </cell>
          <cell r="AR998" t="e">
            <v>#N/A</v>
          </cell>
          <cell r="AS998" t="str">
            <v/>
          </cell>
          <cell r="AT998" t="e">
            <v>#N/A</v>
          </cell>
          <cell r="AY998">
            <v>74012307</v>
          </cell>
          <cell r="AZ998">
            <v>51013229</v>
          </cell>
          <cell r="BA998">
            <v>80144960</v>
          </cell>
        </row>
        <row r="999">
          <cell r="D999">
            <v>60315476</v>
          </cell>
          <cell r="E999" t="str">
            <v xml:space="preserve">A </v>
          </cell>
          <cell r="F999" t="str">
            <v>CELULAR</v>
          </cell>
          <cell r="G999" t="str">
            <v>Monserrat Lopez Esteva</v>
          </cell>
          <cell r="H999" t="str">
            <v>Martires de tacubaya No. 107 sta Lucia del camino/ixcotel CP. 71228</v>
          </cell>
          <cell r="I999">
            <v>9515139090</v>
          </cell>
          <cell r="J999" t="str">
            <v>HISENSE</v>
          </cell>
          <cell r="K999" t="str">
            <v>U972</v>
          </cell>
          <cell r="L999" t="str">
            <v>1MS5CE9MX10D0H2HD10994</v>
          </cell>
          <cell r="M999" t="str">
            <v>SN</v>
          </cell>
          <cell r="N999">
            <v>0</v>
          </cell>
          <cell r="O999">
            <v>42808</v>
          </cell>
          <cell r="P999">
            <v>42830</v>
          </cell>
          <cell r="Q999">
            <v>201709</v>
          </cell>
          <cell r="R999" t="str">
            <v>13/04/2017 06 : 28  ERNESTO.HERN : TCF1
13/04/2017 06 : 28  ERNESTO.HERN : NP5
12/04/2017 22 : 06 201709 : P1. T1023978.   1009601
EL EQUIPO SE ENCUENTRA PENDIENTE POR PARTE ( BATERIA )</v>
          </cell>
          <cell r="S999" t="str">
            <v>EQUIPO MALTRADO CON TAPA Y BATERIA</v>
          </cell>
          <cell r="T999" t="str">
            <v xml:space="preserve"> JUAN FRANCISCO ALZIVAR           </v>
          </cell>
          <cell r="U999" t="str">
            <v>2017-04-21</v>
          </cell>
          <cell r="V999" t="str">
            <v>CELULARES</v>
          </cell>
          <cell r="W999" t="str">
            <v>COMPLETADO</v>
          </cell>
          <cell r="X999" t="str">
            <v>TALLER</v>
          </cell>
          <cell r="Y999">
            <v>42829</v>
          </cell>
          <cell r="Z999">
            <v>21</v>
          </cell>
          <cell r="AA999" t="str">
            <v>M010</v>
          </cell>
          <cell r="AD999" t="str">
            <v>sta Lucia del camino/ixcotel</v>
          </cell>
          <cell r="AE999" t="str">
            <v>OAX</v>
          </cell>
          <cell r="AF999" t="str">
            <v>MX</v>
          </cell>
          <cell r="AG999" t="str">
            <v>10414426</v>
          </cell>
          <cell r="AH999" t="str">
            <v>MONSERRAT LOPEZ ESTEVA</v>
          </cell>
          <cell r="AI999" t="str">
            <v>107 Martires de tacubaya</v>
          </cell>
          <cell r="AJ999" t="str">
            <v>9512299650</v>
          </cell>
          <cell r="AK999" t="str">
            <v>9512299650</v>
          </cell>
          <cell r="AL999" t="str">
            <v>71228</v>
          </cell>
          <cell r="AM999"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999" t="str">
            <v>1MS75CE9MX10D0</v>
          </cell>
          <cell r="AO999" t="e">
            <v>#N/A</v>
          </cell>
          <cell r="AP999" t="e">
            <v>#N/A</v>
          </cell>
          <cell r="AQ999" t="e">
            <v>#N/A</v>
          </cell>
          <cell r="AR999" t="e">
            <v>#N/A</v>
          </cell>
          <cell r="AS999" t="str">
            <v/>
          </cell>
          <cell r="AT999" t="e">
            <v>#N/A</v>
          </cell>
          <cell r="AY999">
            <v>74012308</v>
          </cell>
          <cell r="AZ999">
            <v>51013230</v>
          </cell>
          <cell r="BA999">
            <v>80144963</v>
          </cell>
        </row>
        <row r="1000">
          <cell r="D1000">
            <v>60315492</v>
          </cell>
          <cell r="E1000" t="str">
            <v xml:space="preserve">A </v>
          </cell>
          <cell r="F1000" t="str">
            <v>CELULAR</v>
          </cell>
          <cell r="G1000" t="str">
            <v>Jorge Luis Rubiños Garcia</v>
          </cell>
          <cell r="H1000" t="str">
            <v>Porfirio diaz num 51-A,  Cosomoalapan/Centro CP. 95400</v>
          </cell>
          <cell r="I1000">
            <v>2881252930</v>
          </cell>
          <cell r="J1000" t="str">
            <v>HISENSE</v>
          </cell>
          <cell r="K1000" t="str">
            <v>U972</v>
          </cell>
          <cell r="L1000" t="str">
            <v>1MS75CE9MX10D0H5U311652</v>
          </cell>
          <cell r="M1000">
            <v>465384783</v>
          </cell>
          <cell r="N1000">
            <v>1199</v>
          </cell>
          <cell r="O1000">
            <v>42713</v>
          </cell>
          <cell r="P1000">
            <v>42831</v>
          </cell>
          <cell r="Q1000">
            <v>201709</v>
          </cell>
          <cell r="R1000" t="str">
            <v>13/04/2017 07 : 02 201709 : P1. T1021644     1009625
EQUIPO PENDIENTE POR PARTE ( TP+LCD SHELL BLACK ) 18/04/2017 07 : 21  ARANTXA.MON : NP5</v>
          </cell>
          <cell r="S1000" t="str">
            <v>EQUIPO MALTRADO CON TAPA</v>
          </cell>
          <cell r="T1000" t="str">
            <v xml:space="preserve"> JUAN FRANCISCO ALZIVAR           </v>
          </cell>
          <cell r="U1000" t="str">
            <v>2017-04-21</v>
          </cell>
          <cell r="V1000" t="str">
            <v>CELULARES</v>
          </cell>
          <cell r="W1000" t="str">
            <v>COMPLETADO</v>
          </cell>
          <cell r="X1000" t="str">
            <v>TALLER</v>
          </cell>
          <cell r="Y1000">
            <v>42830</v>
          </cell>
          <cell r="Z1000">
            <v>117</v>
          </cell>
          <cell r="AA1000" t="str">
            <v>M010</v>
          </cell>
          <cell r="AD1000" t="str">
            <v>Cosomoalapan/Centro</v>
          </cell>
          <cell r="AE1000" t="str">
            <v>VER</v>
          </cell>
          <cell r="AF1000" t="str">
            <v>MX</v>
          </cell>
          <cell r="AG1000" t="str">
            <v>10413385</v>
          </cell>
          <cell r="AH1000" t="str">
            <v>JORGE LUIS RUBIÑOS GARCI</v>
          </cell>
          <cell r="AI1000" t="str">
            <v>Porfirio diaz num 51-A</v>
          </cell>
          <cell r="AJ1000" t="str">
            <v>2881252930</v>
          </cell>
          <cell r="AK1000">
            <v>0</v>
          </cell>
          <cell r="AL1000" t="str">
            <v>95400</v>
          </cell>
          <cell r="AM1000"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00" t="str">
            <v>1MS75CM9MX1H70</v>
          </cell>
          <cell r="AO1000" t="e">
            <v>#N/A</v>
          </cell>
          <cell r="AP1000" t="e">
            <v>#N/A</v>
          </cell>
          <cell r="AQ1000" t="e">
            <v>#N/A</v>
          </cell>
          <cell r="AR1000" t="e">
            <v>#N/A</v>
          </cell>
          <cell r="AS1000" t="str">
            <v/>
          </cell>
          <cell r="AT1000" t="e">
            <v>#N/A</v>
          </cell>
          <cell r="AY1000">
            <v>74012289</v>
          </cell>
          <cell r="AZ1000">
            <v>51013216</v>
          </cell>
          <cell r="BA1000">
            <v>80144964</v>
          </cell>
        </row>
        <row r="1001">
          <cell r="D1001">
            <v>60315520</v>
          </cell>
          <cell r="E1001" t="str">
            <v xml:space="preserve">A </v>
          </cell>
          <cell r="F1001" t="str">
            <v>CELULAR</v>
          </cell>
          <cell r="G1001" t="str">
            <v>Maria Dolores Almodoba Hernandez</v>
          </cell>
          <cell r="H1001" t="str">
            <v>Roberto fierro num 36-A, Magdalena/Santuario CP. 46474</v>
          </cell>
          <cell r="I1001">
            <v>3861122396</v>
          </cell>
          <cell r="J1001" t="str">
            <v>HISENSE</v>
          </cell>
          <cell r="K1001" t="str">
            <v>C1</v>
          </cell>
          <cell r="L1001" t="str">
            <v>1MH75AL1MX1Z30HEQZC03B3</v>
          </cell>
          <cell r="M1001" t="str">
            <v>SN</v>
          </cell>
          <cell r="N1001">
            <v>5900</v>
          </cell>
          <cell r="O1001">
            <v>42798</v>
          </cell>
          <cell r="P1001">
            <v>42831</v>
          </cell>
          <cell r="Q1001">
            <v>201709</v>
          </cell>
          <cell r="R1001" t="str">
            <v>18/04/2017 05 : 44  ARANTXA.MON : NP5
13/04/2017 07 : 03 201709 : P1. T1017672.    1009625
EQUIPO PENDIENTE POR PARTE ( TP+LCD ASSEMBLY GOLDEN )</v>
          </cell>
          <cell r="S1001" t="str">
            <v>EQUIPO MALTRADO CON PORTA SIM</v>
          </cell>
          <cell r="T1001" t="str">
            <v xml:space="preserve"> JUAN FRANCISCO ALZIVAR           </v>
          </cell>
          <cell r="U1001" t="str">
            <v>2017-04-21</v>
          </cell>
          <cell r="V1001" t="str">
            <v>CELULARES</v>
          </cell>
          <cell r="W1001" t="str">
            <v>COMPLETADO</v>
          </cell>
          <cell r="X1001" t="str">
            <v>TALLER</v>
          </cell>
          <cell r="Y1001">
            <v>42830</v>
          </cell>
          <cell r="Z1001">
            <v>32</v>
          </cell>
          <cell r="AA1001" t="str">
            <v>M010</v>
          </cell>
          <cell r="AD1001" t="str">
            <v>Magdalena/Santuario</v>
          </cell>
          <cell r="AE1001" t="str">
            <v>JAL</v>
          </cell>
          <cell r="AF1001" t="str">
            <v>MX</v>
          </cell>
          <cell r="AG1001" t="str">
            <v>10414785</v>
          </cell>
          <cell r="AH1001" t="str">
            <v>MARIA DOLORES ALMODOBA HERNANDEZ</v>
          </cell>
          <cell r="AI1001" t="str">
            <v>Roberto fierro num 36-A</v>
          </cell>
          <cell r="AJ1001" t="str">
            <v>3861122396</v>
          </cell>
          <cell r="AK1001">
            <v>0</v>
          </cell>
          <cell r="AL1001" t="str">
            <v>46474</v>
          </cell>
          <cell r="AM1001"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01" t="e">
            <v>#N/A</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74012138</v>
          </cell>
          <cell r="AZ1001">
            <v>51013061</v>
          </cell>
          <cell r="BA1001">
            <v>80143868</v>
          </cell>
        </row>
        <row r="1002">
          <cell r="D1002">
            <v>60315528</v>
          </cell>
          <cell r="E1002" t="str">
            <v xml:space="preserve">A </v>
          </cell>
          <cell r="F1002" t="str">
            <v>CELULAR</v>
          </cell>
          <cell r="G1002" t="str">
            <v>Angela Escorza Chiapas</v>
          </cell>
          <cell r="H1002" t="str">
            <v>Nardo No. 84 Nezahuacoyotl/Tamaulipas secc El palmar CP. 57310</v>
          </cell>
          <cell r="I1002">
            <v>5557363521</v>
          </cell>
          <cell r="J1002" t="str">
            <v>HISENSE</v>
          </cell>
          <cell r="K1002" t="str">
            <v>U989</v>
          </cell>
          <cell r="L1002" t="str">
            <v>1MS75CM9MX1H70HFND10B66</v>
          </cell>
          <cell r="M1002">
            <v>42189806</v>
          </cell>
          <cell r="N1002">
            <v>3331.8</v>
          </cell>
          <cell r="O1002">
            <v>42771</v>
          </cell>
          <cell r="P1002">
            <v>42831</v>
          </cell>
          <cell r="Q1002">
            <v>201709</v>
          </cell>
          <cell r="R1002" t="str">
            <v>12/04/2017 03 : 42  ARANTXA.MON : NP5
11/04/2017 07 : 03 201709 : P. T1047733.   1009531
EQUIPO PENDIENTE POR PARTE  ( LCD )</v>
          </cell>
          <cell r="S1002" t="str">
            <v>EQUIPO MALTRADO CON BATERIA Y TAPA</v>
          </cell>
          <cell r="T1002" t="str">
            <v xml:space="preserve"> JUAN FRANCISCO ALZIVAR           </v>
          </cell>
          <cell r="U1002" t="str">
            <v>2017-04-21</v>
          </cell>
          <cell r="V1002" t="str">
            <v>CELULARES</v>
          </cell>
          <cell r="W1002" t="str">
            <v>COMPLETADO</v>
          </cell>
          <cell r="X1002" t="str">
            <v>TALLER</v>
          </cell>
          <cell r="Y1002">
            <v>42830</v>
          </cell>
          <cell r="Z1002">
            <v>59</v>
          </cell>
          <cell r="AA1002" t="str">
            <v>M010</v>
          </cell>
          <cell r="AD1002" t="str">
            <v>Nezahuacoyotl/Tamaulipas secc El palmar</v>
          </cell>
          <cell r="AE1002" t="str">
            <v>MEX</v>
          </cell>
          <cell r="AF1002" t="str">
            <v>MX</v>
          </cell>
          <cell r="AG1002" t="str">
            <v>10415225</v>
          </cell>
          <cell r="AH1002" t="str">
            <v>ANGELA ESCORZA CHIAPAS</v>
          </cell>
          <cell r="AI1002" t="str">
            <v>84 Nardo</v>
          </cell>
          <cell r="AJ1002" t="str">
            <v>5557363521</v>
          </cell>
          <cell r="AK1002">
            <v>0</v>
          </cell>
          <cell r="AL1002" t="str">
            <v>57310</v>
          </cell>
          <cell r="AM1002"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02" t="str">
            <v>1MS75CM9MX1H70</v>
          </cell>
          <cell r="AO1002" t="e">
            <v>#N/A</v>
          </cell>
          <cell r="AP1002" t="e">
            <v>#N/A</v>
          </cell>
          <cell r="AQ1002" t="e">
            <v>#N/A</v>
          </cell>
          <cell r="AR1002" t="e">
            <v>#N/A</v>
          </cell>
          <cell r="AS1002" t="str">
            <v/>
          </cell>
          <cell r="AT1002" t="e">
            <v>#N/A</v>
          </cell>
          <cell r="AY1002">
            <v>74012332</v>
          </cell>
          <cell r="AZ1002">
            <v>51013254</v>
          </cell>
          <cell r="BA1002">
            <v>80147936</v>
          </cell>
        </row>
        <row r="1003">
          <cell r="D1003">
            <v>60315525</v>
          </cell>
          <cell r="E1003" t="str">
            <v xml:space="preserve">A </v>
          </cell>
          <cell r="F1003" t="str">
            <v>CELULAR</v>
          </cell>
          <cell r="G1003" t="str">
            <v>Guadalupe Leticia Papayanopulos</v>
          </cell>
          <cell r="H1003" t="str">
            <v>Cofre de perote num 215-C, Veracruz/Los volcanes, CP. 91727</v>
          </cell>
          <cell r="I1003">
            <v>2299721776</v>
          </cell>
          <cell r="J1003" t="str">
            <v>HISENSE</v>
          </cell>
          <cell r="K1003" t="str">
            <v>U972</v>
          </cell>
          <cell r="L1003" t="str">
            <v>1MF75C9MX10DOH5QD1033D</v>
          </cell>
          <cell r="M1003">
            <v>46032761</v>
          </cell>
          <cell r="N1003">
            <v>2665.08</v>
          </cell>
          <cell r="O1003">
            <v>42694</v>
          </cell>
          <cell r="P1003">
            <v>42831</v>
          </cell>
          <cell r="Q1003">
            <v>201709</v>
          </cell>
          <cell r="R1003" t="str">
            <v>11/04/2017 07 : 02 201709 : P1. T1022410.   1009531
EQUIPO PENDIENTE POR PARTE ( CAMARA) 12/04/2017 03 : 44  ARANTXA.MON : NP5</v>
          </cell>
          <cell r="S1003" t="str">
            <v>EQUIPO MALTRADO CON BATERIA Y TAPA</v>
          </cell>
          <cell r="T1003" t="str">
            <v xml:space="preserve"> JUAN FRANCISCO ALZIVAR           </v>
          </cell>
          <cell r="U1003" t="str">
            <v>2017-04-21</v>
          </cell>
          <cell r="V1003" t="str">
            <v>CELULARES</v>
          </cell>
          <cell r="W1003" t="str">
            <v>COMPLETADO</v>
          </cell>
          <cell r="X1003" t="str">
            <v>TALLER</v>
          </cell>
          <cell r="Y1003">
            <v>42830</v>
          </cell>
          <cell r="Z1003">
            <v>136</v>
          </cell>
          <cell r="AA1003" t="str">
            <v>M010</v>
          </cell>
          <cell r="AD1003" t="str">
            <v>Veracruz/Los volcanes</v>
          </cell>
          <cell r="AE1003" t="str">
            <v>VER</v>
          </cell>
          <cell r="AF1003" t="str">
            <v>MX</v>
          </cell>
          <cell r="AG1003" t="str">
            <v>10414625</v>
          </cell>
          <cell r="AH1003" t="str">
            <v>GUADALUPE LETICIA PAPAYANOPULOS</v>
          </cell>
          <cell r="AI1003" t="str">
            <v>Cofre de perote num 215-C</v>
          </cell>
          <cell r="AJ1003" t="str">
            <v>2292380213</v>
          </cell>
          <cell r="AK1003" t="str">
            <v>2292380213</v>
          </cell>
          <cell r="AL1003" t="str">
            <v>91727</v>
          </cell>
          <cell r="AM1003"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03" t="str">
            <v>1MS75CE9MX10D0</v>
          </cell>
          <cell r="AO1003" t="e">
            <v>#N/A</v>
          </cell>
          <cell r="AP1003" t="e">
            <v>#N/A</v>
          </cell>
          <cell r="AQ1003" t="e">
            <v>#N/A</v>
          </cell>
          <cell r="AR1003" t="e">
            <v>#N/A</v>
          </cell>
          <cell r="AS1003" t="str">
            <v/>
          </cell>
          <cell r="AT1003" t="e">
            <v>#N/A</v>
          </cell>
          <cell r="AY1003">
            <v>74012309</v>
          </cell>
          <cell r="AZ1003">
            <v>51013231</v>
          </cell>
          <cell r="BA1003">
            <v>80144965</v>
          </cell>
        </row>
        <row r="1004">
          <cell r="D1004">
            <v>60315742</v>
          </cell>
          <cell r="E1004" t="str">
            <v xml:space="preserve">A </v>
          </cell>
          <cell r="F1004" t="str">
            <v>CELULAR</v>
          </cell>
          <cell r="G1004" t="str">
            <v>Claudia Barajas</v>
          </cell>
          <cell r="H1004" t="str">
            <v xml:space="preserve">malacate 127 AGS/Ojo caliente 2 CP 20190 </v>
          </cell>
          <cell r="I1004">
            <v>4499089495</v>
          </cell>
          <cell r="J1004" t="str">
            <v>HISENSE</v>
          </cell>
          <cell r="K1004" t="str">
            <v>U972</v>
          </cell>
          <cell r="L1004" t="str">
            <v>1MS75CE9MX10D0H1BD1016C</v>
          </cell>
          <cell r="M1004">
            <v>46397465</v>
          </cell>
          <cell r="N1004">
            <v>2640.08</v>
          </cell>
          <cell r="O1004">
            <v>42555</v>
          </cell>
          <cell r="P1004">
            <v>42836</v>
          </cell>
          <cell r="Q1004">
            <v>201709</v>
          </cell>
          <cell r="R1004" t="str">
            <v>18/04/2017 05 : 49  ARANTXA.MON : NP5
14/04/2017 06 : 09 201709 : P1 : T1021644 1009648 EQUIPO SE ENCUENTRA PENDIENTE POR PARTE (TP+LCD SHELL BLACK )</v>
          </cell>
          <cell r="S1004" t="str">
            <v xml:space="preserve">EQUIPO MALTRADO CON TAPA </v>
          </cell>
          <cell r="T1004" t="str">
            <v xml:space="preserve"> JUAN FRANCISCO ALZIVAR           </v>
          </cell>
          <cell r="U1004" t="str">
            <v>2017-04-21</v>
          </cell>
          <cell r="V1004" t="str">
            <v>CELULARES</v>
          </cell>
          <cell r="W1004" t="str">
            <v>COMPLETADO</v>
          </cell>
          <cell r="X1004" t="str">
            <v>TALLER</v>
          </cell>
          <cell r="Y1004">
            <v>42835</v>
          </cell>
          <cell r="Z1004">
            <v>280</v>
          </cell>
          <cell r="AA1004" t="str">
            <v>M010</v>
          </cell>
          <cell r="AD1004" t="str">
            <v>AGS/Ojo caliente 2</v>
          </cell>
          <cell r="AE1004" t="str">
            <v>AGS</v>
          </cell>
          <cell r="AF1004" t="str">
            <v>MX</v>
          </cell>
          <cell r="AG1004" t="str">
            <v>10395387</v>
          </cell>
          <cell r="AH1004" t="str">
            <v>CLAUDIA BARAJAS</v>
          </cell>
          <cell r="AI1004" t="str">
            <v>127 malacate</v>
          </cell>
          <cell r="AJ1004" t="str">
            <v>4499089495</v>
          </cell>
          <cell r="AK1004">
            <v>0</v>
          </cell>
          <cell r="AL1004" t="str">
            <v>20190</v>
          </cell>
          <cell r="AM1004"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04" t="str">
            <v>1MS75CE9MX10D0</v>
          </cell>
          <cell r="AO1004" t="e">
            <v>#N/A</v>
          </cell>
          <cell r="AP1004" t="e">
            <v>#N/A</v>
          </cell>
          <cell r="AQ1004" t="e">
            <v>#N/A</v>
          </cell>
          <cell r="AR1004" t="e">
            <v>#N/A</v>
          </cell>
          <cell r="AS1004" t="str">
            <v>1MS75CE9MX10D0C163007M010</v>
          </cell>
          <cell r="AT1004">
            <v>9</v>
          </cell>
          <cell r="AU1004" t="str">
            <v>HISENSE U972</v>
          </cell>
          <cell r="AV1004" t="str">
            <v>1MS75CE9MX10D0</v>
          </cell>
          <cell r="AW1004" t="str">
            <v>C163007</v>
          </cell>
          <cell r="AX1004" t="str">
            <v>M010</v>
          </cell>
          <cell r="AY1004">
            <v>74012293</v>
          </cell>
          <cell r="AZ1004">
            <v>51013219</v>
          </cell>
          <cell r="BA1004">
            <v>80141956</v>
          </cell>
        </row>
        <row r="1005">
          <cell r="D1005">
            <v>60315744</v>
          </cell>
          <cell r="E1005" t="str">
            <v xml:space="preserve">A </v>
          </cell>
          <cell r="F1005" t="str">
            <v>CELULAR</v>
          </cell>
          <cell r="G1005" t="str">
            <v>Elizabeth Palacios</v>
          </cell>
          <cell r="H1005" t="str">
            <v>Campera 33B Zapopan/Frac Hacienda del tepeyac CP 45053</v>
          </cell>
          <cell r="I1005">
            <v>443319181766</v>
          </cell>
          <cell r="J1005" t="str">
            <v>HISENSE</v>
          </cell>
          <cell r="K1005" t="str">
            <v>U972</v>
          </cell>
          <cell r="L1005" t="str">
            <v>1MS75CE9MX10D0HQD11744</v>
          </cell>
          <cell r="M1005" t="str">
            <v>S/N</v>
          </cell>
          <cell r="N1005">
            <v>2099</v>
          </cell>
          <cell r="O1005">
            <v>42694</v>
          </cell>
          <cell r="P1005">
            <v>42836</v>
          </cell>
          <cell r="Q1005">
            <v>201709</v>
          </cell>
          <cell r="R1005" t="str">
            <v>18/04/2017 05 : 51  ARANTXA.MON : NP5
14/04/2017 06 : 10 201709 : P1: T1021644 1009648 EQUIPO SE ENCUENTRA PENDIENTE POR PARTE (TP+LCD SHELL BLACK )</v>
          </cell>
          <cell r="S1005" t="str">
            <v>EQUIPO MALTRADO CON TAPA, BATERIA</v>
          </cell>
          <cell r="T1005" t="str">
            <v xml:space="preserve"> JUAN FRANCISCO ALZIVAR           </v>
          </cell>
          <cell r="U1005" t="str">
            <v>2017-04-21</v>
          </cell>
          <cell r="V1005" t="str">
            <v>CELULARES</v>
          </cell>
          <cell r="W1005" t="str">
            <v>COMPLETADO</v>
          </cell>
          <cell r="X1005" t="str">
            <v>TALLER</v>
          </cell>
          <cell r="Y1005">
            <v>42835</v>
          </cell>
          <cell r="Z1005">
            <v>141</v>
          </cell>
          <cell r="AA1005" t="str">
            <v>M010</v>
          </cell>
          <cell r="AD1005" t="str">
            <v>Zapopan/Frac Hacienda del tepeyac</v>
          </cell>
          <cell r="AE1005" t="str">
            <v>JAL</v>
          </cell>
          <cell r="AF1005" t="str">
            <v>MX</v>
          </cell>
          <cell r="AG1005" t="str">
            <v>10415306</v>
          </cell>
          <cell r="AH1005" t="str">
            <v>ELIZABETH PALACIOS</v>
          </cell>
          <cell r="AI1005" t="str">
            <v>33B Campera</v>
          </cell>
          <cell r="AJ1005" t="str">
            <v>0443319181766</v>
          </cell>
          <cell r="AK1005">
            <v>0</v>
          </cell>
          <cell r="AL1005" t="str">
            <v>45053</v>
          </cell>
          <cell r="AM1005"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05" t="str">
            <v>1MS75CM9MX1H70</v>
          </cell>
          <cell r="AO1005" t="e">
            <v>#N/A</v>
          </cell>
          <cell r="AP1005" t="e">
            <v>#N/A</v>
          </cell>
          <cell r="AQ1005" t="e">
            <v>#N/A</v>
          </cell>
          <cell r="AR1005" t="e">
            <v>#N/A</v>
          </cell>
          <cell r="AS1005" t="str">
            <v/>
          </cell>
          <cell r="AT1005" t="e">
            <v>#N/A</v>
          </cell>
          <cell r="AY1005">
            <v>74012290</v>
          </cell>
          <cell r="AZ1005">
            <v>51013217</v>
          </cell>
          <cell r="BA1005">
            <v>80144967</v>
          </cell>
        </row>
        <row r="1006">
          <cell r="D1006">
            <v>60315746</v>
          </cell>
          <cell r="E1006" t="str">
            <v xml:space="preserve">A </v>
          </cell>
          <cell r="F1006" t="str">
            <v>CELULAR</v>
          </cell>
          <cell r="G1006" t="str">
            <v>Reyna Hernandez</v>
          </cell>
          <cell r="H1006" t="str">
            <v>Alfredo del Mazo Velez Toluca/Santa Cruz Azcapotzaltongo CP 50290</v>
          </cell>
          <cell r="I1006">
            <v>7222374553</v>
          </cell>
          <cell r="J1006" t="str">
            <v>HISENSE</v>
          </cell>
          <cell r="K1006" t="str">
            <v>U972</v>
          </cell>
          <cell r="L1006" t="str">
            <v>MS75CE9MX1000H1BD111269</v>
          </cell>
          <cell r="M1006" t="str">
            <v>397DZ54178</v>
          </cell>
          <cell r="N1006">
            <v>4345.54</v>
          </cell>
          <cell r="O1006">
            <v>42612</v>
          </cell>
          <cell r="P1006">
            <v>42836</v>
          </cell>
          <cell r="Q1006">
            <v>201709</v>
          </cell>
          <cell r="R1006" t="str">
            <v>18/04/2017 05 : 48  ARANTXA.MON : NP5
14/04/2017 06 : 08 201709 : P1 : T1021644 1009648 EQUIPO SE ENCUENTRA PENDIENTE POR PARTE  (TP+LCD SHELL BLACK )</v>
          </cell>
          <cell r="S1006" t="str">
            <v>EQUIPO MALTRADO CON BATERIA, CARGADOR, C</v>
          </cell>
          <cell r="T1006" t="str">
            <v xml:space="preserve"> JUAN FRANCISCO ALZIVAR           </v>
          </cell>
          <cell r="U1006" t="str">
            <v>2017-04-21</v>
          </cell>
          <cell r="V1006" t="str">
            <v>CELULARES</v>
          </cell>
          <cell r="W1006" t="str">
            <v>COMPLETADO</v>
          </cell>
          <cell r="X1006" t="str">
            <v>TALLER</v>
          </cell>
          <cell r="Y1006">
            <v>42835</v>
          </cell>
          <cell r="Z1006">
            <v>223</v>
          </cell>
          <cell r="AA1006" t="str">
            <v>M010</v>
          </cell>
          <cell r="AD1006" t="str">
            <v>Toluca/Santa Cruz Azcapotzaltongo</v>
          </cell>
          <cell r="AE1006" t="str">
            <v>MEX</v>
          </cell>
          <cell r="AF1006" t="str">
            <v>MX</v>
          </cell>
          <cell r="AG1006" t="str">
            <v>10411616</v>
          </cell>
          <cell r="AH1006" t="str">
            <v>REYNA HERNANDEZ</v>
          </cell>
          <cell r="AI1006" t="str">
            <v>1120 Alfredo del Mazo Velez</v>
          </cell>
          <cell r="AJ1006" t="str">
            <v>7222374553</v>
          </cell>
          <cell r="AK1006">
            <v>0</v>
          </cell>
          <cell r="AL1006" t="str">
            <v>50290</v>
          </cell>
          <cell r="AM1006"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06" t="str">
            <v>1MS75CE9MX10D0</v>
          </cell>
          <cell r="AO1006" t="e">
            <v>#N/A</v>
          </cell>
          <cell r="AP1006" t="e">
            <v>#N/A</v>
          </cell>
          <cell r="AQ1006" t="e">
            <v>#N/A</v>
          </cell>
          <cell r="AR1006" t="e">
            <v>#N/A</v>
          </cell>
          <cell r="AS1006" t="str">
            <v>1MS75CE9MX10D0C163007M010</v>
          </cell>
          <cell r="AT1006">
            <v>9</v>
          </cell>
          <cell r="AU1006" t="str">
            <v>HISENSE U972</v>
          </cell>
          <cell r="AV1006" t="str">
            <v>1MS75CE9MX10D0</v>
          </cell>
          <cell r="AW1006" t="str">
            <v>C163007</v>
          </cell>
          <cell r="AX1006" t="str">
            <v>M010</v>
          </cell>
          <cell r="AY1006">
            <v>74012294</v>
          </cell>
          <cell r="AZ1006">
            <v>51013220</v>
          </cell>
          <cell r="BA1006">
            <v>80141957</v>
          </cell>
        </row>
        <row r="1007">
          <cell r="D1007">
            <v>60315763</v>
          </cell>
          <cell r="E1007" t="str">
            <v>B</v>
          </cell>
          <cell r="F1007" t="str">
            <v>CELULAR</v>
          </cell>
          <cell r="G1007" t="str">
            <v>Mario Bautista Talledos</v>
          </cell>
          <cell r="H1007" t="str">
            <v>Priv. Tierra y llibertad No 4 Soledad Etla/Col. Matadamos CP. 68250</v>
          </cell>
          <cell r="I1007">
            <v>9515214984</v>
          </cell>
          <cell r="J1007" t="str">
            <v>HISENSE</v>
          </cell>
          <cell r="K1007" t="str">
            <v>C20</v>
          </cell>
          <cell r="L1007" t="str">
            <v>1MH75A91MX10D0HE7Z5009C</v>
          </cell>
          <cell r="M1007">
            <v>32879943</v>
          </cell>
          <cell r="N1007">
            <v>4499</v>
          </cell>
          <cell r="O1007">
            <v>42719</v>
          </cell>
          <cell r="P1007">
            <v>42836</v>
          </cell>
          <cell r="Q1007">
            <v>201709</v>
          </cell>
          <cell r="R1007" t="str">
            <v>19/04/2017 23 : 40  ROGER.R : TCF1
19/04/2017 23 : 39  ROGER.R : TCFT - Irreparabilidad.</v>
          </cell>
          <cell r="S1007" t="str">
            <v>EQUIPO MALTRADO CON PORTA SIM</v>
          </cell>
          <cell r="T1007" t="str">
            <v xml:space="preserve"> JUAN FRANCISCO ALZIVAR           </v>
          </cell>
          <cell r="U1007" t="str">
            <v>2017-04-21</v>
          </cell>
          <cell r="V1007" t="str">
            <v>CELULARES</v>
          </cell>
          <cell r="W1007" t="str">
            <v>COMPLETADO</v>
          </cell>
          <cell r="X1007" t="str">
            <v>TALLER</v>
          </cell>
          <cell r="Y1007">
            <v>42835</v>
          </cell>
          <cell r="Z1007">
            <v>116</v>
          </cell>
          <cell r="AA1007" t="str">
            <v>M010</v>
          </cell>
          <cell r="AD1007" t="str">
            <v>Soledad Etla/Col. Matadamos</v>
          </cell>
          <cell r="AE1007" t="str">
            <v>OAX</v>
          </cell>
          <cell r="AF1007" t="str">
            <v>MX</v>
          </cell>
          <cell r="AG1007" t="str">
            <v>10415654</v>
          </cell>
          <cell r="AH1007" t="str">
            <v>MARIO BAUTISTA TALLEDOS</v>
          </cell>
          <cell r="AI1007" t="str">
            <v>4 Priv. Tierra y llibertad</v>
          </cell>
          <cell r="AJ1007" t="str">
            <v>9511723169</v>
          </cell>
          <cell r="AK1007" t="str">
            <v>9511723169</v>
          </cell>
          <cell r="AL1007" t="str">
            <v>68250</v>
          </cell>
          <cell r="AM1007"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07" t="str">
            <v>1MH75AL1MX1Z30</v>
          </cell>
          <cell r="AO1007" t="e">
            <v>#N/A</v>
          </cell>
          <cell r="AP1007" t="e">
            <v>#N/A</v>
          </cell>
          <cell r="AQ1007" t="e">
            <v>#N/A</v>
          </cell>
          <cell r="AR1007" t="e">
            <v>#N/A</v>
          </cell>
          <cell r="AS1007" t="str">
            <v>GMS001NJD013S405686M010</v>
          </cell>
          <cell r="AT1007">
            <v>2</v>
          </cell>
          <cell r="AU1007" t="str">
            <v>C1</v>
          </cell>
          <cell r="AV1007" t="str">
            <v>GMS001NJD013</v>
          </cell>
          <cell r="AW1007" t="str">
            <v>S405686</v>
          </cell>
          <cell r="AX1007" t="str">
            <v>M010</v>
          </cell>
          <cell r="AY1007">
            <v>74012378</v>
          </cell>
          <cell r="AZ1007">
            <v>51013302</v>
          </cell>
          <cell r="BA1007">
            <v>80148528</v>
          </cell>
        </row>
        <row r="1008">
          <cell r="D1008">
            <v>60315534</v>
          </cell>
          <cell r="E1008" t="str">
            <v xml:space="preserve">A </v>
          </cell>
          <cell r="F1008" t="str">
            <v>CELULAR</v>
          </cell>
          <cell r="G1008" t="str">
            <v>MARIA DE LOURDES CAMARILLO CHAVEZ</v>
          </cell>
          <cell r="H1008" t="str">
            <v>VALLE DE AMECA 10 INT 2 VALLE DE ARAGON / NEZAHUALCOYOTL CP 57100</v>
          </cell>
          <cell r="I1008">
            <v>65452705</v>
          </cell>
          <cell r="J1008" t="str">
            <v>HISENSE</v>
          </cell>
          <cell r="K1008" t="str">
            <v>C1</v>
          </cell>
          <cell r="L1008" t="str">
            <v>1MH75AL1MX1Z30HEUZCO39C</v>
          </cell>
          <cell r="M1008">
            <v>41428048</v>
          </cell>
          <cell r="N1008">
            <v>6131.85</v>
          </cell>
          <cell r="O1008">
            <v>42734</v>
          </cell>
          <cell r="P1008">
            <v>42831</v>
          </cell>
          <cell r="Q1008">
            <v>201709</v>
          </cell>
          <cell r="R1008" t="str">
            <v>11/04/2017 07 : 03 201709 : P1. T1017672.  1009531
EQUIPO PENDIENTE POR PARTE ( LCD ) 13/04/2017 06 : 49  ERNESTO.HERN : NP5  MODOR: C1</v>
          </cell>
          <cell r="S1008" t="str">
            <v xml:space="preserve">EQUIPO MALTRADO CON PORTA SIM </v>
          </cell>
          <cell r="T1008" t="str">
            <v xml:space="preserve"> JUAN FRANCISCO ALZIVAR           </v>
          </cell>
          <cell r="U1008" t="str">
            <v>2017-04-21</v>
          </cell>
          <cell r="V1008" t="str">
            <v>CELULARES</v>
          </cell>
          <cell r="W1008" t="str">
            <v>COMPLETADO</v>
          </cell>
          <cell r="X1008" t="str">
            <v>TALLER</v>
          </cell>
          <cell r="Y1008">
            <v>42830</v>
          </cell>
          <cell r="Z1008">
            <v>96</v>
          </cell>
          <cell r="AA1008" t="str">
            <v>M010</v>
          </cell>
          <cell r="AD1008" t="str">
            <v>VALLE DE ARAGON / NEZAHUALCOYOTL</v>
          </cell>
          <cell r="AE1008" t="str">
            <v>MEX</v>
          </cell>
          <cell r="AF1008" t="str">
            <v>MX</v>
          </cell>
          <cell r="AG1008" t="str">
            <v>10415441</v>
          </cell>
          <cell r="AH1008" t="str">
            <v>MARIA DE LOURDES CAMARILLO CHAVEZ</v>
          </cell>
          <cell r="AI1008" t="str">
            <v>10 INT 2 VALLE DE AMECA</v>
          </cell>
          <cell r="AJ1008" t="str">
            <v>65452705</v>
          </cell>
          <cell r="AK1008">
            <v>0</v>
          </cell>
          <cell r="AL1008" t="str">
            <v>57100</v>
          </cell>
          <cell r="AM1008"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08" t="e">
            <v>#N/A</v>
          </cell>
          <cell r="AO1008" t="e">
            <v>#N/A</v>
          </cell>
          <cell r="AP1008" t="e">
            <v>#N/A</v>
          </cell>
          <cell r="AQ1008" t="e">
            <v>#N/A</v>
          </cell>
          <cell r="AR1008" t="e">
            <v>#N/A</v>
          </cell>
          <cell r="AS1008" t="str">
            <v>GMS001NJD013S405686M010</v>
          </cell>
          <cell r="AT1008">
            <v>2</v>
          </cell>
          <cell r="AU1008" t="str">
            <v>C1</v>
          </cell>
          <cell r="AV1008" t="str">
            <v>GMS001NJD013</v>
          </cell>
          <cell r="AW1008" t="str">
            <v>S405686</v>
          </cell>
          <cell r="AX1008" t="str">
            <v>M010</v>
          </cell>
          <cell r="AY1008">
            <v>74012139</v>
          </cell>
          <cell r="AZ1008">
            <v>51013062</v>
          </cell>
          <cell r="BA1008">
            <v>80143869</v>
          </cell>
        </row>
        <row r="1009">
          <cell r="D1009">
            <v>60316036</v>
          </cell>
          <cell r="E1009" t="str">
            <v xml:space="preserve">A </v>
          </cell>
          <cell r="F1009" t="str">
            <v>CELULAR</v>
          </cell>
          <cell r="G1009" t="str">
            <v>Jose Armando Lopez Guerrero</v>
          </cell>
          <cell r="H1009" t="str">
            <v>Av san geronimo Alvaro O / La otra banda CP 01090</v>
          </cell>
          <cell r="I1009">
            <v>5550166134</v>
          </cell>
          <cell r="J1009" t="str">
            <v>HISENSE</v>
          </cell>
          <cell r="K1009" t="str">
            <v>U972</v>
          </cell>
          <cell r="L1009" t="str">
            <v>1MS75CE9MX10DOOHDFD10AE8</v>
          </cell>
          <cell r="M1009">
            <v>38381473</v>
          </cell>
          <cell r="N1009">
            <v>2640.06</v>
          </cell>
          <cell r="O1009">
            <v>42630</v>
          </cell>
          <cell r="P1009">
            <v>42838</v>
          </cell>
          <cell r="Q1009">
            <v>201709</v>
          </cell>
          <cell r="R1009" t="str">
            <v>19/04/2017 01 : 47  ARANTXA.MON : NP5
18/04/2017 01 : 14 201709 : P1. T1023978.   1009663
EQUIPO PENDIENTE POR PARTE ( BATERIA )</v>
          </cell>
          <cell r="S1009" t="str">
            <v>EQUIPO MALTRADO CON BATERIA Y TAPA</v>
          </cell>
          <cell r="T1009" t="str">
            <v xml:space="preserve"> JUAN FRANCISCO ALZIVAR           </v>
          </cell>
          <cell r="U1009" t="str">
            <v>2017-04-21</v>
          </cell>
          <cell r="V1009" t="str">
            <v>CELULARES</v>
          </cell>
          <cell r="W1009" t="str">
            <v>COMPLETADO</v>
          </cell>
          <cell r="X1009" t="str">
            <v>TALLER</v>
          </cell>
          <cell r="Y1009">
            <v>42838</v>
          </cell>
          <cell r="Z1009">
            <v>208</v>
          </cell>
          <cell r="AA1009" t="str">
            <v>M010</v>
          </cell>
          <cell r="AD1009" t="str">
            <v>/Magdalena contreras / gavillero</v>
          </cell>
          <cell r="AE1009" t="str">
            <v>DF</v>
          </cell>
          <cell r="AF1009" t="str">
            <v>MX</v>
          </cell>
          <cell r="AG1009" t="str">
            <v>10392063</v>
          </cell>
          <cell r="AH1009" t="str">
            <v>JOSE ARMANDO LOPEZ GUERRERO</v>
          </cell>
          <cell r="AI1009" t="str">
            <v>3 3era cerrada de tecutlalpan</v>
          </cell>
          <cell r="AJ1009" t="str">
            <v>5550166134</v>
          </cell>
          <cell r="AK1009" t="str">
            <v>10392063</v>
          </cell>
          <cell r="AL1009" t="str">
            <v>10900</v>
          </cell>
          <cell r="AM1009"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09" t="str">
            <v>1MS75CE9MX10D0</v>
          </cell>
          <cell r="AO1009" t="e">
            <v>#N/A</v>
          </cell>
          <cell r="AP1009" t="e">
            <v>#N/A</v>
          </cell>
          <cell r="AQ1009" t="e">
            <v>#N/A</v>
          </cell>
          <cell r="AR1009" t="e">
            <v>#N/A</v>
          </cell>
          <cell r="AS1009" t="str">
            <v>1MS75CE9MX10D0C163007M010</v>
          </cell>
          <cell r="AT1009">
            <v>9</v>
          </cell>
          <cell r="AU1009" t="str">
            <v>HISENSE U972</v>
          </cell>
          <cell r="AV1009" t="str">
            <v>1MS75CE9MX10D0</v>
          </cell>
          <cell r="AW1009" t="str">
            <v>C163007</v>
          </cell>
          <cell r="AX1009" t="str">
            <v>M010</v>
          </cell>
          <cell r="AY1009">
            <v>74012295</v>
          </cell>
          <cell r="AZ1009">
            <v>51013221</v>
          </cell>
          <cell r="BA1009">
            <v>80141958</v>
          </cell>
        </row>
        <row r="1010">
          <cell r="D1010">
            <v>60316037</v>
          </cell>
          <cell r="E1010" t="str">
            <v xml:space="preserve">A </v>
          </cell>
          <cell r="F1010" t="str">
            <v>CELULAR</v>
          </cell>
          <cell r="G1010" t="str">
            <v>Rosalino Del Angel Perez</v>
          </cell>
          <cell r="H1010" t="str">
            <v>Priv. inquilinos 2 xalapa/union Veracruz c.p. 91157</v>
          </cell>
          <cell r="I1010">
            <v>228343607</v>
          </cell>
          <cell r="J1010" t="str">
            <v>HISENSE</v>
          </cell>
          <cell r="K1010" t="str">
            <v>U989</v>
          </cell>
          <cell r="L1010" t="str">
            <v>1MS75CM9MX1H70H5PD10452</v>
          </cell>
          <cell r="M1010">
            <v>135543</v>
          </cell>
          <cell r="N1010">
            <v>4505.42</v>
          </cell>
          <cell r="O1010">
            <v>42786</v>
          </cell>
          <cell r="P1010">
            <v>42838</v>
          </cell>
          <cell r="Q1010">
            <v>201709</v>
          </cell>
          <cell r="R1010" t="str">
            <v>21/04/2017 07 : 16  ARANTXA.MON : TCF1
21/04/2017 07 : 16  ARANTXA.MON : NP5
21/04/2017 06 : 42 201709 : P1. T1047617     1009832
EQUIPO PENDIENTE POR PARTE ( PCB LOGIC )</v>
          </cell>
          <cell r="S1010" t="str">
            <v xml:space="preserve">EQUIPO RAYADO, PORTA SIM </v>
          </cell>
          <cell r="T1010" t="str">
            <v xml:space="preserve"> RUBI GONZALEZ                    </v>
          </cell>
          <cell r="U1010" t="str">
            <v>2017-04-21</v>
          </cell>
          <cell r="V1010" t="str">
            <v>CELULARES</v>
          </cell>
          <cell r="W1010" t="str">
            <v>COMPLETADO</v>
          </cell>
          <cell r="X1010" t="str">
            <v>TALLER</v>
          </cell>
          <cell r="Y1010">
            <v>42838</v>
          </cell>
          <cell r="Z1010">
            <v>52</v>
          </cell>
          <cell r="AA1010" t="str">
            <v>M010</v>
          </cell>
          <cell r="AD1010" t="str">
            <v>xalapa/union</v>
          </cell>
          <cell r="AE1010" t="str">
            <v>VER</v>
          </cell>
          <cell r="AF1010" t="str">
            <v>MX</v>
          </cell>
          <cell r="AG1010" t="str">
            <v>10413384</v>
          </cell>
          <cell r="AH1010" t="str">
            <v>ROSALINO DEL ANGEL PEREZ</v>
          </cell>
          <cell r="AI1010" t="str">
            <v>Priv. inquilinos 2</v>
          </cell>
          <cell r="AJ1010" t="str">
            <v>044-2281394760</v>
          </cell>
          <cell r="AK1010" t="str">
            <v>01-228343607</v>
          </cell>
          <cell r="AL1010" t="str">
            <v>91157</v>
          </cell>
          <cell r="AM1010"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10" t="str">
            <v>1MS75CM9MX1H70</v>
          </cell>
          <cell r="AO1010" t="e">
            <v>#N/A</v>
          </cell>
          <cell r="AP1010" t="e">
            <v>#N/A</v>
          </cell>
          <cell r="AQ1010" t="e">
            <v>#N/A</v>
          </cell>
          <cell r="AR1010" t="e">
            <v>#N/A</v>
          </cell>
          <cell r="AS1010" t="str">
            <v/>
          </cell>
          <cell r="AT1010" t="e">
            <v>#N/A</v>
          </cell>
          <cell r="AY1010">
            <v>74012334</v>
          </cell>
          <cell r="AZ1010">
            <v>51013256</v>
          </cell>
          <cell r="BA1010">
            <v>80147938</v>
          </cell>
        </row>
        <row r="1011">
          <cell r="D1011">
            <v>60316349</v>
          </cell>
          <cell r="E1011" t="str">
            <v xml:space="preserve">A </v>
          </cell>
          <cell r="F1011" t="str">
            <v>CELULAR</v>
          </cell>
          <cell r="G1011" t="str">
            <v>Concepcion Aguiñiga Orozco</v>
          </cell>
          <cell r="H1011" t="str">
            <v>narvarte 338 ol amplacion vicente villada/nezahualcot Mexico c.p 57710</v>
          </cell>
          <cell r="I1011">
            <v>5519271720</v>
          </cell>
          <cell r="J1011" t="str">
            <v>HISENSE</v>
          </cell>
          <cell r="K1011" t="str">
            <v>U989</v>
          </cell>
          <cell r="L1011" t="str">
            <v>1MS75CM9MX1H70HND10587</v>
          </cell>
          <cell r="M1011" t="str">
            <v>POLIZA</v>
          </cell>
          <cell r="N1011">
            <v>0</v>
          </cell>
          <cell r="O1011">
            <v>42773</v>
          </cell>
          <cell r="P1011">
            <v>42844</v>
          </cell>
          <cell r="Q1011">
            <v>201709</v>
          </cell>
          <cell r="R1011" t="str">
            <v>21/04/2017 07 : 14  ARANTXA.MON : TCF1
21/04/2017 07 : 14  ARANTXA.MON : NP5
21/04/2017 06 : 56 201709 : P1. T1047617.   1009832
EQUIPO PENDIENTE POR PARTE ( PCB LOGIC )</v>
          </cell>
          <cell r="S1011" t="str">
            <v xml:space="preserve">EQUIPO RAYADO, PORTA SIM </v>
          </cell>
          <cell r="T1011" t="str">
            <v xml:space="preserve"> RUBI GONZALEZ                    </v>
          </cell>
          <cell r="U1011" t="str">
            <v>2017-04-21</v>
          </cell>
          <cell r="V1011" t="str">
            <v>CELULARES</v>
          </cell>
          <cell r="W1011" t="str">
            <v>COMPLETADO</v>
          </cell>
          <cell r="X1011" t="str">
            <v>TALLER</v>
          </cell>
          <cell r="Y1011">
            <v>42844</v>
          </cell>
          <cell r="Z1011">
            <v>71</v>
          </cell>
          <cell r="AA1011" t="str">
            <v>M010</v>
          </cell>
          <cell r="AD1011" t="str">
            <v>ol amplacion vicente villada/nezahualcot</v>
          </cell>
          <cell r="AE1011" t="str">
            <v>MEX</v>
          </cell>
          <cell r="AF1011" t="str">
            <v>MX</v>
          </cell>
          <cell r="AG1011" t="str">
            <v>10415578</v>
          </cell>
          <cell r="AH1011" t="str">
            <v>CONCEPCION AGUIÑIGA OROZCO</v>
          </cell>
          <cell r="AI1011" t="str">
            <v>narvarte 338</v>
          </cell>
          <cell r="AJ1011" t="str">
            <v>5519271720</v>
          </cell>
          <cell r="AK1011" t="str">
            <v>5519271720</v>
          </cell>
          <cell r="AL1011" t="str">
            <v>57710</v>
          </cell>
          <cell r="AM1011"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11" t="str">
            <v>1MS75CM9MX1H70</v>
          </cell>
          <cell r="AO1011" t="e">
            <v>#N/A</v>
          </cell>
          <cell r="AP1011" t="e">
            <v>#N/A</v>
          </cell>
          <cell r="AQ1011" t="e">
            <v>#N/A</v>
          </cell>
          <cell r="AR1011" t="e">
            <v>#N/A</v>
          </cell>
          <cell r="AS1011" t="str">
            <v/>
          </cell>
          <cell r="AT1011" t="e">
            <v>#N/A</v>
          </cell>
          <cell r="AY1011">
            <v>74012335</v>
          </cell>
          <cell r="AZ1011">
            <v>51013257</v>
          </cell>
          <cell r="BA1011">
            <v>80148507</v>
          </cell>
        </row>
        <row r="1012">
          <cell r="D1012">
            <v>60316350</v>
          </cell>
          <cell r="E1012" t="str">
            <v xml:space="preserve">A </v>
          </cell>
          <cell r="F1012" t="str">
            <v>CELULAR</v>
          </cell>
          <cell r="G1012" t="str">
            <v>Yadira Prial Hernandez</v>
          </cell>
          <cell r="H1012" t="str">
            <v>Av la turba mz 1 edif 1 e depto 101 595 Tlahuac/ U Villa CentroAmerica Caribe c.p. 13278</v>
          </cell>
          <cell r="I1012">
            <v>5518493276</v>
          </cell>
          <cell r="J1012" t="str">
            <v>HISENSE</v>
          </cell>
          <cell r="K1012" t="str">
            <v>U989</v>
          </cell>
          <cell r="L1012" t="str">
            <v>1MS75CM9MX1H70HSND108EB</v>
          </cell>
          <cell r="M1012" t="str">
            <v>TICKET</v>
          </cell>
          <cell r="N1012">
            <v>2499</v>
          </cell>
          <cell r="O1012">
            <v>42814</v>
          </cell>
          <cell r="P1012">
            <v>42844</v>
          </cell>
          <cell r="Q1012">
            <v>201709</v>
          </cell>
          <cell r="R1012" t="str">
            <v>21/04/2017 07 : 12  ARANTXA.MON : TCF1
21/04/2017 07 : 12  ARANTXA.MON : NP5
21/04/2017 06 : 53 201709 : P1. T1047617.   1009832
EQUIPO PENDIENTE POR PARTE ( PCB LOGIC )</v>
          </cell>
          <cell r="S1012" t="str">
            <v xml:space="preserve">EQUIPO RAYADO, PORTA SIM </v>
          </cell>
          <cell r="T1012" t="str">
            <v xml:space="preserve"> RUBI GONZALEZ                    </v>
          </cell>
          <cell r="U1012" t="str">
            <v>2017-04-21</v>
          </cell>
          <cell r="V1012" t="str">
            <v>CELULARES</v>
          </cell>
          <cell r="W1012" t="str">
            <v>COMPLETADO</v>
          </cell>
          <cell r="X1012" t="str">
            <v>TALLER</v>
          </cell>
          <cell r="Y1012">
            <v>42844</v>
          </cell>
          <cell r="Z1012">
            <v>30</v>
          </cell>
          <cell r="AA1012" t="str">
            <v>M010</v>
          </cell>
          <cell r="AD1012" t="str">
            <v>Tlahuac/ U Villa CentroAmerica Caribe</v>
          </cell>
          <cell r="AE1012" t="str">
            <v>DF</v>
          </cell>
          <cell r="AF1012" t="str">
            <v>MX</v>
          </cell>
          <cell r="AG1012" t="str">
            <v>10415539</v>
          </cell>
          <cell r="AH1012" t="str">
            <v>YADIRA PRIAL HERNANDEZ</v>
          </cell>
          <cell r="AI1012" t="str">
            <v>595 Av la turba mz 1 edif 1 e depto 101</v>
          </cell>
          <cell r="AJ1012" t="str">
            <v>5518493276</v>
          </cell>
          <cell r="AK1012" t="str">
            <v>5518493276</v>
          </cell>
          <cell r="AL1012" t="str">
            <v>13278</v>
          </cell>
          <cell r="AM1012"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12" t="str">
            <v>1MS75CM9MX1H70</v>
          </cell>
          <cell r="AO1012" t="e">
            <v>#N/A</v>
          </cell>
          <cell r="AP1012" t="e">
            <v>#N/A</v>
          </cell>
          <cell r="AQ1012" t="e">
            <v>#N/A</v>
          </cell>
          <cell r="AR1012" t="e">
            <v>#N/A</v>
          </cell>
          <cell r="AS1012" t="str">
            <v/>
          </cell>
          <cell r="AT1012" t="e">
            <v>#N/A</v>
          </cell>
          <cell r="AY1012">
            <v>74012336</v>
          </cell>
          <cell r="AZ1012">
            <v>51013258</v>
          </cell>
          <cell r="BA1012">
            <v>80148508</v>
          </cell>
        </row>
        <row r="1013">
          <cell r="D1013">
            <v>60314863</v>
          </cell>
          <cell r="E1013" t="str">
            <v xml:space="preserve">A </v>
          </cell>
          <cell r="F1013" t="str">
            <v>CELULAR</v>
          </cell>
          <cell r="G1013" t="str">
            <v>Ruben Flores Solano</v>
          </cell>
          <cell r="H1013" t="str">
            <v>gnacio Allende No 3, Cuernavaca/Acatanzingo CP. 62440</v>
          </cell>
          <cell r="I1013">
            <v>7773106099</v>
          </cell>
          <cell r="J1013" t="str">
            <v>HISENSE</v>
          </cell>
          <cell r="K1013" t="str">
            <v>U972</v>
          </cell>
          <cell r="L1013" t="str">
            <v>1MS75CE9MX10D0H5QD19C8</v>
          </cell>
          <cell r="M1013">
            <v>27483235</v>
          </cell>
          <cell r="N1013">
            <v>2665.08</v>
          </cell>
          <cell r="O1013">
            <v>42692</v>
          </cell>
          <cell r="P1013">
            <v>42818</v>
          </cell>
          <cell r="Q1013">
            <v>201709</v>
          </cell>
          <cell r="R1013" t="str">
            <v>30/03/2017 04 : 08  ERNESTO.HERN : TCF1
30/03/2017 04 : 08  ERNESTO.HERN : NP5
28/03/2017 08 : 01 201709 : P1. T1022410.  CORREO
EL EQUIPO SE ENCUENTRA PENDIENTE POR PARTE ( CAMARA)</v>
          </cell>
          <cell r="S1013" t="str">
            <v>EQUIPO MALTRADO CON BATERIA Y TAPA</v>
          </cell>
          <cell r="T1013" t="str">
            <v xml:space="preserve"> JUAN FRANCISCO ALZIVAR           </v>
          </cell>
          <cell r="U1013" t="str">
            <v>2017-04-20</v>
          </cell>
          <cell r="V1013" t="str">
            <v>CELULARES</v>
          </cell>
          <cell r="W1013" t="str">
            <v>COMPLETADO</v>
          </cell>
          <cell r="X1013" t="str">
            <v>TALLER</v>
          </cell>
          <cell r="Y1013">
            <v>42817</v>
          </cell>
          <cell r="Z1013">
            <v>125</v>
          </cell>
          <cell r="AA1013" t="str">
            <v>M010</v>
          </cell>
          <cell r="AD1013" t="str">
            <v>Cuernavaca/Acatanzingo</v>
          </cell>
          <cell r="AE1013" t="str">
            <v>MOR</v>
          </cell>
          <cell r="AF1013" t="str">
            <v>MX</v>
          </cell>
          <cell r="AG1013" t="str">
            <v>10414684</v>
          </cell>
          <cell r="AH1013" t="str">
            <v>RUBEN FLORES SOLANO</v>
          </cell>
          <cell r="AI1013" t="str">
            <v>3 Ignacio Allende</v>
          </cell>
          <cell r="AJ1013" t="str">
            <v>7772122946</v>
          </cell>
          <cell r="AK1013" t="str">
            <v>7772122946</v>
          </cell>
          <cell r="AL1013" t="str">
            <v>62440</v>
          </cell>
          <cell r="AM1013"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13" t="str">
            <v>1MS75CE9MX10D0</v>
          </cell>
          <cell r="AO1013" t="e">
            <v>#N/A</v>
          </cell>
          <cell r="AP1013" t="e">
            <v>#N/A</v>
          </cell>
          <cell r="AQ1013" t="e">
            <v>#N/A</v>
          </cell>
          <cell r="AR1013" t="e">
            <v>#N/A</v>
          </cell>
          <cell r="AS1013" t="str">
            <v/>
          </cell>
          <cell r="AT1013" t="e">
            <v>#N/A</v>
          </cell>
          <cell r="AY1013">
            <v>74012311</v>
          </cell>
          <cell r="AZ1013">
            <v>51013233</v>
          </cell>
          <cell r="BA1013">
            <v>80144968</v>
          </cell>
        </row>
        <row r="1014">
          <cell r="D1014">
            <v>60315104</v>
          </cell>
          <cell r="E1014" t="str">
            <v xml:space="preserve">A </v>
          </cell>
          <cell r="F1014" t="str">
            <v>CELULAR</v>
          </cell>
          <cell r="G1014" t="str">
            <v>Denis Nava Valenzuela</v>
          </cell>
          <cell r="H1014" t="str">
            <v>Ingenieros 568, Jardines de Guadalupe/Zapopan 45030</v>
          </cell>
          <cell r="I1014">
            <v>3315038497</v>
          </cell>
          <cell r="J1014" t="str">
            <v>HISENSE</v>
          </cell>
          <cell r="K1014" t="str">
            <v>U989</v>
          </cell>
          <cell r="L1014" t="str">
            <v>1MS75CM9MX1H70HFND10287</v>
          </cell>
          <cell r="M1014">
            <v>10329035</v>
          </cell>
          <cell r="N1014">
            <v>2499</v>
          </cell>
          <cell r="O1014">
            <v>42772</v>
          </cell>
          <cell r="P1014">
            <v>42823</v>
          </cell>
          <cell r="Q1014">
            <v>201709</v>
          </cell>
          <cell r="R1014" t="str">
            <v>31/03/2017 07 : 59 201709 : P1. T10129699.  1009245
EQUIPO PENDIENTE POR PARTE ( BOCINA ) 06/04/2017 23 : 46  ERNESTO.HERN : NP5</v>
          </cell>
          <cell r="S1014" t="str">
            <v>EQUIPO MALTRADO CON TAPA Y BATERIA</v>
          </cell>
          <cell r="T1014" t="str">
            <v xml:space="preserve"> JUAN FRANCISCO ALZIVAR           </v>
          </cell>
          <cell r="U1014" t="str">
            <v>2017-04-20</v>
          </cell>
          <cell r="V1014" t="str">
            <v>CELULARES</v>
          </cell>
          <cell r="W1014" t="str">
            <v>COMPLETADO</v>
          </cell>
          <cell r="X1014" t="str">
            <v>TALLER</v>
          </cell>
          <cell r="Y1014">
            <v>42822</v>
          </cell>
          <cell r="Z1014">
            <v>50</v>
          </cell>
          <cell r="AA1014" t="str">
            <v>M010</v>
          </cell>
          <cell r="AD1014" t="str">
            <v>Zapopan/colli ejidal</v>
          </cell>
          <cell r="AE1014" t="str">
            <v>JAL</v>
          </cell>
          <cell r="AF1014" t="str">
            <v>MX</v>
          </cell>
          <cell r="AG1014" t="str">
            <v>10413864</v>
          </cell>
          <cell r="AH1014" t="str">
            <v>DENIS NAVA VALENZUELA</v>
          </cell>
          <cell r="AI1014" t="str">
            <v>34 Republica</v>
          </cell>
          <cell r="AJ1014" t="str">
            <v>3315038497</v>
          </cell>
          <cell r="AK1014">
            <v>0</v>
          </cell>
          <cell r="AL1014" t="str">
            <v>45070</v>
          </cell>
          <cell r="AM1014"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14" t="str">
            <v>1MS75CM9MX1H70</v>
          </cell>
          <cell r="AO1014" t="e">
            <v>#N/A</v>
          </cell>
          <cell r="AP1014" t="e">
            <v>#N/A</v>
          </cell>
          <cell r="AQ1014" t="e">
            <v>#N/A</v>
          </cell>
          <cell r="AR1014" t="e">
            <v>#N/A</v>
          </cell>
          <cell r="AS1014" t="str">
            <v/>
          </cell>
          <cell r="AT1014" t="e">
            <v>#N/A</v>
          </cell>
          <cell r="AY1014">
            <v>74012337</v>
          </cell>
          <cell r="AZ1014">
            <v>51013259</v>
          </cell>
          <cell r="BA1014">
            <v>80148510</v>
          </cell>
        </row>
        <row r="1015">
          <cell r="D1015">
            <v>60314278</v>
          </cell>
          <cell r="E1015" t="str">
            <v xml:space="preserve">A </v>
          </cell>
          <cell r="F1015" t="str">
            <v>CELULAR</v>
          </cell>
          <cell r="G1015" t="str">
            <v>ROSA ISELA HERNANDEZ BAUTISTA</v>
          </cell>
          <cell r="H1015" t="str">
            <v>DEMETRIO RUIZ MALERVA NO. 63 TUXPAN/ZAPOTE GORDO C.P 92860</v>
          </cell>
          <cell r="I1015">
            <v>7831023767</v>
          </cell>
          <cell r="J1015" t="str">
            <v>HISENSE</v>
          </cell>
          <cell r="K1015" t="str">
            <v>U972</v>
          </cell>
          <cell r="L1015" t="str">
            <v>1MS75CE9MX10D0H5QD115F9</v>
          </cell>
          <cell r="M1015" t="str">
            <v>TICKET</v>
          </cell>
          <cell r="N1015">
            <v>2099</v>
          </cell>
          <cell r="O1015">
            <v>42742</v>
          </cell>
          <cell r="P1015">
            <v>42810</v>
          </cell>
          <cell r="Q1015">
            <v>201709</v>
          </cell>
          <cell r="R1015" t="str">
            <v>30/03/2017 01: 52 ARANTXA. MON: NP5 23/032017 03: 44 201709: P1 T1022410. CORREO</v>
          </cell>
          <cell r="S1015" t="str">
            <v>EQUIPO RAYADO, BATERIA</v>
          </cell>
          <cell r="T1015" t="str">
            <v xml:space="preserve">JUAN FRANCISCO ALVIZAR            </v>
          </cell>
          <cell r="U1015">
            <v>42844</v>
          </cell>
          <cell r="V1015" t="str">
            <v>CELULARES</v>
          </cell>
          <cell r="W1015" t="str">
            <v>COMPLETADO</v>
          </cell>
          <cell r="X1015" t="str">
            <v>TALLER</v>
          </cell>
          <cell r="Y1015">
            <v>42809</v>
          </cell>
          <cell r="Z1015">
            <v>67</v>
          </cell>
          <cell r="AA1015" t="str">
            <v>M010</v>
          </cell>
          <cell r="AD1015" t="str">
            <v>tuxpan/zapote gordo</v>
          </cell>
          <cell r="AE1015" t="str">
            <v>VER</v>
          </cell>
          <cell r="AF1015" t="str">
            <v>MX</v>
          </cell>
          <cell r="AG1015" t="str">
            <v>10413135</v>
          </cell>
          <cell r="AH1015" t="str">
            <v>ROSA ISELA HERNANDEZ BAUTISTA</v>
          </cell>
          <cell r="AI1015" t="str">
            <v>63 demtrio ruiz malerva</v>
          </cell>
          <cell r="AJ1015" t="str">
            <v>7831023767</v>
          </cell>
          <cell r="AK1015" t="str">
            <v>7835816999</v>
          </cell>
          <cell r="AL1015" t="str">
            <v>92860</v>
          </cell>
          <cell r="AM1015"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15" t="str">
            <v>1MS75CE9MX10D0</v>
          </cell>
          <cell r="AO1015" t="e">
            <v>#N/A</v>
          </cell>
          <cell r="AP1015" t="e">
            <v>#N/A</v>
          </cell>
          <cell r="AQ1015" t="e">
            <v>#N/A</v>
          </cell>
          <cell r="AR1015" t="e">
            <v>#N/A</v>
          </cell>
          <cell r="AS1015" t="str">
            <v/>
          </cell>
          <cell r="AT1015" t="e">
            <v>#N/A</v>
          </cell>
          <cell r="AY1015">
            <v>74012312</v>
          </cell>
          <cell r="AZ1015">
            <v>51013234</v>
          </cell>
          <cell r="BA1015">
            <v>80144969</v>
          </cell>
        </row>
        <row r="1016">
          <cell r="D1016">
            <v>60314139</v>
          </cell>
          <cell r="E1016" t="str">
            <v>B</v>
          </cell>
          <cell r="F1016" t="str">
            <v>CELULAR</v>
          </cell>
          <cell r="G1016" t="str">
            <v>ANGEL EMILIO CARBALLO</v>
          </cell>
          <cell r="H1016" t="str">
            <v>SIMON DE LA GARZA MZ 43 LT 24 IZTACALCO/ CAMPAMENTO 2 DE OCTUBRE C.P 08930</v>
          </cell>
          <cell r="I1016">
            <v>552220845</v>
          </cell>
          <cell r="J1016" t="str">
            <v>HISENSE</v>
          </cell>
          <cell r="K1016" t="str">
            <v>C20</v>
          </cell>
          <cell r="L1016" t="str">
            <v>1MH75A91MX10D0H2AH2082A</v>
          </cell>
          <cell r="M1016" t="str">
            <v>TICKET</v>
          </cell>
          <cell r="N1016">
            <v>5098.01</v>
          </cell>
          <cell r="O1016">
            <v>42639</v>
          </cell>
          <cell r="P1016">
            <v>42809</v>
          </cell>
          <cell r="Q1016">
            <v>201709</v>
          </cell>
          <cell r="R1016" t="str">
            <v>23/03/2017 05 : 02  ROGER.R : TCFT - Irreparabilidad.</v>
          </cell>
          <cell r="S1016" t="str">
            <v xml:space="preserve">EQUIPO RAYADO, PORTA SIM </v>
          </cell>
          <cell r="T1016" t="str">
            <v xml:space="preserve">JUAN FRANCISCO ALVIZAR            </v>
          </cell>
          <cell r="U1016">
            <v>42844</v>
          </cell>
          <cell r="V1016" t="str">
            <v>CELULARES</v>
          </cell>
          <cell r="W1016" t="str">
            <v>COMPLETADO</v>
          </cell>
          <cell r="X1016" t="str">
            <v>TALLER</v>
          </cell>
          <cell r="Y1016">
            <v>42808</v>
          </cell>
          <cell r="Z1016">
            <v>169</v>
          </cell>
          <cell r="AA1016" t="str">
            <v>M010</v>
          </cell>
          <cell r="AD1016" t="str">
            <v>Iztacalco/Campamento 2de Octubre</v>
          </cell>
          <cell r="AE1016" t="str">
            <v>DF</v>
          </cell>
          <cell r="AF1016" t="str">
            <v>MX</v>
          </cell>
          <cell r="AG1016" t="str">
            <v>10411167</v>
          </cell>
          <cell r="AH1016" t="str">
            <v>ANGEL EMILO CARBALLO</v>
          </cell>
          <cell r="AI1016" t="str">
            <v>Simon de la Garza mz 43 lt 24</v>
          </cell>
          <cell r="AJ1016" t="str">
            <v>552220845</v>
          </cell>
          <cell r="AK1016" t="str">
            <v>5561012716</v>
          </cell>
          <cell r="AL1016" t="str">
            <v>08930</v>
          </cell>
          <cell r="AM1016"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16" t="str">
            <v>1MH75AL1MX1Z30</v>
          </cell>
          <cell r="AO1016" t="e">
            <v>#N/A</v>
          </cell>
          <cell r="AP1016" t="e">
            <v>#N/A</v>
          </cell>
          <cell r="AQ1016" t="e">
            <v>#N/A</v>
          </cell>
          <cell r="AR1016" t="e">
            <v>#N/A</v>
          </cell>
          <cell r="AS1016" t="str">
            <v>GMS001NJD013S405686M010</v>
          </cell>
          <cell r="AT1016">
            <v>2</v>
          </cell>
          <cell r="AU1016" t="str">
            <v>C1</v>
          </cell>
          <cell r="AV1016" t="str">
            <v>GMS001NJD013</v>
          </cell>
          <cell r="AW1016" t="str">
            <v>S405686</v>
          </cell>
          <cell r="AX1016" t="str">
            <v>M010</v>
          </cell>
          <cell r="AY1016">
            <v>74012379</v>
          </cell>
          <cell r="AZ1016">
            <v>51013303</v>
          </cell>
          <cell r="BA1016">
            <v>80148530</v>
          </cell>
        </row>
        <row r="1017">
          <cell r="D1017">
            <v>60314145</v>
          </cell>
          <cell r="E1017" t="str">
            <v xml:space="preserve">A </v>
          </cell>
          <cell r="F1017" t="str">
            <v>CELULAR</v>
          </cell>
          <cell r="G1017" t="str">
            <v>AMADA MANCIO</v>
          </cell>
          <cell r="H1017" t="str">
            <v>CDA CHIPAHUAPAN INT 7 58 COYOACAN/PEDREGAL DE STO DOMINGO D.F</v>
          </cell>
          <cell r="I1017">
            <v>5556185875</v>
          </cell>
          <cell r="J1017" t="str">
            <v>HISENSE</v>
          </cell>
          <cell r="K1017" t="str">
            <v>C1</v>
          </cell>
          <cell r="L1017" t="str">
            <v>1MH75AL1MX1Z30H68Z40212</v>
          </cell>
          <cell r="M1017" t="str">
            <v>TICKET</v>
          </cell>
          <cell r="N1017">
            <v>6131.85</v>
          </cell>
          <cell r="O1017">
            <v>42732</v>
          </cell>
          <cell r="P1017">
            <v>42809</v>
          </cell>
          <cell r="Q1017">
            <v>201709</v>
          </cell>
          <cell r="R1017" t="str">
            <v>11/04/2017 23 : 18  MARCO.DIAZ :  TCFINV, TCFCN por falta de producto TCFDEV. dmc
30/03/2017 01 : 46  ARANTXA.MON : TCF1  SE AUTORIZA EL CAMBIO FISICO AUNQUE LA ODS ESTA MAL CAPTURADA YA QUE REFIERE QUE ES UN C20
30/03/2017 01 : 45  ARANTXA.MON : NP5</v>
          </cell>
          <cell r="S1017" t="str">
            <v xml:space="preserve">EQUIPO RAYADO, PORTA SIM </v>
          </cell>
          <cell r="T1017" t="str">
            <v xml:space="preserve">JUAN FRANCISCO ALVIZAR            </v>
          </cell>
          <cell r="U1017">
            <v>42844</v>
          </cell>
          <cell r="V1017" t="str">
            <v>CELULARES</v>
          </cell>
          <cell r="W1017" t="str">
            <v>COMPLETADO</v>
          </cell>
          <cell r="X1017" t="str">
            <v>TALLER</v>
          </cell>
          <cell r="Y1017">
            <v>42808</v>
          </cell>
          <cell r="Z1017">
            <v>76</v>
          </cell>
          <cell r="AA1017" t="str">
            <v>M010</v>
          </cell>
          <cell r="AD1017" t="str">
            <v>COYOACAN/PEDREGAL DE STO DOMINGO</v>
          </cell>
          <cell r="AE1017" t="str">
            <v>DF</v>
          </cell>
          <cell r="AF1017" t="str">
            <v>MX</v>
          </cell>
          <cell r="AG1017" t="str">
            <v>10409664</v>
          </cell>
          <cell r="AH1017" t="str">
            <v>AMADA MANCIO</v>
          </cell>
          <cell r="AI1017" t="str">
            <v>58 CDA CHIPAHUAPAN INT 7</v>
          </cell>
          <cell r="AJ1017" t="str">
            <v>5556185875</v>
          </cell>
          <cell r="AK1017" t="str">
            <v>5549273908</v>
          </cell>
          <cell r="AL1017" t="str">
            <v>04369</v>
          </cell>
          <cell r="AM1017"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17" t="e">
            <v>#N/A</v>
          </cell>
          <cell r="AO1017" t="e">
            <v>#N/A</v>
          </cell>
          <cell r="AP1017" t="e">
            <v>#N/A</v>
          </cell>
          <cell r="AQ1017" t="e">
            <v>#N/A</v>
          </cell>
          <cell r="AR1017" t="e">
            <v>#N/A</v>
          </cell>
          <cell r="AS1017" t="str">
            <v>GMS001NJD013S405686M010</v>
          </cell>
          <cell r="AT1017">
            <v>2</v>
          </cell>
          <cell r="AU1017" t="str">
            <v>C1</v>
          </cell>
          <cell r="AV1017" t="str">
            <v>GMS001NJD013</v>
          </cell>
          <cell r="AW1017" t="str">
            <v>S405686</v>
          </cell>
          <cell r="AX1017" t="str">
            <v>M010</v>
          </cell>
          <cell r="AY1017">
            <v>74012140</v>
          </cell>
          <cell r="AZ1017">
            <v>51013063</v>
          </cell>
          <cell r="BA1017">
            <v>80143870</v>
          </cell>
        </row>
        <row r="1018">
          <cell r="D1018">
            <v>60314062</v>
          </cell>
          <cell r="E1018" t="str">
            <v>B</v>
          </cell>
          <cell r="F1018" t="str">
            <v>CELULAR</v>
          </cell>
          <cell r="G1018" t="str">
            <v>Manuel Anibal Alcerreca</v>
          </cell>
          <cell r="H1018" t="str">
            <v>Blvd. Solidaridad 563, hermosillo/col fuentes del mezquital sonora</v>
          </cell>
          <cell r="I1018">
            <v>6622446878</v>
          </cell>
          <cell r="J1018" t="str">
            <v>HISENSE</v>
          </cell>
          <cell r="K1018" t="str">
            <v>C20</v>
          </cell>
          <cell r="L1018" t="str">
            <v>1MH75A91MX10D0HB1H201B0</v>
          </cell>
          <cell r="M1018" t="str">
            <v>TICKET</v>
          </cell>
          <cell r="N1018">
            <v>5998.5</v>
          </cell>
          <cell r="O1018">
            <v>42609</v>
          </cell>
          <cell r="P1018">
            <v>42808</v>
          </cell>
          <cell r="Q1018">
            <v>201709</v>
          </cell>
          <cell r="R1018" t="str">
            <v>29/03/2017 23 : 00  ROGER.R : TCFT - Irreparabilidad.</v>
          </cell>
          <cell r="S1018" t="str">
            <v>EQUIPO RAYADO CON PORTA SIM</v>
          </cell>
          <cell r="T1018" t="str">
            <v xml:space="preserve">JUAN FRANCISCO ALVIZAR            </v>
          </cell>
          <cell r="U1018">
            <v>42844</v>
          </cell>
          <cell r="V1018" t="str">
            <v>CELULARES</v>
          </cell>
          <cell r="W1018" t="str">
            <v>COMPLETADO</v>
          </cell>
          <cell r="X1018" t="str">
            <v>TALLER</v>
          </cell>
          <cell r="Y1018">
            <v>42807</v>
          </cell>
          <cell r="Z1018">
            <v>198</v>
          </cell>
          <cell r="AA1018" t="str">
            <v>M010</v>
          </cell>
          <cell r="AD1018" t="str">
            <v>hermosillo/col fuentes del mezquital</v>
          </cell>
          <cell r="AE1018" t="str">
            <v>SON</v>
          </cell>
          <cell r="AF1018" t="str">
            <v>MX</v>
          </cell>
          <cell r="AG1018" t="str">
            <v>10413921</v>
          </cell>
          <cell r="AH1018" t="str">
            <v>MANUEL ANIBAL ALCERRECA</v>
          </cell>
          <cell r="AI1018" t="str">
            <v>563 Blvd. Solidaridad</v>
          </cell>
          <cell r="AJ1018" t="str">
            <v>6622446878</v>
          </cell>
          <cell r="AK1018">
            <v>0</v>
          </cell>
          <cell r="AL1018" t="str">
            <v>83240</v>
          </cell>
          <cell r="AM1018"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18" t="str">
            <v>1MH75AL1MX1Z30</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74012380</v>
          </cell>
          <cell r="AZ1018">
            <v>51013304</v>
          </cell>
          <cell r="BA1018">
            <v>80148532</v>
          </cell>
        </row>
        <row r="1019">
          <cell r="D1019">
            <v>60314280</v>
          </cell>
          <cell r="E1019" t="str">
            <v>B</v>
          </cell>
          <cell r="F1019" t="str">
            <v>CELULAR</v>
          </cell>
          <cell r="G1019" t="str">
            <v>Claudia Isela Mendez Ortiz</v>
          </cell>
          <cell r="H1019" t="str">
            <v>Av Pablo Guinther No. 101 Camargo Col/ Arbol Grande  c.p 33739</v>
          </cell>
          <cell r="I1019">
            <v>446481019250</v>
          </cell>
          <cell r="J1019" t="str">
            <v>HISENSE</v>
          </cell>
          <cell r="K1019" t="str">
            <v>C20</v>
          </cell>
          <cell r="L1019">
            <v>867532022017481</v>
          </cell>
          <cell r="M1019" t="str">
            <v>TICKET</v>
          </cell>
          <cell r="N1019">
            <v>4498</v>
          </cell>
          <cell r="O1019">
            <v>42741</v>
          </cell>
          <cell r="P1019">
            <v>42809</v>
          </cell>
          <cell r="Q1019">
            <v>201709</v>
          </cell>
          <cell r="R1019" t="str">
            <v>18/03/2017 04 : 21  ROGER.R : TCFT - Irreparabilidad</v>
          </cell>
          <cell r="S1019" t="str">
            <v xml:space="preserve">EQUIPO RAYADO, PORTA SIM </v>
          </cell>
          <cell r="T1019" t="str">
            <v xml:space="preserve">JUAN FRANCISCO ALVIZAR            </v>
          </cell>
          <cell r="U1019">
            <v>42844</v>
          </cell>
          <cell r="V1019" t="str">
            <v>CELULARES</v>
          </cell>
          <cell r="W1019" t="str">
            <v>COMPLETADO</v>
          </cell>
          <cell r="X1019" t="str">
            <v>TALLER</v>
          </cell>
          <cell r="Y1019">
            <v>42809</v>
          </cell>
          <cell r="Z1019">
            <v>68</v>
          </cell>
          <cell r="AA1019" t="str">
            <v>M010</v>
          </cell>
          <cell r="AD1019" t="str">
            <v>Camargo, Col./ Arbol Grande</v>
          </cell>
          <cell r="AE1019" t="str">
            <v>CHI</v>
          </cell>
          <cell r="AF1019" t="str">
            <v>MX</v>
          </cell>
          <cell r="AG1019" t="str">
            <v>10411290</v>
          </cell>
          <cell r="AH1019" t="str">
            <v>CLAUDIA ISELA MENDEZ ORTIZ</v>
          </cell>
          <cell r="AI1019" t="str">
            <v>101 aV. pablo Guinther 101</v>
          </cell>
          <cell r="AJ1019" t="str">
            <v>044-648-101-9250</v>
          </cell>
          <cell r="AK1019">
            <v>0</v>
          </cell>
          <cell r="AL1019" t="str">
            <v>33739</v>
          </cell>
          <cell r="AM1019"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74012381</v>
          </cell>
          <cell r="AZ1019">
            <v>51013305</v>
          </cell>
          <cell r="BA1019">
            <v>80148533</v>
          </cell>
        </row>
        <row r="1020">
          <cell r="D1020">
            <v>60314649</v>
          </cell>
          <cell r="E1020" t="str">
            <v>B</v>
          </cell>
          <cell r="F1020" t="str">
            <v>CELULAR</v>
          </cell>
          <cell r="G1020" t="str">
            <v>Ana Isabel Sanchez</v>
          </cell>
          <cell r="H1020" t="str">
            <v>Sta Clara 117 pachuca/Guadalupe 1 ra seccion  C.P. 42079</v>
          </cell>
          <cell r="I1020">
            <v>77712935070</v>
          </cell>
          <cell r="J1020" t="str">
            <v>HISENSE</v>
          </cell>
          <cell r="K1020" t="str">
            <v>C20</v>
          </cell>
          <cell r="L1020" t="str">
            <v>1MH75A91MX1010D0HE7Z501D1</v>
          </cell>
          <cell r="M1020">
            <v>467445528</v>
          </cell>
          <cell r="N1020">
            <v>7415.82</v>
          </cell>
          <cell r="O1020">
            <v>42768</v>
          </cell>
          <cell r="P1020">
            <v>42817</v>
          </cell>
          <cell r="Q1020">
            <v>201709</v>
          </cell>
          <cell r="R1020" t="str">
            <v xml:space="preserve">
28/03/2017 02 : 58  ROGER.R : TCFT - Irreparabilidad. 11/04/2017 23 : 32  MARCO.DIAZ :  TCFINV, TCFCN se pasa a devolucion por falta de producto TCFDEV. Dmc</v>
          </cell>
          <cell r="S1020" t="str">
            <v xml:space="preserve">EQUIPO RAYADO, PORTA SIM </v>
          </cell>
          <cell r="T1020" t="str">
            <v xml:space="preserve">JUAN FRANCISCO ALVIZAR            </v>
          </cell>
          <cell r="U1020">
            <v>42844</v>
          </cell>
          <cell r="V1020" t="str">
            <v>CELULARES</v>
          </cell>
          <cell r="W1020" t="str">
            <v>COMPLETADO</v>
          </cell>
          <cell r="X1020" t="str">
            <v>TALLER</v>
          </cell>
          <cell r="Y1020">
            <v>42816</v>
          </cell>
          <cell r="Z1020">
            <v>48</v>
          </cell>
          <cell r="AA1020" t="str">
            <v>M010</v>
          </cell>
          <cell r="AD1020" t="str">
            <v>Pachuca/Guadalupe 1ra seccion</v>
          </cell>
          <cell r="AE1020" t="str">
            <v>HGO</v>
          </cell>
          <cell r="AF1020" t="str">
            <v>MX</v>
          </cell>
          <cell r="AG1020" t="str">
            <v>10414250</v>
          </cell>
          <cell r="AH1020" t="str">
            <v>ANA ISABEL SANCHEZ</v>
          </cell>
          <cell r="AI1020" t="str">
            <v>Sta clara num 117</v>
          </cell>
          <cell r="AJ1020" t="str">
            <v>77712935070</v>
          </cell>
          <cell r="AK1020">
            <v>0</v>
          </cell>
          <cell r="AL1020" t="str">
            <v>42079</v>
          </cell>
          <cell r="AM1020"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20" t="str">
            <v>1MH75AL1MX1Z30</v>
          </cell>
          <cell r="AO1020" t="e">
            <v>#N/A</v>
          </cell>
          <cell r="AP1020" t="e">
            <v>#N/A</v>
          </cell>
          <cell r="AQ1020" t="e">
            <v>#N/A</v>
          </cell>
          <cell r="AR1020" t="e">
            <v>#N/A</v>
          </cell>
          <cell r="AS1020" t="str">
            <v>GMS001NJD013S405686M010</v>
          </cell>
          <cell r="AT1020">
            <v>2</v>
          </cell>
          <cell r="AU1020" t="str">
            <v>C1</v>
          </cell>
          <cell r="AV1020" t="str">
            <v>GMS001NJD013</v>
          </cell>
          <cell r="AW1020" t="str">
            <v>S405686</v>
          </cell>
          <cell r="AX1020" t="str">
            <v>M010</v>
          </cell>
          <cell r="AY1020">
            <v>74012313</v>
          </cell>
          <cell r="AZ1020">
            <v>51013235</v>
          </cell>
          <cell r="BA1020">
            <v>80148535</v>
          </cell>
        </row>
        <row r="1021">
          <cell r="D1021">
            <v>60314061</v>
          </cell>
          <cell r="E1021" t="str">
            <v>B</v>
          </cell>
          <cell r="F1021" t="str">
            <v>CELULAR</v>
          </cell>
          <cell r="G1021" t="str">
            <v>Omar Valencia</v>
          </cell>
          <cell r="H1021" t="str">
            <v>Cto Plaza Buenavista 95 iztapalapa DR Alfonso Ortiz Tirado C.P 09020</v>
          </cell>
          <cell r="I1021">
            <v>51151022</v>
          </cell>
          <cell r="J1021" t="str">
            <v>HISENSE</v>
          </cell>
          <cell r="K1021" t="str">
            <v>C20</v>
          </cell>
          <cell r="L1021" t="str">
            <v>1MH75A91MX10D0H2AH2032B</v>
          </cell>
          <cell r="M1021" t="str">
            <v>TICKET</v>
          </cell>
          <cell r="N1021">
            <v>5998.68</v>
          </cell>
          <cell r="O1021">
            <v>42650</v>
          </cell>
          <cell r="P1021">
            <v>42808</v>
          </cell>
          <cell r="Q1021">
            <v>201709</v>
          </cell>
          <cell r="R1021" t="str">
            <v>27/03/2017 23 : 45  ROGER.R : TCFT - Irreparabilidad.</v>
          </cell>
          <cell r="S1021" t="str">
            <v xml:space="preserve">EQUIPO RAYADO, PORTA SIM </v>
          </cell>
          <cell r="U1021">
            <v>42845</v>
          </cell>
          <cell r="V1021" t="str">
            <v>CELULARES</v>
          </cell>
          <cell r="W1021" t="str">
            <v>COMPLETADO</v>
          </cell>
          <cell r="X1021" t="str">
            <v>TALLER</v>
          </cell>
          <cell r="Y1021">
            <v>42807</v>
          </cell>
          <cell r="Z1021">
            <v>157</v>
          </cell>
          <cell r="AA1021" t="str">
            <v>M010</v>
          </cell>
          <cell r="AD1021" t="str">
            <v>Iztapala/Dr Alfonso Ortiz Tirado</v>
          </cell>
          <cell r="AE1021" t="str">
            <v>DF</v>
          </cell>
          <cell r="AF1021" t="str">
            <v>MX</v>
          </cell>
          <cell r="AG1021" t="str">
            <v>10413776</v>
          </cell>
          <cell r="AH1021" t="str">
            <v>OMAR VALENCIA</v>
          </cell>
          <cell r="AI1021" t="str">
            <v>95 Cto Plaza Buenavista</v>
          </cell>
          <cell r="AJ1021" t="str">
            <v>0445545962176</v>
          </cell>
          <cell r="AK1021" t="str">
            <v>0445545962176</v>
          </cell>
          <cell r="AL1021" t="str">
            <v>09020</v>
          </cell>
          <cell r="AM1021"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74012382</v>
          </cell>
          <cell r="AZ1021">
            <v>51013306</v>
          </cell>
          <cell r="BA1021">
            <v>80148538</v>
          </cell>
        </row>
        <row r="1022">
          <cell r="D1022">
            <v>60315666</v>
          </cell>
          <cell r="E1022" t="str">
            <v xml:space="preserve">A </v>
          </cell>
          <cell r="F1022" t="str">
            <v>TV</v>
          </cell>
          <cell r="G1022" t="str">
            <v>ROSARIO PETRIZ</v>
          </cell>
          <cell r="H1022" t="str">
            <v>AV MIGUEL HIDALGO 97 MINATITLAN, CENTRO</v>
          </cell>
          <cell r="I1022">
            <v>2288418100</v>
          </cell>
          <cell r="J1022" t="str">
            <v>HISENSE</v>
          </cell>
          <cell r="K1022" t="str">
            <v>32H5B</v>
          </cell>
          <cell r="L1022" t="str">
            <v>32G154774H00239</v>
          </cell>
          <cell r="M1022" t="str">
            <v>EQUIPO PISO</v>
          </cell>
          <cell r="N1022">
            <v>3894</v>
          </cell>
          <cell r="O1022">
            <v>42803</v>
          </cell>
          <cell r="P1022">
            <v>42835</v>
          </cell>
          <cell r="Q1022">
            <v>201054</v>
          </cell>
          <cell r="R1022" t="str">
            <v>PANEL OC-1009514</v>
          </cell>
          <cell r="S1022" t="str">
            <v/>
          </cell>
          <cell r="T1022" t="str">
            <v xml:space="preserve">  Jesus Leon Puig       Fecha de A</v>
          </cell>
          <cell r="U1022" t="str">
            <v>2017/04/24</v>
          </cell>
          <cell r="V1022" t="str">
            <v>SUR</v>
          </cell>
          <cell r="W1022" t="str">
            <v>COMPLETADO</v>
          </cell>
          <cell r="X1022" t="str">
            <v>TALLER</v>
          </cell>
          <cell r="Y1022">
            <v>42832</v>
          </cell>
          <cell r="Z1022">
            <v>29</v>
          </cell>
          <cell r="AA1022" t="str">
            <v>M010</v>
          </cell>
          <cell r="AD1022" t="str">
            <v>Minatitlan/Centro</v>
          </cell>
          <cell r="AE1022" t="str">
            <v>VER</v>
          </cell>
          <cell r="AF1022" t="str">
            <v>MX</v>
          </cell>
          <cell r="AG1022" t="str">
            <v>10415656</v>
          </cell>
          <cell r="AH1022" t="str">
            <v>ROSARIO PETRIZ</v>
          </cell>
          <cell r="AI1022" t="str">
            <v>97 Av Miguel hidalgo</v>
          </cell>
          <cell r="AJ1022" t="str">
            <v>2288418100</v>
          </cell>
          <cell r="AK1022">
            <v>0</v>
          </cell>
          <cell r="AL1022" t="str">
            <v>96700</v>
          </cell>
          <cell r="AM1022"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22" t="str">
            <v>3TE32A150815</v>
          </cell>
          <cell r="AO1022" t="str">
            <v>Smart</v>
          </cell>
          <cell r="AP1022" t="str">
            <v>Hisense</v>
          </cell>
          <cell r="AQ1022" t="str">
            <v>Opera</v>
          </cell>
          <cell r="AR1022" t="str">
            <v>HD 1366 X 768</v>
          </cell>
          <cell r="AS1022" t="str">
            <v>3TE32G163827G163827M010</v>
          </cell>
          <cell r="AT1022">
            <v>7</v>
          </cell>
          <cell r="AU1022" t="str">
            <v>32H5B2</v>
          </cell>
          <cell r="AV1022" t="str">
            <v>3TE32G163827</v>
          </cell>
          <cell r="AW1022" t="str">
            <v>G163827</v>
          </cell>
          <cell r="AX1022" t="str">
            <v>M010</v>
          </cell>
          <cell r="AY1022">
            <v>74012342</v>
          </cell>
          <cell r="AZ1022">
            <v>51013266</v>
          </cell>
          <cell r="BA1022">
            <v>80143837</v>
          </cell>
        </row>
        <row r="1023">
          <cell r="D1023">
            <v>60310148</v>
          </cell>
          <cell r="E1023" t="str">
            <v xml:space="preserve">A </v>
          </cell>
          <cell r="F1023" t="str">
            <v>FRIGOBAR</v>
          </cell>
          <cell r="G1023" t="str">
            <v>MARIANO PEREZ PEREZ</v>
          </cell>
          <cell r="H1023" t="str">
            <v>BODEGA AURRERA</v>
          </cell>
          <cell r="I1023">
            <v>9612444560</v>
          </cell>
          <cell r="J1023" t="str">
            <v>HISENSE</v>
          </cell>
          <cell r="K1023" t="str">
            <v>RR63D6WGX</v>
          </cell>
          <cell r="L1023" t="str">
            <v>1B0176700014BH009F60609</v>
          </cell>
          <cell r="M1023">
            <v>9759</v>
          </cell>
          <cell r="N1023">
            <v>3510</v>
          </cell>
          <cell r="O1023">
            <v>43099</v>
          </cell>
          <cell r="P1023">
            <v>42762</v>
          </cell>
          <cell r="Q1023">
            <v>200996</v>
          </cell>
          <cell r="R1023" t="str">
            <v>refrigerante R600</v>
          </cell>
          <cell r="S1023" t="str">
            <v/>
          </cell>
          <cell r="T1023" t="str">
            <v xml:space="preserve">   MARITE DE CABALERO     Fecha de</v>
          </cell>
          <cell r="U1023" t="str">
            <v>2017/04/24</v>
          </cell>
          <cell r="V1023" t="str">
            <v>SUR</v>
          </cell>
          <cell r="W1023" t="str">
            <v>COMPLETADO</v>
          </cell>
          <cell r="X1023" t="str">
            <v>TALLER</v>
          </cell>
          <cell r="Y1023">
            <v>42761</v>
          </cell>
          <cell r="Z1023">
            <v>-338</v>
          </cell>
          <cell r="AA1023" t="str">
            <v>M010</v>
          </cell>
          <cell r="AD1023" t="str">
            <v>col maldonado/tuxtla gtrrez</v>
          </cell>
          <cell r="AE1023" t="str">
            <v>CHS</v>
          </cell>
          <cell r="AF1023" t="str">
            <v>MX</v>
          </cell>
          <cell r="AG1023" t="str">
            <v>10409785</v>
          </cell>
          <cell r="AH1023" t="str">
            <v>MARIANO PEREZ PEREZ</v>
          </cell>
          <cell r="AI1023" t="str">
            <v>12 sur y 12 oriente num 1268</v>
          </cell>
          <cell r="AJ1023" t="str">
            <v>9612444560</v>
          </cell>
          <cell r="AK1023">
            <v>0</v>
          </cell>
          <cell r="AL1023" t="str">
            <v>29080</v>
          </cell>
          <cell r="AM1023"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23" t="str">
            <v>1B0176Z00014</v>
          </cell>
          <cell r="AO1023" t="e">
            <v>#N/A</v>
          </cell>
          <cell r="AP1023" t="e">
            <v>#N/A</v>
          </cell>
          <cell r="AQ1023" t="e">
            <v>#N/A</v>
          </cell>
          <cell r="AR1023" t="e">
            <v>#N/A</v>
          </cell>
          <cell r="AS1023" t="str">
            <v>1B0176Z00014BHBDCM010</v>
          </cell>
          <cell r="AT1023">
            <v>2</v>
          </cell>
          <cell r="AU1023" t="str">
            <v>RR63D6WGX</v>
          </cell>
          <cell r="AV1023" t="str">
            <v>1B0176Z00014</v>
          </cell>
          <cell r="AW1023" t="str">
            <v>BHBDC</v>
          </cell>
          <cell r="AX1023" t="str">
            <v>M010</v>
          </cell>
          <cell r="AY1023">
            <v>74012359</v>
          </cell>
          <cell r="AZ1023">
            <v>51013283</v>
          </cell>
          <cell r="BA1023">
            <v>80143822</v>
          </cell>
        </row>
        <row r="1024">
          <cell r="D1024">
            <v>60314337</v>
          </cell>
          <cell r="E1024" t="str">
            <v xml:space="preserve">A </v>
          </cell>
          <cell r="F1024" t="str">
            <v>TV</v>
          </cell>
          <cell r="G1024" t="str">
            <v>RUBEN VELASCO</v>
          </cell>
          <cell r="H1024" t="str">
            <v>WALMART</v>
          </cell>
          <cell r="I1024">
            <v>9631724583</v>
          </cell>
          <cell r="J1024" t="str">
            <v>HISENSE</v>
          </cell>
          <cell r="K1024" t="str">
            <v>32D33</v>
          </cell>
          <cell r="L1024" t="str">
            <v>32M141229H04163</v>
          </cell>
          <cell r="M1024">
            <v>7286</v>
          </cell>
          <cell r="N1024">
            <v>2999</v>
          </cell>
          <cell r="O1024">
            <v>41784</v>
          </cell>
          <cell r="P1024">
            <v>42811</v>
          </cell>
          <cell r="Q1024">
            <v>200996</v>
          </cell>
          <cell r="R1024" t="str">
            <v xml:space="preserve"> PANEL OC-1008850</v>
          </cell>
          <cell r="S1024" t="str">
            <v/>
          </cell>
          <cell r="T1024" t="str">
            <v xml:space="preserve">    MARITE DE CABALERO      Fecha </v>
          </cell>
          <cell r="U1024" t="str">
            <v>2017/04/24</v>
          </cell>
          <cell r="V1024" t="str">
            <v>SUR</v>
          </cell>
          <cell r="W1024" t="str">
            <v>COMPLETADO</v>
          </cell>
          <cell r="X1024" t="str">
            <v>TALLER</v>
          </cell>
          <cell r="Y1024">
            <v>42810</v>
          </cell>
          <cell r="Z1024">
            <v>1026</v>
          </cell>
          <cell r="AA1024" t="str">
            <v>M012</v>
          </cell>
          <cell r="AD1024" t="str">
            <v>comitan/barrio de guadalupe</v>
          </cell>
          <cell r="AE1024" t="str">
            <v>CHS</v>
          </cell>
          <cell r="AF1024" t="str">
            <v>MX</v>
          </cell>
          <cell r="AG1024" t="str">
            <v>10414089</v>
          </cell>
          <cell r="AH1024" t="str">
            <v>RUBEN VELAZCO</v>
          </cell>
          <cell r="AI1024" t="str">
            <v>cuarta calle norte poniente nu 48</v>
          </cell>
          <cell r="AJ1024" t="str">
            <v>9631724583</v>
          </cell>
          <cell r="AK1024">
            <v>0</v>
          </cell>
          <cell r="AL1024" t="str">
            <v>30020</v>
          </cell>
          <cell r="AM1024"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24" t="str">
            <v>3TE32M134512</v>
          </cell>
          <cell r="AO1024" t="str">
            <v>Básica</v>
          </cell>
          <cell r="AP1024" t="str">
            <v>Hisense</v>
          </cell>
          <cell r="AQ1024" t="str">
            <v>Opera</v>
          </cell>
          <cell r="AR1024" t="str">
            <v>HD 1366 X 768</v>
          </cell>
          <cell r="AS1024" t="str">
            <v>3TE32G1633F1G1633F1M010</v>
          </cell>
          <cell r="AT1024">
            <v>2</v>
          </cell>
          <cell r="AU1024" t="str">
            <v>32H3B2</v>
          </cell>
          <cell r="AV1024" t="str">
            <v>3TE32G1633F1</v>
          </cell>
          <cell r="AW1024" t="str">
            <v>G1633F1</v>
          </cell>
          <cell r="AX1024" t="str">
            <v>M010</v>
          </cell>
          <cell r="AY1024">
            <v>74012339</v>
          </cell>
          <cell r="AZ1024">
            <v>51013263</v>
          </cell>
          <cell r="BA1024">
            <v>80143821</v>
          </cell>
        </row>
        <row r="1025">
          <cell r="D1025">
            <v>60315776</v>
          </cell>
          <cell r="E1025" t="str">
            <v xml:space="preserve">A </v>
          </cell>
          <cell r="F1025" t="str">
            <v>TV</v>
          </cell>
          <cell r="G1025" t="str">
            <v xml:space="preserve">ROCIO OCAMPO </v>
          </cell>
          <cell r="H1025" t="str">
            <v xml:space="preserve">latroje lote 11 fracc asturias </v>
          </cell>
          <cell r="I1025">
            <v>9981303979</v>
          </cell>
          <cell r="J1025" t="str">
            <v>HISENSE</v>
          </cell>
          <cell r="K1025" t="str">
            <v>50K20DW</v>
          </cell>
          <cell r="L1025" t="str">
            <v>50J143291H01441</v>
          </cell>
          <cell r="M1025" t="str">
            <v>KAB  000158603</v>
          </cell>
          <cell r="N1025">
            <v>11998.37</v>
          </cell>
          <cell r="O1025">
            <v>43040</v>
          </cell>
          <cell r="P1025">
            <v>42839</v>
          </cell>
          <cell r="Q1025">
            <v>201033</v>
          </cell>
          <cell r="R1025" t="str">
            <v xml:space="preserve">PANEL  OC-1009643
</v>
          </cell>
          <cell r="S1025" t="str">
            <v xml:space="preserve"> EQUIPO EN REGUARDO DEL CSA CON TODOS SU</v>
          </cell>
          <cell r="T1025" t="str">
            <v xml:space="preserve">  JUAN OSWALDO URIBE PERAZA     Fe</v>
          </cell>
          <cell r="U1025" t="str">
            <v>2017/04/24</v>
          </cell>
          <cell r="V1025" t="str">
            <v>SUR</v>
          </cell>
          <cell r="W1025" t="str">
            <v>COMPLETADO</v>
          </cell>
          <cell r="X1025" t="str">
            <v>TALLER</v>
          </cell>
          <cell r="Y1025">
            <v>42836</v>
          </cell>
          <cell r="Z1025">
            <v>-204</v>
          </cell>
          <cell r="AA1025" t="str">
            <v>M010</v>
          </cell>
          <cell r="AD1025" t="str">
            <v>fracc asturias /cancun</v>
          </cell>
          <cell r="AE1025" t="str">
            <v>QR</v>
          </cell>
          <cell r="AF1025" t="str">
            <v>MX</v>
          </cell>
          <cell r="AG1025" t="str">
            <v>10402419</v>
          </cell>
          <cell r="AH1025" t="str">
            <v>ROCIO OCAMPO</v>
          </cell>
          <cell r="AI1025" t="str">
            <v>latroje lt 11</v>
          </cell>
          <cell r="AJ1025" t="str">
            <v>9981303979</v>
          </cell>
          <cell r="AK1025">
            <v>0</v>
          </cell>
          <cell r="AL1025" t="str">
            <v>77536</v>
          </cell>
          <cell r="AM1025"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25" t="str">
            <v>1TE50B8NUSCB</v>
          </cell>
          <cell r="AO1025" t="str">
            <v>Smart</v>
          </cell>
          <cell r="AP1025" t="str">
            <v>Hisense</v>
          </cell>
          <cell r="AQ1025" t="str">
            <v>Opera</v>
          </cell>
          <cell r="AR1025" t="str">
            <v>FHD 1920 x 1080</v>
          </cell>
          <cell r="AS1025" t="str">
            <v>3TE50G165140G165140M010</v>
          </cell>
          <cell r="AT1025">
            <v>164</v>
          </cell>
          <cell r="AU1025" t="str">
            <v>50H7GB</v>
          </cell>
          <cell r="AV1025" t="str">
            <v>3TE50G165140</v>
          </cell>
          <cell r="AW1025" t="str">
            <v>G165140</v>
          </cell>
          <cell r="AX1025" t="str">
            <v>M010</v>
          </cell>
          <cell r="AY1025">
            <v>74012362</v>
          </cell>
          <cell r="AZ1025">
            <v>51013286</v>
          </cell>
          <cell r="BA1025">
            <v>80147857</v>
          </cell>
        </row>
        <row r="1026">
          <cell r="D1026">
            <v>60315830</v>
          </cell>
          <cell r="E1026" t="str">
            <v xml:space="preserve">A </v>
          </cell>
          <cell r="F1026" t="str">
            <v>TV</v>
          </cell>
          <cell r="G1026" t="str">
            <v xml:space="preserve">NELSI ADRIAN JAURIAS </v>
          </cell>
          <cell r="H1026" t="str">
            <v xml:space="preserve">10 COSTA RICA MZ-9 LOTE 1 MUNDO HABITAD </v>
          </cell>
          <cell r="I1026">
            <v>9841443574</v>
          </cell>
          <cell r="J1026" t="str">
            <v>HISENSE</v>
          </cell>
          <cell r="K1026" t="str">
            <v>50H3</v>
          </cell>
          <cell r="L1026" t="str">
            <v xml:space="preserve">50J141202H02082 </v>
          </cell>
          <cell r="M1026" t="str">
            <v>PYR 000052661</v>
          </cell>
          <cell r="N1026">
            <v>10733.36</v>
          </cell>
          <cell r="O1026">
            <v>41996</v>
          </cell>
          <cell r="P1026">
            <v>43043</v>
          </cell>
          <cell r="Q1026">
            <v>201033</v>
          </cell>
          <cell r="R1026" t="str">
            <v>PANEL OC-1009698</v>
          </cell>
          <cell r="S1026" t="str">
            <v xml:space="preserve"> EQUIPO EN REGUARDO DEL CSA CON TODOS SU</v>
          </cell>
          <cell r="T1026" t="str">
            <v xml:space="preserve">    JUAN OSWALDO URIBE PERAZA    F</v>
          </cell>
          <cell r="U1026" t="str">
            <v>2017/04/24</v>
          </cell>
          <cell r="V1026" t="str">
            <v>SUR</v>
          </cell>
          <cell r="W1026" t="str">
            <v>COMPLETADO</v>
          </cell>
          <cell r="X1026" t="str">
            <v>TALLER</v>
          </cell>
          <cell r="Y1026">
            <v>42836</v>
          </cell>
          <cell r="Z1026">
            <v>840</v>
          </cell>
          <cell r="AA1026" t="str">
            <v>M012</v>
          </cell>
          <cell r="AD1026" t="str">
            <v>playa del carmen /col mundo habitad</v>
          </cell>
          <cell r="AE1026" t="str">
            <v>QR</v>
          </cell>
          <cell r="AF1026" t="str">
            <v>MX</v>
          </cell>
          <cell r="AG1026" t="str">
            <v>10398996</v>
          </cell>
          <cell r="AH1026" t="str">
            <v>NELSI ADRIAN JAURIGAS</v>
          </cell>
          <cell r="AI1026" t="str">
            <v>10 costa rica mnz 9 lt 1</v>
          </cell>
          <cell r="AJ1026" t="str">
            <v>9841443574</v>
          </cell>
          <cell r="AK1026">
            <v>0</v>
          </cell>
          <cell r="AL1026" t="str">
            <v>77710</v>
          </cell>
          <cell r="AM1026"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26" t="str">
            <v>3TE50J141202</v>
          </cell>
          <cell r="AO1026" t="str">
            <v>Básica</v>
          </cell>
          <cell r="AP1026" t="str">
            <v>Hisense</v>
          </cell>
          <cell r="AQ1026" t="str">
            <v>Opera</v>
          </cell>
          <cell r="AR1026" t="str">
            <v>FHD 1920 x 1080</v>
          </cell>
          <cell r="AS1026" t="str">
            <v>3TE50G1644B3G1644B3M010</v>
          </cell>
          <cell r="AT1026">
            <v>3</v>
          </cell>
          <cell r="AU1026" t="str">
            <v>50H7GB</v>
          </cell>
          <cell r="AV1026" t="str">
            <v>3TE50G1644B3</v>
          </cell>
          <cell r="AW1026" t="str">
            <v>G1644B3</v>
          </cell>
          <cell r="AX1026" t="str">
            <v>M010</v>
          </cell>
          <cell r="AY1026">
            <v>74012392</v>
          </cell>
          <cell r="AZ1026">
            <v>51013316</v>
          </cell>
          <cell r="BA1026">
            <v>80144504</v>
          </cell>
        </row>
        <row r="1027">
          <cell r="D1027">
            <v>60309347</v>
          </cell>
          <cell r="E1027" t="str">
            <v xml:space="preserve">A </v>
          </cell>
          <cell r="F1027" t="str">
            <v>TV</v>
          </cell>
          <cell r="G1027" t="str">
            <v>Linda Veronica Perez</v>
          </cell>
          <cell r="H1027" t="str">
            <v>Agustin Olachea num. 85 entre Veracruz y Cozumel, Col. 1 Legislatura, CP.77099</v>
          </cell>
          <cell r="I1027">
            <v>9831333573</v>
          </cell>
          <cell r="J1027" t="str">
            <v>HISENSE</v>
          </cell>
          <cell r="K1027" t="str">
            <v>32D33</v>
          </cell>
          <cell r="L1027" t="str">
            <v>32M150518H09044</v>
          </cell>
          <cell r="M1027" t="str">
            <v>2015120100409022000005366POSA9</v>
          </cell>
          <cell r="N1027">
            <v>3999</v>
          </cell>
          <cell r="O1027">
            <v>42339</v>
          </cell>
          <cell r="P1027">
            <v>42754</v>
          </cell>
          <cell r="Q1027">
            <v>201154</v>
          </cell>
          <cell r="R1027" t="str">
            <v>CF por Falta de partes,  imagen Azul se determina panel dañado, (NP:T171862)</v>
          </cell>
          <cell r="S1027" t="str">
            <v/>
          </cell>
          <cell r="T1027" t="str">
            <v xml:space="preserve"> ADRIANA BEATRIZ BALAM HERNANDEZ  </v>
          </cell>
          <cell r="U1027" t="str">
            <v>2017/04/24</v>
          </cell>
          <cell r="V1027" t="str">
            <v>SUR</v>
          </cell>
          <cell r="W1027" t="str">
            <v>COMPLETADO</v>
          </cell>
          <cell r="X1027" t="str">
            <v>TALLER</v>
          </cell>
          <cell r="Y1027">
            <v>42753</v>
          </cell>
          <cell r="Z1027">
            <v>414</v>
          </cell>
          <cell r="AA1027" t="str">
            <v>M012</v>
          </cell>
          <cell r="AD1027" t="str">
            <v>Othon p. blamnco /Legislatura</v>
          </cell>
          <cell r="AE1027" t="str">
            <v>QR</v>
          </cell>
          <cell r="AF1027" t="str">
            <v>MX</v>
          </cell>
          <cell r="AG1027" t="str">
            <v>10409676</v>
          </cell>
          <cell r="AH1027" t="str">
            <v>LINDA VERONICA PEREZ</v>
          </cell>
          <cell r="AI1027" t="str">
            <v>85 Agustin</v>
          </cell>
          <cell r="AJ1027" t="str">
            <v>9831333573</v>
          </cell>
          <cell r="AK1027" t="str">
            <v>9831070125</v>
          </cell>
          <cell r="AL1027" t="str">
            <v>77099</v>
          </cell>
          <cell r="AM1027"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27" t="str">
            <v>3TE32M134512</v>
          </cell>
          <cell r="AO1027" t="str">
            <v>Básica</v>
          </cell>
          <cell r="AP1027" t="str">
            <v>Hisense</v>
          </cell>
          <cell r="AQ1027" t="str">
            <v>Opera</v>
          </cell>
          <cell r="AR1027" t="str">
            <v>HD 1366 X 768</v>
          </cell>
          <cell r="AS1027" t="str">
            <v>3TE32G155365CRMM012</v>
          </cell>
          <cell r="AT1027">
            <v>11</v>
          </cell>
          <cell r="AU1027" t="str">
            <v>32H3B2</v>
          </cell>
          <cell r="AV1027" t="str">
            <v>3TE32G155365</v>
          </cell>
          <cell r="AW1027" t="str">
            <v>CRM</v>
          </cell>
          <cell r="AX1027" t="str">
            <v>M012</v>
          </cell>
          <cell r="AY1027">
            <v>74012340</v>
          </cell>
          <cell r="AZ1027">
            <v>51013264</v>
          </cell>
          <cell r="BA1027">
            <v>80147206</v>
          </cell>
        </row>
        <row r="1028">
          <cell r="D1028">
            <v>60311129</v>
          </cell>
          <cell r="E1028" t="str">
            <v xml:space="preserve">A </v>
          </cell>
          <cell r="F1028" t="str">
            <v>TV</v>
          </cell>
          <cell r="G1028" t="str">
            <v>MARIA ELENA HUERTA REYES</v>
          </cell>
          <cell r="H1028" t="str">
            <v>TELMEX</v>
          </cell>
          <cell r="I1028">
            <v>9656558229</v>
          </cell>
          <cell r="J1028" t="str">
            <v>HISENSE</v>
          </cell>
          <cell r="K1028" t="str">
            <v>50H3</v>
          </cell>
          <cell r="L1028" t="str">
            <v>50J141308H00953</v>
          </cell>
          <cell r="M1028" t="str">
            <v>SIN NUMERO TELMEX</v>
          </cell>
          <cell r="N1028">
            <v>10401</v>
          </cell>
          <cell r="O1028" t="str">
            <v>26 DE MARZO 2015</v>
          </cell>
          <cell r="P1028" t="str">
            <v>11 DE FEBRERO 2017</v>
          </cell>
          <cell r="Q1028">
            <v>200996</v>
          </cell>
          <cell r="R1028" t="str">
            <v>OC-1007344</v>
          </cell>
          <cell r="S1028" t="str">
            <v/>
          </cell>
          <cell r="T1028" t="str">
            <v xml:space="preserve">      MARITE DE CABALERO  Fecha de</v>
          </cell>
          <cell r="U1028" t="str">
            <v>2017/04/24</v>
          </cell>
          <cell r="V1028" t="str">
            <v>SUR</v>
          </cell>
          <cell r="W1028" t="str">
            <v>COMPLETADO</v>
          </cell>
          <cell r="X1028" t="str">
            <v>TALLER</v>
          </cell>
          <cell r="Y1028">
            <v>42775</v>
          </cell>
          <cell r="Z1028" t="e">
            <v>#VALUE!</v>
          </cell>
          <cell r="AA1028" t="str">
            <v>M010</v>
          </cell>
          <cell r="AD1028" t="str">
            <v>Villa Flores/Sta Catarina</v>
          </cell>
          <cell r="AE1028" t="str">
            <v>CHS</v>
          </cell>
          <cell r="AF1028" t="str">
            <v>MX</v>
          </cell>
          <cell r="AG1028" t="str">
            <v>10411357</v>
          </cell>
          <cell r="AH1028" t="str">
            <v>MARIA ELENA HUERTA REYES</v>
          </cell>
          <cell r="AI1028" t="str">
            <v>3ra NTE</v>
          </cell>
          <cell r="AJ1028" t="str">
            <v>9656558229</v>
          </cell>
          <cell r="AK1028">
            <v>0</v>
          </cell>
          <cell r="AL1028" t="str">
            <v>30476</v>
          </cell>
          <cell r="AM1028"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28" t="str">
            <v>3TE50J141202</v>
          </cell>
          <cell r="AO1028" t="str">
            <v>Básica</v>
          </cell>
          <cell r="AP1028" t="str">
            <v>Hisense</v>
          </cell>
          <cell r="AQ1028" t="str">
            <v>Opera</v>
          </cell>
          <cell r="AR1028" t="str">
            <v>FHD 1920 x 1080</v>
          </cell>
          <cell r="AS1028" t="str">
            <v>3TE50G165140G165140M010</v>
          </cell>
          <cell r="AT1028">
            <v>164</v>
          </cell>
          <cell r="AU1028" t="str">
            <v>50H7GB</v>
          </cell>
          <cell r="AV1028" t="str">
            <v>3TE50G165140</v>
          </cell>
          <cell r="AW1028" t="str">
            <v>G165140</v>
          </cell>
          <cell r="AX1028" t="str">
            <v>M010</v>
          </cell>
          <cell r="AY1028">
            <v>74012393</v>
          </cell>
          <cell r="AZ1028">
            <v>51013317</v>
          </cell>
          <cell r="BA1028">
            <v>80147858</v>
          </cell>
        </row>
        <row r="1029">
          <cell r="D1029">
            <v>60311665</v>
          </cell>
          <cell r="E1029" t="str">
            <v>A</v>
          </cell>
          <cell r="F1029" t="str">
            <v>TV</v>
          </cell>
          <cell r="G1029" t="str">
            <v>ROSA MARIA MARTINEZ CASTILLO</v>
          </cell>
          <cell r="H1029" t="str">
            <v>CDA DE ACANTO MZ 16 LT 14B,SANTA TERESA 1,HUEHUETOCA</v>
          </cell>
          <cell r="I1029">
            <v>15936110103</v>
          </cell>
          <cell r="J1029" t="str">
            <v>HISENSE</v>
          </cell>
          <cell r="K1029" t="str">
            <v>32K21DW</v>
          </cell>
          <cell r="L1029" t="str">
            <v>32J141022H00600</v>
          </cell>
          <cell r="M1029" t="str">
            <v>TICKET</v>
          </cell>
          <cell r="N1029">
            <v>4999</v>
          </cell>
          <cell r="O1029">
            <v>41965</v>
          </cell>
          <cell r="P1029">
            <v>42786</v>
          </cell>
          <cell r="Q1029">
            <v>201679</v>
          </cell>
          <cell r="R1029" t="str">
            <v xml:space="preserve">PANEL T167118 SE SOLICITO POR CORREO </v>
          </cell>
          <cell r="S1029" t="str">
            <v>EQUIPO EN CASA DE CLIENTE,PENDIENTE DE R</v>
          </cell>
          <cell r="T1029" t="str">
            <v xml:space="preserve"> GUADALUPE GIRON                  </v>
          </cell>
          <cell r="U1029" t="str">
            <v>2017-04-25</v>
          </cell>
          <cell r="V1029" t="str">
            <v>CENTRO</v>
          </cell>
          <cell r="W1029" t="str">
            <v>COMPLETADO</v>
          </cell>
          <cell r="X1029" t="str">
            <v>CLIENTE</v>
          </cell>
          <cell r="Y1029">
            <v>42781</v>
          </cell>
          <cell r="Z1029">
            <v>816</v>
          </cell>
          <cell r="AA1029" t="str">
            <v>M012</v>
          </cell>
          <cell r="AD1029" t="str">
            <v>sta teresa 1/huhuetoca</v>
          </cell>
          <cell r="AE1029" t="str">
            <v>MEX</v>
          </cell>
          <cell r="AF1029" t="str">
            <v>MX</v>
          </cell>
          <cell r="AG1029" t="str">
            <v>10412058</v>
          </cell>
          <cell r="AH1029" t="str">
            <v>ROSA MARIA MARTINEZ CASTILLO</v>
          </cell>
          <cell r="AI1029" t="str">
            <v>cda de acanto mz 16 lt 14b</v>
          </cell>
          <cell r="AJ1029" t="str">
            <v>5520323195</v>
          </cell>
          <cell r="AK1029">
            <v>0</v>
          </cell>
          <cell r="AL1029" t="str">
            <v>54680</v>
          </cell>
          <cell r="AM1029"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29" t="str">
            <v>3TE32J140475</v>
          </cell>
          <cell r="AO1029" t="str">
            <v>Smart</v>
          </cell>
          <cell r="AP1029" t="str">
            <v>Hisense</v>
          </cell>
          <cell r="AQ1029" t="str">
            <v>Opera</v>
          </cell>
          <cell r="AR1029" t="str">
            <v>HD 1366 X 768</v>
          </cell>
          <cell r="AS1029" t="str">
            <v>3TE32G163827G163827M010</v>
          </cell>
          <cell r="AT1029">
            <v>7</v>
          </cell>
          <cell r="AU1029" t="str">
            <v>32H5B2</v>
          </cell>
          <cell r="AV1029" t="str">
            <v>3TE32G163827</v>
          </cell>
          <cell r="AW1029" t="str">
            <v>G163827</v>
          </cell>
          <cell r="AX1029" t="str">
            <v>M010</v>
          </cell>
          <cell r="AY1029">
            <v>74012394</v>
          </cell>
          <cell r="AZ1029">
            <v>51013318</v>
          </cell>
          <cell r="BA1029">
            <v>80144482</v>
          </cell>
        </row>
        <row r="1030">
          <cell r="D1030">
            <v>60316441</v>
          </cell>
          <cell r="E1030" t="str">
            <v>A</v>
          </cell>
          <cell r="F1030" t="str">
            <v>TV</v>
          </cell>
          <cell r="G1030" t="str">
            <v>NORMA ANGELICA ROMERO MUÑOZ</v>
          </cell>
          <cell r="H1030" t="str">
            <v>SEXTO Y OCTAVO ANDADOR ACANTILADO EDIF 70 DEPTO 104,ALBORADA JALTENCO,JALTENCO</v>
          </cell>
          <cell r="I1030">
            <v>5591629516</v>
          </cell>
          <cell r="J1030" t="str">
            <v>HISENSE</v>
          </cell>
          <cell r="K1030" t="str">
            <v>50K20DW</v>
          </cell>
          <cell r="L1030" t="str">
            <v>50J140464H02731</v>
          </cell>
          <cell r="M1030" t="str">
            <v>TICKET</v>
          </cell>
          <cell r="N1030">
            <v>8499</v>
          </cell>
          <cell r="O1030">
            <v>41917</v>
          </cell>
          <cell r="P1030">
            <v>42849</v>
          </cell>
          <cell r="Q1030">
            <v>201679</v>
          </cell>
          <cell r="R1030" t="str">
            <v>PANEL T173331 OC 1009963</v>
          </cell>
          <cell r="S1030" t="str">
            <v>EQUIPO EN CENTRO DE SERVICIO CON ACCESOR</v>
          </cell>
          <cell r="T1030" t="str">
            <v xml:space="preserve"> GUADALUPE GIRON                  </v>
          </cell>
          <cell r="U1030" t="str">
            <v>2017-04-25</v>
          </cell>
          <cell r="V1030" t="str">
            <v>CENTRO</v>
          </cell>
          <cell r="W1030" t="str">
            <v>COMPLETADO</v>
          </cell>
          <cell r="X1030" t="str">
            <v>CLIENTE</v>
          </cell>
          <cell r="Y1030">
            <v>42845</v>
          </cell>
          <cell r="Z1030">
            <v>928</v>
          </cell>
          <cell r="AA1030" t="str">
            <v>M012</v>
          </cell>
          <cell r="AD1030" t="str">
            <v>Jaltenco/Alborada Jaltenco</v>
          </cell>
          <cell r="AE1030" t="str">
            <v>MEX</v>
          </cell>
          <cell r="AF1030" t="str">
            <v>MX</v>
          </cell>
          <cell r="AG1030" t="str">
            <v>10415546</v>
          </cell>
          <cell r="AH1030" t="str">
            <v>NORMA ANGELICA ROMERO MUÑOZ</v>
          </cell>
          <cell r="AI1030" t="str">
            <v>Entre sexto y octavo andador acantilado Edf. 70 Depto 104</v>
          </cell>
          <cell r="AJ1030" t="str">
            <v>044-55-91-62-95-16</v>
          </cell>
          <cell r="AK1030">
            <v>0</v>
          </cell>
          <cell r="AL1030" t="str">
            <v>55780</v>
          </cell>
          <cell r="AM1030"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30" t="str">
            <v>1TE50B8NUSCB</v>
          </cell>
          <cell r="AO1030" t="str">
            <v>Smart</v>
          </cell>
          <cell r="AP1030" t="str">
            <v>Hisense</v>
          </cell>
          <cell r="AQ1030" t="str">
            <v>Opera</v>
          </cell>
          <cell r="AR1030" t="str">
            <v>FHD 1920 x 1080</v>
          </cell>
          <cell r="AS1030" t="str">
            <v>3TE55G161437G161437M010</v>
          </cell>
          <cell r="AT1030">
            <v>7</v>
          </cell>
          <cell r="AU1030" t="str">
            <v>55H5C</v>
          </cell>
          <cell r="AV1030" t="str">
            <v>3TE55G161437</v>
          </cell>
          <cell r="AW1030" t="str">
            <v>G161437</v>
          </cell>
          <cell r="AX1030" t="str">
            <v>M010</v>
          </cell>
          <cell r="AY1030">
            <v>74012353</v>
          </cell>
          <cell r="AZ1030">
            <v>51013277</v>
          </cell>
          <cell r="BA1030">
            <v>80143860</v>
          </cell>
        </row>
        <row r="1031">
          <cell r="D1031">
            <v>60316924</v>
          </cell>
          <cell r="E1031" t="str">
            <v>A</v>
          </cell>
          <cell r="F1031" t="str">
            <v>TV</v>
          </cell>
          <cell r="G1031" t="str">
            <v>MARTÍN BARRAGAN MENDOZA</v>
          </cell>
          <cell r="H1031" t="str">
            <v xml:space="preserve">AV. 1° DE MAYO #200 NAUCALPAN SAN ANDRES ATOTO </v>
          </cell>
          <cell r="I1031" t="str">
            <v>5388-1020</v>
          </cell>
          <cell r="J1031" t="str">
            <v>HISENSE</v>
          </cell>
          <cell r="K1031" t="str">
            <v>65K680GW</v>
          </cell>
          <cell r="L1031" t="str">
            <v>65G143463I00151</v>
          </cell>
          <cell r="M1031" t="str">
            <v>TICKET</v>
          </cell>
          <cell r="N1031">
            <v>19999</v>
          </cell>
          <cell r="O1031">
            <v>42633</v>
          </cell>
          <cell r="P1031">
            <v>42850</v>
          </cell>
          <cell r="Q1031">
            <v>201010</v>
          </cell>
          <cell r="R1031" t="str">
            <v>26/04/2017 04 : 33  ARANTXA.MON : TCF1
26/04/2017 04 : 33  ARANTXA.MON : NP5
26/04/2017 01 : 31 201010 : P1: T1121655 /PANEL/ OC-1009965 25/04/2017</v>
          </cell>
          <cell r="S1031" t="str">
            <v xml:space="preserve"> SOLO BASE</v>
          </cell>
          <cell r="T1031" t="str">
            <v xml:space="preserve">  DIGITAL SERVICE                 </v>
          </cell>
          <cell r="U1031" t="str">
            <v>2017-04-26</v>
          </cell>
          <cell r="V1031" t="str">
            <v>CENTRO</v>
          </cell>
          <cell r="W1031" t="str">
            <v>COMPLETADO</v>
          </cell>
          <cell r="X1031" t="str">
            <v>CLIENTE</v>
          </cell>
          <cell r="Y1031">
            <v>42850</v>
          </cell>
          <cell r="Z1031">
            <v>217</v>
          </cell>
          <cell r="AA1031" t="str">
            <v>M010</v>
          </cell>
          <cell r="AD1031" t="str">
            <v>NAUCALPAN / SAN ADRÉS ATOTO</v>
          </cell>
          <cell r="AE1031" t="str">
            <v>MEX</v>
          </cell>
          <cell r="AF1031" t="str">
            <v>MX</v>
          </cell>
          <cell r="AG1031" t="str">
            <v>10416836</v>
          </cell>
          <cell r="AH1031" t="str">
            <v>MARTÍN BARRAGÁN MENDOZA</v>
          </cell>
          <cell r="AI1031" t="str">
            <v>200 AV. 1° DE MAYO</v>
          </cell>
          <cell r="AJ1031" t="str">
            <v>55-23-44-79-60</v>
          </cell>
          <cell r="AK1031" t="str">
            <v>55-23-44-79-60</v>
          </cell>
          <cell r="AL1031" t="str">
            <v>53500</v>
          </cell>
          <cell r="AM1031"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31" t="str">
            <v>3TE65G142920</v>
          </cell>
          <cell r="AO1031" t="str">
            <v>Smart</v>
          </cell>
          <cell r="AP1031" t="str">
            <v>Hisense</v>
          </cell>
          <cell r="AQ1031" t="str">
            <v>Opera</v>
          </cell>
          <cell r="AR1031" t="str">
            <v>UHD 3840 X 2160</v>
          </cell>
          <cell r="AS1031" t="str">
            <v>3TE65G154826G154826M010</v>
          </cell>
          <cell r="AT1031" t="e">
            <v>#N/A</v>
          </cell>
          <cell r="AU1031" t="str">
            <v>65H7B</v>
          </cell>
          <cell r="AV1031" t="str">
            <v>3TE65G154826</v>
          </cell>
          <cell r="AW1031" t="str">
            <v>G154826</v>
          </cell>
          <cell r="AX1031" t="str">
            <v>M010</v>
          </cell>
          <cell r="AY1031">
            <v>74012355</v>
          </cell>
          <cell r="AZ1031">
            <v>51013279</v>
          </cell>
          <cell r="BA1031">
            <v>80143823</v>
          </cell>
        </row>
        <row r="1032">
          <cell r="D1032">
            <v>60314154</v>
          </cell>
          <cell r="E1032" t="str">
            <v>D</v>
          </cell>
          <cell r="F1032" t="str">
            <v>CELULAR</v>
          </cell>
          <cell r="G1032" t="str">
            <v>Saul Avendaño</v>
          </cell>
          <cell r="H1032" t="str">
            <v>Aguacates No.23 Col. Frac. los laureles, C.P. 30780, Tapachula, Chiapas</v>
          </cell>
          <cell r="I1032">
            <v>9621251331</v>
          </cell>
          <cell r="J1032" t="str">
            <v>HISENSE</v>
          </cell>
          <cell r="K1032" t="str">
            <v>E2281</v>
          </cell>
          <cell r="L1032" t="str">
            <v>E2281MX8J2LA10640</v>
          </cell>
          <cell r="M1032" t="str">
            <v>S/N</v>
          </cell>
          <cell r="N1032">
            <v>1199.03</v>
          </cell>
          <cell r="O1032">
            <v>42280</v>
          </cell>
          <cell r="P1032" t="str">
            <v>S/N</v>
          </cell>
          <cell r="Q1032">
            <v>201678</v>
          </cell>
          <cell r="R1032" t="str">
            <v>15/03/2017 05 : 18  ANA.LAURA : TCFL</v>
          </cell>
          <cell r="S1032" t="str">
            <v xml:space="preserve">Se le autoriza cambio fisico, ya que la </v>
          </cell>
          <cell r="T1032" t="str">
            <v xml:space="preserve"> Ana Lemus Moreno                 </v>
          </cell>
          <cell r="U1032" t="str">
            <v>2017-04-21</v>
          </cell>
          <cell r="V1032" t="str">
            <v>CENTRO</v>
          </cell>
          <cell r="W1032" t="str">
            <v>COMPLETADO</v>
          </cell>
          <cell r="X1032" t="str">
            <v>CLIENTE</v>
          </cell>
          <cell r="Y1032">
            <v>42808</v>
          </cell>
          <cell r="Z1032">
            <v>528</v>
          </cell>
          <cell r="AA1032" t="str">
            <v>M012</v>
          </cell>
          <cell r="AD1032" t="str">
            <v>frac. los laureles/tapachula</v>
          </cell>
          <cell r="AE1032" t="str">
            <v>CHS</v>
          </cell>
          <cell r="AF1032" t="str">
            <v>MX</v>
          </cell>
          <cell r="AG1032" t="str">
            <v>10357465</v>
          </cell>
          <cell r="AH1032" t="str">
            <v>SAUL AVENDAÑO</v>
          </cell>
          <cell r="AI1032" t="str">
            <v>23 aguacates</v>
          </cell>
          <cell r="AJ1032" t="str">
            <v>9621293600</v>
          </cell>
          <cell r="AK1032" t="str">
            <v>9621293600</v>
          </cell>
          <cell r="AL1032" t="str">
            <v>30780</v>
          </cell>
          <cell r="AM1032" t="str">
            <v>15/03/2017 05 : 20 ANA.LAURA : TCF1PU:Cliente15/03/2017 05 : 18 ANA.LAURA : TCFL15/03/2017 05 : 17 ANA.LAURA : LEGAL1:PFC.TAP.B.3/000320-2016SE AUTORIZA CAMBIO FÍSICO, CLIENTE INSATISFECHO CON EQ DE CAMBIO FISICO</v>
          </cell>
          <cell r="AN1032" t="str">
            <v>GFC008WKA000</v>
          </cell>
          <cell r="AO1032" t="e">
            <v>#N/A</v>
          </cell>
          <cell r="AP1032" t="e">
            <v>#N/A</v>
          </cell>
          <cell r="AQ1032" t="e">
            <v>#N/A</v>
          </cell>
          <cell r="AR1032" t="e">
            <v>#N/A</v>
          </cell>
          <cell r="AS1032" t="str">
            <v>GMS688NKB014CRMM012</v>
          </cell>
          <cell r="AT1032" t="e">
            <v>#N/A</v>
          </cell>
          <cell r="AU1032" t="str">
            <v>U688</v>
          </cell>
          <cell r="AV1032" t="str">
            <v>GMS688NKB014</v>
          </cell>
          <cell r="AW1032" t="str">
            <v>CRM</v>
          </cell>
          <cell r="AX1032" t="str">
            <v>M012</v>
          </cell>
          <cell r="AY1032">
            <v>74011390</v>
          </cell>
          <cell r="AZ1032">
            <v>51012289</v>
          </cell>
          <cell r="BA1032">
            <v>80138567</v>
          </cell>
        </row>
        <row r="1033">
          <cell r="D1033">
            <v>60315907</v>
          </cell>
          <cell r="E1033" t="str">
            <v>A</v>
          </cell>
          <cell r="F1033" t="str">
            <v>TV</v>
          </cell>
          <cell r="G1033" t="str">
            <v>BRISIA FLORES GARCIA</v>
          </cell>
          <cell r="H1033" t="str">
            <v>1RA CDA DE VICENTE GUERRERO MZ A LT 18,MIGUEL HIDALGO,ECATEPEC</v>
          </cell>
          <cell r="I1033">
            <v>57885784</v>
          </cell>
          <cell r="J1033" t="str">
            <v>HISENSE</v>
          </cell>
          <cell r="K1033" t="str">
            <v>50K20DW</v>
          </cell>
          <cell r="L1033" t="str">
            <v>50G143291H08518</v>
          </cell>
          <cell r="M1033" t="str">
            <v>TICKET</v>
          </cell>
          <cell r="N1033">
            <v>10120.879999999999</v>
          </cell>
          <cell r="O1033">
            <v>42081</v>
          </cell>
          <cell r="P1033">
            <v>42846</v>
          </cell>
          <cell r="Q1033">
            <v>201679</v>
          </cell>
          <cell r="R1033" t="str">
            <v>PANEL T173331 OC 1009893</v>
          </cell>
          <cell r="S1033" t="str">
            <v>EQUIPO EN CENTRO DE SERVICIO CON ACCESOR</v>
          </cell>
          <cell r="T1033" t="str">
            <v xml:space="preserve">GUADALUPE GIRON                   </v>
          </cell>
          <cell r="U1033" t="str">
            <v>2017-04-26</v>
          </cell>
          <cell r="V1033" t="str">
            <v>CENTRO</v>
          </cell>
          <cell r="W1033" t="str">
            <v>COMPLETADO</v>
          </cell>
          <cell r="X1033" t="str">
            <v>TALLER</v>
          </cell>
          <cell r="Y1033">
            <v>42837</v>
          </cell>
          <cell r="Z1033">
            <v>756</v>
          </cell>
          <cell r="AA1033" t="str">
            <v>M012</v>
          </cell>
          <cell r="AD1033" t="str">
            <v>MIGUEL HIDALGO / ECATEPEC</v>
          </cell>
          <cell r="AE1033" t="str">
            <v>MEX</v>
          </cell>
          <cell r="AF1033" t="str">
            <v>MX</v>
          </cell>
          <cell r="AG1033" t="str">
            <v>10415948</v>
          </cell>
          <cell r="AH1033" t="str">
            <v>BRISIA FLORES GARCIA</v>
          </cell>
          <cell r="AI1033" t="str">
            <v>LOT 7 1ERA CERRADA DE VICENTE GUERRERO MZA 18</v>
          </cell>
          <cell r="AJ1033" t="str">
            <v>57885784</v>
          </cell>
          <cell r="AK1033">
            <v>0</v>
          </cell>
          <cell r="AL1033" t="str">
            <v>55490</v>
          </cell>
          <cell r="AM1033"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33" t="str">
            <v>1TE50B8NUSCB</v>
          </cell>
          <cell r="AO1033" t="str">
            <v>Smart</v>
          </cell>
          <cell r="AP1033" t="str">
            <v>Hisense</v>
          </cell>
          <cell r="AQ1033" t="str">
            <v>Opera</v>
          </cell>
          <cell r="AR1033" t="str">
            <v>FHD 1920 x 1080</v>
          </cell>
          <cell r="AS1033" t="str">
            <v>3TE50G1644B3G1644B3M010</v>
          </cell>
          <cell r="AT1033">
            <v>3</v>
          </cell>
          <cell r="AU1033" t="str">
            <v>50H7GB</v>
          </cell>
          <cell r="AV1033" t="str">
            <v>3TE50G1644B3</v>
          </cell>
          <cell r="AW1033" t="str">
            <v>G1644B3</v>
          </cell>
          <cell r="AX1033" t="str">
            <v>M010</v>
          </cell>
          <cell r="AY1033">
            <v>74012395</v>
          </cell>
          <cell r="AZ1033">
            <v>51013319</v>
          </cell>
          <cell r="BA1033">
            <v>80144490</v>
          </cell>
        </row>
        <row r="1034">
          <cell r="D1034">
            <v>60316457</v>
          </cell>
          <cell r="E1034" t="str">
            <v xml:space="preserve">B   </v>
          </cell>
          <cell r="F1034" t="str">
            <v>TV</v>
          </cell>
          <cell r="G1034" t="str">
            <v>MARIO ALBERTO MONROY RODRIGUEZ</v>
          </cell>
          <cell r="H1034" t="str">
            <v xml:space="preserve">FERROCARRIL NACIONAL # 191,COL.TACUBA,MIGUEL HIDALGO </v>
          </cell>
          <cell r="I1034" t="str">
            <v>55 2220 8862</v>
          </cell>
          <cell r="J1034" t="str">
            <v>SHARP</v>
          </cell>
          <cell r="K1034" t="str">
            <v>LC-40N5000U</v>
          </cell>
          <cell r="L1034" t="str">
            <v>40G161784H01519</v>
          </cell>
          <cell r="M1034">
            <v>2672</v>
          </cell>
          <cell r="N1034">
            <v>8799</v>
          </cell>
          <cell r="O1034">
            <v>42789</v>
          </cell>
          <cell r="P1034">
            <v>42828</v>
          </cell>
          <cell r="Q1034">
            <v>201057</v>
          </cell>
          <cell r="R1034" t="str">
            <v>21/04/2017 23 : 37  ROGER.R : TCF1</v>
          </cell>
          <cell r="S1034" t="str">
            <v xml:space="preserve"> EQUIPO EN CSA DE CLIENTE</v>
          </cell>
          <cell r="T1034" t="str">
            <v xml:space="preserve"> MARIBEL SASTRE HERNANDEZ         </v>
          </cell>
          <cell r="U1034" t="str">
            <v>2017-04-26</v>
          </cell>
          <cell r="V1034" t="str">
            <v>CENTRO</v>
          </cell>
          <cell r="W1034" t="str">
            <v>COMPLETADO</v>
          </cell>
          <cell r="X1034" t="str">
            <v>CLIENTE</v>
          </cell>
          <cell r="Y1034">
            <v>42845</v>
          </cell>
          <cell r="Z1034">
            <v>56</v>
          </cell>
          <cell r="AA1034" t="str">
            <v>M010</v>
          </cell>
          <cell r="AD1034" t="str">
            <v>TACUBA / MIGUEL HIDALGO</v>
          </cell>
          <cell r="AE1034" t="str">
            <v>DF</v>
          </cell>
          <cell r="AF1034" t="str">
            <v>MX</v>
          </cell>
          <cell r="AG1034" t="str">
            <v>10415205</v>
          </cell>
          <cell r="AH1034" t="str">
            <v>MARIO ALBERTO MONRROY RODRIGUEZ</v>
          </cell>
          <cell r="AI1034" t="str">
            <v>191 FERROCARRIL NACIONAL</v>
          </cell>
          <cell r="AJ1034" t="str">
            <v>5522208862</v>
          </cell>
          <cell r="AK1034">
            <v>0</v>
          </cell>
          <cell r="AL1034" t="str">
            <v>11410</v>
          </cell>
          <cell r="AM1034"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34" t="str">
            <v>3TE40G155275</v>
          </cell>
          <cell r="AO1034" t="str">
            <v>Smart</v>
          </cell>
          <cell r="AP1034" t="str">
            <v>Sharp</v>
          </cell>
          <cell r="AQ1034" t="str">
            <v>Opera</v>
          </cell>
          <cell r="AR1034" t="str">
            <v>FHD 1920 x 1080</v>
          </cell>
          <cell r="AS1034" t="str">
            <v>3TE40G163212G163212M010</v>
          </cell>
          <cell r="AT1034">
            <v>3</v>
          </cell>
          <cell r="AU1034" t="str">
            <v>LC-40N5000U</v>
          </cell>
          <cell r="AV1034" t="str">
            <v>3TE40G163212</v>
          </cell>
          <cell r="AW1034" t="str">
            <v>G163212</v>
          </cell>
          <cell r="AX1034" t="str">
            <v>M010</v>
          </cell>
          <cell r="AY1034">
            <v>74012356</v>
          </cell>
          <cell r="AZ1034">
            <v>51013280</v>
          </cell>
          <cell r="BA1034">
            <v>80143838</v>
          </cell>
        </row>
        <row r="1035">
          <cell r="D1035">
            <v>60316498</v>
          </cell>
          <cell r="E1035" t="str">
            <v>A</v>
          </cell>
          <cell r="F1035" t="str">
            <v>TV</v>
          </cell>
          <cell r="G1035" t="str">
            <v>BEATRIZ MOTA</v>
          </cell>
          <cell r="H1035" t="str">
            <v>C.MIGUEL ANGEL PERALTA #324.  COL. 1 DE SEPTIEMBRE</v>
          </cell>
          <cell r="I1035" t="str">
            <v>6566310830 / 6565292324</v>
          </cell>
          <cell r="J1035" t="str">
            <v>HISENSE</v>
          </cell>
          <cell r="K1035" t="str">
            <v>50K20DW</v>
          </cell>
          <cell r="L1035" t="str">
            <v>50G143291H09315</v>
          </cell>
          <cell r="M1035" t="str">
            <v>CARTA DE ACPETACION</v>
          </cell>
          <cell r="N1035">
            <v>0</v>
          </cell>
          <cell r="O1035">
            <v>42051</v>
          </cell>
          <cell r="P1035">
            <v>42846</v>
          </cell>
          <cell r="Q1035">
            <v>202246</v>
          </cell>
          <cell r="R1035" t="str">
            <v>24/04/2017 23 : 25  ARANTXA.MON : TCF1 22/04/2017 02 : 20 202246 : P1- T173331  SE HACE PEDIDO DE REFACCION OC-1009854 
24/04/2017 23 : 25  ARANTXA.MON : NP5</v>
          </cell>
          <cell r="S1035" t="str">
            <v/>
          </cell>
          <cell r="T1035" t="str">
            <v xml:space="preserve">  IDALIA LOZA 202246              </v>
          </cell>
          <cell r="U1035" t="str">
            <v>2017-04-27</v>
          </cell>
          <cell r="V1035" t="str">
            <v>Norte</v>
          </cell>
          <cell r="W1035" t="str">
            <v>FIRMA</v>
          </cell>
          <cell r="X1035" t="str">
            <v>TALLER</v>
          </cell>
          <cell r="Y1035">
            <v>42845</v>
          </cell>
          <cell r="Z1035">
            <v>794</v>
          </cell>
          <cell r="AA1035" t="str">
            <v>M012</v>
          </cell>
          <cell r="AD1035" t="str">
            <v>CD JUarez / Primera de sep</v>
          </cell>
          <cell r="AE1035" t="str">
            <v>CHI</v>
          </cell>
          <cell r="AF1035" t="str">
            <v>MX</v>
          </cell>
          <cell r="AG1035" t="str">
            <v>10415587</v>
          </cell>
          <cell r="AH1035" t="str">
            <v>BEATRIZ MOTA</v>
          </cell>
          <cell r="AI1035" t="str">
            <v>324 Miguel angel peralta</v>
          </cell>
          <cell r="AJ1035" t="str">
            <v>6566310830</v>
          </cell>
          <cell r="AK1035" t="str">
            <v>6565292324</v>
          </cell>
          <cell r="AL1035" t="str">
            <v>32676</v>
          </cell>
          <cell r="AM1035"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35" t="str">
            <v>1TE50B8NUSCB</v>
          </cell>
          <cell r="AO1035" t="str">
            <v>Smart</v>
          </cell>
          <cell r="AP1035" t="str">
            <v>Hisense</v>
          </cell>
          <cell r="AQ1035" t="str">
            <v>Opera</v>
          </cell>
          <cell r="AR1035" t="str">
            <v>FHD 1920 x 1080</v>
          </cell>
          <cell r="AS1035" t="str">
            <v>3TE55G161437G161437M010</v>
          </cell>
          <cell r="AT1035">
            <v>7</v>
          </cell>
          <cell r="AU1035" t="str">
            <v>55H5C</v>
          </cell>
          <cell r="AV1035" t="str">
            <v>3TE55G161437</v>
          </cell>
          <cell r="AW1035" t="str">
            <v>G161437</v>
          </cell>
          <cell r="AX1035" t="str">
            <v>M010</v>
          </cell>
          <cell r="AY1035">
            <v>74012346</v>
          </cell>
          <cell r="AZ1035">
            <v>51013270</v>
          </cell>
          <cell r="BA1035">
            <v>80143871</v>
          </cell>
        </row>
        <row r="1036">
          <cell r="D1036">
            <v>60316181</v>
          </cell>
          <cell r="E1036" t="str">
            <v>A</v>
          </cell>
          <cell r="F1036" t="str">
            <v>TV</v>
          </cell>
          <cell r="G1036" t="str">
            <v xml:space="preserve">MARTHA ELVA ALVARADO </v>
          </cell>
          <cell r="H1036" t="str">
            <v>PEATONAL ARAMBERRI 516, CONSTITUYENTES DE QUERETARO 6TO SECTOR, SAN NICOLAS</v>
          </cell>
          <cell r="I1036" t="str">
            <v>83795672, 8117010255</v>
          </cell>
          <cell r="J1036" t="str">
            <v>HISENSE</v>
          </cell>
          <cell r="K1036" t="str">
            <v>50K20DW</v>
          </cell>
          <cell r="L1036" t="str">
            <v>50G143064H00482</v>
          </cell>
          <cell r="M1036" t="str">
            <v>TIKET</v>
          </cell>
          <cell r="N1036">
            <v>8499</v>
          </cell>
          <cell r="O1036" t="str">
            <v>11/15/2014</v>
          </cell>
          <cell r="P1036">
            <v>42845</v>
          </cell>
          <cell r="Q1036">
            <v>201024</v>
          </cell>
          <cell r="R1036" t="str">
            <v>04/25/17 03:07 ARANTXA MON NP5 P1A: OC 1009867 PANEL 173331</v>
          </cell>
          <cell r="S1036" t="str">
            <v/>
          </cell>
          <cell r="T1036" t="str">
            <v xml:space="preserve">    SOFIA VAZQUEZ                 </v>
          </cell>
          <cell r="U1036" t="str">
            <v>2017-04-26</v>
          </cell>
          <cell r="V1036" t="str">
            <v>Norte</v>
          </cell>
          <cell r="W1036" t="str">
            <v>FIRMA</v>
          </cell>
          <cell r="X1036" t="str">
            <v>TALLER</v>
          </cell>
          <cell r="Y1036">
            <v>42843</v>
          </cell>
          <cell r="Z1036" t="e">
            <v>#VALUE!</v>
          </cell>
          <cell r="AA1036" t="str">
            <v>M010</v>
          </cell>
          <cell r="AD1036" t="str">
            <v>Monterrey / constituyentes queretaro</v>
          </cell>
          <cell r="AE1036" t="str">
            <v>NL</v>
          </cell>
          <cell r="AF1036" t="str">
            <v>MX</v>
          </cell>
          <cell r="AG1036" t="str">
            <v>10415828</v>
          </cell>
          <cell r="AH1036" t="str">
            <v>MARTHA ELVA ALVARADO</v>
          </cell>
          <cell r="AI1036" t="str">
            <v>516 Plantonal</v>
          </cell>
          <cell r="AJ1036" t="str">
            <v>83795672</v>
          </cell>
          <cell r="AK1036" t="str">
            <v>8117010255</v>
          </cell>
          <cell r="AL1036" t="str">
            <v>66490</v>
          </cell>
          <cell r="AM1036"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36" t="str">
            <v>1TE50B8NUSCB</v>
          </cell>
          <cell r="AO1036" t="str">
            <v>Smart</v>
          </cell>
          <cell r="AP1036" t="str">
            <v>Hisense</v>
          </cell>
          <cell r="AQ1036" t="str">
            <v>Opera</v>
          </cell>
          <cell r="AR1036" t="str">
            <v>FHD 1920 x 1080</v>
          </cell>
          <cell r="AS1036" t="str">
            <v>3TE50G1644B3G1644B3M010</v>
          </cell>
          <cell r="AT1036">
            <v>3</v>
          </cell>
          <cell r="AU1036" t="str">
            <v>50H7GB</v>
          </cell>
          <cell r="AV1036" t="str">
            <v>3TE50G1644B3</v>
          </cell>
          <cell r="AW1036" t="str">
            <v>G1644B3</v>
          </cell>
          <cell r="AX1036" t="str">
            <v>M010</v>
          </cell>
          <cell r="AY1036">
            <v>74012396</v>
          </cell>
          <cell r="AZ1036">
            <v>51013320</v>
          </cell>
          <cell r="BA1036">
            <v>80144483</v>
          </cell>
        </row>
        <row r="1037">
          <cell r="D1037">
            <v>60316121</v>
          </cell>
          <cell r="E1037" t="str">
            <v>A</v>
          </cell>
          <cell r="F1037" t="str">
            <v>TV</v>
          </cell>
          <cell r="G1037" t="str">
            <v>MAYELA NAVARRETE</v>
          </cell>
          <cell r="H1037" t="str">
            <v xml:space="preserve">AZORES 870 DEPTO 9, VISTA HERMOSA, MONTERREY </v>
          </cell>
          <cell r="I1037">
            <v>8115009636</v>
          </cell>
          <cell r="J1037" t="str">
            <v>HISENSE</v>
          </cell>
          <cell r="K1037" t="str">
            <v>50K20DW</v>
          </cell>
          <cell r="L1037" t="str">
            <v>50G143064H03104</v>
          </cell>
          <cell r="M1037" t="str">
            <v>TIKET</v>
          </cell>
          <cell r="N1037">
            <v>8499.15</v>
          </cell>
          <cell r="O1037" t="str">
            <v xml:space="preserve">07/21/2015 </v>
          </cell>
          <cell r="P1037">
            <v>42845</v>
          </cell>
          <cell r="Q1037">
            <v>201024</v>
          </cell>
          <cell r="R1037" t="str">
            <v>04/15/17 03:05 ARANTXA NP5 P1A OC 1009874 PANEL 173331</v>
          </cell>
          <cell r="S1037" t="str">
            <v/>
          </cell>
          <cell r="T1037" t="str">
            <v xml:space="preserve">    SOFIA VAZQUEZ                 </v>
          </cell>
          <cell r="U1037" t="str">
            <v>2017-04-26</v>
          </cell>
          <cell r="V1037" t="str">
            <v>Norte</v>
          </cell>
          <cell r="W1037" t="str">
            <v>FIRMA</v>
          </cell>
          <cell r="X1037" t="str">
            <v>TALLER</v>
          </cell>
          <cell r="Y1037">
            <v>42843</v>
          </cell>
          <cell r="Z1037" t="e">
            <v>#VALUE!</v>
          </cell>
          <cell r="AA1037" t="str">
            <v>M010</v>
          </cell>
          <cell r="AD1037" t="str">
            <v>Monterrey/Vista Hermosa</v>
          </cell>
          <cell r="AE1037" t="str">
            <v>NL</v>
          </cell>
          <cell r="AF1037" t="str">
            <v>MX</v>
          </cell>
          <cell r="AG1037" t="str">
            <v>10416105</v>
          </cell>
          <cell r="AH1037" t="str">
            <v>MAYELA NAVARRETE</v>
          </cell>
          <cell r="AI1037" t="str">
            <v>870 Azores Depto 9</v>
          </cell>
          <cell r="AJ1037" t="str">
            <v>8115009636</v>
          </cell>
          <cell r="AK1037">
            <v>0</v>
          </cell>
          <cell r="AL1037" t="str">
            <v>64620</v>
          </cell>
          <cell r="AM1037"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37" t="str">
            <v>1TE50B8NUSCB</v>
          </cell>
          <cell r="AO1037" t="str">
            <v>Smart</v>
          </cell>
          <cell r="AP1037" t="str">
            <v>Hisense</v>
          </cell>
          <cell r="AQ1037" t="str">
            <v>Opera</v>
          </cell>
          <cell r="AR1037" t="str">
            <v>FHD 1920 x 1080</v>
          </cell>
          <cell r="AS1037" t="str">
            <v>3TE50G1644B3G1644B3M010</v>
          </cell>
          <cell r="AT1037">
            <v>3</v>
          </cell>
          <cell r="AU1037" t="str">
            <v>50H7GB</v>
          </cell>
          <cell r="AV1037" t="str">
            <v>3TE50G1644B3</v>
          </cell>
          <cell r="AW1037" t="str">
            <v>G1644B3</v>
          </cell>
          <cell r="AX1037" t="str">
            <v>M010</v>
          </cell>
          <cell r="AY1037">
            <v>74012397</v>
          </cell>
          <cell r="AZ1037">
            <v>51013321</v>
          </cell>
          <cell r="BA1037">
            <v>80144485</v>
          </cell>
        </row>
        <row r="1038">
          <cell r="D1038">
            <v>60316023</v>
          </cell>
          <cell r="E1038" t="str">
            <v>A</v>
          </cell>
          <cell r="F1038" t="str">
            <v>TV</v>
          </cell>
          <cell r="G1038" t="str">
            <v>ABRAHAM FAZ PEREZ</v>
          </cell>
          <cell r="H1038" t="str">
            <v>JUAREZ 320, ALFONSO MARTINEZ DOMINGUEZ, SANTA CATARINA</v>
          </cell>
          <cell r="I1038">
            <v>8118542580</v>
          </cell>
          <cell r="J1038" t="str">
            <v>HISENSE</v>
          </cell>
          <cell r="K1038" t="str">
            <v>50K20DW</v>
          </cell>
          <cell r="L1038" t="str">
            <v>50G143291H07567</v>
          </cell>
          <cell r="M1038" t="str">
            <v>238198-6</v>
          </cell>
          <cell r="N1038">
            <v>8690</v>
          </cell>
          <cell r="O1038">
            <v>42157</v>
          </cell>
          <cell r="P1038">
            <v>42842</v>
          </cell>
          <cell r="Q1038">
            <v>201024</v>
          </cell>
          <cell r="R1038" t="str">
            <v>04/20/17 02:15 ARANTXA PIA OC 1009703 PANEL 173331</v>
          </cell>
          <cell r="S1038" t="str">
            <v/>
          </cell>
          <cell r="T1038" t="str">
            <v xml:space="preserve">    SOFIA VAZQUEZ                 </v>
          </cell>
          <cell r="U1038" t="str">
            <v>2017-04-26</v>
          </cell>
          <cell r="V1038" t="str">
            <v>Norte</v>
          </cell>
          <cell r="W1038" t="str">
            <v>FIRMA</v>
          </cell>
          <cell r="X1038" t="str">
            <v>TALLER</v>
          </cell>
          <cell r="Y1038">
            <v>42837</v>
          </cell>
          <cell r="Z1038">
            <v>680</v>
          </cell>
          <cell r="AA1038" t="str">
            <v>M012</v>
          </cell>
          <cell r="AD1038" t="str">
            <v>Sta CATARIANA/Alfonso Martinez</v>
          </cell>
          <cell r="AE1038" t="str">
            <v>NL</v>
          </cell>
          <cell r="AF1038" t="str">
            <v>MX</v>
          </cell>
          <cell r="AG1038" t="str">
            <v>10415576</v>
          </cell>
          <cell r="AH1038" t="str">
            <v>ABRAHAM FAZ PEREZ</v>
          </cell>
          <cell r="AI1038" t="str">
            <v>320 Juarez</v>
          </cell>
          <cell r="AJ1038" t="str">
            <v>8118542580</v>
          </cell>
          <cell r="AK1038">
            <v>0</v>
          </cell>
          <cell r="AL1038" t="str">
            <v>66350</v>
          </cell>
          <cell r="AM1038"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38" t="str">
            <v>1TE50B8NUSCB</v>
          </cell>
          <cell r="AO1038" t="str">
            <v>Smart</v>
          </cell>
          <cell r="AP1038" t="str">
            <v>Hisense</v>
          </cell>
          <cell r="AQ1038" t="str">
            <v>Opera</v>
          </cell>
          <cell r="AR1038" t="str">
            <v>FHD 1920 x 1080</v>
          </cell>
          <cell r="AS1038" t="str">
            <v>3TE50G1644B3G1644B3M010</v>
          </cell>
          <cell r="AT1038">
            <v>3</v>
          </cell>
          <cell r="AU1038" t="str">
            <v>50H7GB</v>
          </cell>
          <cell r="AV1038" t="str">
            <v>3TE50G1644B3</v>
          </cell>
          <cell r="AW1038" t="str">
            <v>G1644B3</v>
          </cell>
          <cell r="AX1038" t="str">
            <v>M010</v>
          </cell>
          <cell r="AY1038">
            <v>74012398</v>
          </cell>
          <cell r="AZ1038">
            <v>51013322</v>
          </cell>
          <cell r="BA1038">
            <v>80144489</v>
          </cell>
        </row>
        <row r="1039">
          <cell r="D1039">
            <v>60316148</v>
          </cell>
          <cell r="E1039" t="str">
            <v>A</v>
          </cell>
          <cell r="F1039" t="str">
            <v>TV</v>
          </cell>
          <cell r="G1039" t="str">
            <v>IMELDA CORONADO</v>
          </cell>
          <cell r="H1039" t="str">
            <v>BENITO JUAREZ 102, EX HACIENDA EL CANADA, ESCOBEDO</v>
          </cell>
          <cell r="I1039" t="str">
            <v>8118787597, 8124683733</v>
          </cell>
          <cell r="J1039" t="str">
            <v>HISENSE</v>
          </cell>
          <cell r="K1039" t="str">
            <v>50K20DW</v>
          </cell>
          <cell r="L1039" t="str">
            <v>50G143292H04745</v>
          </cell>
          <cell r="M1039">
            <v>3386667</v>
          </cell>
          <cell r="N1039">
            <v>8999</v>
          </cell>
          <cell r="O1039">
            <v>42318</v>
          </cell>
          <cell r="P1039">
            <v>42844</v>
          </cell>
          <cell r="Q1039">
            <v>201024</v>
          </cell>
          <cell r="R1039" t="str">
            <v>04/24/17 22:55 ARANTXA NP5 P1A OC 1009835 PANEL 173331</v>
          </cell>
          <cell r="S1039" t="str">
            <v/>
          </cell>
          <cell r="T1039" t="str">
            <v xml:space="preserve">    SOFIA VAZQUEZ                 </v>
          </cell>
          <cell r="U1039" t="str">
            <v>2017-04-26</v>
          </cell>
          <cell r="V1039" t="str">
            <v>Norte</v>
          </cell>
          <cell r="W1039" t="str">
            <v>FIRMA</v>
          </cell>
          <cell r="X1039" t="str">
            <v>TALLER</v>
          </cell>
          <cell r="Y1039">
            <v>42843</v>
          </cell>
          <cell r="Z1039">
            <v>525</v>
          </cell>
          <cell r="AA1039" t="str">
            <v>M012</v>
          </cell>
          <cell r="AD1039" t="str">
            <v>Gnal. Escobedo/Ex hacienda el canada</v>
          </cell>
          <cell r="AE1039" t="str">
            <v>NL</v>
          </cell>
          <cell r="AF1039" t="str">
            <v>MX</v>
          </cell>
          <cell r="AG1039" t="str">
            <v>10416147</v>
          </cell>
          <cell r="AH1039" t="str">
            <v>IMELDA CORONADO</v>
          </cell>
          <cell r="AI1039" t="str">
            <v>102 Benito Juarez</v>
          </cell>
          <cell r="AJ1039" t="str">
            <v>8124683733</v>
          </cell>
          <cell r="AK1039" t="str">
            <v>8124683733</v>
          </cell>
          <cell r="AL1039" t="str">
            <v>66054</v>
          </cell>
          <cell r="AM1039"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39" t="str">
            <v>1TE50B8NUSCB</v>
          </cell>
          <cell r="AO1039" t="str">
            <v>Smart</v>
          </cell>
          <cell r="AP1039" t="str">
            <v>Hisense</v>
          </cell>
          <cell r="AQ1039" t="str">
            <v>Opera</v>
          </cell>
          <cell r="AR1039" t="str">
            <v>FHD 1920 x 1080</v>
          </cell>
          <cell r="AS1039" t="str">
            <v>3TE55G161437G161437M010</v>
          </cell>
          <cell r="AT1039">
            <v>7</v>
          </cell>
          <cell r="AU1039" t="str">
            <v>55H5C</v>
          </cell>
          <cell r="AV1039" t="str">
            <v>3TE55G161437</v>
          </cell>
          <cell r="AW1039" t="str">
            <v>G161437</v>
          </cell>
          <cell r="AX1039" t="str">
            <v>M010</v>
          </cell>
          <cell r="AY1039">
            <v>74012349</v>
          </cell>
          <cell r="AZ1039">
            <v>51013273</v>
          </cell>
          <cell r="BA1039">
            <v>80143833</v>
          </cell>
        </row>
        <row r="1040">
          <cell r="D1040">
            <v>60316080</v>
          </cell>
          <cell r="E1040" t="str">
            <v>A</v>
          </cell>
          <cell r="F1040" t="str">
            <v>TV</v>
          </cell>
          <cell r="G1040" t="str">
            <v>ALFREDO LIMON SUSTAITA</v>
          </cell>
          <cell r="H1040" t="str">
            <v xml:space="preserve">ASCENCION 301, EVOLUCION, GUADALUPE </v>
          </cell>
          <cell r="I1040">
            <v>8122384859</v>
          </cell>
          <cell r="J1040" t="str">
            <v>HISENSE</v>
          </cell>
          <cell r="K1040" t="str">
            <v>32H5B</v>
          </cell>
          <cell r="L1040" t="str">
            <v>32G151950H00578</v>
          </cell>
          <cell r="M1040" t="str">
            <v>FACTURA</v>
          </cell>
          <cell r="N1040">
            <v>4799.2</v>
          </cell>
          <cell r="O1040">
            <v>42335</v>
          </cell>
          <cell r="P1040">
            <v>42844</v>
          </cell>
          <cell r="Q1040">
            <v>201024</v>
          </cell>
          <cell r="R1040" t="str">
            <v>04/23/17 13:09 ARANTXA NP5 P1A OC 1009819 MAIN BOARD 185606</v>
          </cell>
          <cell r="S1040" t="str">
            <v/>
          </cell>
          <cell r="T1040" t="str">
            <v xml:space="preserve">    SOFIA VAZQUEZ                 </v>
          </cell>
          <cell r="U1040" t="str">
            <v>2017-04-26</v>
          </cell>
          <cell r="V1040" t="str">
            <v>Norte</v>
          </cell>
          <cell r="W1040" t="str">
            <v>FIRMA</v>
          </cell>
          <cell r="X1040" t="str">
            <v>TALLER</v>
          </cell>
          <cell r="Y1040">
            <v>42842</v>
          </cell>
          <cell r="Z1040">
            <v>507</v>
          </cell>
          <cell r="AA1040" t="str">
            <v>M012</v>
          </cell>
          <cell r="AD1040" t="str">
            <v>Guadalupe/Evolucion</v>
          </cell>
          <cell r="AE1040" t="str">
            <v>NL</v>
          </cell>
          <cell r="AF1040" t="str">
            <v>MX</v>
          </cell>
          <cell r="AG1040" t="str">
            <v>10415880</v>
          </cell>
          <cell r="AH1040" t="str">
            <v>ALFREDO LIMON</v>
          </cell>
          <cell r="AI1040" t="str">
            <v>301 Ascencion</v>
          </cell>
          <cell r="AJ1040" t="str">
            <v>8122384859</v>
          </cell>
          <cell r="AK1040">
            <v>0</v>
          </cell>
          <cell r="AL1040" t="str">
            <v>67190</v>
          </cell>
          <cell r="AM1040"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40" t="str">
            <v>3TE32A150815</v>
          </cell>
          <cell r="AO1040" t="str">
            <v>Smart</v>
          </cell>
          <cell r="AP1040" t="str">
            <v>Hisense</v>
          </cell>
          <cell r="AQ1040" t="str">
            <v>Opera</v>
          </cell>
          <cell r="AR1040" t="str">
            <v>HD 1366 X 768</v>
          </cell>
          <cell r="AS1040" t="str">
            <v>3TE32G163827G163827M010</v>
          </cell>
          <cell r="AT1040">
            <v>7</v>
          </cell>
          <cell r="AU1040" t="str">
            <v>32H5B2</v>
          </cell>
          <cell r="AV1040" t="str">
            <v>3TE32G163827</v>
          </cell>
          <cell r="AW1040" t="str">
            <v>G163827</v>
          </cell>
          <cell r="AX1040" t="str">
            <v>M010</v>
          </cell>
          <cell r="AY1040">
            <v>74012341</v>
          </cell>
          <cell r="AZ1040">
            <v>51013265</v>
          </cell>
          <cell r="BA1040">
            <v>80143834</v>
          </cell>
        </row>
        <row r="1041">
          <cell r="D1041">
            <v>60316142</v>
          </cell>
          <cell r="E1041" t="str">
            <v>A</v>
          </cell>
          <cell r="F1041" t="str">
            <v>TV</v>
          </cell>
          <cell r="G1041" t="str">
            <v>LETICIA ZAVALA OVIEDO</v>
          </cell>
          <cell r="H1041" t="str">
            <v xml:space="preserve">AV. CABEZADA 110627, BARRIO LA ALAMEDA, MONTERREY </v>
          </cell>
          <cell r="I1041">
            <v>8110795479</v>
          </cell>
          <cell r="J1041" t="str">
            <v>HISENSE</v>
          </cell>
          <cell r="K1041" t="str">
            <v>55H7G</v>
          </cell>
          <cell r="L1041" t="str">
            <v>55J141309H01152</v>
          </cell>
          <cell r="M1041" t="str">
            <v>FACTURA</v>
          </cell>
          <cell r="N1041">
            <v>14399.2</v>
          </cell>
          <cell r="O1041">
            <v>42272</v>
          </cell>
          <cell r="P1041">
            <v>42844</v>
          </cell>
          <cell r="Q1041">
            <v>201024</v>
          </cell>
          <cell r="R1041" t="str">
            <v>04/24/17 22:50 ARANTXA NP5 P1A OC 1009828 PANEL 174138</v>
          </cell>
          <cell r="S1041" t="str">
            <v/>
          </cell>
          <cell r="T1041" t="str">
            <v xml:space="preserve">    SOFIA VAZQUEZ                 </v>
          </cell>
          <cell r="U1041" t="str">
            <v>2017-04-26</v>
          </cell>
          <cell r="V1041" t="str">
            <v>Norte</v>
          </cell>
          <cell r="W1041" t="str">
            <v>FIRMA</v>
          </cell>
          <cell r="X1041" t="str">
            <v>TALLER</v>
          </cell>
          <cell r="Y1041">
            <v>42843</v>
          </cell>
          <cell r="Z1041">
            <v>571</v>
          </cell>
          <cell r="AA1041" t="str">
            <v>M010</v>
          </cell>
          <cell r="AD1041" t="str">
            <v>Monterrey/Bario la Alameda</v>
          </cell>
          <cell r="AE1041" t="str">
            <v>NL</v>
          </cell>
          <cell r="AF1041" t="str">
            <v>MX</v>
          </cell>
          <cell r="AG1041" t="str">
            <v>10416133</v>
          </cell>
          <cell r="AH1041" t="str">
            <v>LETICIA ZAVALA OVIEDO</v>
          </cell>
          <cell r="AI1041" t="str">
            <v>110627 Av Cabezada</v>
          </cell>
          <cell r="AJ1041" t="str">
            <v>8110795479</v>
          </cell>
          <cell r="AK1041">
            <v>0</v>
          </cell>
          <cell r="AL1041" t="str">
            <v>64102</v>
          </cell>
          <cell r="AM1041"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41" t="str">
            <v>3TE55J141036</v>
          </cell>
          <cell r="AO1041" t="e">
            <v>#N/A</v>
          </cell>
          <cell r="AP1041" t="e">
            <v>#N/A</v>
          </cell>
          <cell r="AQ1041" t="e">
            <v>#N/A</v>
          </cell>
          <cell r="AR1041" t="e">
            <v>#N/A</v>
          </cell>
          <cell r="AS1041" t="str">
            <v>3TE55G164499G164499M010</v>
          </cell>
          <cell r="AT1041">
            <v>8</v>
          </cell>
          <cell r="AU1041" t="str">
            <v>55H7B</v>
          </cell>
          <cell r="AV1041" t="str">
            <v>3TE55G164499</v>
          </cell>
          <cell r="AW1041" t="str">
            <v>G164499</v>
          </cell>
          <cell r="AX1041" t="str">
            <v>M010</v>
          </cell>
          <cell r="AY1041">
            <v>74012414</v>
          </cell>
          <cell r="AZ1041">
            <v>51013340</v>
          </cell>
          <cell r="BA1041">
            <v>80146583</v>
          </cell>
        </row>
        <row r="1042">
          <cell r="D1042">
            <v>60309497</v>
          </cell>
          <cell r="E1042" t="str">
            <v>A</v>
          </cell>
          <cell r="F1042" t="str">
            <v>TV</v>
          </cell>
          <cell r="G1042" t="str">
            <v>ANGEL DEL ROBLE RUBIO</v>
          </cell>
          <cell r="H1042" t="str">
            <v xml:space="preserve">JACINTOS 517, INDUSTRIAS DEL VIDRIO, SAN NICOLAS </v>
          </cell>
          <cell r="I1042">
            <v>83778005</v>
          </cell>
          <cell r="J1042" t="str">
            <v>HISENSE</v>
          </cell>
          <cell r="K1042" t="str">
            <v>50K20D</v>
          </cell>
          <cell r="L1042" t="str">
            <v>50J140472H01343</v>
          </cell>
          <cell r="M1042" t="str">
            <v>TIKET</v>
          </cell>
          <cell r="N1042">
            <v>8098</v>
          </cell>
          <cell r="O1042">
            <v>41858</v>
          </cell>
          <cell r="P1042">
            <v>42755</v>
          </cell>
          <cell r="Q1042">
            <v>201024</v>
          </cell>
          <cell r="R1042" t="str">
            <v>01/24/17 04:19 ERNESTO HDZ NP5 P1A OC 1006410 PANEL 173064</v>
          </cell>
          <cell r="S1042" t="str">
            <v/>
          </cell>
          <cell r="T1042" t="str">
            <v xml:space="preserve">    SOFIA VAZQUEZ                 </v>
          </cell>
          <cell r="U1042" t="str">
            <v>2017-04-26</v>
          </cell>
          <cell r="V1042" t="str">
            <v>Norte</v>
          </cell>
          <cell r="W1042" t="str">
            <v>FIRMA</v>
          </cell>
          <cell r="X1042" t="str">
            <v>TALLER</v>
          </cell>
          <cell r="Y1042">
            <v>42754</v>
          </cell>
          <cell r="Z1042">
            <v>896</v>
          </cell>
          <cell r="AA1042" t="str">
            <v>M012</v>
          </cell>
          <cell r="AD1042" t="str">
            <v>SAN NICOLAS DE LOS GARZA/INDRUSTRIA DEL</v>
          </cell>
          <cell r="AE1042" t="str">
            <v>NL</v>
          </cell>
          <cell r="AF1042" t="str">
            <v>MX</v>
          </cell>
          <cell r="AG1042" t="str">
            <v>10409441</v>
          </cell>
          <cell r="AH1042" t="str">
            <v>ANGEL DEL ROBLE RUBIO CORONADO</v>
          </cell>
          <cell r="AI1042" t="str">
            <v>517 JACINTOS</v>
          </cell>
          <cell r="AJ1042" t="str">
            <v>83778005</v>
          </cell>
          <cell r="AK1042">
            <v>0</v>
          </cell>
          <cell r="AL1042" t="str">
            <v>66496</v>
          </cell>
          <cell r="AM1042"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42" t="str">
            <v>3TE50G132311</v>
          </cell>
          <cell r="AO1042" t="str">
            <v>Básica</v>
          </cell>
          <cell r="AP1042" t="str">
            <v>Hisense</v>
          </cell>
          <cell r="AQ1042" t="str">
            <v>Opera</v>
          </cell>
          <cell r="AR1042" t="str">
            <v>FHD 1920 x 1080</v>
          </cell>
          <cell r="AS1042" t="str">
            <v>3TE50G1644B3G1644B3M010</v>
          </cell>
          <cell r="AT1042">
            <v>3</v>
          </cell>
          <cell r="AU1042" t="str">
            <v>50H7GB</v>
          </cell>
          <cell r="AV1042" t="str">
            <v>3TE50G1644B3</v>
          </cell>
          <cell r="AW1042" t="str">
            <v>G1644B3</v>
          </cell>
          <cell r="AX1042" t="str">
            <v>M010</v>
          </cell>
          <cell r="AY1042">
            <v>74010414</v>
          </cell>
          <cell r="AZ1042">
            <v>51013323</v>
          </cell>
          <cell r="BA1042">
            <v>80144496</v>
          </cell>
        </row>
        <row r="1043">
          <cell r="D1043">
            <v>60309989</v>
          </cell>
          <cell r="E1043" t="str">
            <v>A</v>
          </cell>
          <cell r="F1043" t="str">
            <v>TV</v>
          </cell>
          <cell r="G1043" t="str">
            <v xml:space="preserve">JULIAN NAVARRO </v>
          </cell>
          <cell r="H1043" t="str">
            <v xml:space="preserve">RIO NAZAS 770, JARDINES DEL CANADA 3ER SECTOR, ESCOBEDO </v>
          </cell>
          <cell r="I1043">
            <v>8119296575</v>
          </cell>
          <cell r="J1043" t="str">
            <v>HISENSE</v>
          </cell>
          <cell r="K1043" t="str">
            <v>50K20D</v>
          </cell>
          <cell r="L1043" t="str">
            <v>50J140472H03241</v>
          </cell>
          <cell r="M1043" t="str">
            <v xml:space="preserve">TIKET </v>
          </cell>
          <cell r="N1043">
            <v>8236</v>
          </cell>
          <cell r="O1043">
            <v>41846</v>
          </cell>
          <cell r="P1043">
            <v>42761</v>
          </cell>
          <cell r="Q1043">
            <v>201024</v>
          </cell>
          <cell r="R1043" t="str">
            <v>01/28/17 02:18 ERNESTO HDZ NP5 P1A OC 1006676 PANEL 173064</v>
          </cell>
          <cell r="S1043" t="str">
            <v/>
          </cell>
          <cell r="T1043" t="str">
            <v xml:space="preserve">    SOFIA VAZQUEZ                 </v>
          </cell>
          <cell r="U1043" t="str">
            <v>2017-04-26</v>
          </cell>
          <cell r="V1043" t="str">
            <v>Norte</v>
          </cell>
          <cell r="W1043" t="str">
            <v>FIRMA</v>
          </cell>
          <cell r="X1043" t="str">
            <v>TALLER</v>
          </cell>
          <cell r="Y1043">
            <v>42759</v>
          </cell>
          <cell r="Z1043">
            <v>913</v>
          </cell>
          <cell r="AA1043" t="str">
            <v>M012</v>
          </cell>
          <cell r="AD1043" t="str">
            <v>Escobedo/jardines de la cañada</v>
          </cell>
          <cell r="AE1043" t="str">
            <v>NL</v>
          </cell>
          <cell r="AF1043" t="str">
            <v>MX</v>
          </cell>
          <cell r="AG1043" t="str">
            <v>10410319</v>
          </cell>
          <cell r="AH1043" t="str">
            <v>JULIAN NAVARRO</v>
          </cell>
          <cell r="AI1043" t="str">
            <v>770 Rio Nazas</v>
          </cell>
          <cell r="AJ1043" t="str">
            <v>8119296575</v>
          </cell>
          <cell r="AK1043">
            <v>0</v>
          </cell>
          <cell r="AL1043" t="str">
            <v>66050</v>
          </cell>
          <cell r="AM1043"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43" t="str">
            <v>3TE50G132311</v>
          </cell>
          <cell r="AO1043" t="str">
            <v>Básica</v>
          </cell>
          <cell r="AP1043" t="str">
            <v>Hisense</v>
          </cell>
          <cell r="AQ1043" t="str">
            <v>Opera</v>
          </cell>
          <cell r="AR1043" t="str">
            <v>FHD 1920 x 1080</v>
          </cell>
          <cell r="AS1043" t="str">
            <v>3TE50G1644B3G1644B3M010</v>
          </cell>
          <cell r="AT1043">
            <v>3</v>
          </cell>
          <cell r="AU1043" t="str">
            <v>50H7GB</v>
          </cell>
          <cell r="AV1043" t="str">
            <v>3TE50G1644B3</v>
          </cell>
          <cell r="AW1043" t="str">
            <v>G1644B3</v>
          </cell>
          <cell r="AX1043" t="str">
            <v>M010</v>
          </cell>
          <cell r="AY1043">
            <v>74011050</v>
          </cell>
          <cell r="AZ1043">
            <v>51011663</v>
          </cell>
          <cell r="BA1043">
            <v>80144497</v>
          </cell>
        </row>
        <row r="1044">
          <cell r="D1044">
            <v>60313788</v>
          </cell>
          <cell r="E1044" t="str">
            <v>A</v>
          </cell>
          <cell r="F1044" t="str">
            <v>TV</v>
          </cell>
          <cell r="G1044" t="str">
            <v>MARIA DE LOURDES CERVANTES HERNANDEZ</v>
          </cell>
          <cell r="H1044" t="str">
            <v>AV. DE LAS FLORES NO. 711 COL AMPLIACION CUCHUMA TECATE B.C.</v>
          </cell>
          <cell r="I1044" t="str">
            <v>6656548203 6651015110</v>
          </cell>
          <cell r="J1044" t="str">
            <v xml:space="preserve">HISENSE </v>
          </cell>
          <cell r="K1044" t="str">
            <v>32K20DW</v>
          </cell>
          <cell r="L1044" t="str">
            <v>32J134806H01417</v>
          </cell>
          <cell r="M1044" t="str">
            <v>TICKET =TKT/000024124</v>
          </cell>
          <cell r="N1044">
            <v>99</v>
          </cell>
          <cell r="O1044">
            <v>41733</v>
          </cell>
          <cell r="P1044">
            <v>42805</v>
          </cell>
          <cell r="Q1044">
            <v>201015</v>
          </cell>
          <cell r="R1044" t="str">
            <v xml:space="preserve">16/03/2017 06 : 15  JORGE.VAZ : TCF1
16/03/2017 06 : 15  JORGE.VAZ : NP5
 OC - 1008497
12/03/2017 05 : 39 201015 : P1 / PANEL , T171937 / OC - 1008580 </v>
          </cell>
          <cell r="S1044" t="str">
            <v>SE PIDIO PANEL Y NO LO SURTIERON</v>
          </cell>
          <cell r="T1044" t="str">
            <v xml:space="preserve">  Ricardo Sanchez Paniagua        </v>
          </cell>
          <cell r="U1044" t="str">
            <v>2017-04-26</v>
          </cell>
          <cell r="V1044" t="str">
            <v>Norte</v>
          </cell>
          <cell r="W1044" t="str">
            <v>FIRMA</v>
          </cell>
          <cell r="X1044" t="str">
            <v>TALLER</v>
          </cell>
          <cell r="Y1044">
            <v>42803</v>
          </cell>
          <cell r="Z1044">
            <v>1070</v>
          </cell>
          <cell r="AA1044" t="str">
            <v>M012</v>
          </cell>
          <cell r="AD1044" t="str">
            <v>tecate/ampl. cuchumar</v>
          </cell>
          <cell r="AE1044" t="str">
            <v>BC</v>
          </cell>
          <cell r="AF1044" t="str">
            <v>MX</v>
          </cell>
          <cell r="AG1044" t="str">
            <v>10406377</v>
          </cell>
          <cell r="AH1044" t="str">
            <v>MARIA DE LOURDES CERVANTES HERNANDE</v>
          </cell>
          <cell r="AI1044" t="str">
            <v>711 Av. de las flores</v>
          </cell>
          <cell r="AJ1044" t="str">
            <v>6656548203</v>
          </cell>
          <cell r="AK1044" t="str">
            <v>6651015110</v>
          </cell>
          <cell r="AL1044" t="str">
            <v>21449</v>
          </cell>
          <cell r="AM1044"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44" t="str">
            <v>3TE32G143053</v>
          </cell>
          <cell r="AO1044" t="str">
            <v>Smart</v>
          </cell>
          <cell r="AP1044" t="str">
            <v>Hisense</v>
          </cell>
          <cell r="AQ1044" t="str">
            <v>Opera</v>
          </cell>
          <cell r="AR1044" t="str">
            <v>HD 1366 X 768</v>
          </cell>
          <cell r="AS1044" t="str">
            <v>3TE32G163827G163827M010</v>
          </cell>
          <cell r="AT1044">
            <v>7</v>
          </cell>
          <cell r="AU1044" t="str">
            <v>32H5B2</v>
          </cell>
          <cell r="AV1044" t="str">
            <v>3TE32G163827</v>
          </cell>
          <cell r="AW1044" t="str">
            <v>G163827</v>
          </cell>
          <cell r="AX1044" t="str">
            <v>M010</v>
          </cell>
          <cell r="AY1044">
            <v>74012399</v>
          </cell>
          <cell r="AZ1044">
            <v>51013324</v>
          </cell>
          <cell r="BA1044">
            <v>80144472</v>
          </cell>
        </row>
        <row r="1045">
          <cell r="D1045">
            <v>60311505</v>
          </cell>
          <cell r="E1045" t="str">
            <v>A</v>
          </cell>
          <cell r="F1045" t="str">
            <v>TV</v>
          </cell>
          <cell r="G1045" t="str">
            <v>ALEJANDRO ZUÑIGA BOTELLO</v>
          </cell>
          <cell r="H1045" t="str">
            <v>CTO. LOS ENEBROS NO. 10B FRACC EL REFUGIO QUINTAS CAMPESTRE</v>
          </cell>
          <cell r="I1045">
            <v>6642798590</v>
          </cell>
          <cell r="J1045" t="str">
            <v xml:space="preserve">HISENSE </v>
          </cell>
          <cell r="K1045" t="str">
            <v>50K20DW</v>
          </cell>
          <cell r="L1045" t="str">
            <v>50G143064H01530</v>
          </cell>
          <cell r="M1045" t="str">
            <v>TICKET 798808567971670949991677</v>
          </cell>
          <cell r="N1045">
            <v>7641</v>
          </cell>
          <cell r="O1045">
            <v>41958</v>
          </cell>
          <cell r="P1045">
            <v>42851</v>
          </cell>
          <cell r="Q1045">
            <v>201015</v>
          </cell>
          <cell r="R1045" t="str">
            <v xml:space="preserve">22/02/2017 07 : 26  ERNESTO.HERN : TCF1
22/02/2017 07 : 26  ERNESTO.HERN : NP5
18/02/2017 01 : 27 201015 : P1 / PANEL T173331 / OC-1007583 </v>
          </cell>
          <cell r="S1045" t="str">
            <v>SE PIDIO PANEL Y NO LO SURTIERON</v>
          </cell>
          <cell r="T1045" t="str">
            <v xml:space="preserve">  Ricardo Sanchez Paniagua        </v>
          </cell>
          <cell r="U1045" t="str">
            <v>2017-04-26</v>
          </cell>
          <cell r="V1045" t="str">
            <v>Norte</v>
          </cell>
          <cell r="W1045" t="str">
            <v>FIRMA</v>
          </cell>
          <cell r="X1045" t="str">
            <v>TALLER</v>
          </cell>
          <cell r="Y1045">
            <v>42780</v>
          </cell>
          <cell r="Z1045">
            <v>822</v>
          </cell>
          <cell r="AA1045" t="str">
            <v>M010</v>
          </cell>
          <cell r="AD1045" t="str">
            <v>TIJUANA/REFUGIO QUINTAS CAMPESTRE</v>
          </cell>
          <cell r="AE1045" t="str">
            <v>BC</v>
          </cell>
          <cell r="AF1045" t="str">
            <v>MX</v>
          </cell>
          <cell r="AG1045" t="str">
            <v>10411749</v>
          </cell>
          <cell r="AH1045" t="str">
            <v>ALEJANDRO ZUÑOGA BOTELLO</v>
          </cell>
          <cell r="AI1045" t="str">
            <v>10B CIRCUITO DE LOS ENEBROS</v>
          </cell>
          <cell r="AJ1045" t="str">
            <v>6642798590</v>
          </cell>
          <cell r="AK1045">
            <v>0</v>
          </cell>
          <cell r="AL1045" t="str">
            <v>22253</v>
          </cell>
          <cell r="AM1045"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45" t="str">
            <v>1TE50B8NUSCB</v>
          </cell>
          <cell r="AO1045" t="str">
            <v>Smart</v>
          </cell>
          <cell r="AP1045" t="str">
            <v>Hisense</v>
          </cell>
          <cell r="AQ1045" t="str">
            <v>Opera</v>
          </cell>
          <cell r="AR1045" t="str">
            <v>FHD 1920 x 1080</v>
          </cell>
          <cell r="AS1045" t="str">
            <v>3TE50G165140G165140M010</v>
          </cell>
          <cell r="AT1045">
            <v>164</v>
          </cell>
          <cell r="AU1045" t="str">
            <v>50H7GB</v>
          </cell>
          <cell r="AV1045" t="str">
            <v>3TE50G165140</v>
          </cell>
          <cell r="AW1045" t="str">
            <v>G165140</v>
          </cell>
          <cell r="AX1045" t="str">
            <v>M010</v>
          </cell>
          <cell r="AY1045">
            <v>74012400</v>
          </cell>
          <cell r="AZ1045">
            <v>51013325</v>
          </cell>
          <cell r="BA1045">
            <v>80148527</v>
          </cell>
        </row>
        <row r="1046">
          <cell r="D1046">
            <v>60314395</v>
          </cell>
          <cell r="E1046" t="str">
            <v>A</v>
          </cell>
          <cell r="F1046" t="str">
            <v>TV</v>
          </cell>
          <cell r="G1046" t="str">
            <v xml:space="preserve">NORMA ALICIA CHAVEZ AVILA </v>
          </cell>
          <cell r="H1046" t="str">
            <v>AV. LA RIVIERA NO. 4308 FRACC COLINAS DEL MEDITERRANEO , TIJUANA B.C.</v>
          </cell>
          <cell r="I1046">
            <v>6646285927</v>
          </cell>
          <cell r="J1046" t="str">
            <v xml:space="preserve">HISENSE </v>
          </cell>
          <cell r="K1046" t="str">
            <v>50K20DW</v>
          </cell>
          <cell r="L1046" t="str">
            <v>50J140464H02340</v>
          </cell>
          <cell r="M1046" t="str">
            <v>FOLIO DE CUENTA : 16757041</v>
          </cell>
          <cell r="N1046">
            <v>8999</v>
          </cell>
          <cell r="O1046">
            <v>41734</v>
          </cell>
          <cell r="P1046">
            <v>42852</v>
          </cell>
          <cell r="Q1046">
            <v>201015</v>
          </cell>
          <cell r="R1046" t="str">
            <v xml:space="preserve">05/04/2017 11 : 15  ARANTXA.MON : TCF1
05/04/2017 11 : 15  ARANTXA.MON : NP5
19/03/2017 05 : 36 201015 : P1 / PANEL , T173331 / OC - 1008836 </v>
          </cell>
          <cell r="S1046" t="str">
            <v>SE PIDIO PANEL Y NO LO SURTIERON</v>
          </cell>
          <cell r="T1046" t="str">
            <v xml:space="preserve">    Ricardo Sanchez Paniagua      </v>
          </cell>
          <cell r="U1046" t="str">
            <v>2017-04-27</v>
          </cell>
          <cell r="V1046" t="str">
            <v>Norte</v>
          </cell>
          <cell r="W1046" t="str">
            <v>FIRMA</v>
          </cell>
          <cell r="X1046" t="str">
            <v>TALLER</v>
          </cell>
          <cell r="Y1046">
            <v>42811</v>
          </cell>
          <cell r="Z1046">
            <v>1077</v>
          </cell>
          <cell r="AA1046" t="str">
            <v>M012</v>
          </cell>
          <cell r="AD1046" t="str">
            <v>Tijuana/Colina del Mediterraneo</v>
          </cell>
          <cell r="AE1046" t="str">
            <v>BC</v>
          </cell>
          <cell r="AF1046" t="str">
            <v>MX</v>
          </cell>
          <cell r="AG1046" t="str">
            <v>10414509</v>
          </cell>
          <cell r="AH1046" t="str">
            <v>NORMA ALICIA CHAVEZ AVILA</v>
          </cell>
          <cell r="AI1046" t="str">
            <v>4308 Ave. La Riviera</v>
          </cell>
          <cell r="AJ1046" t="str">
            <v>6646285927</v>
          </cell>
          <cell r="AK1046">
            <v>0</v>
          </cell>
          <cell r="AL1046" t="str">
            <v>22530</v>
          </cell>
          <cell r="AM1046"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46" t="str">
            <v>1TE50B8NUSCB</v>
          </cell>
          <cell r="AO1046" t="str">
            <v>Smart</v>
          </cell>
          <cell r="AP1046" t="str">
            <v>Hisense</v>
          </cell>
          <cell r="AQ1046" t="str">
            <v>Opera</v>
          </cell>
          <cell r="AR1046" t="str">
            <v>FHD 1920 x 1080</v>
          </cell>
          <cell r="AS1046" t="str">
            <v>3TE55G161437G161437M010</v>
          </cell>
          <cell r="AT1046">
            <v>7</v>
          </cell>
          <cell r="AU1046" t="str">
            <v>55H5C</v>
          </cell>
          <cell r="AV1046" t="str">
            <v>3TE55G161437</v>
          </cell>
          <cell r="AW1046" t="str">
            <v>G161437</v>
          </cell>
          <cell r="AX1046" t="str">
            <v>M010</v>
          </cell>
          <cell r="AY1046">
            <v>74012351</v>
          </cell>
          <cell r="AZ1046">
            <v>51013275</v>
          </cell>
          <cell r="BA1046">
            <v>80143828</v>
          </cell>
        </row>
        <row r="1047">
          <cell r="D1047">
            <v>60313079</v>
          </cell>
          <cell r="E1047" t="str">
            <v>A</v>
          </cell>
          <cell r="F1047" t="str">
            <v>TV</v>
          </cell>
          <cell r="G1047" t="str">
            <v>RICARDO ALAVEZ ROJAS</v>
          </cell>
          <cell r="H1047" t="str">
            <v>REAL DE LA LOMA NO. 11C FRACC REAL DE SAN FRANCISCO TIJUANA B.C.</v>
          </cell>
          <cell r="I1047">
            <v>6642117222</v>
          </cell>
          <cell r="J1047" t="str">
            <v xml:space="preserve">HISENSE </v>
          </cell>
          <cell r="K1047" t="str">
            <v>32K20DW</v>
          </cell>
          <cell r="L1047" t="str">
            <v>32J134806H02813</v>
          </cell>
          <cell r="M1047" t="str">
            <v>CARTA ACEPTACION FOLIO 016513961</v>
          </cell>
          <cell r="N1047">
            <v>3740</v>
          </cell>
          <cell r="O1047">
            <v>41734</v>
          </cell>
          <cell r="P1047">
            <v>42851</v>
          </cell>
          <cell r="Q1047">
            <v>201015</v>
          </cell>
          <cell r="R1047" t="str">
            <v xml:space="preserve">15/03/2017 06 : 46  JORGE.VAZ : NP5
05/03/2017 05 : 15 201015 : P1/ PANEL , T171937 , OC - 1008229 </v>
          </cell>
          <cell r="S1047" t="str">
            <v>SE PIDIO PANEL Y NO LO SURTIERON</v>
          </cell>
          <cell r="T1047" t="str">
            <v xml:space="preserve">  Ricardo Sanchez Paniagua        </v>
          </cell>
          <cell r="U1047" t="str">
            <v>2017-04-27</v>
          </cell>
          <cell r="V1047" t="str">
            <v>Norte</v>
          </cell>
          <cell r="W1047" t="str">
            <v>FIRMA</v>
          </cell>
          <cell r="X1047" t="str">
            <v>TALLER</v>
          </cell>
          <cell r="Y1047">
            <v>42795</v>
          </cell>
          <cell r="Z1047">
            <v>1061</v>
          </cell>
          <cell r="AA1047" t="str">
            <v>M012</v>
          </cell>
          <cell r="AD1047" t="str">
            <v>Tijuana/ Real de Sn Francisco</v>
          </cell>
          <cell r="AE1047" t="str">
            <v>BC</v>
          </cell>
          <cell r="AF1047" t="str">
            <v>MX</v>
          </cell>
          <cell r="AG1047" t="str">
            <v>10413396</v>
          </cell>
          <cell r="AH1047" t="str">
            <v>RICARDO ALAVEZ</v>
          </cell>
          <cell r="AI1047" t="str">
            <v>7301 Av Real de la Lomas Int 11C</v>
          </cell>
          <cell r="AJ1047" t="str">
            <v>6642117222</v>
          </cell>
          <cell r="AK1047">
            <v>0</v>
          </cell>
          <cell r="AL1047" t="str">
            <v>22236</v>
          </cell>
          <cell r="AM1047"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47" t="str">
            <v>3TE32G143053</v>
          </cell>
          <cell r="AO1047" t="str">
            <v>Smart</v>
          </cell>
          <cell r="AP1047" t="str">
            <v>Hisense</v>
          </cell>
          <cell r="AQ1047" t="str">
            <v>Opera</v>
          </cell>
          <cell r="AR1047" t="str">
            <v>HD 1366 X 768</v>
          </cell>
          <cell r="AS1047" t="str">
            <v>3TE32G163827G163827M010</v>
          </cell>
          <cell r="AT1047">
            <v>7</v>
          </cell>
          <cell r="AU1047" t="str">
            <v>32H5B2</v>
          </cell>
          <cell r="AV1047" t="str">
            <v>3TE32G163827</v>
          </cell>
          <cell r="AW1047" t="str">
            <v>G163827</v>
          </cell>
          <cell r="AX1047" t="str">
            <v>M010</v>
          </cell>
          <cell r="AY1047">
            <v>74012401</v>
          </cell>
          <cell r="AZ1047">
            <v>51013326</v>
          </cell>
          <cell r="BA1047">
            <v>80144479</v>
          </cell>
        </row>
        <row r="1048">
          <cell r="D1048">
            <v>60316616</v>
          </cell>
          <cell r="E1048" t="str">
            <v>A</v>
          </cell>
          <cell r="F1048" t="str">
            <v>TV</v>
          </cell>
          <cell r="G1048" t="str">
            <v>LUIS EDUARDO GUTIERREZ PONCE</v>
          </cell>
          <cell r="H1048" t="str">
            <v>BENITO JUAREZ NO. 114, COL. CENTRO</v>
          </cell>
          <cell r="I1048" t="str">
            <v>323 1129532</v>
          </cell>
          <cell r="J1048" t="str">
            <v>HISENSE</v>
          </cell>
          <cell r="K1048" t="str">
            <v>50K20DW</v>
          </cell>
          <cell r="L1048" t="str">
            <v>50G143292H00448</v>
          </cell>
          <cell r="M1048" t="str">
            <v>CARTA FACTURA</v>
          </cell>
          <cell r="N1048">
            <v>0</v>
          </cell>
          <cell r="O1048">
            <v>42884</v>
          </cell>
          <cell r="P1048">
            <v>42802</v>
          </cell>
          <cell r="Q1048">
            <v>201023</v>
          </cell>
          <cell r="R1048" t="str">
            <v>SE SOLICITO PANEL-173331 Y MAIN POWER BOARD-171496, CON EL OC1009855</v>
          </cell>
          <cell r="S1048" t="str">
            <v>FALLA: NO TIENE IMAGEN, SOLO AUDIO, SE S</v>
          </cell>
          <cell r="T1048" t="str">
            <v xml:space="preserve">    GABRIELA RIVAS DELGADO        </v>
          </cell>
          <cell r="U1048" t="str">
            <v>2017-04-25</v>
          </cell>
          <cell r="V1048" t="str">
            <v>Norte</v>
          </cell>
          <cell r="W1048" t="str">
            <v>FIRMA</v>
          </cell>
          <cell r="X1048" t="str">
            <v>TALLER</v>
          </cell>
          <cell r="Y1048">
            <v>42846</v>
          </cell>
          <cell r="AA1048" t="str">
            <v>M010</v>
          </cell>
          <cell r="AD1048" t="str">
            <v>SAN BLAS/CENTRO</v>
          </cell>
          <cell r="AE1048" t="str">
            <v>NAY</v>
          </cell>
          <cell r="AF1048" t="str">
            <v>MX</v>
          </cell>
          <cell r="AG1048" t="str">
            <v>10416552</v>
          </cell>
          <cell r="AH1048" t="str">
            <v>LUIS EDUARDO GUTIERREZ PONCE</v>
          </cell>
          <cell r="AI1048" t="str">
            <v>NO. 114 BENITO JUAREZ</v>
          </cell>
          <cell r="AJ1048" t="str">
            <v>323 1129532</v>
          </cell>
          <cell r="AK1048">
            <v>0</v>
          </cell>
          <cell r="AL1048" t="str">
            <v>63740</v>
          </cell>
          <cell r="AM1048" t="str">
            <v>26/04/2017 05 : 00 MARIA.EUGENI : SEG: OC-1009855SEG: T171496/Tarjeta de suministro eléctrico - Power25/04/2017 01 : 47 ARANTXA.MON : TCF125/04/2017 01 : 47 ARANTXA.MON : NP522/04/2017 01 : 23 GABRIELA.B : ODSWTP22/04/2017 01 : 22 GABRIELA.B : RD % TELMEX</v>
          </cell>
          <cell r="AN1048" t="str">
            <v>1TE50B8NUSCB</v>
          </cell>
          <cell r="AO1048" t="str">
            <v>Smart</v>
          </cell>
          <cell r="AP1048" t="str">
            <v>Hisense</v>
          </cell>
          <cell r="AQ1048" t="str">
            <v>Opera</v>
          </cell>
          <cell r="AR1048" t="str">
            <v>FHD 1920 x 1080</v>
          </cell>
          <cell r="AS1048" t="str">
            <v>3TE55G161437G161437M010</v>
          </cell>
          <cell r="AT1048">
            <v>7</v>
          </cell>
          <cell r="AU1048" t="str">
            <v>55H5C</v>
          </cell>
          <cell r="AV1048" t="str">
            <v>3TE55G161437</v>
          </cell>
          <cell r="AW1048" t="str">
            <v>G161437</v>
          </cell>
          <cell r="AX1048" t="str">
            <v>M010</v>
          </cell>
          <cell r="AY1048">
            <v>74012347</v>
          </cell>
          <cell r="AZ1048">
            <v>51013271</v>
          </cell>
          <cell r="BA1048">
            <v>80143891</v>
          </cell>
        </row>
        <row r="1049">
          <cell r="D1049">
            <v>60316643</v>
          </cell>
          <cell r="E1049" t="str">
            <v>A</v>
          </cell>
          <cell r="F1049" t="str">
            <v>TV</v>
          </cell>
          <cell r="G1049" t="str">
            <v>IVAN BAÑUELOS ORTEGA</v>
          </cell>
          <cell r="H1049" t="str">
            <v>PRIV. COUNTRY CLUB NO. 14 COL. VERSALLES, TEPIC, NAY</v>
          </cell>
          <cell r="I1049">
            <v>2140449</v>
          </cell>
          <cell r="J1049" t="str">
            <v>HISENSE</v>
          </cell>
          <cell r="K1049" t="str">
            <v>43H7C</v>
          </cell>
          <cell r="L1049" t="str">
            <v>43G1632G4H00405</v>
          </cell>
          <cell r="M1049" t="str">
            <v>LWBQ35121</v>
          </cell>
          <cell r="N1049">
            <v>0</v>
          </cell>
          <cell r="O1049">
            <v>42106</v>
          </cell>
          <cell r="P1049">
            <v>42829</v>
          </cell>
          <cell r="Q1049">
            <v>201023</v>
          </cell>
          <cell r="R1049">
            <v>0</v>
          </cell>
          <cell r="S1049" t="str">
            <v>FALLA: RAYA EN PARTE BAJA DE PANEL, SE R</v>
          </cell>
          <cell r="T1049" t="str">
            <v xml:space="preserve">    GABRIELA RIVAS DELGADO        </v>
          </cell>
          <cell r="U1049" t="str">
            <v>2017-04-25</v>
          </cell>
          <cell r="V1049" t="str">
            <v>Norte</v>
          </cell>
          <cell r="W1049" t="str">
            <v>FIRMA</v>
          </cell>
          <cell r="X1049" t="str">
            <v>TALLER</v>
          </cell>
          <cell r="Y1049">
            <v>42846</v>
          </cell>
          <cell r="Z1049">
            <v>740</v>
          </cell>
          <cell r="AA1049" t="str">
            <v>M012</v>
          </cell>
          <cell r="AD1049" t="str">
            <v>VERSALLES/TEPIC</v>
          </cell>
          <cell r="AE1049" t="str">
            <v>NAY</v>
          </cell>
          <cell r="AF1049" t="str">
            <v>MX</v>
          </cell>
          <cell r="AG1049" t="str">
            <v>10416580</v>
          </cell>
          <cell r="AH1049" t="str">
            <v>IVAN BAÑUELOS ORTEGA</v>
          </cell>
          <cell r="AI1049" t="str">
            <v>NO. 14 PRIVADA COUNTRY CLUB</v>
          </cell>
          <cell r="AJ1049" t="str">
            <v>2140449</v>
          </cell>
          <cell r="AK1049">
            <v>0</v>
          </cell>
          <cell r="AL1049" t="str">
            <v>63139</v>
          </cell>
          <cell r="AM1049" t="str">
            <v>25/04/2017 01 : 51 ARANTXA.MON : TCF125/04/2017 01 : 51 ARANTXA.MON : NP522/04/2017 07 : 16 201023 : P1-197917-LCD-OC100985622/04/2017 01 : 56 GABRIELA.B : ODSWTP22/04/2017 01 : 55 GABRIELA.B : RD % LIVERPOOL</v>
          </cell>
          <cell r="AN1049" t="str">
            <v>3TE43G154905</v>
          </cell>
          <cell r="AO1049" t="str">
            <v>Smart</v>
          </cell>
          <cell r="AP1049" t="str">
            <v>Hisense</v>
          </cell>
          <cell r="AQ1049" t="str">
            <v>Opera</v>
          </cell>
          <cell r="AR1049" t="str">
            <v>UHD 3840 X 2160</v>
          </cell>
          <cell r="AS1049" t="str">
            <v>3TE43G1627B1G1627B1M010</v>
          </cell>
          <cell r="AT1049" t="e">
            <v>#N/A</v>
          </cell>
          <cell r="AU1049" t="str">
            <v>43H7C</v>
          </cell>
          <cell r="AV1049" t="str">
            <v>3TE43G1627B1</v>
          </cell>
          <cell r="AW1049" t="str">
            <v>G1627B1</v>
          </cell>
          <cell r="AX1049" t="str">
            <v>M010</v>
          </cell>
          <cell r="AY1049">
            <v>74012344</v>
          </cell>
          <cell r="AZ1049">
            <v>51013268</v>
          </cell>
          <cell r="BA1049">
            <v>80143830</v>
          </cell>
        </row>
        <row r="1050">
          <cell r="D1050">
            <v>60311511</v>
          </cell>
          <cell r="E1050" t="str">
            <v>A</v>
          </cell>
          <cell r="F1050" t="str">
            <v>TV</v>
          </cell>
          <cell r="G1050" t="str">
            <v>Juventino Guzman Arcos</v>
          </cell>
          <cell r="H1050" t="str">
            <v>ENCINO NO. 28 CONGREGACION ANAHUAC , PUEBLOVIEJO, VERACUZ</v>
          </cell>
          <cell r="I1050" t="str">
            <v>833 340 9447</v>
          </cell>
          <cell r="J1050" t="str">
            <v>HISENSE</v>
          </cell>
          <cell r="K1050" t="str">
            <v>50K20D</v>
          </cell>
          <cell r="L1050" t="str">
            <v>50J140472H06894</v>
          </cell>
          <cell r="M1050">
            <v>935813</v>
          </cell>
          <cell r="N1050">
            <v>6999</v>
          </cell>
          <cell r="O1050">
            <v>41811</v>
          </cell>
          <cell r="P1050">
            <v>42780</v>
          </cell>
          <cell r="Q1050">
            <v>202255</v>
          </cell>
          <cell r="R1050" t="str">
            <v xml:space="preserve">23/02/2017 00 : 07  ERNESTO.HERN : NP5
21/02/2017 01 : 24 202255 : P1: SE SOLITA TARJETA PRINCIPAL CON NUMERO OC-1007668 </v>
          </cell>
          <cell r="S1050" t="str">
            <v/>
          </cell>
          <cell r="T1050" t="str">
            <v xml:space="preserve">   ROBERTO IZQUIERDO DE ANDA      </v>
          </cell>
          <cell r="U1050" t="str">
            <v>2017-04-24</v>
          </cell>
          <cell r="V1050" t="str">
            <v>Norte</v>
          </cell>
          <cell r="W1050" t="str">
            <v>FIRMA</v>
          </cell>
          <cell r="X1050" t="str">
            <v>TALLER</v>
          </cell>
          <cell r="Y1050">
            <v>42780</v>
          </cell>
          <cell r="Z1050">
            <v>969</v>
          </cell>
          <cell r="AA1050" t="str">
            <v>M010</v>
          </cell>
          <cell r="AD1050" t="str">
            <v>veracruz /congregacion anahuac</v>
          </cell>
          <cell r="AE1050" t="str">
            <v>VER</v>
          </cell>
          <cell r="AF1050" t="str">
            <v>MX</v>
          </cell>
          <cell r="AG1050" t="str">
            <v>10361754</v>
          </cell>
          <cell r="AH1050" t="str">
            <v>JUVENTIONO GUZMAN ARCOS</v>
          </cell>
          <cell r="AI1050" t="str">
            <v>calle encino num 28</v>
          </cell>
          <cell r="AJ1050" t="str">
            <v>833409447</v>
          </cell>
          <cell r="AK1050">
            <v>0</v>
          </cell>
          <cell r="AL1050" t="str">
            <v>92035</v>
          </cell>
          <cell r="AM1050"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50" t="str">
            <v>3TE50G132311</v>
          </cell>
          <cell r="AO1050" t="str">
            <v>Básica</v>
          </cell>
          <cell r="AP1050" t="str">
            <v>Hisense</v>
          </cell>
          <cell r="AQ1050" t="str">
            <v>Opera</v>
          </cell>
          <cell r="AR1050" t="str">
            <v>FHD 1920 x 1080</v>
          </cell>
          <cell r="AS1050" t="str">
            <v>3TE50G165140G165140M010</v>
          </cell>
          <cell r="AT1050">
            <v>164</v>
          </cell>
          <cell r="AU1050" t="str">
            <v>50H7GB</v>
          </cell>
          <cell r="AV1050" t="str">
            <v>3TE50G165140</v>
          </cell>
          <cell r="AW1050" t="str">
            <v>G165140</v>
          </cell>
          <cell r="AX1050" t="str">
            <v>M010</v>
          </cell>
          <cell r="AY1050">
            <v>74012402</v>
          </cell>
          <cell r="AZ1050">
            <v>51013327</v>
          </cell>
          <cell r="BA1050">
            <v>80148529</v>
          </cell>
        </row>
        <row r="1051">
          <cell r="D1051">
            <v>60316069</v>
          </cell>
          <cell r="E1051" t="str">
            <v>A</v>
          </cell>
          <cell r="F1051" t="str">
            <v>TV</v>
          </cell>
          <cell r="G1051" t="str">
            <v>YOLLITZIN CASTAÑEDA</v>
          </cell>
          <cell r="H1051" t="str">
            <v>GUAYABO NO. 223 FRACC LOMAS DEL VALLE , ENSENADA B.C.</v>
          </cell>
          <cell r="I1051">
            <v>6461117987</v>
          </cell>
          <cell r="J1051" t="str">
            <v xml:space="preserve">HISENSE </v>
          </cell>
          <cell r="K1051" t="str">
            <v>50K20DW</v>
          </cell>
          <cell r="L1051" t="str">
            <v>50G143292H01721</v>
          </cell>
          <cell r="M1051" t="str">
            <v>CARTA TELNOR</v>
          </cell>
          <cell r="N1051">
            <v>14409</v>
          </cell>
          <cell r="O1051">
            <v>42167</v>
          </cell>
          <cell r="P1051">
            <v>42112</v>
          </cell>
          <cell r="Q1051">
            <v>201015</v>
          </cell>
          <cell r="R1051" t="str">
            <v xml:space="preserve">19/04/2017 03 : 02  ARANTXA.MON : NP5
18/04/2017 06 : 20 201015 : P1 / PANEL , T173331 / OC - 1009680 </v>
          </cell>
          <cell r="S1051" t="str">
            <v>SE PIDIO PANEL Y NO LO SURTIERON</v>
          </cell>
          <cell r="T1051" t="str">
            <v xml:space="preserve">  Ricardo Sanchez Paniagua        </v>
          </cell>
          <cell r="U1051" t="str">
            <v>2017-04-24</v>
          </cell>
          <cell r="V1051" t="str">
            <v>Norte</v>
          </cell>
          <cell r="W1051" t="str">
            <v>FIRMA</v>
          </cell>
          <cell r="X1051" t="str">
            <v>TALLER</v>
          </cell>
          <cell r="Y1051">
            <v>42842</v>
          </cell>
          <cell r="Z1051">
            <v>675</v>
          </cell>
          <cell r="AA1051" t="str">
            <v>M012</v>
          </cell>
          <cell r="AD1051" t="str">
            <v>Ensenada/Lisos</v>
          </cell>
          <cell r="AE1051" t="str">
            <v>BC</v>
          </cell>
          <cell r="AF1051" t="str">
            <v>MX</v>
          </cell>
          <cell r="AG1051" t="str">
            <v>10276084</v>
          </cell>
          <cell r="AH1051" t="str">
            <v>YOLLITZIN CASTAÑEDA</v>
          </cell>
          <cell r="AI1051" t="str">
            <v>223 Guayabo</v>
          </cell>
          <cell r="AJ1051" t="str">
            <v>6461117987</v>
          </cell>
          <cell r="AK1051">
            <v>0</v>
          </cell>
          <cell r="AL1051" t="str">
            <v>22830</v>
          </cell>
          <cell r="AM1051"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51" t="str">
            <v>1TE50B8NUSCB</v>
          </cell>
          <cell r="AO1051" t="str">
            <v>Smart</v>
          </cell>
          <cell r="AP1051" t="str">
            <v>Hisense</v>
          </cell>
          <cell r="AQ1051" t="str">
            <v>Opera</v>
          </cell>
          <cell r="AR1051" t="str">
            <v>FHD 1920 x 1080</v>
          </cell>
          <cell r="AS1051" t="str">
            <v>3TE55G161437G161437M010</v>
          </cell>
          <cell r="AT1051">
            <v>7</v>
          </cell>
          <cell r="AU1051" t="str">
            <v>55H5C</v>
          </cell>
          <cell r="AV1051" t="str">
            <v>3TE55G161437</v>
          </cell>
          <cell r="AW1051" t="str">
            <v>G161437</v>
          </cell>
          <cell r="AX1051" t="str">
            <v>M010</v>
          </cell>
          <cell r="AY1051">
            <v>74012348</v>
          </cell>
          <cell r="AZ1051">
            <v>51013272</v>
          </cell>
          <cell r="BA1051">
            <v>80143827</v>
          </cell>
        </row>
        <row r="1052">
          <cell r="D1052">
            <v>60314025</v>
          </cell>
          <cell r="E1052" t="str">
            <v>A</v>
          </cell>
          <cell r="F1052" t="str">
            <v>TV</v>
          </cell>
          <cell r="G1052" t="str">
            <v>RICARDO MARTINEZ</v>
          </cell>
          <cell r="H1052" t="str">
            <v xml:space="preserve">RIO SALTON 120-A, VILLA DE ALCALA, CIENEGA DE FLORES </v>
          </cell>
          <cell r="I1052">
            <v>8180295494</v>
          </cell>
          <cell r="J1052" t="str">
            <v>HISENSE</v>
          </cell>
          <cell r="K1052" t="str">
            <v>LC54N7000U</v>
          </cell>
          <cell r="L1052" t="str">
            <v>65G1614E7H00051</v>
          </cell>
          <cell r="M1052" t="str">
            <v>FACTURA</v>
          </cell>
          <cell r="N1052">
            <v>5291.38</v>
          </cell>
          <cell r="O1052">
            <v>46344</v>
          </cell>
          <cell r="P1052">
            <v>42817</v>
          </cell>
          <cell r="Q1052">
            <v>201024</v>
          </cell>
          <cell r="R1052" t="str">
            <v xml:space="preserve">04/04/17 04:30 SERGIO FERRER </v>
          </cell>
          <cell r="S1052" t="str">
            <v/>
          </cell>
          <cell r="T1052" t="str">
            <v xml:space="preserve">    SOFIA VAZQUEZ                 </v>
          </cell>
          <cell r="U1052" t="str">
            <v>2017-04-19</v>
          </cell>
          <cell r="V1052" t="str">
            <v>Norte</v>
          </cell>
          <cell r="W1052" t="str">
            <v>FIRMA</v>
          </cell>
          <cell r="X1052" t="str">
            <v>TALLER</v>
          </cell>
          <cell r="Y1052">
            <v>42807</v>
          </cell>
          <cell r="Z1052">
            <v>-3537</v>
          </cell>
          <cell r="AA1052" t="str">
            <v>M010</v>
          </cell>
          <cell r="AD1052" t="str">
            <v>residencial dinastia/monterrey</v>
          </cell>
          <cell r="AE1052" t="str">
            <v>NL</v>
          </cell>
          <cell r="AF1052" t="str">
            <v>MX</v>
          </cell>
          <cell r="AG1052" t="str">
            <v>10408530</v>
          </cell>
          <cell r="AH1052" t="str">
            <v>RICARDO MARTINEZ</v>
          </cell>
          <cell r="AI1052" t="str">
            <v>prolongacion puerto del sol num 205 torre 2 dpto 1002</v>
          </cell>
          <cell r="AJ1052" t="str">
            <v>8180295494</v>
          </cell>
          <cell r="AK1052">
            <v>0</v>
          </cell>
          <cell r="AL1052" t="str">
            <v>64637</v>
          </cell>
          <cell r="AM1052"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52" t="str">
            <v>3TE65G155267</v>
          </cell>
          <cell r="AO1052" t="e">
            <v>#N/A</v>
          </cell>
          <cell r="AP1052" t="e">
            <v>#N/A</v>
          </cell>
          <cell r="AQ1052" t="e">
            <v>#N/A</v>
          </cell>
          <cell r="AR1052" t="e">
            <v>#N/A</v>
          </cell>
          <cell r="AS1052" t="str">
            <v>3TE65G1635D7G1635D7M010</v>
          </cell>
          <cell r="AT1052">
            <v>1</v>
          </cell>
          <cell r="AU1052" t="str">
            <v>LC-65N7000U</v>
          </cell>
          <cell r="AV1052" t="str">
            <v>3TE65G1635D7</v>
          </cell>
          <cell r="AW1052" t="str">
            <v>G1635D7</v>
          </cell>
          <cell r="AX1052" t="str">
            <v>M010</v>
          </cell>
          <cell r="AY1052">
            <v>74012358</v>
          </cell>
          <cell r="AZ1052">
            <v>51013282</v>
          </cell>
          <cell r="BA1052">
            <v>80143835</v>
          </cell>
        </row>
        <row r="1053">
          <cell r="D1053">
            <v>60316340</v>
          </cell>
          <cell r="E1053" t="str">
            <v>A</v>
          </cell>
          <cell r="F1053" t="str">
            <v>TV</v>
          </cell>
          <cell r="G1053" t="str">
            <v>VICTOR BARUCH MARTINEZ ACEVEDO</v>
          </cell>
          <cell r="H1053" t="str">
            <v>MOLINO DEL REY # 17 FRACC. COLINAS DE QRO</v>
          </cell>
          <cell r="I1053">
            <v>4421696200</v>
          </cell>
          <cell r="J1053" t="str">
            <v xml:space="preserve">HISENSE </v>
          </cell>
          <cell r="K1053" t="str">
            <v>55K680GWN</v>
          </cell>
          <cell r="L1053" t="str">
            <v>55J141321H00189</v>
          </cell>
          <cell r="M1053">
            <v>1646</v>
          </cell>
          <cell r="N1053">
            <v>16000</v>
          </cell>
          <cell r="O1053">
            <v>42165</v>
          </cell>
          <cell r="P1053">
            <v>42846</v>
          </cell>
          <cell r="Q1053">
            <v>201608</v>
          </cell>
          <cell r="R1053" t="str">
            <v>22/04/2017 P1A: PANEL # 175955 O.C. 1009876</v>
          </cell>
          <cell r="S1053" t="str">
            <v>EQUIPO EN CENTRO DE SERVICIO, SIN CAJA S</v>
          </cell>
          <cell r="T1053" t="str">
            <v xml:space="preserve">CAROLINA PEREA                    </v>
          </cell>
          <cell r="U1053" t="str">
            <v>2017-04-27</v>
          </cell>
          <cell r="V1053" t="str">
            <v>CENTRO</v>
          </cell>
          <cell r="W1053" t="str">
            <v>FIRMA</v>
          </cell>
          <cell r="X1053" t="str">
            <v>TALLER</v>
          </cell>
          <cell r="Y1053">
            <v>42844</v>
          </cell>
          <cell r="Z1053">
            <v>679</v>
          </cell>
          <cell r="AA1053" t="str">
            <v>M010</v>
          </cell>
          <cell r="AD1053" t="str">
            <v>Santiago de Queretaro/Fracc Colinas del</v>
          </cell>
          <cell r="AE1053" t="str">
            <v>QRO</v>
          </cell>
          <cell r="AF1053" t="str">
            <v>MX</v>
          </cell>
          <cell r="AG1053" t="str">
            <v>10415774</v>
          </cell>
          <cell r="AH1053" t="str">
            <v>VICTOR BARUCH MARTINEZ ACEVEDO</v>
          </cell>
          <cell r="AI1053" t="str">
            <v>17 Mlino del Rey</v>
          </cell>
          <cell r="AJ1053" t="str">
            <v>4421696200</v>
          </cell>
          <cell r="AK1053" t="str">
            <v>4421696200</v>
          </cell>
          <cell r="AL1053" t="str">
            <v>73140</v>
          </cell>
          <cell r="AM1053"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53" t="str">
            <v>3TE55G142919</v>
          </cell>
          <cell r="AO1053" t="str">
            <v>Smart</v>
          </cell>
          <cell r="AP1053" t="str">
            <v>Hisense</v>
          </cell>
          <cell r="AQ1053" t="str">
            <v>Opera</v>
          </cell>
          <cell r="AR1053" t="str">
            <v>UHD 3840 X 2160</v>
          </cell>
          <cell r="AS1053" t="str">
            <v>3TE55G1623K3G1623K3M010</v>
          </cell>
          <cell r="AT1053">
            <v>24</v>
          </cell>
          <cell r="AU1053" t="str">
            <v>55H7B</v>
          </cell>
          <cell r="AV1053" t="str">
            <v>3TE55G1623K3</v>
          </cell>
          <cell r="AW1053" t="str">
            <v>G1623K3</v>
          </cell>
          <cell r="AX1053" t="str">
            <v>M010</v>
          </cell>
          <cell r="AY1053">
            <v>74012354</v>
          </cell>
          <cell r="AZ1053">
            <v>51013278</v>
          </cell>
          <cell r="BA1053">
            <v>80147859</v>
          </cell>
        </row>
        <row r="1054">
          <cell r="D1054">
            <v>60316589</v>
          </cell>
          <cell r="E1054" t="str">
            <v>A</v>
          </cell>
          <cell r="F1054" t="str">
            <v>TV</v>
          </cell>
          <cell r="G1054" t="str">
            <v xml:space="preserve">ALCIA ABOYTES </v>
          </cell>
          <cell r="H1054" t="str">
            <v>PUENTE # 23</v>
          </cell>
          <cell r="I1054">
            <v>4421350292</v>
          </cell>
          <cell r="J1054" t="str">
            <v>SHARP</v>
          </cell>
          <cell r="K1054" t="str">
            <v>LC-55N6000U</v>
          </cell>
          <cell r="L1054" t="str">
            <v>55G1623O4H00118</v>
          </cell>
          <cell r="M1054">
            <v>2939</v>
          </cell>
          <cell r="N1054">
            <v>15999</v>
          </cell>
          <cell r="O1054">
            <v>42783</v>
          </cell>
          <cell r="P1054">
            <v>42849</v>
          </cell>
          <cell r="Q1054">
            <v>201608</v>
          </cell>
          <cell r="R1054" t="str">
            <v>26/04/2017 P1A: PANEL # 203653 O.C. 1009979</v>
          </cell>
          <cell r="S1054" t="str">
            <v>EQUIPO EN CENTRO DE SERVICIO, EN CAJA CO</v>
          </cell>
          <cell r="T1054" t="str">
            <v xml:space="preserve">CAROLINA PEREA                    </v>
          </cell>
          <cell r="U1054" t="str">
            <v>2017-04-27</v>
          </cell>
          <cell r="V1054" t="str">
            <v>CENTRO</v>
          </cell>
          <cell r="W1054" t="str">
            <v>FIRMA</v>
          </cell>
          <cell r="X1054" t="str">
            <v>TALLER</v>
          </cell>
          <cell r="Y1054">
            <v>42846</v>
          </cell>
          <cell r="Z1054">
            <v>63</v>
          </cell>
          <cell r="AA1054" t="str">
            <v>M010</v>
          </cell>
          <cell r="AD1054" t="str">
            <v>Corregidora/Col. El Fortin</v>
          </cell>
          <cell r="AE1054" t="str">
            <v>QRO</v>
          </cell>
          <cell r="AF1054" t="str">
            <v>MX</v>
          </cell>
          <cell r="AG1054" t="str">
            <v>10415577</v>
          </cell>
          <cell r="AH1054" t="str">
            <v>MA. ALICIA</v>
          </cell>
          <cell r="AI1054" t="str">
            <v>23 Puente</v>
          </cell>
          <cell r="AJ1054" t="str">
            <v>4424380742</v>
          </cell>
          <cell r="AK1054" t="str">
            <v>4424380742</v>
          </cell>
          <cell r="AL1054" t="str">
            <v>76902</v>
          </cell>
          <cell r="AM1054"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54" t="str">
            <v>3TE55G154930M</v>
          </cell>
          <cell r="AO1054" t="str">
            <v>Smart</v>
          </cell>
          <cell r="AP1054" t="str">
            <v>Sharp</v>
          </cell>
          <cell r="AQ1054" t="str">
            <v>Opera</v>
          </cell>
          <cell r="AR1054" t="str">
            <v>UHD 3840 X 2160</v>
          </cell>
          <cell r="AS1054" t="str">
            <v>3TE55G164364G164364M010</v>
          </cell>
          <cell r="AT1054">
            <v>2</v>
          </cell>
          <cell r="AU1054" t="str">
            <v>LC-55N6000U</v>
          </cell>
          <cell r="AV1054" t="str">
            <v>3TE55G164364</v>
          </cell>
          <cell r="AW1054" t="str">
            <v>G164364</v>
          </cell>
          <cell r="AX1054" t="str">
            <v>M010</v>
          </cell>
          <cell r="AY1054">
            <v>74012357</v>
          </cell>
          <cell r="AZ1054">
            <v>51013281</v>
          </cell>
          <cell r="BA1054">
            <v>80147860</v>
          </cell>
        </row>
        <row r="1055">
          <cell r="D1055">
            <v>60308994</v>
          </cell>
          <cell r="E1055" t="str">
            <v xml:space="preserve">D </v>
          </cell>
          <cell r="F1055" t="str">
            <v>TV</v>
          </cell>
          <cell r="G1055" t="str">
            <v>Oscar Guerrero Gomez</v>
          </cell>
          <cell r="H1055" t="str">
            <v>AV trabajo 76, Col. Centro, C.P. 56400, Reyes la paz, Ed. De Mex.</v>
          </cell>
          <cell r="I1055">
            <v>5558555731</v>
          </cell>
          <cell r="J1055" t="str">
            <v>HISENSE</v>
          </cell>
          <cell r="K1055" t="str">
            <v>50K20DW</v>
          </cell>
          <cell r="L1055" t="str">
            <v>50J140464H03010</v>
          </cell>
          <cell r="M1055">
            <v>143132</v>
          </cell>
          <cell r="N1055">
            <v>10121</v>
          </cell>
          <cell r="O1055">
            <v>41862</v>
          </cell>
          <cell r="P1055">
            <v>42754</v>
          </cell>
          <cell r="Q1055">
            <v>201767</v>
          </cell>
          <cell r="R1055" t="str">
            <v>25/01/2017 01 : 42  ERNESTO.HERN : NP5</v>
          </cell>
          <cell r="S1055" t="str">
            <v>Se le autoriza cambio fisico, dedido a l</v>
          </cell>
          <cell r="T1055" t="str">
            <v xml:space="preserve"> Ana Lemus Moreno                 </v>
          </cell>
          <cell r="U1055" t="str">
            <v>2017-04-27</v>
          </cell>
          <cell r="V1055" t="str">
            <v>CENTRO</v>
          </cell>
          <cell r="W1055" t="str">
            <v>FIRMA</v>
          </cell>
          <cell r="X1055" t="str">
            <v>CLIENTE</v>
          </cell>
          <cell r="Y1055">
            <v>42748</v>
          </cell>
          <cell r="Z1055">
            <v>886</v>
          </cell>
          <cell r="AA1055" t="str">
            <v>M012</v>
          </cell>
          <cell r="AD1055" t="str">
            <v>reyes la paz /centro</v>
          </cell>
          <cell r="AE1055" t="str">
            <v>MEX</v>
          </cell>
          <cell r="AF1055" t="str">
            <v>MX</v>
          </cell>
          <cell r="AG1055" t="str">
            <v>10409294</v>
          </cell>
          <cell r="AH1055" t="str">
            <v>OSCAR GUERRERO GOMEZ</v>
          </cell>
          <cell r="AI1055" t="str">
            <v>76 AV trabajo</v>
          </cell>
          <cell r="AJ1055" t="str">
            <v>5558555731</v>
          </cell>
          <cell r="AK1055">
            <v>0</v>
          </cell>
          <cell r="AL1055" t="str">
            <v>56400</v>
          </cell>
          <cell r="AM1055"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55" t="str">
            <v>1TE50B8NUSCB</v>
          </cell>
          <cell r="AO1055" t="str">
            <v>Smart</v>
          </cell>
          <cell r="AP1055" t="str">
            <v>Hisense</v>
          </cell>
          <cell r="AQ1055" t="str">
            <v>Opera</v>
          </cell>
          <cell r="AR1055" t="str">
            <v>FHD 1920 x 1080</v>
          </cell>
          <cell r="AS1055" t="str">
            <v>3TE55G161437G161437M010</v>
          </cell>
          <cell r="AT1055">
            <v>7</v>
          </cell>
          <cell r="AU1055" t="str">
            <v>55H5C</v>
          </cell>
          <cell r="AV1055" t="str">
            <v>3TE55G161437</v>
          </cell>
          <cell r="AW1055" t="str">
            <v>G161437</v>
          </cell>
          <cell r="AX1055" t="str">
            <v>M010</v>
          </cell>
          <cell r="AY1055">
            <v>74010627</v>
          </cell>
          <cell r="AZ1055">
            <v>51011471</v>
          </cell>
          <cell r="BA1055">
            <v>80143861</v>
          </cell>
        </row>
        <row r="1056">
          <cell r="D1056">
            <v>60309704</v>
          </cell>
          <cell r="E1056" t="str">
            <v>A</v>
          </cell>
          <cell r="F1056" t="str">
            <v>LAVADORA</v>
          </cell>
          <cell r="G1056" t="str">
            <v xml:space="preserve">EVA MARIA ISLAS </v>
          </cell>
          <cell r="H1056" t="str">
            <v>EUSEMIO ZAPATA 113 COL. PLAN DE AYALA C.P.43690</v>
          </cell>
          <cell r="I1056">
            <v>7751122341</v>
          </cell>
          <cell r="J1056" t="str">
            <v>HISENSE</v>
          </cell>
          <cell r="K1056" t="str">
            <v>WSA1401P</v>
          </cell>
          <cell r="L1056" t="str">
            <v>1WC1403BMX0WSHBZD143079</v>
          </cell>
          <cell r="M1056">
            <v>0</v>
          </cell>
          <cell r="N1056">
            <v>0</v>
          </cell>
          <cell r="O1056">
            <v>42179</v>
          </cell>
          <cell r="P1056">
            <v>42759</v>
          </cell>
          <cell r="Q1056">
            <v>200995</v>
          </cell>
          <cell r="R1056"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56" t="str">
            <v xml:space="preserve"> (LA LAVADORA LA TIENE EL CLIENTE)SE HA </v>
          </cell>
          <cell r="T1056" t="str">
            <v xml:space="preserve"> ALMA RAMIREZ                     </v>
          </cell>
          <cell r="U1056" t="str">
            <v>2017-04-27</v>
          </cell>
          <cell r="V1056" t="str">
            <v>CENTRO</v>
          </cell>
          <cell r="W1056" t="str">
            <v>FIRMA</v>
          </cell>
          <cell r="X1056" t="str">
            <v>CLIENTE</v>
          </cell>
          <cell r="Y1056">
            <v>42758</v>
          </cell>
          <cell r="Z1056">
            <v>579</v>
          </cell>
          <cell r="AA1056" t="str">
            <v>M010</v>
          </cell>
          <cell r="AD1056" t="str">
            <v>Tulancingo/Plan de ayala</v>
          </cell>
          <cell r="AE1056" t="str">
            <v>HGO</v>
          </cell>
          <cell r="AF1056" t="str">
            <v>MX</v>
          </cell>
          <cell r="AG1056" t="str">
            <v>10410465</v>
          </cell>
          <cell r="AH1056" t="str">
            <v>EVA MARIA ISLAS ABAD</v>
          </cell>
          <cell r="AI1056" t="str">
            <v>Eusemio Zapata 113</v>
          </cell>
          <cell r="AJ1056" t="str">
            <v>7751122341</v>
          </cell>
          <cell r="AK1056">
            <v>0</v>
          </cell>
          <cell r="AL1056" t="str">
            <v>43690</v>
          </cell>
          <cell r="AM1056"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56" t="str">
            <v>GWE014WJB003</v>
          </cell>
          <cell r="AO1056" t="e">
            <v>#N/A</v>
          </cell>
          <cell r="AP1056" t="e">
            <v>#N/A</v>
          </cell>
          <cell r="AQ1056" t="e">
            <v>#N/A</v>
          </cell>
          <cell r="AR1056" t="e">
            <v>#N/A</v>
          </cell>
          <cell r="AS1056" t="str">
            <v>GWE016WJB001W-JDZCM010</v>
          </cell>
          <cell r="AT1056">
            <v>2</v>
          </cell>
          <cell r="AU1056" t="str">
            <v>WSA1601PS</v>
          </cell>
          <cell r="AV1056" t="str">
            <v>GWE016WJB001</v>
          </cell>
          <cell r="AW1056" t="str">
            <v>W-JDZC</v>
          </cell>
          <cell r="AX1056" t="str">
            <v>M010</v>
          </cell>
          <cell r="AY1056">
            <v>74012361</v>
          </cell>
          <cell r="AZ1056">
            <v>51013285</v>
          </cell>
          <cell r="BA1056">
            <v>80148540</v>
          </cell>
        </row>
        <row r="1057">
          <cell r="D1057">
            <v>60314809</v>
          </cell>
          <cell r="E1057" t="str">
            <v>A</v>
          </cell>
          <cell r="F1057" t="str">
            <v>TV</v>
          </cell>
          <cell r="G1057" t="str">
            <v>VICTOR MANUEL SANCHEZ</v>
          </cell>
          <cell r="H1057" t="str">
            <v>BUGAMBILIA #18, COL. EL PARAISO TULANCINGO, HGO. C.P. 43680</v>
          </cell>
          <cell r="I1057">
            <v>7751142153</v>
          </cell>
          <cell r="J1057" t="str">
            <v>HISENSE</v>
          </cell>
          <cell r="K1057" t="str">
            <v>50K20DW</v>
          </cell>
          <cell r="L1057" t="str">
            <v>50G14329H07867</v>
          </cell>
          <cell r="M1057">
            <v>0</v>
          </cell>
          <cell r="N1057">
            <v>0</v>
          </cell>
          <cell r="O1057">
            <v>42447</v>
          </cell>
          <cell r="P1057">
            <v>42766</v>
          </cell>
          <cell r="Q1057">
            <v>200995</v>
          </cell>
          <cell r="R1057" t="str">
            <v xml:space="preserve"> T193331 PANEL Y T171496 POWER  OC-1009024  24/03/2017   NP5 30/03/2017 ERNESTO HERN.</v>
          </cell>
          <cell r="S1057" t="str">
            <v>PANTALLA EN TALLER</v>
          </cell>
          <cell r="T1057" t="str">
            <v xml:space="preserve"> ALMA RAMIREZ                     </v>
          </cell>
          <cell r="U1057" t="str">
            <v>2017-04-27</v>
          </cell>
          <cell r="V1057" t="str">
            <v>CENTRO</v>
          </cell>
          <cell r="W1057" t="str">
            <v>FIRMA</v>
          </cell>
          <cell r="X1057" t="str">
            <v>TALLER</v>
          </cell>
          <cell r="Y1057">
            <v>42817</v>
          </cell>
          <cell r="Z1057">
            <v>370</v>
          </cell>
          <cell r="AA1057" t="str">
            <v>M012</v>
          </cell>
          <cell r="AD1057" t="str">
            <v>el paraiso/tulancingo</v>
          </cell>
          <cell r="AE1057" t="str">
            <v>HGO</v>
          </cell>
          <cell r="AF1057" t="str">
            <v>MX</v>
          </cell>
          <cell r="AG1057" t="str">
            <v>10414802</v>
          </cell>
          <cell r="AH1057" t="str">
            <v>VICTOR MANUEL SANCHEZ CORTEZ</v>
          </cell>
          <cell r="AI1057" t="str">
            <v>bugambilia num 18</v>
          </cell>
          <cell r="AJ1057" t="str">
            <v>7751142153</v>
          </cell>
          <cell r="AK1057">
            <v>0</v>
          </cell>
          <cell r="AL1057" t="str">
            <v>43680</v>
          </cell>
          <cell r="AM1057"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57" t="str">
            <v>1TE50B8NUSCB</v>
          </cell>
          <cell r="AO1057" t="str">
            <v>Smart</v>
          </cell>
          <cell r="AP1057" t="str">
            <v>Hisense</v>
          </cell>
          <cell r="AQ1057" t="str">
            <v>Opera</v>
          </cell>
          <cell r="AR1057" t="str">
            <v>FHD 1920 x 1080</v>
          </cell>
          <cell r="AS1057" t="str">
            <v>3TE50G165140G165140M010</v>
          </cell>
          <cell r="AT1057">
            <v>164</v>
          </cell>
          <cell r="AU1057" t="str">
            <v>50H7GB</v>
          </cell>
          <cell r="AV1057" t="str">
            <v>3TE50G165140</v>
          </cell>
          <cell r="AW1057" t="str">
            <v>G165140</v>
          </cell>
          <cell r="AX1057" t="str">
            <v>M010</v>
          </cell>
          <cell r="AY1057">
            <v>74012411</v>
          </cell>
          <cell r="AZ1057">
            <v>51013337</v>
          </cell>
          <cell r="BA1057">
            <v>80148541</v>
          </cell>
        </row>
        <row r="1058">
          <cell r="D1058">
            <v>60316203</v>
          </cell>
          <cell r="E1058" t="str">
            <v>A</v>
          </cell>
          <cell r="F1058" t="str">
            <v>TV</v>
          </cell>
          <cell r="G1058" t="str">
            <v>MA. DOLORES RUIZ ORTIZ</v>
          </cell>
          <cell r="H1058" t="str">
            <v>AV. DEL TRABAJO 309                      COL. FRANCISCO I. MADERO             C.P 43650</v>
          </cell>
          <cell r="I1058">
            <v>7751266921</v>
          </cell>
          <cell r="J1058" t="str">
            <v>HISENSE</v>
          </cell>
          <cell r="K1058" t="str">
            <v>50K20D</v>
          </cell>
          <cell r="L1058" t="str">
            <v>50J140916H00748</v>
          </cell>
          <cell r="M1058">
            <v>0</v>
          </cell>
          <cell r="N1058">
            <v>0</v>
          </cell>
          <cell r="O1058">
            <v>41858</v>
          </cell>
          <cell r="P1058">
            <v>42849</v>
          </cell>
          <cell r="Q1058">
            <v>200995</v>
          </cell>
          <cell r="R1058" t="str">
            <v>25/04/2017 03 : 54  ARANTXA.MON : TCF1
25/04/2017 03 : 54  ARANTXA.MON : NP5
24/04/2017 22 : 47 200995 : V1  24/04/2017
P1  24/04/2017  T166794 POWER Y T173064 PANEL PEDIDO OC-1009922</v>
          </cell>
          <cell r="S1058" t="str">
            <v/>
          </cell>
          <cell r="T1058" t="str">
            <v xml:space="preserve"> ALMA RAMIREZ                     </v>
          </cell>
          <cell r="U1058" t="str">
            <v>2017-04-27</v>
          </cell>
          <cell r="V1058" t="str">
            <v>CENTRO</v>
          </cell>
          <cell r="W1058" t="str">
            <v>FIRMA</v>
          </cell>
          <cell r="X1058" t="str">
            <v>TALLER</v>
          </cell>
          <cell r="Y1058">
            <v>42843</v>
          </cell>
          <cell r="Z1058">
            <v>985</v>
          </cell>
          <cell r="AA1058" t="str">
            <v>M010</v>
          </cell>
          <cell r="AD1058" t="str">
            <v>Tulancingo/Col. Francisco I. Madero</v>
          </cell>
          <cell r="AE1058" t="str">
            <v>HGO</v>
          </cell>
          <cell r="AF1058" t="str">
            <v>MX</v>
          </cell>
          <cell r="AG1058" t="str">
            <v>10416118</v>
          </cell>
          <cell r="AH1058" t="str">
            <v>MA. DOLORES RIOS ORTIZ</v>
          </cell>
          <cell r="AI1058" t="str">
            <v>309 Ave. del trabajo</v>
          </cell>
          <cell r="AJ1058" t="str">
            <v>7751266921</v>
          </cell>
          <cell r="AK1058" t="str">
            <v>7751266921</v>
          </cell>
          <cell r="AL1058" t="str">
            <v>43650</v>
          </cell>
          <cell r="AM1058" t="str">
            <v>25/04/2017 03 : 54 ARANTXA.MON : TCF125/04/2017 03 : 54 ARANTXA.MON : NP524/04/2017 22 : 47 200995 : V1 24/04/2017P1 24/04/2017 T166794 POWER Y T173064 PANEL PEDIDO OC-100992218/04/2017 23 : 29 GERARDO.GRA : ODSWTP ELABORADA POR EMC*RD% MARTIRES DE RIO BLANCO Y 16 DE SEPTIEMBRE</v>
          </cell>
          <cell r="AN1058" t="str">
            <v>3TE50G132311</v>
          </cell>
          <cell r="AO1058" t="str">
            <v>Básica</v>
          </cell>
          <cell r="AP1058" t="str">
            <v>Hisense</v>
          </cell>
          <cell r="AQ1058" t="str">
            <v>Opera</v>
          </cell>
          <cell r="AR1058" t="str">
            <v>FHD 1920 x 1080</v>
          </cell>
          <cell r="AS1058" t="str">
            <v>3TE50G165140G165140M010</v>
          </cell>
          <cell r="AT1058">
            <v>164</v>
          </cell>
          <cell r="AU1058" t="str">
            <v>50H7GB</v>
          </cell>
          <cell r="AV1058" t="str">
            <v>3TE50G165140</v>
          </cell>
          <cell r="AW1058" t="str">
            <v>G165140</v>
          </cell>
          <cell r="AX1058" t="str">
            <v>M010</v>
          </cell>
          <cell r="AY1058">
            <v>74012404</v>
          </cell>
          <cell r="AZ1058">
            <v>51013330</v>
          </cell>
          <cell r="BA1058">
            <v>80148542</v>
          </cell>
        </row>
        <row r="1059">
          <cell r="D1059">
            <v>60316214</v>
          </cell>
          <cell r="E1059" t="str">
            <v>B</v>
          </cell>
          <cell r="F1059" t="str">
            <v>FRIGOBAR</v>
          </cell>
          <cell r="G1059" t="str">
            <v>Salvador Gomez</v>
          </cell>
          <cell r="H1059" t="str">
            <v>INGENIEROS TOPOGRAFOS #5, COL. SANTA MARTHA ACATITLA, DEL. IZTAPALAPA, C.P. 09510</v>
          </cell>
          <cell r="I1059" t="str">
            <v>57458410 / 5510148709</v>
          </cell>
          <cell r="J1059" t="str">
            <v>HISENSE</v>
          </cell>
          <cell r="K1059" t="str">
            <v>RR63D6WGX</v>
          </cell>
          <cell r="L1059" t="str">
            <v>1B0176Z00014JH007E6085</v>
          </cell>
          <cell r="M1059" t="str">
            <v>TC # 1832 1527 3922 4494 7431 47 TICKET DE COMPRA TIENDA BODEGA AURRERA</v>
          </cell>
          <cell r="N1059">
            <v>3850</v>
          </cell>
          <cell r="O1059">
            <v>42512</v>
          </cell>
          <cell r="P1059">
            <v>42847</v>
          </cell>
          <cell r="Q1059">
            <v>201767</v>
          </cell>
          <cell r="R1059" t="str">
            <v>25/04/2017 02 : 55  ROGER.R : TCFT - Intervención línea de refrigeranteR600 / 22/04/2017 07 : 06 201767 : ST1: SE ADJUNTA EVIDENCIA DE QUE ELCOMPRESOR FALLA Y SE ENVIA CORREO ELECTRONICO CON VIDEO</v>
          </cell>
          <cell r="S1059" t="str">
            <v>EQUIPO DAÑADO EN DOMICILIO DE CLIENTE</v>
          </cell>
          <cell r="T1059" t="str">
            <v xml:space="preserve">   RENE ARIAS                     </v>
          </cell>
          <cell r="U1059" t="str">
            <v>2017-05-02</v>
          </cell>
          <cell r="V1059" t="str">
            <v>CENTRO</v>
          </cell>
          <cell r="W1059" t="str">
            <v>COMPLETADO</v>
          </cell>
          <cell r="X1059" t="str">
            <v>CLIENTE</v>
          </cell>
          <cell r="Y1059">
            <v>42843</v>
          </cell>
          <cell r="Z1059">
            <v>331</v>
          </cell>
          <cell r="AA1059" t="str">
            <v>M010</v>
          </cell>
          <cell r="AD1059" t="str">
            <v>Santa Martha Acatitla/[Iztapalapa</v>
          </cell>
          <cell r="AE1059" t="str">
            <v>DF</v>
          </cell>
          <cell r="AF1059" t="str">
            <v>MX</v>
          </cell>
          <cell r="AG1059" t="str">
            <v>10416111</v>
          </cell>
          <cell r="AH1059" t="str">
            <v>SALVADOR GOMEZ</v>
          </cell>
          <cell r="AI1059" t="str">
            <v>5 Ingenieros topografos</v>
          </cell>
          <cell r="AJ1059" t="str">
            <v>5510148709</v>
          </cell>
          <cell r="AK1059" t="str">
            <v>5510148709</v>
          </cell>
          <cell r="AL1059" t="str">
            <v>09510</v>
          </cell>
          <cell r="AM1059"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059" t="str">
            <v>1B0176Z00014</v>
          </cell>
          <cell r="AO1059" t="e">
            <v>#N/A</v>
          </cell>
          <cell r="AP1059" t="e">
            <v>#N/A</v>
          </cell>
          <cell r="AQ1059" t="e">
            <v>#N/A</v>
          </cell>
          <cell r="AR1059" t="e">
            <v>#N/A</v>
          </cell>
          <cell r="AS1059" t="str">
            <v>1B0176Z00014BHBDCM010</v>
          </cell>
          <cell r="AT1059">
            <v>2</v>
          </cell>
          <cell r="AU1059" t="str">
            <v>RR63D6WGX</v>
          </cell>
          <cell r="AV1059" t="str">
            <v>1B0176Z00014</v>
          </cell>
          <cell r="AW1059" t="str">
            <v>BHBDC</v>
          </cell>
          <cell r="AX1059" t="str">
            <v>M010</v>
          </cell>
          <cell r="AY1059">
            <v>74012468</v>
          </cell>
          <cell r="AZ1059">
            <v>51013394</v>
          </cell>
          <cell r="BA1059">
            <v>80147899</v>
          </cell>
        </row>
        <row r="1060">
          <cell r="D1060">
            <v>60316299</v>
          </cell>
          <cell r="E1060" t="str">
            <v>A</v>
          </cell>
          <cell r="F1060" t="str">
            <v>TV</v>
          </cell>
          <cell r="G1060" t="str">
            <v>Carlos Gonzalez Diaz</v>
          </cell>
          <cell r="H1060" t="str">
            <v>3A. CDA. DE HEROES DE NACOZARI #12, COL. 7 DE JULIO, DEL. VENUSTIANO CARRANZA, C.P. 15390</v>
          </cell>
          <cell r="I1060">
            <v>5515925683</v>
          </cell>
          <cell r="J1060" t="str">
            <v>HISENSE</v>
          </cell>
          <cell r="K1060" t="str">
            <v>50K20DW</v>
          </cell>
          <cell r="L1060" t="str">
            <v>50G143292H06525</v>
          </cell>
          <cell r="M1060" t="str">
            <v>ML / 000141196 TICKET DE COMPRA TIENDA TELMEX S.A. DE C.V.</v>
          </cell>
          <cell r="N1060">
            <v>11998.37</v>
          </cell>
          <cell r="O1060">
            <v>42221</v>
          </cell>
          <cell r="P1060">
            <v>42850</v>
          </cell>
          <cell r="Q1060">
            <v>201767</v>
          </cell>
          <cell r="R1060" t="str">
            <v>27/04/2017 08 : 53  ARANTXA.MON : Se autoriza NP5; numero de serie yticket TELMEX correcto /  P1A: 173331 PANEL      171496 POWER   25-04-2017   OC-1010004</v>
          </cell>
          <cell r="S1060" t="str">
            <v>EQUIPO DAÑADO EN DOMICILIO DE CLIENTE</v>
          </cell>
          <cell r="T1060" t="str">
            <v xml:space="preserve">   RENE ARIAS                     </v>
          </cell>
          <cell r="U1060" t="str">
            <v>2017-05-02</v>
          </cell>
          <cell r="V1060" t="str">
            <v>CENTRO</v>
          </cell>
          <cell r="W1060" t="str">
            <v>COMPLETADO</v>
          </cell>
          <cell r="X1060" t="str">
            <v>CLIENTE</v>
          </cell>
          <cell r="Y1060">
            <v>42844</v>
          </cell>
          <cell r="Z1060">
            <v>623</v>
          </cell>
          <cell r="AA1060" t="str">
            <v>M010</v>
          </cell>
          <cell r="AD1060" t="str">
            <v>Venustiano Carranza/7 de Julio</v>
          </cell>
          <cell r="AE1060" t="str">
            <v>DF</v>
          </cell>
          <cell r="AF1060" t="str">
            <v>MX</v>
          </cell>
          <cell r="AG1060" t="str">
            <v>10416024</v>
          </cell>
          <cell r="AH1060" t="str">
            <v>CARLOS GONZALEZ DIAZ</v>
          </cell>
          <cell r="AI1060" t="str">
            <v>12 3ra Cda de Heroes de Nacozari</v>
          </cell>
          <cell r="AJ1060" t="str">
            <v>0445515925683</v>
          </cell>
          <cell r="AK1060">
            <v>0</v>
          </cell>
          <cell r="AL1060" t="str">
            <v>15390</v>
          </cell>
          <cell r="AM1060"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060" t="str">
            <v>1TE50B8NUSCB</v>
          </cell>
          <cell r="AO1060" t="str">
            <v>Smart</v>
          </cell>
          <cell r="AP1060" t="str">
            <v>Hisense</v>
          </cell>
          <cell r="AQ1060" t="str">
            <v>Opera</v>
          </cell>
          <cell r="AR1060" t="str">
            <v>FHD 1920 x 1080</v>
          </cell>
          <cell r="AS1060" t="str">
            <v>3TE50G1644B3G1644B3M010</v>
          </cell>
          <cell r="AT1060">
            <v>3</v>
          </cell>
          <cell r="AU1060" t="str">
            <v>50H7GB</v>
          </cell>
          <cell r="AV1060" t="str">
            <v>3TE50G1644B3</v>
          </cell>
          <cell r="AW1060" t="str">
            <v>G1644B3</v>
          </cell>
          <cell r="AX1060" t="str">
            <v>M010</v>
          </cell>
          <cell r="AY1060">
            <v>74012469</v>
          </cell>
          <cell r="AZ1060">
            <v>51013395</v>
          </cell>
          <cell r="BA1060">
            <v>80147900</v>
          </cell>
        </row>
        <row r="1061">
          <cell r="D1061">
            <v>60316310</v>
          </cell>
          <cell r="E1061" t="str">
            <v>A</v>
          </cell>
          <cell r="F1061" t="str">
            <v>TV</v>
          </cell>
          <cell r="G1061" t="str">
            <v>Victor Cortes Cordero</v>
          </cell>
          <cell r="H1061" t="str">
            <v>PUERTO MANZANILLO #123, COL. CASAS ALEMAN, DEL. GUSTAVO A. MADERO, C.P. 07580</v>
          </cell>
          <cell r="I1061" t="str">
            <v>27341214 / 5545157442</v>
          </cell>
          <cell r="J1061" t="str">
            <v>HISENSE</v>
          </cell>
          <cell r="K1061" t="str">
            <v>50K20DW</v>
          </cell>
          <cell r="L1061" t="str">
            <v>50J143291H18438</v>
          </cell>
          <cell r="M1061" t="str">
            <v>AG / 000194990 TICKET DE COMPRA TIENDA TELMEX S.A. DE C.V</v>
          </cell>
          <cell r="N1061">
            <v>10120.879999999999</v>
          </cell>
          <cell r="O1061">
            <v>42090</v>
          </cell>
          <cell r="P1061">
            <v>42850</v>
          </cell>
          <cell r="Q1061">
            <v>201767</v>
          </cell>
          <cell r="R1061" t="str">
            <v>27/04/2017 08 : 51  ARANTXA.MON : Se autoriza NP5; numero de serie yticket TELMEX correcto / P1A: 173331 PANEL    25-04-2017   OC-1010002</v>
          </cell>
          <cell r="S1061" t="str">
            <v>EQUIPO DAÑADO EN DOMICILIO DE CLIENTE</v>
          </cell>
          <cell r="T1061" t="str">
            <v xml:space="preserve">   RENE ARIAS                     </v>
          </cell>
          <cell r="U1061" t="str">
            <v>2017-05-02</v>
          </cell>
          <cell r="V1061" t="str">
            <v>CENTRO</v>
          </cell>
          <cell r="W1061" t="str">
            <v>COMPLETADO</v>
          </cell>
          <cell r="X1061" t="str">
            <v>CLIENTE</v>
          </cell>
          <cell r="Y1061">
            <v>42844</v>
          </cell>
          <cell r="Z1061">
            <v>754</v>
          </cell>
          <cell r="AA1061" t="str">
            <v>M010</v>
          </cell>
          <cell r="AD1061" t="str">
            <v>casas aleman/gustavo amadero</v>
          </cell>
          <cell r="AE1061" t="str">
            <v>DF</v>
          </cell>
          <cell r="AF1061" t="str">
            <v>MX</v>
          </cell>
          <cell r="AG1061" t="str">
            <v>10322343</v>
          </cell>
          <cell r="AH1061" t="str">
            <v>VICTOR CORTES CORDERO</v>
          </cell>
          <cell r="AI1061" t="str">
            <v>123 puerto manzanillo</v>
          </cell>
          <cell r="AJ1061" t="str">
            <v>5545157442</v>
          </cell>
          <cell r="AK1061" t="str">
            <v>5545157442</v>
          </cell>
          <cell r="AL1061" t="str">
            <v>07580</v>
          </cell>
          <cell r="AM1061"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061" t="str">
            <v>1TE50B8NUSCB</v>
          </cell>
          <cell r="AO1061" t="str">
            <v>Smart</v>
          </cell>
          <cell r="AP1061" t="str">
            <v>Hisense</v>
          </cell>
          <cell r="AQ1061" t="str">
            <v>Opera</v>
          </cell>
          <cell r="AR1061" t="str">
            <v>FHD 1920 x 1080</v>
          </cell>
          <cell r="AS1061" t="str">
            <v>3TE50G1644B3G1644B3M010</v>
          </cell>
          <cell r="AT1061">
            <v>3</v>
          </cell>
          <cell r="AU1061" t="str">
            <v>50H7GB</v>
          </cell>
          <cell r="AV1061" t="str">
            <v>3TE50G1644B3</v>
          </cell>
          <cell r="AW1061" t="str">
            <v>G1644B3</v>
          </cell>
          <cell r="AX1061" t="str">
            <v>M010</v>
          </cell>
          <cell r="AY1061">
            <v>74012470</v>
          </cell>
          <cell r="AZ1061">
            <v>51013396</v>
          </cell>
          <cell r="BA1061">
            <v>80147901</v>
          </cell>
        </row>
        <row r="1062">
          <cell r="D1062">
            <v>60316347</v>
          </cell>
          <cell r="E1062" t="str">
            <v>A</v>
          </cell>
          <cell r="F1062" t="str">
            <v>TV</v>
          </cell>
          <cell r="G1062" t="str">
            <v>PAULO CESAR ESPINOZA CRUZ</v>
          </cell>
          <cell r="H1062" t="str">
            <v>LILA MZ. 22 LT. 12, COL. JARDINES DE CHALCO, CHALCO, C.P. 56607</v>
          </cell>
          <cell r="I1062" t="str">
            <v>17372846 / 5540462726</v>
          </cell>
          <cell r="J1062" t="str">
            <v>HISENSE</v>
          </cell>
          <cell r="K1062" t="str">
            <v>50K20DW</v>
          </cell>
          <cell r="L1062" t="str">
            <v>50G143291H10661</v>
          </cell>
          <cell r="M1062" t="str">
            <v>POLIZA</v>
          </cell>
          <cell r="N1062" t="str">
            <v>POLIZA</v>
          </cell>
          <cell r="O1062">
            <v>41637</v>
          </cell>
          <cell r="P1062">
            <v>42847</v>
          </cell>
          <cell r="Q1062">
            <v>201767</v>
          </cell>
          <cell r="R1062" t="str">
            <v>25/04/2017 03 : 48  ARANTXA.MON : NP5 / P1A: 173331 PANEL   22-04-2017   OC-1009917</v>
          </cell>
          <cell r="S1062" t="str">
            <v>EQUIPO DAÑADO EN DOMICILIO DE CLIENTE</v>
          </cell>
          <cell r="T1062" t="str">
            <v xml:space="preserve">   RENE ARIAS                     </v>
          </cell>
          <cell r="U1062" t="str">
            <v>2017-05-02</v>
          </cell>
          <cell r="V1062" t="str">
            <v>CENTRO</v>
          </cell>
          <cell r="W1062" t="str">
            <v>COMPLETADO</v>
          </cell>
          <cell r="X1062" t="str">
            <v>CLIENTE</v>
          </cell>
          <cell r="Y1062">
            <v>42844</v>
          </cell>
          <cell r="Z1062">
            <v>1207</v>
          </cell>
          <cell r="AA1062" t="str">
            <v>M010</v>
          </cell>
          <cell r="AD1062" t="str">
            <v>CHALCO/COL JARDINES DE CHALCO</v>
          </cell>
          <cell r="AE1062" t="str">
            <v>MEX</v>
          </cell>
          <cell r="AF1062" t="str">
            <v>MX</v>
          </cell>
          <cell r="AG1062" t="str">
            <v>10214335</v>
          </cell>
          <cell r="AH1062" t="str">
            <v>PAULO CESAR ESPINOZA CRUZ</v>
          </cell>
          <cell r="AI1062" t="str">
            <v>LT12 LILA MNZ 22</v>
          </cell>
          <cell r="AJ1062" t="str">
            <v>17372846</v>
          </cell>
          <cell r="AK1062">
            <v>0</v>
          </cell>
          <cell r="AL1062" t="str">
            <v>56607</v>
          </cell>
          <cell r="AM1062"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062" t="str">
            <v>1TE50B8NUSCB</v>
          </cell>
          <cell r="AO1062" t="str">
            <v>Smart</v>
          </cell>
          <cell r="AP1062" t="str">
            <v>Hisense</v>
          </cell>
          <cell r="AQ1062" t="str">
            <v>Opera</v>
          </cell>
          <cell r="AR1062" t="str">
            <v>FHD 1920 x 1080</v>
          </cell>
          <cell r="AS1062" t="str">
            <v>3TE50G1644B3G1644B3M010</v>
          </cell>
          <cell r="AT1062">
            <v>3</v>
          </cell>
          <cell r="AU1062" t="str">
            <v>50H7GB</v>
          </cell>
          <cell r="AV1062" t="str">
            <v>3TE50G1644B3</v>
          </cell>
          <cell r="AW1062" t="str">
            <v>G1644B3</v>
          </cell>
          <cell r="AX1062" t="str">
            <v>M010</v>
          </cell>
          <cell r="AY1062">
            <v>74012471</v>
          </cell>
          <cell r="AZ1062">
            <v>51013397</v>
          </cell>
          <cell r="BA1062">
            <v>80147902</v>
          </cell>
        </row>
        <row r="1063">
          <cell r="D1063">
            <v>60316371</v>
          </cell>
          <cell r="E1063" t="str">
            <v>A</v>
          </cell>
          <cell r="F1063" t="str">
            <v>TV</v>
          </cell>
          <cell r="G1063" t="str">
            <v>Anayeli Mercado</v>
          </cell>
          <cell r="H1063" t="str">
            <v>MACORINA #464, COL. BENITO JUAREZ, NEZAHUALCOYOTL, C.P. 57000</v>
          </cell>
          <cell r="I1063" t="str">
            <v>22890094 / 5522656561</v>
          </cell>
          <cell r="J1063" t="str">
            <v>HISENSE</v>
          </cell>
          <cell r="K1063" t="str">
            <v>50K20DW</v>
          </cell>
          <cell r="L1063" t="str">
            <v>50G143291H15722</v>
          </cell>
          <cell r="M1063" t="str">
            <v>NUMERO DE PEDIDO 3378459 TICKET DE COMPRA TIENDA EN LINEA  TELMEX</v>
          </cell>
          <cell r="N1063">
            <v>8999</v>
          </cell>
          <cell r="O1063">
            <v>42300</v>
          </cell>
          <cell r="P1063">
            <v>42850</v>
          </cell>
          <cell r="Q1063">
            <v>201767</v>
          </cell>
          <cell r="R1063" t="str">
            <v>27/04/2017 08 : 57  ARANTXA.MON : Se autoriza NP5; numero de serie yticket correcto / P1A: 173331 PANEL   25-04-2017   OC-1010007</v>
          </cell>
          <cell r="S1063" t="str">
            <v>EQUIPO DAÑADO EN DOMICILIO DE CLIENTE</v>
          </cell>
          <cell r="T1063" t="str">
            <v xml:space="preserve">   RENE ARIAS                     </v>
          </cell>
          <cell r="U1063" t="str">
            <v>2017-05-02</v>
          </cell>
          <cell r="V1063" t="str">
            <v>CENTRO</v>
          </cell>
          <cell r="W1063" t="str">
            <v>COMPLETADO</v>
          </cell>
          <cell r="X1063" t="str">
            <v>CLIENTE</v>
          </cell>
          <cell r="Y1063">
            <v>42844</v>
          </cell>
          <cell r="Z1063">
            <v>544</v>
          </cell>
          <cell r="AA1063" t="str">
            <v>M010</v>
          </cell>
          <cell r="AD1063" t="str">
            <v>Nezahualcoyotl/Benito Juarez</v>
          </cell>
          <cell r="AE1063" t="str">
            <v>MEX</v>
          </cell>
          <cell r="AF1063" t="str">
            <v>MX</v>
          </cell>
          <cell r="AG1063" t="str">
            <v>10416152</v>
          </cell>
          <cell r="AH1063" t="str">
            <v>ANAYELI MERCADO</v>
          </cell>
          <cell r="AI1063" t="str">
            <v>464 Macorina</v>
          </cell>
          <cell r="AJ1063" t="str">
            <v>5522656561</v>
          </cell>
          <cell r="AK1063" t="str">
            <v>5522656561</v>
          </cell>
          <cell r="AL1063" t="str">
            <v>57000</v>
          </cell>
          <cell r="AM1063"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063" t="str">
            <v>1TE50B8NUSCB</v>
          </cell>
          <cell r="AO1063" t="str">
            <v>Smart</v>
          </cell>
          <cell r="AP1063" t="str">
            <v>Hisense</v>
          </cell>
          <cell r="AQ1063" t="str">
            <v>Opera</v>
          </cell>
          <cell r="AR1063" t="str">
            <v>FHD 1920 x 1080</v>
          </cell>
          <cell r="AS1063" t="str">
            <v>3TE50G1644B3G1644B3M010</v>
          </cell>
          <cell r="AT1063">
            <v>3</v>
          </cell>
          <cell r="AU1063" t="str">
            <v>50H7GB</v>
          </cell>
          <cell r="AV1063" t="str">
            <v>3TE50G1644B3</v>
          </cell>
          <cell r="AW1063" t="str">
            <v>G1644B3</v>
          </cell>
          <cell r="AX1063" t="str">
            <v>M010</v>
          </cell>
          <cell r="AY1063">
            <v>74012472</v>
          </cell>
          <cell r="AZ1063">
            <v>51013399</v>
          </cell>
          <cell r="BA1063">
            <v>80147903</v>
          </cell>
        </row>
        <row r="1064">
          <cell r="D1064">
            <v>60316399</v>
          </cell>
          <cell r="E1064" t="str">
            <v>A</v>
          </cell>
          <cell r="F1064" t="str">
            <v>TV</v>
          </cell>
          <cell r="G1064" t="str">
            <v>FAUSTINO ESPARZA RAMOS</v>
          </cell>
          <cell r="H1064" t="str">
            <v>2DO.ANDADOR DE FLORENCIO VILLAREAL, COL. LOS REYES IZTACALCO, DEL. IZTACALCO, C.P. 08620</v>
          </cell>
          <cell r="I1064" t="str">
            <v xml:space="preserve"> 5556334986 / 5536674770</v>
          </cell>
          <cell r="J1064" t="str">
            <v>HISENSE</v>
          </cell>
          <cell r="K1064" t="str">
            <v>50K20DW</v>
          </cell>
          <cell r="L1064" t="str">
            <v>50G144843H01245</v>
          </cell>
          <cell r="M1064" t="str">
            <v>FOLIO 792202055818 CARTA DE ACEPTACION TIENDA TELMEX</v>
          </cell>
          <cell r="N1064" t="str">
            <v>CARTA DE ACEPTACION</v>
          </cell>
          <cell r="O1064">
            <v>41862</v>
          </cell>
          <cell r="P1064">
            <v>42850</v>
          </cell>
          <cell r="Q1064">
            <v>201767</v>
          </cell>
          <cell r="R1064" t="str">
            <v>27/04/2017 08 : 54  ARANTXA.MON : Se autoriza NP5; numero de serie yticket correcto / P1A: 173064 PANEL    166794 POWER   25-04-2017   OC-1010005</v>
          </cell>
          <cell r="S1064" t="str">
            <v>EQUIPO DAÑADO EN DOMICILIO DE CLIENTE</v>
          </cell>
          <cell r="T1064" t="str">
            <v xml:space="preserve">   RENE ARIAS                     </v>
          </cell>
          <cell r="U1064" t="str">
            <v>2017-05-02</v>
          </cell>
          <cell r="V1064" t="str">
            <v>CENTRO</v>
          </cell>
          <cell r="W1064" t="str">
            <v>COMPLETADO</v>
          </cell>
          <cell r="X1064" t="str">
            <v>CLIENTE</v>
          </cell>
          <cell r="Y1064">
            <v>42844</v>
          </cell>
          <cell r="Z1064">
            <v>982</v>
          </cell>
          <cell r="AA1064" t="str">
            <v>M010</v>
          </cell>
          <cell r="AD1064" t="str">
            <v>IZTACALCO/LOS REYES IZTACALCO</v>
          </cell>
          <cell r="AE1064" t="str">
            <v>DF</v>
          </cell>
          <cell r="AF1064" t="str">
            <v>MX</v>
          </cell>
          <cell r="AG1064" t="str">
            <v>10260227</v>
          </cell>
          <cell r="AH1064" t="str">
            <v>FAUSTINO ESPARZA RAMOS</v>
          </cell>
          <cell r="AI1064" t="str">
            <v>2DO.ANDADOR DE FLORENCIO VILLAREAL NO.8</v>
          </cell>
          <cell r="AJ1064" t="str">
            <v>044-5536674770</v>
          </cell>
          <cell r="AK1064" t="str">
            <v>044-5536674770</v>
          </cell>
          <cell r="AL1064" t="str">
            <v>08620</v>
          </cell>
          <cell r="AM1064"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064" t="str">
            <v>1TE50B8NUSCB</v>
          </cell>
          <cell r="AO1064" t="str">
            <v>Smart</v>
          </cell>
          <cell r="AP1064" t="str">
            <v>Hisense</v>
          </cell>
          <cell r="AQ1064" t="str">
            <v>Opera</v>
          </cell>
          <cell r="AR1064" t="str">
            <v>FHD 1920 x 1080</v>
          </cell>
          <cell r="AS1064" t="str">
            <v>3TE50G1644B3G1644B3M010</v>
          </cell>
          <cell r="AT1064">
            <v>3</v>
          </cell>
          <cell r="AU1064" t="str">
            <v>50H7GB</v>
          </cell>
          <cell r="AV1064" t="str">
            <v>3TE50G1644B3</v>
          </cell>
          <cell r="AW1064" t="str">
            <v>G1644B3</v>
          </cell>
          <cell r="AX1064" t="str">
            <v>M010</v>
          </cell>
          <cell r="AY1064">
            <v>74012474</v>
          </cell>
          <cell r="AZ1064">
            <v>51013400</v>
          </cell>
          <cell r="BA1064">
            <v>80147904</v>
          </cell>
        </row>
        <row r="1065">
          <cell r="D1065">
            <v>60316459</v>
          </cell>
          <cell r="E1065" t="str">
            <v>A</v>
          </cell>
          <cell r="F1065" t="str">
            <v>TV</v>
          </cell>
          <cell r="G1065" t="str">
            <v>MARIA DE LOURDES GOMEZ NASHIKI</v>
          </cell>
          <cell r="H1065" t="str">
            <v>AV. SANTIAGO 2505 INT. 10, COL. IZTLAZIHUATL, DEL. BENITO JUAREZ, C.P. 03520</v>
          </cell>
          <cell r="I1065" t="str">
            <v xml:space="preserve">91301899 / 5544855087 </v>
          </cell>
          <cell r="J1065" t="str">
            <v>HISENSE</v>
          </cell>
          <cell r="K1065" t="str">
            <v>50K20DW</v>
          </cell>
          <cell r="L1065" t="str">
            <v>50G143292H02352</v>
          </cell>
          <cell r="M1065" t="str">
            <v>ART / 000145531 TICKET DE COMPRA TIENDA TELMEX S.A DE C.V</v>
          </cell>
          <cell r="N1065">
            <v>11998.37</v>
          </cell>
          <cell r="O1065">
            <v>42182</v>
          </cell>
          <cell r="P1065">
            <v>42847</v>
          </cell>
          <cell r="Q1065">
            <v>201767</v>
          </cell>
          <cell r="R1065" t="str">
            <v>25/04/2017 03 : 42  ARANTXA.MON : NP5 / P1A: 173331 PANEL   22-04-2017  OC-1009914</v>
          </cell>
          <cell r="S1065" t="str">
            <v>EQUIPO DAÑADO EN DOMICILIO DE CLIENTE</v>
          </cell>
          <cell r="T1065" t="str">
            <v xml:space="preserve">   RENE ARIAS                     </v>
          </cell>
          <cell r="U1065" t="str">
            <v>2017-05-02</v>
          </cell>
          <cell r="V1065" t="str">
            <v>CENTRO</v>
          </cell>
          <cell r="W1065" t="str">
            <v>COMPLETADO</v>
          </cell>
          <cell r="X1065" t="str">
            <v>CLIENTE</v>
          </cell>
          <cell r="Y1065">
            <v>42845</v>
          </cell>
          <cell r="Z1065">
            <v>663</v>
          </cell>
          <cell r="AA1065" t="str">
            <v>M010</v>
          </cell>
          <cell r="AD1065" t="str">
            <v>IZTLAZIHUATL / BENITO JUAREZ</v>
          </cell>
          <cell r="AE1065" t="str">
            <v>DF</v>
          </cell>
          <cell r="AF1065" t="str">
            <v>MX</v>
          </cell>
          <cell r="AG1065" t="str">
            <v>10416395</v>
          </cell>
          <cell r="AH1065" t="str">
            <v>MARIA DE LOURDES GOMEZ NASHIKI</v>
          </cell>
          <cell r="AI1065" t="str">
            <v>2505 INT10 AV SANTIAGO</v>
          </cell>
          <cell r="AJ1065" t="str">
            <v>91301899</v>
          </cell>
          <cell r="AK1065" t="str">
            <v>0445544855087</v>
          </cell>
          <cell r="AL1065" t="str">
            <v>03520</v>
          </cell>
          <cell r="AM1065"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065" t="str">
            <v>1TE50B8NUSCB</v>
          </cell>
          <cell r="AO1065" t="str">
            <v>Smart</v>
          </cell>
          <cell r="AP1065" t="str">
            <v>Hisense</v>
          </cell>
          <cell r="AQ1065" t="str">
            <v>Opera</v>
          </cell>
          <cell r="AR1065" t="str">
            <v>FHD 1920 x 1080</v>
          </cell>
          <cell r="AS1065" t="str">
            <v>3TE50G165138G165138M010</v>
          </cell>
          <cell r="AT1065">
            <v>5</v>
          </cell>
          <cell r="AU1065" t="str">
            <v>50H7GB</v>
          </cell>
          <cell r="AV1065" t="str">
            <v>3TE50G165138</v>
          </cell>
          <cell r="AW1065" t="str">
            <v>G165138</v>
          </cell>
          <cell r="AX1065" t="str">
            <v>M010</v>
          </cell>
          <cell r="AY1065">
            <v>74012476</v>
          </cell>
          <cell r="AZ1065">
            <v>51013402</v>
          </cell>
          <cell r="BA1065">
            <v>80147915</v>
          </cell>
        </row>
        <row r="1066">
          <cell r="D1066">
            <v>60315786</v>
          </cell>
          <cell r="E1066" t="str">
            <v>A</v>
          </cell>
          <cell r="F1066" t="str">
            <v>TV</v>
          </cell>
          <cell r="G1066" t="str">
            <v xml:space="preserve">PAOLA MEJIA HIGAREDA </v>
          </cell>
          <cell r="H1066" t="str">
            <v>ASESORES 5533 ZAPOPAN/ARCOS DE GUADALUPE</v>
          </cell>
          <cell r="I1066">
            <v>3312782027</v>
          </cell>
          <cell r="J1066" t="str">
            <v>HISENSE</v>
          </cell>
          <cell r="K1066" t="str">
            <v>50K20DW</v>
          </cell>
          <cell r="L1066" t="str">
            <v>50J140464H00043</v>
          </cell>
          <cell r="M1066" t="str">
            <v xml:space="preserve">TICKET DE COMPRA </v>
          </cell>
          <cell r="N1066">
            <v>8499</v>
          </cell>
          <cell r="O1066">
            <v>41739</v>
          </cell>
          <cell r="P1066">
            <v>42849</v>
          </cell>
          <cell r="Q1066">
            <v>201109</v>
          </cell>
          <cell r="R1066" t="str">
            <v>FALTA DE REFACCIONES 173331 OC-1009606</v>
          </cell>
          <cell r="S1066" t="str">
            <v>CLIENTE ENTREGA EQUIPO SIN ACCESORIOS, U</v>
          </cell>
          <cell r="T1066" t="str">
            <v>YURIANA HERNANDEZ HERRERA</v>
          </cell>
          <cell r="U1066" t="str">
            <v>2017-ABRIL</v>
          </cell>
          <cell r="V1066" t="str">
            <v>SUR</v>
          </cell>
          <cell r="W1066" t="str">
            <v>COMPLETADO</v>
          </cell>
          <cell r="X1066" t="str">
            <v>TALLER</v>
          </cell>
          <cell r="Y1066">
            <v>42836</v>
          </cell>
          <cell r="Z1066">
            <v>1097</v>
          </cell>
          <cell r="AA1066" t="str">
            <v>M010</v>
          </cell>
          <cell r="AD1066" t="str">
            <v>Zapopan/Arcos de Guadalupe</v>
          </cell>
          <cell r="AE1066" t="str">
            <v>JAL</v>
          </cell>
          <cell r="AF1066" t="str">
            <v>MX</v>
          </cell>
          <cell r="AG1066" t="str">
            <v>10415721</v>
          </cell>
          <cell r="AH1066" t="str">
            <v>PAOLA MEJIA HIGAREDA</v>
          </cell>
          <cell r="AI1066" t="str">
            <v>5533 Asesores</v>
          </cell>
          <cell r="AJ1066" t="str">
            <v>3312782027</v>
          </cell>
          <cell r="AK1066">
            <v>0</v>
          </cell>
          <cell r="AL1066" t="str">
            <v>45037</v>
          </cell>
          <cell r="AM1066"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066" t="str">
            <v>1TE50B8NUSCB</v>
          </cell>
          <cell r="AO1066" t="str">
            <v>Smart</v>
          </cell>
          <cell r="AP1066" t="str">
            <v>Hisense</v>
          </cell>
          <cell r="AQ1066" t="str">
            <v>Opera</v>
          </cell>
          <cell r="AR1066" t="str">
            <v>FHD 1920 x 1080</v>
          </cell>
          <cell r="AS1066" t="str">
            <v>3TE50G165138G165138M010</v>
          </cell>
          <cell r="AT1066">
            <v>5</v>
          </cell>
          <cell r="AU1066" t="str">
            <v>50H7GB</v>
          </cell>
          <cell r="AV1066" t="str">
            <v>3TE50G165138</v>
          </cell>
          <cell r="AW1066" t="str">
            <v>G165138</v>
          </cell>
          <cell r="AX1066" t="str">
            <v>M010</v>
          </cell>
          <cell r="AY1066">
            <v>74012477</v>
          </cell>
          <cell r="AZ1066">
            <v>51013403</v>
          </cell>
          <cell r="BA1066">
            <v>80147928</v>
          </cell>
        </row>
        <row r="1067">
          <cell r="D1067">
            <v>60314100</v>
          </cell>
          <cell r="E1067" t="str">
            <v>A</v>
          </cell>
          <cell r="F1067" t="str">
            <v>TV</v>
          </cell>
          <cell r="G1067" t="str">
            <v>ELVIRA SOLIS CORTEZ</v>
          </cell>
          <cell r="H1067" t="str">
            <v>SAN JOSE 34 AUTLAN DE NAVARRO/ARQUIPOS</v>
          </cell>
          <cell r="I1067">
            <v>3171057751</v>
          </cell>
          <cell r="J1067" t="str">
            <v>HISENSE</v>
          </cell>
          <cell r="K1067" t="str">
            <v>50K20DW</v>
          </cell>
          <cell r="L1067" t="str">
            <v>50G143291H71715</v>
          </cell>
          <cell r="M1067" t="str">
            <v>TICKET DE COMPRA</v>
          </cell>
          <cell r="N1067">
            <v>11998</v>
          </cell>
          <cell r="O1067">
            <v>42151</v>
          </cell>
          <cell r="P1067">
            <v>42809</v>
          </cell>
          <cell r="Q1067">
            <v>201109</v>
          </cell>
          <cell r="R1067" t="str">
            <v>FALTA DE REFACCIONES</v>
          </cell>
          <cell r="S1067" t="str">
            <v/>
          </cell>
          <cell r="T1067" t="str">
            <v>YURIANA HERNANDEZ HERRERA</v>
          </cell>
          <cell r="U1067" t="str">
            <v>2017-ABRIL</v>
          </cell>
          <cell r="V1067" t="str">
            <v>SUR</v>
          </cell>
          <cell r="W1067" t="str">
            <v>COMPLETADO</v>
          </cell>
          <cell r="X1067" t="str">
            <v>TALLER</v>
          </cell>
          <cell r="Y1067">
            <v>42808</v>
          </cell>
          <cell r="Z1067">
            <v>657</v>
          </cell>
          <cell r="AA1067" t="str">
            <v>M010</v>
          </cell>
          <cell r="AD1067" t="str">
            <v>Autlan de Navarro/Arquipos</v>
          </cell>
          <cell r="AE1067" t="str">
            <v>JAL</v>
          </cell>
          <cell r="AF1067" t="str">
            <v>MX</v>
          </cell>
          <cell r="AG1067" t="str">
            <v>10413565</v>
          </cell>
          <cell r="AH1067" t="str">
            <v>ELVIRA SOLIS CORTEZ</v>
          </cell>
          <cell r="AI1067" t="str">
            <v>San jose num 34</v>
          </cell>
          <cell r="AJ1067" t="str">
            <v>3171057751</v>
          </cell>
          <cell r="AK1067">
            <v>0</v>
          </cell>
          <cell r="AL1067" t="str">
            <v>48900</v>
          </cell>
          <cell r="AM1067"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067" t="str">
            <v>1TE50B8NUSCB</v>
          </cell>
          <cell r="AO1067" t="str">
            <v>Smart</v>
          </cell>
          <cell r="AP1067" t="str">
            <v>Hisense</v>
          </cell>
          <cell r="AQ1067" t="str">
            <v>Opera</v>
          </cell>
          <cell r="AR1067" t="str">
            <v>FHD 1920 x 1080</v>
          </cell>
          <cell r="AS1067" t="str">
            <v>3TE50G165138G165138M010</v>
          </cell>
          <cell r="AT1067">
            <v>5</v>
          </cell>
          <cell r="AU1067" t="str">
            <v>50H7GB</v>
          </cell>
          <cell r="AV1067" t="str">
            <v>3TE50G165138</v>
          </cell>
          <cell r="AW1067" t="str">
            <v>G165138</v>
          </cell>
          <cell r="AX1067" t="str">
            <v>M010</v>
          </cell>
          <cell r="AY1067">
            <v>74012478</v>
          </cell>
          <cell r="AZ1067">
            <v>51013404</v>
          </cell>
          <cell r="BA1067">
            <v>80147930</v>
          </cell>
        </row>
        <row r="1068">
          <cell r="D1068">
            <v>60311489</v>
          </cell>
          <cell r="E1068" t="str">
            <v>A</v>
          </cell>
          <cell r="F1068" t="str">
            <v>TV</v>
          </cell>
          <cell r="G1068" t="str">
            <v>JOSE FLORES</v>
          </cell>
          <cell r="H1068" t="str">
            <v>BODEGA AURRERA</v>
          </cell>
          <cell r="I1068">
            <v>9616020288</v>
          </cell>
          <cell r="J1068" t="str">
            <v>HISENSE</v>
          </cell>
          <cell r="K1068" t="str">
            <v>50K20DW</v>
          </cell>
          <cell r="L1068" t="str">
            <v>50G143064H02410</v>
          </cell>
          <cell r="M1068">
            <v>143</v>
          </cell>
          <cell r="N1068">
            <v>8390</v>
          </cell>
          <cell r="O1068">
            <v>41987</v>
          </cell>
          <cell r="P1068" t="str">
            <v>02/14/2017</v>
          </cell>
          <cell r="Q1068">
            <v>200996</v>
          </cell>
          <cell r="R1068" t="str">
            <v>PANEL OC-1007615</v>
          </cell>
          <cell r="S1068" t="str">
            <v>to de la refacción</v>
          </cell>
          <cell r="T1068" t="str">
            <v xml:space="preserve">   MARITE DE CABALERO      fecha d</v>
          </cell>
          <cell r="U1068" t="str">
            <v>2017-04-19</v>
          </cell>
          <cell r="V1068" t="str">
            <v>SUR</v>
          </cell>
          <cell r="W1068" t="str">
            <v>COMPLETADO</v>
          </cell>
          <cell r="X1068" t="str">
            <v>TALLER</v>
          </cell>
          <cell r="Y1068">
            <v>42780</v>
          </cell>
          <cell r="Z1068">
            <v>793</v>
          </cell>
          <cell r="AA1068" t="str">
            <v>M010</v>
          </cell>
          <cell r="AD1068" t="str">
            <v>Tuxtla gutierreFracc.rincon de los lagos</v>
          </cell>
          <cell r="AE1068" t="str">
            <v>CHS</v>
          </cell>
          <cell r="AF1068" t="str">
            <v>MX</v>
          </cell>
          <cell r="AG1068" t="str">
            <v>10411954</v>
          </cell>
          <cell r="AH1068" t="str">
            <v>JOSE FLORES</v>
          </cell>
          <cell r="AI1068" t="str">
            <v>tziscao nu 136</v>
          </cell>
          <cell r="AJ1068" t="str">
            <v>9612339549</v>
          </cell>
          <cell r="AK1068" t="str">
            <v>9612339549</v>
          </cell>
          <cell r="AL1068" t="str">
            <v>29020</v>
          </cell>
          <cell r="AM1068"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068" t="str">
            <v>1TE50B8NUSCB</v>
          </cell>
          <cell r="AO1068" t="str">
            <v>Smart</v>
          </cell>
          <cell r="AP1068" t="str">
            <v>Hisense</v>
          </cell>
          <cell r="AQ1068" t="str">
            <v>Opera</v>
          </cell>
          <cell r="AR1068" t="str">
            <v>FHD 1920 x 1080</v>
          </cell>
          <cell r="AS1068" t="str">
            <v>3TE50G165138G165138M010</v>
          </cell>
          <cell r="AT1068">
            <v>5</v>
          </cell>
          <cell r="AU1068" t="str">
            <v>50H7GB</v>
          </cell>
          <cell r="AV1068" t="str">
            <v>3TE50G165138</v>
          </cell>
          <cell r="AW1068" t="str">
            <v>G165138</v>
          </cell>
          <cell r="AX1068" t="str">
            <v>M010</v>
          </cell>
          <cell r="AY1068">
            <v>74012479</v>
          </cell>
          <cell r="AZ1068">
            <v>51013405</v>
          </cell>
          <cell r="BA1068">
            <v>80147971</v>
          </cell>
        </row>
        <row r="1069">
          <cell r="D1069">
            <v>60310751</v>
          </cell>
          <cell r="E1069" t="str">
            <v>A</v>
          </cell>
          <cell r="F1069" t="str">
            <v>TV</v>
          </cell>
          <cell r="G1069" t="str">
            <v>ALDO LIBERATO DE JACOBIS BULL</v>
          </cell>
          <cell r="H1069" t="str">
            <v>JUAREZ 614 COL CENTRO: CIUDAD DE COATZACOALCOSM VER</v>
          </cell>
          <cell r="I1069">
            <v>9212127341</v>
          </cell>
          <cell r="J1069" t="str">
            <v>HISENSE</v>
          </cell>
          <cell r="K1069" t="str">
            <v>50K20DW</v>
          </cell>
          <cell r="L1069" t="str">
            <v>50J140464H00584</v>
          </cell>
          <cell r="M1069">
            <v>8426215</v>
          </cell>
          <cell r="N1069">
            <v>10120.950000000001</v>
          </cell>
          <cell r="O1069">
            <v>41891</v>
          </cell>
          <cell r="P1069">
            <v>42780</v>
          </cell>
          <cell r="Q1069">
            <v>201054</v>
          </cell>
          <cell r="R1069" t="str">
            <v>OC-1007365</v>
          </cell>
          <cell r="S1069" t="str">
            <v/>
          </cell>
          <cell r="T1069" t="str">
            <v xml:space="preserve"> JESUS LEON PUIG        Fecha de A</v>
          </cell>
          <cell r="U1069" t="str">
            <v>2017-04-12</v>
          </cell>
          <cell r="V1069" t="str">
            <v>SUR</v>
          </cell>
          <cell r="W1069" t="str">
            <v>COMPLETADO</v>
          </cell>
          <cell r="X1069" t="str">
            <v>TALLER</v>
          </cell>
          <cell r="Y1069">
            <v>42769</v>
          </cell>
          <cell r="Z1069">
            <v>878</v>
          </cell>
          <cell r="AA1069" t="str">
            <v>M010</v>
          </cell>
          <cell r="AD1069" t="str">
            <v>Coatzacoalcos/Centro</v>
          </cell>
          <cell r="AE1069" t="str">
            <v>VER</v>
          </cell>
          <cell r="AF1069" t="str">
            <v>MX</v>
          </cell>
          <cell r="AG1069" t="str">
            <v>10411355</v>
          </cell>
          <cell r="AH1069" t="str">
            <v>ALDO LIBERATO DE JACOBIS BUIL</v>
          </cell>
          <cell r="AI1069" t="str">
            <v>614 Av juarez</v>
          </cell>
          <cell r="AJ1069" t="str">
            <v>9211321933</v>
          </cell>
          <cell r="AK1069" t="str">
            <v>9211321933</v>
          </cell>
          <cell r="AL1069" t="str">
            <v>96400</v>
          </cell>
          <cell r="AM1069"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069" t="str">
            <v>1TE50B8NUSCB</v>
          </cell>
          <cell r="AO1069" t="str">
            <v>Smart</v>
          </cell>
          <cell r="AP1069" t="str">
            <v>Hisense</v>
          </cell>
          <cell r="AQ1069" t="str">
            <v>Opera</v>
          </cell>
          <cell r="AR1069" t="str">
            <v>FHD 1920 x 1080</v>
          </cell>
          <cell r="AS1069" t="str">
            <v>3TE50G165140G165140M010</v>
          </cell>
          <cell r="AT1069">
            <v>164</v>
          </cell>
          <cell r="AU1069" t="str">
            <v>50H7GB</v>
          </cell>
          <cell r="AV1069" t="str">
            <v>3TE50G165140</v>
          </cell>
          <cell r="AW1069" t="str">
            <v>G165140</v>
          </cell>
          <cell r="AX1069" t="str">
            <v>M010</v>
          </cell>
          <cell r="AY1069">
            <v>74011381</v>
          </cell>
          <cell r="AZ1069">
            <v>51008705</v>
          </cell>
          <cell r="BA1069">
            <v>80147862</v>
          </cell>
        </row>
        <row r="1070">
          <cell r="D1070">
            <v>60309303</v>
          </cell>
          <cell r="E1070" t="str">
            <v>A</v>
          </cell>
          <cell r="F1070" t="str">
            <v>TV</v>
          </cell>
          <cell r="G1070" t="str">
            <v>REBECA FUENTE MARIN</v>
          </cell>
          <cell r="H1070" t="str">
            <v>RAFAEL FLORES 89</v>
          </cell>
          <cell r="I1070">
            <v>9221023635</v>
          </cell>
          <cell r="J1070" t="str">
            <v>HISENSE</v>
          </cell>
          <cell r="K1070" t="str">
            <v>50H5C</v>
          </cell>
          <cell r="L1070" t="str">
            <v>50G1622I6H00220</v>
          </cell>
          <cell r="M1070">
            <v>0</v>
          </cell>
          <cell r="N1070">
            <v>10663.2</v>
          </cell>
          <cell r="O1070">
            <v>42745</v>
          </cell>
          <cell r="P1070">
            <v>42752</v>
          </cell>
          <cell r="Q1070">
            <v>201054</v>
          </cell>
          <cell r="R1070" t="str">
            <v xml:space="preserve">OC-1007009 </v>
          </cell>
          <cell r="S1070" t="str">
            <v/>
          </cell>
          <cell r="T1070" t="str">
            <v xml:space="preserve"> JESUS LEON PUIG                 F</v>
          </cell>
          <cell r="U1070" t="str">
            <v>2017-04-12</v>
          </cell>
          <cell r="V1070" t="str">
            <v>SUR</v>
          </cell>
          <cell r="W1070" t="str">
            <v>COMPLETADO</v>
          </cell>
          <cell r="X1070" t="str">
            <v>TALLER</v>
          </cell>
          <cell r="Y1070">
            <v>42752</v>
          </cell>
          <cell r="Z1070">
            <v>7</v>
          </cell>
          <cell r="AA1070" t="str">
            <v>M010</v>
          </cell>
          <cell r="AD1070" t="str">
            <v>col eduardo soto/minatitlan</v>
          </cell>
          <cell r="AE1070" t="str">
            <v>VER</v>
          </cell>
          <cell r="AF1070" t="str">
            <v>MX</v>
          </cell>
          <cell r="AG1070" t="str">
            <v>10409306</v>
          </cell>
          <cell r="AH1070" t="str">
            <v>REBECA FUENTES MARIN</v>
          </cell>
          <cell r="AI1070" t="str">
            <v>rafael flores num 89</v>
          </cell>
          <cell r="AJ1070" t="str">
            <v>9221023635</v>
          </cell>
          <cell r="AK1070">
            <v>0</v>
          </cell>
          <cell r="AL1070" t="str">
            <v>96879</v>
          </cell>
          <cell r="AM1070"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070" t="str">
            <v>3TE50G1618N2</v>
          </cell>
          <cell r="AO1070" t="e">
            <v>#N/A</v>
          </cell>
          <cell r="AP1070" t="e">
            <v>#N/A</v>
          </cell>
          <cell r="AQ1070" t="e">
            <v>#N/A</v>
          </cell>
          <cell r="AR1070" t="e">
            <v>#N/A</v>
          </cell>
          <cell r="AS1070" t="str">
            <v>3TE50G165140G165140M010</v>
          </cell>
          <cell r="AT1070">
            <v>164</v>
          </cell>
          <cell r="AU1070" t="str">
            <v>50H7GB</v>
          </cell>
          <cell r="AV1070" t="str">
            <v>3TE50G165140</v>
          </cell>
          <cell r="AW1070" t="str">
            <v>G165140</v>
          </cell>
          <cell r="AX1070" t="str">
            <v>M010</v>
          </cell>
          <cell r="AY1070">
            <v>74012480</v>
          </cell>
          <cell r="AZ1070">
            <v>51013406</v>
          </cell>
          <cell r="BA1070">
            <v>80147972</v>
          </cell>
        </row>
        <row r="1071">
          <cell r="D1071">
            <v>60317343</v>
          </cell>
          <cell r="E1071" t="str">
            <v>A</v>
          </cell>
          <cell r="F1071" t="str">
            <v>TV</v>
          </cell>
          <cell r="G1071" t="str">
            <v>JOSE MANUEL PEREZ VELASCO</v>
          </cell>
          <cell r="H1071" t="str">
            <v>16 DE SEPTIEMBRE # 412, COL. FERNANDO GOMEZ SANDOVAL</v>
          </cell>
          <cell r="I1071">
            <v>9515113912</v>
          </cell>
          <cell r="J1071" t="str">
            <v>HISENSE</v>
          </cell>
          <cell r="K1071" t="str">
            <v>50K20DW</v>
          </cell>
          <cell r="L1071" t="str">
            <v>50G144844H00439</v>
          </cell>
          <cell r="M1071">
            <v>40610</v>
          </cell>
          <cell r="N1071">
            <v>8587</v>
          </cell>
          <cell r="O1071" t="str">
            <v>10-10-16 DE PISO</v>
          </cell>
          <cell r="P1071">
            <v>42852</v>
          </cell>
          <cell r="Q1071">
            <v>201022</v>
          </cell>
          <cell r="R1071" t="str">
            <v xml:space="preserve"> T173331, PEDIDO # OC-1010185</v>
          </cell>
          <cell r="S1071" t="str">
            <v>EQUIPO EN TALLER, SOLO PANTALLA SIN ACCE</v>
          </cell>
          <cell r="T1071" t="str">
            <v xml:space="preserve">  MAURICIO ILESCAS OLIVERA       F</v>
          </cell>
          <cell r="U1071" t="str">
            <v>2017-04-29</v>
          </cell>
          <cell r="V1071" t="str">
            <v>SUR</v>
          </cell>
          <cell r="W1071" t="str">
            <v>COMPLETADO</v>
          </cell>
          <cell r="X1071" t="str">
            <v>TALLER</v>
          </cell>
          <cell r="Y1071">
            <v>42853</v>
          </cell>
          <cell r="Z1071" t="e">
            <v>#VALUE!</v>
          </cell>
          <cell r="AA1071" t="str">
            <v>M010</v>
          </cell>
          <cell r="AD1071" t="str">
            <v>Oaxaca/Fernando Gomez</v>
          </cell>
          <cell r="AE1071" t="str">
            <v>OAX</v>
          </cell>
          <cell r="AF1071" t="str">
            <v>MX</v>
          </cell>
          <cell r="AG1071" t="str">
            <v>10417075</v>
          </cell>
          <cell r="AH1071" t="str">
            <v>JOSE MANUEL PEREZ VELASCO</v>
          </cell>
          <cell r="AI1071" t="str">
            <v>412 16 de Septiembre</v>
          </cell>
          <cell r="AJ1071" t="str">
            <v>9515113912</v>
          </cell>
          <cell r="AK1071">
            <v>0</v>
          </cell>
          <cell r="AL1071" t="str">
            <v>68129</v>
          </cell>
          <cell r="AM1071"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071" t="str">
            <v>1TE50B8NUSCB</v>
          </cell>
          <cell r="AO1071" t="str">
            <v>Smart</v>
          </cell>
          <cell r="AP1071" t="str">
            <v>Hisense</v>
          </cell>
          <cell r="AQ1071" t="str">
            <v>Opera</v>
          </cell>
          <cell r="AR1071" t="str">
            <v>FHD 1920 x 1080</v>
          </cell>
          <cell r="AS1071" t="str">
            <v>3TE50G165140G165140M010</v>
          </cell>
          <cell r="AT1071">
            <v>164</v>
          </cell>
          <cell r="AU1071" t="str">
            <v>50H7GB</v>
          </cell>
          <cell r="AV1071" t="str">
            <v>3TE50G165140</v>
          </cell>
          <cell r="AW1071" t="str">
            <v>G165140</v>
          </cell>
          <cell r="AX1071" t="str">
            <v>M010</v>
          </cell>
          <cell r="AY1071">
            <v>74012482</v>
          </cell>
          <cell r="AZ1071">
            <v>51013408</v>
          </cell>
          <cell r="BA1071">
            <v>80148547</v>
          </cell>
        </row>
        <row r="1072">
          <cell r="D1072">
            <v>60315016</v>
          </cell>
          <cell r="E1072" t="str">
            <v>A</v>
          </cell>
          <cell r="F1072" t="str">
            <v>TV</v>
          </cell>
          <cell r="G1072" t="str">
            <v>RENE HERRERA</v>
          </cell>
          <cell r="H1072" t="str">
            <v>C. 129 # 211 X 46-A Y 46-B            SERAPIO RENDON                     MERIDA, YUCATAN</v>
          </cell>
          <cell r="I1072">
            <v>9999324019</v>
          </cell>
          <cell r="J1072" t="str">
            <v>HISENSE</v>
          </cell>
          <cell r="K1072" t="str">
            <v>50K20DW</v>
          </cell>
          <cell r="L1072" t="str">
            <v>50J140464H00053</v>
          </cell>
          <cell r="M1072" t="str">
            <v xml:space="preserve">CARTA FACTURA </v>
          </cell>
          <cell r="N1072">
            <v>8599</v>
          </cell>
          <cell r="O1072">
            <v>41979</v>
          </cell>
          <cell r="P1072">
            <v>42822</v>
          </cell>
          <cell r="Q1072">
            <v>201470</v>
          </cell>
          <cell r="R1072" t="str">
            <v xml:space="preserve">FALTA DE REFACCIONES T173331/PANEL OC-1009191   CF:06/04/2017 09 : 54  ARANTXA.MON : NP5                     </v>
          </cell>
          <cell r="S1072" t="str">
            <v>AJA, UNICEL (FALTA 1 LATERAL), CONTROL R</v>
          </cell>
          <cell r="T1072" t="str">
            <v xml:space="preserve">       Martha I. López Martín     </v>
          </cell>
          <cell r="U1072" t="str">
            <v>2017-04-20</v>
          </cell>
          <cell r="V1072" t="str">
            <v>SUR</v>
          </cell>
          <cell r="W1072" t="str">
            <v>COMPLETADO</v>
          </cell>
          <cell r="X1072" t="str">
            <v>TALLER</v>
          </cell>
          <cell r="Y1072">
            <v>42821</v>
          </cell>
          <cell r="AA1072" t="str">
            <v>M010</v>
          </cell>
          <cell r="AD1072" t="str">
            <v>merida/ col serapio redon</v>
          </cell>
          <cell r="AE1072" t="str">
            <v>YUC</v>
          </cell>
          <cell r="AF1072" t="str">
            <v>MX</v>
          </cell>
          <cell r="AG1072" t="str">
            <v>10414537</v>
          </cell>
          <cell r="AH1072" t="str">
            <v>RENE HERRERA</v>
          </cell>
          <cell r="AI1072" t="str">
            <v>211 calle 129 a</v>
          </cell>
          <cell r="AJ1072" t="str">
            <v>9999324019</v>
          </cell>
          <cell r="AK1072">
            <v>0</v>
          </cell>
          <cell r="AL1072" t="str">
            <v>97285</v>
          </cell>
          <cell r="AM1072"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072" t="str">
            <v>1TE50B8NUSCB</v>
          </cell>
          <cell r="AO1072" t="str">
            <v>Smart</v>
          </cell>
          <cell r="AP1072" t="str">
            <v>Hisense</v>
          </cell>
          <cell r="AQ1072" t="str">
            <v>Opera</v>
          </cell>
          <cell r="AR1072" t="str">
            <v>FHD 1920 x 1080</v>
          </cell>
          <cell r="AS1072" t="str">
            <v>3TE50G165140G165140M010</v>
          </cell>
          <cell r="AT1072">
            <v>164</v>
          </cell>
          <cell r="AU1072" t="str">
            <v>50H7GB</v>
          </cell>
          <cell r="AV1072" t="str">
            <v>3TE50G165140</v>
          </cell>
          <cell r="AW1072" t="str">
            <v>G165140</v>
          </cell>
          <cell r="AX1072" t="str">
            <v>M010</v>
          </cell>
          <cell r="AY1072">
            <v>74012483</v>
          </cell>
          <cell r="AZ1072">
            <v>51013409</v>
          </cell>
          <cell r="BA1072">
            <v>80147975</v>
          </cell>
        </row>
        <row r="1073">
          <cell r="D1073">
            <v>60315509</v>
          </cell>
          <cell r="E1073" t="str">
            <v>A</v>
          </cell>
          <cell r="F1073" t="str">
            <v>TV</v>
          </cell>
          <cell r="G1073" t="str">
            <v>ANYUL ANABEL OSORIO IRIGOYI</v>
          </cell>
          <cell r="H1073" t="str">
            <v>C. 54 # 515 X 51 Y 53                          FRAC. GRANJAS                              MERIDA, YUCATAN</v>
          </cell>
          <cell r="I1073">
            <v>9991315208</v>
          </cell>
          <cell r="J1073" t="str">
            <v>HISENSE</v>
          </cell>
          <cell r="K1073" t="str">
            <v>43H7C</v>
          </cell>
          <cell r="L1073" t="str">
            <v>43G160588H04005</v>
          </cell>
          <cell r="M1073" t="str">
            <v>TICKET</v>
          </cell>
          <cell r="N1073">
            <v>14999</v>
          </cell>
          <cell r="O1073">
            <v>42629</v>
          </cell>
          <cell r="P1073">
            <v>42831</v>
          </cell>
          <cell r="Q1073">
            <v>201470</v>
          </cell>
          <cell r="R1073" t="str">
            <v xml:space="preserve">FALTA DE REFACCIONES T197917/PANEL OC-1009459   CF:12/04/2017 01 : 27  ARANTXA.MON : NP5                     </v>
          </cell>
          <cell r="S1073" t="str">
            <v xml:space="preserve">IN CAJA, AMBAS PATITAS, CONTROL REMOTO, </v>
          </cell>
          <cell r="T1073" t="str">
            <v xml:space="preserve">       Martha I. López Martín     </v>
          </cell>
          <cell r="U1073" t="str">
            <v>2017-04-20</v>
          </cell>
          <cell r="V1073" t="str">
            <v>SUR</v>
          </cell>
          <cell r="W1073" t="str">
            <v>COMPLETADO</v>
          </cell>
          <cell r="X1073" t="str">
            <v>TALLER</v>
          </cell>
          <cell r="Y1073">
            <v>42830</v>
          </cell>
          <cell r="Z1073">
            <v>201</v>
          </cell>
          <cell r="AA1073" t="str">
            <v>M010</v>
          </cell>
          <cell r="AD1073" t="str">
            <v>Merida/fracc granjas</v>
          </cell>
          <cell r="AE1073" t="str">
            <v>YUC</v>
          </cell>
          <cell r="AF1073" t="str">
            <v>MX</v>
          </cell>
          <cell r="AG1073" t="str">
            <v>10415523</v>
          </cell>
          <cell r="AH1073" t="str">
            <v>ANYUL ANABEL OSORIO IRIGOYI</v>
          </cell>
          <cell r="AI1073" t="str">
            <v>515 calle 54</v>
          </cell>
          <cell r="AJ1073" t="str">
            <v>9991315208</v>
          </cell>
          <cell r="AK1073" t="str">
            <v>9993381475</v>
          </cell>
          <cell r="AL1073" t="str">
            <v>97198</v>
          </cell>
          <cell r="AM1073"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073" t="str">
            <v>3TE43G154905</v>
          </cell>
          <cell r="AO1073" t="str">
            <v>Smart</v>
          </cell>
          <cell r="AP1073" t="str">
            <v>Hisense</v>
          </cell>
          <cell r="AQ1073" t="str">
            <v>Opera</v>
          </cell>
          <cell r="AR1073" t="str">
            <v>UHD 3840 X 2160</v>
          </cell>
          <cell r="AS1073" t="str">
            <v>3TE43G1618P0MG1618P0MM010</v>
          </cell>
          <cell r="AT1073">
            <v>10</v>
          </cell>
          <cell r="AU1073" t="str">
            <v>43H7C</v>
          </cell>
          <cell r="AV1073" t="str">
            <v>3TE43G1618P0M</v>
          </cell>
          <cell r="AW1073" t="str">
            <v>G1618P0M</v>
          </cell>
          <cell r="AX1073" t="str">
            <v>M010</v>
          </cell>
          <cell r="AY1073">
            <v>74012485</v>
          </cell>
          <cell r="AZ1073">
            <v>51013411</v>
          </cell>
          <cell r="BA1073">
            <v>80147978</v>
          </cell>
        </row>
        <row r="1074">
          <cell r="D1074">
            <v>60316495</v>
          </cell>
          <cell r="E1074" t="str">
            <v>A</v>
          </cell>
          <cell r="F1074" t="str">
            <v>TV</v>
          </cell>
          <cell r="G1074" t="str">
            <v>Maria Gloria Fuentes Castellanos</v>
          </cell>
          <cell r="H1074" t="str">
            <v xml:space="preserve">Prolongacion Plutarco Elias Calles Num 27 Edif J, COL. EJERCITO CONSTITUCIONALISTA, DEL. IZTAPALAPA, C.P. 09208
</v>
          </cell>
          <cell r="I1074" t="str">
            <v>57458948 / 57459200</v>
          </cell>
          <cell r="J1074" t="str">
            <v>HISENSE</v>
          </cell>
          <cell r="K1074" t="str">
            <v>50K20DW</v>
          </cell>
          <cell r="L1074" t="str">
            <v>50G143291H13234</v>
          </cell>
          <cell r="M1074" t="str">
            <v>POLIZA</v>
          </cell>
          <cell r="N1074" t="str">
            <v>POLIZA</v>
          </cell>
          <cell r="O1074">
            <v>42121</v>
          </cell>
          <cell r="P1074">
            <v>42850</v>
          </cell>
          <cell r="Q1074">
            <v>201767</v>
          </cell>
          <cell r="R1074" t="str">
            <v>27/04/2017 08 : 49  ARANTXA.MON : Se autoriza NP5; numero de serie yticket correcto /  P1A: 173331 PANEL   25-04-2017   OC-1010000</v>
          </cell>
          <cell r="S1074" t="str">
            <v>EQUIPO DAÑADO EN DOMICILIO DE CLIENTE</v>
          </cell>
          <cell r="T1074" t="str">
            <v xml:space="preserve">   RENE ARIAS                     </v>
          </cell>
          <cell r="U1074" t="str">
            <v>2017-05-02</v>
          </cell>
          <cell r="V1074" t="str">
            <v>CENTRO</v>
          </cell>
          <cell r="W1074" t="str">
            <v>COMPLETADO</v>
          </cell>
          <cell r="X1074" t="str">
            <v>CLIENTE</v>
          </cell>
          <cell r="Y1074">
            <v>42845</v>
          </cell>
          <cell r="Z1074">
            <v>724</v>
          </cell>
          <cell r="AA1074" t="str">
            <v>M010</v>
          </cell>
          <cell r="AD1074" t="str">
            <v>ejercito constitucionalista/iztapalapa</v>
          </cell>
          <cell r="AE1074" t="str">
            <v>DF</v>
          </cell>
          <cell r="AF1074" t="str">
            <v>MX</v>
          </cell>
          <cell r="AG1074" t="str">
            <v>10416376</v>
          </cell>
          <cell r="AH1074" t="str">
            <v>MARIA GLORIA FUENTES CASTELLANOS</v>
          </cell>
          <cell r="AI1074" t="str">
            <v>prolongacion plutarco elias calles num 27 edif j dto 304</v>
          </cell>
          <cell r="AJ1074" t="str">
            <v>57459200</v>
          </cell>
          <cell r="AK1074" t="str">
            <v>57459200</v>
          </cell>
          <cell r="AL1074" t="str">
            <v>09208</v>
          </cell>
          <cell r="AM1074"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074" t="str">
            <v>1TE50B8NUSCB</v>
          </cell>
          <cell r="AO1074" t="str">
            <v>Smart</v>
          </cell>
          <cell r="AP1074" t="str">
            <v>Hisense</v>
          </cell>
          <cell r="AQ1074" t="str">
            <v>Opera</v>
          </cell>
          <cell r="AR1074" t="str">
            <v>FHD 1920 x 1080</v>
          </cell>
          <cell r="AS1074" t="str">
            <v>3TE50G165138G165138M010</v>
          </cell>
          <cell r="AT1074">
            <v>5</v>
          </cell>
          <cell r="AU1074" t="str">
            <v>50H7GB</v>
          </cell>
          <cell r="AV1074" t="str">
            <v>3TE50G165138</v>
          </cell>
          <cell r="AW1074" t="str">
            <v>G165138</v>
          </cell>
          <cell r="AX1074" t="str">
            <v>M010</v>
          </cell>
          <cell r="AY1074">
            <v>74012416</v>
          </cell>
          <cell r="AZ1074">
            <v>51013342</v>
          </cell>
          <cell r="BA1074">
            <v>80146585</v>
          </cell>
        </row>
        <row r="1075">
          <cell r="D1075">
            <v>60294026</v>
          </cell>
          <cell r="E1075" t="str">
            <v>A</v>
          </cell>
          <cell r="F1075" t="str">
            <v>TV</v>
          </cell>
          <cell r="G1075" t="str">
            <v>IRMA COBOS RODRIGUEZ</v>
          </cell>
          <cell r="H1075" t="str">
            <v>DERECHO DE HUELGA 1449, CROC, MONTERREY</v>
          </cell>
          <cell r="I1075" t="str">
            <v>8122635146, 8119208995</v>
          </cell>
          <cell r="J1075" t="str">
            <v>HISENSE</v>
          </cell>
          <cell r="K1075" t="str">
            <v>48K20D</v>
          </cell>
          <cell r="L1075" t="str">
            <v>48G151187H01488</v>
          </cell>
          <cell r="M1075" t="str">
            <v>POLIZA</v>
          </cell>
          <cell r="N1075">
            <v>0</v>
          </cell>
          <cell r="O1075">
            <v>42251</v>
          </cell>
          <cell r="P1075">
            <v>42650</v>
          </cell>
          <cell r="Q1075">
            <v>201024</v>
          </cell>
          <cell r="R1075" t="str">
            <v>10/13/2016 ERNESTO HDZ NP5 P1A: OC. 1002350, PANEL, 179326</v>
          </cell>
          <cell r="S1075" t="str">
            <v/>
          </cell>
          <cell r="T1075" t="str">
            <v xml:space="preserve">    SOFIA VAZQUEZ                 </v>
          </cell>
          <cell r="U1075" t="str">
            <v>2017-05-03</v>
          </cell>
          <cell r="V1075" t="str">
            <v>Norte</v>
          </cell>
          <cell r="W1075" t="str">
            <v>COMPLETADO</v>
          </cell>
          <cell r="X1075" t="str">
            <v>TALLER</v>
          </cell>
          <cell r="Y1075">
            <v>42640</v>
          </cell>
          <cell r="Z1075">
            <v>389</v>
          </cell>
          <cell r="AA1075" t="str">
            <v>M010</v>
          </cell>
          <cell r="AD1075" t="str">
            <v>Monterrey / Croc</v>
          </cell>
          <cell r="AE1075" t="str">
            <v>NL</v>
          </cell>
          <cell r="AF1075" t="str">
            <v>MX</v>
          </cell>
          <cell r="AG1075" t="e">
            <v>#N/A</v>
          </cell>
          <cell r="AH1075" t="str">
            <v>Irma Cobos Rodriguez</v>
          </cell>
          <cell r="AI1075" t="str">
            <v>derecho de huelga num 1449</v>
          </cell>
          <cell r="AJ1075" t="e">
            <v>#N/A</v>
          </cell>
          <cell r="AK1075" t="e">
            <v>#N/A</v>
          </cell>
          <cell r="AL1075">
            <v>64200</v>
          </cell>
          <cell r="AM1075" t="e">
            <v>#N/A</v>
          </cell>
          <cell r="AN1075" t="str">
            <v>3TE48G144581</v>
          </cell>
          <cell r="AO1075" t="str">
            <v>Básica</v>
          </cell>
          <cell r="AP1075" t="str">
            <v>Hisense</v>
          </cell>
          <cell r="AQ1075" t="str">
            <v>Opera</v>
          </cell>
          <cell r="AR1075" t="str">
            <v>FHD 1920 x 1080</v>
          </cell>
          <cell r="AS1075" t="str">
            <v>3TE50G165140G165140M010</v>
          </cell>
          <cell r="AT1075">
            <v>164</v>
          </cell>
          <cell r="AU1075" t="str">
            <v>50H7GB</v>
          </cell>
          <cell r="AV1075" t="str">
            <v>3TE50G165140</v>
          </cell>
          <cell r="AW1075" t="str">
            <v>G165140</v>
          </cell>
          <cell r="AX1075" t="str">
            <v>M010</v>
          </cell>
          <cell r="AY1075">
            <v>74012455</v>
          </cell>
          <cell r="AZ1075">
            <v>51013381</v>
          </cell>
          <cell r="BA1075">
            <v>80148544</v>
          </cell>
        </row>
        <row r="1076">
          <cell r="D1076">
            <v>60295945</v>
          </cell>
          <cell r="E1076" t="str">
            <v>E</v>
          </cell>
          <cell r="F1076" t="str">
            <v>TV</v>
          </cell>
          <cell r="G1076" t="str">
            <v>ANGELICA CASTILLO OCHOA</v>
          </cell>
          <cell r="H1076" t="str">
            <v>HACIENDA DEL JAZMIN #20 ZAPOPAN/HDAS DEL VALLE</v>
          </cell>
          <cell r="I1076">
            <v>33648283</v>
          </cell>
          <cell r="J1076" t="str">
            <v>HISENSE</v>
          </cell>
          <cell r="K1076" t="str">
            <v>50K20DW</v>
          </cell>
          <cell r="L1076" t="str">
            <v>50J140464H03219</v>
          </cell>
          <cell r="M1076" t="str">
            <v xml:space="preserve">CARTA DE ASEPTACION </v>
          </cell>
          <cell r="N1076">
            <v>11998.37</v>
          </cell>
          <cell r="O1076">
            <v>42191</v>
          </cell>
          <cell r="P1076">
            <v>42665</v>
          </cell>
          <cell r="Q1076">
            <v>201109</v>
          </cell>
          <cell r="R1076" t="str">
            <v>SE LE ENTREGO CF EN MAL ESTADO</v>
          </cell>
          <cell r="S1076" t="str">
            <v xml:space="preserve">CLIENTE NO RECIBE SU CF PORQUE VENIA EN </v>
          </cell>
          <cell r="T1076" t="str">
            <v>YURIANA HERNANDEZ HERRERA</v>
          </cell>
          <cell r="U1076" t="str">
            <v>2017-ABRIL</v>
          </cell>
          <cell r="V1076" t="str">
            <v>SUR</v>
          </cell>
          <cell r="W1076" t="str">
            <v>COMPLETADO</v>
          </cell>
          <cell r="X1076" t="str">
            <v>TALLER</v>
          </cell>
          <cell r="Y1076">
            <v>43013</v>
          </cell>
          <cell r="Z1076">
            <v>822</v>
          </cell>
          <cell r="AA1076" t="str">
            <v>M010</v>
          </cell>
          <cell r="AD1076" t="str">
            <v>ZAPOPAN/HDAS DEL VALLE</v>
          </cell>
          <cell r="AE1076" t="str">
            <v>JAL</v>
          </cell>
          <cell r="AF1076" t="str">
            <v>MX</v>
          </cell>
          <cell r="AG1076" t="e">
            <v>#N/A</v>
          </cell>
          <cell r="AH1076" t="str">
            <v>ANGELICA CASTILLO OCHOA</v>
          </cell>
          <cell r="AI1076" t="str">
            <v>HACIENDA DEL JAZMIN 20</v>
          </cell>
          <cell r="AJ1076" t="e">
            <v>#N/A</v>
          </cell>
          <cell r="AK1076" t="e">
            <v>#N/A</v>
          </cell>
          <cell r="AL1076">
            <v>45180</v>
          </cell>
          <cell r="AM1076" t="e">
            <v>#N/A</v>
          </cell>
          <cell r="AN1076" t="str">
            <v>1TE50B8NUSCB</v>
          </cell>
          <cell r="AO1076" t="str">
            <v>Smart</v>
          </cell>
          <cell r="AP1076" t="str">
            <v>Hisense</v>
          </cell>
          <cell r="AQ1076" t="str">
            <v>Opera</v>
          </cell>
          <cell r="AR1076" t="str">
            <v>FHD 1920 x 1080</v>
          </cell>
          <cell r="AS1076" t="str">
            <v>3TE50G165138G165138M010</v>
          </cell>
          <cell r="AT1076">
            <v>5</v>
          </cell>
          <cell r="AU1076" t="str">
            <v>50H7GB</v>
          </cell>
          <cell r="AV1076" t="str">
            <v>3TE50G165138</v>
          </cell>
          <cell r="AW1076" t="str">
            <v>G165138</v>
          </cell>
          <cell r="AX1076" t="str">
            <v>M010</v>
          </cell>
          <cell r="AY1076">
            <v>74008193</v>
          </cell>
          <cell r="AZ1076">
            <v>51013382</v>
          </cell>
          <cell r="BA1076">
            <v>80147863</v>
          </cell>
        </row>
        <row r="1077">
          <cell r="D1077">
            <v>60315559</v>
          </cell>
          <cell r="E1077" t="str">
            <v>A</v>
          </cell>
          <cell r="F1077" t="str">
            <v>TV</v>
          </cell>
          <cell r="G1077" t="str">
            <v>CLAUDIA MARISOL CAUICH</v>
          </cell>
          <cell r="H1077" t="str">
            <v>C. 46 # 822-14 X 46 Y 48                           VILLA MAGNA SUR                              MERIDA, YUCATAN</v>
          </cell>
          <cell r="I1077">
            <v>9999491058</v>
          </cell>
          <cell r="J1077" t="str">
            <v>HISENSE</v>
          </cell>
          <cell r="K1077" t="str">
            <v>50H5GB</v>
          </cell>
          <cell r="L1077" t="str">
            <v>50G145315H01705</v>
          </cell>
          <cell r="M1077" t="str">
            <v>PLA / 000205470</v>
          </cell>
          <cell r="N1077">
            <v>15998.27</v>
          </cell>
          <cell r="O1077">
            <v>42380</v>
          </cell>
          <cell r="P1077">
            <v>42831</v>
          </cell>
          <cell r="Q1077">
            <v>201470</v>
          </cell>
          <cell r="R1077" t="str">
            <v>FALTA DE REFACCIONES T182406/PANEL OC-1009465   CF:19/04/2017 03 : 05  ARANTXA.MON : NP5</v>
          </cell>
          <cell r="S1077" t="str">
            <v>AJA, CABLE CORRIENTE</v>
          </cell>
          <cell r="T1077" t="str">
            <v xml:space="preserve">       Martha I. López Martín     </v>
          </cell>
          <cell r="U1077" t="str">
            <v>2017-04-21</v>
          </cell>
          <cell r="V1077" t="str">
            <v>SUR</v>
          </cell>
          <cell r="W1077" t="str">
            <v>COMPLETADO</v>
          </cell>
          <cell r="X1077" t="str">
            <v>TALLER</v>
          </cell>
          <cell r="Y1077">
            <v>42831</v>
          </cell>
          <cell r="Z1077">
            <v>451</v>
          </cell>
          <cell r="AA1077" t="str">
            <v>M010</v>
          </cell>
          <cell r="AD1077" t="str">
            <v>Merida/Dia magna del sur</v>
          </cell>
          <cell r="AE1077" t="str">
            <v>YUC</v>
          </cell>
          <cell r="AF1077" t="str">
            <v>MX</v>
          </cell>
          <cell r="AG1077" t="str">
            <v>10410445</v>
          </cell>
          <cell r="AH1077" t="str">
            <v>CLAUDIA MARISOL CAUICH</v>
          </cell>
          <cell r="AI1077" t="str">
            <v>Calle 46 numero 822 interior 14</v>
          </cell>
          <cell r="AJ1077" t="str">
            <v>9993439520</v>
          </cell>
          <cell r="AK1077">
            <v>0</v>
          </cell>
          <cell r="AL1077" t="str">
            <v>97285</v>
          </cell>
          <cell r="AM1077"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077" t="str">
            <v>3TE50A144537</v>
          </cell>
          <cell r="AO1077" t="str">
            <v>Smart</v>
          </cell>
          <cell r="AP1077" t="str">
            <v>Hisense</v>
          </cell>
          <cell r="AQ1077" t="str">
            <v>Opera</v>
          </cell>
          <cell r="AR1077" t="str">
            <v>FHD 1920 x 1080</v>
          </cell>
          <cell r="AS1077" t="str">
            <v>3TE50G165140G165140M010</v>
          </cell>
          <cell r="AT1077">
            <v>164</v>
          </cell>
          <cell r="AU1077" t="str">
            <v>50H7GB</v>
          </cell>
          <cell r="AV1077" t="str">
            <v>3TE50G165140</v>
          </cell>
          <cell r="AW1077" t="str">
            <v>G165140</v>
          </cell>
          <cell r="AX1077" t="str">
            <v>M010</v>
          </cell>
          <cell r="AY1077">
            <v>74012481</v>
          </cell>
          <cell r="AZ1077">
            <v>51013407</v>
          </cell>
          <cell r="BA1077">
            <v>80147935</v>
          </cell>
        </row>
        <row r="1078">
          <cell r="D1078">
            <v>60315708</v>
          </cell>
          <cell r="E1078" t="str">
            <v>A</v>
          </cell>
          <cell r="F1078" t="str">
            <v>TV</v>
          </cell>
          <cell r="G1078" t="str">
            <v xml:space="preserve">CARLOS SILVA FLORES </v>
          </cell>
          <cell r="H1078" t="str">
            <v>JOSE MARIA CASTILLO PORTUGAL 226 ZAPOPAN/RESIDENCIAL PONIENTE</v>
          </cell>
          <cell r="I1078" t="str">
            <v>3314233280-3312804466</v>
          </cell>
          <cell r="J1078" t="str">
            <v>HISENSE</v>
          </cell>
          <cell r="K1078" t="str">
            <v>50K20DW</v>
          </cell>
          <cell r="L1078" t="str">
            <v>50G143064H03367</v>
          </cell>
          <cell r="M1078" t="str">
            <v xml:space="preserve">TICKET DE COMPRA </v>
          </cell>
          <cell r="N1078">
            <v>5990</v>
          </cell>
          <cell r="O1078">
            <v>41918</v>
          </cell>
          <cell r="P1078">
            <v>42836</v>
          </cell>
          <cell r="Q1078">
            <v>201109</v>
          </cell>
          <cell r="R1078" t="str">
            <v>FALTA DE REFACCIONES 173331-OC-1009554</v>
          </cell>
          <cell r="S1078" t="str">
            <v>GA EQUIPO SIN ACCESORIOS, UNICAMENTE TV</v>
          </cell>
          <cell r="T1078" t="str">
            <v>YURIANA HERNANDEZ HERRERA</v>
          </cell>
          <cell r="U1078" t="str">
            <v>2017-ABRIL</v>
          </cell>
          <cell r="V1078" t="str">
            <v>SUR</v>
          </cell>
          <cell r="W1078" t="str">
            <v>COMPLETADO</v>
          </cell>
          <cell r="X1078" t="str">
            <v>TALLER</v>
          </cell>
          <cell r="Y1078">
            <v>42835</v>
          </cell>
          <cell r="Z1078">
            <v>917</v>
          </cell>
          <cell r="AA1078" t="str">
            <v>M010</v>
          </cell>
          <cell r="AD1078" t="str">
            <v>Zapopan / Recidencial poniente</v>
          </cell>
          <cell r="AE1078" t="str">
            <v>JAL</v>
          </cell>
          <cell r="AF1078" t="str">
            <v>MX</v>
          </cell>
          <cell r="AG1078" t="str">
            <v>10415377</v>
          </cell>
          <cell r="AH1078" t="str">
            <v>CARLOS SIVA FLORES</v>
          </cell>
          <cell r="AI1078" t="str">
            <v>226 Jose maria castillo portugañl</v>
          </cell>
          <cell r="AJ1078" t="str">
            <v>3314233280</v>
          </cell>
          <cell r="AK1078" t="str">
            <v>3312804466</v>
          </cell>
          <cell r="AL1078" t="str">
            <v>45136</v>
          </cell>
          <cell r="AM1078"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078" t="str">
            <v>1TE50B8NUSCB</v>
          </cell>
          <cell r="AO1078" t="str">
            <v>Smart</v>
          </cell>
          <cell r="AP1078" t="str">
            <v>Hisense</v>
          </cell>
          <cell r="AQ1078" t="str">
            <v>Opera</v>
          </cell>
          <cell r="AR1078" t="str">
            <v>FHD 1920 x 1080</v>
          </cell>
          <cell r="AS1078" t="str">
            <v>3TE50G165138G165138M010</v>
          </cell>
          <cell r="AT1078">
            <v>5</v>
          </cell>
          <cell r="AU1078" t="str">
            <v>50H7GB</v>
          </cell>
          <cell r="AV1078" t="str">
            <v>3TE50G165138</v>
          </cell>
          <cell r="AW1078" t="str">
            <v>G165138</v>
          </cell>
          <cell r="AX1078" t="str">
            <v>M010</v>
          </cell>
          <cell r="AY1078">
            <v>74012409</v>
          </cell>
          <cell r="AZ1078">
            <v>51013335</v>
          </cell>
          <cell r="BA1078">
            <v>80147864</v>
          </cell>
        </row>
        <row r="1079">
          <cell r="D1079">
            <v>60315562</v>
          </cell>
          <cell r="E1079" t="str">
            <v>A</v>
          </cell>
          <cell r="F1079" t="str">
            <v>TV</v>
          </cell>
          <cell r="G1079" t="str">
            <v xml:space="preserve">LUIS MANUEL VARGAS PADILLA </v>
          </cell>
          <cell r="H1079" t="str">
            <v>HADA LOS BELENES 1632 OBLATOS/GUADALAJARA</v>
          </cell>
          <cell r="I1079">
            <v>3336095315</v>
          </cell>
          <cell r="J1079" t="str">
            <v>HISENSE</v>
          </cell>
          <cell r="K1079" t="str">
            <v>50K20DW</v>
          </cell>
          <cell r="L1079" t="str">
            <v>50G142391H13190</v>
          </cell>
          <cell r="M1079" t="str">
            <v xml:space="preserve">TICKET DE COMPRA </v>
          </cell>
          <cell r="N1079">
            <v>119998.37</v>
          </cell>
          <cell r="O1079">
            <v>42842</v>
          </cell>
          <cell r="P1079">
            <v>42829</v>
          </cell>
          <cell r="Q1079">
            <v>201109</v>
          </cell>
          <cell r="R1079" t="str">
            <v>FALTA DE REFACCIONES 173331 OC-1009550</v>
          </cell>
          <cell r="S1079" t="str">
            <v>CLIENTE ENTREGA EQUIPO SIN ACCESORIOS, U</v>
          </cell>
          <cell r="T1079" t="str">
            <v>YURIANA HERNANDEZ HERRERA</v>
          </cell>
          <cell r="U1079" t="str">
            <v>2017-ABRIL</v>
          </cell>
          <cell r="V1079" t="str">
            <v>SUR</v>
          </cell>
          <cell r="W1079" t="str">
            <v>COMPLETADO</v>
          </cell>
          <cell r="X1079" t="str">
            <v>TALLER</v>
          </cell>
          <cell r="Y1079">
            <v>42831</v>
          </cell>
          <cell r="Z1079">
            <v>-11</v>
          </cell>
          <cell r="AA1079" t="str">
            <v>M010</v>
          </cell>
          <cell r="AD1079" t="str">
            <v>OBLATOS / GUADALAJARA</v>
          </cell>
          <cell r="AE1079" t="str">
            <v>JAL</v>
          </cell>
          <cell r="AF1079" t="str">
            <v>MX</v>
          </cell>
          <cell r="AG1079" t="str">
            <v>10415622</v>
          </cell>
          <cell r="AH1079" t="str">
            <v>LUIS MANUEL VARGAS PADILLA</v>
          </cell>
          <cell r="AI1079" t="str">
            <v>1632 HACIENDA LOS BELENES</v>
          </cell>
          <cell r="AJ1079" t="str">
            <v>013336095315</v>
          </cell>
          <cell r="AK1079">
            <v>0</v>
          </cell>
          <cell r="AL1079" t="str">
            <v>44700</v>
          </cell>
          <cell r="AM1079" t="str">
            <v>12/04/2017 04 : 00 ARANTXA.MON : TCF112/04/2017 04 : 00 ARANTXA.MON : NP511/04/2017 23 : 42 201109 : 173331 OC-100955010/04/2017 22 : 49 201109 : EQUIPO EN CSA06/04/2017 23 : 36 201109 : V1 07-04-1706/04/2017 23 : 24 RAUL.CALDER : ODSWTPRD% ENTRE CALLES MOCHITILTIC Y COFRADIA EL ROSARIO</v>
          </cell>
          <cell r="AN1079" t="str">
            <v>1TE50B8NUSCB</v>
          </cell>
          <cell r="AO1079" t="str">
            <v>Smart</v>
          </cell>
          <cell r="AP1079" t="str">
            <v>Hisense</v>
          </cell>
          <cell r="AQ1079" t="str">
            <v>Opera</v>
          </cell>
          <cell r="AR1079" t="str">
            <v>FHD 1920 x 1080</v>
          </cell>
          <cell r="AS1079" t="str">
            <v>3TE50G165138G165138M010</v>
          </cell>
          <cell r="AT1079">
            <v>5</v>
          </cell>
          <cell r="AU1079" t="str">
            <v>50H7GB</v>
          </cell>
          <cell r="AV1079" t="str">
            <v>3TE50G165138</v>
          </cell>
          <cell r="AW1079" t="str">
            <v>G165138</v>
          </cell>
          <cell r="AX1079" t="str">
            <v>M010</v>
          </cell>
          <cell r="AY1079">
            <v>74012417</v>
          </cell>
          <cell r="AZ1079">
            <v>51013343</v>
          </cell>
          <cell r="BA1079">
            <v>80146586</v>
          </cell>
        </row>
        <row r="1080">
          <cell r="D1080">
            <v>60315608</v>
          </cell>
          <cell r="E1080" t="str">
            <v>B</v>
          </cell>
          <cell r="F1080" t="str">
            <v>CELULAR</v>
          </cell>
          <cell r="G1080" t="str">
            <v>Antonio Velasco</v>
          </cell>
          <cell r="H1080" t="str">
            <v>Km 2.5 Carretera Chamapa Lecheria MCDS 11 C.IZCALLI/SAN MARTIN OBISPO MEXICO C.P. 54769</v>
          </cell>
          <cell r="I1080">
            <v>58618570</v>
          </cell>
          <cell r="J1080" t="str">
            <v>HISENSE</v>
          </cell>
          <cell r="K1080" t="str">
            <v>HS-C20</v>
          </cell>
          <cell r="L1080" t="str">
            <v>IMH75A91MX10D0HEKZ501B1</v>
          </cell>
          <cell r="M1080" t="str">
            <v>EMPLEADO HISENSE</v>
          </cell>
          <cell r="N1080">
            <v>0</v>
          </cell>
          <cell r="O1080">
            <v>0</v>
          </cell>
          <cell r="P1080">
            <v>42831</v>
          </cell>
          <cell r="Q1080">
            <v>201709</v>
          </cell>
          <cell r="R1080" t="str">
            <v>20/04/2017 22 : 18  ROGER.R : TCFT - Irreparabilidad.</v>
          </cell>
          <cell r="S1080" t="str">
            <v xml:space="preserve">EQUIPO RAYADO, PORTA SIM </v>
          </cell>
          <cell r="T1080" t="str">
            <v xml:space="preserve"> RUBI GONZALEZ                    </v>
          </cell>
          <cell r="U1080" t="str">
            <v>2017-04-21</v>
          </cell>
          <cell r="V1080" t="str">
            <v>CELULARES</v>
          </cell>
          <cell r="W1080" t="str">
            <v>Pendiente Firma</v>
          </cell>
          <cell r="X1080" t="str">
            <v>TALLER</v>
          </cell>
          <cell r="Y1080">
            <v>42831</v>
          </cell>
          <cell r="Z1080">
            <v>0</v>
          </cell>
          <cell r="AA1080" t="str">
            <v>M010</v>
          </cell>
          <cell r="AD1080" t="str">
            <v>C.IZCALLI/SAN MARTIN OBISPO</v>
          </cell>
          <cell r="AE1080" t="str">
            <v>MEX</v>
          </cell>
          <cell r="AF1080" t="str">
            <v>MX</v>
          </cell>
          <cell r="AG1080" t="str">
            <v>10415516</v>
          </cell>
          <cell r="AH1080" t="str">
            <v>ANTONIO VELASCO</v>
          </cell>
          <cell r="AI1080" t="str">
            <v>MCDS 11 Km 2.5 Carretera Chamapa Lecheria</v>
          </cell>
          <cell r="AJ1080" t="str">
            <v>58618570</v>
          </cell>
          <cell r="AK1080">
            <v>0</v>
          </cell>
          <cell r="AL1080" t="str">
            <v>54769</v>
          </cell>
          <cell r="AM1080"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080" t="str">
            <v>1MH75AL1MX1Z30</v>
          </cell>
          <cell r="AO1080" t="e">
            <v>#N/A</v>
          </cell>
          <cell r="AP1080" t="e">
            <v>#N/A</v>
          </cell>
          <cell r="AQ1080" t="e">
            <v>#N/A</v>
          </cell>
          <cell r="AR1080" t="e">
            <v>#N/A</v>
          </cell>
          <cell r="AS1080" t="str">
            <v>GMS001NJD013S405686M010</v>
          </cell>
          <cell r="AT1080">
            <v>2</v>
          </cell>
          <cell r="AU1080" t="str">
            <v>C1</v>
          </cell>
          <cell r="AV1080" t="str">
            <v>GMS001NJD013</v>
          </cell>
          <cell r="AW1080" t="str">
            <v>S405686</v>
          </cell>
          <cell r="AX1080" t="str">
            <v>M010</v>
          </cell>
          <cell r="AY1080">
            <v>74012338</v>
          </cell>
          <cell r="AZ1080">
            <v>51013262</v>
          </cell>
          <cell r="BA1080">
            <v>80142322</v>
          </cell>
        </row>
        <row r="1081">
          <cell r="D1081">
            <v>60292650</v>
          </cell>
          <cell r="E1081" t="str">
            <v>A</v>
          </cell>
          <cell r="F1081" t="str">
            <v>TV</v>
          </cell>
          <cell r="G1081" t="str">
            <v>DAVID HERNANDEZ</v>
          </cell>
          <cell r="H1081" t="str">
            <v xml:space="preserve">blvd andres cerra rojas / 29070 tuxtla/jose </v>
          </cell>
          <cell r="I1081">
            <v>9616144588</v>
          </cell>
          <cell r="J1081" t="str">
            <v>HISENSE</v>
          </cell>
          <cell r="K1081" t="str">
            <v>32H3B2</v>
          </cell>
          <cell r="L1081" t="str">
            <v>32G160582H04129</v>
          </cell>
          <cell r="M1081" t="str">
            <v>CARTA FACTURA</v>
          </cell>
          <cell r="N1081">
            <v>0</v>
          </cell>
          <cell r="O1081" t="str">
            <v>06 DE OCTUBRE 2016</v>
          </cell>
          <cell r="P1081" t="str">
            <v>23 DE SEPTIEMBRE 2016</v>
          </cell>
          <cell r="Q1081">
            <v>200996</v>
          </cell>
          <cell r="R1081" t="str">
            <v xml:space="preserve"> PANEL OC-1001919</v>
          </cell>
          <cell r="S1081" t="str">
            <v xml:space="preserve"> TIKET DE COMPRA SOLO CARTA FACTURA</v>
          </cell>
          <cell r="T1081" t="str">
            <v xml:space="preserve">    MARITE DE CABALLERO      Fecha</v>
          </cell>
          <cell r="U1081" t="str">
            <v>2017-04-18</v>
          </cell>
          <cell r="V1081" t="str">
            <v>SUR</v>
          </cell>
          <cell r="W1081" t="str">
            <v>COMPLETADO</v>
          </cell>
          <cell r="X1081" t="str">
            <v>TALLER</v>
          </cell>
          <cell r="Y1081">
            <v>42635</v>
          </cell>
          <cell r="AA1081" t="str">
            <v>M010</v>
          </cell>
          <cell r="AD1081" t="str">
            <v>tuxtla/jose castillo tielemans</v>
          </cell>
          <cell r="AE1081" t="str">
            <v>CHS</v>
          </cell>
          <cell r="AF1081" t="str">
            <v>MX</v>
          </cell>
          <cell r="AG1081" t="str">
            <v>10391120</v>
          </cell>
          <cell r="AH1081" t="str">
            <v>DAVID HERNADEZ</v>
          </cell>
          <cell r="AI1081" t="str">
            <v>blvd andres cerra rojas</v>
          </cell>
          <cell r="AJ1081" t="str">
            <v>9616144588</v>
          </cell>
          <cell r="AK1081" t="str">
            <v>9611315409</v>
          </cell>
          <cell r="AL1081" t="str">
            <v>29070</v>
          </cell>
          <cell r="AM1081"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081" t="str">
            <v>3TE32G155364</v>
          </cell>
          <cell r="AO1081" t="str">
            <v>Básica</v>
          </cell>
          <cell r="AP1081" t="str">
            <v>Hisense</v>
          </cell>
          <cell r="AQ1081" t="str">
            <v>Opera</v>
          </cell>
          <cell r="AR1081" t="str">
            <v>HD 1366 X 768</v>
          </cell>
          <cell r="AS1081" t="str">
            <v>M010</v>
          </cell>
          <cell r="AT1081" t="e">
            <v>#N/A</v>
          </cell>
          <cell r="AX1081" t="str">
            <v>M010</v>
          </cell>
          <cell r="AY1081">
            <v>74007646</v>
          </cell>
          <cell r="AZ1081">
            <v>51006955</v>
          </cell>
          <cell r="BA1081">
            <v>80080122</v>
          </cell>
        </row>
        <row r="1082">
          <cell r="D1082">
            <v>60315775</v>
          </cell>
          <cell r="E1082" t="str">
            <v>A</v>
          </cell>
          <cell r="F1082" t="str">
            <v>TV</v>
          </cell>
          <cell r="G1082" t="str">
            <v>CARLOS ENRIQUE SUAREZ BOLIO</v>
          </cell>
          <cell r="H1082" t="str">
            <v xml:space="preserve">Libramiento Sur oriente 600 / 29089 Tluxtla </v>
          </cell>
          <cell r="I1082">
            <v>9616187160</v>
          </cell>
          <cell r="J1082" t="str">
            <v>HISENSE</v>
          </cell>
          <cell r="K1082" t="str">
            <v>50K20D</v>
          </cell>
          <cell r="L1082" t="str">
            <v>50G144843H02908</v>
          </cell>
          <cell r="M1082" t="str">
            <v>OT428</v>
          </cell>
          <cell r="N1082">
            <v>7484.32</v>
          </cell>
          <cell r="O1082">
            <v>42395</v>
          </cell>
          <cell r="P1082">
            <v>42837</v>
          </cell>
          <cell r="Q1082">
            <v>200996</v>
          </cell>
          <cell r="R1082" t="str">
            <v xml:space="preserve">PANEL OC-1009611
</v>
          </cell>
          <cell r="S1082" t="str">
            <v/>
          </cell>
          <cell r="T1082" t="str">
            <v xml:space="preserve">   MARITE DE CABALERO     Fecha de</v>
          </cell>
          <cell r="U1082" t="str">
            <v>2017-04-19</v>
          </cell>
          <cell r="V1082" t="str">
            <v>SUR</v>
          </cell>
          <cell r="W1082" t="str">
            <v>COMPLETADO</v>
          </cell>
          <cell r="X1082" t="str">
            <v>TALLER</v>
          </cell>
          <cell r="Y1082">
            <v>42836</v>
          </cell>
          <cell r="Z1082">
            <v>441</v>
          </cell>
          <cell r="AA1082" t="str">
            <v>M012</v>
          </cell>
          <cell r="AD1082" t="str">
            <v>Tluxtla Gutierrez/Col. Joya del oriente</v>
          </cell>
          <cell r="AE1082" t="str">
            <v>CHS</v>
          </cell>
          <cell r="AF1082" t="str">
            <v>MX</v>
          </cell>
          <cell r="AG1082" t="str">
            <v>10415827</v>
          </cell>
          <cell r="AH1082" t="str">
            <v>CARLOS ENRIQUE SUAREZ BOLIO</v>
          </cell>
          <cell r="AI1082" t="str">
            <v>600 Libramiento Sur oriente</v>
          </cell>
          <cell r="AJ1082" t="str">
            <v>9611777041</v>
          </cell>
          <cell r="AK1082" t="str">
            <v>9611777041</v>
          </cell>
          <cell r="AL1082" t="str">
            <v>29089</v>
          </cell>
          <cell r="AM1082"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082" t="str">
            <v>3TE50G132311</v>
          </cell>
          <cell r="AO1082" t="str">
            <v>Básica</v>
          </cell>
          <cell r="AP1082" t="str">
            <v>Hisense</v>
          </cell>
          <cell r="AQ1082" t="str">
            <v>Opera</v>
          </cell>
          <cell r="AR1082" t="str">
            <v>FHD 1920 x 1080</v>
          </cell>
          <cell r="AS1082" t="str">
            <v>GTE50G151618CRMM012</v>
          </cell>
          <cell r="AT1082">
            <v>5</v>
          </cell>
          <cell r="AU1082" t="str">
            <v>50H5B</v>
          </cell>
          <cell r="AV1082" t="str">
            <v>GTE50G151618</v>
          </cell>
          <cell r="AW1082" t="str">
            <v>CRM</v>
          </cell>
          <cell r="AX1082" t="str">
            <v>M012</v>
          </cell>
          <cell r="AY1082">
            <v>74012460</v>
          </cell>
          <cell r="AZ1082">
            <v>51013386</v>
          </cell>
          <cell r="BA1082">
            <v>80147219</v>
          </cell>
        </row>
        <row r="1083">
          <cell r="D1083">
            <v>60316432</v>
          </cell>
          <cell r="E1083" t="str">
            <v>A</v>
          </cell>
          <cell r="F1083" t="str">
            <v>TV</v>
          </cell>
          <cell r="G1083" t="str">
            <v>ALEJANDRA CASTRO TOLEDO</v>
          </cell>
          <cell r="H1083" t="str">
            <v>INDEPENDENCIA 68,  COL. LA GUADALUPE, CARLOS A. CARRILLO, VERACRUZ.</v>
          </cell>
          <cell r="I1083" t="str">
            <v>01 2888827740</v>
          </cell>
          <cell r="J1083" t="str">
            <v>HISENSE</v>
          </cell>
          <cell r="K1083" t="str">
            <v>32H5B</v>
          </cell>
          <cell r="L1083" t="str">
            <v>32G154325H03557</v>
          </cell>
          <cell r="M1083" t="str">
            <v>CARTA FACTURA</v>
          </cell>
          <cell r="N1083">
            <v>11998.37</v>
          </cell>
          <cell r="O1083">
            <v>42538</v>
          </cell>
          <cell r="P1083">
            <v>0</v>
          </cell>
          <cell r="Q1083">
            <v>201711</v>
          </cell>
          <cell r="R1083" t="str">
            <v>PANEL T180674 EN OC-10010072</v>
          </cell>
          <cell r="S1083" t="str">
            <v/>
          </cell>
          <cell r="T1083" t="str">
            <v xml:space="preserve"> JOSE ANGEL SANTIAGO TOLEDO  Fecha</v>
          </cell>
          <cell r="U1083" t="str">
            <v>2017-05-04</v>
          </cell>
          <cell r="V1083" t="str">
            <v>SUR</v>
          </cell>
          <cell r="W1083" t="str">
            <v>COMPLETADO</v>
          </cell>
          <cell r="X1083" t="str">
            <v>TALLER</v>
          </cell>
          <cell r="Y1083">
            <v>42845</v>
          </cell>
          <cell r="Z1083">
            <v>307</v>
          </cell>
          <cell r="AA1083" t="str">
            <v>M010</v>
          </cell>
          <cell r="AD1083" t="str">
            <v>Carlos A Carrillo/Guadalupe</v>
          </cell>
          <cell r="AE1083" t="str">
            <v>VER</v>
          </cell>
          <cell r="AF1083" t="str">
            <v>MX</v>
          </cell>
          <cell r="AG1083" t="str">
            <v>10415697</v>
          </cell>
          <cell r="AH1083" t="str">
            <v>ALEJANDRA CASTRO TOLEDO</v>
          </cell>
          <cell r="AI1083" t="str">
            <v>68 Independencia</v>
          </cell>
          <cell r="AJ1083" t="str">
            <v>2888827740</v>
          </cell>
          <cell r="AK1083">
            <v>0</v>
          </cell>
          <cell r="AL1083" t="str">
            <v>95339</v>
          </cell>
          <cell r="AM1083"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083" t="str">
            <v>3TE32A150815</v>
          </cell>
          <cell r="AO1083" t="str">
            <v>Smart</v>
          </cell>
          <cell r="AP1083" t="str">
            <v>Hisense</v>
          </cell>
          <cell r="AQ1083" t="str">
            <v>Opera</v>
          </cell>
          <cell r="AR1083" t="str">
            <v>HD 1366 X 768</v>
          </cell>
          <cell r="AS1083" t="str">
            <v>3TE32G163827G163827M010</v>
          </cell>
          <cell r="AT1083">
            <v>7</v>
          </cell>
          <cell r="AU1083" t="str">
            <v>32H5B2</v>
          </cell>
          <cell r="AV1083" t="str">
            <v>3TE32G163827</v>
          </cell>
          <cell r="AW1083" t="str">
            <v>G163827</v>
          </cell>
          <cell r="AX1083" t="str">
            <v>M010</v>
          </cell>
          <cell r="AY1083">
            <v>74012418</v>
          </cell>
          <cell r="AZ1083">
            <v>51013344</v>
          </cell>
          <cell r="BA1083">
            <v>80146588</v>
          </cell>
        </row>
        <row r="1084">
          <cell r="D1084">
            <v>60310392</v>
          </cell>
          <cell r="E1084" t="str">
            <v>A</v>
          </cell>
          <cell r="F1084" t="str">
            <v>TV</v>
          </cell>
          <cell r="G1084" t="str">
            <v>MARTHA ELENA ACOPA FLORES</v>
          </cell>
          <cell r="H1084" t="str">
            <v>LERDO DE TEJADA S/N,COL CENTRO,REFORMA CHIAPAS</v>
          </cell>
          <cell r="I1084">
            <v>9173288649</v>
          </cell>
          <cell r="J1084" t="str">
            <v>HISENSE</v>
          </cell>
          <cell r="K1084" t="str">
            <v>50H3</v>
          </cell>
          <cell r="L1084" t="str">
            <v>50J141308H01113</v>
          </cell>
          <cell r="M1084">
            <v>137736</v>
          </cell>
          <cell r="N1084">
            <v>10401.1</v>
          </cell>
          <cell r="O1084">
            <v>42053</v>
          </cell>
          <cell r="P1084">
            <v>42774</v>
          </cell>
          <cell r="Q1084">
            <v>202419</v>
          </cell>
          <cell r="R1084" t="str">
            <v xml:space="preserve">OC-1007146.
</v>
          </cell>
          <cell r="S1084" t="str">
            <v/>
          </cell>
          <cell r="T1084" t="str">
            <v xml:space="preserve">    RUBEN JUAREZ LEON      Fecha d</v>
          </cell>
          <cell r="U1084" t="str">
            <v>2017</v>
          </cell>
          <cell r="V1084" t="str">
            <v>SUR</v>
          </cell>
          <cell r="W1084" t="str">
            <v>COMPLETADO</v>
          </cell>
          <cell r="X1084" t="str">
            <v>TALLER</v>
          </cell>
          <cell r="Y1084">
            <v>42765</v>
          </cell>
          <cell r="Z1084">
            <v>712</v>
          </cell>
          <cell r="AA1084" t="str">
            <v>M012</v>
          </cell>
          <cell r="AD1084" t="str">
            <v>reforma /carlo salinas de gortari.</v>
          </cell>
          <cell r="AE1084" t="str">
            <v>CHS</v>
          </cell>
          <cell r="AF1084" t="str">
            <v>MX</v>
          </cell>
          <cell r="AG1084" t="str">
            <v>10411085</v>
          </cell>
          <cell r="AH1084" t="str">
            <v>MARTHA ELENA ACOPA FLORES</v>
          </cell>
          <cell r="AI1084" t="str">
            <v>lerdo de tejada s/n zona 2</v>
          </cell>
          <cell r="AJ1084" t="str">
            <v>9171050694</v>
          </cell>
          <cell r="AK1084">
            <v>0</v>
          </cell>
          <cell r="AL1084" t="str">
            <v>29500</v>
          </cell>
          <cell r="AM1084"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084" t="str">
            <v>3TE50J141202</v>
          </cell>
          <cell r="AO1084" t="str">
            <v>Básica</v>
          </cell>
          <cell r="AP1084" t="str">
            <v>Hisense</v>
          </cell>
          <cell r="AQ1084" t="str">
            <v>Opera</v>
          </cell>
          <cell r="AR1084" t="str">
            <v>FHD 1920 x 1080</v>
          </cell>
          <cell r="AS1084" t="str">
            <v>GTE50G151618CRMM012</v>
          </cell>
          <cell r="AT1084">
            <v>5</v>
          </cell>
          <cell r="AU1084" t="str">
            <v>50H5B</v>
          </cell>
          <cell r="AV1084" t="str">
            <v>GTE50G151618</v>
          </cell>
          <cell r="AW1084" t="str">
            <v>CRM</v>
          </cell>
          <cell r="AX1084" t="str">
            <v>M012</v>
          </cell>
          <cell r="AY1084">
            <v>74012461</v>
          </cell>
          <cell r="AZ1084">
            <v>51013387</v>
          </cell>
          <cell r="BA1084">
            <v>80147220</v>
          </cell>
        </row>
        <row r="1085">
          <cell r="D1085">
            <v>60311553</v>
          </cell>
          <cell r="E1085" t="str">
            <v>A</v>
          </cell>
          <cell r="F1085" t="str">
            <v>TV</v>
          </cell>
          <cell r="G1085" t="str">
            <v>DANIEL ALBERTO MENDEZ PEREZ</v>
          </cell>
          <cell r="H1085" t="str">
            <v>MZA 17,FRACC.LAS ROSAS..VHSA TAB</v>
          </cell>
          <cell r="I1085">
            <v>9933640128</v>
          </cell>
          <cell r="J1085" t="str">
            <v>HISENSE</v>
          </cell>
          <cell r="K1085" t="str">
            <v>40K20D</v>
          </cell>
          <cell r="L1085" t="str">
            <v>50G143460H11917</v>
          </cell>
          <cell r="M1085" t="str">
            <v>CARTA DE ACEPTACION</v>
          </cell>
          <cell r="N1085">
            <v>4320.63</v>
          </cell>
          <cell r="O1085">
            <v>41959</v>
          </cell>
          <cell r="P1085">
            <v>42784</v>
          </cell>
          <cell r="Q1085">
            <v>202419</v>
          </cell>
          <cell r="R1085" t="str">
            <v xml:space="preserve"> OC-1007643.
</v>
          </cell>
          <cell r="S1085" t="str">
            <v/>
          </cell>
          <cell r="T1085" t="str">
            <v xml:space="preserve">            RUBEN JUAREZ          </v>
          </cell>
          <cell r="U1085" t="str">
            <v>2017</v>
          </cell>
          <cell r="V1085" t="str">
            <v>SUR</v>
          </cell>
          <cell r="W1085" t="str">
            <v>COMPLETADO</v>
          </cell>
          <cell r="X1085" t="str">
            <v>TALLER</v>
          </cell>
          <cell r="Y1085">
            <v>42780</v>
          </cell>
          <cell r="AA1085" t="str">
            <v>M010</v>
          </cell>
          <cell r="AD1085" t="str">
            <v>Centro/Villahermosa</v>
          </cell>
          <cell r="AE1085" t="str">
            <v>TAB</v>
          </cell>
          <cell r="AF1085" t="str">
            <v>MX</v>
          </cell>
          <cell r="AG1085" t="str">
            <v>10411254</v>
          </cell>
          <cell r="AH1085" t="str">
            <v>DANIEL ALBERTO MENDEZ PEREZ</v>
          </cell>
          <cell r="AI1085" t="str">
            <v>Flor de Guayacan mz 17 lt 9 - 104</v>
          </cell>
          <cell r="AJ1085" t="str">
            <v>9933640128</v>
          </cell>
          <cell r="AK1085" t="str">
            <v>9933640128</v>
          </cell>
          <cell r="AL1085" t="str">
            <v>86270</v>
          </cell>
          <cell r="AM1085"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085" t="str">
            <v>3TE40G134207</v>
          </cell>
          <cell r="AO1085" t="str">
            <v>Básica</v>
          </cell>
          <cell r="AP1085" t="str">
            <v>Hisense</v>
          </cell>
          <cell r="AQ1085" t="str">
            <v>Opera</v>
          </cell>
          <cell r="AR1085" t="str">
            <v>FHD 1920 x 1080</v>
          </cell>
          <cell r="AS1085" t="str">
            <v/>
          </cell>
          <cell r="AT1085" t="e">
            <v>#N/A</v>
          </cell>
          <cell r="AY1085">
            <v>74012419</v>
          </cell>
          <cell r="AZ1085">
            <v>51013345</v>
          </cell>
          <cell r="BA1085">
            <v>80146589</v>
          </cell>
        </row>
        <row r="1086">
          <cell r="D1086">
            <v>60312692</v>
          </cell>
          <cell r="E1086" t="str">
            <v>A</v>
          </cell>
          <cell r="F1086" t="str">
            <v>TV</v>
          </cell>
          <cell r="G1086" t="str">
            <v>RAFAELA MARTINEZ BARRIENTOS</v>
          </cell>
          <cell r="H1086" t="str">
            <v>GAVIOTA SUR FORESTALES NO.314,VHSA TABASCO.</v>
          </cell>
          <cell r="I1086">
            <v>9934367984</v>
          </cell>
          <cell r="J1086" t="str">
            <v>HISENSE</v>
          </cell>
          <cell r="K1086" t="str">
            <v>32H5B</v>
          </cell>
          <cell r="L1086" t="str">
            <v>32G150869H00592</v>
          </cell>
          <cell r="M1086">
            <v>6</v>
          </cell>
          <cell r="N1086">
            <v>5800</v>
          </cell>
          <cell r="O1086">
            <v>42626</v>
          </cell>
          <cell r="P1086">
            <v>42790</v>
          </cell>
          <cell r="Q1086">
            <v>202419</v>
          </cell>
          <cell r="R1086" t="str">
            <v>OC-1007824</v>
          </cell>
          <cell r="S1086" t="str">
            <v/>
          </cell>
          <cell r="T1086" t="str">
            <v xml:space="preserve">  RUBEN JUAREZ        Fecha de Apl</v>
          </cell>
          <cell r="U1086" t="str">
            <v>2017</v>
          </cell>
          <cell r="V1086" t="str">
            <v>SUR</v>
          </cell>
          <cell r="W1086" t="str">
            <v>COMPLETADO</v>
          </cell>
          <cell r="X1086" t="str">
            <v>TALLER</v>
          </cell>
          <cell r="Y1086">
            <v>42789</v>
          </cell>
          <cell r="Z1086">
            <v>163</v>
          </cell>
          <cell r="AA1086" t="str">
            <v>M010</v>
          </cell>
          <cell r="AD1086" t="str">
            <v>COL. GAVIOTAS/villahermosa</v>
          </cell>
          <cell r="AE1086" t="str">
            <v>TAB</v>
          </cell>
          <cell r="AF1086" t="str">
            <v>MX</v>
          </cell>
          <cell r="AG1086" t="str">
            <v>10413088</v>
          </cell>
          <cell r="AH1086" t="str">
            <v>RAFAELA MARTINEZ BARRIENTOS</v>
          </cell>
          <cell r="AI1086" t="str">
            <v>FORESTALES 314</v>
          </cell>
          <cell r="AJ1086" t="str">
            <v>9933112881</v>
          </cell>
          <cell r="AK1086">
            <v>0</v>
          </cell>
          <cell r="AL1086" t="str">
            <v>86190</v>
          </cell>
          <cell r="AM1086"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086" t="str">
            <v>3TE32A150815</v>
          </cell>
          <cell r="AO1086" t="str">
            <v>Smart</v>
          </cell>
          <cell r="AP1086" t="str">
            <v>Hisense</v>
          </cell>
          <cell r="AQ1086" t="str">
            <v>Opera</v>
          </cell>
          <cell r="AR1086" t="str">
            <v>HD 1366 X 768</v>
          </cell>
          <cell r="AS1086" t="str">
            <v>3TE32G163827G163827M010</v>
          </cell>
          <cell r="AT1086">
            <v>7</v>
          </cell>
          <cell r="AU1086" t="str">
            <v>32H5B2</v>
          </cell>
          <cell r="AV1086" t="str">
            <v>3TE32G163827</v>
          </cell>
          <cell r="AW1086" t="str">
            <v>G163827</v>
          </cell>
          <cell r="AX1086" t="str">
            <v>M010</v>
          </cell>
          <cell r="AY1086">
            <v>74012420</v>
          </cell>
          <cell r="AZ1086">
            <v>51013346</v>
          </cell>
          <cell r="BA1086">
            <v>80146590</v>
          </cell>
        </row>
        <row r="1087">
          <cell r="D1087">
            <v>60312886</v>
          </cell>
          <cell r="E1087" t="str">
            <v>A</v>
          </cell>
          <cell r="F1087" t="str">
            <v>TV</v>
          </cell>
          <cell r="G1087" t="str">
            <v>RAUL MORENO DE LA FUENTE</v>
          </cell>
          <cell r="H1087" t="str">
            <v>ANDADOR LAS ROSAS 310.COL,NUEVAS PENSIONES,VHSA TAB</v>
          </cell>
          <cell r="I1087">
            <v>9932787093</v>
          </cell>
          <cell r="J1087" t="str">
            <v>HISENSE</v>
          </cell>
          <cell r="K1087" t="str">
            <v>50K20DW</v>
          </cell>
          <cell r="L1087" t="str">
            <v>50G143291H11159</v>
          </cell>
          <cell r="M1087" t="str">
            <v>POLIZA</v>
          </cell>
          <cell r="N1087" t="str">
            <v>POLIZA</v>
          </cell>
          <cell r="O1087">
            <v>42042</v>
          </cell>
          <cell r="P1087" t="str">
            <v>02/27/2017</v>
          </cell>
          <cell r="Q1087">
            <v>202419</v>
          </cell>
          <cell r="R1087" t="str">
            <v xml:space="preserve">OC-1008254.
</v>
          </cell>
          <cell r="S1087" t="str">
            <v/>
          </cell>
          <cell r="T1087" t="str">
            <v xml:space="preserve">  RUBEN JUAREZ        Fecha de Apl</v>
          </cell>
          <cell r="U1087" t="str">
            <v>2017</v>
          </cell>
          <cell r="V1087" t="str">
            <v>SUR</v>
          </cell>
          <cell r="W1087" t="str">
            <v>COMPLETADO</v>
          </cell>
          <cell r="X1087" t="str">
            <v>TALLER</v>
          </cell>
          <cell r="Y1087">
            <v>42793</v>
          </cell>
          <cell r="Z1087">
            <v>751</v>
          </cell>
          <cell r="AA1087" t="str">
            <v>M010</v>
          </cell>
          <cell r="AD1087" t="str">
            <v>Villa Hermosa/Nuevas Tenciones</v>
          </cell>
          <cell r="AE1087" t="str">
            <v>TAB</v>
          </cell>
          <cell r="AF1087" t="str">
            <v>MX</v>
          </cell>
          <cell r="AG1087" t="str">
            <v>10413208</v>
          </cell>
          <cell r="AH1087" t="str">
            <v>RAUL MORENO DE LA FUENTE</v>
          </cell>
          <cell r="AI1087" t="str">
            <v>Andador Las Rosas No. 310</v>
          </cell>
          <cell r="AJ1087" t="str">
            <v>993-278-70-93</v>
          </cell>
          <cell r="AK1087">
            <v>0</v>
          </cell>
          <cell r="AL1087" t="str">
            <v>86149</v>
          </cell>
          <cell r="AM1087"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087" t="str">
            <v>1TE50B8NUSCB</v>
          </cell>
          <cell r="AO1087" t="str">
            <v>Smart</v>
          </cell>
          <cell r="AP1087" t="str">
            <v>Hisense</v>
          </cell>
          <cell r="AQ1087" t="str">
            <v>Opera</v>
          </cell>
          <cell r="AR1087" t="str">
            <v>FHD 1920 x 1080</v>
          </cell>
          <cell r="AS1087" t="str">
            <v>3TE50G165138G165138M010</v>
          </cell>
          <cell r="AT1087">
            <v>5</v>
          </cell>
          <cell r="AU1087" t="str">
            <v>50H7GB</v>
          </cell>
          <cell r="AV1087" t="str">
            <v>3TE50G165138</v>
          </cell>
          <cell r="AW1087" t="str">
            <v>G165138</v>
          </cell>
          <cell r="AX1087" t="str">
            <v>M010</v>
          </cell>
          <cell r="AY1087">
            <v>74012421</v>
          </cell>
          <cell r="AZ1087">
            <v>51013347</v>
          </cell>
          <cell r="BA1087">
            <v>80146592</v>
          </cell>
        </row>
        <row r="1088">
          <cell r="D1088">
            <v>60313297</v>
          </cell>
          <cell r="E1088" t="str">
            <v>A</v>
          </cell>
          <cell r="F1088" t="str">
            <v>TV</v>
          </cell>
          <cell r="G1088" t="str">
            <v>MIGUEL ANGEL COLLADO</v>
          </cell>
          <cell r="H1088" t="str">
            <v>SINDICATO AGRARIO #116 COL.LOPEZ MATEO</v>
          </cell>
          <cell r="I1088">
            <v>9933613432</v>
          </cell>
          <cell r="J1088" t="str">
            <v>HISENSE</v>
          </cell>
          <cell r="K1088" t="str">
            <v>40H5B2</v>
          </cell>
          <cell r="L1088" t="str">
            <v>40G1618N4H01267</v>
          </cell>
          <cell r="M1088" t="str">
            <v>TICKET</v>
          </cell>
          <cell r="N1088">
            <v>129</v>
          </cell>
          <cell r="O1088">
            <v>42632</v>
          </cell>
          <cell r="P1088">
            <v>42805</v>
          </cell>
          <cell r="Q1088">
            <v>202419</v>
          </cell>
          <cell r="R1088" t="str">
            <v xml:space="preserve">OC-1008485.
</v>
          </cell>
          <cell r="S1088" t="str">
            <v/>
          </cell>
          <cell r="T1088" t="str">
            <v xml:space="preserve">      RUBEN JUAREZ LEON           </v>
          </cell>
          <cell r="U1088" t="str">
            <v>2017</v>
          </cell>
          <cell r="V1088" t="str">
            <v>SUR</v>
          </cell>
          <cell r="W1088" t="str">
            <v>COMPLETADO</v>
          </cell>
          <cell r="X1088" t="str">
            <v>TALLER</v>
          </cell>
          <cell r="Y1088">
            <v>42800</v>
          </cell>
          <cell r="Z1088">
            <v>168</v>
          </cell>
          <cell r="AA1088" t="str">
            <v>M010</v>
          </cell>
          <cell r="AD1088" t="str">
            <v>Villahermosa/Lopez Mateos</v>
          </cell>
          <cell r="AE1088" t="str">
            <v>TAB</v>
          </cell>
          <cell r="AF1088" t="str">
            <v>MX</v>
          </cell>
          <cell r="AG1088" t="str">
            <v>10413319</v>
          </cell>
          <cell r="AH1088" t="str">
            <v>MIGUEL ANGEL COLLADO</v>
          </cell>
          <cell r="AI1088" t="str">
            <v>Sindicato Agrario 16</v>
          </cell>
          <cell r="AJ1088" t="str">
            <v>9933613432</v>
          </cell>
          <cell r="AK1088">
            <v>0</v>
          </cell>
          <cell r="AL1088" t="str">
            <v>86000</v>
          </cell>
          <cell r="AM1088"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088" t="str">
            <v>3TE40G155372</v>
          </cell>
          <cell r="AO1088" t="str">
            <v>Smart</v>
          </cell>
          <cell r="AP1088" t="str">
            <v>Hisense</v>
          </cell>
          <cell r="AQ1088" t="str">
            <v>Opera</v>
          </cell>
          <cell r="AR1088" t="str">
            <v>FHD 1920 x 1080</v>
          </cell>
          <cell r="AS1088" t="str">
            <v>3TE40G154775G154775M010</v>
          </cell>
          <cell r="AT1088">
            <v>5</v>
          </cell>
          <cell r="AU1088" t="str">
            <v>40H5B</v>
          </cell>
          <cell r="AV1088" t="str">
            <v>3TE40G154775</v>
          </cell>
          <cell r="AW1088" t="str">
            <v>G154775</v>
          </cell>
          <cell r="AX1088" t="str">
            <v>M010</v>
          </cell>
          <cell r="AY1088">
            <v>74012422</v>
          </cell>
          <cell r="AZ1088">
            <v>51013348</v>
          </cell>
          <cell r="BA1088">
            <v>80146593</v>
          </cell>
        </row>
        <row r="1089">
          <cell r="D1089">
            <v>60314436</v>
          </cell>
          <cell r="E1089" t="str">
            <v>A</v>
          </cell>
          <cell r="F1089" t="str">
            <v>TV</v>
          </cell>
          <cell r="G1089" t="str">
            <v>GERARDO OSIEL RAMOS MORALES</v>
          </cell>
          <cell r="H1089" t="str">
            <v>FELIPE J SERRA #109 COL.ATASTA VHSA TAB.</v>
          </cell>
          <cell r="I1089">
            <v>9932879353</v>
          </cell>
          <cell r="J1089" t="str">
            <v>HISENSE</v>
          </cell>
          <cell r="K1089" t="str">
            <v>50K20D</v>
          </cell>
          <cell r="L1089" t="str">
            <v>50J140916H00815</v>
          </cell>
          <cell r="M1089" t="str">
            <v>POLIZA</v>
          </cell>
          <cell r="N1089" t="str">
            <v>POLIZA</v>
          </cell>
          <cell r="O1089">
            <v>41892</v>
          </cell>
          <cell r="P1089" t="str">
            <v>03/17/2017</v>
          </cell>
          <cell r="Q1089">
            <v>202419</v>
          </cell>
          <cell r="R1089" t="str">
            <v>OC-1009323</v>
          </cell>
          <cell r="S1089" t="str">
            <v/>
          </cell>
          <cell r="T1089" t="str">
            <v xml:space="preserve">   RUBEN JUAREZ LEON           Fec</v>
          </cell>
          <cell r="U1089" t="str">
            <v>2017</v>
          </cell>
          <cell r="V1089" t="str">
            <v>SUR</v>
          </cell>
          <cell r="W1089" t="str">
            <v>COMPLETADO</v>
          </cell>
          <cell r="X1089" t="str">
            <v>TALLER</v>
          </cell>
          <cell r="Y1089">
            <v>42811</v>
          </cell>
          <cell r="Z1089">
            <v>919</v>
          </cell>
          <cell r="AA1089" t="str">
            <v>M012</v>
          </cell>
          <cell r="AD1089" t="str">
            <v>Villahermosa centro/Ataxpa</v>
          </cell>
          <cell r="AE1089" t="str">
            <v>TAB</v>
          </cell>
          <cell r="AF1089" t="str">
            <v>MX</v>
          </cell>
          <cell r="AG1089" t="str">
            <v>10354515</v>
          </cell>
          <cell r="AH1089" t="str">
            <v>GERARDO OSIEL MORALES</v>
          </cell>
          <cell r="AI1089" t="str">
            <v>Felipe J Serra no 109</v>
          </cell>
          <cell r="AJ1089" t="str">
            <v>9932879353</v>
          </cell>
          <cell r="AK1089" t="str">
            <v>5568152808</v>
          </cell>
          <cell r="AL1089" t="str">
            <v>86100</v>
          </cell>
          <cell r="AM1089"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089" t="str">
            <v>3TE50G132311</v>
          </cell>
          <cell r="AO1089" t="str">
            <v>Básica</v>
          </cell>
          <cell r="AP1089" t="str">
            <v>Hisense</v>
          </cell>
          <cell r="AQ1089" t="str">
            <v>Opera</v>
          </cell>
          <cell r="AR1089" t="str">
            <v>FHD 1920 x 1080</v>
          </cell>
          <cell r="AS1089" t="str">
            <v>GTE50G151618CRMM012</v>
          </cell>
          <cell r="AT1089">
            <v>5</v>
          </cell>
          <cell r="AU1089" t="str">
            <v>50H5B</v>
          </cell>
          <cell r="AV1089" t="str">
            <v>GTE50G151618</v>
          </cell>
          <cell r="AW1089" t="str">
            <v>CRM</v>
          </cell>
          <cell r="AX1089" t="str">
            <v>M012</v>
          </cell>
          <cell r="AY1089">
            <v>74012462</v>
          </cell>
          <cell r="AZ1089">
            <v>51013388</v>
          </cell>
          <cell r="BA1089">
            <v>80147221</v>
          </cell>
        </row>
        <row r="1090">
          <cell r="D1090">
            <v>60314657</v>
          </cell>
          <cell r="E1090" t="str">
            <v>A</v>
          </cell>
          <cell r="F1090" t="str">
            <v>TV</v>
          </cell>
          <cell r="G1090" t="str">
            <v>PAOLA JUAREZ</v>
          </cell>
          <cell r="H1090" t="str">
            <v>AV.EL COUNTRY,VHSA TABASCO</v>
          </cell>
          <cell r="I1090">
            <v>9931763735</v>
          </cell>
          <cell r="J1090" t="str">
            <v>HISENSE</v>
          </cell>
          <cell r="K1090" t="str">
            <v>50K20DW</v>
          </cell>
          <cell r="L1090" t="str">
            <v>50J140464H04640</v>
          </cell>
          <cell r="M1090" t="str">
            <v>POLIZA</v>
          </cell>
          <cell r="N1090">
            <v>0</v>
          </cell>
          <cell r="O1090">
            <v>41889</v>
          </cell>
          <cell r="P1090" t="str">
            <v>03/22/2017</v>
          </cell>
          <cell r="Q1090">
            <v>202419</v>
          </cell>
          <cell r="R1090" t="str">
            <v xml:space="preserve"> OC-1009190</v>
          </cell>
          <cell r="S1090" t="str">
            <v/>
          </cell>
          <cell r="T1090" t="str">
            <v xml:space="preserve">   RUBEN JUAREZ LEON            Fe</v>
          </cell>
          <cell r="U1090" t="str">
            <v>2017</v>
          </cell>
          <cell r="V1090" t="str">
            <v>SUR</v>
          </cell>
          <cell r="W1090" t="str">
            <v>COMPLETADO</v>
          </cell>
          <cell r="X1090" t="str">
            <v>TALLER</v>
          </cell>
          <cell r="Y1090">
            <v>42816</v>
          </cell>
          <cell r="Z1090">
            <v>927</v>
          </cell>
          <cell r="AA1090" t="str">
            <v>M010</v>
          </cell>
          <cell r="AD1090" t="str">
            <v>villahermosa/centro</v>
          </cell>
          <cell r="AE1090" t="str">
            <v>TAB</v>
          </cell>
          <cell r="AF1090" t="str">
            <v>MX</v>
          </cell>
          <cell r="AG1090" t="str">
            <v>10414032</v>
          </cell>
          <cell r="AH1090" t="str">
            <v>PAOLA JUAREZ</v>
          </cell>
          <cell r="AI1090" t="str">
            <v>Av el contri s/n</v>
          </cell>
          <cell r="AJ1090" t="str">
            <v>9931763735</v>
          </cell>
          <cell r="AK1090">
            <v>0</v>
          </cell>
          <cell r="AL1090" t="str">
            <v>86000</v>
          </cell>
          <cell r="AM1090"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090" t="str">
            <v>1TE50B8NUSCB</v>
          </cell>
          <cell r="AO1090" t="str">
            <v>Smart</v>
          </cell>
          <cell r="AP1090" t="str">
            <v>Hisense</v>
          </cell>
          <cell r="AQ1090" t="str">
            <v>Opera</v>
          </cell>
          <cell r="AR1090" t="str">
            <v>FHD 1920 x 1080</v>
          </cell>
          <cell r="AS1090" t="str">
            <v>3TE50G165138G165138M010</v>
          </cell>
          <cell r="AT1090">
            <v>5</v>
          </cell>
          <cell r="AU1090" t="str">
            <v>50H7GB</v>
          </cell>
          <cell r="AV1090" t="str">
            <v>3TE50G165138</v>
          </cell>
          <cell r="AW1090" t="str">
            <v>G165138</v>
          </cell>
          <cell r="AX1090" t="str">
            <v>M010</v>
          </cell>
          <cell r="AY1090">
            <v>74012423</v>
          </cell>
          <cell r="AZ1090">
            <v>51013349</v>
          </cell>
          <cell r="BA1090">
            <v>80146595</v>
          </cell>
        </row>
        <row r="1091">
          <cell r="D1091">
            <v>60314841</v>
          </cell>
          <cell r="E1091" t="str">
            <v>A</v>
          </cell>
          <cell r="F1091" t="str">
            <v>TV</v>
          </cell>
          <cell r="G1091" t="str">
            <v>JAYDE GONZALES PEREZ</v>
          </cell>
          <cell r="H1091" t="str">
            <v>RAMON GALGUERA NOVEROLA#13 LOTE 26,VILLAHERMOSA TAB</v>
          </cell>
          <cell r="I1091">
            <v>9931520679</v>
          </cell>
          <cell r="J1091" t="str">
            <v>HISENSE</v>
          </cell>
          <cell r="K1091" t="str">
            <v>40H5B2</v>
          </cell>
          <cell r="L1091" t="str">
            <v>40G155372H04999</v>
          </cell>
          <cell r="M1091" t="str">
            <v>TICKET</v>
          </cell>
          <cell r="N1091">
            <v>5564.47</v>
          </cell>
          <cell r="O1091">
            <v>42531</v>
          </cell>
          <cell r="P1091" t="str">
            <v>03/23/2017</v>
          </cell>
          <cell r="Q1091">
            <v>202419</v>
          </cell>
          <cell r="R1091" t="str">
            <v>OC-1009007</v>
          </cell>
          <cell r="S1091" t="str">
            <v/>
          </cell>
          <cell r="T1091" t="str">
            <v xml:space="preserve">  RUBEN JUAREZ LEON      Fecha de </v>
          </cell>
          <cell r="U1091" t="str">
            <v>2017</v>
          </cell>
          <cell r="V1091" t="str">
            <v>SUR</v>
          </cell>
          <cell r="W1091" t="str">
            <v>COMPLETADO</v>
          </cell>
          <cell r="X1091" t="str">
            <v>TALLER</v>
          </cell>
          <cell r="Y1091">
            <v>42817</v>
          </cell>
          <cell r="Z1091">
            <v>286</v>
          </cell>
          <cell r="AA1091" t="str">
            <v>M010</v>
          </cell>
          <cell r="AD1091" t="str">
            <v>carlos camara/vilahermosa</v>
          </cell>
          <cell r="AE1091" t="str">
            <v>TAB</v>
          </cell>
          <cell r="AF1091" t="str">
            <v>MX</v>
          </cell>
          <cell r="AG1091" t="str">
            <v>10414815</v>
          </cell>
          <cell r="AH1091" t="str">
            <v>AYDEE GONZALEZ PEREZ</v>
          </cell>
          <cell r="AI1091" t="str">
            <v>ramon galguera noverola mz 13 lt26</v>
          </cell>
          <cell r="AJ1091" t="str">
            <v>9931520679</v>
          </cell>
          <cell r="AK1091">
            <v>0</v>
          </cell>
          <cell r="AL1091" t="str">
            <v>86270</v>
          </cell>
          <cell r="AM1091"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091" t="str">
            <v>3TE40G155372</v>
          </cell>
          <cell r="AO1091" t="str">
            <v>Smart</v>
          </cell>
          <cell r="AP1091" t="str">
            <v>Hisense</v>
          </cell>
          <cell r="AQ1091" t="str">
            <v>Opera</v>
          </cell>
          <cell r="AR1091" t="str">
            <v>FHD 1920 x 1080</v>
          </cell>
          <cell r="AS1091" t="str">
            <v>3TE40G154775G154775M010</v>
          </cell>
          <cell r="AT1091">
            <v>5</v>
          </cell>
          <cell r="AU1091" t="str">
            <v>40H5B</v>
          </cell>
          <cell r="AV1091" t="str">
            <v>3TE40G154775</v>
          </cell>
          <cell r="AW1091" t="str">
            <v>G154775</v>
          </cell>
          <cell r="AX1091" t="str">
            <v>M010</v>
          </cell>
          <cell r="AY1091">
            <v>74012424</v>
          </cell>
          <cell r="AZ1091">
            <v>51013350</v>
          </cell>
          <cell r="BA1091">
            <v>80146597</v>
          </cell>
        </row>
        <row r="1092">
          <cell r="D1092">
            <v>60316123</v>
          </cell>
          <cell r="E1092" t="str">
            <v xml:space="preserve">A </v>
          </cell>
          <cell r="F1092" t="str">
            <v>TV</v>
          </cell>
          <cell r="G1092" t="str">
            <v xml:space="preserve"> Ana Maria Velazquez Rodriguez</v>
          </cell>
          <cell r="H1092" t="str">
            <v>COLINAS DE LOS ARCOS 1 MZ. 2 LT. 84 CASA "A", COL. SAN BUENAVENTURA, IXTAPALUCA, C.P. 56536</v>
          </cell>
          <cell r="I1092" t="str">
            <v xml:space="preserve">5536541513 / 5538250381 </v>
          </cell>
          <cell r="J1092" t="str">
            <v>HISENSE</v>
          </cell>
          <cell r="K1092" t="str">
            <v>50K20DW</v>
          </cell>
          <cell r="L1092" t="str">
            <v>50G143291H07325</v>
          </cell>
          <cell r="M1092" t="str">
            <v>AYO / 000158559 TICKET DE COMPRA TIENDA TELMEX S.A. DE C.V.</v>
          </cell>
          <cell r="N1092">
            <v>13310.88</v>
          </cell>
          <cell r="O1092">
            <v>42016</v>
          </cell>
          <cell r="P1092">
            <v>42847</v>
          </cell>
          <cell r="Q1092">
            <v>201767</v>
          </cell>
          <cell r="R1092" t="str">
            <v>25/04/2017 03 : 28  ARANTXA.MON : NP5 /  P1A: 173331 PANEL   22-04-2017  OC-1009909</v>
          </cell>
          <cell r="S1092" t="str">
            <v>EQUIPO DAÑADO EN DOMICILIO DE CLIENTE</v>
          </cell>
          <cell r="T1092" t="str">
            <v xml:space="preserve">   RENE ARIAS                     </v>
          </cell>
          <cell r="U1092" t="str">
            <v>2017-05-02</v>
          </cell>
          <cell r="V1092" t="str">
            <v>CENTRO</v>
          </cell>
          <cell r="W1092" t="str">
            <v>COMPLETADO</v>
          </cell>
          <cell r="X1092" t="str">
            <v>CLIENTE</v>
          </cell>
          <cell r="Y1092">
            <v>42843</v>
          </cell>
          <cell r="Z1092">
            <v>827</v>
          </cell>
          <cell r="AA1092" t="str">
            <v>M010</v>
          </cell>
          <cell r="AD1092" t="str">
            <v>ixtalapaluca/sn bueaaventura</v>
          </cell>
          <cell r="AE1092" t="str">
            <v>MEX</v>
          </cell>
          <cell r="AF1092" t="str">
            <v>MX</v>
          </cell>
          <cell r="AG1092" t="str">
            <v>10416051</v>
          </cell>
          <cell r="AH1092" t="str">
            <v>ANA MARIA VELAZQUEZ RODRIGUEZ</v>
          </cell>
          <cell r="AI1092" t="str">
            <v>colinas de los arcos 1 mz 2 lt 84 casa a</v>
          </cell>
          <cell r="AJ1092" t="str">
            <v>0445538250381</v>
          </cell>
          <cell r="AK1092" t="str">
            <v>0445538250381</v>
          </cell>
          <cell r="AL1092" t="str">
            <v>56536</v>
          </cell>
          <cell r="AM1092"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092" t="str">
            <v>1TE50B8NUSCB</v>
          </cell>
          <cell r="AO1092" t="str">
            <v>Smart</v>
          </cell>
          <cell r="AP1092" t="str">
            <v>Hisense</v>
          </cell>
          <cell r="AQ1092" t="str">
            <v>Opera</v>
          </cell>
          <cell r="AR1092" t="str">
            <v>FHD 1920 x 1080</v>
          </cell>
          <cell r="AS1092" t="str">
            <v>3TE50G1644B3G1644B3M010</v>
          </cell>
          <cell r="AT1092">
            <v>3</v>
          </cell>
          <cell r="AU1092" t="str">
            <v>50H7GB</v>
          </cell>
          <cell r="AV1092" t="str">
            <v>3TE50G1644B3</v>
          </cell>
          <cell r="AW1092" t="str">
            <v>G1644B3</v>
          </cell>
          <cell r="AX1092" t="str">
            <v>M010</v>
          </cell>
          <cell r="AY1092">
            <v>74012487</v>
          </cell>
          <cell r="AZ1092">
            <v>51013413</v>
          </cell>
          <cell r="BA1092">
            <v>80147987</v>
          </cell>
        </row>
        <row r="1093">
          <cell r="D1093">
            <v>60315627</v>
          </cell>
          <cell r="E1093" t="str">
            <v>A</v>
          </cell>
          <cell r="F1093" t="str">
            <v>TV</v>
          </cell>
          <cell r="G1093" t="str">
            <v xml:space="preserve">MARIA DEL REFUGIO NORIEGA DELGADO </v>
          </cell>
          <cell r="H1093" t="str">
            <v>LAS CRUCES 82 ZAPOPAN/VILLAS DE NVO MEXICO</v>
          </cell>
          <cell r="I1093">
            <v>3315121508</v>
          </cell>
          <cell r="J1093" t="str">
            <v>HISENSE</v>
          </cell>
          <cell r="K1093" t="str">
            <v>50K20DW</v>
          </cell>
          <cell r="L1093" t="str">
            <v>50G143291H02365</v>
          </cell>
          <cell r="M1093" t="str">
            <v xml:space="preserve">POLIZA DE GARANTIA </v>
          </cell>
          <cell r="N1093">
            <v>0</v>
          </cell>
          <cell r="O1093">
            <v>42185</v>
          </cell>
          <cell r="P1093">
            <v>42836</v>
          </cell>
          <cell r="Q1093">
            <v>201109</v>
          </cell>
          <cell r="R1093" t="str">
            <v>FALTA DE REFACCIONES 173331 OC-1009551</v>
          </cell>
          <cell r="S1093" t="str">
            <v>CLIENTE ENTREGA EQUIPO SIN ACCESORIOS UN</v>
          </cell>
          <cell r="T1093" t="str">
            <v>YURIANA HERNANDEZ HERRERA</v>
          </cell>
          <cell r="U1093" t="str">
            <v>2017-ABRIL</v>
          </cell>
          <cell r="V1093" t="str">
            <v>SUR</v>
          </cell>
          <cell r="W1093" t="str">
            <v>COMPLETADO</v>
          </cell>
          <cell r="X1093" t="str">
            <v>TALLER</v>
          </cell>
          <cell r="Y1093">
            <v>42832</v>
          </cell>
          <cell r="Z1093">
            <v>647</v>
          </cell>
          <cell r="AA1093" t="str">
            <v>M010</v>
          </cell>
          <cell r="AD1093" t="str">
            <v>Zapopan/Villas de Nvo Mexico</v>
          </cell>
          <cell r="AE1093" t="str">
            <v>JAL</v>
          </cell>
          <cell r="AF1093" t="str">
            <v>MX</v>
          </cell>
          <cell r="AG1093" t="str">
            <v>10415679</v>
          </cell>
          <cell r="AH1093" t="str">
            <v>MARIA DE REFIGIO NORIEGA DELGADO</v>
          </cell>
          <cell r="AI1093" t="str">
            <v>82 Las curces</v>
          </cell>
          <cell r="AJ1093" t="str">
            <v>3315121508</v>
          </cell>
          <cell r="AK1093">
            <v>0</v>
          </cell>
          <cell r="AL1093" t="str">
            <v>45203</v>
          </cell>
          <cell r="AM1093" t="str">
            <v>12/04/2017 04 : 01 ARANTXA.MON : TCF112/04/2017 04 : 01 ARANTXA.MON : NP511/04/2017 23 : 42 201109 : 173331 OC-100955110/04/2017 22 : 50 201109 : EQUIPO EN CSA07/04/2017 22 : 56 201109 : V1 10-04-1707/04/2017 22 : 45 SEMIRAMIS.M : ODSWTPRD/TELMEXENTRE AV GUADALAJARA Y PRECIADO</v>
          </cell>
          <cell r="AN1093" t="str">
            <v>1TE50B8NUSCB</v>
          </cell>
          <cell r="AO1093" t="str">
            <v>Smart</v>
          </cell>
          <cell r="AP1093" t="str">
            <v>Hisense</v>
          </cell>
          <cell r="AQ1093" t="str">
            <v>Opera</v>
          </cell>
          <cell r="AR1093" t="str">
            <v>FHD 1920 x 1080</v>
          </cell>
          <cell r="AS1093" t="str">
            <v>3TE55G161437CRMM012</v>
          </cell>
          <cell r="AT1093">
            <v>6</v>
          </cell>
          <cell r="AU1093" t="str">
            <v>55H5C</v>
          </cell>
          <cell r="AV1093" t="str">
            <v>3TE55G161437</v>
          </cell>
          <cell r="AW1093" t="str">
            <v>CRM</v>
          </cell>
          <cell r="AX1093" t="str">
            <v>M012</v>
          </cell>
          <cell r="AY1093">
            <v>74012502</v>
          </cell>
          <cell r="AZ1093">
            <v>51013428</v>
          </cell>
          <cell r="BA1093">
            <v>80149005</v>
          </cell>
        </row>
        <row r="1094">
          <cell r="D1094">
            <v>60317186</v>
          </cell>
          <cell r="E1094" t="str">
            <v>A</v>
          </cell>
          <cell r="F1094" t="str">
            <v>TV</v>
          </cell>
          <cell r="G1094" t="str">
            <v>MARCELA PAOLA ROSALES ESCAMILLA</v>
          </cell>
          <cell r="H1094" t="str">
            <v>VICTOR HUGO 68, VICTOR HUGO, 45190, ZAPOPAN, JALISCO</v>
          </cell>
          <cell r="I1094">
            <v>3331617503</v>
          </cell>
          <cell r="J1094" t="str">
            <v>HISENSE</v>
          </cell>
          <cell r="K1094" t="str">
            <v>32K20DW</v>
          </cell>
          <cell r="L1094" t="str">
            <v>32J134806H01466</v>
          </cell>
          <cell r="M1094">
            <v>4578</v>
          </cell>
          <cell r="N1094">
            <v>3999</v>
          </cell>
          <cell r="O1094">
            <v>41994</v>
          </cell>
          <cell r="P1094">
            <v>42852</v>
          </cell>
          <cell r="Q1094">
            <v>201076</v>
          </cell>
          <cell r="R1094" t="str">
            <v xml:space="preserve">T171937/PANEL/OC-1010201
</v>
          </cell>
          <cell r="S1094" t="str">
            <v xml:space="preserve"> </v>
          </cell>
          <cell r="T1094" t="str">
            <v xml:space="preserve"> Carlos Muñiz                     </v>
          </cell>
          <cell r="U1094" t="str">
            <v>2017-05-06</v>
          </cell>
          <cell r="V1094" t="str">
            <v>SUR</v>
          </cell>
          <cell r="W1094" t="str">
            <v>COMPLETADO</v>
          </cell>
          <cell r="X1094" t="str">
            <v>TALLER</v>
          </cell>
          <cell r="Y1094">
            <v>42852</v>
          </cell>
          <cell r="Z1094">
            <v>858</v>
          </cell>
          <cell r="AA1094" t="str">
            <v>M012</v>
          </cell>
          <cell r="AD1094" t="str">
            <v>Zapopan/Victor Hugo</v>
          </cell>
          <cell r="AE1094" t="str">
            <v>JAL</v>
          </cell>
          <cell r="AF1094" t="str">
            <v>MX</v>
          </cell>
          <cell r="AG1094" t="str">
            <v>10417036</v>
          </cell>
          <cell r="AH1094" t="str">
            <v>MARCELA PAOLA ROSALES ESCAMILLA</v>
          </cell>
          <cell r="AI1094" t="str">
            <v>68 Victor Hugo</v>
          </cell>
          <cell r="AJ1094" t="str">
            <v>3332074509</v>
          </cell>
          <cell r="AK1094" t="str">
            <v>3332074509</v>
          </cell>
          <cell r="AL1094" t="str">
            <v>45190</v>
          </cell>
          <cell r="AM1094"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094" t="str">
            <v>3TE32G143053</v>
          </cell>
          <cell r="AO1094" t="str">
            <v>Smart</v>
          </cell>
          <cell r="AP1094" t="str">
            <v>Hisense</v>
          </cell>
          <cell r="AQ1094" t="str">
            <v>Opera</v>
          </cell>
          <cell r="AR1094" t="str">
            <v>HD 1366 X 768</v>
          </cell>
          <cell r="AS1094" t="str">
            <v>GTE32G151950CRMM012</v>
          </cell>
          <cell r="AT1094">
            <v>17</v>
          </cell>
          <cell r="AU1094" t="str">
            <v>32H5B</v>
          </cell>
          <cell r="AV1094" t="str">
            <v>GTE32G151950</v>
          </cell>
          <cell r="AW1094" t="str">
            <v>CRM</v>
          </cell>
          <cell r="AX1094" t="str">
            <v>M012</v>
          </cell>
          <cell r="AY1094">
            <v>74012456</v>
          </cell>
          <cell r="AZ1094">
            <v>51013383</v>
          </cell>
          <cell r="BA1094">
            <v>80147209</v>
          </cell>
        </row>
        <row r="1095">
          <cell r="D1095">
            <v>60317141</v>
          </cell>
          <cell r="E1095" t="str">
            <v>A</v>
          </cell>
          <cell r="F1095" t="str">
            <v>TV</v>
          </cell>
          <cell r="G1095" t="str">
            <v xml:space="preserve">ANA LILIA PORTILLO SALAS </v>
          </cell>
          <cell r="H1095" t="str">
            <v>LA BARCA 50A TONALA 45412 TONALA JALISCO</v>
          </cell>
          <cell r="I1095">
            <v>3336074442</v>
          </cell>
          <cell r="J1095" t="str">
            <v>HISENSE</v>
          </cell>
          <cell r="K1095" t="str">
            <v>50H7GB</v>
          </cell>
          <cell r="L1095" t="str">
            <v>50G162156MH4061</v>
          </cell>
          <cell r="M1095">
            <v>247422</v>
          </cell>
          <cell r="N1095">
            <v>13331</v>
          </cell>
          <cell r="O1095">
            <v>42704</v>
          </cell>
          <cell r="P1095">
            <v>42851</v>
          </cell>
          <cell r="Q1095">
            <v>201076</v>
          </cell>
          <cell r="R1095" t="str">
            <v>T192673/TARJETA PRINCIPAL/OC-1010173</v>
          </cell>
          <cell r="S1095" t="str">
            <v xml:space="preserve"> </v>
          </cell>
          <cell r="T1095" t="str">
            <v xml:space="preserve"> Carlos Muñiz                     </v>
          </cell>
          <cell r="U1095" t="str">
            <v>2017-05-06</v>
          </cell>
          <cell r="V1095" t="str">
            <v>SUR</v>
          </cell>
          <cell r="W1095" t="str">
            <v>COMPLETADO</v>
          </cell>
          <cell r="X1095" t="str">
            <v>TALLER</v>
          </cell>
          <cell r="Y1095">
            <v>42851</v>
          </cell>
          <cell r="Z1095">
            <v>147</v>
          </cell>
          <cell r="AA1095" t="str">
            <v>M010</v>
          </cell>
          <cell r="AD1095" t="str">
            <v>JALISCO / TONALA</v>
          </cell>
          <cell r="AE1095" t="str">
            <v>JAL</v>
          </cell>
          <cell r="AF1095" t="str">
            <v>MX</v>
          </cell>
          <cell r="AG1095" t="str">
            <v>10417072</v>
          </cell>
          <cell r="AH1095" t="str">
            <v>ANA LILIA PORTILLO SALAS</v>
          </cell>
          <cell r="AI1095" t="str">
            <v>50A LA BARCA</v>
          </cell>
          <cell r="AJ1095" t="str">
            <v>013336074442</v>
          </cell>
          <cell r="AK1095">
            <v>0</v>
          </cell>
          <cell r="AL1095" t="str">
            <v>45412</v>
          </cell>
          <cell r="AM1095" t="str">
            <v>29/04/2017 07 : 50 ARANTXA.MON : TCF129/04/2017 07 : 50 ARANTXA.MON : NP529/04/2017 03 : 34 201076 : P1: T192673/TARJETA PRINCIPAL/OC-101017329/04/2017 03 : 33 201076 : T192673/TARJETA PRINCIPAL/OC-101017327/04/2017 06 : 50 RAUL.CALDER : ODSWTPRD% ENTRE ZAPOPAN Y TEPATITLAN</v>
          </cell>
          <cell r="AN1095" t="str">
            <v>3TE50G1523B0</v>
          </cell>
          <cell r="AO1095" t="str">
            <v>Smart</v>
          </cell>
          <cell r="AP1095" t="str">
            <v>Hisense</v>
          </cell>
          <cell r="AQ1095" t="str">
            <v>Android</v>
          </cell>
          <cell r="AR1095" t="str">
            <v>UHD 3840 X 2160</v>
          </cell>
          <cell r="AS1095" t="str">
            <v>3TE50G165140G165140M010</v>
          </cell>
          <cell r="AT1095">
            <v>164</v>
          </cell>
          <cell r="AU1095" t="str">
            <v>50H7GB</v>
          </cell>
          <cell r="AV1095" t="str">
            <v>3TE50G165140</v>
          </cell>
          <cell r="AW1095" t="str">
            <v>G165140</v>
          </cell>
          <cell r="AX1095" t="str">
            <v>M010</v>
          </cell>
          <cell r="AY1095">
            <v>74012425</v>
          </cell>
          <cell r="AZ1095">
            <v>51013351</v>
          </cell>
          <cell r="BA1095">
            <v>80146600</v>
          </cell>
        </row>
        <row r="1096">
          <cell r="D1096">
            <v>60316187</v>
          </cell>
          <cell r="E1096" t="str">
            <v>A</v>
          </cell>
          <cell r="F1096" t="str">
            <v>TV</v>
          </cell>
          <cell r="G1096" t="str">
            <v xml:space="preserve">CARLOS JAVIER AGUIRRE ARIAS </v>
          </cell>
          <cell r="H1096" t="str">
            <v xml:space="preserve">AV VENUSTIANO CARRANZA NUM 1201-40 COL VILLAS BELENES 45157 ZAPOPAN JAL                                      </v>
          </cell>
          <cell r="I1096">
            <v>3331495708</v>
          </cell>
          <cell r="J1096" t="str">
            <v>HISENSE</v>
          </cell>
          <cell r="K1096" t="str">
            <v>43H7C</v>
          </cell>
          <cell r="L1096" t="str">
            <v>43G1632G6H00054</v>
          </cell>
          <cell r="M1096" t="str">
            <v>Ticket</v>
          </cell>
          <cell r="N1096">
            <v>7499</v>
          </cell>
          <cell r="O1096">
            <v>42695</v>
          </cell>
          <cell r="P1096">
            <v>42844</v>
          </cell>
          <cell r="Q1096">
            <v>201076</v>
          </cell>
          <cell r="R1096" t="str">
            <v>T197917/PANEL/OC-1009853</v>
          </cell>
          <cell r="S1096" t="str">
            <v xml:space="preserve"> </v>
          </cell>
          <cell r="T1096" t="str">
            <v xml:space="preserve"> Carlos Muñiz                     </v>
          </cell>
          <cell r="U1096" t="str">
            <v>2017-05-06</v>
          </cell>
          <cell r="V1096" t="str">
            <v>SUR</v>
          </cell>
          <cell r="W1096" t="str">
            <v>COMPLETADO</v>
          </cell>
          <cell r="X1096" t="str">
            <v>TALLER</v>
          </cell>
          <cell r="Y1096">
            <v>42843</v>
          </cell>
          <cell r="Z1096">
            <v>148</v>
          </cell>
          <cell r="AA1096" t="str">
            <v>M010</v>
          </cell>
          <cell r="AD1096" t="str">
            <v>Zapopan/Villas Belenes</v>
          </cell>
          <cell r="AE1096" t="str">
            <v>JAL</v>
          </cell>
          <cell r="AF1096" t="str">
            <v>MX</v>
          </cell>
          <cell r="AG1096" t="str">
            <v>10416102</v>
          </cell>
          <cell r="AH1096" t="str">
            <v>CARLOS JAVIER AGUIRRE ARIAS</v>
          </cell>
          <cell r="AI1096" t="str">
            <v>Av venustiano carranza num 1201-40</v>
          </cell>
          <cell r="AJ1096" t="str">
            <v>3331495708</v>
          </cell>
          <cell r="AK1096">
            <v>0</v>
          </cell>
          <cell r="AL1096" t="str">
            <v>45157</v>
          </cell>
          <cell r="AM1096"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096" t="str">
            <v>3TE43G154905</v>
          </cell>
          <cell r="AO1096" t="str">
            <v>Smart</v>
          </cell>
          <cell r="AP1096" t="str">
            <v>Hisense</v>
          </cell>
          <cell r="AQ1096" t="str">
            <v>Opera</v>
          </cell>
          <cell r="AR1096" t="str">
            <v>UHD 3840 X 2160</v>
          </cell>
          <cell r="AS1096" t="str">
            <v>3TE43G1618P0MG1618P0MM010</v>
          </cell>
          <cell r="AT1096">
            <v>10</v>
          </cell>
          <cell r="AU1096" t="str">
            <v>43H7C</v>
          </cell>
          <cell r="AV1096" t="str">
            <v>3TE43G1618P0M</v>
          </cell>
          <cell r="AW1096" t="str">
            <v>G1618P0M</v>
          </cell>
          <cell r="AX1096" t="str">
            <v>M010</v>
          </cell>
          <cell r="AY1096">
            <v>74012426</v>
          </cell>
          <cell r="AZ1096">
            <v>51013352</v>
          </cell>
          <cell r="BA1096">
            <v>80146602</v>
          </cell>
        </row>
        <row r="1097">
          <cell r="D1097">
            <v>60316807</v>
          </cell>
          <cell r="E1097" t="str">
            <v>A</v>
          </cell>
          <cell r="F1097" t="str">
            <v>TV</v>
          </cell>
          <cell r="G1097" t="str">
            <v xml:space="preserve">MARIA MARTINA HERNANDEZ NIETO </v>
          </cell>
          <cell r="H1097" t="str">
            <v>ALBERTO MORA LOPEZ  5273  MESA COLORADA  ZAPOPAN JALISCO</v>
          </cell>
          <cell r="I1097">
            <v>3331617503</v>
          </cell>
          <cell r="J1097" t="str">
            <v>HISENSE</v>
          </cell>
          <cell r="K1097" t="str">
            <v>55H5C</v>
          </cell>
          <cell r="L1097" t="str">
            <v>55G1628D9H01141</v>
          </cell>
          <cell r="M1097" t="str">
            <v>Ticket</v>
          </cell>
          <cell r="N1097">
            <v>11998</v>
          </cell>
          <cell r="O1097">
            <v>42185</v>
          </cell>
          <cell r="P1097">
            <v>42847</v>
          </cell>
          <cell r="Q1097">
            <v>201076</v>
          </cell>
          <cell r="R1097" t="str">
            <v>No programa el canal 1.1</v>
          </cell>
          <cell r="S1097" t="str">
            <v xml:space="preserve"> Se anexa como comprobante el ticket del</v>
          </cell>
          <cell r="T1097" t="str">
            <v xml:space="preserve"> Carlos Muñiz                     </v>
          </cell>
          <cell r="U1097" t="str">
            <v>2017-05-06</v>
          </cell>
          <cell r="V1097" t="str">
            <v>SUR</v>
          </cell>
          <cell r="W1097" t="str">
            <v>COMPLETADO</v>
          </cell>
          <cell r="X1097" t="str">
            <v>TALLER</v>
          </cell>
          <cell r="Y1097">
            <v>42846</v>
          </cell>
          <cell r="Z1097">
            <v>661</v>
          </cell>
          <cell r="AA1097" t="str">
            <v>M010</v>
          </cell>
          <cell r="AD1097" t="str">
            <v>Zapopan/Mesa Colorada</v>
          </cell>
          <cell r="AE1097" t="str">
            <v>JAL</v>
          </cell>
          <cell r="AF1097" t="str">
            <v>MX</v>
          </cell>
          <cell r="AG1097" t="str">
            <v>10415111</v>
          </cell>
          <cell r="AH1097" t="str">
            <v>MARIA MARTINA HERNANDEZ NIETO</v>
          </cell>
          <cell r="AI1097" t="str">
            <v>Alberto Mora lopez No. 5273</v>
          </cell>
          <cell r="AJ1097" t="str">
            <v>33-11-83-84-25</v>
          </cell>
          <cell r="AK1097">
            <v>0</v>
          </cell>
          <cell r="AL1097" t="str">
            <v>45204</v>
          </cell>
          <cell r="AM1097"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097" t="str">
            <v>3TE55G160339</v>
          </cell>
          <cell r="AO1097" t="str">
            <v>Smart</v>
          </cell>
          <cell r="AP1097" t="str">
            <v>Hisense</v>
          </cell>
          <cell r="AQ1097" t="str">
            <v>Opera</v>
          </cell>
          <cell r="AR1097" t="str">
            <v>FHD 1920 x 1080</v>
          </cell>
          <cell r="AS1097" t="str">
            <v>3TE55G1628D9G1628D9M010</v>
          </cell>
          <cell r="AT1097">
            <v>1</v>
          </cell>
          <cell r="AU1097" t="str">
            <v>55H5C</v>
          </cell>
          <cell r="AV1097" t="str">
            <v>3TE55G1628D9</v>
          </cell>
          <cell r="AW1097" t="str">
            <v>G1628D9</v>
          </cell>
          <cell r="AX1097" t="str">
            <v>M010</v>
          </cell>
          <cell r="AY1097">
            <v>74012427</v>
          </cell>
          <cell r="AZ1097">
            <v>51013353</v>
          </cell>
          <cell r="BA1097">
            <v>80146603</v>
          </cell>
        </row>
        <row r="1098">
          <cell r="D1098">
            <v>60317137</v>
          </cell>
          <cell r="E1098" t="str">
            <v>A</v>
          </cell>
          <cell r="F1098" t="str">
            <v>TV</v>
          </cell>
          <cell r="G1098" t="str">
            <v>ANDRES VILLASEÑOR</v>
          </cell>
          <cell r="H1098" t="str">
            <v xml:space="preserve">CAGUAMA 2992, LOMA BONITA, 45086, ZAPOPAN JALISCO                                                        </v>
          </cell>
          <cell r="I1098">
            <v>3331008285</v>
          </cell>
          <cell r="J1098" t="str">
            <v>HISENSE</v>
          </cell>
          <cell r="K1098" t="str">
            <v>55K20DG</v>
          </cell>
          <cell r="L1098" t="str">
            <v>55G134402H00205</v>
          </cell>
          <cell r="M1098" t="str">
            <v>Ticket</v>
          </cell>
          <cell r="N1098">
            <v>8299</v>
          </cell>
          <cell r="O1098">
            <v>42123</v>
          </cell>
          <cell r="P1098">
            <v>42851</v>
          </cell>
          <cell r="Q1098">
            <v>201076</v>
          </cell>
          <cell r="R1098" t="str">
            <v>T167750/PANEL/OC-1010171</v>
          </cell>
          <cell r="S1098" t="str">
            <v xml:space="preserve"> </v>
          </cell>
          <cell r="T1098" t="str">
            <v xml:space="preserve"> Carlos Muñiz                     </v>
          </cell>
          <cell r="U1098" t="str">
            <v>2017-05-06</v>
          </cell>
          <cell r="V1098" t="str">
            <v>SUR</v>
          </cell>
          <cell r="W1098" t="str">
            <v>COMPLETADO</v>
          </cell>
          <cell r="X1098" t="str">
            <v>TALLER</v>
          </cell>
          <cell r="Y1098">
            <v>42851</v>
          </cell>
          <cell r="Z1098">
            <v>728</v>
          </cell>
          <cell r="AA1098" t="str">
            <v>M010</v>
          </cell>
          <cell r="AD1098" t="str">
            <v>Zapopan / Loma bonita</v>
          </cell>
          <cell r="AE1098" t="str">
            <v>JAL</v>
          </cell>
          <cell r="AF1098" t="str">
            <v>MX</v>
          </cell>
          <cell r="AG1098" t="str">
            <v>10415889</v>
          </cell>
          <cell r="AH1098" t="str">
            <v>ANDRES VIALLA SEÑOR</v>
          </cell>
          <cell r="AI1098" t="str">
            <v>2992 Caguama</v>
          </cell>
          <cell r="AJ1098" t="str">
            <v>3331008285</v>
          </cell>
          <cell r="AK1098">
            <v>0</v>
          </cell>
          <cell r="AL1098" t="str">
            <v>45086</v>
          </cell>
          <cell r="AM1098"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098" t="str">
            <v>3TE55G134402</v>
          </cell>
          <cell r="AO1098" t="str">
            <v>Básica</v>
          </cell>
          <cell r="AP1098" t="str">
            <v>Hisense</v>
          </cell>
          <cell r="AQ1098" t="str">
            <v>Opera</v>
          </cell>
          <cell r="AR1098" t="str">
            <v>FHD 1920 x 1080</v>
          </cell>
          <cell r="AS1098" t="str">
            <v>3TE55G161437G161437M010</v>
          </cell>
          <cell r="AT1098">
            <v>7</v>
          </cell>
          <cell r="AU1098" t="str">
            <v>55H5C</v>
          </cell>
          <cell r="AV1098" t="str">
            <v>3TE55G161437</v>
          </cell>
          <cell r="AW1098" t="str">
            <v>G161437</v>
          </cell>
          <cell r="AX1098" t="str">
            <v>M010</v>
          </cell>
          <cell r="AY1098">
            <v>74012457</v>
          </cell>
          <cell r="AZ1098">
            <v>51013384</v>
          </cell>
          <cell r="BA1098">
            <v>80147865</v>
          </cell>
        </row>
        <row r="1099">
          <cell r="D1099">
            <v>60317222</v>
          </cell>
          <cell r="E1099" t="str">
            <v>A</v>
          </cell>
          <cell r="F1099" t="str">
            <v>TV</v>
          </cell>
          <cell r="G1099" t="str">
            <v xml:space="preserve">SANTIENGO MARTINEZ RAMIREZ   </v>
          </cell>
          <cell r="H1099" t="str">
            <v xml:space="preserve">GENERAL DE QUIROGA 117 BUENOS AIRES                                                  </v>
          </cell>
          <cell r="I1099">
            <v>3317244932</v>
          </cell>
          <cell r="J1099" t="str">
            <v>HISENSE</v>
          </cell>
          <cell r="K1099" t="str">
            <v>32H3B2</v>
          </cell>
          <cell r="L1099" t="str">
            <v xml:space="preserve">32G155365H00724 </v>
          </cell>
          <cell r="M1099">
            <v>208044</v>
          </cell>
          <cell r="N1099">
            <v>4665.22</v>
          </cell>
          <cell r="O1099">
            <v>42546</v>
          </cell>
          <cell r="P1099">
            <v>42852</v>
          </cell>
          <cell r="Q1099">
            <v>201076</v>
          </cell>
          <cell r="R1099" t="str">
            <v xml:space="preserve"> T187161/TARJETA IR/OC-1010203 Y T187160/TARJETA PRINCIPAL/OC-1010202
</v>
          </cell>
          <cell r="S1099" t="str">
            <v xml:space="preserve"> </v>
          </cell>
          <cell r="T1099" t="str">
            <v xml:space="preserve"> Carlos Muñiz                     </v>
          </cell>
          <cell r="U1099" t="str">
            <v>2017-05-06</v>
          </cell>
          <cell r="V1099" t="str">
            <v>SUR</v>
          </cell>
          <cell r="W1099" t="str">
            <v>COMPLETADO</v>
          </cell>
          <cell r="X1099" t="str">
            <v>TALLER</v>
          </cell>
          <cell r="Y1099">
            <v>42852</v>
          </cell>
          <cell r="Z1099">
            <v>306</v>
          </cell>
          <cell r="AA1099" t="str">
            <v>M010</v>
          </cell>
          <cell r="AD1099" t="str">
            <v>Guadalajara / Buenos aires</v>
          </cell>
          <cell r="AE1099" t="str">
            <v>JAL</v>
          </cell>
          <cell r="AF1099" t="str">
            <v>MX</v>
          </cell>
          <cell r="AG1099" t="str">
            <v>10417071</v>
          </cell>
          <cell r="AH1099" t="str">
            <v>SANTIENGO MARTINEZ RAMIREZ</v>
          </cell>
          <cell r="AI1099" t="str">
            <v>117 General de quinoga</v>
          </cell>
          <cell r="AJ1099" t="str">
            <v>0443319487641</v>
          </cell>
          <cell r="AK1099" t="str">
            <v>31447443</v>
          </cell>
          <cell r="AL1099" t="str">
            <v>00000</v>
          </cell>
          <cell r="AM1099"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099" t="str">
            <v>3TE32G155364</v>
          </cell>
          <cell r="AO1099" t="str">
            <v>Básica</v>
          </cell>
          <cell r="AP1099" t="str">
            <v>Hisense</v>
          </cell>
          <cell r="AQ1099" t="str">
            <v>Opera</v>
          </cell>
          <cell r="AR1099" t="str">
            <v>HD 1366 X 768</v>
          </cell>
          <cell r="AS1099" t="str">
            <v>3TE32G164478G164478M010</v>
          </cell>
          <cell r="AT1099">
            <v>7</v>
          </cell>
          <cell r="AU1099" t="str">
            <v>32H3B2</v>
          </cell>
          <cell r="AV1099" t="str">
            <v>3TE32G164478</v>
          </cell>
          <cell r="AW1099" t="str">
            <v>G164478</v>
          </cell>
          <cell r="AX1099" t="str">
            <v>M010</v>
          </cell>
          <cell r="AY1099">
            <v>74012428</v>
          </cell>
          <cell r="AZ1099">
            <v>51013354</v>
          </cell>
          <cell r="BA1099">
            <v>80146604</v>
          </cell>
        </row>
        <row r="1100">
          <cell r="D1100">
            <v>60317306</v>
          </cell>
          <cell r="E1100" t="str">
            <v>A</v>
          </cell>
          <cell r="F1100" t="str">
            <v>TV</v>
          </cell>
          <cell r="G1100" t="str">
            <v xml:space="preserve">HERIBERTO MARTINEZ ESCAMILLA  </v>
          </cell>
          <cell r="H1100" t="str">
            <v>AV. MARIANO OTERO 2517                                       EL FRESNO GDL JAL</v>
          </cell>
          <cell r="I1100">
            <v>3318872284</v>
          </cell>
          <cell r="J1100" t="str">
            <v>HISENSE</v>
          </cell>
          <cell r="K1100" t="str">
            <v>32K20DW</v>
          </cell>
          <cell r="L1100" t="str">
            <v xml:space="preserve">32J134806H01294 </v>
          </cell>
          <cell r="M1100" t="str">
            <v>Factura</v>
          </cell>
          <cell r="N1100">
            <v>3387</v>
          </cell>
          <cell r="O1100">
            <v>42230</v>
          </cell>
          <cell r="P1100">
            <v>42853</v>
          </cell>
          <cell r="Q1100">
            <v>201076</v>
          </cell>
          <cell r="R1100" t="str">
            <v>T171937/PANEL/OC-1010323</v>
          </cell>
          <cell r="S1100" t="str">
            <v xml:space="preserve"> </v>
          </cell>
          <cell r="T1100" t="str">
            <v xml:space="preserve"> Carlos Muñiz                     </v>
          </cell>
          <cell r="U1100" t="str">
            <v>2017-05-06</v>
          </cell>
          <cell r="V1100" t="str">
            <v>SUR</v>
          </cell>
          <cell r="W1100" t="str">
            <v>COMPLETADO</v>
          </cell>
          <cell r="X1100" t="str">
            <v>TALLER</v>
          </cell>
          <cell r="Y1100">
            <v>42853</v>
          </cell>
          <cell r="Z1100">
            <v>623</v>
          </cell>
          <cell r="AA1100" t="str">
            <v>M010</v>
          </cell>
          <cell r="AD1100" t="str">
            <v>Guadalajara/El Fresno</v>
          </cell>
          <cell r="AE1100" t="str">
            <v>JAL</v>
          </cell>
          <cell r="AF1100" t="str">
            <v>MX</v>
          </cell>
          <cell r="AG1100" t="str">
            <v>10417210</v>
          </cell>
          <cell r="AH1100" t="str">
            <v>HERIBERTO MARTINEZ ESCAMILLA</v>
          </cell>
          <cell r="AI1100" t="str">
            <v>Av. Mariano Otero No. 2517</v>
          </cell>
          <cell r="AJ1100" t="str">
            <v>3338116942</v>
          </cell>
          <cell r="AK1100" t="str">
            <v>3318872284</v>
          </cell>
          <cell r="AL1100" t="str">
            <v>44900</v>
          </cell>
          <cell r="AM1100"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00" t="str">
            <v>3TE32G143053</v>
          </cell>
          <cell r="AO1100" t="str">
            <v>Smart</v>
          </cell>
          <cell r="AP1100" t="str">
            <v>Hisense</v>
          </cell>
          <cell r="AQ1100" t="str">
            <v>Opera</v>
          </cell>
          <cell r="AR1100" t="str">
            <v>HD 1366 X 768</v>
          </cell>
          <cell r="AS1100" t="str">
            <v>3TE32G163827G163827M010</v>
          </cell>
          <cell r="AT1100">
            <v>7</v>
          </cell>
          <cell r="AU1100" t="str">
            <v>32H5B2</v>
          </cell>
          <cell r="AV1100" t="str">
            <v>3TE32G163827</v>
          </cell>
          <cell r="AW1100" t="str">
            <v>G163827</v>
          </cell>
          <cell r="AX1100" t="str">
            <v>M010</v>
          </cell>
          <cell r="AY1100">
            <v>74012429</v>
          </cell>
          <cell r="AZ1100">
            <v>51013355</v>
          </cell>
          <cell r="BA1100">
            <v>80146607</v>
          </cell>
        </row>
        <row r="1101">
          <cell r="D1101">
            <v>60317404</v>
          </cell>
          <cell r="E1101" t="str">
            <v>A</v>
          </cell>
          <cell r="F1101" t="str">
            <v>TV</v>
          </cell>
          <cell r="G1101" t="str">
            <v>MERIZA CHOY RAMOS</v>
          </cell>
          <cell r="H1101" t="str">
            <v xml:space="preserve">PROL MARIANO OTERO 3815 INT 25 FORTIN 45066 ZAPOPAN JAL                              </v>
          </cell>
          <cell r="I1101">
            <v>3336769408</v>
          </cell>
          <cell r="J1101" t="str">
            <v>HISENSE</v>
          </cell>
          <cell r="K1101" t="str">
            <v>65H7B</v>
          </cell>
          <cell r="L1101" t="str">
            <v xml:space="preserve">65G154826H00144  </v>
          </cell>
          <cell r="M1101" t="str">
            <v>Ticket</v>
          </cell>
          <cell r="N1101">
            <v>19999</v>
          </cell>
          <cell r="O1101">
            <v>42701</v>
          </cell>
          <cell r="P1101">
            <v>42854</v>
          </cell>
          <cell r="Q1101">
            <v>201076</v>
          </cell>
          <cell r="R1101" t="str">
            <v xml:space="preserve"> T189992/PANEL/OC-1010262
</v>
          </cell>
          <cell r="S1101" t="str">
            <v/>
          </cell>
          <cell r="T1101" t="str">
            <v xml:space="preserve"> Carlos Muñiz                     </v>
          </cell>
          <cell r="U1101" t="str">
            <v>2017-05-06</v>
          </cell>
          <cell r="V1101" t="str">
            <v>SUR</v>
          </cell>
          <cell r="W1101" t="str">
            <v>COMPLETADO</v>
          </cell>
          <cell r="X1101" t="str">
            <v>TALLER</v>
          </cell>
          <cell r="Y1101">
            <v>42853</v>
          </cell>
          <cell r="Z1101">
            <v>152</v>
          </cell>
          <cell r="AA1101" t="str">
            <v>M010</v>
          </cell>
          <cell r="AD1101" t="str">
            <v>Zapopan/Fortin</v>
          </cell>
          <cell r="AE1101" t="str">
            <v>JAL</v>
          </cell>
          <cell r="AF1101" t="str">
            <v>MX</v>
          </cell>
          <cell r="AG1101" t="str">
            <v>10417300</v>
          </cell>
          <cell r="AH1101" t="str">
            <v>MERIZA CHOY RAMOS</v>
          </cell>
          <cell r="AI1101" t="str">
            <v>3815 Prol Mariano Othero int 25</v>
          </cell>
          <cell r="AJ1101" t="str">
            <v>3336769408</v>
          </cell>
          <cell r="AK1101" t="str">
            <v>3336769408</v>
          </cell>
          <cell r="AL1101" t="str">
            <v>45066</v>
          </cell>
          <cell r="AM1101"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01" t="str">
            <v>3TE65G152018</v>
          </cell>
          <cell r="AO1101" t="str">
            <v>Smart</v>
          </cell>
          <cell r="AP1101" t="str">
            <v>Hisense</v>
          </cell>
          <cell r="AQ1101" t="str">
            <v>Opera</v>
          </cell>
          <cell r="AR1101" t="str">
            <v>UHD 3840 X 2160</v>
          </cell>
          <cell r="AS1101" t="str">
            <v>3TE65G1630A6G1630A6M010</v>
          </cell>
          <cell r="AT1101">
            <v>2</v>
          </cell>
          <cell r="AU1101" t="str">
            <v>65CU6200</v>
          </cell>
          <cell r="AV1101" t="str">
            <v>3TE65G1630A6</v>
          </cell>
          <cell r="AW1101" t="str">
            <v>G1630A6</v>
          </cell>
          <cell r="AX1101" t="str">
            <v>M010</v>
          </cell>
          <cell r="AY1101">
            <v>74012430</v>
          </cell>
          <cell r="AZ1101">
            <v>51013356</v>
          </cell>
          <cell r="BA1101">
            <v>80146608</v>
          </cell>
        </row>
        <row r="1102">
          <cell r="D1102">
            <v>60315374</v>
          </cell>
          <cell r="E1102" t="str">
            <v>A</v>
          </cell>
          <cell r="F1102" t="str">
            <v>TV</v>
          </cell>
          <cell r="G1102" t="str">
            <v>MARIN VICTOR GONZALEZ</v>
          </cell>
          <cell r="H1102" t="str">
            <v>VALENTIN GOMEZ FARIAS 512 INT1 GUADALAJARA/GENERAL REAL</v>
          </cell>
          <cell r="I1102">
            <v>3310752276</v>
          </cell>
          <cell r="J1102" t="str">
            <v>HISENSE</v>
          </cell>
          <cell r="K1102" t="str">
            <v>50H3</v>
          </cell>
          <cell r="L1102" t="str">
            <v>50J141308H01832</v>
          </cell>
          <cell r="M1102" t="str">
            <v>CARTA DE ACEPTACION</v>
          </cell>
          <cell r="N1102">
            <v>14435.52</v>
          </cell>
          <cell r="O1102">
            <v>42023</v>
          </cell>
          <cell r="P1102">
            <v>42835</v>
          </cell>
          <cell r="Q1102">
            <v>201109</v>
          </cell>
          <cell r="R1102" t="str">
            <v>FALTA DE REFACCIONES 186903 OC-1009415</v>
          </cell>
          <cell r="S1102" t="str">
            <v>CLIENTE ENTREGA UNICAMENTE TV SIN ACCESO</v>
          </cell>
          <cell r="T1102" t="str">
            <v>YURIANA HERNANDEZ HERRERA</v>
          </cell>
          <cell r="U1102" t="str">
            <v>2017-ABRIL</v>
          </cell>
          <cell r="V1102" t="str">
            <v>SUR</v>
          </cell>
          <cell r="W1102" t="str">
            <v>COMPLETADO</v>
          </cell>
          <cell r="X1102" t="str">
            <v>TALLER</v>
          </cell>
          <cell r="Y1102">
            <v>42828</v>
          </cell>
          <cell r="AA1102" t="str">
            <v>M010</v>
          </cell>
          <cell r="AD1102" t="str">
            <v>Guadalajara/General real</v>
          </cell>
          <cell r="AE1102" t="str">
            <v>NAY</v>
          </cell>
          <cell r="AF1102" t="str">
            <v>MX</v>
          </cell>
          <cell r="AG1102" t="str">
            <v>10415458</v>
          </cell>
          <cell r="AH1102" t="str">
            <v>MARTIN VICTOR GONZALEZ</v>
          </cell>
          <cell r="AI1102" t="str">
            <v>Valentin gomez farias num 512 int 1</v>
          </cell>
          <cell r="AJ1102" t="str">
            <v>3310752276</v>
          </cell>
          <cell r="AK1102">
            <v>0</v>
          </cell>
          <cell r="AL1102" t="str">
            <v>44400</v>
          </cell>
          <cell r="AM1102"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02" t="str">
            <v>3TE50J141202</v>
          </cell>
          <cell r="AO1102" t="str">
            <v>Básica</v>
          </cell>
          <cell r="AP1102" t="str">
            <v>Hisense</v>
          </cell>
          <cell r="AQ1102" t="str">
            <v>Opera</v>
          </cell>
          <cell r="AR1102" t="str">
            <v>FHD 1920 x 1080</v>
          </cell>
          <cell r="AS1102" t="str">
            <v>3TE55G161437CRMM012</v>
          </cell>
          <cell r="AT1102">
            <v>6</v>
          </cell>
          <cell r="AU1102" t="str">
            <v>55H5C</v>
          </cell>
          <cell r="AV1102" t="str">
            <v>3TE55G161437</v>
          </cell>
          <cell r="AW1102" t="str">
            <v>CRM</v>
          </cell>
          <cell r="AX1102" t="str">
            <v>M012</v>
          </cell>
          <cell r="AY1102">
            <v>74012503</v>
          </cell>
          <cell r="AZ1102">
            <v>51013429</v>
          </cell>
          <cell r="BA1102">
            <v>80149006</v>
          </cell>
        </row>
        <row r="1103">
          <cell r="D1103">
            <v>60313513</v>
          </cell>
          <cell r="E1103" t="str">
            <v>A</v>
          </cell>
          <cell r="F1103" t="str">
            <v>TV</v>
          </cell>
          <cell r="G1103" t="str">
            <v>Juan Manuel Ancona</v>
          </cell>
          <cell r="H1103" t="str">
            <v>fracc. Caribe, calle martinica 353 entre Petcacab y Polyuc C-P 77086</v>
          </cell>
          <cell r="I1103">
            <v>9831054952</v>
          </cell>
          <cell r="J1103" t="str">
            <v>HISENSE</v>
          </cell>
          <cell r="K1103" t="str">
            <v>40K20DW</v>
          </cell>
          <cell r="L1103" t="str">
            <v>40G134207H22444</v>
          </cell>
          <cell r="M1103" t="str">
            <v>CARTA FACTURA</v>
          </cell>
          <cell r="N1103">
            <v>4999</v>
          </cell>
          <cell r="O1103">
            <v>41686</v>
          </cell>
          <cell r="P1103">
            <v>42803</v>
          </cell>
          <cell r="Q1103">
            <v>201154</v>
          </cell>
          <cell r="R1103" t="str">
            <v>CF por Falta de partes, panel LCD dañado, no hay imagen solo audio, los leds no encienden(NP:T172750)</v>
          </cell>
          <cell r="S1103" t="str">
            <v/>
          </cell>
          <cell r="T1103" t="str">
            <v xml:space="preserve"> ADRIANA BEATRIZ BALAM HERNANDEZ  </v>
          </cell>
          <cell r="U1103" t="str">
            <v>2017-04-12</v>
          </cell>
          <cell r="V1103" t="str">
            <v>SUR</v>
          </cell>
          <cell r="W1103" t="str">
            <v>COMPLETADO</v>
          </cell>
          <cell r="X1103" t="str">
            <v>TALLER</v>
          </cell>
          <cell r="Y1103">
            <v>42802</v>
          </cell>
          <cell r="AA1103" t="str">
            <v>M010</v>
          </cell>
          <cell r="AD1103" t="str">
            <v>oton p. blanco///fracc. caribe</v>
          </cell>
          <cell r="AE1103" t="str">
            <v>QR</v>
          </cell>
          <cell r="AF1103" t="str">
            <v>MX</v>
          </cell>
          <cell r="AG1103" t="str">
            <v>10413411</v>
          </cell>
          <cell r="AH1103" t="str">
            <v>JUAN MANUEL ANCONA</v>
          </cell>
          <cell r="AI1103" t="str">
            <v>martinica 353 %petcacab y polyuc</v>
          </cell>
          <cell r="AJ1103" t="str">
            <v>044-9831054952</v>
          </cell>
          <cell r="AK1103">
            <v>0</v>
          </cell>
          <cell r="AL1103" t="str">
            <v>77086</v>
          </cell>
          <cell r="AM1103"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03" t="str">
            <v>3TE40A144716</v>
          </cell>
          <cell r="AO1103" t="str">
            <v>Smart</v>
          </cell>
          <cell r="AP1103" t="str">
            <v>Hisense</v>
          </cell>
          <cell r="AQ1103" t="str">
            <v>Opera</v>
          </cell>
          <cell r="AR1103" t="str">
            <v>FHD 1920 x 1080</v>
          </cell>
          <cell r="AS1103" t="str">
            <v>3TE40G154775G154775M010</v>
          </cell>
          <cell r="AT1103">
            <v>5</v>
          </cell>
          <cell r="AU1103" t="str">
            <v>40H5B</v>
          </cell>
          <cell r="AV1103" t="str">
            <v>3TE40G154775</v>
          </cell>
          <cell r="AW1103" t="str">
            <v>G154775</v>
          </cell>
          <cell r="AX1103" t="str">
            <v>M010</v>
          </cell>
          <cell r="AY1103">
            <v>74012431</v>
          </cell>
          <cell r="AZ1103">
            <v>51013357</v>
          </cell>
          <cell r="BA1103">
            <v>80149053</v>
          </cell>
        </row>
        <row r="1104">
          <cell r="D1104">
            <v>60313305</v>
          </cell>
          <cell r="E1104" t="str">
            <v>A</v>
          </cell>
          <cell r="F1104" t="str">
            <v>TV</v>
          </cell>
          <cell r="G1104" t="str">
            <v>Luis Antonnio Hernandez Vergara</v>
          </cell>
          <cell r="H1104" t="str">
            <v>Benito Juarez 319, entre Justo Sierra y Bugambilias, Col. David Gustavo Gutierrez, c.p 77013</v>
          </cell>
          <cell r="I1104">
            <v>9838330978</v>
          </cell>
          <cell r="J1104" t="str">
            <v>HISENSE</v>
          </cell>
          <cell r="K1104" t="str">
            <v>WSA1102PB</v>
          </cell>
          <cell r="L1104" t="str">
            <v>1WG9001AFJ0WBA8BB142880</v>
          </cell>
          <cell r="M1104" t="str">
            <v>30</v>
          </cell>
          <cell r="N1104">
            <v>1984</v>
          </cell>
          <cell r="O1104">
            <v>42693</v>
          </cell>
          <cell r="P1104">
            <v>42802</v>
          </cell>
          <cell r="Q1104">
            <v>201154</v>
          </cell>
          <cell r="R1104" t="str">
            <v xml:space="preserve">OC-1008302 /7-03-2017
</v>
          </cell>
          <cell r="S1104" t="str">
            <v/>
          </cell>
          <cell r="T1104" t="str">
            <v xml:space="preserve"> ADRIANA BEATRIZ BALAM HERNANDEZ  </v>
          </cell>
          <cell r="U1104" t="str">
            <v>2017-04-12</v>
          </cell>
          <cell r="V1104" t="str">
            <v>SUR</v>
          </cell>
          <cell r="W1104" t="str">
            <v>COMPLETADO</v>
          </cell>
          <cell r="X1104" t="str">
            <v>TALLER</v>
          </cell>
          <cell r="Y1104">
            <v>42800</v>
          </cell>
          <cell r="Z1104">
            <v>107</v>
          </cell>
          <cell r="AA1104" t="str">
            <v>M010</v>
          </cell>
          <cell r="AD1104" t="str">
            <v>Othon P. Blanco/David Gustavo</v>
          </cell>
          <cell r="AE1104" t="str">
            <v>QR</v>
          </cell>
          <cell r="AF1104" t="str">
            <v>MX</v>
          </cell>
          <cell r="AG1104" t="str">
            <v>10413416</v>
          </cell>
          <cell r="AH1104" t="str">
            <v>LUIS ANTONIO HERNANDEZ VERGARA</v>
          </cell>
          <cell r="AI1104" t="str">
            <v>Benito Juarez No. 319 Int 10</v>
          </cell>
          <cell r="AJ1104" t="str">
            <v>983-833-09-78</v>
          </cell>
          <cell r="AK1104">
            <v>0</v>
          </cell>
          <cell r="AL1104" t="str">
            <v>77013</v>
          </cell>
          <cell r="AM1104"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04" t="str">
            <v>GWE011WJB005</v>
          </cell>
          <cell r="AO1104" t="e">
            <v>#N/A</v>
          </cell>
          <cell r="AP1104" t="e">
            <v>#N/A</v>
          </cell>
          <cell r="AQ1104" t="e">
            <v>#N/A</v>
          </cell>
          <cell r="AR1104" t="e">
            <v>#N/A</v>
          </cell>
          <cell r="AS1104" t="str">
            <v>GWE011WJB005WH0M9M010</v>
          </cell>
          <cell r="AT1104">
            <v>1</v>
          </cell>
          <cell r="AU1104" t="str">
            <v>WSA1102PB</v>
          </cell>
          <cell r="AV1104" t="str">
            <v>GWE011WJB005</v>
          </cell>
          <cell r="AW1104" t="str">
            <v>WH0M9</v>
          </cell>
          <cell r="AX1104" t="str">
            <v>M010</v>
          </cell>
          <cell r="AY1104">
            <v>74011387</v>
          </cell>
          <cell r="AZ1104">
            <v>51012286</v>
          </cell>
          <cell r="BA1104">
            <v>80149510</v>
          </cell>
        </row>
        <row r="1105">
          <cell r="D1105">
            <v>60314306</v>
          </cell>
          <cell r="E1105" t="str">
            <v>A</v>
          </cell>
          <cell r="F1105" t="str">
            <v>TV</v>
          </cell>
          <cell r="G1105" t="str">
            <v>EduardoJavier Lopez Leon</v>
          </cell>
          <cell r="H1105" t="str">
            <v>calle , mayat num. 162, entre constitucion y refoma, poblado subteniente López, C.P.77965</v>
          </cell>
          <cell r="I1105">
            <v>9831054952</v>
          </cell>
          <cell r="J1105" t="str">
            <v>HISENSE</v>
          </cell>
          <cell r="K1105" t="str">
            <v>50K20DW</v>
          </cell>
          <cell r="L1105" t="str">
            <v>50G143291H11593</v>
          </cell>
          <cell r="M1105" t="str">
            <v>110413</v>
          </cell>
          <cell r="N1105">
            <v>11998.37</v>
          </cell>
          <cell r="O1105">
            <v>42499</v>
          </cell>
          <cell r="P1105">
            <v>42811</v>
          </cell>
          <cell r="Q1105">
            <v>201154</v>
          </cell>
          <cell r="R1105" t="str">
            <v>173331/OC-1008818</v>
          </cell>
          <cell r="S1105" t="str">
            <v/>
          </cell>
          <cell r="T1105" t="str">
            <v xml:space="preserve"> ADRIANA BEATRIZ BALAM HERNANDEZ  </v>
          </cell>
          <cell r="U1105" t="str">
            <v>2017-04-12</v>
          </cell>
          <cell r="V1105" t="str">
            <v>SUR</v>
          </cell>
          <cell r="W1105" t="str">
            <v>COMPLETADO</v>
          </cell>
          <cell r="X1105" t="str">
            <v>TALLER</v>
          </cell>
          <cell r="Y1105">
            <v>42810</v>
          </cell>
          <cell r="Z1105">
            <v>311</v>
          </cell>
          <cell r="AA1105" t="str">
            <v>M010</v>
          </cell>
          <cell r="AD1105" t="str">
            <v>Chetumal/CENTRO</v>
          </cell>
          <cell r="AE1105" t="str">
            <v>QR</v>
          </cell>
          <cell r="AF1105" t="str">
            <v>MX</v>
          </cell>
          <cell r="AG1105" t="str">
            <v>10414304</v>
          </cell>
          <cell r="AH1105" t="str">
            <v>EDUARDO JAVIER LOPEZ LEON</v>
          </cell>
          <cell r="AI1105" t="str">
            <v>162 Mayat</v>
          </cell>
          <cell r="AJ1105" t="str">
            <v>9831370235</v>
          </cell>
          <cell r="AK1105">
            <v>0</v>
          </cell>
          <cell r="AL1105" t="str">
            <v>77900</v>
          </cell>
          <cell r="AM1105"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05" t="str">
            <v>1TE50B8NUSCB</v>
          </cell>
          <cell r="AO1105" t="str">
            <v>Smart</v>
          </cell>
          <cell r="AP1105" t="str">
            <v>Hisense</v>
          </cell>
          <cell r="AQ1105" t="str">
            <v>Opera</v>
          </cell>
          <cell r="AR1105" t="str">
            <v>FHD 1920 x 1080</v>
          </cell>
          <cell r="AS1105" t="str">
            <v>3TE50G165140G165140M010</v>
          </cell>
          <cell r="AT1105">
            <v>164</v>
          </cell>
          <cell r="AU1105" t="str">
            <v>50H7GB</v>
          </cell>
          <cell r="AV1105" t="str">
            <v>3TE50G165140</v>
          </cell>
          <cell r="AW1105" t="str">
            <v>G165140</v>
          </cell>
          <cell r="AX1105" t="str">
            <v>M010</v>
          </cell>
          <cell r="AY1105">
            <v>74012432</v>
          </cell>
          <cell r="AZ1105">
            <v>51013358</v>
          </cell>
          <cell r="BA1105">
            <v>80146610</v>
          </cell>
        </row>
        <row r="1106">
          <cell r="D1106">
            <v>60311960</v>
          </cell>
          <cell r="E1106" t="str">
            <v>A</v>
          </cell>
          <cell r="F1106" t="str">
            <v>TV</v>
          </cell>
          <cell r="G1106" t="str">
            <v>CARLOS MEDINA PICH</v>
          </cell>
          <cell r="H1106" t="str">
            <v>C. 111-A # 328 X 44-A                           CINCO COLONIAS                                                           MERIDA, YUCATAN</v>
          </cell>
          <cell r="I1106">
            <v>9999400299</v>
          </cell>
          <cell r="J1106" t="str">
            <v>HISENSE</v>
          </cell>
          <cell r="K1106" t="str">
            <v>50K20DW</v>
          </cell>
          <cell r="L1106" t="str">
            <v>50G143291H04499</v>
          </cell>
          <cell r="M1106" t="str">
            <v>POLIZA</v>
          </cell>
          <cell r="N1106">
            <v>8800</v>
          </cell>
          <cell r="O1106">
            <v>42095</v>
          </cell>
          <cell r="P1106">
            <v>42786</v>
          </cell>
          <cell r="Q1106">
            <v>201470</v>
          </cell>
          <cell r="R1106" t="str">
            <v xml:space="preserve">FALTA DE REFACCIONES T173331/PANEL OC-1007713   CF:24/02/2017 00 : 59  ERNESTO.HERN : NP5                     </v>
          </cell>
          <cell r="S1106" t="str">
            <v>IN CAJA, BASE, CONTROL REMOTO, CABLE COR</v>
          </cell>
          <cell r="T1106" t="str">
            <v xml:space="preserve">       Martha I. López Martín     </v>
          </cell>
          <cell r="U1106" t="str">
            <v>2017-04-21</v>
          </cell>
          <cell r="V1106" t="str">
            <v>SUR</v>
          </cell>
          <cell r="W1106" t="str">
            <v>COMPLETADO</v>
          </cell>
          <cell r="X1106" t="str">
            <v>TALLER</v>
          </cell>
          <cell r="Y1106">
            <v>42786</v>
          </cell>
          <cell r="Z1106">
            <v>691</v>
          </cell>
          <cell r="AA1106" t="str">
            <v>M010</v>
          </cell>
          <cell r="AD1106" t="str">
            <v>Merida/5 Colonias</v>
          </cell>
          <cell r="AE1106" t="str">
            <v>YUC</v>
          </cell>
          <cell r="AF1106" t="str">
            <v>MX</v>
          </cell>
          <cell r="AG1106" t="str">
            <v>10372250</v>
          </cell>
          <cell r="AH1106" t="str">
            <v>CARLOS HUMBERTO MEDINA PHICH</v>
          </cell>
          <cell r="AI1106" t="str">
            <v>Calle 111-A No. Predio 328</v>
          </cell>
          <cell r="AJ1106" t="str">
            <v>999-940-02-99</v>
          </cell>
          <cell r="AK1106">
            <v>0</v>
          </cell>
          <cell r="AL1106" t="str">
            <v>97280</v>
          </cell>
          <cell r="AM1106"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06" t="str">
            <v>1TE50B8NUSCB</v>
          </cell>
          <cell r="AO1106" t="str">
            <v>Smart</v>
          </cell>
          <cell r="AP1106" t="str">
            <v>Hisense</v>
          </cell>
          <cell r="AQ1106" t="str">
            <v>Opera</v>
          </cell>
          <cell r="AR1106" t="str">
            <v>FHD 1920 x 1080</v>
          </cell>
          <cell r="AS1106" t="str">
            <v>3TE50G165140G165140M010</v>
          </cell>
          <cell r="AT1106">
            <v>164</v>
          </cell>
          <cell r="AU1106" t="str">
            <v>50H7GB</v>
          </cell>
          <cell r="AV1106" t="str">
            <v>3TE50G165140</v>
          </cell>
          <cell r="AW1106" t="str">
            <v>G165140</v>
          </cell>
          <cell r="AX1106" t="str">
            <v>M010</v>
          </cell>
          <cell r="AY1106">
            <v>74012433</v>
          </cell>
          <cell r="AZ1106">
            <v>51013359</v>
          </cell>
          <cell r="BA1106">
            <v>80146612</v>
          </cell>
        </row>
        <row r="1107">
          <cell r="D1107">
            <v>60312639</v>
          </cell>
          <cell r="E1107" t="str">
            <v>A</v>
          </cell>
          <cell r="F1107" t="str">
            <v>TV</v>
          </cell>
          <cell r="G1107" t="str">
            <v>CARLOS SILVA LOPEZ</v>
          </cell>
          <cell r="H1107" t="str">
            <v>C. 46-2 # 802-5 X 131-A Y 131-B                           VILLA MAGNA SUR                              MERIDA, YUCATAN</v>
          </cell>
          <cell r="I1107">
            <v>999312639</v>
          </cell>
          <cell r="J1107" t="str">
            <v>HISENSE</v>
          </cell>
          <cell r="K1107" t="str">
            <v>50H5B</v>
          </cell>
          <cell r="L1107" t="str">
            <v>50G154817H00696</v>
          </cell>
          <cell r="M1107" t="str">
            <v>CARTA BIMBO</v>
          </cell>
          <cell r="N1107" t="str">
            <v>S/COSTO</v>
          </cell>
          <cell r="O1107">
            <v>42447</v>
          </cell>
          <cell r="P1107">
            <v>42789</v>
          </cell>
          <cell r="Q1107">
            <v>201470</v>
          </cell>
          <cell r="R1107" t="str">
            <v>FALTA DE REFACCIONES T196102/PANEL OC-1007899   CF:01/03/2017 02 : 39  ERNESTO.HERN : NP5</v>
          </cell>
          <cell r="S1107" t="str">
            <v xml:space="preserve">IN CAJA, AMBAS PATITAS, CONTROL REMOTO, </v>
          </cell>
          <cell r="T1107" t="str">
            <v xml:space="preserve">       Martha I. López Martín     </v>
          </cell>
          <cell r="U1107" t="str">
            <v>2017-04-21</v>
          </cell>
          <cell r="V1107" t="str">
            <v>SUR</v>
          </cell>
          <cell r="W1107" t="str">
            <v>COMPLETADO</v>
          </cell>
          <cell r="X1107" t="str">
            <v>TALLER</v>
          </cell>
          <cell r="Y1107">
            <v>42788</v>
          </cell>
          <cell r="Z1107">
            <v>341</v>
          </cell>
          <cell r="AA1107" t="str">
            <v>M010</v>
          </cell>
          <cell r="AD1107" t="str">
            <v>Merida/Fracc villa magna del sur</v>
          </cell>
          <cell r="AE1107" t="str">
            <v>YUC</v>
          </cell>
          <cell r="AF1107" t="str">
            <v>MX</v>
          </cell>
          <cell r="AG1107" t="str">
            <v>10412435</v>
          </cell>
          <cell r="AH1107" t="str">
            <v>CARLOS SILVA LOPEZ</v>
          </cell>
          <cell r="AI1107" t="str">
            <v>Calle 46-2</v>
          </cell>
          <cell r="AJ1107" t="str">
            <v>9993288301</v>
          </cell>
          <cell r="AK1107">
            <v>0</v>
          </cell>
          <cell r="AL1107" t="str">
            <v>97278</v>
          </cell>
          <cell r="AM1107" t="str">
            <v>14/03/2017 06 : 34 MARCO.DIAZ : TCF1PU CTE FINAL01/03/2017 02 : 39 ERNESTO.HERN : TCF101/03/2017 02 : 39 ERNESTO.HERN : NP525/02/2017 02 : 22 201470 : P1A: T196102/PANEL OC-1007899 SE SOLICITA ELDIA 24/02/2017 P240217L20P121/02/2017 01 : 08 ANA.ROSA : ODSWTPRDCALLE 131 Y 133-B</v>
          </cell>
          <cell r="AN1107" t="str">
            <v>3TE50G151618</v>
          </cell>
          <cell r="AO1107" t="str">
            <v>Smart</v>
          </cell>
          <cell r="AP1107" t="str">
            <v>Hisense</v>
          </cell>
          <cell r="AQ1107" t="str">
            <v>Opera</v>
          </cell>
          <cell r="AR1107" t="str">
            <v>HD 1366 X 768</v>
          </cell>
          <cell r="AS1107" t="str">
            <v>3TE50G165140G165140M010</v>
          </cell>
          <cell r="AT1107">
            <v>164</v>
          </cell>
          <cell r="AU1107" t="str">
            <v>50H7GB</v>
          </cell>
          <cell r="AV1107" t="str">
            <v>3TE50G165140</v>
          </cell>
          <cell r="AW1107" t="str">
            <v>G165140</v>
          </cell>
          <cell r="AX1107" t="str">
            <v>M010</v>
          </cell>
          <cell r="AY1107">
            <v>74012434</v>
          </cell>
          <cell r="AZ1107">
            <v>51013360</v>
          </cell>
          <cell r="BA1107">
            <v>80146613</v>
          </cell>
        </row>
        <row r="1108">
          <cell r="D1108">
            <v>60312777</v>
          </cell>
          <cell r="E1108" t="str">
            <v>A</v>
          </cell>
          <cell r="F1108" t="str">
            <v>TV</v>
          </cell>
          <cell r="G1108" t="str">
            <v>AUGUSTO CHUC CAAMAL</v>
          </cell>
          <cell r="H1108" t="str">
            <v>C. 67-C # 774 X 104 Y 106                                      MULSAY                                                         VALLADOLID, YUCATAN</v>
          </cell>
          <cell r="I1108">
            <v>9851010831</v>
          </cell>
          <cell r="J1108" t="str">
            <v>HISENSE</v>
          </cell>
          <cell r="K1108" t="str">
            <v>32H3B1</v>
          </cell>
          <cell r="L1108" t="str">
            <v>32G155363H04852</v>
          </cell>
          <cell r="M1108" t="str">
            <v>EA13215</v>
          </cell>
          <cell r="N1108">
            <v>3399</v>
          </cell>
          <cell r="O1108">
            <v>42653</v>
          </cell>
          <cell r="P1108">
            <v>42792</v>
          </cell>
          <cell r="Q1108">
            <v>201470</v>
          </cell>
          <cell r="R1108" t="str">
            <v xml:space="preserve">FALTA DE REFACCIONES T187160/MAIN  OC-1007957   CF:08/03/2017 01 : 46  ERNESTO.HERN : NP5                    </v>
          </cell>
          <cell r="S1108" t="str">
            <v>CAJA, UNICEL (SIN LATERALES), AMBAS PATI</v>
          </cell>
          <cell r="T1108" t="str">
            <v xml:space="preserve">       Martha I. López Martín     </v>
          </cell>
          <cell r="U1108" t="str">
            <v>2017-04-20</v>
          </cell>
          <cell r="V1108" t="str">
            <v>SUR</v>
          </cell>
          <cell r="W1108" t="str">
            <v>COMPLETADO</v>
          </cell>
          <cell r="X1108" t="str">
            <v>TALLER</v>
          </cell>
          <cell r="Y1108">
            <v>42790</v>
          </cell>
          <cell r="Z1108">
            <v>137</v>
          </cell>
          <cell r="AA1108" t="str">
            <v>M010</v>
          </cell>
          <cell r="AD1108" t="str">
            <v>Merida/Mulsay</v>
          </cell>
          <cell r="AE1108" t="str">
            <v>YUC</v>
          </cell>
          <cell r="AF1108" t="str">
            <v>MX</v>
          </cell>
          <cell r="AG1108" t="str">
            <v>10411166</v>
          </cell>
          <cell r="AH1108" t="str">
            <v>AUGUSTO CHUK</v>
          </cell>
          <cell r="AI1108" t="str">
            <v>774 67C</v>
          </cell>
          <cell r="AJ1108" t="str">
            <v>9851010831</v>
          </cell>
          <cell r="AK1108">
            <v>0</v>
          </cell>
          <cell r="AL1108" t="str">
            <v>97249</v>
          </cell>
          <cell r="AM1108"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08" t="str">
            <v>3TE32G153442</v>
          </cell>
          <cell r="AO1108" t="str">
            <v>Básica</v>
          </cell>
          <cell r="AP1108" t="str">
            <v>Hisense</v>
          </cell>
          <cell r="AQ1108" t="str">
            <v>Opera</v>
          </cell>
          <cell r="AR1108" t="str">
            <v>HD 1366 X 768</v>
          </cell>
          <cell r="AS1108" t="str">
            <v>3TE32G154773G154773M010</v>
          </cell>
          <cell r="AT1108">
            <v>2</v>
          </cell>
          <cell r="AU1108" t="str">
            <v>32H3B1</v>
          </cell>
          <cell r="AV1108" t="str">
            <v>3TE32G154773</v>
          </cell>
          <cell r="AW1108" t="str">
            <v>G154773</v>
          </cell>
          <cell r="AX1108" t="str">
            <v>M010</v>
          </cell>
          <cell r="AY1108">
            <v>74012435</v>
          </cell>
          <cell r="AZ1108">
            <v>51013361</v>
          </cell>
          <cell r="BA1108">
            <v>80146614</v>
          </cell>
        </row>
        <row r="1109">
          <cell r="D1109">
            <v>60313021</v>
          </cell>
          <cell r="E1109" t="str">
            <v>A</v>
          </cell>
          <cell r="F1109" t="str">
            <v>TV</v>
          </cell>
          <cell r="G1109" t="str">
            <v>HERBERT NARVAES BACAB</v>
          </cell>
          <cell r="H1109" t="str">
            <v>C. 72 # 582 X 127 ESQUINA                            SAN ANTONIO XLUCH                                 MERIDA, YUCATAN</v>
          </cell>
          <cell r="I1109">
            <v>9991508241</v>
          </cell>
          <cell r="J1109" t="str">
            <v>HISENSE</v>
          </cell>
          <cell r="K1109" t="str">
            <v>43H7C</v>
          </cell>
          <cell r="L1109" t="str">
            <v>43G160913H01581</v>
          </cell>
          <cell r="M1109" t="str">
            <v>CARTA ACEPTACION</v>
          </cell>
          <cell r="N1109">
            <v>9999</v>
          </cell>
          <cell r="O1109">
            <v>42609</v>
          </cell>
          <cell r="P1109">
            <v>42799</v>
          </cell>
          <cell r="Q1109">
            <v>201470</v>
          </cell>
          <cell r="R1109" t="str">
            <v xml:space="preserve">FALTA DE REFACCIONES T197917/PANEL OC-1008252   CF:15/03/2017 07 : 07  JORGE.VAZ : NP5                     </v>
          </cell>
          <cell r="S1109" t="str">
            <v>OMPLETA CON CAJA Y ACCESORIOS</v>
          </cell>
          <cell r="T1109" t="str">
            <v xml:space="preserve">       Martha I. López Martín     </v>
          </cell>
          <cell r="U1109" t="str">
            <v>2017-04-21</v>
          </cell>
          <cell r="V1109" t="str">
            <v>SUR</v>
          </cell>
          <cell r="W1109" t="str">
            <v>COMPLETADO</v>
          </cell>
          <cell r="X1109" t="str">
            <v>TALLER</v>
          </cell>
          <cell r="Y1109">
            <v>42794</v>
          </cell>
          <cell r="Z1109">
            <v>185</v>
          </cell>
          <cell r="AA1109" t="str">
            <v>M010</v>
          </cell>
          <cell r="AD1109" t="str">
            <v>Merida/San antonio xluch</v>
          </cell>
          <cell r="AE1109" t="str">
            <v>YUC</v>
          </cell>
          <cell r="AF1109" t="str">
            <v>MX</v>
          </cell>
          <cell r="AG1109" t="str">
            <v>10413289</v>
          </cell>
          <cell r="AH1109" t="str">
            <v>HERBERT WUILIAMS NARVAES BACAB</v>
          </cell>
          <cell r="AI1109" t="str">
            <v>Calle 72 num 582</v>
          </cell>
          <cell r="AJ1109" t="str">
            <v>9991508241</v>
          </cell>
          <cell r="AK1109">
            <v>0</v>
          </cell>
          <cell r="AL1109" t="str">
            <v>97290</v>
          </cell>
          <cell r="AM1109"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09" t="str">
            <v>3TE43G154905</v>
          </cell>
          <cell r="AO1109" t="str">
            <v>Smart</v>
          </cell>
          <cell r="AP1109" t="str">
            <v>Hisense</v>
          </cell>
          <cell r="AQ1109" t="str">
            <v>Opera</v>
          </cell>
          <cell r="AR1109" t="str">
            <v>UHD 3840 X 2160</v>
          </cell>
          <cell r="AS1109" t="str">
            <v>3TE43G1618P0MG1618P0MM010</v>
          </cell>
          <cell r="AT1109">
            <v>10</v>
          </cell>
          <cell r="AU1109" t="str">
            <v>43H7C</v>
          </cell>
          <cell r="AV1109" t="str">
            <v>3TE43G1618P0M</v>
          </cell>
          <cell r="AW1109" t="str">
            <v>G1618P0M</v>
          </cell>
          <cell r="AX1109" t="str">
            <v>M010</v>
          </cell>
          <cell r="AY1109">
            <v>74012436</v>
          </cell>
          <cell r="AZ1109">
            <v>51013362</v>
          </cell>
          <cell r="BA1109">
            <v>80146616</v>
          </cell>
        </row>
        <row r="1110">
          <cell r="D1110">
            <v>60313223</v>
          </cell>
          <cell r="E1110" t="str">
            <v>A</v>
          </cell>
          <cell r="F1110" t="str">
            <v>TV</v>
          </cell>
          <cell r="G1110" t="str">
            <v>MARIA CASTRO</v>
          </cell>
          <cell r="H1110" t="str">
            <v>C. 60 # 614 X 77 Y 75                                    CENTRO                                       MERIDA, YUCATAN</v>
          </cell>
          <cell r="I1110">
            <v>9994208700</v>
          </cell>
          <cell r="J1110" t="str">
            <v>HISENSE</v>
          </cell>
          <cell r="K1110" t="str">
            <v>32K20D</v>
          </cell>
          <cell r="L1110" t="str">
            <v>32J141011H07605</v>
          </cell>
          <cell r="M1110" t="str">
            <v>BUE/000189097</v>
          </cell>
          <cell r="N1110" t="str">
            <v>S/COSTO</v>
          </cell>
          <cell r="O1110">
            <v>41789</v>
          </cell>
          <cell r="P1110">
            <v>42799</v>
          </cell>
          <cell r="Q1110">
            <v>201470</v>
          </cell>
          <cell r="R1110" t="str">
            <v xml:space="preserve">FALTA DE REFACCIONES T171979/PANEL OC-1008250   CF:15/03/2017 07 : 04  JORGE.VAZ : NP5                     </v>
          </cell>
          <cell r="S1110" t="str">
            <v>IN CAJA, CON BASE, CONTROL REMOTO, CABLE</v>
          </cell>
          <cell r="T1110" t="str">
            <v xml:space="preserve">       Martha I. López Martín     </v>
          </cell>
          <cell r="U1110" t="str">
            <v>2017-04-21</v>
          </cell>
          <cell r="V1110" t="str">
            <v>SUR</v>
          </cell>
          <cell r="W1110" t="str">
            <v>COMPLETADO</v>
          </cell>
          <cell r="X1110" t="str">
            <v>TALLER</v>
          </cell>
          <cell r="Y1110">
            <v>42796</v>
          </cell>
          <cell r="Z1110">
            <v>1007</v>
          </cell>
          <cell r="AA1110" t="str">
            <v>M010</v>
          </cell>
          <cell r="AD1110" t="str">
            <v>Merida /Centro</v>
          </cell>
          <cell r="AE1110" t="str">
            <v>YUC</v>
          </cell>
          <cell r="AF1110" t="str">
            <v>MX</v>
          </cell>
          <cell r="AG1110" t="str">
            <v>10413338</v>
          </cell>
          <cell r="AH1110" t="str">
            <v>MARIA CASTRO</v>
          </cell>
          <cell r="AI1110" t="str">
            <v>614 60 POR 77 Y 75</v>
          </cell>
          <cell r="AJ1110" t="str">
            <v>9994208700</v>
          </cell>
          <cell r="AK1110">
            <v>0</v>
          </cell>
          <cell r="AL1110" t="str">
            <v>97000</v>
          </cell>
          <cell r="AM1110"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10" t="str">
            <v>3TE32J134805</v>
          </cell>
          <cell r="AO1110" t="str">
            <v>Básica</v>
          </cell>
          <cell r="AP1110" t="str">
            <v>Hisense</v>
          </cell>
          <cell r="AQ1110" t="str">
            <v>?</v>
          </cell>
          <cell r="AR1110" t="str">
            <v>HD 1366 X 768</v>
          </cell>
          <cell r="AS1110" t="str">
            <v>3TE32G1633F1G1633F1M010</v>
          </cell>
          <cell r="AT1110">
            <v>2</v>
          </cell>
          <cell r="AU1110" t="str">
            <v>32H3B2</v>
          </cell>
          <cell r="AV1110" t="str">
            <v>3TE32G1633F1</v>
          </cell>
          <cell r="AW1110" t="str">
            <v>G1633F1</v>
          </cell>
          <cell r="AX1110" t="str">
            <v>M010</v>
          </cell>
          <cell r="AY1110">
            <v>74012437</v>
          </cell>
          <cell r="AZ1110">
            <v>51013363</v>
          </cell>
          <cell r="BA1110">
            <v>80146617</v>
          </cell>
        </row>
        <row r="1111">
          <cell r="D1111">
            <v>60313833</v>
          </cell>
          <cell r="E1111" t="str">
            <v>A</v>
          </cell>
          <cell r="F1111" t="str">
            <v>TV</v>
          </cell>
          <cell r="G1111" t="str">
            <v>MARCO COCOM CHIM</v>
          </cell>
          <cell r="H1111" t="str">
            <v>C. 26 # 99 X 19 Y 21                                  CENTRO                                                 CHOLUL, YUCATAN</v>
          </cell>
          <cell r="I1111">
            <v>9999077907</v>
          </cell>
          <cell r="J1111" t="str">
            <v>HISENSE</v>
          </cell>
          <cell r="K1111" t="str">
            <v>50K20D</v>
          </cell>
          <cell r="L1111" t="str">
            <v>50J140472H05092</v>
          </cell>
          <cell r="M1111" t="str">
            <v>7803 1404 7319 7350 8265 42</v>
          </cell>
          <cell r="N1111">
            <v>6799.01</v>
          </cell>
          <cell r="O1111">
            <v>41901</v>
          </cell>
          <cell r="P1111">
            <v>42808</v>
          </cell>
          <cell r="Q1111">
            <v>201470</v>
          </cell>
          <cell r="R1111" t="str">
            <v xml:space="preserve">FALTA DE REFACCIONES T173064/PANEL OC-1008792   CF:30/03/2017 01 : 29  ARANTXA.MON : NP5                                 </v>
          </cell>
          <cell r="S1111" t="str">
            <v>AJA, UNICEL DE ABAJO (FALTAN LOS LATERAL</v>
          </cell>
          <cell r="T1111" t="str">
            <v xml:space="preserve">       Martha I. López Martín     </v>
          </cell>
          <cell r="U1111" t="str">
            <v>2017-04-20</v>
          </cell>
          <cell r="V1111" t="str">
            <v>SUR</v>
          </cell>
          <cell r="W1111" t="str">
            <v>COMPLETADO</v>
          </cell>
          <cell r="X1111" t="str">
            <v>TALLER</v>
          </cell>
          <cell r="Y1111">
            <v>42804</v>
          </cell>
          <cell r="Z1111">
            <v>903</v>
          </cell>
          <cell r="AA1111" t="str">
            <v>M012</v>
          </cell>
          <cell r="AD1111" t="str">
            <v>Merida/Comisaria Cholul</v>
          </cell>
          <cell r="AE1111" t="str">
            <v>YUC</v>
          </cell>
          <cell r="AF1111" t="str">
            <v>MX</v>
          </cell>
          <cell r="AG1111" t="str">
            <v>10413503</v>
          </cell>
          <cell r="AH1111" t="str">
            <v>MARCO ALEJANDRO COCOM CHIM</v>
          </cell>
          <cell r="AI1111" t="str">
            <v>Calle 26 No. 99</v>
          </cell>
          <cell r="AJ1111" t="str">
            <v>9999077907</v>
          </cell>
          <cell r="AK1111">
            <v>0</v>
          </cell>
          <cell r="AL1111" t="str">
            <v>97305</v>
          </cell>
          <cell r="AM1111"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11" t="str">
            <v>3TE50G132311</v>
          </cell>
          <cell r="AO1111" t="str">
            <v>Básica</v>
          </cell>
          <cell r="AP1111" t="str">
            <v>Hisense</v>
          </cell>
          <cell r="AQ1111" t="str">
            <v>Opera</v>
          </cell>
          <cell r="AR1111" t="str">
            <v>FHD 1920 x 1080</v>
          </cell>
          <cell r="AS1111" t="str">
            <v>GTE50G151618CRMM012</v>
          </cell>
          <cell r="AT1111">
            <v>5</v>
          </cell>
          <cell r="AU1111" t="str">
            <v>50H5B</v>
          </cell>
          <cell r="AV1111" t="str">
            <v>GTE50G151618</v>
          </cell>
          <cell r="AW1111" t="str">
            <v>CRM</v>
          </cell>
          <cell r="AX1111" t="str">
            <v>M012</v>
          </cell>
          <cell r="AY1111">
            <v>74012463</v>
          </cell>
          <cell r="AZ1111">
            <v>51013389</v>
          </cell>
          <cell r="BA1111">
            <v>80147222</v>
          </cell>
        </row>
        <row r="1112">
          <cell r="D1112">
            <v>60313900</v>
          </cell>
          <cell r="E1112" t="str">
            <v>A</v>
          </cell>
          <cell r="F1112" t="str">
            <v>TV</v>
          </cell>
          <cell r="G1112" t="str">
            <v>JOSE LUIS CHUK</v>
          </cell>
          <cell r="H1112" t="str">
            <v>C. 27 # 94-B X 14                                                CENTRO                                               TIXKOKOB, YUCATAN</v>
          </cell>
          <cell r="I1112">
            <v>9982459253</v>
          </cell>
          <cell r="J1112" t="str">
            <v>HISENSE</v>
          </cell>
          <cell r="K1112" t="str">
            <v>32H5B2</v>
          </cell>
          <cell r="L1112" t="str">
            <v>32G161375H02848</v>
          </cell>
          <cell r="M1112" t="str">
            <v>CARTA ACEPTACION</v>
          </cell>
          <cell r="N1112">
            <v>6149</v>
          </cell>
          <cell r="O1112">
            <v>42344</v>
          </cell>
          <cell r="P1112">
            <v>42788</v>
          </cell>
          <cell r="Q1112">
            <v>201470</v>
          </cell>
          <cell r="R1112" t="str">
            <v xml:space="preserve">FALTA DE REFACCIONES T185960/PANEL OC-1008982   CF:30/03/2017 01 : 31  ERNESTO.HERN : NP5                    </v>
          </cell>
          <cell r="S1112" t="str">
            <v xml:space="preserve">IN CAJA, AMBAS PATITAS, CONTROL REMOTO, </v>
          </cell>
          <cell r="T1112" t="str">
            <v xml:space="preserve">       Martha I. López Martín     </v>
          </cell>
          <cell r="U1112" t="str">
            <v>2017-04-20</v>
          </cell>
          <cell r="V1112" t="str">
            <v>SUR</v>
          </cell>
          <cell r="W1112" t="str">
            <v>COMPLETADO</v>
          </cell>
          <cell r="X1112" t="str">
            <v>TALLER</v>
          </cell>
          <cell r="Y1112">
            <v>42804</v>
          </cell>
          <cell r="Z1112">
            <v>460</v>
          </cell>
          <cell r="AA1112" t="str">
            <v>M010</v>
          </cell>
          <cell r="AD1112" t="str">
            <v>Tixkokob/Centro</v>
          </cell>
          <cell r="AE1112" t="str">
            <v>YUC</v>
          </cell>
          <cell r="AF1112" t="str">
            <v>MX</v>
          </cell>
          <cell r="AG1112" t="str">
            <v>10409528</v>
          </cell>
          <cell r="AH1112" t="str">
            <v>JOSE LUIS CHUK</v>
          </cell>
          <cell r="AI1112" t="str">
            <v>94-B Calle 27 por 14</v>
          </cell>
          <cell r="AJ1112" t="str">
            <v>044-9982459253</v>
          </cell>
          <cell r="AK1112">
            <v>0</v>
          </cell>
          <cell r="AL1112" t="str">
            <v>97470</v>
          </cell>
          <cell r="AM1112"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12" t="str">
            <v>3TE32G155369</v>
          </cell>
          <cell r="AO1112" t="str">
            <v>Smart</v>
          </cell>
          <cell r="AP1112" t="str">
            <v>Hisense</v>
          </cell>
          <cell r="AQ1112" t="str">
            <v>Opera</v>
          </cell>
          <cell r="AR1112" t="str">
            <v>HD 1366 X 768</v>
          </cell>
          <cell r="AS1112" t="str">
            <v>3TE32G163827G163827M010</v>
          </cell>
          <cell r="AT1112">
            <v>7</v>
          </cell>
          <cell r="AU1112" t="str">
            <v>32H5B2</v>
          </cell>
          <cell r="AV1112" t="str">
            <v>3TE32G163827</v>
          </cell>
          <cell r="AW1112" t="str">
            <v>G163827</v>
          </cell>
          <cell r="AX1112" t="str">
            <v>M010</v>
          </cell>
          <cell r="AY1112">
            <v>74012438</v>
          </cell>
          <cell r="AZ1112">
            <v>51013364</v>
          </cell>
          <cell r="BA1112">
            <v>80146618</v>
          </cell>
        </row>
        <row r="1113">
          <cell r="D1113">
            <v>60313951</v>
          </cell>
          <cell r="E1113" t="str">
            <v>B</v>
          </cell>
          <cell r="F1113" t="str">
            <v>TV</v>
          </cell>
          <cell r="G1113" t="str">
            <v>JORGE ARISTEO GOMEZ COLLI</v>
          </cell>
          <cell r="H1113" t="str">
            <v>C. 8 PNTE # 102 X 81 Y 81-A                   UNIDAD MORELOS                                   MERIDA, YUCATAN</v>
          </cell>
          <cell r="I1113">
            <v>9992716166</v>
          </cell>
          <cell r="J1113" t="str">
            <v>HISENSE</v>
          </cell>
          <cell r="K1113" t="str">
            <v>43H7C</v>
          </cell>
          <cell r="L1113" t="str">
            <v>43G1609D7H00536</v>
          </cell>
          <cell r="M1113" t="str">
            <v>AAA167B2-EAD2-4BC2-9D7E-EEC3B12C44AB</v>
          </cell>
          <cell r="N1113">
            <v>6000</v>
          </cell>
          <cell r="O1113">
            <v>42737</v>
          </cell>
          <cell r="P1113">
            <v>42805</v>
          </cell>
          <cell r="Q1113">
            <v>201470</v>
          </cell>
          <cell r="R1113" t="str">
            <v>REINCIDENCIA                               CF:15/03/2017 04 : 08  SERGIO.FER : TCFT - Reincidencia</v>
          </cell>
          <cell r="S1113" t="str">
            <v>AJA, UNICEL, CONTROL REMOTO</v>
          </cell>
          <cell r="T1113" t="str">
            <v xml:space="preserve">       Martha I. López Martín     </v>
          </cell>
          <cell r="U1113" t="str">
            <v>2017-04-20</v>
          </cell>
          <cell r="V1113" t="str">
            <v>SUR</v>
          </cell>
          <cell r="W1113" t="str">
            <v>COMPLETADO</v>
          </cell>
          <cell r="X1113" t="str">
            <v>TALLER</v>
          </cell>
          <cell r="Y1113">
            <v>42804</v>
          </cell>
          <cell r="Z1113">
            <v>67</v>
          </cell>
          <cell r="AA1113" t="str">
            <v>M010</v>
          </cell>
          <cell r="AD1113" t="str">
            <v>Merida /U MORELOS</v>
          </cell>
          <cell r="AE1113" t="str">
            <v>YUC</v>
          </cell>
          <cell r="AF1113" t="str">
            <v>MX</v>
          </cell>
          <cell r="AG1113" t="str">
            <v>10414185</v>
          </cell>
          <cell r="AH1113" t="str">
            <v>JORGE ARISTEO GOMEZ</v>
          </cell>
          <cell r="AI1113" t="str">
            <v>C 8 PONIENTE # 102 X 81 Y 81-A</v>
          </cell>
          <cell r="AJ1113" t="str">
            <v>0000000000</v>
          </cell>
          <cell r="AK1113">
            <v>0</v>
          </cell>
          <cell r="AL1113" t="str">
            <v>97190</v>
          </cell>
          <cell r="AM1113"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13" t="str">
            <v>3TE43G154905</v>
          </cell>
          <cell r="AO1113" t="str">
            <v>Smart</v>
          </cell>
          <cell r="AP1113" t="str">
            <v>Hisense</v>
          </cell>
          <cell r="AQ1113" t="str">
            <v>Opera</v>
          </cell>
          <cell r="AR1113" t="str">
            <v>UHD 3840 X 2160</v>
          </cell>
          <cell r="AS1113" t="str">
            <v>3TE43G1618P0MG1618P0MM010</v>
          </cell>
          <cell r="AT1113">
            <v>10</v>
          </cell>
          <cell r="AU1113" t="str">
            <v>43H7C</v>
          </cell>
          <cell r="AV1113" t="str">
            <v>3TE43G1618P0M</v>
          </cell>
          <cell r="AW1113" t="str">
            <v>G1618P0M</v>
          </cell>
          <cell r="AX1113" t="str">
            <v>M010</v>
          </cell>
          <cell r="AY1113">
            <v>74012439</v>
          </cell>
          <cell r="AZ1113">
            <v>51013365</v>
          </cell>
          <cell r="BA1113">
            <v>80146619</v>
          </cell>
        </row>
        <row r="1114">
          <cell r="D1114">
            <v>60314128</v>
          </cell>
          <cell r="E1114" t="str">
            <v>A</v>
          </cell>
          <cell r="F1114" t="str">
            <v>TV</v>
          </cell>
          <cell r="G1114" t="str">
            <v>RODRIGO REYES PACHECO</v>
          </cell>
          <cell r="H1114" t="str">
            <v>C. 18-F # 251 X 39                               SAN PEDRO CHOLUL                         MERIDA, YUCATAN</v>
          </cell>
          <cell r="I1114">
            <v>9999009882</v>
          </cell>
          <cell r="J1114" t="str">
            <v>HISENSE</v>
          </cell>
          <cell r="K1114" t="str">
            <v>32H5B</v>
          </cell>
          <cell r="L1114" t="str">
            <v>32G155368H01325</v>
          </cell>
          <cell r="M1114" t="str">
            <v>EB10271</v>
          </cell>
          <cell r="N1114">
            <v>4921</v>
          </cell>
          <cell r="O1114">
            <v>42592</v>
          </cell>
          <cell r="P1114">
            <v>42810</v>
          </cell>
          <cell r="Q1114">
            <v>201470</v>
          </cell>
          <cell r="R1114" t="str">
            <v xml:space="preserve">FALTA DE REFACCIONES T185960/PANEL OC-1008790   CF:30/03/2017 01 : 10  ARANTXA.MON : NP5                         </v>
          </cell>
          <cell r="S1114" t="str">
            <v>IN CAJA, SIN ACCESORIOS, CABLE CORRIENTE</v>
          </cell>
          <cell r="T1114" t="str">
            <v xml:space="preserve">       Martha I. López Martín     </v>
          </cell>
          <cell r="U1114" t="str">
            <v>2017-04-20</v>
          </cell>
          <cell r="V1114" t="str">
            <v>SUR</v>
          </cell>
          <cell r="W1114" t="str">
            <v>COMPLETADO</v>
          </cell>
          <cell r="X1114" t="str">
            <v>TALLER</v>
          </cell>
          <cell r="Y1114">
            <v>42808</v>
          </cell>
          <cell r="Z1114">
            <v>216</v>
          </cell>
          <cell r="AA1114" t="str">
            <v>M010</v>
          </cell>
          <cell r="AD1114" t="str">
            <v>Gran San Pedro Cholul/Merida</v>
          </cell>
          <cell r="AE1114" t="str">
            <v>YUC</v>
          </cell>
          <cell r="AF1114" t="str">
            <v>MX</v>
          </cell>
          <cell r="AG1114" t="str">
            <v>10414392</v>
          </cell>
          <cell r="AH1114" t="str">
            <v>RODRIGO REYES PACHECO</v>
          </cell>
          <cell r="AI1114" t="str">
            <v>251 18 F</v>
          </cell>
          <cell r="AJ1114" t="str">
            <v>9999009882</v>
          </cell>
          <cell r="AK1114">
            <v>0</v>
          </cell>
          <cell r="AL1114" t="str">
            <v>97305</v>
          </cell>
          <cell r="AM1114" t="str">
            <v>30/03/2017 01 : 11 ARANTXA.MON : TCF130/03/2017 01 : 10 ARANTXA.MON : NP522/03/2017 07 : 22 FABIOLA.BON : SEG: REFACCIONES18/03/2017 02 : 41 201470 : P1A: T185960/PANEL OC-1008790 SE SOLICITA ELDIA 17/03/2017 P170317L10P115/03/2017 01 : 28 ADRIANA.SAN : ODSWTPRD% 39.</v>
          </cell>
          <cell r="AN1114" t="str">
            <v>3TE32A150815</v>
          </cell>
          <cell r="AO1114" t="str">
            <v>Smart</v>
          </cell>
          <cell r="AP1114" t="str">
            <v>Hisense</v>
          </cell>
          <cell r="AQ1114" t="str">
            <v>Opera</v>
          </cell>
          <cell r="AR1114" t="str">
            <v>HD 1366 X 768</v>
          </cell>
          <cell r="AS1114" t="str">
            <v>3TE32G163827G163827M010</v>
          </cell>
          <cell r="AT1114">
            <v>7</v>
          </cell>
          <cell r="AU1114" t="str">
            <v>32H5B2</v>
          </cell>
          <cell r="AV1114" t="str">
            <v>3TE32G163827</v>
          </cell>
          <cell r="AW1114" t="str">
            <v>G163827</v>
          </cell>
          <cell r="AX1114" t="str">
            <v>M010</v>
          </cell>
          <cell r="AY1114">
            <v>74012440</v>
          </cell>
          <cell r="AZ1114">
            <v>51013366</v>
          </cell>
          <cell r="BA1114">
            <v>80146620</v>
          </cell>
        </row>
        <row r="1115">
          <cell r="D1115">
            <v>60314266</v>
          </cell>
          <cell r="E1115" t="str">
            <v>A</v>
          </cell>
          <cell r="F1115" t="str">
            <v>TV</v>
          </cell>
          <cell r="G1115" t="str">
            <v xml:space="preserve">FRANCISCO PERAZA </v>
          </cell>
          <cell r="H1115" t="str">
            <v>C. 125 # 366 X 144 Y 146                         FRACC. LOS HEROES                              MERIDA, YUCATAN</v>
          </cell>
          <cell r="I1115">
            <v>9994113167</v>
          </cell>
          <cell r="J1115" t="str">
            <v>HISENSE</v>
          </cell>
          <cell r="K1115" t="str">
            <v>43H7C</v>
          </cell>
          <cell r="L1115" t="str">
            <v>43G160913H00873</v>
          </cell>
          <cell r="M1115" t="str">
            <v>CARTA ACEPTACION</v>
          </cell>
          <cell r="N1115">
            <v>8999</v>
          </cell>
          <cell r="O1115">
            <v>42625</v>
          </cell>
          <cell r="P1115">
            <v>42810</v>
          </cell>
          <cell r="Q1115">
            <v>201470</v>
          </cell>
          <cell r="R1115" t="str">
            <v xml:space="preserve">FALTA DE REFACCIONES T197917/PANEL OC-1008791   CF:31/03/2017 02 : 10  JORGE.VAZ : NP5                     </v>
          </cell>
          <cell r="S1115" t="str">
            <v>IN CAJA, AMBAS PATITAS, CABLE CORRIENTE</v>
          </cell>
          <cell r="T1115" t="str">
            <v xml:space="preserve">       Martha I. López Martín     </v>
          </cell>
          <cell r="U1115" t="str">
            <v>2017-04-20</v>
          </cell>
          <cell r="V1115" t="str">
            <v>SUR</v>
          </cell>
          <cell r="W1115" t="str">
            <v>COMPLETADO</v>
          </cell>
          <cell r="X1115" t="str">
            <v>TALLER</v>
          </cell>
          <cell r="Y1115">
            <v>42809</v>
          </cell>
          <cell r="Z1115">
            <v>184</v>
          </cell>
          <cell r="AA1115" t="str">
            <v>M010</v>
          </cell>
          <cell r="AD1115" t="str">
            <v>merida/los heroes</v>
          </cell>
          <cell r="AE1115" t="str">
            <v>YUC</v>
          </cell>
          <cell r="AF1115" t="str">
            <v>MX</v>
          </cell>
          <cell r="AG1115" t="str">
            <v>10412619</v>
          </cell>
          <cell r="AH1115" t="str">
            <v>FRANCISCO PERAZA</v>
          </cell>
          <cell r="AI1115" t="str">
            <v>633 Calle 125 entre 144 y 146</v>
          </cell>
          <cell r="AJ1115" t="str">
            <v>044-9994113167</v>
          </cell>
          <cell r="AK1115">
            <v>0</v>
          </cell>
          <cell r="AL1115" t="str">
            <v>97306</v>
          </cell>
          <cell r="AM1115" t="str">
            <v>31/03/2017 02 : 11 JORGE.VAZ : TCF131/03/2017 02 : 10 JORGE.VAZ : NP522/03/2017 07 : 24 FABIOLA.BON : SEG: REFACCIONES18/03/2017 02 : 43 201470 : P1A: T197917/PANEL OC-1008791 SE SOLICITA ELDIA 17/03/2017 P170317L20P116/03/2017 07 : 00 ANA.LAURA : ODSWTPTELMEX RD.-</v>
          </cell>
          <cell r="AN1115" t="str">
            <v>3TE43G154905</v>
          </cell>
          <cell r="AO1115" t="str">
            <v>Smart</v>
          </cell>
          <cell r="AP1115" t="str">
            <v>Hisense</v>
          </cell>
          <cell r="AQ1115" t="str">
            <v>Opera</v>
          </cell>
          <cell r="AR1115" t="str">
            <v>UHD 3840 X 2160</v>
          </cell>
          <cell r="AS1115" t="str">
            <v>3TE43G1618P0MG1618P0MM010</v>
          </cell>
          <cell r="AT1115">
            <v>10</v>
          </cell>
          <cell r="AU1115" t="str">
            <v>43H7C</v>
          </cell>
          <cell r="AV1115" t="str">
            <v>3TE43G1618P0M</v>
          </cell>
          <cell r="AW1115" t="str">
            <v>G1618P0M</v>
          </cell>
          <cell r="AX1115" t="str">
            <v>M010</v>
          </cell>
          <cell r="AY1115">
            <v>74012458</v>
          </cell>
          <cell r="AZ1115">
            <v>51013385</v>
          </cell>
          <cell r="BA1115">
            <v>80146621</v>
          </cell>
        </row>
        <row r="1116">
          <cell r="D1116">
            <v>60311427</v>
          </cell>
          <cell r="E1116" t="str">
            <v>A</v>
          </cell>
          <cell r="F1116" t="str">
            <v>TV</v>
          </cell>
          <cell r="G1116" t="str">
            <v>JAIME ACEVEDO</v>
          </cell>
          <cell r="H1116" t="str">
            <v>5 DE FEBRERO 17, COL BARRIO SEGUNDO, COSOLEACAQUE VERACRUZ</v>
          </cell>
          <cell r="I1116" t="str">
            <v>9221075608, 9221308320</v>
          </cell>
          <cell r="J1116" t="str">
            <v>HISENSE</v>
          </cell>
          <cell r="K1116" t="str">
            <v>32D33</v>
          </cell>
          <cell r="L1116" t="str">
            <v>32M150518H10512</v>
          </cell>
          <cell r="M1116">
            <v>451965</v>
          </cell>
          <cell r="N1116">
            <v>4449</v>
          </cell>
          <cell r="O1116">
            <v>42339</v>
          </cell>
          <cell r="P1116">
            <v>42783</v>
          </cell>
          <cell r="Q1116">
            <v>201054</v>
          </cell>
          <cell r="R1116" t="str">
            <v>SE TRAMITA CAMBIO FISICO POR NO HABER REFACCION DISPONIBLE</v>
          </cell>
          <cell r="S1116" t="str">
            <v/>
          </cell>
          <cell r="T1116" t="str">
            <v xml:space="preserve"> JESUS LEON PUIG                  </v>
          </cell>
          <cell r="U1116" t="str">
            <v>2017-04-12</v>
          </cell>
          <cell r="V1116" t="str">
            <v>SUR</v>
          </cell>
          <cell r="W1116" t="str">
            <v>COMPLETADO</v>
          </cell>
          <cell r="X1116" t="str">
            <v>TALLER</v>
          </cell>
          <cell r="Y1116">
            <v>42779</v>
          </cell>
          <cell r="Z1116">
            <v>440</v>
          </cell>
          <cell r="AA1116" t="str">
            <v>M012</v>
          </cell>
          <cell r="AD1116" t="str">
            <v>cozoleacaque/Bario segundo</v>
          </cell>
          <cell r="AE1116" t="str">
            <v>VER</v>
          </cell>
          <cell r="AF1116" t="str">
            <v>MX</v>
          </cell>
          <cell r="AG1116" t="str">
            <v>10411942</v>
          </cell>
          <cell r="AH1116" t="str">
            <v>JAIME ACEVEDO</v>
          </cell>
          <cell r="AI1116" t="str">
            <v>5 de febrero nu 17</v>
          </cell>
          <cell r="AJ1116" t="str">
            <v>9221308320</v>
          </cell>
          <cell r="AK1116" t="str">
            <v>9221308320</v>
          </cell>
          <cell r="AL1116" t="str">
            <v>96340</v>
          </cell>
          <cell r="AM1116"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16" t="str">
            <v>3TE32M134512</v>
          </cell>
          <cell r="AO1116" t="str">
            <v>Básica</v>
          </cell>
          <cell r="AP1116" t="str">
            <v>Hisense</v>
          </cell>
          <cell r="AQ1116" t="str">
            <v>Opera</v>
          </cell>
          <cell r="AR1116" t="str">
            <v>HD 1366 X 768</v>
          </cell>
          <cell r="AS1116" t="str">
            <v>GTE032G143053CRMM012</v>
          </cell>
          <cell r="AT1116">
            <v>1</v>
          </cell>
          <cell r="AU1116" t="str">
            <v>32K20DW</v>
          </cell>
          <cell r="AV1116" t="str">
            <v>GTE032G143053</v>
          </cell>
          <cell r="AW1116" t="str">
            <v>CRM</v>
          </cell>
          <cell r="AX1116" t="str">
            <v>M012</v>
          </cell>
          <cell r="AY1116">
            <v>74011379</v>
          </cell>
          <cell r="AZ1116">
            <v>51012226</v>
          </cell>
          <cell r="BA1116">
            <v>80147207</v>
          </cell>
        </row>
        <row r="1117">
          <cell r="D1117">
            <v>60311386</v>
          </cell>
          <cell r="E1117" t="str">
            <v>A</v>
          </cell>
          <cell r="F1117" t="str">
            <v>TV</v>
          </cell>
          <cell r="G1117" t="str">
            <v>ROSALIA MORALEA</v>
          </cell>
          <cell r="H1117" t="str">
            <v>ANDADOR COCOS 3C</v>
          </cell>
          <cell r="I1117">
            <v>922122248</v>
          </cell>
          <cell r="J1117" t="str">
            <v>HISENSE</v>
          </cell>
          <cell r="K1117" t="str">
            <v>40K20DW</v>
          </cell>
          <cell r="L1117" t="str">
            <v>40G150586H02969</v>
          </cell>
          <cell r="M1117">
            <v>3230637</v>
          </cell>
          <cell r="N1117">
            <v>6600</v>
          </cell>
          <cell r="O1117">
            <v>42282</v>
          </cell>
          <cell r="P1117">
            <v>42783</v>
          </cell>
          <cell r="Q1117">
            <v>201054</v>
          </cell>
          <cell r="R1117" t="str">
            <v xml:space="preserve">OC-1008050 DEBIDO A QUE LA PRIMERA LLEGO DAÑADA
</v>
          </cell>
          <cell r="S1117" t="str">
            <v/>
          </cell>
          <cell r="T1117" t="str">
            <v xml:space="preserve"> JESUS LEON PUIG          Fecha de</v>
          </cell>
          <cell r="U1117" t="str">
            <v>2017-04-12</v>
          </cell>
          <cell r="V1117" t="str">
            <v>SUR</v>
          </cell>
          <cell r="W1117" t="str">
            <v>COMPLETADO</v>
          </cell>
          <cell r="X1117" t="str">
            <v>TALLER</v>
          </cell>
          <cell r="Y1117">
            <v>42779</v>
          </cell>
          <cell r="Z1117">
            <v>497</v>
          </cell>
          <cell r="AA1117" t="str">
            <v>M012</v>
          </cell>
          <cell r="AD1117" t="str">
            <v>cosoleacaque /col naranjitos</v>
          </cell>
          <cell r="AE1117" t="str">
            <v>VER</v>
          </cell>
          <cell r="AF1117" t="str">
            <v>MX</v>
          </cell>
          <cell r="AG1117" t="str">
            <v>10410187</v>
          </cell>
          <cell r="AH1117" t="str">
            <v>ROSALIA MORALEA</v>
          </cell>
          <cell r="AI1117" t="str">
            <v>3c andador cocos</v>
          </cell>
          <cell r="AJ1117" t="str">
            <v>922122248</v>
          </cell>
          <cell r="AK1117">
            <v>0</v>
          </cell>
          <cell r="AL1117" t="str">
            <v>96340</v>
          </cell>
          <cell r="AM1117"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17" t="str">
            <v>3TE40A144716</v>
          </cell>
          <cell r="AO1117" t="str">
            <v>Smart</v>
          </cell>
          <cell r="AP1117" t="str">
            <v>Hisense</v>
          </cell>
          <cell r="AQ1117" t="str">
            <v>Opera</v>
          </cell>
          <cell r="AR1117" t="str">
            <v>FHD 1920 x 1080</v>
          </cell>
          <cell r="AS1117" t="str">
            <v>GTE40G151184CRMM012</v>
          </cell>
          <cell r="AT1117">
            <v>68</v>
          </cell>
          <cell r="AU1117" t="str">
            <v>40K20DW</v>
          </cell>
          <cell r="AV1117" t="str">
            <v>GTE40G151184</v>
          </cell>
          <cell r="AW1117" t="str">
            <v>CRM</v>
          </cell>
          <cell r="AX1117" t="str">
            <v>M012</v>
          </cell>
          <cell r="AY1117">
            <v>74011377</v>
          </cell>
          <cell r="AZ1117">
            <v>51008703</v>
          </cell>
          <cell r="BA1117">
            <v>80147208</v>
          </cell>
        </row>
        <row r="1118">
          <cell r="D1118">
            <v>60310993</v>
          </cell>
          <cell r="E1118" t="str">
            <v>A</v>
          </cell>
          <cell r="F1118" t="str">
            <v>TV</v>
          </cell>
          <cell r="G1118" t="str">
            <v>RUBEN DOMINGUEZ DE LA ROSA</v>
          </cell>
          <cell r="H1118" t="str">
            <v>RAIMUNDO CAMPOS NUM 172</v>
          </cell>
          <cell r="I1118">
            <v>9231391421</v>
          </cell>
          <cell r="J1118" t="str">
            <v>HISENSE</v>
          </cell>
          <cell r="K1118" t="str">
            <v>55H6SG</v>
          </cell>
          <cell r="L1118" t="str">
            <v>55J40820H02145</v>
          </cell>
          <cell r="M1118">
            <v>1042832</v>
          </cell>
          <cell r="N1118">
            <v>12440.76</v>
          </cell>
          <cell r="O1118">
            <v>42045</v>
          </cell>
          <cell r="P1118">
            <v>42787</v>
          </cell>
          <cell r="Q1118">
            <v>201054</v>
          </cell>
          <cell r="R1118" t="str">
            <v>OC-1007600</v>
          </cell>
          <cell r="S1118" t="str">
            <v/>
          </cell>
          <cell r="T1118" t="str">
            <v xml:space="preserve"> JESUS LEON PUIG           Fecha d</v>
          </cell>
          <cell r="U1118" t="str">
            <v>2017-04-12</v>
          </cell>
          <cell r="V1118" t="str">
            <v>SUR</v>
          </cell>
          <cell r="W1118" t="str">
            <v>COMPLETADO</v>
          </cell>
          <cell r="X1118" t="str">
            <v>TALLER</v>
          </cell>
          <cell r="Y1118">
            <v>42774</v>
          </cell>
          <cell r="Z1118">
            <v>729</v>
          </cell>
          <cell r="AA1118" t="str">
            <v>M010</v>
          </cell>
          <cell r="AD1118" t="str">
            <v>agua dulce /18 de marzo</v>
          </cell>
          <cell r="AE1118" t="str">
            <v>VER</v>
          </cell>
          <cell r="AF1118" t="str">
            <v>MX</v>
          </cell>
          <cell r="AG1118" t="str">
            <v>10411547</v>
          </cell>
          <cell r="AH1118" t="str">
            <v>RUBEN DOMINGUEZ DE LA ROSA</v>
          </cell>
          <cell r="AI1118" t="str">
            <v>raimundo campos num 172</v>
          </cell>
          <cell r="AJ1118" t="str">
            <v>0449231391421</v>
          </cell>
          <cell r="AK1118">
            <v>0</v>
          </cell>
          <cell r="AL1118" t="str">
            <v>96684</v>
          </cell>
          <cell r="AM1118"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18" t="str">
            <v>3TE55J135173</v>
          </cell>
          <cell r="AO1118" t="e">
            <v>#N/A</v>
          </cell>
          <cell r="AP1118" t="e">
            <v>#N/A</v>
          </cell>
          <cell r="AQ1118" t="e">
            <v>#N/A</v>
          </cell>
          <cell r="AR1118" t="e">
            <v>#N/A</v>
          </cell>
          <cell r="AS1118" t="str">
            <v>3TE55G161437G161437M010</v>
          </cell>
          <cell r="AT1118">
            <v>7</v>
          </cell>
          <cell r="AU1118" t="str">
            <v>55H5C</v>
          </cell>
          <cell r="AV1118" t="str">
            <v>3TE55G161437</v>
          </cell>
          <cell r="AW1118" t="str">
            <v>G161437</v>
          </cell>
          <cell r="AX1118" t="str">
            <v>M010</v>
          </cell>
          <cell r="AY1118">
            <v>74011380</v>
          </cell>
          <cell r="AZ1118">
            <v>51008704</v>
          </cell>
          <cell r="BA1118">
            <v>80146625</v>
          </cell>
        </row>
        <row r="1119">
          <cell r="D1119">
            <v>60314545</v>
          </cell>
          <cell r="E1119" t="str">
            <v>A</v>
          </cell>
          <cell r="F1119" t="str">
            <v>TV</v>
          </cell>
          <cell r="G1119" t="str">
            <v>MA ELENA GUEMEZ DIAZ</v>
          </cell>
          <cell r="H1119" t="str">
            <v>BODEGA 2-B PERIFERICO PNTE KM 41 TAB CATAST                         MERIDA, YUCATAN</v>
          </cell>
          <cell r="I1119">
            <v>9999811022</v>
          </cell>
          <cell r="J1119" t="str">
            <v>HISENSE</v>
          </cell>
          <cell r="K1119" t="str">
            <v>40D36</v>
          </cell>
          <cell r="L1119" t="str">
            <v>40M141812H01696</v>
          </cell>
          <cell r="M1119" t="str">
            <v>4518 3572 5990 7229 2976 52</v>
          </cell>
          <cell r="N1119">
            <v>4999</v>
          </cell>
          <cell r="O1119">
            <v>42128</v>
          </cell>
          <cell r="P1119">
            <v>42817</v>
          </cell>
          <cell r="Q1119">
            <v>201470</v>
          </cell>
          <cell r="R1119" t="str">
            <v xml:space="preserve">FALTA DE REFACCIONES T177918/PANEL OC-1009027   CF:30/03/2017 02 : 00  ERNESTO.HERN : NP5                         </v>
          </cell>
          <cell r="S1119" t="str">
            <v>AJA, UNICEL DE ABAJO (FALTAN LATERALES Y</v>
          </cell>
          <cell r="T1119" t="str">
            <v xml:space="preserve">       Martha I. López Martín     </v>
          </cell>
          <cell r="U1119" t="str">
            <v>2017-04-20</v>
          </cell>
          <cell r="V1119" t="str">
            <v>SUR</v>
          </cell>
          <cell r="W1119" t="str">
            <v>COMPLETADO</v>
          </cell>
          <cell r="X1119" t="str">
            <v>TALLER</v>
          </cell>
          <cell r="Y1119">
            <v>42815</v>
          </cell>
          <cell r="Z1119">
            <v>687</v>
          </cell>
          <cell r="AA1119" t="str">
            <v>M012</v>
          </cell>
          <cell r="AD1119" t="str">
            <v>MERIDA/YUCATAN</v>
          </cell>
          <cell r="AE1119" t="str">
            <v>YUC</v>
          </cell>
          <cell r="AF1119" t="str">
            <v>MX</v>
          </cell>
          <cell r="AG1119" t="str">
            <v>10414378</v>
          </cell>
          <cell r="AH1119" t="str">
            <v>MARIA ELENA GUEMEZ DIAZ</v>
          </cell>
          <cell r="AI1119" t="str">
            <v>BODEGA 2 B PERIF. PNTE KM 41 TAB. CATAST. 23477 Y 23478</v>
          </cell>
          <cell r="AJ1119" t="str">
            <v>9999811022</v>
          </cell>
          <cell r="AK1119">
            <v>0</v>
          </cell>
          <cell r="AL1119" t="str">
            <v>97314</v>
          </cell>
          <cell r="AM1119"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19" t="str">
            <v>3TE40M141809</v>
          </cell>
          <cell r="AO1119" t="str">
            <v>Básica</v>
          </cell>
          <cell r="AP1119" t="str">
            <v>Hisense</v>
          </cell>
          <cell r="AQ1119" t="str">
            <v>Opera</v>
          </cell>
          <cell r="AR1119" t="str">
            <v>FHD 1920 x 1080</v>
          </cell>
          <cell r="AS1119" t="str">
            <v>GTE40G153352CRMM012</v>
          </cell>
          <cell r="AT1119">
            <v>113</v>
          </cell>
          <cell r="AU1119" t="str">
            <v>40H5B</v>
          </cell>
          <cell r="AV1119" t="str">
            <v>GTE40G153352</v>
          </cell>
          <cell r="AW1119" t="str">
            <v>CRM</v>
          </cell>
          <cell r="AX1119" t="str">
            <v>M012</v>
          </cell>
          <cell r="AY1119">
            <v>74012510</v>
          </cell>
          <cell r="AZ1119">
            <v>51013430</v>
          </cell>
          <cell r="BA1119">
            <v>80149007</v>
          </cell>
        </row>
        <row r="1120">
          <cell r="D1120">
            <v>60314804</v>
          </cell>
          <cell r="E1120" t="str">
            <v>A</v>
          </cell>
          <cell r="F1120" t="str">
            <v>TV</v>
          </cell>
          <cell r="G1120" t="str">
            <v>JULIO OROZCO</v>
          </cell>
          <cell r="H1120" t="str">
            <v>PERIFERICO NTE KM 27 X CARRETERA PROGRESO                         MERIDA, YUCATAN</v>
          </cell>
          <cell r="I1120">
            <v>9280374</v>
          </cell>
          <cell r="J1120" t="str">
            <v>HISENSE</v>
          </cell>
          <cell r="K1120" t="str">
            <v>39H3C</v>
          </cell>
          <cell r="L1120" t="str">
            <v>39G160354H02190</v>
          </cell>
          <cell r="M1120" t="str">
            <v>MER 88.265</v>
          </cell>
          <cell r="N1120">
            <v>4322.16</v>
          </cell>
          <cell r="O1120">
            <v>42695</v>
          </cell>
          <cell r="P1120">
            <v>42817</v>
          </cell>
          <cell r="Q1120">
            <v>201470</v>
          </cell>
          <cell r="R1120" t="str">
            <v xml:space="preserve">FALTA DE REFACCIONES T198274/PANEL OC-1009026   CF:05/04/2017 06 : 38  ERNESTO.HERN : NP5                         </v>
          </cell>
          <cell r="S1120" t="str">
            <v>IN CAJA, SIN ACCESORIOS</v>
          </cell>
          <cell r="T1120" t="str">
            <v xml:space="preserve">       Martha I. López Martín     </v>
          </cell>
          <cell r="U1120" t="str">
            <v>2017-04-20</v>
          </cell>
          <cell r="V1120" t="str">
            <v>SUR</v>
          </cell>
          <cell r="W1120" t="str">
            <v>COMPLETADO</v>
          </cell>
          <cell r="X1120" t="str">
            <v>TALLER</v>
          </cell>
          <cell r="Y1120">
            <v>42817</v>
          </cell>
          <cell r="Z1120">
            <v>122</v>
          </cell>
          <cell r="AA1120" t="str">
            <v>M010</v>
          </cell>
          <cell r="AD1120" t="str">
            <v>Mérida/Sta Gertrudis Copo</v>
          </cell>
          <cell r="AE1120" t="str">
            <v>YUC</v>
          </cell>
          <cell r="AF1120" t="str">
            <v>MX</v>
          </cell>
          <cell r="AG1120" t="str">
            <v>10415017</v>
          </cell>
          <cell r="AH1120" t="str">
            <v>JULIO OROZCO</v>
          </cell>
          <cell r="AI1120" t="str">
            <v>Periferico Norte Km27</v>
          </cell>
          <cell r="AJ1120" t="str">
            <v>9999280374</v>
          </cell>
          <cell r="AK1120">
            <v>0</v>
          </cell>
          <cell r="AL1120" t="str">
            <v>97300</v>
          </cell>
          <cell r="AM1120" t="str">
            <v>05/04/2017 06 : 38 ERNESTO.HERN : TCF105/04/2017 06 : 38 ERNESTO.HERN : NP501/04/2017 02 : 02 FABIOLA.BON : seg: refacciones25/03/2017 01 : 59 201470 : P1A: T198274/PANEL OC-1009026 SE SOLICITA ELDIA 24/03/2017 P240317L10P124/03/2017 00 : 31 GABRIELA.B : RD % POR CARRETERA PROGRESO</v>
          </cell>
          <cell r="AN1120" t="str">
            <v>3TE39G160333</v>
          </cell>
          <cell r="AO1120" t="str">
            <v>Básica</v>
          </cell>
          <cell r="AP1120" t="str">
            <v>Hisense</v>
          </cell>
          <cell r="AQ1120" t="str">
            <v>Opera</v>
          </cell>
          <cell r="AR1120" t="str">
            <v>HD 1366 X 768</v>
          </cell>
          <cell r="AS1120" t="str">
            <v>3TE39G160354CRMM012</v>
          </cell>
          <cell r="AT1120">
            <v>12</v>
          </cell>
          <cell r="AU1120" t="str">
            <v>39H3C</v>
          </cell>
          <cell r="AV1120" t="str">
            <v>3TE39G160354</v>
          </cell>
          <cell r="AW1120" t="str">
            <v>CRM</v>
          </cell>
          <cell r="AX1120" t="str">
            <v>M012</v>
          </cell>
          <cell r="AY1120">
            <v>74012511</v>
          </cell>
          <cell r="AZ1120">
            <v>51013431</v>
          </cell>
          <cell r="BA1120">
            <v>80149008</v>
          </cell>
        </row>
        <row r="1121">
          <cell r="D1121">
            <v>60315840</v>
          </cell>
          <cell r="E1121" t="str">
            <v>A</v>
          </cell>
          <cell r="F1121" t="str">
            <v>TV</v>
          </cell>
          <cell r="G1121" t="str">
            <v>MATILDE CAUICH CANCHE</v>
          </cell>
          <cell r="H1121" t="str">
            <v>C. 36 # 345-A X 11 Y 13                          SAN PEDRO UXMAL                             MERIDA, YUCATAN</v>
          </cell>
          <cell r="I1121">
            <v>9995126398</v>
          </cell>
          <cell r="J1121" t="str">
            <v>HISENSE</v>
          </cell>
          <cell r="K1121" t="str">
            <v>32H3B1</v>
          </cell>
          <cell r="L1121" t="str">
            <v>32G153442H04094</v>
          </cell>
          <cell r="M1121" t="str">
            <v>EF 32433</v>
          </cell>
          <cell r="N1121">
            <v>3989.01</v>
          </cell>
          <cell r="O1121">
            <v>42385</v>
          </cell>
          <cell r="P1121">
            <v>42837</v>
          </cell>
          <cell r="Q1121">
            <v>201470</v>
          </cell>
          <cell r="R1121" t="str">
            <v>FALTA DE REFACCIONES T190930/PANEL OC-1009650   CF:20/04/2017 02 : 06  ARANTXA.MON : NP5</v>
          </cell>
          <cell r="S1121" t="str">
            <v xml:space="preserve">IN CAJA, AMBAS PATITAS, CABLE CORRIENTE </v>
          </cell>
          <cell r="T1121" t="str">
            <v xml:space="preserve">       Martha I. López Martín     </v>
          </cell>
          <cell r="U1121" t="str">
            <v>2017-04-21</v>
          </cell>
          <cell r="V1121" t="str">
            <v>SUR</v>
          </cell>
          <cell r="W1121" t="str">
            <v>COMPLETADO</v>
          </cell>
          <cell r="X1121" t="str">
            <v>TALLER</v>
          </cell>
          <cell r="Y1121">
            <v>42836</v>
          </cell>
          <cell r="Z1121">
            <v>451</v>
          </cell>
          <cell r="AA1121" t="str">
            <v>M010</v>
          </cell>
          <cell r="AD1121" t="str">
            <v>MERIDA/SAN PEDRO UXMAL</v>
          </cell>
          <cell r="AE1121" t="str">
            <v>YUC</v>
          </cell>
          <cell r="AF1121" t="str">
            <v>MX</v>
          </cell>
          <cell r="AG1121" t="str">
            <v>10415918</v>
          </cell>
          <cell r="AH1121" t="str">
            <v>MATILDE CAUICH CANCHE</v>
          </cell>
          <cell r="AI1121" t="str">
            <v>CALLE 36 # 345-A</v>
          </cell>
          <cell r="AJ1121" t="str">
            <v>9995126398</v>
          </cell>
          <cell r="AK1121">
            <v>0</v>
          </cell>
          <cell r="AL1121" t="str">
            <v>97854</v>
          </cell>
          <cell r="AM1121"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21" t="str">
            <v>3TE32G153442</v>
          </cell>
          <cell r="AO1121" t="str">
            <v>Básica</v>
          </cell>
          <cell r="AP1121" t="str">
            <v>Hisense</v>
          </cell>
          <cell r="AQ1121" t="str">
            <v>Opera</v>
          </cell>
          <cell r="AR1121" t="str">
            <v>HD 1366 X 768</v>
          </cell>
          <cell r="AS1121" t="str">
            <v>3TE32G154773G154773M010</v>
          </cell>
          <cell r="AT1121">
            <v>2</v>
          </cell>
          <cell r="AU1121" t="str">
            <v>32H3B1</v>
          </cell>
          <cell r="AV1121" t="str">
            <v>3TE32G154773</v>
          </cell>
          <cell r="AW1121" t="str">
            <v>G154773</v>
          </cell>
          <cell r="AX1121" t="str">
            <v>M010</v>
          </cell>
          <cell r="AY1121">
            <v>74012441</v>
          </cell>
          <cell r="AZ1121">
            <v>51013367</v>
          </cell>
          <cell r="BA1121">
            <v>80146622</v>
          </cell>
        </row>
        <row r="1122">
          <cell r="D1122">
            <v>60310389</v>
          </cell>
          <cell r="E1122" t="str">
            <v>B</v>
          </cell>
          <cell r="F1122" t="str">
            <v>FRIGOBAR</v>
          </cell>
          <cell r="G1122" t="str">
            <v>JORGE SANDOVAL</v>
          </cell>
          <cell r="H1122" t="str">
            <v>C. 59 # 1040 X 124 Y 132                                FRAC. LAS AMERICAS                         MERIDA, YUCATAN</v>
          </cell>
          <cell r="I1122">
            <v>9992070417</v>
          </cell>
          <cell r="J1122" t="str">
            <v>HISENSE</v>
          </cell>
          <cell r="K1122" t="str">
            <v>RR31D6DLX</v>
          </cell>
          <cell r="L1122" t="str">
            <v>1B0087Z0000JBHOMNE12196</v>
          </cell>
          <cell r="M1122" t="str">
            <v>6283 9809 4418 7672 5285 22</v>
          </cell>
          <cell r="N1122">
            <v>2690</v>
          </cell>
          <cell r="O1122">
            <v>42664</v>
          </cell>
          <cell r="P1122">
            <v>42768</v>
          </cell>
          <cell r="Q1122">
            <v>201470</v>
          </cell>
          <cell r="R1122" t="str">
            <v>INTERVENCION DE REFRIGERANTE R600   CF:09/02/2017 00 : 08  SERGIO.FER : TCF1</v>
          </cell>
          <cell r="S1122" t="str">
            <v/>
          </cell>
          <cell r="T1122" t="str">
            <v xml:space="preserve">       Martha I. López Martín     </v>
          </cell>
          <cell r="U1122" t="str">
            <v>2017-04-21</v>
          </cell>
          <cell r="V1122" t="str">
            <v>SUR</v>
          </cell>
          <cell r="W1122" t="str">
            <v>COMPLETADO</v>
          </cell>
          <cell r="X1122" t="str">
            <v>TALLER</v>
          </cell>
          <cell r="Y1122">
            <v>42765</v>
          </cell>
          <cell r="Z1122">
            <v>101</v>
          </cell>
          <cell r="AA1122" t="str">
            <v>M010</v>
          </cell>
          <cell r="AD1122" t="str">
            <v>MERIDA/FRACC LAS AMERICAS</v>
          </cell>
          <cell r="AE1122" t="str">
            <v>YUC</v>
          </cell>
          <cell r="AF1122" t="str">
            <v>MX</v>
          </cell>
          <cell r="AG1122" t="str">
            <v>10410944</v>
          </cell>
          <cell r="AH1122" t="str">
            <v>JORGE SANDOVAL</v>
          </cell>
          <cell r="AI1122" t="str">
            <v>1040 CALLE 59</v>
          </cell>
          <cell r="AJ1122" t="str">
            <v>6882660</v>
          </cell>
          <cell r="AK1122" t="str">
            <v>9992070417</v>
          </cell>
          <cell r="AL1122" t="str">
            <v>97302</v>
          </cell>
          <cell r="AM1122"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22" t="str">
            <v>1B0087Z0000J</v>
          </cell>
          <cell r="AO1122" t="e">
            <v>#N/A</v>
          </cell>
          <cell r="AP1122" t="e">
            <v>#N/A</v>
          </cell>
          <cell r="AQ1122" t="e">
            <v>#N/A</v>
          </cell>
          <cell r="AR1122" t="e">
            <v>#N/A</v>
          </cell>
          <cell r="AS1122" t="str">
            <v/>
          </cell>
          <cell r="AT1122" t="e">
            <v>#N/A</v>
          </cell>
          <cell r="AY1122">
            <v>74012443</v>
          </cell>
          <cell r="AZ1122">
            <v>51013369</v>
          </cell>
          <cell r="BA1122">
            <v>80146623</v>
          </cell>
        </row>
        <row r="1123">
          <cell r="D1123">
            <v>60312093</v>
          </cell>
          <cell r="E1123" t="str">
            <v>A</v>
          </cell>
          <cell r="F1123" t="str">
            <v>LAVADORA</v>
          </cell>
          <cell r="G1123" t="str">
            <v>ALEJANDRA HERNANDEZ</v>
          </cell>
          <cell r="H1123" t="str">
            <v>C. 100-1 # 139-J X 51 Y 53                      FRAC. LAS AMERICAS                    MERIDA, YUCATAN</v>
          </cell>
          <cell r="I1123">
            <v>9991547008</v>
          </cell>
          <cell r="J1123" t="str">
            <v>HISENSE</v>
          </cell>
          <cell r="K1123" t="str">
            <v>WSA1102PR</v>
          </cell>
          <cell r="L1123" t="str">
            <v>1WG8001AZABW0JFZF170342</v>
          </cell>
          <cell r="M1123" t="str">
            <v>4080 1763 9880 6238 0886 87</v>
          </cell>
          <cell r="N1123">
            <v>2490</v>
          </cell>
          <cell r="O1123">
            <v>42454</v>
          </cell>
          <cell r="P1123">
            <v>42799</v>
          </cell>
          <cell r="Q1123">
            <v>201470</v>
          </cell>
          <cell r="R1123" t="str">
            <v>FALTA DE REFACCIONES WA0057Z06TST01/TINA CENTRIFUGADO OC-1008255   CF:15/03/2017 07 : 11  JORGE.VAZ : NP5</v>
          </cell>
          <cell r="S1123" t="str">
            <v/>
          </cell>
          <cell r="T1123" t="str">
            <v xml:space="preserve">       Martha I. López Martín     </v>
          </cell>
          <cell r="U1123" t="str">
            <v>2017-04-21</v>
          </cell>
          <cell r="V1123" t="str">
            <v>SUR</v>
          </cell>
          <cell r="W1123" t="str">
            <v>COMPLETADO</v>
          </cell>
          <cell r="X1123" t="str">
            <v>TALLER</v>
          </cell>
          <cell r="Y1123">
            <v>42787</v>
          </cell>
          <cell r="Z1123">
            <v>333</v>
          </cell>
          <cell r="AA1123" t="str">
            <v>M010</v>
          </cell>
          <cell r="AD1123" t="str">
            <v>Merida/Fracc. Las Americas</v>
          </cell>
          <cell r="AE1123" t="str">
            <v>YUC</v>
          </cell>
          <cell r="AF1123" t="str">
            <v>MX</v>
          </cell>
          <cell r="AG1123" t="str">
            <v>10411876</v>
          </cell>
          <cell r="AH1123" t="str">
            <v>ALEJANDRA HERNANDEZ</v>
          </cell>
          <cell r="AI1123" t="str">
            <v>Calle 100-1</v>
          </cell>
          <cell r="AJ1123" t="str">
            <v>99-91-54-70-08</v>
          </cell>
          <cell r="AK1123">
            <v>0</v>
          </cell>
          <cell r="AL1123" t="str">
            <v>97302</v>
          </cell>
          <cell r="AM1123"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23" t="str">
            <v>GWE011WJB002</v>
          </cell>
          <cell r="AO1123" t="e">
            <v>#N/A</v>
          </cell>
          <cell r="AP1123" t="e">
            <v>#N/A</v>
          </cell>
          <cell r="AQ1123" t="e">
            <v>#N/A</v>
          </cell>
          <cell r="AR1123" t="e">
            <v>#N/A</v>
          </cell>
          <cell r="AS1123" t="str">
            <v>GWE014WJB003WH0HPM010</v>
          </cell>
          <cell r="AT1123">
            <v>3</v>
          </cell>
          <cell r="AU1123" t="str">
            <v>WSA1401P</v>
          </cell>
          <cell r="AV1123" t="str">
            <v>GWE014WJB003</v>
          </cell>
          <cell r="AW1123" t="str">
            <v>WH0HP</v>
          </cell>
          <cell r="AX1123" t="str">
            <v>M010</v>
          </cell>
          <cell r="AY1123">
            <v>74012444</v>
          </cell>
          <cell r="AZ1123">
            <v>51013370</v>
          </cell>
          <cell r="BA1123">
            <v>80146624</v>
          </cell>
        </row>
        <row r="1124">
          <cell r="D1124">
            <v>60312751</v>
          </cell>
          <cell r="E1124" t="str">
            <v>A</v>
          </cell>
          <cell r="F1124" t="str">
            <v>TV</v>
          </cell>
          <cell r="G1124" t="str">
            <v>JOSE LUIS RIESTRA CHAN</v>
          </cell>
          <cell r="H1124" t="str">
            <v>C. 20 # 96 X 13 Y 15                                CENTRO                                          BUCTZOTZ, YUCATAN</v>
          </cell>
          <cell r="I1124">
            <v>9911150100</v>
          </cell>
          <cell r="J1124" t="str">
            <v>HISENSE</v>
          </cell>
          <cell r="K1124" t="str">
            <v>40K20D</v>
          </cell>
          <cell r="L1124" t="str">
            <v>40G144577H01961</v>
          </cell>
          <cell r="M1124" t="str">
            <v>CARTA FACTURA</v>
          </cell>
          <cell r="N1124" t="str">
            <v>S/COSTO</v>
          </cell>
          <cell r="O1124">
            <v>42574</v>
          </cell>
          <cell r="P1124">
            <v>42789</v>
          </cell>
          <cell r="Q1124">
            <v>201470</v>
          </cell>
          <cell r="R1124" t="str">
            <v>FALTA DE REFACCIONES T172750/PANEL OC-1007898   CF:01/03/2017 02 : 38  ERNESTO.HERN : NP5</v>
          </cell>
          <cell r="S1124" t="str">
            <v/>
          </cell>
          <cell r="T1124" t="str">
            <v xml:space="preserve">       Martha I. López Martín     </v>
          </cell>
          <cell r="U1124" t="str">
            <v>2017-04-21</v>
          </cell>
          <cell r="V1124" t="str">
            <v>SUR</v>
          </cell>
          <cell r="W1124" t="str">
            <v>COMPLETADO</v>
          </cell>
          <cell r="X1124" t="str">
            <v>TALLER</v>
          </cell>
          <cell r="Y1124">
            <v>42789</v>
          </cell>
          <cell r="Z1124">
            <v>215</v>
          </cell>
          <cell r="AA1124" t="str">
            <v>M010</v>
          </cell>
          <cell r="AD1124" t="str">
            <v>Centro/Buctzotz</v>
          </cell>
          <cell r="AE1124" t="str">
            <v>YUC</v>
          </cell>
          <cell r="AF1124" t="str">
            <v>MX</v>
          </cell>
          <cell r="AG1124" t="str">
            <v>10413114</v>
          </cell>
          <cell r="AH1124" t="str">
            <v>JOSE LUIS RIESTRA CHAN</v>
          </cell>
          <cell r="AI1124" t="str">
            <v>96 20</v>
          </cell>
          <cell r="AJ1124" t="str">
            <v>9911150100</v>
          </cell>
          <cell r="AK1124">
            <v>0</v>
          </cell>
          <cell r="AL1124" t="str">
            <v>97620</v>
          </cell>
          <cell r="AM1124"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24" t="str">
            <v>3TE40G134207</v>
          </cell>
          <cell r="AO1124" t="str">
            <v>Básica</v>
          </cell>
          <cell r="AP1124" t="str">
            <v>Hisense</v>
          </cell>
          <cell r="AQ1124" t="str">
            <v>Opera</v>
          </cell>
          <cell r="AR1124" t="str">
            <v>FHD 1920 x 1080</v>
          </cell>
          <cell r="AS1124" t="str">
            <v/>
          </cell>
          <cell r="AT1124" t="e">
            <v>#N/A</v>
          </cell>
          <cell r="AY1124">
            <v>74012453</v>
          </cell>
          <cell r="AZ1124">
            <v>51013379</v>
          </cell>
          <cell r="BA1124">
            <v>80146564</v>
          </cell>
        </row>
        <row r="1125">
          <cell r="D1125">
            <v>60313303</v>
          </cell>
          <cell r="E1125" t="str">
            <v>B</v>
          </cell>
          <cell r="F1125" t="str">
            <v>FRIGOBAR</v>
          </cell>
          <cell r="G1125" t="str">
            <v>CECILIA VILLALOBOS</v>
          </cell>
          <cell r="H1125" t="str">
            <v>C. 27 # 244 X 38                                      GARCIA GINERES                                MERIDA, YUCATAN</v>
          </cell>
          <cell r="I1125">
            <v>9993516716</v>
          </cell>
          <cell r="J1125" t="str">
            <v>HISENSE</v>
          </cell>
          <cell r="K1125" t="str">
            <v>RR31D6DLX</v>
          </cell>
          <cell r="L1125" t="str">
            <v>1B0087Z0000JJHOMME12454</v>
          </cell>
          <cell r="M1125" t="str">
            <v xml:space="preserve">POLIZA </v>
          </cell>
          <cell r="N1125" t="str">
            <v>S/COSTO</v>
          </cell>
          <cell r="O1125">
            <v>42610</v>
          </cell>
          <cell r="P1125">
            <v>42802</v>
          </cell>
          <cell r="Q1125">
            <v>201470</v>
          </cell>
          <cell r="R1125" t="str">
            <v>INTERVENCION DE REFRIGERANTE R600   CF:09/03/2017 00 : 55  ROGER.R : TCFT</v>
          </cell>
          <cell r="S1125" t="str">
            <v/>
          </cell>
          <cell r="T1125" t="str">
            <v xml:space="preserve">       Martha I. López Martín     </v>
          </cell>
          <cell r="U1125" t="str">
            <v>2017-04-21</v>
          </cell>
          <cell r="V1125" t="str">
            <v>SUR</v>
          </cell>
          <cell r="W1125" t="str">
            <v>COMPLETADO</v>
          </cell>
          <cell r="X1125" t="str">
            <v>TALLER</v>
          </cell>
          <cell r="Y1125">
            <v>42800</v>
          </cell>
          <cell r="Z1125">
            <v>190</v>
          </cell>
          <cell r="AA1125" t="str">
            <v>M010</v>
          </cell>
          <cell r="AD1125" t="str">
            <v>Merida/Garcia ginedess</v>
          </cell>
          <cell r="AE1125" t="str">
            <v>YUC</v>
          </cell>
          <cell r="AF1125" t="str">
            <v>MX</v>
          </cell>
          <cell r="AG1125" t="str">
            <v>10413275</v>
          </cell>
          <cell r="AH1125" t="str">
            <v>CECILIA VILLALOBOS</v>
          </cell>
          <cell r="AI1125" t="str">
            <v>Calle 27 num 244</v>
          </cell>
          <cell r="AJ1125" t="str">
            <v>9993516716</v>
          </cell>
          <cell r="AK1125">
            <v>0</v>
          </cell>
          <cell r="AL1125" t="str">
            <v>97060</v>
          </cell>
          <cell r="AM1125"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25" t="str">
            <v>1B0087Z0000J</v>
          </cell>
          <cell r="AO1125" t="e">
            <v>#N/A</v>
          </cell>
          <cell r="AP1125" t="e">
            <v>#N/A</v>
          </cell>
          <cell r="AQ1125" t="e">
            <v>#N/A</v>
          </cell>
          <cell r="AR1125" t="e">
            <v>#N/A</v>
          </cell>
          <cell r="AS1125" t="str">
            <v/>
          </cell>
          <cell r="AT1125" t="e">
            <v>#N/A</v>
          </cell>
          <cell r="AY1125">
            <v>74012452</v>
          </cell>
          <cell r="AZ1125">
            <v>51013378</v>
          </cell>
          <cell r="BA1125">
            <v>80146566</v>
          </cell>
        </row>
        <row r="1126">
          <cell r="D1126">
            <v>60316439</v>
          </cell>
          <cell r="E1126" t="str">
            <v xml:space="preserve">A   </v>
          </cell>
          <cell r="F1126" t="str">
            <v>TV</v>
          </cell>
          <cell r="G1126" t="str">
            <v>Arturo Mejia</v>
          </cell>
          <cell r="H1126" t="str">
            <v>Mexicalzingo/San Jose
Privada de EmilianoZapata
6</v>
          </cell>
          <cell r="I1126" t="str">
            <v xml:space="preserve"> 7222630330 7221609618</v>
          </cell>
          <cell r="J1126" t="str">
            <v>HISENSE</v>
          </cell>
          <cell r="K1126" t="str">
            <v>50K20DW</v>
          </cell>
          <cell r="L1126" t="str">
            <v>50G143292H06834</v>
          </cell>
          <cell r="M1126">
            <v>9.2300765918764099E+21</v>
          </cell>
          <cell r="N1126">
            <v>8390</v>
          </cell>
          <cell r="O1126">
            <v>42088</v>
          </cell>
          <cell r="P1126">
            <v>42759</v>
          </cell>
          <cell r="Q1126">
            <v>201612</v>
          </cell>
          <cell r="R1126" t="str">
            <v>DEMORA EN LLEGADA DE REFACION:
27/04/2017 00 : 51 201612 : P1_T 173331 PANEL _OC-1010024 EN ESPERA DEREFACION SOLICITADA NAC 26/04/2017</v>
          </cell>
          <cell r="S1126" t="str">
            <v>EQUIPO RECOLECTADO EN TALLER   NO SE REC</v>
          </cell>
          <cell r="T1126" t="str">
            <v xml:space="preserve"> ADRIANA BONIFACIO REYES          </v>
          </cell>
          <cell r="U1126" t="str">
            <v>2017</v>
          </cell>
          <cell r="V1126" t="str">
            <v>CENTRO</v>
          </cell>
          <cell r="W1126" t="str">
            <v>COMPLETADO</v>
          </cell>
          <cell r="X1126" t="str">
            <v>TALLER</v>
          </cell>
          <cell r="Y1126">
            <v>42845</v>
          </cell>
          <cell r="Z1126">
            <v>757</v>
          </cell>
          <cell r="AA1126" t="str">
            <v>M010</v>
          </cell>
          <cell r="AD1126" t="str">
            <v>Mexicalzingo/San Jose</v>
          </cell>
          <cell r="AE1126" t="str">
            <v>MEX</v>
          </cell>
          <cell r="AF1126" t="str">
            <v>MX</v>
          </cell>
          <cell r="AG1126" t="str">
            <v>10416254</v>
          </cell>
          <cell r="AH1126" t="str">
            <v>ARTURO MEJIA</v>
          </cell>
          <cell r="AI1126" t="str">
            <v>6 Privada de EmilianoZapata</v>
          </cell>
          <cell r="AJ1126" t="str">
            <v>7222630330</v>
          </cell>
          <cell r="AK1126" t="str">
            <v>7221609618</v>
          </cell>
          <cell r="AL1126" t="str">
            <v>52180</v>
          </cell>
          <cell r="AM1126"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26" t="str">
            <v>1TE50B8NUSCB</v>
          </cell>
          <cell r="AO1126" t="str">
            <v>Smart</v>
          </cell>
          <cell r="AP1126" t="str">
            <v>Hisense</v>
          </cell>
          <cell r="AQ1126" t="str">
            <v>Opera</v>
          </cell>
          <cell r="AR1126" t="str">
            <v>FHD 1920 x 1080</v>
          </cell>
          <cell r="AS1126" t="str">
            <v>3TE50G165140G165140M010</v>
          </cell>
          <cell r="AT1126">
            <v>164</v>
          </cell>
          <cell r="AU1126" t="str">
            <v>50H7GB</v>
          </cell>
          <cell r="AV1126" t="str">
            <v>3TE50G165140</v>
          </cell>
          <cell r="AW1126" t="str">
            <v>G165140</v>
          </cell>
          <cell r="AX1126" t="str">
            <v>M010</v>
          </cell>
          <cell r="AY1126">
            <v>74012451</v>
          </cell>
          <cell r="AZ1126">
            <v>51013377</v>
          </cell>
          <cell r="BA1126">
            <v>80146568</v>
          </cell>
        </row>
        <row r="1127">
          <cell r="D1127">
            <v>60316872</v>
          </cell>
          <cell r="E1127" t="str">
            <v xml:space="preserve">A   </v>
          </cell>
          <cell r="F1127" t="str">
            <v>TV</v>
          </cell>
          <cell r="G1127" t="str">
            <v xml:space="preserve">JOSE TOMAS PEREZ </v>
          </cell>
          <cell r="H1127" t="str">
            <v xml:space="preserve">10 DE LOS LAGOS UNIDAD NUEVOS HORIZONTES HUAMANTLA TLAXCALA </v>
          </cell>
          <cell r="I1127">
            <v>2471222848</v>
          </cell>
          <cell r="J1127" t="str">
            <v>HISENSE</v>
          </cell>
          <cell r="K1127" t="str">
            <v>40K20DW</v>
          </cell>
          <cell r="L1127" t="str">
            <v>40G144840H03256</v>
          </cell>
          <cell r="M1127">
            <v>56830</v>
          </cell>
          <cell r="N1127">
            <v>9998.42</v>
          </cell>
          <cell r="O1127">
            <v>42592</v>
          </cell>
          <cell r="P1127">
            <v>42851</v>
          </cell>
          <cell r="Q1127">
            <v>201074</v>
          </cell>
          <cell r="R1127">
            <v>0</v>
          </cell>
          <cell r="S1127" t="str">
            <v>EQUIPO SIN BASE Y SIN ACCESORIOS</v>
          </cell>
          <cell r="T1127" t="str">
            <v xml:space="preserve"> ALMA JUAREZ                      </v>
          </cell>
          <cell r="U1127" t="str">
            <v>2017-05-04</v>
          </cell>
          <cell r="V1127" t="str">
            <v>CENTRO</v>
          </cell>
          <cell r="W1127" t="str">
            <v>COMPLETADO</v>
          </cell>
          <cell r="X1127" t="str">
            <v>TALLER</v>
          </cell>
          <cell r="Y1127">
            <v>42849</v>
          </cell>
          <cell r="Z1127">
            <v>257</v>
          </cell>
          <cell r="AA1127" t="str">
            <v>M010</v>
          </cell>
          <cell r="AD1127" t="str">
            <v>Huamantla/Unidad nuevos horizontes</v>
          </cell>
          <cell r="AE1127" t="str">
            <v>TLX</v>
          </cell>
          <cell r="AF1127" t="str">
            <v>MX</v>
          </cell>
          <cell r="AG1127" t="str">
            <v>10416759</v>
          </cell>
          <cell r="AH1127" t="str">
            <v>JOSÉ TOMAS PÉREZ</v>
          </cell>
          <cell r="AI1127" t="str">
            <v>10 De los lagos</v>
          </cell>
          <cell r="AJ1127" t="str">
            <v>2471037978</v>
          </cell>
          <cell r="AK1127" t="str">
            <v>2471037978</v>
          </cell>
          <cell r="AL1127" t="str">
            <v>90500</v>
          </cell>
          <cell r="AM1127"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27" t="str">
            <v>3TE40A144716</v>
          </cell>
          <cell r="AO1127" t="str">
            <v>Smart</v>
          </cell>
          <cell r="AP1127" t="str">
            <v>Hisense</v>
          </cell>
          <cell r="AQ1127" t="str">
            <v>Opera</v>
          </cell>
          <cell r="AR1127" t="str">
            <v>FHD 1920 x 1080</v>
          </cell>
          <cell r="AS1127" t="str">
            <v>3TE40G154775G154775M010</v>
          </cell>
          <cell r="AT1127">
            <v>5</v>
          </cell>
          <cell r="AU1127" t="str">
            <v>40H5B</v>
          </cell>
          <cell r="AV1127" t="str">
            <v>3TE40G154775</v>
          </cell>
          <cell r="AW1127" t="str">
            <v>G154775</v>
          </cell>
          <cell r="AX1127" t="str">
            <v>M010</v>
          </cell>
          <cell r="AY1127">
            <v>74012450</v>
          </cell>
          <cell r="AZ1127">
            <v>51013376</v>
          </cell>
          <cell r="BA1127">
            <v>80146570</v>
          </cell>
        </row>
        <row r="1128">
          <cell r="D1128">
            <v>60317188</v>
          </cell>
          <cell r="E1128" t="str">
            <v xml:space="preserve">A   </v>
          </cell>
          <cell r="F1128" t="str">
            <v>TV</v>
          </cell>
          <cell r="G1128" t="str">
            <v>IRINA MATA MARQUEZ</v>
          </cell>
          <cell r="H1128" t="str">
            <v xml:space="preserve">CUSTODIA Nº4, LOMA BONITA TLAXCALA </v>
          </cell>
          <cell r="I1128" t="str">
            <v>246 142 92 68</v>
          </cell>
          <cell r="J1128" t="str">
            <v>HISENSE</v>
          </cell>
          <cell r="K1128" t="str">
            <v>50K20DW</v>
          </cell>
          <cell r="L1128" t="str">
            <v>50G144844H130</v>
          </cell>
          <cell r="M1128">
            <v>126088</v>
          </cell>
          <cell r="N1128">
            <v>10120.68</v>
          </cell>
          <cell r="O1128">
            <v>42101</v>
          </cell>
          <cell r="P1128">
            <v>42856</v>
          </cell>
          <cell r="Q1128">
            <v>201074</v>
          </cell>
          <cell r="R1128">
            <v>0</v>
          </cell>
          <cell r="S1128" t="str">
            <v>EQUIPO SIN BASE Y SIN ACCESORIOS</v>
          </cell>
          <cell r="T1128" t="str">
            <v xml:space="preserve"> ALMA JUAREZ                      </v>
          </cell>
          <cell r="U1128" t="str">
            <v>2017-05-04</v>
          </cell>
          <cell r="V1128" t="str">
            <v>CENTRO</v>
          </cell>
          <cell r="W1128" t="str">
            <v>COMPLETADO</v>
          </cell>
          <cell r="X1128" t="str">
            <v>TALLER</v>
          </cell>
          <cell r="Y1128">
            <v>42852</v>
          </cell>
          <cell r="Z1128">
            <v>751</v>
          </cell>
          <cell r="AA1128" t="str">
            <v>M010</v>
          </cell>
          <cell r="AD1128" t="str">
            <v>Tlaxcala/Loma bonita</v>
          </cell>
          <cell r="AE1128" t="str">
            <v>TLX</v>
          </cell>
          <cell r="AF1128" t="str">
            <v>MX</v>
          </cell>
          <cell r="AG1128" t="str">
            <v>10416974</v>
          </cell>
          <cell r="AH1128" t="str">
            <v>IRINA MATA MARQUES</v>
          </cell>
          <cell r="AI1128" t="str">
            <v>Custodia num 4</v>
          </cell>
          <cell r="AJ1128" t="str">
            <v>2461429268</v>
          </cell>
          <cell r="AK1128">
            <v>0</v>
          </cell>
          <cell r="AL1128" t="str">
            <v>90090</v>
          </cell>
          <cell r="AM1128"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28" t="str">
            <v>3TE50G143064</v>
          </cell>
          <cell r="AO1128" t="str">
            <v>Smart</v>
          </cell>
          <cell r="AP1128" t="str">
            <v>Hisense</v>
          </cell>
          <cell r="AQ1128" t="str">
            <v>Opera</v>
          </cell>
          <cell r="AR1128" t="str">
            <v>FHD 1920 x 1080</v>
          </cell>
          <cell r="AS1128" t="str">
            <v>3TE50G165140G165140M010</v>
          </cell>
          <cell r="AT1128">
            <v>164</v>
          </cell>
          <cell r="AU1128" t="str">
            <v>50H7GB</v>
          </cell>
          <cell r="AV1128" t="str">
            <v>3TE50G165140</v>
          </cell>
          <cell r="AW1128" t="str">
            <v>G165140</v>
          </cell>
          <cell r="AX1128" t="str">
            <v>M010</v>
          </cell>
          <cell r="AY1128">
            <v>74012449</v>
          </cell>
          <cell r="AZ1128">
            <v>51013375</v>
          </cell>
          <cell r="BA1128">
            <v>80146572</v>
          </cell>
        </row>
        <row r="1129">
          <cell r="D1129">
            <v>60315905</v>
          </cell>
          <cell r="E1129" t="str">
            <v xml:space="preserve">A   </v>
          </cell>
          <cell r="F1129" t="str">
            <v>TV</v>
          </cell>
          <cell r="G1129" t="str">
            <v>SOTO RUIZ ALFREDO</v>
          </cell>
          <cell r="H1129" t="str">
            <v>AHOME/FOVISSTE 3</v>
          </cell>
          <cell r="I1129">
            <v>6682013184</v>
          </cell>
          <cell r="J1129" t="str">
            <v>HISENSE</v>
          </cell>
          <cell r="K1129" t="str">
            <v>50K20DW</v>
          </cell>
          <cell r="L1129" t="str">
            <v>50G143291H16233</v>
          </cell>
          <cell r="M1129" t="str">
            <v>POLIZA</v>
          </cell>
          <cell r="N1129">
            <v>0</v>
          </cell>
          <cell r="O1129">
            <v>42185</v>
          </cell>
          <cell r="P1129">
            <v>42850</v>
          </cell>
          <cell r="Q1129">
            <v>201018</v>
          </cell>
          <cell r="R1129" t="str">
            <v>PZA NO DISPONIBLE</v>
          </cell>
          <cell r="S1129" t="str">
            <v/>
          </cell>
          <cell r="T1129" t="str">
            <v xml:space="preserve"> Rosa María Jaime Valdivia        </v>
          </cell>
          <cell r="U1129" t="str">
            <v>2017-05-04</v>
          </cell>
          <cell r="V1129" t="str">
            <v>NORTE</v>
          </cell>
          <cell r="W1129" t="str">
            <v>COMPLETADO</v>
          </cell>
          <cell r="X1129" t="str">
            <v>CLIENTE</v>
          </cell>
          <cell r="Y1129">
            <v>42837</v>
          </cell>
          <cell r="Z1129">
            <v>652</v>
          </cell>
          <cell r="AA1129" t="str">
            <v>M010</v>
          </cell>
          <cell r="AD1129" t="str">
            <v>Ahome/Fovisste 3</v>
          </cell>
          <cell r="AE1129" t="str">
            <v>SIN</v>
          </cell>
          <cell r="AF1129" t="str">
            <v>MX</v>
          </cell>
          <cell r="AG1129" t="str">
            <v>10414838</v>
          </cell>
          <cell r="AH1129" t="str">
            <v>ALFREDO SOTO RUIZ</v>
          </cell>
          <cell r="AI1129" t="str">
            <v>2247 Quimicos</v>
          </cell>
          <cell r="AJ1129" t="str">
            <v>6681184074</v>
          </cell>
          <cell r="AK1129">
            <v>0</v>
          </cell>
          <cell r="AL1129" t="str">
            <v>81230</v>
          </cell>
          <cell r="AM1129"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29" t="str">
            <v>1TE50B8NUSCB</v>
          </cell>
          <cell r="AO1129" t="str">
            <v>Smart</v>
          </cell>
          <cell r="AP1129" t="str">
            <v>Hisense</v>
          </cell>
          <cell r="AQ1129" t="str">
            <v>Opera</v>
          </cell>
          <cell r="AR1129" t="str">
            <v>FHD 1920 x 1080</v>
          </cell>
          <cell r="AS1129" t="str">
            <v>3TE50G165140G165140M010</v>
          </cell>
          <cell r="AT1129">
            <v>164</v>
          </cell>
          <cell r="AU1129" t="str">
            <v>50H7GB</v>
          </cell>
          <cell r="AV1129" t="str">
            <v>3TE50G165140</v>
          </cell>
          <cell r="AW1129" t="str">
            <v>G165140</v>
          </cell>
          <cell r="AX1129" t="str">
            <v>M010</v>
          </cell>
          <cell r="AY1129">
            <v>74012448</v>
          </cell>
          <cell r="AZ1129">
            <v>51013374</v>
          </cell>
          <cell r="BA1129">
            <v>80146575</v>
          </cell>
        </row>
        <row r="1130">
          <cell r="D1130">
            <v>60310649</v>
          </cell>
          <cell r="E1130" t="str">
            <v xml:space="preserve">A   </v>
          </cell>
          <cell r="F1130" t="str">
            <v>TV</v>
          </cell>
          <cell r="G1130" t="str">
            <v>NIEVES CORTES VENEGAS</v>
          </cell>
          <cell r="H1130" t="str">
            <v>MIGUEL HIDALGO S/N,LA VIRGEN SAN FRANCISCO TENOPALCO,CUAUTITLAN IZCALLI</v>
          </cell>
          <cell r="I1130">
            <v>58787062</v>
          </cell>
          <cell r="J1130" t="str">
            <v>HISENSE</v>
          </cell>
          <cell r="K1130" t="str">
            <v>50K20DW</v>
          </cell>
          <cell r="L1130" t="str">
            <v>50G143291H09498</v>
          </cell>
          <cell r="M1130" t="str">
            <v>TICKET</v>
          </cell>
          <cell r="N1130">
            <v>13310.88</v>
          </cell>
          <cell r="O1130">
            <v>42002</v>
          </cell>
          <cell r="P1130">
            <v>42769</v>
          </cell>
          <cell r="Q1130">
            <v>201679</v>
          </cell>
          <cell r="R1130" t="str">
            <v>PANEL T173331 OC 1007015</v>
          </cell>
          <cell r="S1130" t="str">
            <v>EQUIPO EN CASA DE CLIENTE,PENDIENTE DE R</v>
          </cell>
          <cell r="T1130" t="str">
            <v xml:space="preserve">GUADALUPE GIRON                   </v>
          </cell>
          <cell r="U1130" t="str">
            <v>2017-05-04</v>
          </cell>
          <cell r="V1130" t="str">
            <v>CENTRO</v>
          </cell>
          <cell r="W1130" t="str">
            <v>COMPLETADO</v>
          </cell>
          <cell r="X1130" t="str">
            <v>CLIENTE</v>
          </cell>
          <cell r="Y1130">
            <v>42767</v>
          </cell>
          <cell r="Z1130">
            <v>765</v>
          </cell>
          <cell r="AA1130" t="str">
            <v>M010</v>
          </cell>
          <cell r="AD1130" t="str">
            <v>Cuatitlan Izcalli/la virgen sn. fco ten</v>
          </cell>
          <cell r="AE1130" t="str">
            <v>MEX</v>
          </cell>
          <cell r="AF1130" t="str">
            <v>MX</v>
          </cell>
          <cell r="AG1130" t="str">
            <v>10410035</v>
          </cell>
          <cell r="AH1130" t="str">
            <v>NIEVES CORTEZ VENEGAS</v>
          </cell>
          <cell r="AI1130" t="str">
            <v>Miguel hidalgo s/n fachada reja blanca en obra negra</v>
          </cell>
          <cell r="AJ1130" t="str">
            <v>5574736423</v>
          </cell>
          <cell r="AK1130" t="str">
            <v>5574736423</v>
          </cell>
          <cell r="AL1130" t="str">
            <v>54890</v>
          </cell>
          <cell r="AM1130"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30" t="str">
            <v>1TE50B8NUSCB</v>
          </cell>
          <cell r="AO1130" t="str">
            <v>Smart</v>
          </cell>
          <cell r="AP1130" t="str">
            <v>Hisense</v>
          </cell>
          <cell r="AQ1130" t="str">
            <v>Opera</v>
          </cell>
          <cell r="AR1130" t="str">
            <v>FHD 1920 x 1080</v>
          </cell>
          <cell r="AS1130" t="str">
            <v>3TE50G165140G165140M010</v>
          </cell>
          <cell r="AT1130">
            <v>164</v>
          </cell>
          <cell r="AU1130" t="str">
            <v>50H7GB</v>
          </cell>
          <cell r="AV1130" t="str">
            <v>3TE50G165140</v>
          </cell>
          <cell r="AW1130" t="str">
            <v>G165140</v>
          </cell>
          <cell r="AX1130" t="str">
            <v>M010</v>
          </cell>
          <cell r="AY1130">
            <v>74012447</v>
          </cell>
          <cell r="AZ1130">
            <v>51013373</v>
          </cell>
          <cell r="BA1130">
            <v>80146580</v>
          </cell>
        </row>
        <row r="1131">
          <cell r="D1131">
            <v>60314312</v>
          </cell>
          <cell r="E1131" t="str">
            <v xml:space="preserve">A   </v>
          </cell>
          <cell r="F1131" t="str">
            <v>LAVADORA</v>
          </cell>
          <cell r="G1131" t="str">
            <v xml:space="preserve">OSANA MORALES AGUILAR </v>
          </cell>
          <cell r="H1131" t="str">
            <v xml:space="preserve">MARIANO ESCOBEDO N1 57, TLAXCO , TLAXCALA </v>
          </cell>
          <cell r="I1131" t="str">
            <v>44 241 1352802</v>
          </cell>
          <cell r="J1131" t="str">
            <v>HISENSE</v>
          </cell>
          <cell r="K1131" t="str">
            <v>WSA1102PB</v>
          </cell>
          <cell r="L1131" t="str">
            <v>1WG8001AZAB0H2Z8171879</v>
          </cell>
          <cell r="M1131">
            <v>0</v>
          </cell>
          <cell r="N1131">
            <v>2790</v>
          </cell>
          <cell r="O1131">
            <v>42549</v>
          </cell>
          <cell r="P1131">
            <v>42816</v>
          </cell>
          <cell r="Q1131">
            <v>201074</v>
          </cell>
          <cell r="R1131">
            <v>0</v>
          </cell>
          <cell r="S1131" t="str">
            <v xml:space="preserve">EQUIPO EN CASA DE CLIENTE </v>
          </cell>
          <cell r="T1131" t="str">
            <v xml:space="preserve"> ALMA JUAREZ                      </v>
          </cell>
          <cell r="U1131" t="str">
            <v>2017-05/08</v>
          </cell>
          <cell r="V1131" t="str">
            <v>CENTRO</v>
          </cell>
          <cell r="W1131" t="str">
            <v>COMPLETADO</v>
          </cell>
          <cell r="X1131" t="str">
            <v>CLIENTE</v>
          </cell>
          <cell r="Y1131">
            <v>42810</v>
          </cell>
          <cell r="Z1131">
            <v>261</v>
          </cell>
          <cell r="AA1131" t="str">
            <v>M010</v>
          </cell>
          <cell r="AD1131" t="str">
            <v>Tlaxco/San juan</v>
          </cell>
          <cell r="AE1131" t="str">
            <v>TLX</v>
          </cell>
          <cell r="AF1131" t="str">
            <v>MX</v>
          </cell>
          <cell r="AG1131" t="str">
            <v>10414507</v>
          </cell>
          <cell r="AH1131" t="str">
            <v>OSANA MORALES AGUILAR</v>
          </cell>
          <cell r="AI1131" t="str">
            <v>57 Mariano Escobedo</v>
          </cell>
          <cell r="AJ1131" t="str">
            <v>0442411352802</v>
          </cell>
          <cell r="AK1131">
            <v>0</v>
          </cell>
          <cell r="AL1131" t="str">
            <v>90250</v>
          </cell>
          <cell r="AM1131"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31" t="str">
            <v>GWE011WJB005</v>
          </cell>
          <cell r="AO1131" t="e">
            <v>#N/A</v>
          </cell>
          <cell r="AP1131" t="e">
            <v>#N/A</v>
          </cell>
          <cell r="AQ1131" t="e">
            <v>#N/A</v>
          </cell>
          <cell r="AR1131" t="e">
            <v>#N/A</v>
          </cell>
          <cell r="AS1131" t="str">
            <v>GWE014WJB003WH0HPM010</v>
          </cell>
          <cell r="AT1131">
            <v>3</v>
          </cell>
          <cell r="AU1131" t="str">
            <v>WSA1401P</v>
          </cell>
          <cell r="AV1131" t="str">
            <v>GWE014WJB003</v>
          </cell>
          <cell r="AW1131" t="str">
            <v>WH0HP</v>
          </cell>
          <cell r="AX1131" t="str">
            <v>M010</v>
          </cell>
          <cell r="AY1131">
            <v>74012446</v>
          </cell>
          <cell r="AZ1131">
            <v>51013372</v>
          </cell>
          <cell r="BA1131">
            <v>80146581</v>
          </cell>
        </row>
        <row r="1132">
          <cell r="D1132">
            <v>60313704</v>
          </cell>
          <cell r="E1132" t="str">
            <v xml:space="preserve">A   </v>
          </cell>
          <cell r="F1132" t="str">
            <v>TV</v>
          </cell>
          <cell r="G1132" t="str">
            <v>ALEJANDRA VAZQUEZ</v>
          </cell>
          <cell r="H1132" t="str">
            <v>C. JAIME NUNO #211 COL. HEROES. AGUASCALIENTES, AGS.</v>
          </cell>
          <cell r="I1132" t="str">
            <v>449 155 6720</v>
          </cell>
          <cell r="J1132" t="str">
            <v>HISENSE</v>
          </cell>
          <cell r="K1132" t="str">
            <v>40H5B</v>
          </cell>
          <cell r="L1132" t="str">
            <v>40G154689H02378</v>
          </cell>
          <cell r="M1132" t="str">
            <v>MAD / 000183340</v>
          </cell>
          <cell r="N1132">
            <v>7998.47</v>
          </cell>
          <cell r="O1132" t="str">
            <v>20 / 06 / 2016</v>
          </cell>
          <cell r="P1132" t="str">
            <v>10 / MAR / 2017</v>
          </cell>
          <cell r="Q1132">
            <v>202465</v>
          </cell>
          <cell r="R1132" t="str">
            <v>15/03/2017 04 : 17  SERGIO.FER : TCF1
15/03/2017 04 : 17  SERGIO.FER : TCFT - Reincidencia
11/03/2017 01 : 23 202465 : P1: OC-1008422</v>
          </cell>
          <cell r="S1132" t="str">
            <v/>
          </cell>
          <cell r="T1132" t="str">
            <v xml:space="preserve">       ALEJANDRO CHAVEZ           </v>
          </cell>
          <cell r="U1132" t="str">
            <v>2017-05-05</v>
          </cell>
          <cell r="V1132" t="str">
            <v>CENTRO</v>
          </cell>
          <cell r="W1132" t="str">
            <v>COMPLETADO</v>
          </cell>
          <cell r="X1132" t="str">
            <v>CLIENTE</v>
          </cell>
          <cell r="Y1132">
            <v>42803</v>
          </cell>
          <cell r="Z1132">
            <v>262</v>
          </cell>
          <cell r="AA1132" t="str">
            <v>M010</v>
          </cell>
          <cell r="AD1132" t="str">
            <v>ags/col heroes</v>
          </cell>
          <cell r="AE1132" t="str">
            <v>AGS</v>
          </cell>
          <cell r="AF1132" t="str">
            <v>MX</v>
          </cell>
          <cell r="AG1132" t="str">
            <v>10370606</v>
          </cell>
          <cell r="AH1132" t="str">
            <v>ALEJANDRA VAZQUEZ</v>
          </cell>
          <cell r="AI1132" t="str">
            <v>211 jaime Nuno</v>
          </cell>
          <cell r="AJ1132" t="str">
            <v>0444491556720</v>
          </cell>
          <cell r="AK1132">
            <v>0</v>
          </cell>
          <cell r="AL1132" t="str">
            <v>20190</v>
          </cell>
          <cell r="AM1132"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32" t="str">
            <v>3TE40A144535</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74012445</v>
          </cell>
          <cell r="AZ1132">
            <v>51013371</v>
          </cell>
          <cell r="BA1132">
            <v>80146582</v>
          </cell>
        </row>
        <row r="1133">
          <cell r="D1133">
            <v>60316394</v>
          </cell>
          <cell r="E1133" t="str">
            <v xml:space="preserve">A   </v>
          </cell>
          <cell r="F1133" t="str">
            <v>TV</v>
          </cell>
          <cell r="G1133" t="str">
            <v>FRANCISCO ZARATE</v>
          </cell>
          <cell r="H1133" t="str">
            <v xml:space="preserve">11 y 13 de Septiembre Col. La Libertad Tultitlan, Edo. de Mexico C.P. 54942 </v>
          </cell>
          <cell r="I1133">
            <v>5514187598</v>
          </cell>
          <cell r="J1133" t="str">
            <v>HISENSE</v>
          </cell>
          <cell r="K1133" t="str">
            <v>32K21DW</v>
          </cell>
          <cell r="L1133" t="str">
            <v>32J141022H00232</v>
          </cell>
          <cell r="M1133" t="str">
            <v>POLIZA</v>
          </cell>
          <cell r="N1133">
            <v>0</v>
          </cell>
          <cell r="O1133">
            <v>42761</v>
          </cell>
          <cell r="P1133">
            <v>42850</v>
          </cell>
          <cell r="Q1133">
            <v>200997</v>
          </cell>
          <cell r="R1133" t="str">
            <v>28/04/2017 00 : 40 200997 : P1:27/04/2017  179250 DISPLAY 179214 MAIN BOARD CENTRO DE SERVICIO ENVIA SOLICITUD DE REFACCION OC-101
0087 OC-1010090</v>
          </cell>
          <cell r="S1133" t="str">
            <v>SIN ACCESORIOS,EQUIPO SE VA A C.F. POR F</v>
          </cell>
          <cell r="T1133" t="str">
            <v xml:space="preserve">      GLORIA LEON LARIOS          </v>
          </cell>
          <cell r="U1133">
            <v>42864</v>
          </cell>
          <cell r="V1133" t="str">
            <v>CENTRO</v>
          </cell>
          <cell r="W1133" t="str">
            <v>COMPLETADO</v>
          </cell>
          <cell r="X1133" t="str">
            <v>CLIENTE</v>
          </cell>
          <cell r="Y1133">
            <v>42844</v>
          </cell>
          <cell r="Z1133">
            <v>83</v>
          </cell>
          <cell r="AD1133" t="str">
            <v>La Libertad/Tultitlan</v>
          </cell>
          <cell r="AE1133" t="str">
            <v>MEX</v>
          </cell>
          <cell r="AF1133" t="str">
            <v>MX</v>
          </cell>
          <cell r="AG1133" t="str">
            <v>10415971</v>
          </cell>
          <cell r="AH1133" t="str">
            <v>FRANSISCO ZARATE</v>
          </cell>
          <cell r="AI1133" t="str">
            <v>11 13 de Septiembre</v>
          </cell>
          <cell r="AJ1133" t="str">
            <v>5514187598</v>
          </cell>
          <cell r="AK1133">
            <v>0</v>
          </cell>
          <cell r="AL1133" t="str">
            <v>54942</v>
          </cell>
          <cell r="AM1133"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33" t="str">
            <v>3TE32J140475</v>
          </cell>
          <cell r="AO1133" t="str">
            <v>Smart</v>
          </cell>
          <cell r="AP1133" t="str">
            <v>Hisense</v>
          </cell>
          <cell r="AQ1133" t="str">
            <v>Opera</v>
          </cell>
          <cell r="AR1133" t="str">
            <v>HD 1366 X 768</v>
          </cell>
          <cell r="AS1133" t="str">
            <v>GTE32G151950CRMM012</v>
          </cell>
          <cell r="AT1133">
            <v>17</v>
          </cell>
          <cell r="AU1133" t="str">
            <v>32H5B</v>
          </cell>
          <cell r="AV1133" t="str">
            <v>GTE32G151950</v>
          </cell>
          <cell r="AW1133" t="str">
            <v>CRM</v>
          </cell>
          <cell r="AX1133" t="str">
            <v>M012</v>
          </cell>
          <cell r="AY1133">
            <v>74012514</v>
          </cell>
          <cell r="AZ1133">
            <v>51013434</v>
          </cell>
          <cell r="BA1133">
            <v>80149011</v>
          </cell>
        </row>
        <row r="1134">
          <cell r="D1134">
            <v>60317513</v>
          </cell>
          <cell r="E1134" t="str">
            <v xml:space="preserve">A   </v>
          </cell>
          <cell r="F1134" t="str">
            <v>TV</v>
          </cell>
          <cell r="G1134" t="str">
            <v>ARMANDO PEREZ</v>
          </cell>
          <cell r="H1134" t="str">
            <v>OLIVO NO 38, TEQUESQUINAHUAC</v>
          </cell>
          <cell r="I1134" t="str">
            <v>5378-2674</v>
          </cell>
          <cell r="J1134" t="str">
            <v>HISENSE</v>
          </cell>
          <cell r="K1134" t="str">
            <v>50K20D</v>
          </cell>
          <cell r="L1134" t="str">
            <v>50J140472H07768</v>
          </cell>
          <cell r="M1134" t="str">
            <v>TICKET</v>
          </cell>
          <cell r="N1134">
            <v>7499</v>
          </cell>
          <cell r="O1134">
            <v>41811</v>
          </cell>
          <cell r="P1134">
            <v>42859</v>
          </cell>
          <cell r="Q1134">
            <v>201010</v>
          </cell>
          <cell r="R1134" t="str">
            <v>06/05/2017 06 : 45  ARANTXA.MON : Se autoriza NP5; numero de serie yticket correcto
05/05/2017 07 : 28 201010 : P1: T173064 / PANEL LCD / OC101039204-05-2017</v>
          </cell>
          <cell r="S1134" t="str">
            <v xml:space="preserve"> SE RECOGE SÓLO PANTALLA Y BASE; SIN NIN</v>
          </cell>
          <cell r="T1134" t="str">
            <v xml:space="preserve">  DIGITAL SERVICE        Fecha de </v>
          </cell>
          <cell r="U1134" t="str">
            <v>2017-05-09</v>
          </cell>
          <cell r="V1134" t="str">
            <v>CENTRO</v>
          </cell>
          <cell r="W1134" t="str">
            <v>COMPLETADO</v>
          </cell>
          <cell r="X1134" t="str">
            <v>TALLER</v>
          </cell>
          <cell r="Y1134">
            <v>42857</v>
          </cell>
          <cell r="Z1134">
            <v>1046</v>
          </cell>
          <cell r="AD1134" t="str">
            <v>tlalnepantla / col tequexquinahaut</v>
          </cell>
          <cell r="AE1134" t="str">
            <v>MEX</v>
          </cell>
          <cell r="AF1134" t="str">
            <v>MX</v>
          </cell>
          <cell r="AG1134" t="str">
            <v>10313829</v>
          </cell>
          <cell r="AH1134" t="str">
            <v>ARMANDO PEREZ</v>
          </cell>
          <cell r="AI1134" t="str">
            <v>38 calle olivo</v>
          </cell>
          <cell r="AJ1134" t="str">
            <v>5512708975</v>
          </cell>
          <cell r="AK1134" t="str">
            <v>5512708975</v>
          </cell>
          <cell r="AL1134" t="str">
            <v>54020</v>
          </cell>
          <cell r="AM1134"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34" t="str">
            <v>3TE50G132311</v>
          </cell>
          <cell r="AO1134" t="str">
            <v>Básica</v>
          </cell>
          <cell r="AP1134" t="str">
            <v>Hisense</v>
          </cell>
          <cell r="AQ1134" t="str">
            <v>Opera</v>
          </cell>
          <cell r="AR1134" t="str">
            <v>FHD 1920 x 1080</v>
          </cell>
          <cell r="AS1134" t="str">
            <v>3TE50G165140G165140M010</v>
          </cell>
          <cell r="AT1134">
            <v>164</v>
          </cell>
          <cell r="AU1134" t="str">
            <v>50H7GB</v>
          </cell>
          <cell r="AV1134" t="str">
            <v>3TE50G165140</v>
          </cell>
          <cell r="AW1134" t="str">
            <v>G165140</v>
          </cell>
          <cell r="AX1134" t="str">
            <v>M010</v>
          </cell>
          <cell r="AY1134">
            <v>74012515</v>
          </cell>
          <cell r="AZ1134">
            <v>51013435</v>
          </cell>
          <cell r="BA1134">
            <v>80149012</v>
          </cell>
        </row>
        <row r="1135">
          <cell r="D1135">
            <v>60317463</v>
          </cell>
          <cell r="E1135" t="str">
            <v xml:space="preserve">A   </v>
          </cell>
          <cell r="F1135" t="str">
            <v>TV</v>
          </cell>
          <cell r="G1135" t="str">
            <v>BEST BUY</v>
          </cell>
          <cell r="H1135" t="str">
            <v>CARR LA AURORA TEPOTZOTLAN KM 1 SN, RANCHO CUATRO MILPAS</v>
          </cell>
          <cell r="I1135" t="str">
            <v>55 4316 2532</v>
          </cell>
          <cell r="J1135" t="str">
            <v>HISENSE</v>
          </cell>
          <cell r="K1135" t="str">
            <v>65H7B</v>
          </cell>
          <cell r="L1135" t="str">
            <v>65G154783H00088</v>
          </cell>
          <cell r="M1135" t="str">
            <v>TICKET</v>
          </cell>
          <cell r="N1135">
            <v>19999</v>
          </cell>
          <cell r="O1135">
            <v>42844</v>
          </cell>
          <cell r="P1135">
            <v>42858</v>
          </cell>
          <cell r="Q1135">
            <v>201010</v>
          </cell>
          <cell r="R1135"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35" t="str">
            <v xml:space="preserve"> COMPLETA</v>
          </cell>
          <cell r="T1135" t="str">
            <v xml:space="preserve">  DIGITAL SERVICE                 </v>
          </cell>
          <cell r="U1135" t="str">
            <v>2017-05-09</v>
          </cell>
          <cell r="V1135" t="str">
            <v>CENTRO</v>
          </cell>
          <cell r="W1135" t="str">
            <v>COMPLETADO</v>
          </cell>
          <cell r="X1135" t="str">
            <v>TALLER</v>
          </cell>
          <cell r="Y1135">
            <v>42857</v>
          </cell>
          <cell r="Z1135">
            <v>13</v>
          </cell>
          <cell r="AD1135" t="str">
            <v>cuautitlan / col rancho 4 milpas</v>
          </cell>
          <cell r="AE1135" t="str">
            <v>MEX</v>
          </cell>
          <cell r="AF1135" t="str">
            <v>MX</v>
          </cell>
          <cell r="AG1135" t="str">
            <v>10371835</v>
          </cell>
          <cell r="AH1135" t="str">
            <v>ADRIAN SORIA</v>
          </cell>
          <cell r="AI1135" t="str">
            <v>carretera la aurora tepotzotlan km 1 sn</v>
          </cell>
          <cell r="AJ1135" t="str">
            <v>5543162532</v>
          </cell>
          <cell r="AK1135">
            <v>0</v>
          </cell>
          <cell r="AL1135" t="str">
            <v>54710</v>
          </cell>
          <cell r="AM1135"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35" t="str">
            <v>3TE65G152018</v>
          </cell>
          <cell r="AO1135" t="str">
            <v>Smart</v>
          </cell>
          <cell r="AP1135" t="str">
            <v>Hisense</v>
          </cell>
          <cell r="AQ1135" t="str">
            <v>Opera</v>
          </cell>
          <cell r="AR1135" t="str">
            <v>UHD 3840 X 2160</v>
          </cell>
          <cell r="AS1135" t="str">
            <v>3TE65G163942G163942M010</v>
          </cell>
          <cell r="AT1135">
            <v>1</v>
          </cell>
          <cell r="AU1135" t="str">
            <v>65CU6200</v>
          </cell>
          <cell r="AV1135" t="str">
            <v>3TE65G163942</v>
          </cell>
          <cell r="AW1135" t="str">
            <v>G163942</v>
          </cell>
          <cell r="AX1135" t="str">
            <v>M010</v>
          </cell>
          <cell r="AY1135">
            <v>74012517</v>
          </cell>
          <cell r="AZ1135">
            <v>51013437</v>
          </cell>
          <cell r="BA1135">
            <v>80149013</v>
          </cell>
        </row>
        <row r="1136">
          <cell r="D1136">
            <v>60302225</v>
          </cell>
          <cell r="E1136" t="str">
            <v xml:space="preserve">D </v>
          </cell>
          <cell r="F1136" t="str">
            <v>TV</v>
          </cell>
          <cell r="G1136" t="str">
            <v>Manuel Enrique Ochoa Hernandez</v>
          </cell>
          <cell r="H1136" t="str">
            <v>calle elena GArro no exr. 1838, Col. El saucito infonavit, C.P.31110, Chihuahua, Chi.</v>
          </cell>
          <cell r="I1136">
            <v>6142479407</v>
          </cell>
          <cell r="J1136" t="str">
            <v>HISENSE</v>
          </cell>
          <cell r="K1136" t="str">
            <v>50K20DW</v>
          </cell>
          <cell r="L1136" t="str">
            <v>50J140464H00509</v>
          </cell>
          <cell r="M1136" t="str">
            <v>Carta aceptacion</v>
          </cell>
          <cell r="N1136" t="str">
            <v>s/n</v>
          </cell>
          <cell r="O1136">
            <v>41855</v>
          </cell>
          <cell r="P1136">
            <v>42678</v>
          </cell>
          <cell r="Q1136">
            <v>202386</v>
          </cell>
          <cell r="R1136" t="str">
            <v>17/11/2016 03 : 01  ERNESTO.HERN : NP5</v>
          </cell>
          <cell r="S1136" t="str">
            <v>Se le autoriza cambio fisico, dedido a l</v>
          </cell>
          <cell r="T1136" t="str">
            <v xml:space="preserve"> Ana Lemus Moreno                 </v>
          </cell>
          <cell r="U1136" t="str">
            <v>2017-05-10</v>
          </cell>
          <cell r="V1136" t="str">
            <v>NORTE</v>
          </cell>
          <cell r="W1136" t="str">
            <v>COMPLETADO</v>
          </cell>
          <cell r="X1136" t="str">
            <v>TALLER</v>
          </cell>
          <cell r="Y1136" t="e">
            <v>#N/A</v>
          </cell>
          <cell r="Z1136" t="e">
            <v>#N/A</v>
          </cell>
          <cell r="AD1136" t="e">
            <v>#N/A</v>
          </cell>
          <cell r="AE1136" t="e">
            <v>#N/A</v>
          </cell>
          <cell r="AF1136" t="e">
            <v>#N/A</v>
          </cell>
          <cell r="AG1136" t="e">
            <v>#N/A</v>
          </cell>
          <cell r="AH1136" t="e">
            <v>#N/A</v>
          </cell>
          <cell r="AI1136" t="e">
            <v>#N/A</v>
          </cell>
          <cell r="AJ1136" t="e">
            <v>#N/A</v>
          </cell>
          <cell r="AK1136" t="e">
            <v>#N/A</v>
          </cell>
          <cell r="AL1136" t="e">
            <v>#N/A</v>
          </cell>
          <cell r="AM1136" t="e">
            <v>#N/A</v>
          </cell>
          <cell r="AN1136" t="str">
            <v>1TE50B8NUSCB</v>
          </cell>
          <cell r="AO1136" t="str">
            <v>Smart</v>
          </cell>
          <cell r="AP1136" t="str">
            <v>Hisense</v>
          </cell>
          <cell r="AQ1136" t="str">
            <v>Opera</v>
          </cell>
          <cell r="AR1136" t="str">
            <v>FHD 1920 x 1080</v>
          </cell>
          <cell r="AS1136" t="str">
            <v>3TE50G165140G165140M010</v>
          </cell>
          <cell r="AT1136">
            <v>164</v>
          </cell>
          <cell r="AU1136" t="str">
            <v>50H7GB</v>
          </cell>
          <cell r="AV1136" t="str">
            <v>3TE50G165140</v>
          </cell>
          <cell r="AW1136" t="str">
            <v>G165140</v>
          </cell>
          <cell r="AX1136" t="str">
            <v>M010</v>
          </cell>
          <cell r="AY1136">
            <v>74012522</v>
          </cell>
          <cell r="AZ1136">
            <v>51013441</v>
          </cell>
          <cell r="BA1136">
            <v>80149023</v>
          </cell>
        </row>
        <row r="1137">
          <cell r="D1137">
            <v>60310370</v>
          </cell>
          <cell r="E1137" t="str">
            <v xml:space="preserve">A   </v>
          </cell>
          <cell r="F1137" t="str">
            <v>TV</v>
          </cell>
          <cell r="G1137" t="str">
            <v>LOURDES MARGARITA SILVA BAEZ</v>
          </cell>
          <cell r="H1137" t="str">
            <v>SIERRA DE RONDA 1033, LAS PUENTES 8VO SECTOR, SAN NICOLAS</v>
          </cell>
          <cell r="I1137">
            <v>8180571934</v>
          </cell>
          <cell r="J1137" t="str">
            <v>HISENSE</v>
          </cell>
          <cell r="K1137" t="str">
            <v>32K20D</v>
          </cell>
          <cell r="L1137" t="str">
            <v>32J134805H001109</v>
          </cell>
          <cell r="M1137" t="str">
            <v>CARTA DE ACEPTACION</v>
          </cell>
          <cell r="N1137">
            <v>0</v>
          </cell>
          <cell r="O1137">
            <v>41697</v>
          </cell>
          <cell r="P1137">
            <v>42767</v>
          </cell>
          <cell r="Q1137">
            <v>201024</v>
          </cell>
          <cell r="R1137" t="str">
            <v>1/02/2017 5:55 ERNESTO HDZ NP5 P1A: OC 1006820, PANEL 171979</v>
          </cell>
          <cell r="S1137" t="str">
            <v/>
          </cell>
          <cell r="T1137" t="str">
            <v xml:space="preserve">    SOFIA VAZQUEZ                 </v>
          </cell>
          <cell r="U1137" t="str">
            <v>2017-04-28</v>
          </cell>
          <cell r="V1137" t="str">
            <v>NORTE</v>
          </cell>
          <cell r="W1137" t="str">
            <v>COMPLETADO</v>
          </cell>
          <cell r="X1137" t="str">
            <v>TALLER</v>
          </cell>
          <cell r="Y1137">
            <v>42765</v>
          </cell>
          <cell r="Z1137">
            <v>1068</v>
          </cell>
          <cell r="AD1137" t="str">
            <v>San Nicolas/Las puentes 8vo sector</v>
          </cell>
          <cell r="AE1137" t="str">
            <v>NL</v>
          </cell>
          <cell r="AF1137" t="str">
            <v>MX</v>
          </cell>
          <cell r="AG1137" t="str">
            <v>10410953</v>
          </cell>
          <cell r="AH1137" t="str">
            <v>LOURDES MARGARITA SILVA BAEZ</v>
          </cell>
          <cell r="AI1137" t="str">
            <v>1033 Sierra de ronda</v>
          </cell>
          <cell r="AJ1137" t="str">
            <v>8180571934</v>
          </cell>
          <cell r="AK1137">
            <v>0</v>
          </cell>
          <cell r="AL1137" t="str">
            <v>66460</v>
          </cell>
          <cell r="AM1137"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37" t="str">
            <v>3TE32J134805</v>
          </cell>
          <cell r="AO1137" t="str">
            <v>Básica</v>
          </cell>
          <cell r="AP1137" t="str">
            <v>Hisense</v>
          </cell>
          <cell r="AQ1137" t="str">
            <v>?</v>
          </cell>
          <cell r="AR1137" t="str">
            <v>HD 1366 X 768</v>
          </cell>
          <cell r="AS1137" t="str">
            <v>3TE32G155365CRMM012</v>
          </cell>
          <cell r="AT1137">
            <v>11</v>
          </cell>
          <cell r="AU1137" t="str">
            <v>32H3B2</v>
          </cell>
          <cell r="AV1137" t="str">
            <v>3TE32G155365</v>
          </cell>
          <cell r="AW1137" t="str">
            <v>CRM</v>
          </cell>
          <cell r="AX1137" t="str">
            <v>M012</v>
          </cell>
          <cell r="AY1137">
            <v>74012523</v>
          </cell>
          <cell r="AZ1137">
            <v>51013442</v>
          </cell>
          <cell r="BA1137">
            <v>80149024</v>
          </cell>
        </row>
        <row r="1138">
          <cell r="D1138">
            <v>60309399</v>
          </cell>
          <cell r="E1138" t="str">
            <v xml:space="preserve">A   </v>
          </cell>
          <cell r="F1138" t="str">
            <v>TV</v>
          </cell>
          <cell r="G1138" t="str">
            <v>ADELA PALOMINO HERNANDEZ</v>
          </cell>
          <cell r="H1138" t="str">
            <v>BOCANEGRA 1918,VIVEROS, NUEVO LAREDO</v>
          </cell>
          <cell r="I1138">
            <v>8677181028</v>
          </cell>
          <cell r="J1138" t="str">
            <v>HISENSE</v>
          </cell>
          <cell r="K1138" t="str">
            <v>32K20DW</v>
          </cell>
          <cell r="L1138" t="str">
            <v>32J134806H01207</v>
          </cell>
          <cell r="M1138" t="str">
            <v>TIKET</v>
          </cell>
          <cell r="N1138">
            <v>3740.77</v>
          </cell>
          <cell r="O1138">
            <v>41792</v>
          </cell>
          <cell r="P1138">
            <v>42760</v>
          </cell>
          <cell r="Q1138">
            <v>201024</v>
          </cell>
          <cell r="R1138" t="str">
            <v>24/01/2017 4:23 ERNESTO HDZ NP5 P1A: OC. 1006413, PANEL, 171937</v>
          </cell>
          <cell r="S1138" t="str">
            <v/>
          </cell>
          <cell r="T1138" t="str">
            <v xml:space="preserve">    SOFIA VAZQUEZ                 </v>
          </cell>
          <cell r="U1138" t="str">
            <v>2017-04-28</v>
          </cell>
          <cell r="V1138" t="str">
            <v>NORTE</v>
          </cell>
          <cell r="W1138" t="str">
            <v>COMPLETADO</v>
          </cell>
          <cell r="X1138" t="str">
            <v>TALLER</v>
          </cell>
          <cell r="Y1138">
            <v>42753</v>
          </cell>
          <cell r="Z1138">
            <v>961</v>
          </cell>
          <cell r="AD1138" t="str">
            <v>Nvo Laredo/Viveros</v>
          </cell>
          <cell r="AE1138" t="str">
            <v>TMS</v>
          </cell>
          <cell r="AF1138" t="str">
            <v>MX</v>
          </cell>
          <cell r="AG1138" t="str">
            <v>10409539</v>
          </cell>
          <cell r="AH1138" t="str">
            <v>ADELA PALOMINO HERNANDEZ</v>
          </cell>
          <cell r="AI1138" t="str">
            <v>Bocanegra No. 1918</v>
          </cell>
          <cell r="AJ1138" t="str">
            <v>8677181028</v>
          </cell>
          <cell r="AK1138">
            <v>0</v>
          </cell>
          <cell r="AL1138" t="str">
            <v>88070</v>
          </cell>
          <cell r="AM1138"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38" t="str">
            <v>3TE32G143053</v>
          </cell>
          <cell r="AO1138" t="str">
            <v>Smart</v>
          </cell>
          <cell r="AP1138" t="str">
            <v>Hisense</v>
          </cell>
          <cell r="AQ1138" t="str">
            <v>Opera</v>
          </cell>
          <cell r="AR1138" t="str">
            <v>HD 1366 X 768</v>
          </cell>
          <cell r="AS1138" t="str">
            <v>GTE32G151950CRMM012</v>
          </cell>
          <cell r="AT1138">
            <v>17</v>
          </cell>
          <cell r="AU1138" t="str">
            <v>32H5B</v>
          </cell>
          <cell r="AV1138" t="str">
            <v>GTE32G151950</v>
          </cell>
          <cell r="AW1138" t="str">
            <v>CRM</v>
          </cell>
          <cell r="AX1138" t="str">
            <v>M012</v>
          </cell>
          <cell r="AY1138">
            <v>74012524</v>
          </cell>
          <cell r="AZ1138">
            <v>51013443</v>
          </cell>
          <cell r="BA1138">
            <v>80149025</v>
          </cell>
        </row>
        <row r="1139">
          <cell r="D1139">
            <v>60310221</v>
          </cell>
          <cell r="E1139" t="str">
            <v xml:space="preserve">A   </v>
          </cell>
          <cell r="F1139" t="str">
            <v>TV</v>
          </cell>
          <cell r="G1139" t="str">
            <v>ALEJANDRA BARAJAS</v>
          </cell>
          <cell r="H1139" t="str">
            <v>SIERRA MAURICIO 2937, LOMAS DE SAN ROQUE, GUADALUPE</v>
          </cell>
          <cell r="I1139" t="str">
            <v>83605457, 8119839703</v>
          </cell>
          <cell r="J1139" t="str">
            <v>HISENSE</v>
          </cell>
          <cell r="K1139" t="str">
            <v>32H5B</v>
          </cell>
          <cell r="L1139" t="str">
            <v>32G151951H02883</v>
          </cell>
          <cell r="M1139" t="str">
            <v>TICKET</v>
          </cell>
          <cell r="N1139">
            <v>4999</v>
          </cell>
          <cell r="O1139">
            <v>42302</v>
          </cell>
          <cell r="P1139">
            <v>42766</v>
          </cell>
          <cell r="Q1139">
            <v>201024</v>
          </cell>
          <cell r="R1139" t="str">
            <v>1/02/2017 7:31 ERNESTO HDZ P1A: OC. 1006756, MAIN, 185606</v>
          </cell>
          <cell r="S1139" t="str">
            <v/>
          </cell>
          <cell r="T1139" t="str">
            <v xml:space="preserve">    SOFIA VAZQUEZ                 </v>
          </cell>
          <cell r="U1139" t="str">
            <v>2017-04-28</v>
          </cell>
          <cell r="V1139" t="str">
            <v>NORTE</v>
          </cell>
          <cell r="W1139" t="str">
            <v>COMPLETADO</v>
          </cell>
          <cell r="X1139" t="str">
            <v>TALLER</v>
          </cell>
          <cell r="Y1139">
            <v>42762</v>
          </cell>
          <cell r="Z1139">
            <v>460</v>
          </cell>
          <cell r="AD1139" t="str">
            <v>col lomas de san roque/guadalupe</v>
          </cell>
          <cell r="AE1139" t="str">
            <v>NL</v>
          </cell>
          <cell r="AF1139" t="str">
            <v>MX</v>
          </cell>
          <cell r="AG1139" t="str">
            <v>10410216</v>
          </cell>
          <cell r="AH1139" t="str">
            <v>ALEJANDRA BARAJAS</v>
          </cell>
          <cell r="AI1139" t="str">
            <v>sierra mauricio num 2937</v>
          </cell>
          <cell r="AJ1139" t="str">
            <v>0448119839703</v>
          </cell>
          <cell r="AK1139" t="str">
            <v>0448119839703</v>
          </cell>
          <cell r="AL1139" t="str">
            <v>67180</v>
          </cell>
          <cell r="AM1139"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39" t="str">
            <v>3TE32A150815</v>
          </cell>
          <cell r="AO1139" t="str">
            <v>Smart</v>
          </cell>
          <cell r="AP1139" t="str">
            <v>Hisense</v>
          </cell>
          <cell r="AQ1139" t="str">
            <v>Opera</v>
          </cell>
          <cell r="AR1139" t="str">
            <v>HD 1366 X 768</v>
          </cell>
          <cell r="AS1139" t="str">
            <v>3TE32G163827G163827M010</v>
          </cell>
          <cell r="AT1139">
            <v>7</v>
          </cell>
          <cell r="AU1139" t="str">
            <v>32H5B2</v>
          </cell>
          <cell r="AV1139" t="str">
            <v>3TE32G163827</v>
          </cell>
          <cell r="AW1139" t="str">
            <v>G163827</v>
          </cell>
          <cell r="AX1139" t="str">
            <v>M010</v>
          </cell>
          <cell r="AY1139">
            <v>74012525</v>
          </cell>
          <cell r="AZ1139">
            <v>51013444</v>
          </cell>
          <cell r="BA1139">
            <v>80149030</v>
          </cell>
        </row>
        <row r="1140">
          <cell r="D1140">
            <v>60310440</v>
          </cell>
          <cell r="E1140" t="str">
            <v xml:space="preserve">A   </v>
          </cell>
          <cell r="F1140" t="str">
            <v>TV</v>
          </cell>
          <cell r="G1140" t="str">
            <v>REFUGIO RAMIREZ</v>
          </cell>
          <cell r="H1140" t="str">
            <v>FAUSTO 614, TREBOLES, APODACA</v>
          </cell>
          <cell r="I1140" t="str">
            <v>8119659940, 8122724359</v>
          </cell>
          <cell r="J1140" t="str">
            <v>HISENSE</v>
          </cell>
          <cell r="K1140" t="str">
            <v>50H7GB</v>
          </cell>
          <cell r="L1140" t="str">
            <v>50G1611D3H00953</v>
          </cell>
          <cell r="M1140" t="str">
            <v>FACTURA</v>
          </cell>
          <cell r="N1140">
            <v>9413.1</v>
          </cell>
          <cell r="O1140">
            <v>42801</v>
          </cell>
          <cell r="P1140">
            <v>42767</v>
          </cell>
          <cell r="Q1140">
            <v>201024</v>
          </cell>
          <cell r="R1140" t="str">
            <v>1/02/2017 5:52 ERNESTO HDZ NP5 P1A: OC. 1006816, PANEL, 192764</v>
          </cell>
          <cell r="S1140" t="str">
            <v/>
          </cell>
          <cell r="T1140" t="str">
            <v xml:space="preserve">    SOFIA VAZQUEZ                 </v>
          </cell>
          <cell r="U1140" t="str">
            <v>2017-04-28</v>
          </cell>
          <cell r="V1140" t="str">
            <v>NORTE</v>
          </cell>
          <cell r="W1140" t="str">
            <v>COMPLETADO</v>
          </cell>
          <cell r="X1140" t="str">
            <v>TALLER</v>
          </cell>
          <cell r="Y1140">
            <v>42765</v>
          </cell>
          <cell r="Z1140">
            <v>-36</v>
          </cell>
          <cell r="AA1140" t="str">
            <v>M010</v>
          </cell>
          <cell r="AD1140" t="str">
            <v>Apodaca/treboles</v>
          </cell>
          <cell r="AE1140" t="str">
            <v>NL</v>
          </cell>
          <cell r="AF1140" t="str">
            <v>MX</v>
          </cell>
          <cell r="AG1140" t="str">
            <v>10411115</v>
          </cell>
          <cell r="AH1140" t="str">
            <v>REFUGIO RAMIREZ</v>
          </cell>
          <cell r="AI1140" t="str">
            <v>Fausto 614</v>
          </cell>
          <cell r="AJ1140" t="str">
            <v>8122724359</v>
          </cell>
          <cell r="AK1140" t="str">
            <v>8122724359</v>
          </cell>
          <cell r="AL1140" t="str">
            <v>66646</v>
          </cell>
          <cell r="AM1140"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40" t="str">
            <v>3TE50G1523B0</v>
          </cell>
          <cell r="AO1140" t="str">
            <v>Smart</v>
          </cell>
          <cell r="AP1140" t="str">
            <v>Hisense</v>
          </cell>
          <cell r="AQ1140" t="str">
            <v>Android</v>
          </cell>
          <cell r="AR1140" t="str">
            <v>UHD 3840 X 2160</v>
          </cell>
          <cell r="AS1140" t="str">
            <v>3TE50G165140G165140M010</v>
          </cell>
          <cell r="AT1140">
            <v>164</v>
          </cell>
          <cell r="AU1140" t="str">
            <v>50H7GB</v>
          </cell>
          <cell r="AV1140" t="str">
            <v>3TE50G165140</v>
          </cell>
          <cell r="AW1140" t="str">
            <v>G165140</v>
          </cell>
          <cell r="AX1140" t="str">
            <v>M010</v>
          </cell>
          <cell r="AY1140">
            <v>74012526</v>
          </cell>
          <cell r="AZ1140">
            <v>51013445</v>
          </cell>
          <cell r="BA1140">
            <v>80149060</v>
          </cell>
        </row>
        <row r="1141">
          <cell r="D1141">
            <v>60310468</v>
          </cell>
          <cell r="E1141" t="str">
            <v xml:space="preserve">A   </v>
          </cell>
          <cell r="F1141" t="str">
            <v>TV</v>
          </cell>
          <cell r="G1141" t="str">
            <v>FRANCISCO NIÑO NIÑO</v>
          </cell>
          <cell r="H1141" t="str">
            <v>FEDERICO CERVANTES 4819, FELIPE ANGELES, MONTERREY</v>
          </cell>
          <cell r="I1141">
            <v>8123967140</v>
          </cell>
          <cell r="J1141" t="str">
            <v>HISENSE</v>
          </cell>
          <cell r="K1141" t="str">
            <v>50K20DW</v>
          </cell>
          <cell r="L1141" t="str">
            <v>50G144844H04606</v>
          </cell>
          <cell r="M1141" t="str">
            <v>240535-6</v>
          </cell>
          <cell r="N1141">
            <v>8133</v>
          </cell>
          <cell r="O1141">
            <v>42188</v>
          </cell>
          <cell r="P1141">
            <v>42768</v>
          </cell>
          <cell r="Q1141">
            <v>201024</v>
          </cell>
          <cell r="R1141" t="str">
            <v>8/02/2017 6:30 ERNESTO HDZ NP5 P1A: OC. 1006873, PANEL, 173331</v>
          </cell>
          <cell r="S1141" t="str">
            <v/>
          </cell>
          <cell r="T1141" t="str">
            <v xml:space="preserve">    SOFIA VAZQUEZ                 </v>
          </cell>
          <cell r="U1141" t="str">
            <v>2017-04-28</v>
          </cell>
          <cell r="V1141" t="str">
            <v>NORTE</v>
          </cell>
          <cell r="W1141" t="str">
            <v>COMPLETADO</v>
          </cell>
          <cell r="X1141" t="str">
            <v>TALLER</v>
          </cell>
          <cell r="Y1141">
            <v>42765</v>
          </cell>
          <cell r="Z1141">
            <v>577</v>
          </cell>
          <cell r="AD1141" t="str">
            <v>MONTERREY / FELIPE ANGELES</v>
          </cell>
          <cell r="AE1141" t="str">
            <v>NL</v>
          </cell>
          <cell r="AF1141" t="str">
            <v>MX</v>
          </cell>
          <cell r="AG1141" t="str">
            <v>10411145</v>
          </cell>
          <cell r="AH1141" t="str">
            <v>FRANCISCO NIÑO NIÑO</v>
          </cell>
          <cell r="AI1141" t="str">
            <v>4819 FEDERICO CERVANTES</v>
          </cell>
          <cell r="AJ1141" t="str">
            <v>8123967140</v>
          </cell>
          <cell r="AK1141">
            <v>0</v>
          </cell>
          <cell r="AL1141" t="str">
            <v>00000</v>
          </cell>
          <cell r="AM1141"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41" t="str">
            <v>1TE50B8NUSCB</v>
          </cell>
          <cell r="AO1141" t="str">
            <v>Smart</v>
          </cell>
          <cell r="AP1141" t="str">
            <v>Hisense</v>
          </cell>
          <cell r="AQ1141" t="str">
            <v>Opera</v>
          </cell>
          <cell r="AR1141" t="str">
            <v>FHD 1920 x 1080</v>
          </cell>
          <cell r="AS1141" t="str">
            <v>3TE50G165140G165140M010</v>
          </cell>
          <cell r="AT1141">
            <v>164</v>
          </cell>
          <cell r="AU1141" t="str">
            <v>50H7GB</v>
          </cell>
          <cell r="AV1141" t="str">
            <v>3TE50G165140</v>
          </cell>
          <cell r="AW1141" t="str">
            <v>G165140</v>
          </cell>
          <cell r="AX1141" t="str">
            <v>M010</v>
          </cell>
          <cell r="AY1141">
            <v>74012527</v>
          </cell>
          <cell r="AZ1141">
            <v>51013446</v>
          </cell>
          <cell r="BA1141">
            <v>80149059</v>
          </cell>
        </row>
        <row r="1142">
          <cell r="D1142">
            <v>60308613</v>
          </cell>
          <cell r="E1142" t="str">
            <v xml:space="preserve">A   </v>
          </cell>
          <cell r="F1142" t="str">
            <v>TV</v>
          </cell>
          <cell r="G1142" t="str">
            <v>ROSA AURORA TOBIAS HERNANDEZ</v>
          </cell>
          <cell r="H1142" t="str">
            <v>CARTEROS 8448, GRANJA POSTAL, MONTERREY</v>
          </cell>
          <cell r="I1142" t="str">
            <v>8181040015 Y 8118126636</v>
          </cell>
          <cell r="J1142" t="str">
            <v>HISENSE</v>
          </cell>
          <cell r="K1142" t="str">
            <v>40K20D</v>
          </cell>
          <cell r="L1142" t="str">
            <v>40G143555H07052</v>
          </cell>
          <cell r="M1142" t="str">
            <v>TICKET</v>
          </cell>
          <cell r="N1142">
            <v>5760.85</v>
          </cell>
          <cell r="O1142">
            <v>42060</v>
          </cell>
          <cell r="P1142">
            <v>42751</v>
          </cell>
          <cell r="Q1142">
            <v>201024</v>
          </cell>
          <cell r="R1142" t="str">
            <v>24/01/2017 4:37 ERNESTO HDZ P1A: OC. 1005917, MAIN, 173417</v>
          </cell>
          <cell r="S1142" t="str">
            <v/>
          </cell>
          <cell r="T1142" t="str">
            <v xml:space="preserve">    SOFIA VAZQUEZ                 </v>
          </cell>
          <cell r="U1142" t="str">
            <v>2017-04-28</v>
          </cell>
          <cell r="V1142" t="str">
            <v>NORTE</v>
          </cell>
          <cell r="W1142" t="str">
            <v>COMPLETADO</v>
          </cell>
          <cell r="X1142" t="str">
            <v>TALLER</v>
          </cell>
          <cell r="Y1142">
            <v>42745</v>
          </cell>
          <cell r="Z1142">
            <v>685</v>
          </cell>
          <cell r="AD1142" t="str">
            <v>Monterrey/Granja Postal</v>
          </cell>
          <cell r="AE1142" t="str">
            <v>NL</v>
          </cell>
          <cell r="AF1142" t="str">
            <v>MX</v>
          </cell>
          <cell r="AG1142" t="str">
            <v>10407221</v>
          </cell>
          <cell r="AH1142" t="str">
            <v>ROSA AURORA TOBIAS HERNANDEZ</v>
          </cell>
          <cell r="AI1142" t="str">
            <v>8448 Carteros</v>
          </cell>
          <cell r="AJ1142" t="str">
            <v>8181040015</v>
          </cell>
          <cell r="AK1142" t="str">
            <v>8118126636</v>
          </cell>
          <cell r="AL1142" t="str">
            <v>64988</v>
          </cell>
          <cell r="AM1142"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42" t="str">
            <v>3TE40G134207</v>
          </cell>
          <cell r="AO1142" t="str">
            <v>Básica</v>
          </cell>
          <cell r="AP1142" t="str">
            <v>Hisense</v>
          </cell>
          <cell r="AQ1142" t="str">
            <v>Opera</v>
          </cell>
          <cell r="AR1142" t="str">
            <v>FHD 1920 x 1080</v>
          </cell>
          <cell r="AS1142" t="str">
            <v>GTE40G153352CRMM012</v>
          </cell>
          <cell r="AT1142">
            <v>113</v>
          </cell>
          <cell r="AU1142" t="str">
            <v>40H5B</v>
          </cell>
          <cell r="AV1142" t="str">
            <v>GTE40G153352</v>
          </cell>
          <cell r="AW1142" t="str">
            <v>CRM</v>
          </cell>
          <cell r="AX1142" t="str">
            <v>M012</v>
          </cell>
          <cell r="AY1142">
            <v>74012528</v>
          </cell>
          <cell r="AZ1142">
            <v>51013447</v>
          </cell>
          <cell r="BA1142">
            <v>80149511</v>
          </cell>
        </row>
        <row r="1143">
          <cell r="D1143">
            <v>60309216</v>
          </cell>
          <cell r="E1143" t="str">
            <v xml:space="preserve">A   </v>
          </cell>
          <cell r="F1143" t="str">
            <v>TV</v>
          </cell>
          <cell r="G1143" t="str">
            <v>LUIS MARIO ROMERO DUARTE</v>
          </cell>
          <cell r="H1143" t="str">
            <v>PUERTO RICO 203, RINCON DE LA SIERRA, GUADALUPE</v>
          </cell>
          <cell r="I1143">
            <v>8186756727</v>
          </cell>
          <cell r="J1143" t="str">
            <v>HISENSE</v>
          </cell>
          <cell r="K1143" t="str">
            <v>50K20DW</v>
          </cell>
          <cell r="L1143" t="str">
            <v>50G143292H05507</v>
          </cell>
          <cell r="M1143" t="str">
            <v>TIKET</v>
          </cell>
          <cell r="N1143">
            <v>11998.37</v>
          </cell>
          <cell r="O1143">
            <v>42133</v>
          </cell>
          <cell r="P1143">
            <v>42758</v>
          </cell>
          <cell r="Q1143">
            <v>201024</v>
          </cell>
          <cell r="R1143" t="str">
            <v>19/1/2017 7:22 ERNESTO HDZ NP5 P1A OC. 1006291, PANEL, 173331</v>
          </cell>
          <cell r="S1143" t="str">
            <v/>
          </cell>
          <cell r="T1143" t="str">
            <v xml:space="preserve">    SOFIA VAZQUEZ                 </v>
          </cell>
          <cell r="U1143" t="str">
            <v>2017-04-28</v>
          </cell>
          <cell r="V1143" t="str">
            <v>NORTE</v>
          </cell>
          <cell r="W1143" t="str">
            <v>COMPLETADO</v>
          </cell>
          <cell r="X1143" t="str">
            <v>TALLER</v>
          </cell>
          <cell r="Y1143">
            <v>42752</v>
          </cell>
          <cell r="Z1143">
            <v>619</v>
          </cell>
          <cell r="AD1143" t="str">
            <v>Rincon de La Sierra/guadalupe</v>
          </cell>
          <cell r="AE1143" t="str">
            <v>NL</v>
          </cell>
          <cell r="AF1143" t="str">
            <v>MX</v>
          </cell>
          <cell r="AG1143" t="str">
            <v>10409931</v>
          </cell>
          <cell r="AH1143" t="str">
            <v>LUIS MARIANO ROMERO DUARTE</v>
          </cell>
          <cell r="AI1143" t="str">
            <v>203 Puerto Rico</v>
          </cell>
          <cell r="AJ1143" t="str">
            <v>8186756727</v>
          </cell>
          <cell r="AK1143">
            <v>0</v>
          </cell>
          <cell r="AL1143" t="str">
            <v>67190</v>
          </cell>
          <cell r="AM1143"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43" t="str">
            <v>1TE50B8NUSCB</v>
          </cell>
          <cell r="AO1143" t="str">
            <v>Smart</v>
          </cell>
          <cell r="AP1143" t="str">
            <v>Hisense</v>
          </cell>
          <cell r="AQ1143" t="str">
            <v>Opera</v>
          </cell>
          <cell r="AR1143" t="str">
            <v>FHD 1920 x 1080</v>
          </cell>
          <cell r="AS1143" t="str">
            <v>3TE50G165140G165140M010</v>
          </cell>
          <cell r="AT1143">
            <v>164</v>
          </cell>
          <cell r="AU1143" t="str">
            <v>50H7GB</v>
          </cell>
          <cell r="AV1143" t="str">
            <v>3TE50G165140</v>
          </cell>
          <cell r="AW1143" t="str">
            <v>G165140</v>
          </cell>
          <cell r="AX1143" t="str">
            <v>M010</v>
          </cell>
          <cell r="AY1143">
            <v>74012529</v>
          </cell>
          <cell r="AZ1143">
            <v>51013448</v>
          </cell>
          <cell r="BA1143">
            <v>80149512</v>
          </cell>
        </row>
        <row r="1144">
          <cell r="D1144">
            <v>60309295</v>
          </cell>
          <cell r="E1144" t="str">
            <v xml:space="preserve">A   </v>
          </cell>
          <cell r="F1144" t="str">
            <v>TV</v>
          </cell>
          <cell r="G1144" t="str">
            <v>BELIA MACIAS ROSALES</v>
          </cell>
          <cell r="H1144" t="str">
            <v>ATENAS 119, INFONAVIT LOS ANGELES, SAN NICOLAS</v>
          </cell>
          <cell r="I1144" t="str">
            <v>83200770, 8110055965</v>
          </cell>
          <cell r="J1144" t="str">
            <v>HISENSE</v>
          </cell>
          <cell r="K1144" t="str">
            <v>50K20DW</v>
          </cell>
          <cell r="L1144" t="str">
            <v>50G144844H07029</v>
          </cell>
          <cell r="M1144" t="str">
            <v>CARTA DE ACEPTACION</v>
          </cell>
          <cell r="N1144">
            <v>10792</v>
          </cell>
          <cell r="O1144">
            <v>42114</v>
          </cell>
          <cell r="P1144">
            <v>42759</v>
          </cell>
          <cell r="Q1144">
            <v>201024</v>
          </cell>
          <cell r="R1144" t="str">
            <v>19/01/2017 9:26 ERNESTO HDZ NP5 P1A: OC. 1006298 PANEL, 173331</v>
          </cell>
          <cell r="S1144" t="str">
            <v/>
          </cell>
          <cell r="T1144" t="str">
            <v xml:space="preserve">    SOFIA VAZQUEZ                 </v>
          </cell>
          <cell r="U1144" t="str">
            <v>2017-04-28</v>
          </cell>
          <cell r="V1144" t="str">
            <v>NORTE</v>
          </cell>
          <cell r="W1144" t="str">
            <v>COMPLETADO</v>
          </cell>
          <cell r="X1144" t="str">
            <v>TALLER</v>
          </cell>
          <cell r="Y1144">
            <v>42752</v>
          </cell>
          <cell r="Z1144">
            <v>638</v>
          </cell>
          <cell r="AD1144" t="str">
            <v>col infonavit los angeles/san nicolas</v>
          </cell>
          <cell r="AE1144" t="str">
            <v>NL</v>
          </cell>
          <cell r="AF1144" t="str">
            <v>MX</v>
          </cell>
          <cell r="AG1144" t="str">
            <v>10409727</v>
          </cell>
          <cell r="AH1144" t="str">
            <v>BELIA MACIAS</v>
          </cell>
          <cell r="AI1144" t="str">
            <v>atenas num 119</v>
          </cell>
          <cell r="AJ1144" t="str">
            <v>8110055965</v>
          </cell>
          <cell r="AK1144" t="str">
            <v>8110055965</v>
          </cell>
          <cell r="AL1144" t="str">
            <v>66478</v>
          </cell>
          <cell r="AM1144"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44" t="str">
            <v>1TE50B8NUSCB</v>
          </cell>
          <cell r="AO1144" t="str">
            <v>Smart</v>
          </cell>
          <cell r="AP1144" t="str">
            <v>Hisense</v>
          </cell>
          <cell r="AQ1144" t="str">
            <v>Opera</v>
          </cell>
          <cell r="AR1144" t="str">
            <v>FHD 1920 x 1080</v>
          </cell>
          <cell r="AS1144" t="str">
            <v>3TE50G165140G165140M010</v>
          </cell>
          <cell r="AT1144">
            <v>164</v>
          </cell>
          <cell r="AU1144" t="str">
            <v>50H7GB</v>
          </cell>
          <cell r="AV1144" t="str">
            <v>3TE50G165140</v>
          </cell>
          <cell r="AW1144" t="str">
            <v>G165140</v>
          </cell>
          <cell r="AX1144" t="str">
            <v>M010</v>
          </cell>
          <cell r="AY1144">
            <v>74012530</v>
          </cell>
          <cell r="AZ1144">
            <v>51013449</v>
          </cell>
          <cell r="BA1144">
            <v>80149513</v>
          </cell>
        </row>
        <row r="1145">
          <cell r="D1145">
            <v>60309392</v>
          </cell>
          <cell r="E1145" t="str">
            <v xml:space="preserve">A   </v>
          </cell>
          <cell r="F1145" t="str">
            <v>TV</v>
          </cell>
          <cell r="G1145" t="str">
            <v>MIGUEL FLORES</v>
          </cell>
          <cell r="H1145" t="str">
            <v>TRATADO DE LIBRE COMERCIO 1000, PARQUE INDUSTRIAL STIVA, APODACA</v>
          </cell>
          <cell r="I1145">
            <v>81450017</v>
          </cell>
          <cell r="J1145" t="str">
            <v>HISENSE</v>
          </cell>
          <cell r="K1145" t="str">
            <v>39H3C</v>
          </cell>
          <cell r="L1145" t="str">
            <v>39G160333H01235</v>
          </cell>
          <cell r="M1145" t="str">
            <v>FACTURA</v>
          </cell>
          <cell r="N1145">
            <v>0</v>
          </cell>
          <cell r="O1145">
            <v>42506</v>
          </cell>
          <cell r="P1145">
            <v>42754</v>
          </cell>
          <cell r="Q1145">
            <v>201024</v>
          </cell>
          <cell r="R1145" t="str">
            <v>20/01/2017 ERNESTO HDZ NP5 P1A: OC 1006359, MAIN, 198836</v>
          </cell>
          <cell r="S1145" t="str">
            <v/>
          </cell>
          <cell r="T1145" t="str">
            <v xml:space="preserve">    SOFIA VAZQUEZ                 </v>
          </cell>
          <cell r="U1145" t="str">
            <v>2017-04-28</v>
          </cell>
          <cell r="V1145" t="str">
            <v>NORTE</v>
          </cell>
          <cell r="W1145" t="str">
            <v>COMPLETADO</v>
          </cell>
          <cell r="X1145" t="str">
            <v>TALLER</v>
          </cell>
          <cell r="Y1145">
            <v>42753</v>
          </cell>
          <cell r="Z1145">
            <v>247</v>
          </cell>
          <cell r="AD1145" t="str">
            <v>apodaca /parque industrial stiva</v>
          </cell>
          <cell r="AE1145" t="str">
            <v>NL</v>
          </cell>
          <cell r="AF1145" t="str">
            <v>MX</v>
          </cell>
          <cell r="AG1145" t="str">
            <v>10405383</v>
          </cell>
          <cell r="AH1145" t="str">
            <v>MIGUEL FLORES</v>
          </cell>
          <cell r="AI1145" t="str">
            <v>tratado de libre comercio num 1000</v>
          </cell>
          <cell r="AJ1145" t="str">
            <v>01-8181450017</v>
          </cell>
          <cell r="AK1145">
            <v>0</v>
          </cell>
          <cell r="AL1145" t="str">
            <v>66626</v>
          </cell>
          <cell r="AM1145"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45" t="str">
            <v>3TE39G160333</v>
          </cell>
          <cell r="AO1145" t="str">
            <v>Básica</v>
          </cell>
          <cell r="AP1145" t="str">
            <v>Hisense</v>
          </cell>
          <cell r="AQ1145" t="str">
            <v>Opera</v>
          </cell>
          <cell r="AR1145" t="str">
            <v>HD 1366 X 768</v>
          </cell>
          <cell r="AS1145" t="str">
            <v>3TE39G160354CRMM012</v>
          </cell>
          <cell r="AT1145">
            <v>12</v>
          </cell>
          <cell r="AU1145" t="str">
            <v>39H3C</v>
          </cell>
          <cell r="AV1145" t="str">
            <v>3TE39G160354</v>
          </cell>
          <cell r="AW1145" t="str">
            <v>CRM</v>
          </cell>
          <cell r="AX1145" t="str">
            <v>M012</v>
          </cell>
          <cell r="AY1145">
            <v>74012531</v>
          </cell>
          <cell r="AZ1145">
            <v>51013450</v>
          </cell>
          <cell r="BA1145">
            <v>80149514</v>
          </cell>
        </row>
        <row r="1146">
          <cell r="D1146">
            <v>60308799</v>
          </cell>
          <cell r="E1146" t="str">
            <v xml:space="preserve">A   </v>
          </cell>
          <cell r="F1146" t="str">
            <v>TV</v>
          </cell>
          <cell r="G1146" t="str">
            <v>SOCORRO GOMEZ GUERRA</v>
          </cell>
          <cell r="H1146" t="str">
            <v>VENEGAS 202, MITRAS CENTRO, MONTERREY</v>
          </cell>
          <cell r="I1146" t="str">
            <v>8181234382, 8115371107</v>
          </cell>
          <cell r="J1146" t="str">
            <v>HISENSE</v>
          </cell>
          <cell r="K1146" t="str">
            <v>50K20DW</v>
          </cell>
          <cell r="L1146" t="str">
            <v>50G143292H09120</v>
          </cell>
          <cell r="M1146" t="str">
            <v>TICKET</v>
          </cell>
          <cell r="N1146">
            <v>11998.37</v>
          </cell>
          <cell r="O1146">
            <v>42137</v>
          </cell>
          <cell r="P1146">
            <v>42782</v>
          </cell>
          <cell r="Q1146">
            <v>201024</v>
          </cell>
          <cell r="R1146" t="str">
            <v>1/17/2017 7:21 ERNESTO HDZ P1A: OC. 1005990, PANEL, 173331</v>
          </cell>
          <cell r="S1146" t="str">
            <v/>
          </cell>
          <cell r="T1146" t="str">
            <v xml:space="preserve">    SOFIA VAZQUEZ                 </v>
          </cell>
          <cell r="U1146" t="str">
            <v>2017-04-28</v>
          </cell>
          <cell r="V1146" t="str">
            <v>NORTE</v>
          </cell>
          <cell r="W1146" t="str">
            <v>COMPLETADO</v>
          </cell>
          <cell r="X1146" t="str">
            <v>TALLER</v>
          </cell>
          <cell r="Y1146">
            <v>42746</v>
          </cell>
          <cell r="Z1146">
            <v>609</v>
          </cell>
          <cell r="AD1146" t="str">
            <v>mty/mitras ctro</v>
          </cell>
          <cell r="AE1146" t="str">
            <v>NL</v>
          </cell>
          <cell r="AF1146" t="str">
            <v>MX</v>
          </cell>
          <cell r="AG1146" t="str">
            <v>10409197</v>
          </cell>
          <cell r="AH1146" t="str">
            <v>SOCORRO GOMEZ GUERRA</v>
          </cell>
          <cell r="AI1146" t="str">
            <v>Vanegas no. 202</v>
          </cell>
          <cell r="AJ1146" t="str">
            <v>8115371107</v>
          </cell>
          <cell r="AK1146" t="str">
            <v>8115371107</v>
          </cell>
          <cell r="AL1146" t="str">
            <v>64460</v>
          </cell>
          <cell r="AM1146"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74012532</v>
          </cell>
          <cell r="AZ1146">
            <v>51013451</v>
          </cell>
          <cell r="BA1146">
            <v>80149515</v>
          </cell>
        </row>
        <row r="1147">
          <cell r="D1147">
            <v>60308597</v>
          </cell>
          <cell r="E1147" t="str">
            <v xml:space="preserve">A   </v>
          </cell>
          <cell r="F1147" t="str">
            <v>TV</v>
          </cell>
          <cell r="G1147" t="str">
            <v>MARIA GARZA</v>
          </cell>
          <cell r="H1147" t="str">
            <v>NAPOLES 320, VALLE DE LAS ALAMEDAS, SAN NICOLAS</v>
          </cell>
          <cell r="I1147" t="str">
            <v>8114831214 Y 8111048455</v>
          </cell>
          <cell r="J1147" t="str">
            <v>HISENSE</v>
          </cell>
          <cell r="K1147" t="str">
            <v>50K20DW</v>
          </cell>
          <cell r="L1147" t="str">
            <v>50G144844H03303</v>
          </cell>
          <cell r="M1147" t="str">
            <v>CARTA ACEPTACION</v>
          </cell>
          <cell r="N1147">
            <v>0</v>
          </cell>
          <cell r="O1147">
            <v>42116</v>
          </cell>
          <cell r="P1147">
            <v>42753</v>
          </cell>
          <cell r="Q1147">
            <v>201024</v>
          </cell>
          <cell r="R1147" t="str">
            <v>1/17/2017 6:14 ERNESTO HDZ P1A: OC. 1005918, PANEL, 173331</v>
          </cell>
          <cell r="S1147" t="str">
            <v/>
          </cell>
          <cell r="T1147" t="str">
            <v xml:space="preserve">    SOFIA VAZQUEZ                 </v>
          </cell>
          <cell r="U1147" t="str">
            <v>2017-04-28</v>
          </cell>
          <cell r="V1147" t="str">
            <v>NORTE</v>
          </cell>
          <cell r="W1147" t="str">
            <v>COMPLETADO</v>
          </cell>
          <cell r="X1147" t="str">
            <v>TALLER</v>
          </cell>
          <cell r="Y1147">
            <v>42745</v>
          </cell>
          <cell r="Z1147">
            <v>629</v>
          </cell>
          <cell r="AD1147" t="str">
            <v>san nicolas de los garzas /col ALAMEDA</v>
          </cell>
          <cell r="AE1147" t="str">
            <v>NL</v>
          </cell>
          <cell r="AF1147" t="str">
            <v>MX</v>
          </cell>
          <cell r="AG1147" t="str">
            <v>10408581</v>
          </cell>
          <cell r="AH1147" t="str">
            <v>MARIA GARZA</v>
          </cell>
          <cell r="AI1147" t="str">
            <v>320 napoles</v>
          </cell>
          <cell r="AJ1147" t="str">
            <v>045 8114831214</v>
          </cell>
          <cell r="AK1147" t="str">
            <v>8111048455</v>
          </cell>
          <cell r="AL1147" t="str">
            <v>66410</v>
          </cell>
          <cell r="AM1147"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74012533</v>
          </cell>
          <cell r="AZ1147">
            <v>51013452</v>
          </cell>
          <cell r="BA1147">
            <v>80149516</v>
          </cell>
        </row>
        <row r="1148">
          <cell r="D1148">
            <v>60308088</v>
          </cell>
          <cell r="E1148" t="str">
            <v xml:space="preserve">A   </v>
          </cell>
          <cell r="F1148" t="str">
            <v>TV</v>
          </cell>
          <cell r="G1148" t="str">
            <v>JOSE JAME ESTRADA TORRES</v>
          </cell>
          <cell r="H1148" t="str">
            <v>CLAUDIO 3324, CAMINO REAL, GUADALUPE</v>
          </cell>
          <cell r="I1148">
            <v>8183980378</v>
          </cell>
          <cell r="J1148" t="str">
            <v>HISENSE</v>
          </cell>
          <cell r="K1148" t="str">
            <v>40K20D</v>
          </cell>
          <cell r="L1148" t="str">
            <v>40G143461H14940</v>
          </cell>
          <cell r="M1148" t="str">
            <v>TICKET</v>
          </cell>
          <cell r="N1148">
            <v>5760.85</v>
          </cell>
          <cell r="O1148">
            <v>42023</v>
          </cell>
          <cell r="P1148">
            <v>42809</v>
          </cell>
          <cell r="Q1148">
            <v>201024</v>
          </cell>
          <cell r="R1148" t="str">
            <v>12/01/2017 21:33 ADOLFO F. NP5 P1A: OC. 1005780, MAIN, 173417</v>
          </cell>
          <cell r="S1148" t="str">
            <v/>
          </cell>
          <cell r="T1148" t="str">
            <v xml:space="preserve">    SOFIA VAZQUEZ                 </v>
          </cell>
          <cell r="U1148" t="str">
            <v>2017-04-28</v>
          </cell>
          <cell r="V1148" t="str">
            <v>NORTE</v>
          </cell>
          <cell r="W1148" t="str">
            <v>COMPLETADO</v>
          </cell>
          <cell r="X1148" t="str">
            <v>TALLER</v>
          </cell>
          <cell r="Y1148">
            <v>42740</v>
          </cell>
          <cell r="Z1148">
            <v>717</v>
          </cell>
          <cell r="AD1148" t="str">
            <v>Camino Real/Guadalupe</v>
          </cell>
          <cell r="AE1148" t="str">
            <v>NL</v>
          </cell>
          <cell r="AF1148" t="str">
            <v>MX</v>
          </cell>
          <cell r="AG1148" t="str">
            <v>10408454</v>
          </cell>
          <cell r="AH1148" t="str">
            <v>JOSE JAIME ESTRADA TORRES</v>
          </cell>
          <cell r="AI1148" t="str">
            <v>3324 Claudio</v>
          </cell>
          <cell r="AJ1148" t="str">
            <v>8183980378</v>
          </cell>
          <cell r="AK1148">
            <v>0</v>
          </cell>
          <cell r="AL1148" t="str">
            <v>67170</v>
          </cell>
          <cell r="AM1148"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48" t="str">
            <v>3TE40G134207</v>
          </cell>
          <cell r="AO1148" t="str">
            <v>Básica</v>
          </cell>
          <cell r="AP1148" t="str">
            <v>Hisense</v>
          </cell>
          <cell r="AQ1148" t="str">
            <v>Opera</v>
          </cell>
          <cell r="AR1148" t="str">
            <v>FHD 1920 x 1080</v>
          </cell>
          <cell r="AS1148" t="str">
            <v>GTE40G153352CRMM012</v>
          </cell>
          <cell r="AT1148">
            <v>113</v>
          </cell>
          <cell r="AU1148" t="str">
            <v>40H5B</v>
          </cell>
          <cell r="AV1148" t="str">
            <v>GTE40G153352</v>
          </cell>
          <cell r="AW1148" t="str">
            <v>CRM</v>
          </cell>
          <cell r="AX1148" t="str">
            <v>M012</v>
          </cell>
          <cell r="AY1148">
            <v>74012534</v>
          </cell>
          <cell r="AZ1148">
            <v>51013453</v>
          </cell>
          <cell r="BA1148">
            <v>80149517</v>
          </cell>
        </row>
        <row r="1149">
          <cell r="D1149">
            <v>60310662</v>
          </cell>
          <cell r="E1149" t="str">
            <v xml:space="preserve">A   </v>
          </cell>
          <cell r="F1149" t="str">
            <v>TV</v>
          </cell>
          <cell r="G1149" t="str">
            <v>MARCELINO IBARRA LEIJA</v>
          </cell>
          <cell r="H1149" t="str">
            <v>LUIS ILLISALITURRI 603, CONTITUYENTES DE QUERETARO, SAN NICOLAS</v>
          </cell>
          <cell r="I1149">
            <v>8183776036</v>
          </cell>
          <cell r="J1149" t="str">
            <v>HISENSE</v>
          </cell>
          <cell r="K1149" t="str">
            <v>32K20D</v>
          </cell>
          <cell r="L1149" t="str">
            <v>32J134805H00299</v>
          </cell>
          <cell r="M1149" t="str">
            <v>TICKET</v>
          </cell>
          <cell r="N1149">
            <v>2870.97</v>
          </cell>
          <cell r="O1149">
            <v>42794</v>
          </cell>
          <cell r="P1149">
            <v>42769</v>
          </cell>
          <cell r="Q1149">
            <v>201024</v>
          </cell>
          <cell r="R1149" t="str">
            <v>4/02/2017 8:01 ERNESTO HDZ NP5 P1A: OC. 1006045, PANEL, 171979</v>
          </cell>
          <cell r="S1149" t="str">
            <v/>
          </cell>
          <cell r="T1149" t="str">
            <v xml:space="preserve">    SOFIA VAZQUEZ                 </v>
          </cell>
          <cell r="U1149" t="str">
            <v>2017-04-28</v>
          </cell>
          <cell r="V1149" t="str">
            <v>NORTE</v>
          </cell>
          <cell r="W1149" t="str">
            <v>COMPLETADO</v>
          </cell>
          <cell r="X1149" t="str">
            <v>TALLER</v>
          </cell>
          <cell r="Y1149">
            <v>42767</v>
          </cell>
          <cell r="Z1149">
            <v>-27</v>
          </cell>
          <cell r="AA1149" t="str">
            <v>M012</v>
          </cell>
          <cell r="AD1149" t="str">
            <v>Constituyentes de queretaro / San nicola</v>
          </cell>
          <cell r="AE1149" t="str">
            <v>NL</v>
          </cell>
          <cell r="AF1149" t="str">
            <v>MX</v>
          </cell>
          <cell r="AG1149" t="str">
            <v>10411292</v>
          </cell>
          <cell r="AH1149" t="str">
            <v>MARCELINO IBARRA LEIJA</v>
          </cell>
          <cell r="AI1149" t="str">
            <v>603 LUIS ILISALITURRI</v>
          </cell>
          <cell r="AJ1149" t="str">
            <v>8183776036</v>
          </cell>
          <cell r="AK1149">
            <v>0</v>
          </cell>
          <cell r="AL1149" t="str">
            <v>66490</v>
          </cell>
          <cell r="AM1149"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49" t="str">
            <v>3TE32J134805</v>
          </cell>
          <cell r="AO1149" t="str">
            <v>Básica</v>
          </cell>
          <cell r="AP1149" t="str">
            <v>Hisense</v>
          </cell>
          <cell r="AQ1149" t="str">
            <v>?</v>
          </cell>
          <cell r="AR1149" t="str">
            <v>HD 1366 X 768</v>
          </cell>
          <cell r="AS1149" t="str">
            <v>3TE32G155365CRMM012</v>
          </cell>
          <cell r="AT1149">
            <v>11</v>
          </cell>
          <cell r="AU1149" t="str">
            <v>32H3B2</v>
          </cell>
          <cell r="AV1149" t="str">
            <v>3TE32G155365</v>
          </cell>
          <cell r="AW1149" t="str">
            <v>CRM</v>
          </cell>
          <cell r="AX1149" t="str">
            <v>M012</v>
          </cell>
          <cell r="AY1149">
            <v>74012535</v>
          </cell>
          <cell r="AZ1149">
            <v>51013454</v>
          </cell>
          <cell r="BA1149">
            <v>80149518</v>
          </cell>
        </row>
        <row r="1150">
          <cell r="D1150">
            <v>60316449</v>
          </cell>
          <cell r="E1150" t="str">
            <v xml:space="preserve">A   </v>
          </cell>
          <cell r="F1150" t="str">
            <v>TV</v>
          </cell>
          <cell r="G1150" t="str">
            <v>LOURDES MARGARITA SILVA BAEZ</v>
          </cell>
          <cell r="H1150" t="str">
            <v>SIERRA DE RONDA 1033, LAS PUENTES 8VO SECTOR, SAN NICOLAS</v>
          </cell>
          <cell r="I1150">
            <v>8180571934</v>
          </cell>
          <cell r="J1150" t="str">
            <v>HISENSE</v>
          </cell>
          <cell r="K1150" t="str">
            <v>32K20D</v>
          </cell>
          <cell r="L1150" t="str">
            <v>32J134805H02000</v>
          </cell>
          <cell r="M1150" t="str">
            <v>CARTA DE ACEPTACION</v>
          </cell>
          <cell r="N1150">
            <v>0</v>
          </cell>
          <cell r="O1150">
            <v>42793</v>
          </cell>
          <cell r="P1150">
            <v>42767</v>
          </cell>
          <cell r="Q1150">
            <v>201024</v>
          </cell>
          <cell r="R1150" t="str">
            <v>25/04/2017 4:03 ARANTXA NP5 P1A: OC. 1009544 PANEL 171979</v>
          </cell>
          <cell r="S1150" t="str">
            <v/>
          </cell>
          <cell r="T1150" t="str">
            <v xml:space="preserve">    SOFIA VAZQUEZ                 </v>
          </cell>
          <cell r="U1150" t="str">
            <v>2017-04-28</v>
          </cell>
          <cell r="V1150" t="str">
            <v>NORTE</v>
          </cell>
          <cell r="W1150" t="str">
            <v>COMPLETADO</v>
          </cell>
          <cell r="X1150" t="str">
            <v>TALLER</v>
          </cell>
          <cell r="Y1150">
            <v>42845</v>
          </cell>
          <cell r="Z1150">
            <v>52</v>
          </cell>
          <cell r="AD1150" t="str">
            <v>San Nicolas/Las puentes 8vo sector</v>
          </cell>
          <cell r="AE1150" t="str">
            <v>NL</v>
          </cell>
          <cell r="AF1150" t="str">
            <v>MX</v>
          </cell>
          <cell r="AG1150" t="str">
            <v>10410953</v>
          </cell>
          <cell r="AH1150" t="str">
            <v>LOURDES MARGARITA SILVA BAEZ</v>
          </cell>
          <cell r="AI1150" t="str">
            <v>1033 Sierra de ronda</v>
          </cell>
          <cell r="AJ1150" t="str">
            <v>8180571934</v>
          </cell>
          <cell r="AK1150">
            <v>0</v>
          </cell>
          <cell r="AL1150" t="str">
            <v>66460</v>
          </cell>
          <cell r="AM1150"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50" t="str">
            <v>3TE32J134805</v>
          </cell>
          <cell r="AO1150" t="str">
            <v>Básica</v>
          </cell>
          <cell r="AP1150" t="str">
            <v>Hisense</v>
          </cell>
          <cell r="AQ1150" t="str">
            <v>?</v>
          </cell>
          <cell r="AR1150" t="str">
            <v>HD 1366 X 768</v>
          </cell>
          <cell r="AS1150" t="str">
            <v>3TE32G155365CRMM012</v>
          </cell>
          <cell r="AT1150">
            <v>11</v>
          </cell>
          <cell r="AU1150" t="str">
            <v>32H3B2</v>
          </cell>
          <cell r="AV1150" t="str">
            <v>3TE32G155365</v>
          </cell>
          <cell r="AW1150" t="str">
            <v>CRM</v>
          </cell>
          <cell r="AX1150" t="str">
            <v>M012</v>
          </cell>
          <cell r="AY1150">
            <v>74012536</v>
          </cell>
          <cell r="AZ1150">
            <v>51013455</v>
          </cell>
          <cell r="BA1150">
            <v>80149461</v>
          </cell>
        </row>
        <row r="1151">
          <cell r="D1151">
            <v>60311058</v>
          </cell>
          <cell r="E1151" t="str">
            <v xml:space="preserve">A   </v>
          </cell>
          <cell r="F1151" t="str">
            <v>TV</v>
          </cell>
          <cell r="G1151" t="str">
            <v>ALVARO ORTIZ LEDEZMA</v>
          </cell>
          <cell r="H1151" t="str">
            <v>AVE. TELEFONOS 113, MONTE ALVAN 2DO SECTOR, APODACA</v>
          </cell>
          <cell r="I1151">
            <v>8182403094</v>
          </cell>
          <cell r="J1151" t="str">
            <v>HISENSE</v>
          </cell>
          <cell r="K1151" t="str">
            <v>32K20D</v>
          </cell>
          <cell r="L1151" t="str">
            <v>32J140915H00628</v>
          </cell>
          <cell r="M1151" t="str">
            <v>CARTA ACEPTACION</v>
          </cell>
          <cell r="N1151">
            <v>2870</v>
          </cell>
          <cell r="O1151">
            <v>41802</v>
          </cell>
          <cell r="P1151">
            <v>42775</v>
          </cell>
          <cell r="Q1151">
            <v>201024</v>
          </cell>
          <cell r="R1151" t="str">
            <v>2/14/2017 2:47 ERNESTO HDZ NP5 P1A: OC. 1007234, PANEL, 171979</v>
          </cell>
          <cell r="S1151" t="str">
            <v/>
          </cell>
          <cell r="T1151" t="str">
            <v xml:space="preserve">    SOFIA VAZQUEZ                 </v>
          </cell>
          <cell r="U1151" t="str">
            <v>2017-04-28</v>
          </cell>
          <cell r="V1151" t="str">
            <v>NORTE</v>
          </cell>
          <cell r="W1151" t="str">
            <v>COMPLETADO</v>
          </cell>
          <cell r="X1151" t="str">
            <v>TALLER</v>
          </cell>
          <cell r="Y1151">
            <v>42774</v>
          </cell>
          <cell r="Z1151">
            <v>972</v>
          </cell>
          <cell r="AD1151" t="str">
            <v>APODACA/FRACC MONTE ALVAN 2SEC</v>
          </cell>
          <cell r="AE1151" t="str">
            <v>NL</v>
          </cell>
          <cell r="AF1151" t="str">
            <v>MX</v>
          </cell>
          <cell r="AG1151" t="str">
            <v>10396521</v>
          </cell>
          <cell r="AH1151" t="str">
            <v>ALVARO ORTIZ LEDESMA</v>
          </cell>
          <cell r="AI1151" t="str">
            <v>113 AV TELEFONOS</v>
          </cell>
          <cell r="AJ1151" t="str">
            <v>8182403094</v>
          </cell>
          <cell r="AK1151">
            <v>0</v>
          </cell>
          <cell r="AL1151" t="str">
            <v>66649</v>
          </cell>
          <cell r="AM1151"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51" t="str">
            <v>3TE32J134805</v>
          </cell>
          <cell r="AO1151" t="str">
            <v>Básica</v>
          </cell>
          <cell r="AP1151" t="str">
            <v>Hisense</v>
          </cell>
          <cell r="AQ1151" t="str">
            <v>?</v>
          </cell>
          <cell r="AR1151" t="str">
            <v>HD 1366 X 768</v>
          </cell>
          <cell r="AS1151" t="str">
            <v>3TE32G155365CRMM012</v>
          </cell>
          <cell r="AT1151">
            <v>11</v>
          </cell>
          <cell r="AU1151" t="str">
            <v>32H3B2</v>
          </cell>
          <cell r="AV1151" t="str">
            <v>3TE32G155365</v>
          </cell>
          <cell r="AW1151" t="str">
            <v>CRM</v>
          </cell>
          <cell r="AX1151" t="str">
            <v>M012</v>
          </cell>
          <cell r="AY1151">
            <v>74012537</v>
          </cell>
          <cell r="AZ1151">
            <v>51013456</v>
          </cell>
          <cell r="BA1151">
            <v>80149465</v>
          </cell>
        </row>
        <row r="1152">
          <cell r="D1152">
            <v>60307903</v>
          </cell>
          <cell r="E1152" t="str">
            <v xml:space="preserve">A   </v>
          </cell>
          <cell r="F1152" t="str">
            <v>TV</v>
          </cell>
          <cell r="G1152" t="str">
            <v>LUZ GARDO MANDUJANO CARDONA</v>
          </cell>
          <cell r="H1152" t="str">
            <v>LOMAS DE SANTA CATARINA 404, LOMAS DE SANTA CATARINA, SANTA CATARINA</v>
          </cell>
          <cell r="I1152" t="str">
            <v>8122645201 Y 8123476588</v>
          </cell>
          <cell r="J1152" t="str">
            <v>HISENSE</v>
          </cell>
          <cell r="K1152" t="str">
            <v>50K20DW</v>
          </cell>
          <cell r="L1152" t="str">
            <v>50G144844H02913</v>
          </cell>
          <cell r="M1152" t="str">
            <v>238043-6</v>
          </cell>
          <cell r="N1152">
            <v>8133</v>
          </cell>
          <cell r="O1152">
            <v>42153</v>
          </cell>
          <cell r="P1152">
            <v>42744</v>
          </cell>
          <cell r="Q1152">
            <v>201024</v>
          </cell>
          <cell r="R1152" t="str">
            <v>21/01/2017 00:57 ERNESTO HDZ NP5 P1A: OC. 1005581, PANEL, 173331</v>
          </cell>
          <cell r="S1152" t="str">
            <v/>
          </cell>
          <cell r="T1152" t="str">
            <v xml:space="preserve">    SOFIA VAZQUEZ                 </v>
          </cell>
          <cell r="U1152" t="str">
            <v>2017-04-28</v>
          </cell>
          <cell r="V1152" t="str">
            <v>NORTE</v>
          </cell>
          <cell r="W1152" t="str">
            <v>COMPLETADO</v>
          </cell>
          <cell r="X1152" t="str">
            <v>TALLER</v>
          </cell>
          <cell r="Y1152">
            <v>42738</v>
          </cell>
          <cell r="Z1152">
            <v>585</v>
          </cell>
          <cell r="AD1152" t="str">
            <v>Monterrey/lomas de sta Catarina</v>
          </cell>
          <cell r="AE1152" t="str">
            <v>NL</v>
          </cell>
          <cell r="AF1152" t="str">
            <v>MX</v>
          </cell>
          <cell r="AG1152" t="str">
            <v>10408792</v>
          </cell>
          <cell r="AH1152" t="str">
            <v>LUZ GARDO MANDUJANO CARDONA</v>
          </cell>
          <cell r="AI1152" t="str">
            <v>Lomas de santa catarina no 404</v>
          </cell>
          <cell r="AJ1152" t="str">
            <v>018122645201</v>
          </cell>
          <cell r="AK1152">
            <v>0</v>
          </cell>
          <cell r="AL1152" t="str">
            <v>66359</v>
          </cell>
          <cell r="AM1152"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52" t="str">
            <v>1TE50B8NUSCB</v>
          </cell>
          <cell r="AO1152" t="str">
            <v>Smart</v>
          </cell>
          <cell r="AP1152" t="str">
            <v>Hisense</v>
          </cell>
          <cell r="AQ1152" t="str">
            <v>Opera</v>
          </cell>
          <cell r="AR1152" t="str">
            <v>FHD 1920 x 1080</v>
          </cell>
          <cell r="AS1152" t="str">
            <v>3TE50G165140G165140M010</v>
          </cell>
          <cell r="AT1152">
            <v>164</v>
          </cell>
          <cell r="AU1152" t="str">
            <v>50H7GB</v>
          </cell>
          <cell r="AV1152" t="str">
            <v>3TE50G165140</v>
          </cell>
          <cell r="AW1152" t="str">
            <v>G165140</v>
          </cell>
          <cell r="AX1152" t="str">
            <v>M010</v>
          </cell>
          <cell r="AY1152">
            <v>74012538</v>
          </cell>
          <cell r="AZ1152">
            <v>51013457</v>
          </cell>
          <cell r="BA1152">
            <v>80149474</v>
          </cell>
        </row>
        <row r="1153">
          <cell r="D1153">
            <v>60316241</v>
          </cell>
          <cell r="E1153" t="str">
            <v xml:space="preserve">A   </v>
          </cell>
          <cell r="F1153" t="str">
            <v>TV</v>
          </cell>
          <cell r="G1153" t="str">
            <v>EDGARDO RAMIREZ HERNANDEZ</v>
          </cell>
          <cell r="H1153" t="str">
            <v>CALLE HERMOSILLO N. 14108 COLONIA SNTE C.P 72499, PUEBLA, PUE.</v>
          </cell>
          <cell r="I1153" t="str">
            <v>222 1294688</v>
          </cell>
          <cell r="J1153" t="str">
            <v>HISENSE</v>
          </cell>
          <cell r="K1153" t="str">
            <v>50K370GW</v>
          </cell>
          <cell r="L1153" t="str">
            <v>50J141319H00035</v>
          </cell>
          <cell r="M1153" t="str">
            <v>000162567</v>
          </cell>
          <cell r="N1153">
            <v>11168.02</v>
          </cell>
          <cell r="O1153">
            <v>42375</v>
          </cell>
          <cell r="P1153">
            <v>42845</v>
          </cell>
          <cell r="Q1153">
            <v>201032</v>
          </cell>
          <cell r="R1153" t="str">
            <v>05/05/2017 02 : 55  ARANTXA.MON : Se autoriza NP5; por correccion dedocumentos25/04/2017 03 : 10 201032 : P1A: T175640 PANEL LED OC-1009940</v>
          </cell>
          <cell r="S1153" t="str">
            <v/>
          </cell>
          <cell r="T1153" t="str">
            <v xml:space="preserve"> ERIK ORTEGA MÉNDEZ               </v>
          </cell>
          <cell r="U1153" t="str">
            <v>2017/05/11</v>
          </cell>
          <cell r="V1153" t="str">
            <v>CENTRO</v>
          </cell>
          <cell r="W1153" t="str">
            <v>COMPLETADO</v>
          </cell>
          <cell r="X1153" t="str">
            <v>TALLER</v>
          </cell>
          <cell r="Y1153">
            <v>42844</v>
          </cell>
          <cell r="Z1153">
            <v>469</v>
          </cell>
          <cell r="AD1153" t="str">
            <v>Puebla/SNTE</v>
          </cell>
          <cell r="AE1153" t="str">
            <v>PUE</v>
          </cell>
          <cell r="AF1153" t="str">
            <v>MX</v>
          </cell>
          <cell r="AG1153" t="str">
            <v>10415682</v>
          </cell>
          <cell r="AH1153" t="str">
            <v>EDGARDO RAMIREZ HERNANDEZ</v>
          </cell>
          <cell r="AI1153" t="str">
            <v>Hermosillo num 14108</v>
          </cell>
          <cell r="AJ1153" t="str">
            <v>2221294688</v>
          </cell>
          <cell r="AK1153">
            <v>0</v>
          </cell>
          <cell r="AL1153" t="str">
            <v>72499</v>
          </cell>
          <cell r="AM1153"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53" t="str">
            <v>3TE50J141319</v>
          </cell>
          <cell r="AO1153" t="str">
            <v>Smart</v>
          </cell>
          <cell r="AP1153" t="str">
            <v>Hisense</v>
          </cell>
          <cell r="AQ1153" t="str">
            <v>Android</v>
          </cell>
          <cell r="AR1153" t="str">
            <v>FHD 1920 x 1080</v>
          </cell>
          <cell r="AS1153" t="str">
            <v>3TE50G165140G165140M010</v>
          </cell>
          <cell r="AT1153">
            <v>164</v>
          </cell>
          <cell r="AU1153" t="str">
            <v>50H7GB</v>
          </cell>
          <cell r="AV1153" t="str">
            <v>3TE50G165140</v>
          </cell>
          <cell r="AW1153" t="str">
            <v>G165140</v>
          </cell>
          <cell r="AX1153" t="str">
            <v>M010</v>
          </cell>
          <cell r="AY1153">
            <v>74012539</v>
          </cell>
          <cell r="AZ1153">
            <v>51013458</v>
          </cell>
          <cell r="BA1153">
            <v>80149475</v>
          </cell>
        </row>
        <row r="1154">
          <cell r="D1154">
            <v>60311501</v>
          </cell>
          <cell r="E1154" t="str">
            <v>A</v>
          </cell>
          <cell r="F1154" t="str">
            <v>TV</v>
          </cell>
          <cell r="G1154" t="str">
            <v>VICTOR HUGO MEDINA CISNEROS</v>
          </cell>
          <cell r="H1154" t="str">
            <v>C. 49-C # 929 X 108-A Y 112              LAS AMERICAS II                          MERIDA, YUCATAN</v>
          </cell>
          <cell r="I1154">
            <v>9991502368</v>
          </cell>
          <cell r="J1154" t="str">
            <v>HISENSE</v>
          </cell>
          <cell r="K1154" t="str">
            <v>50H5B2</v>
          </cell>
          <cell r="L1154" t="str">
            <v>50G160244H00985</v>
          </cell>
          <cell r="M1154" t="str">
            <v>BUE / 000243973</v>
          </cell>
          <cell r="N1154">
            <v>11998.37</v>
          </cell>
          <cell r="O1154">
            <v>42539</v>
          </cell>
          <cell r="P1154">
            <v>42780</v>
          </cell>
          <cell r="Q1154">
            <v>201470</v>
          </cell>
          <cell r="R1154" t="str">
            <v xml:space="preserve">FALTA DE REFACCIONES T182406/MAIN  OC-1007502   CF:18/02/2017 03 : 54  ERNESTO.HERN : NP5                   </v>
          </cell>
          <cell r="S1154" t="str">
            <v>IN CAJA, ACCESORIOS COMPLETOS</v>
          </cell>
          <cell r="T1154" t="str">
            <v xml:space="preserve">       Martha I. López Martín     </v>
          </cell>
          <cell r="U1154" t="str">
            <v>2017-05-03</v>
          </cell>
          <cell r="V1154" t="str">
            <v>SUR</v>
          </cell>
          <cell r="W1154" t="str">
            <v>COMPLETADO</v>
          </cell>
          <cell r="X1154" t="str">
            <v>TALLER</v>
          </cell>
          <cell r="Y1154">
            <v>42780</v>
          </cell>
          <cell r="Z1154">
            <v>241</v>
          </cell>
          <cell r="AD1154" t="str">
            <v>Merida/Las americas 2</v>
          </cell>
          <cell r="AE1154" t="str">
            <v>YUC</v>
          </cell>
          <cell r="AF1154" t="str">
            <v>MX</v>
          </cell>
          <cell r="AG1154" t="str">
            <v>10411928</v>
          </cell>
          <cell r="AH1154" t="str">
            <v>VICTOR HUGO MEDINA CISNEROS</v>
          </cell>
          <cell r="AI1154" t="str">
            <v>49-C NUM 929</v>
          </cell>
          <cell r="AJ1154" t="str">
            <v>9991502368</v>
          </cell>
          <cell r="AK1154">
            <v>0</v>
          </cell>
          <cell r="AL1154" t="str">
            <v>97302</v>
          </cell>
          <cell r="AM1154"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54" t="str">
            <v>3TE50G155377</v>
          </cell>
          <cell r="AO1154" t="str">
            <v>Smart</v>
          </cell>
          <cell r="AP1154" t="str">
            <v>Hisense</v>
          </cell>
          <cell r="AQ1154" t="str">
            <v>Opera</v>
          </cell>
          <cell r="AR1154" t="str">
            <v>FHD 1920 x 1080</v>
          </cell>
          <cell r="AS1154" t="str">
            <v>3TE50G165140G165140M010</v>
          </cell>
          <cell r="AT1154">
            <v>164</v>
          </cell>
          <cell r="AU1154" t="str">
            <v>50H7GB</v>
          </cell>
          <cell r="AV1154" t="str">
            <v>3TE50G165140</v>
          </cell>
          <cell r="AW1154" t="str">
            <v>G165140</v>
          </cell>
          <cell r="AX1154" t="str">
            <v>M010</v>
          </cell>
          <cell r="AY1154">
            <v>74012540</v>
          </cell>
          <cell r="AZ1154">
            <v>51013459</v>
          </cell>
          <cell r="BA1154">
            <v>80149477</v>
          </cell>
        </row>
        <row r="1155">
          <cell r="D1155">
            <v>60311704</v>
          </cell>
          <cell r="E1155" t="str">
            <v>A</v>
          </cell>
          <cell r="F1155" t="str">
            <v>TV</v>
          </cell>
          <cell r="G1155" t="str">
            <v>MA MAGDALENA POOL</v>
          </cell>
          <cell r="H1155" t="str">
            <v>C. 37 # 308 X 32 Y 34                        CENTRO                                                MOTUL, YUCATAN</v>
          </cell>
          <cell r="I1155">
            <v>9993782579</v>
          </cell>
          <cell r="J1155" t="str">
            <v>HISENSE</v>
          </cell>
          <cell r="K1155" t="str">
            <v>40K20D</v>
          </cell>
          <cell r="L1155" t="str">
            <v>40G143289H00957</v>
          </cell>
          <cell r="M1155" t="str">
            <v>BUE / 000197551</v>
          </cell>
          <cell r="N1155">
            <v>5760.85</v>
          </cell>
          <cell r="O1155">
            <v>42000</v>
          </cell>
          <cell r="P1155">
            <v>42780</v>
          </cell>
          <cell r="Q1155">
            <v>201470</v>
          </cell>
          <cell r="R1155" t="str">
            <v xml:space="preserve">FALTA DE REFACCIONES T173417/MAIN OC-1007501   CF:18/02/2017 03 : 53  ERNESTO.HERN : NP5                    </v>
          </cell>
          <cell r="S1155" t="str">
            <v>IN CAJA, ACCESORIOS COMPLETOS</v>
          </cell>
          <cell r="T1155" t="str">
            <v xml:space="preserve">       Martha I. López Martín     </v>
          </cell>
          <cell r="U1155" t="str">
            <v>2017-05-03</v>
          </cell>
          <cell r="V1155" t="str">
            <v>SUR</v>
          </cell>
          <cell r="W1155" t="str">
            <v>COMPLETADO</v>
          </cell>
          <cell r="X1155" t="str">
            <v>TALLER</v>
          </cell>
          <cell r="Y1155">
            <v>42781</v>
          </cell>
          <cell r="Z1155">
            <v>781</v>
          </cell>
          <cell r="AD1155" t="str">
            <v>Motul/Centro</v>
          </cell>
          <cell r="AE1155" t="str">
            <v>YUC</v>
          </cell>
          <cell r="AF1155" t="str">
            <v>MX</v>
          </cell>
          <cell r="AG1155" t="str">
            <v>10410764</v>
          </cell>
          <cell r="AH1155" t="str">
            <v>MARIA MAGDALENA POL CASTILLO</v>
          </cell>
          <cell r="AI1155" t="str">
            <v>Calle 37 numero 308</v>
          </cell>
          <cell r="AJ1155" t="str">
            <v>9993182579</v>
          </cell>
          <cell r="AK1155">
            <v>0</v>
          </cell>
          <cell r="AL1155" t="str">
            <v>97430</v>
          </cell>
          <cell r="AM1155"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55" t="str">
            <v>3TE40G134207</v>
          </cell>
          <cell r="AO1155" t="str">
            <v>Básica</v>
          </cell>
          <cell r="AP1155" t="str">
            <v>Hisense</v>
          </cell>
          <cell r="AQ1155" t="str">
            <v>Opera</v>
          </cell>
          <cell r="AR1155" t="str">
            <v>FHD 1920 x 1080</v>
          </cell>
          <cell r="AS1155" t="str">
            <v>GTE40G153352CRMM012</v>
          </cell>
          <cell r="AT1155">
            <v>113</v>
          </cell>
          <cell r="AU1155" t="str">
            <v>40H5B</v>
          </cell>
          <cell r="AV1155" t="str">
            <v>GTE40G153352</v>
          </cell>
          <cell r="AW1155" t="str">
            <v>CRM</v>
          </cell>
          <cell r="AX1155" t="str">
            <v>M012</v>
          </cell>
          <cell r="AY1155">
            <v>74012541</v>
          </cell>
          <cell r="AZ1155">
            <v>51013460</v>
          </cell>
          <cell r="BA1155">
            <v>80149479</v>
          </cell>
        </row>
        <row r="1156">
          <cell r="D1156">
            <v>60311710</v>
          </cell>
          <cell r="E1156" t="str">
            <v>A</v>
          </cell>
          <cell r="F1156" t="str">
            <v>TV</v>
          </cell>
          <cell r="G1156" t="str">
            <v>GLADYS NOH</v>
          </cell>
          <cell r="H1156" t="str">
            <v>C. 49-A # 459 X 50 Y 52                         CENTRO                                       MERIDA, YUCATAN</v>
          </cell>
          <cell r="I1156">
            <v>9991509971</v>
          </cell>
          <cell r="J1156" t="str">
            <v>HISENSE</v>
          </cell>
          <cell r="K1156" t="str">
            <v>32D33</v>
          </cell>
          <cell r="L1156" t="str">
            <v>32M150518H00338</v>
          </cell>
          <cell r="M1156">
            <v>0</v>
          </cell>
          <cell r="N1156">
            <v>0</v>
          </cell>
          <cell r="O1156">
            <v>0</v>
          </cell>
          <cell r="P1156">
            <v>0</v>
          </cell>
          <cell r="Q1156">
            <v>201470</v>
          </cell>
          <cell r="R1156" t="str">
            <v>FALTA DE REFACCIONES T171862/PANEL OC-1007502   CF:18/02/2017 03 : 52  ERNESTO.HERN : NP5</v>
          </cell>
          <cell r="S1156" t="str">
            <v>IN CAJA, CON ACCESORIOS COMPLETOS</v>
          </cell>
          <cell r="T1156" t="str">
            <v xml:space="preserve">       Martha I. López Martín     </v>
          </cell>
          <cell r="U1156" t="str">
            <v>2017-04-27</v>
          </cell>
          <cell r="V1156" t="str">
            <v>SUR</v>
          </cell>
          <cell r="W1156" t="str">
            <v>COMPLETADO</v>
          </cell>
          <cell r="X1156" t="str">
            <v>TALLER</v>
          </cell>
          <cell r="Y1156">
            <v>42781</v>
          </cell>
          <cell r="Z1156">
            <v>42781</v>
          </cell>
          <cell r="AD1156" t="str">
            <v>Merida/Centro</v>
          </cell>
          <cell r="AE1156" t="str">
            <v>YUC</v>
          </cell>
          <cell r="AF1156" t="str">
            <v>MX</v>
          </cell>
          <cell r="AG1156" t="str">
            <v>10412051</v>
          </cell>
          <cell r="AH1156" t="str">
            <v>GLADYS MOH</v>
          </cell>
          <cell r="AI1156" t="str">
            <v>459 49</v>
          </cell>
          <cell r="AJ1156" t="str">
            <v>9999235179</v>
          </cell>
          <cell r="AK1156" t="str">
            <v>9991509971</v>
          </cell>
          <cell r="AL1156" t="str">
            <v>97000</v>
          </cell>
          <cell r="AM1156"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56" t="str">
            <v>3TE32M134512</v>
          </cell>
          <cell r="AO1156" t="str">
            <v>Básica</v>
          </cell>
          <cell r="AP1156" t="str">
            <v>Hisense</v>
          </cell>
          <cell r="AQ1156" t="str">
            <v>Opera</v>
          </cell>
          <cell r="AR1156" t="str">
            <v>HD 1366 X 768</v>
          </cell>
          <cell r="AS1156" t="str">
            <v>3TE32G155365CRMM012</v>
          </cell>
          <cell r="AT1156">
            <v>11</v>
          </cell>
          <cell r="AU1156" t="str">
            <v>32H3B2</v>
          </cell>
          <cell r="AV1156" t="str">
            <v>3TE32G155365</v>
          </cell>
          <cell r="AW1156" t="str">
            <v>CRM</v>
          </cell>
          <cell r="AX1156" t="str">
            <v>M012</v>
          </cell>
          <cell r="AY1156">
            <v>74012542</v>
          </cell>
          <cell r="AZ1156">
            <v>51013461</v>
          </cell>
          <cell r="BA1156">
            <v>80149482</v>
          </cell>
        </row>
        <row r="1157">
          <cell r="D1157">
            <v>60316314</v>
          </cell>
          <cell r="E1157" t="str">
            <v>A</v>
          </cell>
          <cell r="F1157" t="str">
            <v>TV</v>
          </cell>
          <cell r="G1157" t="str">
            <v>ENRIQUE ESCUDERO GARCIA</v>
          </cell>
          <cell r="H1157" t="str">
            <v>NORTE 13 # 147 UNION OBRERA CP 94350</v>
          </cell>
          <cell r="I1157">
            <v>2721052594</v>
          </cell>
          <cell r="J1157" t="str">
            <v>HISENSE</v>
          </cell>
          <cell r="K1157" t="str">
            <v>55H7B</v>
          </cell>
          <cell r="L1157" t="str">
            <v>55G1635D4H00276</v>
          </cell>
          <cell r="M1157" t="str">
            <v>TICKET S/N</v>
          </cell>
          <cell r="N1157" t="str">
            <v>$12,999,00</v>
          </cell>
          <cell r="O1157">
            <v>42764</v>
          </cell>
          <cell r="P1157">
            <v>42851</v>
          </cell>
          <cell r="Q1157">
            <v>201472</v>
          </cell>
          <cell r="R1157" t="str">
            <v>SE SOLICITA DISPLAY T 203716  OC-1010075   POWER T200592 OC-1010076</v>
          </cell>
          <cell r="S1157" t="str">
            <v/>
          </cell>
          <cell r="T1157" t="str">
            <v xml:space="preserve"> LETICIA ROMERO O.                </v>
          </cell>
          <cell r="U1157" t="str">
            <v>2017-04-20</v>
          </cell>
          <cell r="V1157" t="str">
            <v>SUR</v>
          </cell>
          <cell r="W1157" t="str">
            <v>COMPLETADO</v>
          </cell>
          <cell r="X1157" t="str">
            <v>TALLER</v>
          </cell>
          <cell r="Y1157">
            <v>42844</v>
          </cell>
          <cell r="Z1157">
            <v>80</v>
          </cell>
          <cell r="AD1157" t="str">
            <v>orizaba/unios obrera</v>
          </cell>
          <cell r="AE1157" t="str">
            <v>VER</v>
          </cell>
          <cell r="AF1157" t="str">
            <v>MX</v>
          </cell>
          <cell r="AG1157" t="str">
            <v>10416273</v>
          </cell>
          <cell r="AH1157" t="str">
            <v>ENRIQUE ESCUDERO GARCIA</v>
          </cell>
          <cell r="AI1157" t="str">
            <v>147 norte 13</v>
          </cell>
          <cell r="AJ1157" t="str">
            <v>044-2721052594</v>
          </cell>
          <cell r="AK1157">
            <v>0</v>
          </cell>
          <cell r="AL1157" t="str">
            <v>94350</v>
          </cell>
          <cell r="AM1157"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57" t="str">
            <v>3TE55G1523B1</v>
          </cell>
          <cell r="AO1157" t="str">
            <v>Smart</v>
          </cell>
          <cell r="AP1157" t="str">
            <v>Hisense</v>
          </cell>
          <cell r="AQ1157" t="str">
            <v>Opera</v>
          </cell>
          <cell r="AR1157" t="str">
            <v>UHD 3840 X 2160</v>
          </cell>
          <cell r="AS1157" t="str">
            <v>3TE55G164499G164499M010</v>
          </cell>
          <cell r="AT1157">
            <v>8</v>
          </cell>
          <cell r="AU1157" t="str">
            <v>55H7B</v>
          </cell>
          <cell r="AV1157" t="str">
            <v>3TE55G164499</v>
          </cell>
          <cell r="AW1157" t="str">
            <v>G164499</v>
          </cell>
          <cell r="AX1157" t="str">
            <v>M010</v>
          </cell>
          <cell r="AY1157">
            <v>74012546</v>
          </cell>
          <cell r="AZ1157">
            <v>51013465</v>
          </cell>
          <cell r="BA1157">
            <v>80149497</v>
          </cell>
        </row>
        <row r="1158">
          <cell r="D1158">
            <v>60316280</v>
          </cell>
          <cell r="E1158" t="str">
            <v>A</v>
          </cell>
          <cell r="F1158" t="str">
            <v>TV</v>
          </cell>
          <cell r="G1158" t="str">
            <v>ARMANDO GONZALEZ ROJAS</v>
          </cell>
          <cell r="H1158" t="str">
            <v>AVE. DEMOCRACIA # 124CUAUHTEMOC. HUILOAPAN CP 94780</v>
          </cell>
          <cell r="I1158">
            <v>2727272912</v>
          </cell>
          <cell r="J1158" t="str">
            <v>HISENSE</v>
          </cell>
          <cell r="K1158" t="str">
            <v>50H3</v>
          </cell>
          <cell r="L1158" t="str">
            <v>50J141308H01045</v>
          </cell>
          <cell r="M1158" t="str">
            <v>POLIZA SELLADA</v>
          </cell>
          <cell r="N1158">
            <v>0</v>
          </cell>
          <cell r="O1158">
            <v>42042</v>
          </cell>
          <cell r="P1158">
            <v>42851</v>
          </cell>
          <cell r="Q1158">
            <v>201472</v>
          </cell>
          <cell r="R1158" t="str">
            <v>SE SOLICITA DISPLAY  T173331  OC-1010077</v>
          </cell>
          <cell r="S1158" t="str">
            <v/>
          </cell>
          <cell r="T1158" t="str">
            <v xml:space="preserve"> LETICIA ROMERO O.                </v>
          </cell>
          <cell r="U1158" t="str">
            <v>2017-04-20</v>
          </cell>
          <cell r="V1158" t="str">
            <v>SUR</v>
          </cell>
          <cell r="W1158" t="str">
            <v>COMPLETADO</v>
          </cell>
          <cell r="X1158" t="str">
            <v>TALLER</v>
          </cell>
          <cell r="Y1158">
            <v>42844</v>
          </cell>
          <cell r="Z1158">
            <v>802</v>
          </cell>
          <cell r="AD1158" t="str">
            <v>CUAUHTEMOC / HUILOAPAN</v>
          </cell>
          <cell r="AE1158" t="str">
            <v>VER</v>
          </cell>
          <cell r="AF1158" t="str">
            <v>MX</v>
          </cell>
          <cell r="AG1158" t="str">
            <v>10416244</v>
          </cell>
          <cell r="AH1158" t="str">
            <v>ARMANDO GONZALEZ ROJAS</v>
          </cell>
          <cell r="AI1158" t="str">
            <v>124 AV DEMOCRACIA</v>
          </cell>
          <cell r="AJ1158" t="str">
            <v>012727272912</v>
          </cell>
          <cell r="AK1158">
            <v>0</v>
          </cell>
          <cell r="AL1158" t="str">
            <v>94780</v>
          </cell>
          <cell r="AM1158"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58" t="str">
            <v>3TE50J141202</v>
          </cell>
          <cell r="AO1158" t="str">
            <v>Básica</v>
          </cell>
          <cell r="AP1158" t="str">
            <v>Hisense</v>
          </cell>
          <cell r="AQ1158" t="str">
            <v>Opera</v>
          </cell>
          <cell r="AR1158" t="str">
            <v>FHD 1920 x 1080</v>
          </cell>
          <cell r="AS1158" t="str">
            <v>3TE50G165140G165140M010</v>
          </cell>
          <cell r="AT1158">
            <v>164</v>
          </cell>
          <cell r="AU1158" t="str">
            <v>50H7GB</v>
          </cell>
          <cell r="AV1158" t="str">
            <v>3TE50G165140</v>
          </cell>
          <cell r="AW1158" t="str">
            <v>G165140</v>
          </cell>
          <cell r="AX1158" t="str">
            <v>M010</v>
          </cell>
          <cell r="AY1158">
            <v>74012547</v>
          </cell>
          <cell r="AZ1158">
            <v>51013466</v>
          </cell>
          <cell r="BA1158">
            <v>80149499</v>
          </cell>
        </row>
        <row r="1159">
          <cell r="D1159">
            <v>60316586</v>
          </cell>
          <cell r="E1159" t="str">
            <v>A</v>
          </cell>
          <cell r="F1159" t="str">
            <v>TV</v>
          </cell>
          <cell r="G1159" t="str">
            <v xml:space="preserve">JESUS CAMPOS RODAL </v>
          </cell>
          <cell r="H1159" t="str">
            <v>SUR 15 # 957 FRANCISCO FERRER GUARDIA</v>
          </cell>
          <cell r="I1159">
            <v>2727241414</v>
          </cell>
          <cell r="J1159" t="str">
            <v>HISENSE</v>
          </cell>
          <cell r="K1159" t="str">
            <v>50K20DW</v>
          </cell>
          <cell r="L1159" t="str">
            <v>50G143065H00919</v>
          </cell>
          <cell r="M1159" t="str">
            <v>POLIZA</v>
          </cell>
          <cell r="N1159">
            <v>0</v>
          </cell>
          <cell r="O1159">
            <v>42002</v>
          </cell>
          <cell r="P1159">
            <v>42849</v>
          </cell>
          <cell r="Q1159">
            <v>201472</v>
          </cell>
          <cell r="R1159" t="str">
            <v>SE SOLICITA DISPLAY T173331 OC-1009953 Y TARJETA POWER T171496 OC-1009954</v>
          </cell>
          <cell r="S1159" t="str">
            <v/>
          </cell>
          <cell r="T1159" t="str">
            <v xml:space="preserve"> LETICIA ROMERO O.            Fech</v>
          </cell>
          <cell r="U1159" t="str">
            <v>2017-04-20</v>
          </cell>
          <cell r="V1159" t="str">
            <v>SUR</v>
          </cell>
          <cell r="W1159" t="str">
            <v>COMPLETADO</v>
          </cell>
          <cell r="X1159" t="str">
            <v>TALLER</v>
          </cell>
          <cell r="Y1159">
            <v>42846</v>
          </cell>
          <cell r="Z1159">
            <v>844</v>
          </cell>
          <cell r="AD1159" t="str">
            <v>Francisco Ferrer guardia Centro/Orizaba</v>
          </cell>
          <cell r="AE1159" t="str">
            <v>VER</v>
          </cell>
          <cell r="AF1159" t="str">
            <v>MX</v>
          </cell>
          <cell r="AG1159" t="str">
            <v>10416370</v>
          </cell>
          <cell r="AH1159" t="str">
            <v>JESUS CAMPOS RODAL</v>
          </cell>
          <cell r="AI1159" t="str">
            <v>957 Sur 15</v>
          </cell>
          <cell r="AJ1159" t="str">
            <v>2727241414</v>
          </cell>
          <cell r="AK1159">
            <v>0</v>
          </cell>
          <cell r="AL1159" t="str">
            <v>94300</v>
          </cell>
          <cell r="AM1159"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159" t="str">
            <v>1TE50B8NUSCB</v>
          </cell>
          <cell r="AO1159" t="str">
            <v>Smart</v>
          </cell>
          <cell r="AP1159" t="str">
            <v>Hisense</v>
          </cell>
          <cell r="AQ1159" t="str">
            <v>Opera</v>
          </cell>
          <cell r="AR1159" t="str">
            <v>FHD 1920 x 1080</v>
          </cell>
          <cell r="AS1159" t="str">
            <v>3TE50G165140G165140M010</v>
          </cell>
          <cell r="AT1159">
            <v>164</v>
          </cell>
          <cell r="AU1159" t="str">
            <v>50H7GB</v>
          </cell>
          <cell r="AV1159" t="str">
            <v>3TE50G165140</v>
          </cell>
          <cell r="AW1159" t="str">
            <v>G165140</v>
          </cell>
          <cell r="AX1159" t="str">
            <v>M010</v>
          </cell>
          <cell r="AY1159">
            <v>74012548</v>
          </cell>
          <cell r="AZ1159">
            <v>51013467</v>
          </cell>
          <cell r="BA1159">
            <v>80149500</v>
          </cell>
        </row>
        <row r="1160">
          <cell r="D1160">
            <v>60312646</v>
          </cell>
          <cell r="E1160" t="str">
            <v xml:space="preserve">A  </v>
          </cell>
          <cell r="F1160" t="str">
            <v>TV</v>
          </cell>
          <cell r="G1160" t="str">
            <v>MAGDALENA BAUTISTA GONZALEZ</v>
          </cell>
          <cell r="H1160" t="str">
            <v>FLORIPONDIO 80 PALMAR NEZAHUALCOYOTL CP. 57310</v>
          </cell>
          <cell r="I1160">
            <v>5585109497</v>
          </cell>
          <cell r="J1160" t="str">
            <v>HISENSE</v>
          </cell>
          <cell r="K1160" t="str">
            <v>40H3B1</v>
          </cell>
          <cell r="L1160" t="str">
            <v>40G151269H02351</v>
          </cell>
          <cell r="M1160" t="str">
            <v>Venta en línea TELMEX 3560353</v>
          </cell>
          <cell r="N1160">
            <v>2499</v>
          </cell>
          <cell r="O1160">
            <v>42625</v>
          </cell>
          <cell r="P1160">
            <v>42797</v>
          </cell>
          <cell r="Q1160">
            <v>201767</v>
          </cell>
          <cell r="R1160" t="str">
            <v>15/03/2017 06 : 17  JORGE.VAZ : NP5/201767 : P1A: 187169 MAIN    03-03-2017  OC-1008194</v>
          </cell>
          <cell r="S1160" t="str">
            <v xml:space="preserve">EQUIPO EN DOMICILIO DE CTE </v>
          </cell>
          <cell r="T1160" t="str">
            <v xml:space="preserve"> ANDREA LEGORRETA                 </v>
          </cell>
          <cell r="U1160" t="str">
            <v>2017-04-10</v>
          </cell>
          <cell r="V1160" t="str">
            <v>CENTRO</v>
          </cell>
          <cell r="W1160" t="str">
            <v>COMPLETADO</v>
          </cell>
          <cell r="X1160" t="str">
            <v>TALLER</v>
          </cell>
          <cell r="Y1160">
            <v>42788</v>
          </cell>
          <cell r="Z1160">
            <v>172</v>
          </cell>
          <cell r="AA1160" t="str">
            <v>M010</v>
          </cell>
          <cell r="AD1160" t="str">
            <v>Nezahualcoyotl/Palmar</v>
          </cell>
          <cell r="AE1160" t="str">
            <v>MEX</v>
          </cell>
          <cell r="AF1160" t="str">
            <v>MX</v>
          </cell>
          <cell r="AG1160" t="str">
            <v>10412418</v>
          </cell>
          <cell r="AH1160" t="str">
            <v>MAGDALENA BAUTIZTA GONZALEZ</v>
          </cell>
          <cell r="AI1160" t="str">
            <v>Floripondio num 80</v>
          </cell>
          <cell r="AJ1160" t="str">
            <v>5585109497</v>
          </cell>
          <cell r="AK1160">
            <v>0</v>
          </cell>
          <cell r="AL1160" t="str">
            <v>57310</v>
          </cell>
          <cell r="AM1160"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160" t="str">
            <v>3TE40G151266</v>
          </cell>
          <cell r="AO1160" t="str">
            <v>Básica</v>
          </cell>
          <cell r="AP1160" t="str">
            <v>Hisense</v>
          </cell>
          <cell r="AQ1160" t="str">
            <v>Opera</v>
          </cell>
          <cell r="AR1160" t="str">
            <v>FHD 1920 x 1080</v>
          </cell>
          <cell r="AS1160" t="str">
            <v>3TE40G154775G154775M010</v>
          </cell>
          <cell r="AT1160">
            <v>5</v>
          </cell>
          <cell r="AU1160" t="str">
            <v>40H5B</v>
          </cell>
          <cell r="AV1160" t="str">
            <v>3TE40G154775</v>
          </cell>
          <cell r="AW1160" t="str">
            <v>G154775</v>
          </cell>
          <cell r="AX1160" t="str">
            <v>M010</v>
          </cell>
          <cell r="AY1160">
            <v>74011680</v>
          </cell>
          <cell r="AZ1160">
            <v>51012615</v>
          </cell>
          <cell r="BA1160">
            <v>80148513</v>
          </cell>
        </row>
        <row r="1161">
          <cell r="D1161">
            <v>60313822</v>
          </cell>
          <cell r="E1161" t="str">
            <v xml:space="preserve">A  </v>
          </cell>
          <cell r="F1161" t="str">
            <v>LAVADORA</v>
          </cell>
          <cell r="G1161" t="str">
            <v>FRANCISCA CEDILLO MARTINEZ</v>
          </cell>
          <cell r="H1161" t="str">
            <v>ROBLE 12 COL. LUIS DONALDO COLOSIO ECATEPEC DE MORELOS CP 55029</v>
          </cell>
          <cell r="I1161" t="str">
            <v>26226343 - 5518145059</v>
          </cell>
          <cell r="J1161" t="str">
            <v>HISENSE</v>
          </cell>
          <cell r="K1161" t="str">
            <v>WSA1102PR</v>
          </cell>
          <cell r="L1161" t="str">
            <v>1WG8001AZABW0H3Z8175462</v>
          </cell>
          <cell r="M1161" t="str">
            <v>TC# 3454 6215 2635 8780 8065 06 BODEGA AURRERA</v>
          </cell>
          <cell r="N1161">
            <v>2890</v>
          </cell>
          <cell r="O1161">
            <v>42666</v>
          </cell>
          <cell r="P1161">
            <v>42807</v>
          </cell>
          <cell r="Q1161">
            <v>201767</v>
          </cell>
          <cell r="R1161" t="str">
            <v>25/03/2017 04 : 39  ERNESTO.HERN : NP5 / P1A:WS2201L19PSF00  SESPOL    13-03.2017  OC-1008586</v>
          </cell>
          <cell r="S1161" t="str">
            <v>EQUIPO DAÑADO EN DOMICILIO DE CLIENTE (Z</v>
          </cell>
          <cell r="T1161" t="str">
            <v xml:space="preserve">   ABRAHAM LAZCANO                </v>
          </cell>
          <cell r="U1161" t="str">
            <v>2017-04-10</v>
          </cell>
          <cell r="V1161" t="str">
            <v>Centro</v>
          </cell>
          <cell r="W1161" t="str">
            <v>COMPLETADO</v>
          </cell>
          <cell r="X1161" t="str">
            <v>CLIENTE</v>
          </cell>
          <cell r="Y1161">
            <v>42804</v>
          </cell>
          <cell r="Z1161">
            <v>141</v>
          </cell>
          <cell r="AA1161" t="str">
            <v>M010</v>
          </cell>
          <cell r="AB1161" t="str">
            <v xml:space="preserve">WS2201L19PSF00/Ensamble de la válvula de drenado - </v>
          </cell>
          <cell r="AC1161" t="str">
            <v>OC-1008586</v>
          </cell>
          <cell r="AD1161" t="str">
            <v>ecatepec/luis donaldo colosio</v>
          </cell>
          <cell r="AE1161" t="str">
            <v>MEX</v>
          </cell>
          <cell r="AF1161" t="str">
            <v>MX</v>
          </cell>
          <cell r="AG1161" t="str">
            <v>10413303</v>
          </cell>
          <cell r="AH1161" t="str">
            <v>FRANCISCA CEDILLO MARTINEZ</v>
          </cell>
          <cell r="AI1161" t="str">
            <v>12 Roble</v>
          </cell>
          <cell r="AJ1161" t="str">
            <v>5518145059</v>
          </cell>
          <cell r="AK1161" t="str">
            <v>5518145059</v>
          </cell>
          <cell r="AL1161" t="str">
            <v>55029</v>
          </cell>
          <cell r="AM1161"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161" t="str">
            <v>GWE011WJB002</v>
          </cell>
          <cell r="AO1161" t="e">
            <v>#N/A</v>
          </cell>
          <cell r="AP1161" t="e">
            <v>#N/A</v>
          </cell>
          <cell r="AQ1161" t="e">
            <v>#N/A</v>
          </cell>
          <cell r="AR1161" t="e">
            <v>#N/A</v>
          </cell>
          <cell r="AS1161" t="str">
            <v>GWE014WJB003WH0HPM010</v>
          </cell>
          <cell r="AT1161">
            <v>3</v>
          </cell>
          <cell r="AU1161" t="str">
            <v>WSA1401P</v>
          </cell>
          <cell r="AV1161" t="str">
            <v>GWE014WJB003</v>
          </cell>
          <cell r="AW1161" t="str">
            <v>WH0HP</v>
          </cell>
          <cell r="AX1161" t="str">
            <v>M010</v>
          </cell>
          <cell r="AY1161">
            <v>74011810</v>
          </cell>
          <cell r="AZ1161">
            <v>51012737</v>
          </cell>
          <cell r="BA1161">
            <v>80149759</v>
          </cell>
        </row>
        <row r="1162">
          <cell r="D1162">
            <v>60315723</v>
          </cell>
          <cell r="E1162" t="str">
            <v>A</v>
          </cell>
          <cell r="F1162" t="str">
            <v>FRIGOBAR</v>
          </cell>
          <cell r="G1162" t="str">
            <v xml:space="preserve">RAMON AVIÑA CRUZ </v>
          </cell>
          <cell r="H1162" t="str">
            <v xml:space="preserve">ALCE 8 CASA 48 LA PRADERA </v>
          </cell>
          <cell r="I1162">
            <v>814688588</v>
          </cell>
          <cell r="J1162" t="str">
            <v>HISENSE</v>
          </cell>
          <cell r="K1162" t="str">
            <v>RR63D6WGX</v>
          </cell>
          <cell r="L1162" t="str">
            <v>1B0176Z00014BH2C0E60439</v>
          </cell>
          <cell r="M1162">
            <v>6352</v>
          </cell>
          <cell r="N1162">
            <v>4290</v>
          </cell>
          <cell r="O1162">
            <v>42610</v>
          </cell>
          <cell r="P1162">
            <v>42836</v>
          </cell>
          <cell r="Q1162">
            <v>201608</v>
          </cell>
          <cell r="R1162" t="str">
            <v>P1B: EVAPORATOR # 1560345 O.C 1009667</v>
          </cell>
          <cell r="S1162" t="str">
            <v>EQUIPO EN CENTRO DE SERVICIO, SIN CAJA</v>
          </cell>
          <cell r="T1162" t="str">
            <v xml:space="preserve">CAROLINA PEREA                    </v>
          </cell>
          <cell r="U1162" t="str">
            <v>2017-04-27</v>
          </cell>
          <cell r="V1162" t="str">
            <v>CENTRO</v>
          </cell>
          <cell r="W1162" t="str">
            <v>FIRMA</v>
          </cell>
          <cell r="X1162" t="str">
            <v>TALLER</v>
          </cell>
          <cell r="Y1162">
            <v>42835</v>
          </cell>
          <cell r="Z1162">
            <v>225</v>
          </cell>
          <cell r="AA1162" t="str">
            <v>M010</v>
          </cell>
          <cell r="AD1162" t="str">
            <v>De Marquez /Predera</v>
          </cell>
          <cell r="AE1162" t="str">
            <v>QRO</v>
          </cell>
          <cell r="AF1162" t="str">
            <v>MX</v>
          </cell>
          <cell r="AG1162" t="str">
            <v>10415606</v>
          </cell>
          <cell r="AH1162" t="str">
            <v>RAMON AVIÑA CRUZ</v>
          </cell>
          <cell r="AI1162" t="str">
            <v>Alce 8 casa 48</v>
          </cell>
          <cell r="AJ1162" t="str">
            <v>814688588</v>
          </cell>
          <cell r="AK1162" t="str">
            <v>4422560306</v>
          </cell>
          <cell r="AL1162" t="str">
            <v>72649</v>
          </cell>
          <cell r="AM1162"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162" t="str">
            <v>1B0176Z00014</v>
          </cell>
          <cell r="AO1162" t="e">
            <v>#N/A</v>
          </cell>
          <cell r="AP1162" t="e">
            <v>#N/A</v>
          </cell>
          <cell r="AQ1162" t="e">
            <v>#N/A</v>
          </cell>
          <cell r="AR1162" t="e">
            <v>#N/A</v>
          </cell>
          <cell r="AS1162" t="str">
            <v>1B0176Z00014BHBDCM010</v>
          </cell>
          <cell r="AT1162">
            <v>2</v>
          </cell>
          <cell r="AU1162" t="str">
            <v>RR63D6WGX</v>
          </cell>
          <cell r="AV1162" t="str">
            <v>1B0176Z00014</v>
          </cell>
          <cell r="AW1162" t="str">
            <v>BHBDC</v>
          </cell>
          <cell r="AX1162" t="str">
            <v>M010</v>
          </cell>
          <cell r="AY1162">
            <v>74012360</v>
          </cell>
          <cell r="AZ1162">
            <v>51013284</v>
          </cell>
          <cell r="BA1162">
            <v>80148531</v>
          </cell>
        </row>
        <row r="1163">
          <cell r="D1163">
            <v>60316290</v>
          </cell>
          <cell r="E1163" t="str">
            <v>A</v>
          </cell>
          <cell r="F1163" t="str">
            <v>TV</v>
          </cell>
          <cell r="G1163" t="str">
            <v xml:space="preserve">MARICELA RUIZ ALVAREZ </v>
          </cell>
          <cell r="H1163" t="str">
            <v>PRIV. PROLOGANCION YURIDIA #106</v>
          </cell>
          <cell r="I1163">
            <v>4611604687</v>
          </cell>
          <cell r="J1163" t="str">
            <v>HISENSE</v>
          </cell>
          <cell r="K1163" t="str">
            <v>50K20D</v>
          </cell>
          <cell r="L1163" t="str">
            <v>50J140916H00306</v>
          </cell>
          <cell r="M1163">
            <v>2666</v>
          </cell>
          <cell r="N1163">
            <v>7830</v>
          </cell>
          <cell r="O1163">
            <v>41853</v>
          </cell>
          <cell r="P1163" t="str">
            <v>21/04/2017 P1A: PANEL # 173064 O.C. 1009825</v>
          </cell>
          <cell r="Q1163">
            <v>201608</v>
          </cell>
          <cell r="R1163" t="str">
            <v>21/04/2017 P1A: PANEL # 173064 O.C. 1009825</v>
          </cell>
          <cell r="S1163" t="str">
            <v>EQUIPO EN CENTRO DE SERVICIO, SIN CAJA</v>
          </cell>
          <cell r="T1163" t="str">
            <v xml:space="preserve">CAROLINA PEREA                    </v>
          </cell>
          <cell r="U1163" t="str">
            <v>2017-04-27</v>
          </cell>
          <cell r="V1163" t="str">
            <v>CENTRO</v>
          </cell>
          <cell r="W1163" t="str">
            <v>FIRMA</v>
          </cell>
          <cell r="X1163" t="str">
            <v>TALLER</v>
          </cell>
          <cell r="Y1163">
            <v>42844</v>
          </cell>
          <cell r="Z1163">
            <v>991</v>
          </cell>
          <cell r="AA1163" t="str">
            <v>M010</v>
          </cell>
          <cell r="AD1163" t="str">
            <v>Celaya/Felipe angeles</v>
          </cell>
          <cell r="AE1163" t="str">
            <v>GTO</v>
          </cell>
          <cell r="AF1163" t="str">
            <v>MX</v>
          </cell>
          <cell r="AG1163" t="str">
            <v>10414311</v>
          </cell>
          <cell r="AH1163" t="str">
            <v>MARICELA RUIZ ALVAREZ</v>
          </cell>
          <cell r="AI1163" t="str">
            <v>Priva prolongacion yuridia num 106</v>
          </cell>
          <cell r="AJ1163" t="str">
            <v>4611604687</v>
          </cell>
          <cell r="AK1163">
            <v>0</v>
          </cell>
          <cell r="AL1163" t="str">
            <v>38090</v>
          </cell>
          <cell r="AM1163"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163" t="str">
            <v>3TE50G132311</v>
          </cell>
          <cell r="AO1163" t="str">
            <v>Básica</v>
          </cell>
          <cell r="AP1163" t="str">
            <v>Hisense</v>
          </cell>
          <cell r="AQ1163" t="str">
            <v>Opera</v>
          </cell>
          <cell r="AR1163" t="str">
            <v>FHD 1920 x 1080</v>
          </cell>
          <cell r="AS1163" t="str">
            <v>3TE50G165140G165140M010</v>
          </cell>
          <cell r="AT1163">
            <v>164</v>
          </cell>
          <cell r="AU1163" t="str">
            <v>50H7GB</v>
          </cell>
          <cell r="AV1163" t="str">
            <v>3TE50G165140</v>
          </cell>
          <cell r="AW1163" t="str">
            <v>G165140</v>
          </cell>
          <cell r="AX1163" t="str">
            <v>M010</v>
          </cell>
          <cell r="AY1163">
            <v>74012403</v>
          </cell>
          <cell r="AZ1163">
            <v>51013328</v>
          </cell>
          <cell r="BA1163">
            <v>80149770</v>
          </cell>
        </row>
        <row r="1164">
          <cell r="D1164">
            <v>60315913</v>
          </cell>
          <cell r="E1164" t="str">
            <v xml:space="preserve">A </v>
          </cell>
          <cell r="F1164" t="str">
            <v>TV</v>
          </cell>
          <cell r="G1164" t="str">
            <v>Mónica Lourdes Santiago Suárez</v>
          </cell>
          <cell r="H1164" t="str">
            <v>Calle Santa Teresa, edif Noche Buena, depto 506, Col. Tepalcates, Del. Iztapalapa</v>
          </cell>
          <cell r="I1164" t="str">
            <v>5524358077 / 5569667867</v>
          </cell>
          <cell r="J1164" t="str">
            <v>HISENSE</v>
          </cell>
          <cell r="K1164" t="str">
            <v>50K20DW</v>
          </cell>
          <cell r="L1164" t="str">
            <v>50G143065H01150</v>
          </cell>
          <cell r="M1164" t="str">
            <v>TNDA 0118 REG 5701 TRAN 2776 TICKET DE TIENDA SEARS</v>
          </cell>
          <cell r="N1164">
            <v>10979.1</v>
          </cell>
          <cell r="O1164">
            <v>42021</v>
          </cell>
          <cell r="P1164">
            <v>42847</v>
          </cell>
          <cell r="Q1164">
            <v>201767</v>
          </cell>
          <cell r="R1164" t="str">
            <v>25/04/2017 03 : 39  ARANTXA.MON : NP5 / P1A: 173331 PANEL   22-04-2017  OC-1009911</v>
          </cell>
          <cell r="S1164" t="str">
            <v>EQUIPO DAÑADO EN DOMICILIO DE CLIENTE</v>
          </cell>
          <cell r="T1164" t="str">
            <v xml:space="preserve">   RENE ARIAS                     </v>
          </cell>
          <cell r="U1164" t="str">
            <v>2017-05-02</v>
          </cell>
          <cell r="V1164" t="str">
            <v>CENTRO</v>
          </cell>
          <cell r="W1164" t="str">
            <v>COMPLETADO</v>
          </cell>
          <cell r="X1164" t="str">
            <v>CLIENTE</v>
          </cell>
          <cell r="Y1164">
            <v>42837</v>
          </cell>
          <cell r="Z1164">
            <v>816</v>
          </cell>
          <cell r="AA1164" t="str">
            <v>M010</v>
          </cell>
          <cell r="AD1164" t="str">
            <v>Iztapalapa/Tepalcates</v>
          </cell>
          <cell r="AE1164" t="str">
            <v>DF</v>
          </cell>
          <cell r="AF1164" t="str">
            <v>MX</v>
          </cell>
          <cell r="AG1164" t="str">
            <v>10415952</v>
          </cell>
          <cell r="AH1164" t="str">
            <v>MÓNICA LOURDES SANTIAGO SUÁREZ</v>
          </cell>
          <cell r="AI1164" t="str">
            <v>Calla Santa Teresa, edif Noche Buena, depto 506</v>
          </cell>
          <cell r="AJ1164" t="str">
            <v>5569667867</v>
          </cell>
          <cell r="AK1164" t="str">
            <v>5569667867</v>
          </cell>
          <cell r="AL1164" t="str">
            <v>09210</v>
          </cell>
          <cell r="AM1164"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164" t="str">
            <v>1TE50B8NUSCB</v>
          </cell>
          <cell r="AO1164" t="str">
            <v>Smart</v>
          </cell>
          <cell r="AP1164" t="str">
            <v>Hisense</v>
          </cell>
          <cell r="AQ1164" t="str">
            <v>Opera</v>
          </cell>
          <cell r="AR1164" t="str">
            <v>FHD 1920 x 1080</v>
          </cell>
          <cell r="AS1164" t="str">
            <v>3TE50G165140G165140M010</v>
          </cell>
          <cell r="AT1164">
            <v>164</v>
          </cell>
          <cell r="AU1164" t="str">
            <v>50H7GB</v>
          </cell>
          <cell r="AV1164" t="str">
            <v>3TE50G165140</v>
          </cell>
          <cell r="AW1164" t="str">
            <v>G165140</v>
          </cell>
          <cell r="AX1164" t="str">
            <v>M010</v>
          </cell>
          <cell r="AY1164">
            <v>74012465</v>
          </cell>
          <cell r="AZ1164">
            <v>51013391</v>
          </cell>
          <cell r="BA1164">
            <v>80148536</v>
          </cell>
        </row>
        <row r="1165">
          <cell r="D1165">
            <v>60315963</v>
          </cell>
          <cell r="E1165" t="str">
            <v xml:space="preserve">A </v>
          </cell>
          <cell r="F1165" t="str">
            <v>TV</v>
          </cell>
          <cell r="G1165" t="str">
            <v>Alma Lucina Alvarez Flores</v>
          </cell>
          <cell r="H1165" t="str">
            <v>ANTONIO SOLIOS #60A, COL. OBRERA, DEL. CUAHUTEMOC, C.P. 06800</v>
          </cell>
          <cell r="I1165">
            <v>55381382</v>
          </cell>
          <cell r="J1165" t="str">
            <v>HISENSE</v>
          </cell>
          <cell r="K1165" t="str">
            <v>50K20DW</v>
          </cell>
          <cell r="L1165" t="str">
            <v>50G143067H00032</v>
          </cell>
          <cell r="M1165" t="str">
            <v>POLIZA</v>
          </cell>
          <cell r="N1165" t="str">
            <v>POLIZA</v>
          </cell>
          <cell r="O1165">
            <v>42131</v>
          </cell>
          <cell r="P1165">
            <v>42845</v>
          </cell>
          <cell r="Q1165">
            <v>201767</v>
          </cell>
          <cell r="R1165" t="str">
            <v>24/04/2017 23 : 32  ARANTXA.MON : NP5 / P1A: 173331 PANEL    20-04-2017  OC-1009779</v>
          </cell>
          <cell r="S1165" t="str">
            <v>EQUIPO DAÑADO EN DOMICILIO DE CLIENTE</v>
          </cell>
          <cell r="T1165" t="str">
            <v xml:space="preserve">   RENE ARIAS                     </v>
          </cell>
          <cell r="U1165" t="str">
            <v>2017-05-02</v>
          </cell>
          <cell r="V1165" t="str">
            <v>CENTRO</v>
          </cell>
          <cell r="W1165" t="str">
            <v>COMPLETADO</v>
          </cell>
          <cell r="X1165" t="str">
            <v>CLIENTE</v>
          </cell>
          <cell r="Y1165">
            <v>42837</v>
          </cell>
          <cell r="Z1165">
            <v>706</v>
          </cell>
          <cell r="AA1165" t="str">
            <v>M010</v>
          </cell>
          <cell r="AD1165" t="str">
            <v>Cuauhtemoc/Obrera</v>
          </cell>
          <cell r="AE1165" t="str">
            <v>DF</v>
          </cell>
          <cell r="AF1165" t="str">
            <v>MX</v>
          </cell>
          <cell r="AG1165" t="str">
            <v>10415602</v>
          </cell>
          <cell r="AH1165" t="str">
            <v>ALMA LUCINA ALVAREZ FLORES</v>
          </cell>
          <cell r="AI1165" t="str">
            <v>60A Antonio Solis</v>
          </cell>
          <cell r="AJ1165" t="str">
            <v>55381382</v>
          </cell>
          <cell r="AK1165">
            <v>0</v>
          </cell>
          <cell r="AL1165" t="str">
            <v>06800</v>
          </cell>
          <cell r="AM1165"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165" t="str">
            <v>1TE50B8NUSCB</v>
          </cell>
          <cell r="AO1165" t="str">
            <v>Smart</v>
          </cell>
          <cell r="AP1165" t="str">
            <v>Hisense</v>
          </cell>
          <cell r="AQ1165" t="str">
            <v>Opera</v>
          </cell>
          <cell r="AR1165" t="str">
            <v>FHD 1920 x 1080</v>
          </cell>
          <cell r="AS1165" t="str">
            <v>3TE50G165140G165140M010</v>
          </cell>
          <cell r="AT1165">
            <v>164</v>
          </cell>
          <cell r="AU1165" t="str">
            <v>50H7GB</v>
          </cell>
          <cell r="AV1165" t="str">
            <v>3TE50G165140</v>
          </cell>
          <cell r="AW1165" t="str">
            <v>G165140</v>
          </cell>
          <cell r="AX1165" t="str">
            <v>M010</v>
          </cell>
          <cell r="AY1165">
            <v>74012466</v>
          </cell>
          <cell r="AZ1165">
            <v>51013392</v>
          </cell>
          <cell r="BA1165">
            <v>80148539</v>
          </cell>
        </row>
        <row r="1166">
          <cell r="D1166">
            <v>60314869</v>
          </cell>
          <cell r="F1166" t="str">
            <v>TV</v>
          </cell>
          <cell r="K1166" t="str">
            <v>65CU6200</v>
          </cell>
          <cell r="Q1166">
            <v>201767</v>
          </cell>
          <cell r="V1166" t="str">
            <v>CENTRO</v>
          </cell>
          <cell r="W1166" t="str">
            <v>COMPLETADO</v>
          </cell>
          <cell r="X1166" t="str">
            <v>TALLER</v>
          </cell>
          <cell r="Y1166">
            <v>42818</v>
          </cell>
          <cell r="Z1166">
            <v>42818</v>
          </cell>
          <cell r="AD1166" t="str">
            <v>cuauhtemoc/Roma norte</v>
          </cell>
          <cell r="AE1166" t="str">
            <v>DF</v>
          </cell>
          <cell r="AF1166" t="str">
            <v>MX</v>
          </cell>
          <cell r="AG1166" t="str">
            <v>10414804</v>
          </cell>
          <cell r="AH1166" t="str">
            <v>ARTURO BOTELLO</v>
          </cell>
          <cell r="AI1166" t="str">
            <v>Durango 330 int 21</v>
          </cell>
          <cell r="AJ1166" t="str">
            <v>5543831816</v>
          </cell>
          <cell r="AK1166" t="str">
            <v>5543831816</v>
          </cell>
          <cell r="AL1166" t="str">
            <v>06700</v>
          </cell>
          <cell r="AM1166"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166" t="str">
            <v>3TE65G162918</v>
          </cell>
          <cell r="AO1166" t="e">
            <v>#N/A</v>
          </cell>
          <cell r="AP1166" t="e">
            <v>#N/A</v>
          </cell>
          <cell r="AQ1166" t="e">
            <v>#N/A</v>
          </cell>
          <cell r="AR1166" t="e">
            <v>#N/A</v>
          </cell>
          <cell r="AS1166" t="str">
            <v>3TE65G1630A6G1630A6M010</v>
          </cell>
          <cell r="AT1166">
            <v>2</v>
          </cell>
          <cell r="AU1166" t="str">
            <v>65CU6200</v>
          </cell>
          <cell r="AV1166" t="str">
            <v>3TE65G1630A6</v>
          </cell>
          <cell r="AW1166" t="str">
            <v>G1630A6</v>
          </cell>
          <cell r="AX1166" t="str">
            <v>M010</v>
          </cell>
          <cell r="AY1166">
            <v>74012578</v>
          </cell>
          <cell r="AZ1166">
            <v>51013497</v>
          </cell>
          <cell r="BA1166">
            <v>80150377</v>
          </cell>
        </row>
        <row r="1167">
          <cell r="D1167">
            <v>60315072</v>
          </cell>
          <cell r="F1167" t="str">
            <v>TV</v>
          </cell>
          <cell r="K1167" t="str">
            <v>50H5GB</v>
          </cell>
          <cell r="Q1167">
            <v>201015</v>
          </cell>
          <cell r="V1167" t="str">
            <v>NORTE</v>
          </cell>
          <cell r="W1167" t="str">
            <v>COMPLETADO</v>
          </cell>
          <cell r="X1167" t="str">
            <v>TALLER</v>
          </cell>
          <cell r="Y1167">
            <v>42822</v>
          </cell>
          <cell r="Z1167">
            <v>42822</v>
          </cell>
          <cell r="AD1167" t="str">
            <v>Tijuana/Azteca</v>
          </cell>
          <cell r="AE1167" t="str">
            <v>BC</v>
          </cell>
          <cell r="AF1167" t="str">
            <v>MX</v>
          </cell>
          <cell r="AG1167" t="str">
            <v>10413094</v>
          </cell>
          <cell r="AH1167" t="str">
            <v>ROBERTO SANCHEZ</v>
          </cell>
          <cell r="AI1167" t="str">
            <v>3 Avenida Florencia 15401</v>
          </cell>
          <cell r="AJ1167" t="str">
            <v>6646423941</v>
          </cell>
          <cell r="AK1167">
            <v>0</v>
          </cell>
          <cell r="AL1167" t="str">
            <v>22224</v>
          </cell>
          <cell r="AM1167"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167" t="str">
            <v>3TE50A144537</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74012579</v>
          </cell>
          <cell r="AZ1167">
            <v>51013498</v>
          </cell>
          <cell r="BA1167">
            <v>80150379</v>
          </cell>
        </row>
        <row r="1168">
          <cell r="D1168">
            <v>60315822</v>
          </cell>
          <cell r="F1168" t="str">
            <v>TV</v>
          </cell>
          <cell r="K1168" t="str">
            <v>40H5B2</v>
          </cell>
          <cell r="Q1168">
            <v>201076</v>
          </cell>
          <cell r="V1168" t="str">
            <v>SUR</v>
          </cell>
          <cell r="W1168" t="str">
            <v>COMPLETADO</v>
          </cell>
          <cell r="X1168" t="str">
            <v>TALLER</v>
          </cell>
          <cell r="Y1168">
            <v>42836</v>
          </cell>
          <cell r="Z1168">
            <v>42836</v>
          </cell>
          <cell r="AD1168" t="str">
            <v>Magdalenas/Centro</v>
          </cell>
          <cell r="AE1168" t="str">
            <v>JAL</v>
          </cell>
          <cell r="AF1168" t="str">
            <v>MX</v>
          </cell>
          <cell r="AG1168" t="str">
            <v>10415142</v>
          </cell>
          <cell r="AH1168" t="str">
            <v>MARIA ESPERANZA ROBLES ORTIZ</v>
          </cell>
          <cell r="AI1168" t="str">
            <v>175 Tepic</v>
          </cell>
          <cell r="AJ1168" t="str">
            <v>3331293327</v>
          </cell>
          <cell r="AK1168">
            <v>0</v>
          </cell>
          <cell r="AL1168" t="str">
            <v>46470</v>
          </cell>
          <cell r="AM1168"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168" t="str">
            <v>3TE40G155372</v>
          </cell>
          <cell r="AO1168" t="str">
            <v>Smart</v>
          </cell>
          <cell r="AP1168" t="str">
            <v>Hisense</v>
          </cell>
          <cell r="AQ1168" t="str">
            <v>Opera</v>
          </cell>
          <cell r="AR1168" t="str">
            <v>FHD 1920 x 1080</v>
          </cell>
          <cell r="AS1168" t="str">
            <v>3TE40G163934G163934M010</v>
          </cell>
          <cell r="AT1168">
            <v>16</v>
          </cell>
          <cell r="AU1168" t="str">
            <v>40H5B2</v>
          </cell>
          <cell r="AV1168" t="str">
            <v>3TE40G163934</v>
          </cell>
          <cell r="AW1168" t="str">
            <v>G163934</v>
          </cell>
          <cell r="AX1168" t="str">
            <v>M010</v>
          </cell>
          <cell r="AY1168">
            <v>74012580</v>
          </cell>
          <cell r="AZ1168">
            <v>51013499</v>
          </cell>
          <cell r="BA1168">
            <v>80150380</v>
          </cell>
        </row>
        <row r="1169">
          <cell r="D1169">
            <v>60278791</v>
          </cell>
          <cell r="E1169" t="str">
            <v>E</v>
          </cell>
          <cell r="F1169" t="str">
            <v>TV</v>
          </cell>
          <cell r="G1169" t="str">
            <v xml:space="preserve">JOSE LUIS DIAZ SALAZAR  </v>
          </cell>
          <cell r="H1169" t="str">
            <v>FRANCISCO OROZCO Y JIMENEZ 69 BRISAS DE CHAPALA TLAQUEPAQUE JAL</v>
          </cell>
          <cell r="I1169">
            <v>3315260678</v>
          </cell>
          <cell r="J1169" t="str">
            <v>HISENSE</v>
          </cell>
          <cell r="K1169" t="str">
            <v>50K20DW</v>
          </cell>
          <cell r="L1169" t="str">
            <v>50G144844H03562</v>
          </cell>
          <cell r="M1169" t="str">
            <v>TICKET</v>
          </cell>
          <cell r="N1169">
            <v>24531</v>
          </cell>
          <cell r="O1169">
            <v>42309</v>
          </cell>
          <cell r="P1169">
            <v>42823</v>
          </cell>
          <cell r="Q1169">
            <v>201076</v>
          </cell>
          <cell r="R1169" t="str">
            <v>EQ DE CAMBIO FISICO LLEGO ESTRELLADO</v>
          </cell>
          <cell r="S1169" t="str">
            <v xml:space="preserve"> </v>
          </cell>
          <cell r="T1169" t="str">
            <v xml:space="preserve"> Carlos Muñiz                     </v>
          </cell>
          <cell r="U1169" t="str">
            <v>2017-05-15</v>
          </cell>
          <cell r="V1169" t="str">
            <v>SUR</v>
          </cell>
          <cell r="W1169" t="str">
            <v>COMPLETADO</v>
          </cell>
          <cell r="X1169" t="str">
            <v>TALLER</v>
          </cell>
          <cell r="Y1169" t="e">
            <v>#N/A</v>
          </cell>
          <cell r="Z1169" t="e">
            <v>#N/A</v>
          </cell>
          <cell r="AD1169" t="e">
            <v>#N/A</v>
          </cell>
          <cell r="AE1169" t="e">
            <v>#N/A</v>
          </cell>
          <cell r="AF1169" t="e">
            <v>#N/A</v>
          </cell>
          <cell r="AG1169" t="e">
            <v>#N/A</v>
          </cell>
          <cell r="AH1169" t="e">
            <v>#N/A</v>
          </cell>
          <cell r="AI1169" t="e">
            <v>#N/A</v>
          </cell>
          <cell r="AJ1169" t="e">
            <v>#N/A</v>
          </cell>
          <cell r="AK1169" t="e">
            <v>#N/A</v>
          </cell>
          <cell r="AL1169" t="e">
            <v>#N/A</v>
          </cell>
          <cell r="AM1169" t="e">
            <v>#N/A</v>
          </cell>
          <cell r="AN1169" t="str">
            <v>1TE50B8NUSCB</v>
          </cell>
          <cell r="AO1169" t="str">
            <v>Smart</v>
          </cell>
          <cell r="AP1169" t="str">
            <v>Hisense</v>
          </cell>
          <cell r="AQ1169" t="str">
            <v>Opera</v>
          </cell>
          <cell r="AR1169" t="str">
            <v>FHD 1920 x 1080</v>
          </cell>
          <cell r="AS1169" t="str">
            <v>3TE50G1613D1G1613D1M010</v>
          </cell>
          <cell r="AT1169">
            <v>1</v>
          </cell>
          <cell r="AU1169" t="str">
            <v>50H7GB</v>
          </cell>
          <cell r="AV1169" t="str">
            <v>3TE50G1613D1</v>
          </cell>
          <cell r="AW1169" t="str">
            <v>G1613D1</v>
          </cell>
          <cell r="AX1169" t="str">
            <v>M010</v>
          </cell>
          <cell r="AY1169">
            <v>74012582</v>
          </cell>
          <cell r="AZ1169">
            <v>51013501</v>
          </cell>
          <cell r="BA1169">
            <v>80150383</v>
          </cell>
        </row>
        <row r="1170">
          <cell r="D1170">
            <v>60317294</v>
          </cell>
          <cell r="E1170" t="str">
            <v>B</v>
          </cell>
          <cell r="F1170" t="str">
            <v>TV</v>
          </cell>
          <cell r="G1170" t="str">
            <v xml:space="preserve">PAOLA CARRASCO </v>
          </cell>
          <cell r="H1170" t="str">
            <v xml:space="preserve">JOSE SANTANA 2330  AARON JOAQUIN 44760 GUADALAJARA JALISCO              </v>
          </cell>
          <cell r="I1170">
            <v>36042835</v>
          </cell>
          <cell r="J1170" t="str">
            <v>HISENSE</v>
          </cell>
          <cell r="K1170" t="str">
            <v>50H5C</v>
          </cell>
          <cell r="L1170" t="str">
            <v>50G1622I7H00660</v>
          </cell>
          <cell r="M1170" t="str">
            <v xml:space="preserve">TICKET </v>
          </cell>
          <cell r="N1170">
            <v>7490</v>
          </cell>
          <cell r="O1170">
            <v>42813</v>
          </cell>
          <cell r="P1170">
            <v>42853</v>
          </cell>
          <cell r="Q1170">
            <v>201076</v>
          </cell>
          <cell r="R1170" t="str">
            <v>16/05/2017 00 : 25  ROGER.R : TCFT - Canal 1.1</v>
          </cell>
          <cell r="S1170" t="str">
            <v xml:space="preserve"> Incluso se hizo un cambio de tarjeta pr</v>
          </cell>
          <cell r="T1170" t="str">
            <v xml:space="preserve"> Carlos Muñiz                     </v>
          </cell>
          <cell r="U1170" t="str">
            <v>2017-05-16</v>
          </cell>
          <cell r="V1170" t="str">
            <v>SUR</v>
          </cell>
          <cell r="W1170" t="str">
            <v>COMPLETADO</v>
          </cell>
          <cell r="X1170" t="str">
            <v>TALLER</v>
          </cell>
          <cell r="Y1170">
            <v>42853</v>
          </cell>
          <cell r="Z1170">
            <v>40</v>
          </cell>
          <cell r="AD1170" t="str">
            <v>ARON JOAQUIN/GUADALAJARA</v>
          </cell>
          <cell r="AE1170" t="str">
            <v>JAL</v>
          </cell>
          <cell r="AF1170" t="str">
            <v>MX</v>
          </cell>
          <cell r="AG1170" t="str">
            <v>10417168</v>
          </cell>
          <cell r="AH1170" t="str">
            <v>PAOLA CARRASCO</v>
          </cell>
          <cell r="AI1170" t="str">
            <v>2330 JOSE SANTANA</v>
          </cell>
          <cell r="AJ1170" t="str">
            <v>33042835</v>
          </cell>
          <cell r="AK1170">
            <v>0</v>
          </cell>
          <cell r="AL1170" t="str">
            <v>44760</v>
          </cell>
          <cell r="AM1170"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170" t="str">
            <v>3TE50G1618N2</v>
          </cell>
          <cell r="AO1170" t="e">
            <v>#N/A</v>
          </cell>
          <cell r="AP1170" t="e">
            <v>#N/A</v>
          </cell>
          <cell r="AQ1170" t="e">
            <v>#N/A</v>
          </cell>
          <cell r="AR1170" t="e">
            <v>#N/A</v>
          </cell>
          <cell r="AS1170" t="str">
            <v>3TE50G1644B1G1644B1M010</v>
          </cell>
          <cell r="AT1170">
            <v>6</v>
          </cell>
          <cell r="AU1170" t="str">
            <v>50H7GB</v>
          </cell>
          <cell r="AV1170" t="str">
            <v>3TE50G1644B1</v>
          </cell>
          <cell r="AW1170" t="str">
            <v>G1644B1</v>
          </cell>
          <cell r="AX1170" t="str">
            <v>M010</v>
          </cell>
          <cell r="AY1170">
            <v>74012583</v>
          </cell>
          <cell r="AZ1170">
            <v>51013502</v>
          </cell>
          <cell r="BA1170">
            <v>80150384</v>
          </cell>
        </row>
        <row r="1171">
          <cell r="D1171">
            <v>60308049</v>
          </cell>
          <cell r="E1171" t="str">
            <v>A</v>
          </cell>
          <cell r="F1171" t="str">
            <v>TV</v>
          </cell>
          <cell r="G1171" t="str">
            <v xml:space="preserve">ROCIO MACIAS CARBAJAL                                                           </v>
          </cell>
          <cell r="H1171" t="str">
            <v>AV ECONOMOS CASA 30 RINCONADA LOS NARANJOS ZAPOPAN JAL</v>
          </cell>
          <cell r="I1171">
            <v>3339582129</v>
          </cell>
          <cell r="J1171" t="str">
            <v>HISENSE</v>
          </cell>
          <cell r="K1171" t="str">
            <v>32H5B2</v>
          </cell>
          <cell r="L1171" t="str">
            <v>32G162454H00064</v>
          </cell>
          <cell r="M1171" t="str">
            <v xml:space="preserve">TICKET </v>
          </cell>
          <cell r="N1171">
            <v>4799</v>
          </cell>
          <cell r="O1171">
            <v>42644</v>
          </cell>
          <cell r="P1171">
            <v>42740</v>
          </cell>
          <cell r="Q1171">
            <v>201076</v>
          </cell>
          <cell r="R1171" t="str">
            <v>No hay refacciones para surtir y realizar la reparacion del equipo
P1 T207448</v>
          </cell>
          <cell r="S1171" t="str">
            <v xml:space="preserve"> </v>
          </cell>
          <cell r="T1171" t="str">
            <v xml:space="preserve"> Carlos Muñiz                     </v>
          </cell>
          <cell r="U1171" t="str">
            <v>2017-05-17</v>
          </cell>
          <cell r="V1171" t="str">
            <v>SUR</v>
          </cell>
          <cell r="W1171" t="str">
            <v>COMPLETADO</v>
          </cell>
          <cell r="X1171" t="str">
            <v>TALLER</v>
          </cell>
          <cell r="Y1171">
            <v>42739</v>
          </cell>
          <cell r="Z1171">
            <v>95</v>
          </cell>
          <cell r="AD1171" t="str">
            <v>ZAPOPAN/RINCONADA DEL PARQUE</v>
          </cell>
          <cell r="AE1171" t="str">
            <v>JAL</v>
          </cell>
          <cell r="AF1171" t="str">
            <v>MX</v>
          </cell>
          <cell r="AG1171" t="str">
            <v>10400725</v>
          </cell>
          <cell r="AH1171" t="str">
            <v>ROCIO MACIAS</v>
          </cell>
          <cell r="AI1171" t="str">
            <v>6451 AV ECONOMOS CASA 30 COTO LOS NARANJOS</v>
          </cell>
          <cell r="AJ1171" t="str">
            <v>3331252717</v>
          </cell>
          <cell r="AK1171" t="str">
            <v>3339582129</v>
          </cell>
          <cell r="AL1171" t="str">
            <v>45010</v>
          </cell>
          <cell r="AM1171"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171" t="str">
            <v>3TE32G155369</v>
          </cell>
          <cell r="AO1171" t="str">
            <v>Smart</v>
          </cell>
          <cell r="AP1171" t="str">
            <v>Hisense</v>
          </cell>
          <cell r="AQ1171" t="str">
            <v>Opera</v>
          </cell>
          <cell r="AR1171" t="str">
            <v>HD 1366 X 768</v>
          </cell>
          <cell r="AS1171" t="str">
            <v>3TE32G164485G164485M010</v>
          </cell>
          <cell r="AT1171">
            <v>28</v>
          </cell>
          <cell r="AU1171" t="str">
            <v>32H5B2</v>
          </cell>
          <cell r="AV1171" t="str">
            <v>3TE32G164485</v>
          </cell>
          <cell r="AW1171" t="str">
            <v>G164485</v>
          </cell>
          <cell r="AX1171" t="str">
            <v>M010</v>
          </cell>
          <cell r="AY1171">
            <v>74012585</v>
          </cell>
          <cell r="AZ1171">
            <v>51013504</v>
          </cell>
          <cell r="BA1171">
            <v>80150388</v>
          </cell>
        </row>
        <row r="1172">
          <cell r="D1172">
            <v>60308375</v>
          </cell>
          <cell r="E1172" t="str">
            <v>B</v>
          </cell>
          <cell r="F1172" t="str">
            <v>TV</v>
          </cell>
          <cell r="G1172" t="str">
            <v>Juan Manuel Rodriguez</v>
          </cell>
          <cell r="H1172" t="str">
            <v>PABLO GUTIERREZ 286 LA PERLA GUADALAJARA JAL</v>
          </cell>
          <cell r="I1172">
            <v>3336172934</v>
          </cell>
          <cell r="J1172" t="str">
            <v>HISENSE</v>
          </cell>
          <cell r="K1172" t="str">
            <v>50K20DW</v>
          </cell>
          <cell r="L1172" t="str">
            <v xml:space="preserve">50G143291H03143 </v>
          </cell>
          <cell r="M1172" t="str">
            <v>TICKET</v>
          </cell>
          <cell r="N1172">
            <v>11998</v>
          </cell>
          <cell r="O1172">
            <v>42213</v>
          </cell>
          <cell r="P1172">
            <v>42744</v>
          </cell>
          <cell r="Q1172">
            <v>201076</v>
          </cell>
          <cell r="R1172" t="str">
            <v>TCFT - Software, es necesario mandar un equipo con clarovideo</v>
          </cell>
          <cell r="S1172" t="str">
            <v xml:space="preserve"> </v>
          </cell>
          <cell r="T1172" t="str">
            <v xml:space="preserve"> Carlos Muñiz                     </v>
          </cell>
          <cell r="U1172" t="str">
            <v>2017-05-15</v>
          </cell>
          <cell r="V1172" t="str">
            <v>SUR</v>
          </cell>
          <cell r="W1172" t="str">
            <v>COMPLETADO</v>
          </cell>
          <cell r="X1172" t="str">
            <v>TALLER</v>
          </cell>
          <cell r="Y1172">
            <v>42744</v>
          </cell>
          <cell r="Z1172">
            <v>531</v>
          </cell>
          <cell r="AD1172" t="str">
            <v>la perla/guadalajara</v>
          </cell>
          <cell r="AE1172" t="str">
            <v>JAL</v>
          </cell>
          <cell r="AF1172" t="str">
            <v>MX</v>
          </cell>
          <cell r="AG1172" t="str">
            <v>10409140</v>
          </cell>
          <cell r="AH1172" t="str">
            <v>JUAN MANUEL RODRIGUEZ</v>
          </cell>
          <cell r="AI1172" t="str">
            <v>pablo gutierrez num 286</v>
          </cell>
          <cell r="AJ1172" t="str">
            <v>36172934</v>
          </cell>
          <cell r="AK1172">
            <v>0</v>
          </cell>
          <cell r="AL1172" t="str">
            <v>44360</v>
          </cell>
          <cell r="AM1172"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172" t="str">
            <v>1TE50B8NUSCB</v>
          </cell>
          <cell r="AO1172" t="str">
            <v>Smart</v>
          </cell>
          <cell r="AP1172" t="str">
            <v>Hisense</v>
          </cell>
          <cell r="AQ1172" t="str">
            <v>Opera</v>
          </cell>
          <cell r="AR1172" t="str">
            <v>FHD 1920 x 1080</v>
          </cell>
          <cell r="AS1172" t="str">
            <v>3TE50G1644B1G1644B1M010</v>
          </cell>
          <cell r="AT1172">
            <v>6</v>
          </cell>
          <cell r="AU1172" t="str">
            <v>50H7GB</v>
          </cell>
          <cell r="AV1172" t="str">
            <v>3TE50G1644B1</v>
          </cell>
          <cell r="AW1172" t="str">
            <v>G1644B1</v>
          </cell>
          <cell r="AX1172" t="str">
            <v>M010</v>
          </cell>
          <cell r="AY1172">
            <v>74012586</v>
          </cell>
          <cell r="AZ1172">
            <v>51013505</v>
          </cell>
          <cell r="BA1172">
            <v>80150390</v>
          </cell>
        </row>
        <row r="1173">
          <cell r="D1173">
            <v>60308446</v>
          </cell>
          <cell r="E1173" t="str">
            <v>A</v>
          </cell>
          <cell r="F1173" t="str">
            <v>TV</v>
          </cell>
          <cell r="G1173" t="str">
            <v xml:space="preserve">DANIEL SANCHEZ RAMIREZ  </v>
          </cell>
          <cell r="H1173" t="str">
            <v>SANTA FILOMENA 834 SANTA MARGARITA ZAPOPAN JAL</v>
          </cell>
          <cell r="I1173">
            <v>3314415436</v>
          </cell>
          <cell r="J1173" t="str">
            <v>HISENSE</v>
          </cell>
          <cell r="K1173" t="str">
            <v>50K370GW</v>
          </cell>
          <cell r="L1173" t="str">
            <v>50J141319H00057</v>
          </cell>
          <cell r="M1173" t="str">
            <v>HOJA DE CAMBIO FISICO</v>
          </cell>
          <cell r="N1173" t="str">
            <v>PREVIUS SWAP SERVICE, ORIGINAL COST $7799.00</v>
          </cell>
          <cell r="O1173">
            <v>42591</v>
          </cell>
          <cell r="P1173">
            <v>42744</v>
          </cell>
          <cell r="Q1173">
            <v>201076</v>
          </cell>
          <cell r="R1173" t="str">
            <v>17/01/2017 07 : 34  ERNESTO.HERN : NP5</v>
          </cell>
          <cell r="S1173" t="str">
            <v xml:space="preserve"> El comprobante no muestra el importe de</v>
          </cell>
          <cell r="T1173" t="str">
            <v xml:space="preserve"> Carlos Muñiz                     </v>
          </cell>
          <cell r="U1173" t="str">
            <v>2017-05-15</v>
          </cell>
          <cell r="V1173" t="str">
            <v>SUR</v>
          </cell>
          <cell r="W1173" t="str">
            <v>COMPLETADO</v>
          </cell>
          <cell r="X1173" t="str">
            <v>TALLER</v>
          </cell>
          <cell r="Y1173">
            <v>42744</v>
          </cell>
          <cell r="Z1173">
            <v>153</v>
          </cell>
          <cell r="AD1173" t="str">
            <v>Zapopan/Santa Margarita Prim. Secc.</v>
          </cell>
          <cell r="AE1173" t="str">
            <v>JAL</v>
          </cell>
          <cell r="AF1173" t="str">
            <v>MX</v>
          </cell>
          <cell r="AG1173" t="str">
            <v>10358728</v>
          </cell>
          <cell r="AH1173" t="str">
            <v>DANIEL SANCHEZ RAMIREZ</v>
          </cell>
          <cell r="AI1173" t="str">
            <v>Filomena No. 834</v>
          </cell>
          <cell r="AJ1173" t="str">
            <v>3314415436</v>
          </cell>
          <cell r="AK1173">
            <v>0</v>
          </cell>
          <cell r="AL1173" t="str">
            <v>45140</v>
          </cell>
          <cell r="AM1173"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173" t="str">
            <v>3TE50J141319</v>
          </cell>
          <cell r="AO1173" t="str">
            <v>Smart</v>
          </cell>
          <cell r="AP1173" t="str">
            <v>Hisense</v>
          </cell>
          <cell r="AQ1173" t="str">
            <v>Android</v>
          </cell>
          <cell r="AR1173" t="str">
            <v>FHD 1920 x 1080</v>
          </cell>
          <cell r="AS1173" t="str">
            <v>3TE50G1644B1G1644B1M010</v>
          </cell>
          <cell r="AT1173">
            <v>6</v>
          </cell>
          <cell r="AU1173" t="str">
            <v>50H7GB</v>
          </cell>
          <cell r="AV1173" t="str">
            <v>3TE50G1644B1</v>
          </cell>
          <cell r="AW1173" t="str">
            <v>G1644B1</v>
          </cell>
          <cell r="AX1173" t="str">
            <v>M010</v>
          </cell>
          <cell r="AY1173">
            <v>74012587</v>
          </cell>
          <cell r="AZ1173">
            <v>51013506</v>
          </cell>
          <cell r="BA1173">
            <v>80150392</v>
          </cell>
        </row>
        <row r="1174">
          <cell r="D1174">
            <v>60309330</v>
          </cell>
          <cell r="E1174" t="str">
            <v>A</v>
          </cell>
          <cell r="F1174" t="str">
            <v>TV</v>
          </cell>
          <cell r="G1174" t="str">
            <v xml:space="preserve">RAUL MERCADO AGUILAR        </v>
          </cell>
          <cell r="H1174" t="str">
            <v>CARRET. GDL-CHAPALA KM 24.5 Col. CENTRO TLAJOMULCO Mpo. TLAJOMULCO DE ZUÑIGA</v>
          </cell>
          <cell r="I1174">
            <v>3331617503</v>
          </cell>
          <cell r="J1174" t="str">
            <v>HISENSE</v>
          </cell>
          <cell r="K1174" t="str">
            <v>40H5B2</v>
          </cell>
          <cell r="L1174" t="str">
            <v>40G1618N3H00510</v>
          </cell>
          <cell r="M1174" t="str">
            <v>NOTA DE ENTREGA</v>
          </cell>
          <cell r="N1174" t="str">
            <v>DELIVERY NOTE</v>
          </cell>
          <cell r="O1174">
            <v>42703</v>
          </cell>
          <cell r="P1174">
            <v>42753</v>
          </cell>
          <cell r="Q1174">
            <v>201076</v>
          </cell>
          <cell r="R1174" t="str">
            <v>28/01/2017 02 : 31  ERNESTO.HERN : NP5
P1 T192199</v>
          </cell>
          <cell r="S1174" t="str">
            <v xml:space="preserve"> Comprobante no muestra el importe</v>
          </cell>
          <cell r="T1174" t="str">
            <v xml:space="preserve"> Carlos Muñiz                     </v>
          </cell>
          <cell r="U1174" t="str">
            <v>2017-05-15</v>
          </cell>
          <cell r="V1174" t="str">
            <v>SUR</v>
          </cell>
          <cell r="W1174" t="str">
            <v>COMPLETADO</v>
          </cell>
          <cell r="X1174" t="str">
            <v>TALLER</v>
          </cell>
          <cell r="Y1174">
            <v>42752</v>
          </cell>
          <cell r="Z1174">
            <v>49</v>
          </cell>
          <cell r="AD1174" t="str">
            <v>NICOLAS R CASILLAS, TLAJOMULCO DE ZUÐIGA</v>
          </cell>
          <cell r="AE1174" t="str">
            <v>JAL</v>
          </cell>
          <cell r="AF1174" t="str">
            <v>MX</v>
          </cell>
          <cell r="AG1174" t="str">
            <v>10410078</v>
          </cell>
          <cell r="AH1174" t="str">
            <v>RAUL MERCADO</v>
          </cell>
          <cell r="AI1174" t="str">
            <v>S/N PROL MARIANO OTERO</v>
          </cell>
          <cell r="AJ1174" t="str">
            <v>3310431078</v>
          </cell>
          <cell r="AK1174">
            <v>0</v>
          </cell>
          <cell r="AL1174" t="str">
            <v>45645</v>
          </cell>
          <cell r="AM1174"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174" t="str">
            <v>3TE40G155372</v>
          </cell>
          <cell r="AO1174" t="str">
            <v>Smart</v>
          </cell>
          <cell r="AP1174" t="str">
            <v>Hisense</v>
          </cell>
          <cell r="AQ1174" t="str">
            <v>Opera</v>
          </cell>
          <cell r="AR1174" t="str">
            <v>FHD 1920 x 1080</v>
          </cell>
          <cell r="AS1174" t="str">
            <v>3TE40G163934G163934M010</v>
          </cell>
          <cell r="AT1174">
            <v>16</v>
          </cell>
          <cell r="AU1174" t="str">
            <v>40H5B2</v>
          </cell>
          <cell r="AV1174" t="str">
            <v>3TE40G163934</v>
          </cell>
          <cell r="AW1174" t="str">
            <v>G163934</v>
          </cell>
          <cell r="AX1174" t="str">
            <v>M010</v>
          </cell>
          <cell r="AY1174">
            <v>74012588</v>
          </cell>
          <cell r="AZ1174">
            <v>51013507</v>
          </cell>
          <cell r="BA1174">
            <v>80150396</v>
          </cell>
        </row>
        <row r="1175">
          <cell r="D1175">
            <v>60310031</v>
          </cell>
          <cell r="E1175" t="str">
            <v>A</v>
          </cell>
          <cell r="F1175" t="str">
            <v>TV</v>
          </cell>
          <cell r="G1175" t="str">
            <v>SUSANA MONTES DE OCA PEREZ</v>
          </cell>
          <cell r="H1175" t="str">
            <v>MAR DEL SUR 2054 INT 4C COUNTRY GDL JAL</v>
          </cell>
          <cell r="I1175">
            <v>3314385492</v>
          </cell>
          <cell r="J1175" t="str">
            <v>HISENSE</v>
          </cell>
          <cell r="K1175" t="str">
            <v>32H5B2</v>
          </cell>
          <cell r="L1175" t="str">
            <v>32G1632E8H05213</v>
          </cell>
          <cell r="M1175" t="str">
            <v>Factura</v>
          </cell>
          <cell r="N1175">
            <v>3936</v>
          </cell>
          <cell r="O1175">
            <v>42722</v>
          </cell>
          <cell r="P1175">
            <v>42761</v>
          </cell>
          <cell r="Q1175">
            <v>201076</v>
          </cell>
          <cell r="R1175" t="str">
            <v>01/02/2017 05 : 12  ERNESTO.HERN : NP5</v>
          </cell>
          <cell r="S1175" t="str">
            <v xml:space="preserve"> </v>
          </cell>
          <cell r="T1175" t="str">
            <v xml:space="preserve"> Carlos Muñiz                     </v>
          </cell>
          <cell r="U1175" t="str">
            <v>2017-05-15</v>
          </cell>
          <cell r="V1175" t="str">
            <v>SUR</v>
          </cell>
          <cell r="W1175" t="str">
            <v>COMPLETADO</v>
          </cell>
          <cell r="X1175" t="str">
            <v>TALLER</v>
          </cell>
          <cell r="Y1175">
            <v>42760</v>
          </cell>
          <cell r="Z1175">
            <v>38</v>
          </cell>
          <cell r="AD1175" t="str">
            <v>Guadalajara/Contry</v>
          </cell>
          <cell r="AE1175" t="str">
            <v>JAL</v>
          </cell>
          <cell r="AF1175" t="str">
            <v>MX</v>
          </cell>
          <cell r="AG1175" t="str">
            <v>10410260</v>
          </cell>
          <cell r="AH1175" t="str">
            <v>SUSANA MONTE DE OCA</v>
          </cell>
          <cell r="AI1175" t="str">
            <v>Mar del sur num 2054 int 4-C</v>
          </cell>
          <cell r="AJ1175" t="str">
            <v>3314385492</v>
          </cell>
          <cell r="AK1175" t="str">
            <v>3338232855</v>
          </cell>
          <cell r="AL1175" t="str">
            <v>44610</v>
          </cell>
          <cell r="AM1175"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175" t="str">
            <v>3TE32G155369</v>
          </cell>
          <cell r="AO1175" t="str">
            <v>Smart</v>
          </cell>
          <cell r="AP1175" t="str">
            <v>Hisense</v>
          </cell>
          <cell r="AQ1175" t="str">
            <v>Opera</v>
          </cell>
          <cell r="AR1175" t="str">
            <v>HD 1366 X 768</v>
          </cell>
          <cell r="AS1175" t="str">
            <v>3TE32G164485G164485M010</v>
          </cell>
          <cell r="AT1175">
            <v>28</v>
          </cell>
          <cell r="AU1175" t="str">
            <v>32H5B2</v>
          </cell>
          <cell r="AV1175" t="str">
            <v>3TE32G164485</v>
          </cell>
          <cell r="AW1175" t="str">
            <v>G164485</v>
          </cell>
          <cell r="AX1175" t="str">
            <v>M010</v>
          </cell>
          <cell r="AY1175">
            <v>74012589</v>
          </cell>
          <cell r="AZ1175">
            <v>51013508</v>
          </cell>
          <cell r="BA1175">
            <v>80150402</v>
          </cell>
        </row>
        <row r="1176">
          <cell r="D1176">
            <v>60310719</v>
          </cell>
          <cell r="E1176" t="str">
            <v>A</v>
          </cell>
          <cell r="F1176" t="str">
            <v>TV</v>
          </cell>
          <cell r="G1176" t="str">
            <v xml:space="preserve">MERCEDES VAZQUEZ GARCIA  </v>
          </cell>
          <cell r="H1176" t="str">
            <v>PRIV GUADALUPE 5 MIRAMAR ZAPOPAN JALISCO</v>
          </cell>
          <cell r="I1176">
            <v>3311865455</v>
          </cell>
          <cell r="J1176" t="str">
            <v>HISENSE</v>
          </cell>
          <cell r="K1176" t="str">
            <v>50H5GB</v>
          </cell>
          <cell r="L1176" t="str">
            <v>50G150590H00691</v>
          </cell>
          <cell r="M1176" t="str">
            <v>Factura</v>
          </cell>
          <cell r="N1176">
            <v>15195</v>
          </cell>
          <cell r="O1176">
            <v>42630</v>
          </cell>
          <cell r="P1176">
            <v>42769</v>
          </cell>
          <cell r="Q1176">
            <v>201076</v>
          </cell>
          <cell r="R1176" t="str">
            <v>14/02/2017 01 : 50  ERNESTO.HERN : NP5
P1 T182406  08/02/2017 PANEL LCD</v>
          </cell>
          <cell r="S1176" t="str">
            <v xml:space="preserve"> </v>
          </cell>
          <cell r="T1176" t="str">
            <v xml:space="preserve"> Carlos Muñiz                     </v>
          </cell>
          <cell r="U1176" t="str">
            <v>2017-05-15</v>
          </cell>
          <cell r="V1176" t="str">
            <v>SUR</v>
          </cell>
          <cell r="W1176" t="str">
            <v>COMPLETADO</v>
          </cell>
          <cell r="X1176" t="str">
            <v>TALLER</v>
          </cell>
          <cell r="Y1176">
            <v>42769</v>
          </cell>
          <cell r="Z1176">
            <v>139</v>
          </cell>
          <cell r="AD1176" t="str">
            <v>Zapopan/Miramar</v>
          </cell>
          <cell r="AE1176" t="str">
            <v>JAL</v>
          </cell>
          <cell r="AF1176" t="str">
            <v>MX</v>
          </cell>
          <cell r="AG1176" t="str">
            <v>10410257</v>
          </cell>
          <cell r="AH1176" t="str">
            <v>MERCEDES VAZQUEZ</v>
          </cell>
          <cell r="AI1176" t="str">
            <v>5 Pri Guadalupe</v>
          </cell>
          <cell r="AJ1176" t="str">
            <v>3311865455</v>
          </cell>
          <cell r="AK1176">
            <v>0</v>
          </cell>
          <cell r="AL1176" t="str">
            <v>45060</v>
          </cell>
          <cell r="AM1176"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176" t="str">
            <v>3TE50A144537</v>
          </cell>
          <cell r="AO1176" t="str">
            <v>Smart</v>
          </cell>
          <cell r="AP1176" t="str">
            <v>Hisense</v>
          </cell>
          <cell r="AQ1176" t="str">
            <v>Opera</v>
          </cell>
          <cell r="AR1176" t="str">
            <v>FHD 1920 x 1080</v>
          </cell>
          <cell r="AS1176" t="str">
            <v>3TE50G1644B1G1644B1M010</v>
          </cell>
          <cell r="AT1176">
            <v>6</v>
          </cell>
          <cell r="AU1176" t="str">
            <v>50H7GB</v>
          </cell>
          <cell r="AV1176" t="str">
            <v>3TE50G1644B1</v>
          </cell>
          <cell r="AW1176" t="str">
            <v>G1644B1</v>
          </cell>
          <cell r="AX1176" t="str">
            <v>M010</v>
          </cell>
          <cell r="AY1176">
            <v>74012591</v>
          </cell>
          <cell r="AZ1176">
            <v>51013510</v>
          </cell>
          <cell r="BA1176">
            <v>80150405</v>
          </cell>
        </row>
        <row r="1177">
          <cell r="D1177">
            <v>60315717</v>
          </cell>
          <cell r="E1177" t="str">
            <v>A</v>
          </cell>
          <cell r="F1177" t="str">
            <v>TV</v>
          </cell>
          <cell r="G1177" t="str">
            <v>ALEJANDRO CASTILLO FLORES</v>
          </cell>
          <cell r="H1177" t="str">
            <v xml:space="preserve">AV FEDERALISTAS 1131 INT 16 COTO SAN PABLO, LA NORIA RESIDENCIAL, ZAPOPAN JALISCO    </v>
          </cell>
          <cell r="I1177">
            <v>3311131515</v>
          </cell>
          <cell r="J1177" t="str">
            <v>SHARP</v>
          </cell>
          <cell r="K1177" t="str">
            <v xml:space="preserve">LC-50N6000U                                                     </v>
          </cell>
          <cell r="L1177" t="str">
            <v xml:space="preserve">50G155270H00790  </v>
          </cell>
          <cell r="M1177" t="str">
            <v>Factura</v>
          </cell>
          <cell r="N1177">
            <v>22846</v>
          </cell>
          <cell r="O1177">
            <v>42533</v>
          </cell>
          <cell r="P1177">
            <v>42835</v>
          </cell>
          <cell r="Q1177">
            <v>201076</v>
          </cell>
          <cell r="R1177" t="str">
            <v>25/04/2017 02 : 00  ARANTXA.MON : NP5
P1: T197341/TARJETA PRINCIPAL/OC-1009862</v>
          </cell>
          <cell r="S1177" t="str">
            <v xml:space="preserve"> </v>
          </cell>
          <cell r="T1177" t="str">
            <v xml:space="preserve"> Carlos Muñiz                     </v>
          </cell>
          <cell r="U1177" t="str">
            <v>2017-04-27</v>
          </cell>
          <cell r="V1177" t="str">
            <v>SUR</v>
          </cell>
          <cell r="W1177" t="str">
            <v>COMPLETADO</v>
          </cell>
          <cell r="X1177" t="str">
            <v>TALLER</v>
          </cell>
          <cell r="Y1177">
            <v>42835</v>
          </cell>
          <cell r="Z1177">
            <v>302</v>
          </cell>
          <cell r="AD1177" t="str">
            <v>Zapopan / La Noria residencial</v>
          </cell>
          <cell r="AE1177" t="str">
            <v>JAL</v>
          </cell>
          <cell r="AF1177" t="str">
            <v>MX</v>
          </cell>
          <cell r="AG1177" t="str">
            <v>10367146</v>
          </cell>
          <cell r="AH1177" t="str">
            <v>ALEJANDRO CASTILLO FLORES</v>
          </cell>
          <cell r="AI1177" t="str">
            <v>Av federalistas 1131 int 16 cotto san pablo</v>
          </cell>
          <cell r="AJ1177" t="str">
            <v>3311131515</v>
          </cell>
          <cell r="AK1177" t="str">
            <v>3311131515</v>
          </cell>
          <cell r="AL1177" t="str">
            <v>45138</v>
          </cell>
          <cell r="AM1177"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177" t="str">
            <v>3TE50G154927</v>
          </cell>
          <cell r="AO1177" t="e">
            <v>#N/A</v>
          </cell>
          <cell r="AP1177" t="e">
            <v>#N/A</v>
          </cell>
          <cell r="AQ1177" t="e">
            <v>#N/A</v>
          </cell>
          <cell r="AR1177" t="e">
            <v>#N/A</v>
          </cell>
          <cell r="AS1177" t="str">
            <v>3TE50G155270G155270M010</v>
          </cell>
          <cell r="AT1177">
            <v>2</v>
          </cell>
          <cell r="AU1177" t="str">
            <v>LC-50N6000U</v>
          </cell>
          <cell r="AV1177" t="str">
            <v>3TE50G155270</v>
          </cell>
          <cell r="AW1177" t="str">
            <v>G155270</v>
          </cell>
          <cell r="AX1177" t="str">
            <v>M010</v>
          </cell>
          <cell r="AY1177">
            <v>74012593</v>
          </cell>
          <cell r="AZ1177">
            <v>51013512</v>
          </cell>
          <cell r="BA1177">
            <v>80150407</v>
          </cell>
        </row>
        <row r="1178">
          <cell r="D1178">
            <v>60315726</v>
          </cell>
          <cell r="E1178" t="str">
            <v>A</v>
          </cell>
          <cell r="F1178" t="str">
            <v>TV</v>
          </cell>
          <cell r="G1178" t="str">
            <v xml:space="preserve">GEORGINA PADILLA VILLALVAZO </v>
          </cell>
          <cell r="H1178" t="str">
            <v>HDA DE LA MALVA NUM 51, FRACC. HACIENDA REAL, 45428, TONALA JALISCO</v>
          </cell>
          <cell r="I1178">
            <v>3314639220</v>
          </cell>
          <cell r="J1178" t="str">
            <v>HISENSE</v>
          </cell>
          <cell r="K1178" t="str">
            <v>40H5B2</v>
          </cell>
          <cell r="L1178" t="str">
            <v xml:space="preserve">40G161181H02709 </v>
          </cell>
          <cell r="M1178" t="str">
            <v>Factura</v>
          </cell>
          <cell r="N1178">
            <v>5844</v>
          </cell>
          <cell r="O1178">
            <v>42592</v>
          </cell>
          <cell r="P1178">
            <v>42836</v>
          </cell>
          <cell r="Q1178">
            <v>201076</v>
          </cell>
          <cell r="R1178" t="str">
            <v>24/04/2017 23 : 27  ARANTXA.MON : NP5
P1: T191066/PANEL/OC-1009740</v>
          </cell>
          <cell r="S1178" t="str">
            <v/>
          </cell>
          <cell r="T1178" t="str">
            <v xml:space="preserve"> Carlos Muñiz                     </v>
          </cell>
          <cell r="U1178" t="str">
            <v>2017-04-27</v>
          </cell>
          <cell r="V1178" t="str">
            <v>SUR</v>
          </cell>
          <cell r="W1178" t="str">
            <v>COMPLETADO</v>
          </cell>
          <cell r="X1178" t="str">
            <v>TALLER</v>
          </cell>
          <cell r="Y1178">
            <v>42835</v>
          </cell>
          <cell r="Z1178">
            <v>243</v>
          </cell>
          <cell r="AD1178" t="str">
            <v>Tonala/Fracc Hda.real</v>
          </cell>
          <cell r="AE1178" t="str">
            <v>JAL</v>
          </cell>
          <cell r="AF1178" t="str">
            <v>MX</v>
          </cell>
          <cell r="AG1178" t="str">
            <v>10413228</v>
          </cell>
          <cell r="AH1178" t="str">
            <v>GEORGINA PADILLA VILLALVAZO</v>
          </cell>
          <cell r="AI1178" t="str">
            <v>Hda de la malva num 51</v>
          </cell>
          <cell r="AJ1178" t="str">
            <v>044-3314639220</v>
          </cell>
          <cell r="AK1178" t="str">
            <v>33484808 (LOCAL)</v>
          </cell>
          <cell r="AL1178" t="str">
            <v>45428</v>
          </cell>
          <cell r="AM1178"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178" t="str">
            <v>3TE40G155372</v>
          </cell>
          <cell r="AO1178" t="str">
            <v>Smart</v>
          </cell>
          <cell r="AP1178" t="str">
            <v>Hisense</v>
          </cell>
          <cell r="AQ1178" t="str">
            <v>Opera</v>
          </cell>
          <cell r="AR1178" t="str">
            <v>FHD 1920 x 1080</v>
          </cell>
          <cell r="AS1178" t="str">
            <v>3TE40G163934G163934M010</v>
          </cell>
          <cell r="AT1178">
            <v>16</v>
          </cell>
          <cell r="AU1178" t="str">
            <v>40H5B2</v>
          </cell>
          <cell r="AV1178" t="str">
            <v>3TE40G163934</v>
          </cell>
          <cell r="AW1178" t="str">
            <v>G163934</v>
          </cell>
          <cell r="AX1178" t="str">
            <v>M010</v>
          </cell>
          <cell r="AY1178">
            <v>74012595</v>
          </cell>
          <cell r="AZ1178">
            <v>51013514</v>
          </cell>
          <cell r="BA1178">
            <v>80150408</v>
          </cell>
        </row>
        <row r="1179">
          <cell r="D1179">
            <v>60316004</v>
          </cell>
          <cell r="E1179" t="str">
            <v>B</v>
          </cell>
          <cell r="F1179" t="str">
            <v>TV</v>
          </cell>
          <cell r="G1179" t="str">
            <v xml:space="preserve">GERARDO NAZARED TRIGUEROS OROZCO                                                </v>
          </cell>
          <cell r="H1179" t="str">
            <v>CARRET. GDL-CHAPALA KM 24.5 Col. CENTRO TLAJOMULCO Mpo. TLAJOMULCO DE ZUÑIGA</v>
          </cell>
          <cell r="I1179" t="str">
            <v>36690200 EXT 1190</v>
          </cell>
          <cell r="J1179" t="str">
            <v>HISENSE</v>
          </cell>
          <cell r="K1179" t="str">
            <v>40H5B2</v>
          </cell>
          <cell r="L1179" t="str">
            <v>40G1635C7H01263</v>
          </cell>
          <cell r="M1179" t="str">
            <v>Factura</v>
          </cell>
          <cell r="N1179">
            <v>10599</v>
          </cell>
          <cell r="O1179">
            <v>42790</v>
          </cell>
          <cell r="P1179">
            <v>42837</v>
          </cell>
          <cell r="Q1179">
            <v>201076</v>
          </cell>
          <cell r="R1179" t="str">
            <v>20/04/2017 23 : 22  ROGER.R : TCFT - Canal 1.1</v>
          </cell>
          <cell r="S1179" t="str">
            <v xml:space="preserve"> Por indicaciones de ingenieria Hisense </v>
          </cell>
          <cell r="T1179" t="str">
            <v xml:space="preserve"> Carlos Muñiz                     </v>
          </cell>
          <cell r="U1179" t="str">
            <v>2017-04-21</v>
          </cell>
          <cell r="V1179" t="str">
            <v>SUR</v>
          </cell>
          <cell r="W1179" t="str">
            <v>COMPLETADO</v>
          </cell>
          <cell r="X1179" t="str">
            <v>TALLER</v>
          </cell>
          <cell r="Y1179">
            <v>42837</v>
          </cell>
          <cell r="Z1179">
            <v>47</v>
          </cell>
          <cell r="AD1179" t="str">
            <v>Miravalle/Guadalajara</v>
          </cell>
          <cell r="AE1179" t="str">
            <v>JAL</v>
          </cell>
          <cell r="AF1179" t="str">
            <v>MX</v>
          </cell>
          <cell r="AG1179" t="str">
            <v>10415732</v>
          </cell>
          <cell r="AH1179" t="str">
            <v>GERARDO NAZARED TRIGUEROS OROZCO</v>
          </cell>
          <cell r="AI1179" t="str">
            <v>letra b Paul Gaugin 4503</v>
          </cell>
          <cell r="AJ1179" t="str">
            <v>3310989382</v>
          </cell>
          <cell r="AK1179">
            <v>0</v>
          </cell>
          <cell r="AL1179" t="str">
            <v>44990</v>
          </cell>
          <cell r="AM1179"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179" t="str">
            <v>3TE40G155372</v>
          </cell>
          <cell r="AO1179" t="str">
            <v>Smart</v>
          </cell>
          <cell r="AP1179" t="str">
            <v>Hisense</v>
          </cell>
          <cell r="AQ1179" t="str">
            <v>Opera</v>
          </cell>
          <cell r="AR1179" t="str">
            <v>FHD 1920 x 1080</v>
          </cell>
          <cell r="AS1179" t="str">
            <v>3TE40G163934G163934M010</v>
          </cell>
          <cell r="AT1179">
            <v>16</v>
          </cell>
          <cell r="AU1179" t="str">
            <v>40H5B2</v>
          </cell>
          <cell r="AV1179" t="str">
            <v>3TE40G163934</v>
          </cell>
          <cell r="AW1179" t="str">
            <v>G163934</v>
          </cell>
          <cell r="AX1179" t="str">
            <v>M010</v>
          </cell>
          <cell r="AY1179">
            <v>74012596</v>
          </cell>
          <cell r="AZ1179">
            <v>51013515</v>
          </cell>
          <cell r="BA1179">
            <v>80150410</v>
          </cell>
        </row>
        <row r="1180">
          <cell r="D1180">
            <v>60316193</v>
          </cell>
          <cell r="E1180" t="str">
            <v>A</v>
          </cell>
          <cell r="F1180" t="str">
            <v>TV</v>
          </cell>
          <cell r="G1180" t="str">
            <v xml:space="preserve">GUADALUPE ALEJANDRA MARTINEZ PIÑAS                                              </v>
          </cell>
          <cell r="H1180" t="str">
            <v xml:space="preserve">PRIV EMILIANO ZAPATA 5221, LAS PUNTAS, TLAQUEPAQUE, JALISCO                        </v>
          </cell>
          <cell r="I1180">
            <v>3310711631</v>
          </cell>
          <cell r="J1180" t="str">
            <v>HISENSE</v>
          </cell>
          <cell r="K1180" t="str">
            <v>WSA1202PG</v>
          </cell>
          <cell r="L1180" t="str">
            <v xml:space="preserve">1WC1202BMX0WFH1ZG140337 </v>
          </cell>
          <cell r="M1180" t="str">
            <v>Factura</v>
          </cell>
          <cell r="N1180">
            <v>2990</v>
          </cell>
          <cell r="O1180">
            <v>42593</v>
          </cell>
          <cell r="P1180">
            <v>42843</v>
          </cell>
          <cell r="Q1180">
            <v>201076</v>
          </cell>
          <cell r="R1180" t="str">
            <v>23/04/2017 11 : 35  ARANTXA.MON : NP5
P1: A0028L13DXF00/JUNTA DE VALVULA DE DRENADO/OC-1009794</v>
          </cell>
          <cell r="S1180" t="str">
            <v xml:space="preserve"> </v>
          </cell>
          <cell r="T1180" t="str">
            <v xml:space="preserve"> Carlos Muñiz                     </v>
          </cell>
          <cell r="U1180" t="str">
            <v>2017-04-05</v>
          </cell>
          <cell r="V1180" t="str">
            <v>SUR</v>
          </cell>
          <cell r="W1180" t="str">
            <v>COMPLETADO</v>
          </cell>
          <cell r="X1180" t="str">
            <v>TALLER</v>
          </cell>
          <cell r="Y1180">
            <v>42843</v>
          </cell>
          <cell r="Z1180">
            <v>250</v>
          </cell>
          <cell r="AD1180" t="str">
            <v>Tlaquepaque /Las puntas</v>
          </cell>
          <cell r="AE1180" t="str">
            <v>JAL</v>
          </cell>
          <cell r="AF1180" t="str">
            <v>MX</v>
          </cell>
          <cell r="AG1180" t="str">
            <v>10416189</v>
          </cell>
          <cell r="AH1180" t="str">
            <v>GUADALUPE ALEJANDRA MARTINEZ PIÑAS</v>
          </cell>
          <cell r="AI1180" t="str">
            <v>5221 Priv Emiliano Zapata</v>
          </cell>
          <cell r="AJ1180" t="str">
            <v>3310711631</v>
          </cell>
          <cell r="AK1180">
            <v>0</v>
          </cell>
          <cell r="AL1180" t="str">
            <v>45590</v>
          </cell>
          <cell r="AM1180"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180" t="str">
            <v>GWE012WJC000</v>
          </cell>
          <cell r="AO1180" t="e">
            <v>#N/A</v>
          </cell>
          <cell r="AP1180" t="e">
            <v>#N/A</v>
          </cell>
          <cell r="AQ1180" t="e">
            <v>#N/A</v>
          </cell>
          <cell r="AR1180" t="e">
            <v>#N/A</v>
          </cell>
          <cell r="AS1180" t="str">
            <v>GWE014WJB003WH0HPM010</v>
          </cell>
          <cell r="AT1180">
            <v>3</v>
          </cell>
          <cell r="AU1180" t="str">
            <v>WSA1401P</v>
          </cell>
          <cell r="AV1180" t="str">
            <v>GWE014WJB003</v>
          </cell>
          <cell r="AW1180" t="str">
            <v>WH0HP</v>
          </cell>
          <cell r="AX1180" t="str">
            <v>M010</v>
          </cell>
          <cell r="AY1180">
            <v>74012597</v>
          </cell>
          <cell r="AZ1180">
            <v>51013516</v>
          </cell>
          <cell r="BA1180">
            <v>80150411</v>
          </cell>
        </row>
        <row r="1181">
          <cell r="D1181">
            <v>60316195</v>
          </cell>
          <cell r="E1181" t="str">
            <v>A</v>
          </cell>
          <cell r="F1181" t="str">
            <v>TV</v>
          </cell>
          <cell r="G1181" t="str">
            <v xml:space="preserve">MARTHA PATRICIA SANCHEZ RAMIREZ                                                 </v>
          </cell>
          <cell r="H1181" t="str">
            <v xml:space="preserve">MISPERO 13, SAN JOSE DEL CASTILLO, 45685, EL SALTO, JALISCO  </v>
          </cell>
          <cell r="I1181">
            <v>3331617503</v>
          </cell>
          <cell r="J1181" t="str">
            <v>HISENSE</v>
          </cell>
          <cell r="K1181" t="str">
            <v>50K20DW</v>
          </cell>
          <cell r="L1181" t="str">
            <v>50G143291H11666</v>
          </cell>
          <cell r="M1181" t="str">
            <v>Ticket de compra</v>
          </cell>
          <cell r="N1181">
            <v>10121</v>
          </cell>
          <cell r="O1181">
            <v>42105</v>
          </cell>
          <cell r="P1181">
            <v>42844</v>
          </cell>
          <cell r="Q1181">
            <v>201076</v>
          </cell>
          <cell r="R1181" t="str">
            <v>25/04/2017 03 : 57  ARANTXA.MON : NP5
P1: T173331/PANEL/OC-1009924</v>
          </cell>
          <cell r="S1181" t="str">
            <v xml:space="preserve"> </v>
          </cell>
          <cell r="T1181" t="str">
            <v xml:space="preserve"> Carlos Muñiz                     </v>
          </cell>
          <cell r="U1181" t="str">
            <v>2017-05-16</v>
          </cell>
          <cell r="V1181" t="str">
            <v>SUR</v>
          </cell>
          <cell r="W1181" t="str">
            <v>COMPLETADO</v>
          </cell>
          <cell r="X1181" t="str">
            <v>TALLER</v>
          </cell>
          <cell r="Y1181">
            <v>42843</v>
          </cell>
          <cell r="Z1181">
            <v>738</v>
          </cell>
          <cell r="AD1181" t="str">
            <v>El Salto/San Jose del castillo</v>
          </cell>
          <cell r="AE1181" t="str">
            <v>JAL</v>
          </cell>
          <cell r="AF1181" t="str">
            <v>MX</v>
          </cell>
          <cell r="AG1181" t="str">
            <v>10416186</v>
          </cell>
          <cell r="AH1181" t="str">
            <v>MARTHA PATRICIA SANCHEZ</v>
          </cell>
          <cell r="AI1181" t="str">
            <v>13 Tabachin</v>
          </cell>
          <cell r="AJ1181" t="str">
            <v>3336882646</v>
          </cell>
          <cell r="AK1181">
            <v>0</v>
          </cell>
          <cell r="AL1181" t="str">
            <v>45685</v>
          </cell>
          <cell r="AM1181"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181" t="str">
            <v>1TE50B8NUSCB</v>
          </cell>
          <cell r="AO1181" t="str">
            <v>Smart</v>
          </cell>
          <cell r="AP1181" t="str">
            <v>Hisense</v>
          </cell>
          <cell r="AQ1181" t="str">
            <v>Opera</v>
          </cell>
          <cell r="AR1181" t="str">
            <v>FHD 1920 x 1080</v>
          </cell>
          <cell r="AS1181" t="str">
            <v>3TE50G1644B3G1644B3M010</v>
          </cell>
          <cell r="AT1181">
            <v>3</v>
          </cell>
          <cell r="AU1181" t="str">
            <v>50H7GB</v>
          </cell>
          <cell r="AV1181" t="str">
            <v>3TE50G1644B3</v>
          </cell>
          <cell r="AW1181" t="str">
            <v>G1644B3</v>
          </cell>
          <cell r="AX1181" t="str">
            <v>M010</v>
          </cell>
          <cell r="AY1181">
            <v>74012598</v>
          </cell>
          <cell r="AZ1181">
            <v>51013517</v>
          </cell>
          <cell r="BA1181">
            <v>80150412</v>
          </cell>
        </row>
        <row r="1182">
          <cell r="D1182">
            <v>60316540</v>
          </cell>
          <cell r="E1182" t="str">
            <v>A</v>
          </cell>
          <cell r="F1182" t="str">
            <v>TV</v>
          </cell>
          <cell r="G1182" t="str">
            <v>NOE SIMON MARTINEZ / FABRICAS DE FRANCIA</v>
          </cell>
          <cell r="H1182" t="str">
            <v>AV. VALLARTA 3959, DON BOSCO VALLARTA, 45049, GUADALAJARA, JAL</v>
          </cell>
          <cell r="I1182">
            <v>3334040451</v>
          </cell>
          <cell r="J1182" t="str">
            <v>HISENSE</v>
          </cell>
          <cell r="K1182" t="str">
            <v>55H9B</v>
          </cell>
          <cell r="L1182" t="str">
            <v>55G155388H00192</v>
          </cell>
          <cell r="M1182" t="str">
            <v>Carta de equipo de tienda</v>
          </cell>
          <cell r="N1182" t="str">
            <v>DISPLAY PRODUCT</v>
          </cell>
          <cell r="O1182">
            <v>42811</v>
          </cell>
          <cell r="P1182">
            <v>42846</v>
          </cell>
          <cell r="Q1182">
            <v>201076</v>
          </cell>
          <cell r="R1182" t="str">
            <v>26/04/2017 04 : 27  ARANTXA.MON : NP5
P1: 189723/PANEL/OC-1009957</v>
          </cell>
          <cell r="S1182" t="str">
            <v xml:space="preserve"> El documento adjunto no muestra el cost</v>
          </cell>
          <cell r="T1182" t="str">
            <v xml:space="preserve"> Carlos Muñiz                     </v>
          </cell>
          <cell r="U1182" t="str">
            <v>2017-04-27</v>
          </cell>
          <cell r="V1182" t="str">
            <v>SUR</v>
          </cell>
          <cell r="W1182" t="str">
            <v>COMPLETADO</v>
          </cell>
          <cell r="X1182" t="str">
            <v>TALLER</v>
          </cell>
          <cell r="Y1182">
            <v>42845</v>
          </cell>
          <cell r="Z1182">
            <v>34</v>
          </cell>
          <cell r="AD1182" t="str">
            <v>ZAPOPAN/DON BOSCO VALLARTA</v>
          </cell>
          <cell r="AE1182" t="str">
            <v>JAL</v>
          </cell>
          <cell r="AF1182" t="str">
            <v>MX</v>
          </cell>
          <cell r="AG1182" t="str">
            <v>10415902</v>
          </cell>
          <cell r="AH1182" t="str">
            <v>NOE SIMON MARTINEZ</v>
          </cell>
          <cell r="AI1182" t="str">
            <v>AV. VALLARTA # 3959</v>
          </cell>
          <cell r="AJ1182" t="str">
            <v>3334040451</v>
          </cell>
          <cell r="AK1182">
            <v>0</v>
          </cell>
          <cell r="AL1182" t="str">
            <v>45049</v>
          </cell>
          <cell r="AM1182"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182" t="str">
            <v>3TE55G153334</v>
          </cell>
          <cell r="AO1182" t="str">
            <v>Smart</v>
          </cell>
          <cell r="AP1182" t="str">
            <v>Hisense</v>
          </cell>
          <cell r="AQ1182" t="str">
            <v>Opera</v>
          </cell>
          <cell r="AR1182" t="str">
            <v>UHD 3840 X 2160</v>
          </cell>
          <cell r="AS1182" t="str">
            <v>3TE55G155388G155388M010</v>
          </cell>
          <cell r="AT1182">
            <v>40</v>
          </cell>
          <cell r="AU1182" t="str">
            <v>55H9B</v>
          </cell>
          <cell r="AV1182" t="str">
            <v>3TE55G155388</v>
          </cell>
          <cell r="AW1182" t="str">
            <v>G155388</v>
          </cell>
          <cell r="AX1182" t="str">
            <v>M010</v>
          </cell>
          <cell r="AY1182">
            <v>74012599</v>
          </cell>
          <cell r="AZ1182">
            <v>51013518</v>
          </cell>
          <cell r="BA1182">
            <v>80150413</v>
          </cell>
        </row>
        <row r="1183">
          <cell r="D1183">
            <v>60316582</v>
          </cell>
          <cell r="E1183" t="str">
            <v>A</v>
          </cell>
          <cell r="F1183" t="str">
            <v>TV</v>
          </cell>
          <cell r="G1183" t="str">
            <v xml:space="preserve">FRANCISCO SANTA ANA LIM </v>
          </cell>
          <cell r="H1183" t="str">
            <v>CARLOS LANDEROS 243, LADRON DE GUEVARA, 44650, GUADALAJARA, JALISCO</v>
          </cell>
          <cell r="I1183">
            <v>3331617503</v>
          </cell>
          <cell r="J1183" t="str">
            <v>HISENSE</v>
          </cell>
          <cell r="K1183" t="str">
            <v>32H5B2</v>
          </cell>
          <cell r="L1183" t="str">
            <v xml:space="preserve">32G1614E4H00478 </v>
          </cell>
          <cell r="M1183" t="str">
            <v>Ticket de compra</v>
          </cell>
          <cell r="N1183">
            <v>4899</v>
          </cell>
          <cell r="O1183">
            <v>42496</v>
          </cell>
          <cell r="P1183">
            <v>42823</v>
          </cell>
          <cell r="Q1183">
            <v>201076</v>
          </cell>
          <cell r="R1183" t="str">
            <v>26/04/2017 04 : 26  ARANTXA.MON : NP5
P1: T185960/PANEL/OC-1009956</v>
          </cell>
          <cell r="S1183" t="str">
            <v xml:space="preserve"> </v>
          </cell>
          <cell r="T1183" t="str">
            <v xml:space="preserve"> Carlos Muñiz                     </v>
          </cell>
          <cell r="U1183" t="str">
            <v>2017-04-27</v>
          </cell>
          <cell r="V1183" t="str">
            <v>SUR</v>
          </cell>
          <cell r="W1183" t="str">
            <v>COMPLETADO</v>
          </cell>
          <cell r="X1183" t="str">
            <v>TALLER</v>
          </cell>
          <cell r="Y1183">
            <v>42846</v>
          </cell>
          <cell r="Z1183">
            <v>350</v>
          </cell>
          <cell r="AD1183" t="str">
            <v>Guadalajara/Ladron de guevara</v>
          </cell>
          <cell r="AE1183" t="str">
            <v>JAL</v>
          </cell>
          <cell r="AF1183" t="str">
            <v>MX</v>
          </cell>
          <cell r="AG1183" t="str">
            <v>10413110</v>
          </cell>
          <cell r="AH1183" t="str">
            <v>FRANCISCO STA ANA LIN</v>
          </cell>
          <cell r="AI1183" t="str">
            <v>Carlos landeros num 243</v>
          </cell>
          <cell r="AJ1183" t="str">
            <v>3331153063</v>
          </cell>
          <cell r="AK1183" t="str">
            <v>3331153063</v>
          </cell>
          <cell r="AL1183" t="str">
            <v>44650</v>
          </cell>
          <cell r="AM1183"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183" t="str">
            <v>3TE32G155369</v>
          </cell>
          <cell r="AO1183" t="str">
            <v>Smart</v>
          </cell>
          <cell r="AP1183" t="str">
            <v>Hisense</v>
          </cell>
          <cell r="AQ1183" t="str">
            <v>Opera</v>
          </cell>
          <cell r="AR1183" t="str">
            <v>HD 1366 X 768</v>
          </cell>
          <cell r="AS1183" t="str">
            <v>3TE32G164485G164485M010</v>
          </cell>
          <cell r="AT1183">
            <v>28</v>
          </cell>
          <cell r="AU1183" t="str">
            <v>32H5B2</v>
          </cell>
          <cell r="AV1183" t="str">
            <v>3TE32G164485</v>
          </cell>
          <cell r="AW1183" t="str">
            <v>G164485</v>
          </cell>
          <cell r="AX1183" t="str">
            <v>M010</v>
          </cell>
          <cell r="AY1183">
            <v>74012600</v>
          </cell>
          <cell r="AZ1183">
            <v>51013519</v>
          </cell>
          <cell r="BA1183">
            <v>80150414</v>
          </cell>
        </row>
        <row r="1184">
          <cell r="D1184">
            <v>60305683</v>
          </cell>
          <cell r="E1184" t="str">
            <v>A</v>
          </cell>
          <cell r="F1184" t="str">
            <v>TV</v>
          </cell>
          <cell r="G1184" t="str">
            <v xml:space="preserve">FEDERICO MIRAGLIA </v>
          </cell>
          <cell r="H1184" t="str">
            <v xml:space="preserve">SUPERMANZANA 02 LOTE 16 FRAC.OJO DE AGUA-PUERTO MORELOS </v>
          </cell>
          <cell r="I1184">
            <v>9983217149</v>
          </cell>
          <cell r="J1184" t="str">
            <v>HISENSE</v>
          </cell>
          <cell r="K1184" t="str">
            <v>40H5B2</v>
          </cell>
          <cell r="L1184" t="str">
            <v>40G155372H05232</v>
          </cell>
          <cell r="M1184">
            <v>1000000203</v>
          </cell>
          <cell r="N1184">
            <v>5999</v>
          </cell>
          <cell r="O1184">
            <v>42557</v>
          </cell>
          <cell r="P1184">
            <v>42716</v>
          </cell>
          <cell r="Q1184">
            <v>201033</v>
          </cell>
          <cell r="R1184" t="str">
            <v>21/12/2016 ERNESTO HERNANDEZ NP5
OC-1004641, T202232/Panel - PANEL</v>
          </cell>
          <cell r="S1184" t="str">
            <v xml:space="preserve"> EQUIPO EN RESGUARDO DEL CSA CON TODOS S</v>
          </cell>
          <cell r="T1184" t="str">
            <v xml:space="preserve">        JUAN OSWALDO URIBE PERAZA </v>
          </cell>
          <cell r="U1184" t="str">
            <v>2017-05-16</v>
          </cell>
          <cell r="V1184" t="str">
            <v>SUR</v>
          </cell>
          <cell r="W1184" t="str">
            <v>COMPLETADO</v>
          </cell>
          <cell r="X1184" t="str">
            <v>TALLER</v>
          </cell>
          <cell r="Y1184" t="e">
            <v>#N/A</v>
          </cell>
          <cell r="Z1184" t="e">
            <v>#N/A</v>
          </cell>
          <cell r="AD1184" t="e">
            <v>#N/A</v>
          </cell>
          <cell r="AE1184" t="e">
            <v>#N/A</v>
          </cell>
          <cell r="AF1184" t="e">
            <v>#N/A</v>
          </cell>
          <cell r="AG1184" t="e">
            <v>#N/A</v>
          </cell>
          <cell r="AH1184" t="e">
            <v>#N/A</v>
          </cell>
          <cell r="AI1184" t="e">
            <v>#N/A</v>
          </cell>
          <cell r="AJ1184" t="e">
            <v>#N/A</v>
          </cell>
          <cell r="AK1184" t="e">
            <v>#N/A</v>
          </cell>
          <cell r="AL1184" t="e">
            <v>#N/A</v>
          </cell>
          <cell r="AM1184" t="e">
            <v>#N/A</v>
          </cell>
          <cell r="AN1184" t="str">
            <v>3TE40G155372</v>
          </cell>
          <cell r="AO1184" t="str">
            <v>Smart</v>
          </cell>
          <cell r="AP1184" t="str">
            <v>Hisense</v>
          </cell>
          <cell r="AQ1184" t="str">
            <v>Opera</v>
          </cell>
          <cell r="AR1184" t="str">
            <v>FHD 1920 x 1080</v>
          </cell>
          <cell r="AS1184" t="str">
            <v>3TE40G163934G163934M010</v>
          </cell>
          <cell r="AT1184">
            <v>16</v>
          </cell>
          <cell r="AU1184" t="str">
            <v>40H5B2</v>
          </cell>
          <cell r="AV1184" t="str">
            <v>3TE40G163934</v>
          </cell>
          <cell r="AW1184" t="str">
            <v>G163934</v>
          </cell>
          <cell r="AX1184" t="str">
            <v>M010</v>
          </cell>
          <cell r="AY1184">
            <v>74012606</v>
          </cell>
          <cell r="AZ1184">
            <v>51013525</v>
          </cell>
          <cell r="BA1184">
            <v>80150420</v>
          </cell>
        </row>
        <row r="1185">
          <cell r="D1185">
            <v>60305684</v>
          </cell>
          <cell r="E1185" t="str">
            <v>A</v>
          </cell>
          <cell r="F1185" t="str">
            <v>TV</v>
          </cell>
          <cell r="G1185" t="str">
            <v xml:space="preserve">FEDERICO MIRAGLIA </v>
          </cell>
          <cell r="H1185" t="str">
            <v xml:space="preserve">SUPERMANZANA 02 LOTE 16 FRAC.OJO DE AGUA-PUERTO MORELOS </v>
          </cell>
          <cell r="I1185">
            <v>9983217149</v>
          </cell>
          <cell r="J1185" t="str">
            <v>HISENSE</v>
          </cell>
          <cell r="K1185" t="str">
            <v>40H5B2</v>
          </cell>
          <cell r="L1185" t="str">
            <v>40G155372H01233</v>
          </cell>
          <cell r="M1185">
            <v>1000000203</v>
          </cell>
          <cell r="N1185">
            <v>5999</v>
          </cell>
          <cell r="O1185">
            <v>42557</v>
          </cell>
          <cell r="P1185">
            <v>42716</v>
          </cell>
          <cell r="Q1185">
            <v>201033</v>
          </cell>
          <cell r="R1185" t="str">
            <v>21/12/2016 06 : 22  ERNESTO.HERN : NP5
OC-1004640, T202232/Panel - PANEL</v>
          </cell>
          <cell r="S1185" t="str">
            <v xml:space="preserve"> EQUIPO EN RESGUARDO DEL CSA CON TODOS S</v>
          </cell>
          <cell r="T1185" t="str">
            <v xml:space="preserve">        JUAN OSWALDO URIBE PERAZA </v>
          </cell>
          <cell r="U1185" t="str">
            <v>2017-05-16</v>
          </cell>
          <cell r="V1185" t="str">
            <v>SUR</v>
          </cell>
          <cell r="W1185" t="str">
            <v>COMPLETADO</v>
          </cell>
          <cell r="X1185" t="str">
            <v>TALLER</v>
          </cell>
          <cell r="Y1185" t="e">
            <v>#N/A</v>
          </cell>
          <cell r="Z1185" t="e">
            <v>#N/A</v>
          </cell>
          <cell r="AD1185" t="e">
            <v>#N/A</v>
          </cell>
          <cell r="AE1185" t="e">
            <v>#N/A</v>
          </cell>
          <cell r="AF1185" t="e">
            <v>#N/A</v>
          </cell>
          <cell r="AG1185" t="e">
            <v>#N/A</v>
          </cell>
          <cell r="AH1185" t="e">
            <v>#N/A</v>
          </cell>
          <cell r="AI1185" t="e">
            <v>#N/A</v>
          </cell>
          <cell r="AJ1185" t="e">
            <v>#N/A</v>
          </cell>
          <cell r="AK1185" t="e">
            <v>#N/A</v>
          </cell>
          <cell r="AL1185" t="e">
            <v>#N/A</v>
          </cell>
          <cell r="AM1185" t="e">
            <v>#N/A</v>
          </cell>
          <cell r="AN1185" t="str">
            <v>3TE40G155372</v>
          </cell>
          <cell r="AO1185" t="str">
            <v>Smart</v>
          </cell>
          <cell r="AP1185" t="str">
            <v>Hisense</v>
          </cell>
          <cell r="AQ1185" t="str">
            <v>Opera</v>
          </cell>
          <cell r="AR1185" t="str">
            <v>FHD 1920 x 1080</v>
          </cell>
          <cell r="AS1185" t="str">
            <v>3TE40G163934G163934M010</v>
          </cell>
          <cell r="AT1185">
            <v>16</v>
          </cell>
          <cell r="AU1185" t="str">
            <v>40H5B2</v>
          </cell>
          <cell r="AV1185" t="str">
            <v>3TE40G163934</v>
          </cell>
          <cell r="AW1185" t="str">
            <v>G163934</v>
          </cell>
          <cell r="AX1185" t="str">
            <v>M010</v>
          </cell>
          <cell r="AY1185">
            <v>74012607</v>
          </cell>
          <cell r="AZ1185">
            <v>51013526</v>
          </cell>
          <cell r="BA1185">
            <v>80150421</v>
          </cell>
        </row>
        <row r="1186">
          <cell r="D1186">
            <v>60317565</v>
          </cell>
          <cell r="E1186" t="str">
            <v>A</v>
          </cell>
          <cell r="F1186" t="str">
            <v>TV</v>
          </cell>
          <cell r="G1186" t="str">
            <v>David Abdala Fernandez</v>
          </cell>
          <cell r="H1186" t="str">
            <v>Juan de la Luz enriquez 310</v>
          </cell>
          <cell r="I1186" t="str">
            <v>9241127685 Cell</v>
          </cell>
          <cell r="J1186" t="str">
            <v>HISENSE</v>
          </cell>
          <cell r="K1186" t="str">
            <v>50K20DW</v>
          </cell>
          <cell r="L1186" t="str">
            <v>50G144844H03676</v>
          </cell>
          <cell r="M1186" t="str">
            <v>POLIZA</v>
          </cell>
          <cell r="N1186" t="str">
            <v>SEALED WARRANTY</v>
          </cell>
          <cell r="O1186">
            <v>42122</v>
          </cell>
          <cell r="P1186">
            <v>42860</v>
          </cell>
          <cell r="Q1186">
            <v>201042</v>
          </cell>
          <cell r="R1186" t="str">
            <v>Tiras de Led Dañadas incluido en PANEL con No de parte:T173331 Ped OC-1010466</v>
          </cell>
          <cell r="S1186" t="str">
            <v>CON TOMACORRIENTE, CONTROL REMOTO, CON B</v>
          </cell>
          <cell r="T1186" t="str">
            <v xml:space="preserve"> Jesus Manuel Mariano Doroteo     </v>
          </cell>
          <cell r="U1186" t="str">
            <v>2017-05-16</v>
          </cell>
          <cell r="V1186" t="str">
            <v>SUR</v>
          </cell>
          <cell r="W1186" t="str">
            <v>COMPLETADO</v>
          </cell>
          <cell r="X1186" t="str">
            <v>TALLER</v>
          </cell>
          <cell r="Y1186">
            <v>42858</v>
          </cell>
          <cell r="Z1186">
            <v>736</v>
          </cell>
          <cell r="AD1186" t="str">
            <v>acayucan/villas altas</v>
          </cell>
          <cell r="AE1186" t="str">
            <v>VER</v>
          </cell>
          <cell r="AF1186" t="str">
            <v>MX</v>
          </cell>
          <cell r="AG1186" t="str">
            <v>10416060</v>
          </cell>
          <cell r="AH1186" t="str">
            <v>DAVID ABDALA FERNANDEZ</v>
          </cell>
          <cell r="AI1186" t="str">
            <v>310 juan de la luz enriquez</v>
          </cell>
          <cell r="AJ1186" t="str">
            <v>044-9241127685</v>
          </cell>
          <cell r="AK1186">
            <v>0</v>
          </cell>
          <cell r="AL1186" t="str">
            <v>96026</v>
          </cell>
          <cell r="AM1186"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186" t="str">
            <v>1TE50B8NUSCB</v>
          </cell>
          <cell r="AO1186" t="str">
            <v>Smart</v>
          </cell>
          <cell r="AP1186" t="str">
            <v>Hisense</v>
          </cell>
          <cell r="AQ1186" t="str">
            <v>Opera</v>
          </cell>
          <cell r="AR1186" t="str">
            <v>FHD 1920 x 1080</v>
          </cell>
          <cell r="AS1186" t="str">
            <v>3TE50G1644B3G1644B3M010</v>
          </cell>
          <cell r="AT1186">
            <v>3</v>
          </cell>
          <cell r="AU1186" t="str">
            <v>50H7GB</v>
          </cell>
          <cell r="AV1186" t="str">
            <v>3TE50G1644B3</v>
          </cell>
          <cell r="AW1186" t="str">
            <v>G1644B3</v>
          </cell>
          <cell r="AX1186" t="str">
            <v>M010</v>
          </cell>
          <cell r="AY1186">
            <v>74012608</v>
          </cell>
          <cell r="AZ1186">
            <v>51013527</v>
          </cell>
          <cell r="BA1186">
            <v>80150423</v>
          </cell>
        </row>
        <row r="1187">
          <cell r="D1187">
            <v>60311564</v>
          </cell>
          <cell r="E1187" t="str">
            <v>A</v>
          </cell>
          <cell r="F1187" t="str">
            <v>TV</v>
          </cell>
          <cell r="G1187" t="str">
            <v>DOMINGA OROZCO</v>
          </cell>
          <cell r="H1187" t="str">
            <v>HIDALGO S/N, 2DA. SECCION TEHUANTEPEC</v>
          </cell>
          <cell r="I1187">
            <v>9717153348</v>
          </cell>
          <cell r="J1187" t="str">
            <v>HISENSE</v>
          </cell>
          <cell r="K1187" t="str">
            <v>50K20DW</v>
          </cell>
          <cell r="L1187" t="str">
            <v>50G143291H11231</v>
          </cell>
          <cell r="M1187" t="str">
            <v>TICKET</v>
          </cell>
          <cell r="N1187">
            <v>13310.88</v>
          </cell>
          <cell r="O1187">
            <v>42019</v>
          </cell>
          <cell r="P1187">
            <v>42787</v>
          </cell>
          <cell r="Q1187">
            <v>201022</v>
          </cell>
          <cell r="R1187" t="str">
            <v>23/02/2017 00 : 10  ERNESTO.HERN : NP5
P1: PANEL # 10154713, PEDIDO # OC-1007670</v>
          </cell>
          <cell r="S1187" t="str">
            <v>SERVICIO FORANEO, SOLO SE RECOLECTO PANT</v>
          </cell>
          <cell r="T1187" t="str">
            <v xml:space="preserve">  MAURICIO ILESCAS OLIVERA        </v>
          </cell>
          <cell r="U1187" t="str">
            <v>2017-04-12</v>
          </cell>
          <cell r="V1187" t="str">
            <v>SUR</v>
          </cell>
          <cell r="W1187" t="str">
            <v>COMPLETADO</v>
          </cell>
          <cell r="X1187" t="str">
            <v>TALLER</v>
          </cell>
          <cell r="Y1187">
            <v>42780</v>
          </cell>
          <cell r="Z1187">
            <v>761</v>
          </cell>
          <cell r="AD1187" t="str">
            <v>tehuantepec/col 2secc</v>
          </cell>
          <cell r="AE1187" t="str">
            <v>OAX</v>
          </cell>
          <cell r="AF1187" t="str">
            <v>MX</v>
          </cell>
          <cell r="AG1187" t="str">
            <v>10411750</v>
          </cell>
          <cell r="AH1187" t="str">
            <v>DOMIGA OROZCO</v>
          </cell>
          <cell r="AI1187" t="str">
            <v>sn hidalgo</v>
          </cell>
          <cell r="AJ1187" t="str">
            <v>9717153348</v>
          </cell>
          <cell r="AK1187">
            <v>0</v>
          </cell>
          <cell r="AL1187" t="str">
            <v>60755</v>
          </cell>
          <cell r="AM1187"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187" t="str">
            <v>1TE50B8NUSCB</v>
          </cell>
          <cell r="AO1187" t="str">
            <v>Smart</v>
          </cell>
          <cell r="AP1187" t="str">
            <v>Hisense</v>
          </cell>
          <cell r="AQ1187" t="str">
            <v>Opera</v>
          </cell>
          <cell r="AR1187" t="str">
            <v>FHD 1920 x 1080</v>
          </cell>
          <cell r="AS1187" t="str">
            <v>3TE50G165138G165138M010</v>
          </cell>
          <cell r="AT1187">
            <v>5</v>
          </cell>
          <cell r="AU1187" t="str">
            <v>50H7GB</v>
          </cell>
          <cell r="AV1187" t="str">
            <v>3TE50G165138</v>
          </cell>
          <cell r="AW1187" t="str">
            <v>G165138</v>
          </cell>
          <cell r="AX1187" t="str">
            <v>M010</v>
          </cell>
          <cell r="AY1187">
            <v>74012609</v>
          </cell>
          <cell r="AZ1187">
            <v>51013528</v>
          </cell>
          <cell r="BA1187">
            <v>80150424</v>
          </cell>
        </row>
        <row r="1188">
          <cell r="D1188">
            <v>60315392</v>
          </cell>
          <cell r="E1188" t="str">
            <v>A</v>
          </cell>
          <cell r="F1188" t="str">
            <v>TV</v>
          </cell>
          <cell r="G1188" t="str">
            <v>LUZ MARIA PEREZ MORALES</v>
          </cell>
          <cell r="H1188" t="str">
            <v>ZARAGOZA # 22, STA. MARIA XOCHIXTLALPILCO, OAXACA</v>
          </cell>
          <cell r="I1188" t="str">
            <v>9553532461 &amp; 9535384168</v>
          </cell>
          <cell r="J1188" t="str">
            <v>HISENSE</v>
          </cell>
          <cell r="K1188" t="str">
            <v>50H5GB</v>
          </cell>
          <cell r="L1188" t="str">
            <v>50G150311H04453</v>
          </cell>
          <cell r="M1188" t="str">
            <v>CARTA DE ACEPTACION TELMEX</v>
          </cell>
          <cell r="N1188">
            <v>11998.7</v>
          </cell>
          <cell r="O1188">
            <v>42391</v>
          </cell>
          <cell r="P1188">
            <v>42834</v>
          </cell>
          <cell r="Q1188">
            <v>201022</v>
          </cell>
          <cell r="R1188" t="str">
            <v>12/04/2017 03 : 03  ARANTXA.MON : NP5
P1; PANEL # T10101369; PEDIDO  OC-1009494</v>
          </cell>
          <cell r="S1188" t="str">
            <v>SERVICIO FORANEO, SE RECOLECTO SOLO PANT</v>
          </cell>
          <cell r="T1188" t="str">
            <v xml:space="preserve">  MAURICIO ILESCAS OLIVERA        </v>
          </cell>
          <cell r="U1188" t="str">
            <v>2017-04-12</v>
          </cell>
          <cell r="V1188" t="str">
            <v>SUR</v>
          </cell>
          <cell r="W1188" t="str">
            <v>COMPLETADO</v>
          </cell>
          <cell r="X1188" t="str">
            <v>TALLER</v>
          </cell>
          <cell r="Y1188">
            <v>42828</v>
          </cell>
          <cell r="Z1188">
            <v>437</v>
          </cell>
          <cell r="AD1188" t="str">
            <v>Huajuapan/Sta Ma xochistlalpilco</v>
          </cell>
          <cell r="AE1188" t="str">
            <v>OAX</v>
          </cell>
          <cell r="AF1188" t="str">
            <v>MX</v>
          </cell>
          <cell r="AG1188" t="str">
            <v>10415403</v>
          </cell>
          <cell r="AH1188" t="str">
            <v>LUZ MARIA PEREZ MORALES</v>
          </cell>
          <cell r="AI1188" t="str">
            <v>22 Zaragoza</v>
          </cell>
          <cell r="AJ1188" t="str">
            <v>9535384168</v>
          </cell>
          <cell r="AK1188" t="str">
            <v>9535384168</v>
          </cell>
          <cell r="AL1188" t="str">
            <v>69000</v>
          </cell>
          <cell r="AM1188"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188" t="str">
            <v>3TE50A144537</v>
          </cell>
          <cell r="AO1188" t="str">
            <v>Smart</v>
          </cell>
          <cell r="AP1188" t="str">
            <v>Hisense</v>
          </cell>
          <cell r="AQ1188" t="str">
            <v>Opera</v>
          </cell>
          <cell r="AR1188" t="str">
            <v>FHD 1920 x 1080</v>
          </cell>
          <cell r="AS1188" t="str">
            <v>3TE50G165138G165138M010</v>
          </cell>
          <cell r="AT1188">
            <v>5</v>
          </cell>
          <cell r="AU1188" t="str">
            <v>50H7GB</v>
          </cell>
          <cell r="AV1188" t="str">
            <v>3TE50G165138</v>
          </cell>
          <cell r="AW1188" t="str">
            <v>G165138</v>
          </cell>
          <cell r="AX1188" t="str">
            <v>M010</v>
          </cell>
          <cell r="AY1188">
            <v>74012610</v>
          </cell>
          <cell r="AZ1188">
            <v>51013529</v>
          </cell>
          <cell r="BA1188">
            <v>80150425</v>
          </cell>
        </row>
        <row r="1189">
          <cell r="D1189">
            <v>60315551</v>
          </cell>
          <cell r="E1189" t="str">
            <v>A</v>
          </cell>
          <cell r="F1189" t="str">
            <v>TV</v>
          </cell>
          <cell r="G1189" t="str">
            <v>ROSALINA IGNACIO</v>
          </cell>
          <cell r="H1189" t="str">
            <v>SIERRA DE LOS ALPES # 311, COL. VOLCANES</v>
          </cell>
          <cell r="I1189">
            <v>9512288338</v>
          </cell>
          <cell r="J1189" t="str">
            <v>HISENSE</v>
          </cell>
          <cell r="K1189" t="str">
            <v>32H5B</v>
          </cell>
          <cell r="L1189" t="str">
            <v>32G150868H05911</v>
          </cell>
          <cell r="M1189" t="str">
            <v>TICKET</v>
          </cell>
          <cell r="N1189">
            <v>5699</v>
          </cell>
          <cell r="O1189">
            <v>42490</v>
          </cell>
          <cell r="P1189">
            <v>42836</v>
          </cell>
          <cell r="Q1189">
            <v>201022</v>
          </cell>
          <cell r="R1189" t="str">
            <v>13/04/2017 05 : 49  ERNESTO.HERN : NP5
12/04/2017 04 : 34 201022 : P1: PCB MAIN # T185606, PEDIDO # OC-1009565</v>
          </cell>
          <cell r="S1189" t="str">
            <v>EQUIPO EN TALLER, SOLO SE RECOLECTO PANT</v>
          </cell>
          <cell r="T1189" t="str">
            <v xml:space="preserve">  MAURICIO ILESCAS OLIVERA        </v>
          </cell>
          <cell r="U1189" t="str">
            <v>2017-04-17</v>
          </cell>
          <cell r="V1189" t="str">
            <v>SUR</v>
          </cell>
          <cell r="W1189" t="str">
            <v>COMPLETADO</v>
          </cell>
          <cell r="X1189" t="str">
            <v>TALLER</v>
          </cell>
          <cell r="Y1189">
            <v>42831</v>
          </cell>
          <cell r="Z1189">
            <v>341</v>
          </cell>
          <cell r="AD1189" t="str">
            <v>Oaxaca/Volcanes</v>
          </cell>
          <cell r="AE1189" t="str">
            <v>OAX</v>
          </cell>
          <cell r="AF1189" t="str">
            <v>MX</v>
          </cell>
          <cell r="AG1189" t="str">
            <v>10415301</v>
          </cell>
          <cell r="AH1189" t="str">
            <v>ROSALINA IGANACIO</v>
          </cell>
          <cell r="AI1189" t="str">
            <v>311 Sierra de Los Alpes</v>
          </cell>
          <cell r="AJ1189" t="str">
            <v>0449512288338</v>
          </cell>
          <cell r="AK1189">
            <v>0</v>
          </cell>
          <cell r="AL1189" t="str">
            <v>68020</v>
          </cell>
          <cell r="AM1189"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189" t="str">
            <v>3TE32A150815</v>
          </cell>
          <cell r="AO1189" t="str">
            <v>Smart</v>
          </cell>
          <cell r="AP1189" t="str">
            <v>Hisense</v>
          </cell>
          <cell r="AQ1189" t="str">
            <v>Opera</v>
          </cell>
          <cell r="AR1189" t="str">
            <v>HD 1366 X 768</v>
          </cell>
          <cell r="AS1189" t="str">
            <v>3TE32G164485G164485M010</v>
          </cell>
          <cell r="AT1189">
            <v>28</v>
          </cell>
          <cell r="AU1189" t="str">
            <v>32H5B2</v>
          </cell>
          <cell r="AV1189" t="str">
            <v>3TE32G164485</v>
          </cell>
          <cell r="AW1189" t="str">
            <v>G164485</v>
          </cell>
          <cell r="AX1189" t="str">
            <v>M010</v>
          </cell>
          <cell r="AY1189">
            <v>74012611</v>
          </cell>
          <cell r="AZ1189">
            <v>51013530</v>
          </cell>
          <cell r="BA1189">
            <v>80150426</v>
          </cell>
        </row>
        <row r="1190">
          <cell r="D1190">
            <v>60317546</v>
          </cell>
          <cell r="E1190" t="str">
            <v>A</v>
          </cell>
          <cell r="F1190" t="str">
            <v>TV</v>
          </cell>
          <cell r="G1190" t="str">
            <v>ELIAS LOPEZ</v>
          </cell>
          <cell r="H1190" t="str">
            <v>20 DE NOVIEMBRE S/N, SANTA CRUZ BARRIO ABAJO, SAN PEDRO MIXTEPEC</v>
          </cell>
          <cell r="I1190">
            <v>9545444855</v>
          </cell>
          <cell r="J1190" t="str">
            <v>HISENSE</v>
          </cell>
          <cell r="K1190" t="str">
            <v>50K20DW</v>
          </cell>
          <cell r="L1190" t="str">
            <v>50G143292H08816</v>
          </cell>
          <cell r="M1190" t="str">
            <v>CARTA DE BIMBO</v>
          </cell>
          <cell r="N1190">
            <v>0</v>
          </cell>
          <cell r="O1190">
            <v>42447</v>
          </cell>
          <cell r="P1190">
            <v>42865</v>
          </cell>
          <cell r="Q1190">
            <v>201022</v>
          </cell>
          <cell r="R1190" t="str">
            <v>11/05/2017 06 : 17  ARANTXA.MON : Se autoriza NP5; numero de serie y ticket correcto
OC-1010562, T173331/Panel - PANEL</v>
          </cell>
          <cell r="S1190" t="str">
            <v/>
          </cell>
          <cell r="T1190" t="str">
            <v xml:space="preserve">  MAURICIO ILESCAS OLIVERA        </v>
          </cell>
          <cell r="U1190" t="str">
            <v>2017-05-16</v>
          </cell>
          <cell r="V1190" t="str">
            <v>SUR</v>
          </cell>
          <cell r="W1190" t="str">
            <v>COMPLETADO</v>
          </cell>
          <cell r="X1190" t="str">
            <v>TALLER</v>
          </cell>
          <cell r="Y1190">
            <v>42858</v>
          </cell>
          <cell r="Z1190">
            <v>411</v>
          </cell>
          <cell r="AD1190" t="str">
            <v>santa cruz barrio abajo san pedro mistep</v>
          </cell>
          <cell r="AE1190" t="str">
            <v>OAX</v>
          </cell>
          <cell r="AF1190" t="str">
            <v>MX</v>
          </cell>
          <cell r="AG1190" t="str">
            <v>10417402</v>
          </cell>
          <cell r="AH1190" t="str">
            <v>ELIAS LOPEZ</v>
          </cell>
          <cell r="AI1190" t="str">
            <v>Calle: 20 de Noviembre s/n</v>
          </cell>
          <cell r="AJ1190" t="str">
            <v>9545444855</v>
          </cell>
          <cell r="AK1190">
            <v>0</v>
          </cell>
          <cell r="AL1190" t="str">
            <v>71990</v>
          </cell>
          <cell r="AM1190"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190" t="str">
            <v>1TE50B8NUSCB</v>
          </cell>
          <cell r="AO1190" t="str">
            <v>Smart</v>
          </cell>
          <cell r="AP1190" t="str">
            <v>Hisense</v>
          </cell>
          <cell r="AQ1190" t="str">
            <v>Opera</v>
          </cell>
          <cell r="AR1190" t="str">
            <v>FHD 1920 x 1080</v>
          </cell>
          <cell r="AS1190" t="str">
            <v>3TE50G165138G165138M010</v>
          </cell>
          <cell r="AT1190">
            <v>5</v>
          </cell>
          <cell r="AU1190" t="str">
            <v>50H7GB</v>
          </cell>
          <cell r="AV1190" t="str">
            <v>3TE50G165138</v>
          </cell>
          <cell r="AW1190" t="str">
            <v>G165138</v>
          </cell>
          <cell r="AX1190" t="str">
            <v>M010</v>
          </cell>
          <cell r="AY1190">
            <v>74012612</v>
          </cell>
          <cell r="AZ1190">
            <v>51013531</v>
          </cell>
          <cell r="BA1190">
            <v>80150445</v>
          </cell>
        </row>
        <row r="1191">
          <cell r="D1191">
            <v>60312491</v>
          </cell>
          <cell r="E1191" t="str">
            <v>A</v>
          </cell>
          <cell r="F1191" t="str">
            <v>TV</v>
          </cell>
          <cell r="G1191" t="str">
            <v>YENNY RUIZ ADMINISTRATIVO</v>
          </cell>
          <cell r="H1191" t="str">
            <v>OCAMPO 38 TLAJOMULCO/COL CENTRO</v>
          </cell>
          <cell r="I1191" t="str">
            <v>37980188 - 33352901</v>
          </cell>
          <cell r="J1191" t="str">
            <v>HISENSE</v>
          </cell>
          <cell r="K1191" t="str">
            <v>32H5B</v>
          </cell>
          <cell r="L1191" t="str">
            <v>32G150867H00262</v>
          </cell>
          <cell r="M1191" t="str">
            <v>ZBM30390</v>
          </cell>
          <cell r="N1191">
            <v>4207</v>
          </cell>
          <cell r="O1191">
            <v>42332</v>
          </cell>
          <cell r="P1191">
            <v>42790</v>
          </cell>
          <cell r="Q1191">
            <v>201109</v>
          </cell>
          <cell r="R1191" t="str">
            <v>28/02/2017 02 : 54  ERNESTO.HERN : NP5
T184631 PANEL, OC-1007841</v>
          </cell>
          <cell r="S1191" t="str">
            <v>CLIENTE ENTREGA EQUIPO SIN ACCESORIOS UN</v>
          </cell>
          <cell r="T1191" t="str">
            <v xml:space="preserve">  YURIANA HERNANDEZ HERRERA       </v>
          </cell>
          <cell r="U1191" t="str">
            <v>2017-ABRIL</v>
          </cell>
          <cell r="V1191" t="str">
            <v>SUR</v>
          </cell>
          <cell r="W1191" t="str">
            <v>COMPLETADO</v>
          </cell>
          <cell r="X1191" t="str">
            <v>TALLER</v>
          </cell>
          <cell r="Y1191">
            <v>42788</v>
          </cell>
          <cell r="Z1191">
            <v>456</v>
          </cell>
          <cell r="AD1191" t="str">
            <v>TLAJOMULCO/COL. CENTRO</v>
          </cell>
          <cell r="AE1191" t="str">
            <v>JAL</v>
          </cell>
          <cell r="AF1191" t="str">
            <v>MX</v>
          </cell>
          <cell r="AG1191" t="str">
            <v>10205659</v>
          </cell>
          <cell r="AH1191" t="str">
            <v>YENNY RUIZ ADMINISTRATIVO</v>
          </cell>
          <cell r="AI1191" t="str">
            <v>38 OCAMPO</v>
          </cell>
          <cell r="AJ1191" t="str">
            <v>33352901</v>
          </cell>
          <cell r="AK1191" t="str">
            <v>33352901</v>
          </cell>
          <cell r="AL1191" t="str">
            <v>46640</v>
          </cell>
          <cell r="AM1191"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191" t="str">
            <v>3TE32A150815</v>
          </cell>
          <cell r="AO1191" t="str">
            <v>Smart</v>
          </cell>
          <cell r="AP1191" t="str">
            <v>Hisense</v>
          </cell>
          <cell r="AQ1191" t="str">
            <v>Opera</v>
          </cell>
          <cell r="AR1191" t="str">
            <v>HD 1366 X 768</v>
          </cell>
          <cell r="AS1191" t="str">
            <v>3TE32G164485G164485M010</v>
          </cell>
          <cell r="AT1191">
            <v>28</v>
          </cell>
          <cell r="AU1191" t="str">
            <v>32H5B2</v>
          </cell>
          <cell r="AV1191" t="str">
            <v>3TE32G164485</v>
          </cell>
          <cell r="AW1191" t="str">
            <v>G164485</v>
          </cell>
          <cell r="AX1191" t="str">
            <v>M010</v>
          </cell>
          <cell r="AY1191">
            <v>74012613</v>
          </cell>
          <cell r="AZ1191">
            <v>51013532</v>
          </cell>
          <cell r="BA1191">
            <v>80150446</v>
          </cell>
        </row>
        <row r="1192">
          <cell r="D1192">
            <v>60317072</v>
          </cell>
          <cell r="E1192" t="str">
            <v>A</v>
          </cell>
          <cell r="F1192" t="str">
            <v>TV</v>
          </cell>
          <cell r="G1192" t="str">
            <v xml:space="preserve">ENRIQUE VIDALES </v>
          </cell>
          <cell r="H1192" t="str">
            <v>FRANCISCO VILLA #507 LAS PINTITAS/EL SALTO</v>
          </cell>
          <cell r="I1192" t="str">
            <v>36950829-33112664</v>
          </cell>
          <cell r="J1192" t="str">
            <v>HISENSE</v>
          </cell>
          <cell r="K1192" t="str">
            <v>50K20DW</v>
          </cell>
          <cell r="L1192" t="str">
            <v>50G143292H00968</v>
          </cell>
          <cell r="M1192" t="str">
            <v>TLA/000231261</v>
          </cell>
          <cell r="N1192">
            <v>10120.879999999999</v>
          </cell>
          <cell r="O1192">
            <v>42118</v>
          </cell>
          <cell r="P1192">
            <v>42858</v>
          </cell>
          <cell r="Q1192">
            <v>201109</v>
          </cell>
          <cell r="R1192" t="str">
            <v>04/05/2017 04 : 26  ARANTXA.MON : Se autoriza NP5; numero de serie y ticket TELMEX correcto
FALTA DE REFACCIONES 173331 OC-1010232</v>
          </cell>
          <cell r="S1192" t="str">
            <v>CLIENTE ENTREGA EQUIPO SIN ACCESORIOS, U</v>
          </cell>
          <cell r="T1192" t="str">
            <v xml:space="preserve">      YURIANA HERNANDEZ HERRERA   </v>
          </cell>
          <cell r="U1192" t="str">
            <v>2017-MAYO-</v>
          </cell>
          <cell r="V1192" t="str">
            <v>SUR</v>
          </cell>
          <cell r="W1192" t="str">
            <v>COMPLETADO</v>
          </cell>
          <cell r="X1192" t="str">
            <v>TALLER</v>
          </cell>
          <cell r="Y1192">
            <v>42851</v>
          </cell>
          <cell r="Z1192">
            <v>733</v>
          </cell>
          <cell r="AD1192" t="str">
            <v>las pintitas/el salto</v>
          </cell>
          <cell r="AE1192" t="str">
            <v>JAL</v>
          </cell>
          <cell r="AF1192" t="str">
            <v>MX</v>
          </cell>
          <cell r="AG1192" t="str">
            <v>10416853</v>
          </cell>
          <cell r="AH1192" t="str">
            <v>ENRIQUE VIDALES</v>
          </cell>
          <cell r="AI1192" t="str">
            <v>farncisco villa num 507</v>
          </cell>
          <cell r="AJ1192" t="str">
            <v>33112664</v>
          </cell>
          <cell r="AK1192" t="str">
            <v>33112664</v>
          </cell>
          <cell r="AL1192" t="str">
            <v>45693</v>
          </cell>
          <cell r="AM1192"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192" t="str">
            <v>1TE50B8NUSCB</v>
          </cell>
          <cell r="AO1192" t="str">
            <v>Smart</v>
          </cell>
          <cell r="AP1192" t="str">
            <v>Hisense</v>
          </cell>
          <cell r="AQ1192" t="str">
            <v>Opera</v>
          </cell>
          <cell r="AR1192" t="str">
            <v>FHD 1920 x 1080</v>
          </cell>
          <cell r="AS1192" t="str">
            <v>3TE50G165138G165138M010</v>
          </cell>
          <cell r="AT1192">
            <v>5</v>
          </cell>
          <cell r="AU1192" t="str">
            <v>50H7GB</v>
          </cell>
          <cell r="AV1192" t="str">
            <v>3TE50G165138</v>
          </cell>
          <cell r="AW1192" t="str">
            <v>G165138</v>
          </cell>
          <cell r="AX1192" t="str">
            <v>M010</v>
          </cell>
          <cell r="AY1192">
            <v>74012615</v>
          </cell>
          <cell r="AZ1192">
            <v>51013534</v>
          </cell>
          <cell r="BA1192">
            <v>80150448</v>
          </cell>
        </row>
        <row r="1193">
          <cell r="D1193">
            <v>60317193</v>
          </cell>
          <cell r="E1193" t="str">
            <v>A</v>
          </cell>
          <cell r="F1193" t="str">
            <v>TV</v>
          </cell>
          <cell r="G1193" t="str">
            <v>ARTENIZA CAMACHO BRISEÑO</v>
          </cell>
          <cell r="H1193" t="str">
            <v>FRANCISCO DE AHIZA 675 SAN JUAN BOSCO/GUADALAJARA</v>
          </cell>
          <cell r="I1193" t="str">
            <v>3336173938-3321313420</v>
          </cell>
          <cell r="J1193" t="str">
            <v>HISENSE</v>
          </cell>
          <cell r="K1193" t="str">
            <v>32H5B</v>
          </cell>
          <cell r="L1193" t="str">
            <v>32G154325H04727</v>
          </cell>
          <cell r="M1193" t="str">
            <v xml:space="preserve">CARTA D ACEPTACION </v>
          </cell>
          <cell r="N1193">
            <v>10373.92</v>
          </cell>
          <cell r="O1193">
            <v>42410</v>
          </cell>
          <cell r="P1193">
            <v>42858</v>
          </cell>
          <cell r="Q1193">
            <v>201109</v>
          </cell>
          <cell r="R1193" t="str">
            <v>04/05/2017 04 : 29  ARANTXA.MON : Se autoriza NP5;  ticket TELMEX correcto
FALTA DE REFACCIONES 185960 OC-1010233</v>
          </cell>
          <cell r="S1193" t="str">
            <v>CLIENTE ENTREGA EQUIPO SIN ACCESORIOS, U</v>
          </cell>
          <cell r="T1193" t="str">
            <v xml:space="preserve">   YURIANA HERNANDEZ HERRERA      </v>
          </cell>
          <cell r="U1193" t="str">
            <v>2017-MAYO-</v>
          </cell>
          <cell r="V1193" t="str">
            <v>SUR</v>
          </cell>
          <cell r="W1193" t="str">
            <v>COMPLETADO</v>
          </cell>
          <cell r="X1193" t="str">
            <v>TALLER</v>
          </cell>
          <cell r="Y1193">
            <v>42852</v>
          </cell>
          <cell r="Z1193">
            <v>442</v>
          </cell>
          <cell r="AD1193" t="str">
            <v>San juan Bosco Guadalajara</v>
          </cell>
          <cell r="AE1193" t="str">
            <v>JAL</v>
          </cell>
          <cell r="AF1193" t="str">
            <v>MX</v>
          </cell>
          <cell r="AG1193" t="str">
            <v>10417114</v>
          </cell>
          <cell r="AH1193" t="str">
            <v>ARTENIZA CAMACHO BRISEÑO</v>
          </cell>
          <cell r="AI1193" t="str">
            <v>675 Calle: Francisco de ahiza numero</v>
          </cell>
          <cell r="AJ1193" t="str">
            <v>013336173938</v>
          </cell>
          <cell r="AK1193" t="str">
            <v>3321313420</v>
          </cell>
          <cell r="AL1193" t="str">
            <v>44380</v>
          </cell>
          <cell r="AM1193"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193" t="str">
            <v>3TE32A150815</v>
          </cell>
          <cell r="AO1193" t="str">
            <v>Smart</v>
          </cell>
          <cell r="AP1193" t="str">
            <v>Hisense</v>
          </cell>
          <cell r="AQ1193" t="str">
            <v>Opera</v>
          </cell>
          <cell r="AR1193" t="str">
            <v>HD 1366 X 768</v>
          </cell>
          <cell r="AS1193" t="str">
            <v>3TE32G164485G164485M010</v>
          </cell>
          <cell r="AT1193">
            <v>28</v>
          </cell>
          <cell r="AU1193" t="str">
            <v>32H5B2</v>
          </cell>
          <cell r="AV1193" t="str">
            <v>3TE32G164485</v>
          </cell>
          <cell r="AW1193" t="str">
            <v>G164485</v>
          </cell>
          <cell r="AX1193" t="str">
            <v>M010</v>
          </cell>
          <cell r="AY1193">
            <v>74012616</v>
          </cell>
          <cell r="AZ1193">
            <v>51013535</v>
          </cell>
          <cell r="BA1193">
            <v>80150449</v>
          </cell>
        </row>
        <row r="1194">
          <cell r="D1194">
            <v>60317207</v>
          </cell>
          <cell r="E1194" t="str">
            <v>A</v>
          </cell>
          <cell r="F1194" t="str">
            <v>TV</v>
          </cell>
          <cell r="G1194" t="str">
            <v>CLAUDIA HERNANDEZ RODRIGUEZ</v>
          </cell>
          <cell r="H1194" t="str">
            <v>FUENTES DE LAS CIVELES 121 LA BOLEDA/TLAJOMULCO DE ZUÑIGA</v>
          </cell>
          <cell r="I1194">
            <v>3310995670</v>
          </cell>
          <cell r="J1194" t="str">
            <v>HISENSE</v>
          </cell>
          <cell r="K1194" t="str">
            <v>50H7GB</v>
          </cell>
          <cell r="L1194" t="str">
            <v>50G162153MH1229</v>
          </cell>
          <cell r="M1194" t="str">
            <v>CARTA DE ACEPTACION</v>
          </cell>
          <cell r="N1194">
            <v>13731.84</v>
          </cell>
          <cell r="O1194">
            <v>42718</v>
          </cell>
          <cell r="P1194">
            <v>42858</v>
          </cell>
          <cell r="Q1194">
            <v>201109</v>
          </cell>
          <cell r="R1194" t="str">
            <v>04/05/2017 04 : 31  ARANTXA.MON : Se autoriza NP5;  ticket TELMEX correcto
FALTA DE REFACCIONES 192764 OC-1010234</v>
          </cell>
          <cell r="S1194" t="str">
            <v>CLIENTE ENTREGA EQUIPO SIN ACCESORIOS, U</v>
          </cell>
          <cell r="T1194" t="str">
            <v xml:space="preserve"> YURIANA HERNANDEZ HERRERA        </v>
          </cell>
          <cell r="U1194" t="str">
            <v>2017-MAYO-</v>
          </cell>
          <cell r="V1194" t="str">
            <v>SUR</v>
          </cell>
          <cell r="W1194" t="str">
            <v>COMPLETADO</v>
          </cell>
          <cell r="X1194" t="str">
            <v>TALLER</v>
          </cell>
          <cell r="Y1194">
            <v>42852</v>
          </cell>
          <cell r="Z1194">
            <v>134</v>
          </cell>
          <cell r="AD1194" t="str">
            <v>LA BOLEDA / Tlacomulgo de zuñiga</v>
          </cell>
          <cell r="AE1194" t="str">
            <v>JAL</v>
          </cell>
          <cell r="AF1194" t="str">
            <v>MX</v>
          </cell>
          <cell r="AG1194" t="str">
            <v>10417127</v>
          </cell>
          <cell r="AH1194" t="str">
            <v>CLAUDIA HERNANDEZ RODRIGUEZ</v>
          </cell>
          <cell r="AI1194" t="str">
            <v>121 FUENTES DE LAS CIVELES</v>
          </cell>
          <cell r="AJ1194" t="str">
            <v>013310995670</v>
          </cell>
          <cell r="AK1194">
            <v>0</v>
          </cell>
          <cell r="AL1194" t="str">
            <v>45654</v>
          </cell>
          <cell r="AM1194"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194" t="str">
            <v>3TE50G1523B0</v>
          </cell>
          <cell r="AO1194" t="str">
            <v>Smart</v>
          </cell>
          <cell r="AP1194" t="str">
            <v>Hisense</v>
          </cell>
          <cell r="AQ1194" t="str">
            <v>Android</v>
          </cell>
          <cell r="AR1194" t="str">
            <v>UHD 3840 X 2160</v>
          </cell>
          <cell r="AS1194" t="str">
            <v>3TE50G165140G165140M010</v>
          </cell>
          <cell r="AT1194">
            <v>164</v>
          </cell>
          <cell r="AU1194" t="str">
            <v>50H7GB</v>
          </cell>
          <cell r="AV1194" t="str">
            <v>3TE50G165140</v>
          </cell>
          <cell r="AW1194" t="str">
            <v>G165140</v>
          </cell>
          <cell r="AX1194" t="str">
            <v>M010</v>
          </cell>
          <cell r="AY1194">
            <v>74012617</v>
          </cell>
          <cell r="AZ1194">
            <v>51013536</v>
          </cell>
          <cell r="BA1194">
            <v>80150450</v>
          </cell>
        </row>
        <row r="1195">
          <cell r="D1195">
            <v>60317449</v>
          </cell>
          <cell r="E1195" t="str">
            <v>A</v>
          </cell>
          <cell r="F1195" t="str">
            <v>TV</v>
          </cell>
          <cell r="G1195" t="str">
            <v>SARA MONTES DE OCA LOZCANO</v>
          </cell>
          <cell r="H1195" t="str">
            <v>GUADALUPE VICTORIA 127 SAN SEBASTIAN/TLAJOMULCO DE ZUÑIGA</v>
          </cell>
          <cell r="I1195">
            <v>3313536211</v>
          </cell>
          <cell r="J1195" t="str">
            <v>HISENSE</v>
          </cell>
          <cell r="K1195" t="str">
            <v>50K20D</v>
          </cell>
          <cell r="L1195" t="str">
            <v>50J140472H00167</v>
          </cell>
          <cell r="M1195" t="str">
            <v xml:space="preserve">TICKET DE COMPRA </v>
          </cell>
          <cell r="N1195">
            <v>7999</v>
          </cell>
          <cell r="O1195">
            <v>41774</v>
          </cell>
          <cell r="P1195">
            <v>42860</v>
          </cell>
          <cell r="Q1195">
            <v>201109</v>
          </cell>
          <cell r="R1195" t="str">
            <v>06/05/2017 06 : 24  ARANTXA.MON : Se autoriza NP5; numero de serie y ticket correcto
FALTA DE REFACCIONES 173064 OC-1010344</v>
          </cell>
          <cell r="S1195" t="str">
            <v>CLIENTE ENTREGA EQUIPO SIN ACCESORIOS, U</v>
          </cell>
          <cell r="T1195" t="str">
            <v xml:space="preserve"> YURIANA HERNANDEZ HERRERA        </v>
          </cell>
          <cell r="U1195" t="str">
            <v>2017-MAYO-</v>
          </cell>
          <cell r="V1195" t="str">
            <v>SUR</v>
          </cell>
          <cell r="W1195" t="str">
            <v>COMPLETADO</v>
          </cell>
          <cell r="X1195" t="str">
            <v>TALLER</v>
          </cell>
          <cell r="Y1195">
            <v>42857</v>
          </cell>
          <cell r="Z1195">
            <v>1083</v>
          </cell>
          <cell r="AD1195" t="str">
            <v>San Sebastian tlajomulco de zuñiga</v>
          </cell>
          <cell r="AE1195" t="str">
            <v>JAL</v>
          </cell>
          <cell r="AF1195" t="str">
            <v>MX</v>
          </cell>
          <cell r="AG1195" t="str">
            <v>10417353</v>
          </cell>
          <cell r="AH1195" t="str">
            <v>SARA MONTES DE OCA LOZCANO</v>
          </cell>
          <cell r="AI1195" t="str">
            <v>127 Calle: Guadalupe Victoria</v>
          </cell>
          <cell r="AJ1195" t="str">
            <v>3313536211</v>
          </cell>
          <cell r="AK1195">
            <v>0</v>
          </cell>
          <cell r="AL1195" t="str">
            <v>45650</v>
          </cell>
          <cell r="AM1195"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195" t="str">
            <v>3TE50G132311</v>
          </cell>
          <cell r="AO1195" t="str">
            <v>Básica</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74012618</v>
          </cell>
          <cell r="AZ1195">
            <v>51013537</v>
          </cell>
          <cell r="BA1195">
            <v>80150451</v>
          </cell>
        </row>
        <row r="1196">
          <cell r="D1196">
            <v>60317499</v>
          </cell>
          <cell r="E1196" t="str">
            <v>A</v>
          </cell>
          <cell r="F1196" t="str">
            <v>TV</v>
          </cell>
          <cell r="G1196" t="str">
            <v>JESUS TORRES</v>
          </cell>
          <cell r="H1196" t="str">
            <v>AV RIO NILO 7977D TONALA/LOMA DORADA</v>
          </cell>
          <cell r="I1196">
            <v>3311354251</v>
          </cell>
          <cell r="J1196" t="str">
            <v>HISENSE</v>
          </cell>
          <cell r="K1196" t="str">
            <v>32K20DW</v>
          </cell>
          <cell r="L1196" t="str">
            <v>32J134806H01621</v>
          </cell>
          <cell r="M1196" t="str">
            <v xml:space="preserve">POLIZA DE GARANTIA </v>
          </cell>
          <cell r="N1196" t="str">
            <v>SEALED WARRANTY</v>
          </cell>
          <cell r="O1196">
            <v>41750</v>
          </cell>
          <cell r="P1196">
            <v>42861</v>
          </cell>
          <cell r="Q1196">
            <v>201109</v>
          </cell>
          <cell r="R1196" t="str">
            <v>09/05/2017 03 : 52  ARANTXA.MON : Se autoriza NP5; numero de serie y ticket correcto
FALTA DE REFACCIONES 174142 OC-1010418</v>
          </cell>
          <cell r="S1196" t="str">
            <v>CLIENTE ENTREGA EQUIPO SIN ACCESORIOS, U</v>
          </cell>
          <cell r="T1196" t="str">
            <v xml:space="preserve">  YURIANA HERNANDEZ HERRERA       </v>
          </cell>
          <cell r="U1196" t="str">
            <v>2017-MAYO-</v>
          </cell>
          <cell r="V1196" t="str">
            <v>SUR</v>
          </cell>
          <cell r="W1196" t="str">
            <v>COMPLETADO</v>
          </cell>
          <cell r="X1196" t="str">
            <v>TALLER</v>
          </cell>
          <cell r="Y1196">
            <v>42857</v>
          </cell>
          <cell r="Z1196">
            <v>1107</v>
          </cell>
          <cell r="AD1196" t="str">
            <v>TONALA/LOMA DORADA</v>
          </cell>
          <cell r="AE1196" t="str">
            <v>JAL</v>
          </cell>
          <cell r="AF1196" t="str">
            <v>MX</v>
          </cell>
          <cell r="AG1196" t="str">
            <v>10405885</v>
          </cell>
          <cell r="AH1196" t="str">
            <v>JESUS TORRES</v>
          </cell>
          <cell r="AI1196" t="str">
            <v>7977D AV RIO NILO</v>
          </cell>
          <cell r="AJ1196" t="str">
            <v>3311354251</v>
          </cell>
          <cell r="AK1196">
            <v>0</v>
          </cell>
          <cell r="AL1196" t="str">
            <v>45402</v>
          </cell>
          <cell r="AM1196"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196" t="str">
            <v>3TE32G143053</v>
          </cell>
          <cell r="AO1196" t="str">
            <v>Smart</v>
          </cell>
          <cell r="AP1196" t="str">
            <v>Hisense</v>
          </cell>
          <cell r="AQ1196" t="str">
            <v>Opera</v>
          </cell>
          <cell r="AR1196" t="str">
            <v>HD 1366 X 768</v>
          </cell>
          <cell r="AS1196" t="str">
            <v>3TE32G164485G164485M010</v>
          </cell>
          <cell r="AT1196">
            <v>28</v>
          </cell>
          <cell r="AU1196" t="str">
            <v>32H5B2</v>
          </cell>
          <cell r="AV1196" t="str">
            <v>3TE32G164485</v>
          </cell>
          <cell r="AW1196" t="str">
            <v>G164485</v>
          </cell>
          <cell r="AX1196" t="str">
            <v>M010</v>
          </cell>
          <cell r="AY1196">
            <v>74012619</v>
          </cell>
          <cell r="AZ1196">
            <v>51013538</v>
          </cell>
          <cell r="BA1196">
            <v>80150452</v>
          </cell>
        </row>
        <row r="1197">
          <cell r="D1197">
            <v>60317766</v>
          </cell>
          <cell r="E1197" t="str">
            <v>A</v>
          </cell>
          <cell r="F1197" t="str">
            <v>TV</v>
          </cell>
          <cell r="G1197" t="str">
            <v>JOSE AGUILAR SANCHEZ</v>
          </cell>
          <cell r="H1197" t="str">
            <v>CODORNIZ 21 INT B VILLAS DE GUADALUPE/EL SALTO</v>
          </cell>
          <cell r="I1197">
            <v>3322423135</v>
          </cell>
          <cell r="J1197" t="str">
            <v>HISENSE</v>
          </cell>
          <cell r="K1197" t="str">
            <v>32K20DW</v>
          </cell>
          <cell r="L1197" t="str">
            <v>32G143053H04032</v>
          </cell>
          <cell r="M1197" t="str">
            <v>POLIZA DE GARANTIA</v>
          </cell>
          <cell r="N1197" t="str">
            <v>SEALED WARRANTY</v>
          </cell>
          <cell r="O1197">
            <v>42139</v>
          </cell>
          <cell r="P1197">
            <v>42861</v>
          </cell>
          <cell r="Q1197">
            <v>201109</v>
          </cell>
          <cell r="R1197" t="str">
            <v>09/05/2017 03 : 54  ARANTXA.MON : Se autoriza NP5; numero de serie y ticket correcto
falta de refacciones 179250 oc-1010419</v>
          </cell>
          <cell r="S1197" t="str">
            <v>CLIENTE ENTREGA EQUIPO SIN ACCESORIOS, U</v>
          </cell>
          <cell r="T1197" t="str">
            <v xml:space="preserve">  YURIANA HERNANDEZ HERRERA       </v>
          </cell>
          <cell r="U1197" t="str">
            <v>2017-MAYO-</v>
          </cell>
          <cell r="V1197" t="str">
            <v>SUR</v>
          </cell>
          <cell r="W1197" t="str">
            <v>COMPLETADO</v>
          </cell>
          <cell r="X1197" t="str">
            <v>TALLER</v>
          </cell>
          <cell r="Y1197">
            <v>42860</v>
          </cell>
          <cell r="Z1197">
            <v>721</v>
          </cell>
          <cell r="AD1197" t="str">
            <v>Villas De Guadalupe/eL SALTO</v>
          </cell>
          <cell r="AE1197" t="str">
            <v>JAL</v>
          </cell>
          <cell r="AF1197" t="str">
            <v>MX</v>
          </cell>
          <cell r="AG1197" t="str">
            <v>10414990</v>
          </cell>
          <cell r="AH1197" t="str">
            <v>JOSE AGUILAR SANCHEZ</v>
          </cell>
          <cell r="AI1197" t="str">
            <v>21 int B Codorniz</v>
          </cell>
          <cell r="AJ1197" t="str">
            <v>3322423135</v>
          </cell>
          <cell r="AK1197">
            <v>0</v>
          </cell>
          <cell r="AL1197" t="str">
            <v>45685</v>
          </cell>
          <cell r="AM1197"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197" t="str">
            <v>3TE32G143053</v>
          </cell>
          <cell r="AO1197" t="str">
            <v>Smart</v>
          </cell>
          <cell r="AP1197" t="str">
            <v>Hisense</v>
          </cell>
          <cell r="AQ1197" t="str">
            <v>Opera</v>
          </cell>
          <cell r="AR1197" t="str">
            <v>HD 1366 X 768</v>
          </cell>
          <cell r="AS1197" t="str">
            <v>3TE32G164485G164485M010</v>
          </cell>
          <cell r="AT1197">
            <v>28</v>
          </cell>
          <cell r="AU1197" t="str">
            <v>32H5B2</v>
          </cell>
          <cell r="AV1197" t="str">
            <v>3TE32G164485</v>
          </cell>
          <cell r="AW1197" t="str">
            <v>G164485</v>
          </cell>
          <cell r="AX1197" t="str">
            <v>M010</v>
          </cell>
          <cell r="AY1197">
            <v>74012620</v>
          </cell>
          <cell r="AZ1197">
            <v>51013539</v>
          </cell>
          <cell r="BA1197">
            <v>80150453</v>
          </cell>
        </row>
        <row r="1198">
          <cell r="D1198">
            <v>60318113</v>
          </cell>
          <cell r="E1198" t="str">
            <v>A</v>
          </cell>
          <cell r="F1198" t="str">
            <v>TV</v>
          </cell>
          <cell r="G1198" t="str">
            <v xml:space="preserve">FRANCISCO NUÑEZ RODRIGUEZ </v>
          </cell>
          <cell r="H1198" t="str">
            <v>DE LAS ROSAS 111 AMECA/FRACCIONAMIENTO EL ROCIO</v>
          </cell>
          <cell r="I1198" t="str">
            <v>3757587518-3751189067</v>
          </cell>
          <cell r="J1198" t="str">
            <v>HISENSE</v>
          </cell>
          <cell r="K1198" t="str">
            <v>50K20DW</v>
          </cell>
          <cell r="L1198" t="str">
            <v>50G143291H14862</v>
          </cell>
          <cell r="M1198" t="str">
            <v>AMC/000046815</v>
          </cell>
          <cell r="N1198">
            <v>11998.37</v>
          </cell>
          <cell r="O1198">
            <v>42251</v>
          </cell>
          <cell r="P1198">
            <v>42865</v>
          </cell>
          <cell r="Q1198">
            <v>201109</v>
          </cell>
          <cell r="R1198" t="str">
            <v>11/05/2017 06 : 18  ARANTXA.MON : Se autoriza NP5; numero de serie y ticket correcto
FALTA DE REFACCIONES 173331 OC-1010563</v>
          </cell>
          <cell r="S1198" t="str">
            <v>CLIENTE ENTREGA EQUIPO SIN ACCESORIOS, U</v>
          </cell>
          <cell r="T1198" t="str">
            <v xml:space="preserve">      YURIANA HERNANDEZ HERRERA   </v>
          </cell>
          <cell r="U1198" t="str">
            <v>2017-MAYO-</v>
          </cell>
          <cell r="V1198" t="str">
            <v>SUR</v>
          </cell>
          <cell r="W1198" t="str">
            <v>COMPLETADO</v>
          </cell>
          <cell r="X1198" t="str">
            <v>TALLER</v>
          </cell>
          <cell r="Y1198">
            <v>42864</v>
          </cell>
          <cell r="Z1198">
            <v>613</v>
          </cell>
          <cell r="AD1198" t="str">
            <v>Ameca/ Frac El Rocio</v>
          </cell>
          <cell r="AE1198" t="str">
            <v>JAL</v>
          </cell>
          <cell r="AF1198" t="str">
            <v>MX</v>
          </cell>
          <cell r="AG1198" t="str">
            <v>10415426</v>
          </cell>
          <cell r="AH1198" t="str">
            <v>FRANCISCO NUÑEZ RODRIGUEZ</v>
          </cell>
          <cell r="AI1198" t="str">
            <v>111 De las Rosas</v>
          </cell>
          <cell r="AJ1198" t="str">
            <v>3757587518</v>
          </cell>
          <cell r="AK1198" t="str">
            <v>3751189067</v>
          </cell>
          <cell r="AL1198" t="str">
            <v>46600</v>
          </cell>
          <cell r="AM1198"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198" t="str">
            <v>1TE50B8NUSCB</v>
          </cell>
          <cell r="AO1198" t="str">
            <v>Smart</v>
          </cell>
          <cell r="AP1198" t="str">
            <v>Hisense</v>
          </cell>
          <cell r="AQ1198" t="str">
            <v>Opera</v>
          </cell>
          <cell r="AR1198" t="str">
            <v>FHD 1920 x 1080</v>
          </cell>
          <cell r="AS1198" t="str">
            <v>3TE50G165140G165140M010</v>
          </cell>
          <cell r="AT1198">
            <v>164</v>
          </cell>
          <cell r="AU1198" t="str">
            <v>50H7GB</v>
          </cell>
          <cell r="AV1198" t="str">
            <v>3TE50G165140</v>
          </cell>
          <cell r="AW1198" t="str">
            <v>G165140</v>
          </cell>
          <cell r="AX1198" t="str">
            <v>M010</v>
          </cell>
          <cell r="AY1198">
            <v>74012621</v>
          </cell>
          <cell r="AZ1198">
            <v>51013540</v>
          </cell>
          <cell r="BA1198">
            <v>80150454</v>
          </cell>
        </row>
        <row r="1199">
          <cell r="D1199">
            <v>60318236</v>
          </cell>
          <cell r="E1199" t="str">
            <v>A</v>
          </cell>
          <cell r="F1199" t="str">
            <v>TV</v>
          </cell>
          <cell r="G1199" t="str">
            <v xml:space="preserve">ELIZABETH TRINIDAD GONZALES ARREOLA </v>
          </cell>
          <cell r="H1199" t="str">
            <v>Via de los Sauces 6- E / 45680 El salto/Col Azucena (galaxia bonito jal</v>
          </cell>
          <cell r="I1199" t="str">
            <v>3315601459-3335995057</v>
          </cell>
          <cell r="J1199" t="str">
            <v>HISENSE</v>
          </cell>
          <cell r="K1199" t="str">
            <v>32K20DW</v>
          </cell>
          <cell r="L1199" t="str">
            <v>32J134806H2340</v>
          </cell>
          <cell r="M1199" t="str">
            <v xml:space="preserve">TICKET DE COMPRA </v>
          </cell>
          <cell r="N1199">
            <v>7583</v>
          </cell>
          <cell r="O1199">
            <v>41776</v>
          </cell>
          <cell r="P1199">
            <v>42867</v>
          </cell>
          <cell r="Q1199">
            <v>201109</v>
          </cell>
          <cell r="R1199" t="str">
            <v>13/05/2017 10 : 38  ARANTXA.MON : Se autoriza NP5; numero de serie y ticket correcto
FALTA DE REFACCIONES 174142 OC-1010678</v>
          </cell>
          <cell r="S1199" t="str">
            <v>CLIENTE ENTREGA EQUIPO SIN ACCESORIOS, U</v>
          </cell>
          <cell r="T1199" t="str">
            <v xml:space="preserve">   YURIANA HERNANDEZ HERRERA      </v>
          </cell>
          <cell r="U1199" t="str">
            <v>2017-MAYO-</v>
          </cell>
          <cell r="V1199" t="str">
            <v>SUR</v>
          </cell>
          <cell r="W1199" t="str">
            <v>COMPLETADO</v>
          </cell>
          <cell r="X1199" t="str">
            <v>TALLER</v>
          </cell>
          <cell r="Y1199">
            <v>42866</v>
          </cell>
          <cell r="Z1199">
            <v>1090</v>
          </cell>
          <cell r="AD1199" t="str">
            <v>El salto/Col Azucena (galaxia bonito jal</v>
          </cell>
          <cell r="AE1199" t="str">
            <v>JAL</v>
          </cell>
          <cell r="AF1199" t="str">
            <v>MX</v>
          </cell>
          <cell r="AG1199" t="str">
            <v>10418012</v>
          </cell>
          <cell r="AH1199" t="str">
            <v>ELIZABETH TRINIDAD GONZALEZ ARREOLA</v>
          </cell>
          <cell r="AI1199" t="str">
            <v>Via de los Sauces 6- E</v>
          </cell>
          <cell r="AJ1199" t="str">
            <v>3315601459</v>
          </cell>
          <cell r="AK1199" t="str">
            <v>3335995057</v>
          </cell>
          <cell r="AL1199" t="str">
            <v>45680</v>
          </cell>
          <cell r="AM1199" t="str">
            <v>12/05/2017 05 : 45 201109 : 174142 OC-101067812/05/2017 03 : 18 201109 : EQUIPO EN CSA11/05/2017 22 : 12 201109 : V1 12-05-1711/05/2017 02 : 18 JUANANTONIO : ODSWTP ELABORADA POR EMC*
RD% FRESNOS Y SABINOS</v>
          </cell>
          <cell r="AN1199" t="str">
            <v>3TE32G143053</v>
          </cell>
          <cell r="AO1199" t="str">
            <v>Smart</v>
          </cell>
          <cell r="AP1199" t="str">
            <v>Hisense</v>
          </cell>
          <cell r="AQ1199" t="str">
            <v>Opera</v>
          </cell>
          <cell r="AR1199" t="str">
            <v>HD 1366 X 768</v>
          </cell>
          <cell r="AS1199" t="str">
            <v>3TE32G164485G164485M010</v>
          </cell>
          <cell r="AT1199">
            <v>28</v>
          </cell>
          <cell r="AU1199" t="str">
            <v>32H5B2</v>
          </cell>
          <cell r="AV1199" t="str">
            <v>3TE32G164485</v>
          </cell>
          <cell r="AW1199" t="str">
            <v>G164485</v>
          </cell>
          <cell r="AX1199" t="str">
            <v>M010</v>
          </cell>
          <cell r="AY1199">
            <v>74012622</v>
          </cell>
          <cell r="AZ1199">
            <v>51013541</v>
          </cell>
          <cell r="BA1199">
            <v>80150455</v>
          </cell>
        </row>
        <row r="1200">
          <cell r="D1200">
            <v>60317552</v>
          </cell>
          <cell r="E1200" t="str">
            <v>A</v>
          </cell>
          <cell r="F1200" t="str">
            <v>TV</v>
          </cell>
          <cell r="G1200" t="str">
            <v xml:space="preserve">FERNANDO XUCHITL URBINA </v>
          </cell>
          <cell r="H1200" t="str">
            <v>CARLOS A CARRILLO 429 GUADALAJARA/5 DE MAYO</v>
          </cell>
          <cell r="I1200" t="str">
            <v>36703162- 3335052459</v>
          </cell>
          <cell r="J1200" t="str">
            <v>HISENSE</v>
          </cell>
          <cell r="K1200" t="str">
            <v>32K20DW</v>
          </cell>
          <cell r="L1200" t="str">
            <v>32J140473H00477</v>
          </cell>
          <cell r="M1200" t="str">
            <v>CARTA DE ACEPTACION</v>
          </cell>
          <cell r="N1200">
            <v>0</v>
          </cell>
          <cell r="O1200">
            <v>41766</v>
          </cell>
          <cell r="P1200">
            <v>42860</v>
          </cell>
          <cell r="Q1200">
            <v>201109</v>
          </cell>
          <cell r="R1200" t="str">
            <v>06/05/2017 06 : 27  ARANTXA.MON : Se autoriza NP5; numero de serie y ticket correcto
FALTA DE REFACCIONES 171979 OC-1010346</v>
          </cell>
          <cell r="S1200" t="str">
            <v>CLIENTE ENTREGA EQUIPO SIN ACCESORIOS, U</v>
          </cell>
          <cell r="T1200" t="str">
            <v xml:space="preserve">YURIANA HERNANDEZ HERRERA         </v>
          </cell>
          <cell r="U1200" t="str">
            <v>2017-MAYO-</v>
          </cell>
          <cell r="V1200" t="str">
            <v>SUR</v>
          </cell>
          <cell r="W1200" t="str">
            <v>COMPLETADO</v>
          </cell>
          <cell r="X1200" t="str">
            <v>TALLER</v>
          </cell>
          <cell r="Y1200">
            <v>42858</v>
          </cell>
          <cell r="Z1200">
            <v>1092</v>
          </cell>
          <cell r="AD1200" t="str">
            <v>guadalajara/5 mayo</v>
          </cell>
          <cell r="AE1200" t="str">
            <v>JAL</v>
          </cell>
          <cell r="AF1200" t="str">
            <v>MX</v>
          </cell>
          <cell r="AG1200" t="str">
            <v>10413963</v>
          </cell>
          <cell r="AH1200" t="str">
            <v>FERNANDO XUCHITL URBINA</v>
          </cell>
          <cell r="AI1200" t="str">
            <v>429 carlos a carrillo</v>
          </cell>
          <cell r="AJ1200" t="str">
            <v>36703162</v>
          </cell>
          <cell r="AK1200" t="str">
            <v>3335052459</v>
          </cell>
          <cell r="AL1200" t="str">
            <v>44970</v>
          </cell>
          <cell r="AM1200"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00" t="str">
            <v>3TE32G143053</v>
          </cell>
          <cell r="AO1200" t="str">
            <v>Smart</v>
          </cell>
          <cell r="AP1200" t="str">
            <v>Hisense</v>
          </cell>
          <cell r="AQ1200" t="str">
            <v>Opera</v>
          </cell>
          <cell r="AR1200" t="str">
            <v>HD 1366 X 768</v>
          </cell>
          <cell r="AS1200" t="str">
            <v>3TE32G164485G164485M010</v>
          </cell>
          <cell r="AT1200">
            <v>28</v>
          </cell>
          <cell r="AU1200" t="str">
            <v>32H5B2</v>
          </cell>
          <cell r="AV1200" t="str">
            <v>3TE32G164485</v>
          </cell>
          <cell r="AW1200" t="str">
            <v>G164485</v>
          </cell>
          <cell r="AX1200" t="str">
            <v>M010</v>
          </cell>
          <cell r="AY1200">
            <v>74012623</v>
          </cell>
          <cell r="AZ1200">
            <v>51013542</v>
          </cell>
          <cell r="BA1200">
            <v>80150456</v>
          </cell>
        </row>
        <row r="1201">
          <cell r="D1201">
            <v>60317494</v>
          </cell>
          <cell r="E1201" t="str">
            <v>A</v>
          </cell>
          <cell r="F1201" t="str">
            <v>TV</v>
          </cell>
          <cell r="G1201" t="str">
            <v>Lourdes Lobato Gutierrez</v>
          </cell>
          <cell r="H1201" t="str">
            <v>Av Americo Vespusio Int 1 #755. Fracc. Reforma, Veracruz, Ver. CP 91919</v>
          </cell>
          <cell r="I1201">
            <v>2292836937</v>
          </cell>
          <cell r="J1201" t="str">
            <v>HISENSE</v>
          </cell>
          <cell r="K1201" t="str">
            <v>50K20DW</v>
          </cell>
          <cell r="L1201" t="str">
            <v>50G144844H06943</v>
          </cell>
          <cell r="M1201" t="str">
            <v xml:space="preserve">
JRD/000150348</v>
          </cell>
          <cell r="N1201">
            <v>10121</v>
          </cell>
          <cell r="O1201">
            <v>42124</v>
          </cell>
          <cell r="P1201">
            <v>42865</v>
          </cell>
          <cell r="Q1201">
            <v>201028</v>
          </cell>
          <cell r="R1201" t="str">
            <v>11/05/2017 05 : 39  ARANTXA.MON : Se autoriza NP5; numero de serie y ticket correcto
T173331 PANEL OC-1010523 Y T171496 POWER OC-1010525.</v>
          </cell>
          <cell r="S1201" t="str">
            <v/>
          </cell>
          <cell r="T1201" t="str">
            <v xml:space="preserve"> Liliana Aguilera                 </v>
          </cell>
          <cell r="U1201" t="str">
            <v>2017-05-16</v>
          </cell>
          <cell r="V1201" t="str">
            <v>SUR</v>
          </cell>
          <cell r="W1201" t="str">
            <v>COMPLETADO</v>
          </cell>
          <cell r="X1201" t="str">
            <v>TALLER</v>
          </cell>
          <cell r="Y1201">
            <v>42857</v>
          </cell>
          <cell r="Z1201">
            <v>733</v>
          </cell>
          <cell r="AD1201" t="str">
            <v>Veracruz/Frac Reforma</v>
          </cell>
          <cell r="AE1201" t="str">
            <v>VER</v>
          </cell>
          <cell r="AF1201" t="str">
            <v>MX</v>
          </cell>
          <cell r="AG1201" t="str">
            <v>10417404</v>
          </cell>
          <cell r="AH1201" t="str">
            <v>LOURDES LOBATO GUTIERREZ</v>
          </cell>
          <cell r="AI1201" t="str">
            <v>755 Av Americo Vespusio Int 1</v>
          </cell>
          <cell r="AJ1201" t="str">
            <v>2292836937</v>
          </cell>
          <cell r="AK1201">
            <v>0</v>
          </cell>
          <cell r="AL1201" t="str">
            <v>91919</v>
          </cell>
          <cell r="AM1201"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01" t="str">
            <v>1TE50B8NUSCB</v>
          </cell>
          <cell r="AO1201" t="str">
            <v>Smart</v>
          </cell>
          <cell r="AP1201" t="str">
            <v>Hisense</v>
          </cell>
          <cell r="AQ1201" t="str">
            <v>Opera</v>
          </cell>
          <cell r="AR1201" t="str">
            <v>FHD 1920 x 1080</v>
          </cell>
          <cell r="AS1201" t="str">
            <v>3TE50G165140G165140M010</v>
          </cell>
          <cell r="AT1201">
            <v>164</v>
          </cell>
          <cell r="AU1201" t="str">
            <v>50H7GB</v>
          </cell>
          <cell r="AV1201" t="str">
            <v>3TE50G165140</v>
          </cell>
          <cell r="AW1201" t="str">
            <v>G165140</v>
          </cell>
          <cell r="AX1201" t="str">
            <v>M010</v>
          </cell>
          <cell r="AY1201">
            <v>74012624</v>
          </cell>
          <cell r="AZ1201">
            <v>51013543</v>
          </cell>
          <cell r="BA1201">
            <v>80150457</v>
          </cell>
        </row>
        <row r="1202">
          <cell r="D1202">
            <v>60317418</v>
          </cell>
          <cell r="E1202" t="str">
            <v>A</v>
          </cell>
          <cell r="F1202" t="str">
            <v>TV</v>
          </cell>
          <cell r="G1202" t="str">
            <v>Cinthya Isabel Morales Espinoza</v>
          </cell>
          <cell r="H1202" t="str">
            <v>Cda de mercurio # 143. Inf. Buena vista, Veracruz, Ver. CP 91850</v>
          </cell>
          <cell r="I1202">
            <v>2292792769</v>
          </cell>
          <cell r="J1202" t="str">
            <v>HISENSE</v>
          </cell>
          <cell r="K1202" t="str">
            <v>32H5B2</v>
          </cell>
          <cell r="L1202" t="str">
            <v>32G1632E8H06319</v>
          </cell>
          <cell r="M1202" t="str">
            <v>LER/000129229</v>
          </cell>
          <cell r="N1202">
            <v>5998.5</v>
          </cell>
          <cell r="O1202">
            <v>42609</v>
          </cell>
          <cell r="P1202">
            <v>42866</v>
          </cell>
          <cell r="Q1202">
            <v>201028</v>
          </cell>
          <cell r="R1202" t="str">
            <v>12/05/2017 06 : 54  ARANTXA.MON : Se autoriza NP5; numero de serie y ticket correcto
T206937 PANEL OC-1010618</v>
          </cell>
          <cell r="S1202" t="str">
            <v/>
          </cell>
          <cell r="T1202" t="str">
            <v xml:space="preserve"> Liliana Aguilera                 </v>
          </cell>
          <cell r="U1202" t="str">
            <v>2017-05-16</v>
          </cell>
          <cell r="V1202" t="str">
            <v>SUR</v>
          </cell>
          <cell r="W1202" t="str">
            <v>COMPLETADO</v>
          </cell>
          <cell r="X1202" t="str">
            <v>TALLER</v>
          </cell>
          <cell r="Y1202">
            <v>42857</v>
          </cell>
          <cell r="Z1202">
            <v>248</v>
          </cell>
          <cell r="AD1202" t="str">
            <v>veracruz /infonavit buena vista</v>
          </cell>
          <cell r="AE1202" t="str">
            <v>VER</v>
          </cell>
          <cell r="AF1202" t="str">
            <v>MX</v>
          </cell>
          <cell r="AG1202" t="str">
            <v>10417208</v>
          </cell>
          <cell r="AH1202" t="str">
            <v>CINTHYA ISABEL MORALES ESPINOZA</v>
          </cell>
          <cell r="AI1202" t="str">
            <v>cda de mercurio num 143</v>
          </cell>
          <cell r="AJ1202" t="str">
            <v>2292792769</v>
          </cell>
          <cell r="AK1202">
            <v>0</v>
          </cell>
          <cell r="AL1202" t="str">
            <v>91850</v>
          </cell>
          <cell r="AM1202"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02" t="str">
            <v>3TE32G155369</v>
          </cell>
          <cell r="AO1202" t="str">
            <v>Smart</v>
          </cell>
          <cell r="AP1202" t="str">
            <v>Hisense</v>
          </cell>
          <cell r="AQ1202" t="str">
            <v>Opera</v>
          </cell>
          <cell r="AR1202" t="str">
            <v>HD 1366 X 768</v>
          </cell>
          <cell r="AS1202" t="str">
            <v>3TE32G164485G164485M010</v>
          </cell>
          <cell r="AT1202">
            <v>28</v>
          </cell>
          <cell r="AU1202" t="str">
            <v>32H5B2</v>
          </cell>
          <cell r="AV1202" t="str">
            <v>3TE32G164485</v>
          </cell>
          <cell r="AW1202" t="str">
            <v>G164485</v>
          </cell>
          <cell r="AX1202" t="str">
            <v>M010</v>
          </cell>
          <cell r="AY1202">
            <v>74912625</v>
          </cell>
          <cell r="AZ1202">
            <v>51013544</v>
          </cell>
          <cell r="BA1202">
            <v>80150459</v>
          </cell>
        </row>
        <row r="1203">
          <cell r="D1203">
            <v>60316874</v>
          </cell>
          <cell r="E1203" t="str">
            <v>A</v>
          </cell>
          <cell r="F1203" t="str">
            <v>TV</v>
          </cell>
          <cell r="G1203" t="str">
            <v xml:space="preserve"> Ofelia Perez</v>
          </cell>
          <cell r="H1203" t="str">
            <v>Jimenez #2298. Col. Centro, Veracruz, Ver. CP. 91700</v>
          </cell>
          <cell r="I1203" t="str">
            <v>S/N</v>
          </cell>
          <cell r="J1203" t="str">
            <v>HISENSE</v>
          </cell>
          <cell r="K1203" t="str">
            <v>50H7GB</v>
          </cell>
          <cell r="L1203" t="str">
            <v>50G162156MH0881</v>
          </cell>
          <cell r="M1203">
            <v>1219</v>
          </cell>
          <cell r="N1203">
            <v>11303.28</v>
          </cell>
          <cell r="O1203">
            <v>42637</v>
          </cell>
          <cell r="P1203">
            <v>42853</v>
          </cell>
          <cell r="Q1203">
            <v>201028</v>
          </cell>
          <cell r="R1203" t="str">
            <v>29/04/2017 07 : 11  ARANTXA.MON : NP5
No surtieron pieza: T192764 PANEL OC-1010116</v>
          </cell>
          <cell r="S1203" t="str">
            <v/>
          </cell>
          <cell r="T1203" t="str">
            <v xml:space="preserve"> Liliana Aguilera                 </v>
          </cell>
          <cell r="U1203" t="str">
            <v>2017-05-16</v>
          </cell>
          <cell r="V1203" t="str">
            <v>SUR</v>
          </cell>
          <cell r="W1203" t="str">
            <v>COMPLETADO</v>
          </cell>
          <cell r="X1203" t="str">
            <v>TALLER</v>
          </cell>
          <cell r="Y1203">
            <v>42849</v>
          </cell>
          <cell r="Z1203">
            <v>212</v>
          </cell>
          <cell r="AD1203" t="str">
            <v>VER /Centro</v>
          </cell>
          <cell r="AE1203" t="str">
            <v>VER</v>
          </cell>
          <cell r="AF1203" t="str">
            <v>MX</v>
          </cell>
          <cell r="AG1203" t="str">
            <v>10414475</v>
          </cell>
          <cell r="AH1203" t="str">
            <v>OFELIA PEREZ</v>
          </cell>
          <cell r="AI1203" t="str">
            <v>2298 Jimenez</v>
          </cell>
          <cell r="AJ1203" t="str">
            <v>2</v>
          </cell>
          <cell r="AK1203">
            <v>0</v>
          </cell>
          <cell r="AL1203" t="str">
            <v>91700</v>
          </cell>
          <cell r="AM1203" t="str">
            <v>29/04/2017 07 : 11 ARANTXA.MON : TCF129/04/2017 07 : 11 ARANTXA.MON : NP528/04/2017 04 : 08 201028 : SOLICITO PANEL OC-101011625/04/2017 04 : 05 LAURA.HERNA : ODSWTP</v>
          </cell>
          <cell r="AN1203" t="str">
            <v>3TE50G1523B0</v>
          </cell>
          <cell r="AO1203" t="str">
            <v>Smart</v>
          </cell>
          <cell r="AP1203" t="str">
            <v>Hisense</v>
          </cell>
          <cell r="AQ1203" t="str">
            <v>Android</v>
          </cell>
          <cell r="AR1203" t="str">
            <v>UHD 3840 X 2160</v>
          </cell>
          <cell r="AS1203" t="str">
            <v>3TE50G165140G165140M010</v>
          </cell>
          <cell r="AT1203">
            <v>164</v>
          </cell>
          <cell r="AU1203" t="str">
            <v>50H7GB</v>
          </cell>
          <cell r="AV1203" t="str">
            <v>3TE50G165140</v>
          </cell>
          <cell r="AW1203" t="str">
            <v>G165140</v>
          </cell>
          <cell r="AX1203" t="str">
            <v>M010</v>
          </cell>
          <cell r="AY1203">
            <v>74012626</v>
          </cell>
          <cell r="AZ1203">
            <v>51013545</v>
          </cell>
          <cell r="BA1203">
            <v>80150461</v>
          </cell>
        </row>
        <row r="1204">
          <cell r="D1204">
            <v>60316867</v>
          </cell>
          <cell r="E1204" t="str">
            <v>A</v>
          </cell>
          <cell r="F1204" t="str">
            <v>TV</v>
          </cell>
          <cell r="G1204" t="str">
            <v xml:space="preserve"> Rosario Fernandez Gutierrez</v>
          </cell>
          <cell r="H1204" t="str">
            <v>Cto Dalia norte #  9B. Fracc. Puente Moreno, Medellin, Ver. CP. 94274</v>
          </cell>
          <cell r="I1204">
            <v>2291737423</v>
          </cell>
          <cell r="J1204" t="str">
            <v>HISENSE</v>
          </cell>
          <cell r="K1204" t="str">
            <v>50K20DW</v>
          </cell>
          <cell r="L1204" t="str">
            <v>50G143291H11126</v>
          </cell>
          <cell r="M1204" t="str">
            <v>TR# 05058</v>
          </cell>
          <cell r="N1204">
            <v>7590.01</v>
          </cell>
          <cell r="O1204">
            <v>42155</v>
          </cell>
          <cell r="P1204">
            <v>42864</v>
          </cell>
          <cell r="Q1204">
            <v>201028</v>
          </cell>
          <cell r="R1204" t="str">
            <v>10/05/2017 04 : 56  ARANTXA.MON : Se autoriza NP5; numero de serie y ticket correcto
T173331 PANEL OC-1010444 Y T171496 PCB POWER  OC-1010445</v>
          </cell>
          <cell r="S1204" t="str">
            <v/>
          </cell>
          <cell r="T1204" t="str">
            <v xml:space="preserve"> Liliana Aguilera                 </v>
          </cell>
          <cell r="U1204" t="str">
            <v>2017-05-16</v>
          </cell>
          <cell r="V1204" t="str">
            <v>SUR</v>
          </cell>
          <cell r="W1204" t="str">
            <v>COMPLETADO</v>
          </cell>
          <cell r="X1204" t="str">
            <v>TALLER</v>
          </cell>
          <cell r="Y1204">
            <v>42849</v>
          </cell>
          <cell r="Z1204">
            <v>694</v>
          </cell>
          <cell r="AD1204" t="str">
            <v>Veracruz/ Frac Puente Moreno</v>
          </cell>
          <cell r="AE1204" t="str">
            <v>VER</v>
          </cell>
          <cell r="AF1204" t="str">
            <v>MX</v>
          </cell>
          <cell r="AG1204" t="str">
            <v>10416730</v>
          </cell>
          <cell r="AH1204" t="str">
            <v>ROSARIO FERNANDEZ GUTIERREZ</v>
          </cell>
          <cell r="AI1204" t="str">
            <v>9B Cto Dalia norte</v>
          </cell>
          <cell r="AJ1204" t="str">
            <v>2291737423</v>
          </cell>
          <cell r="AK1204">
            <v>0</v>
          </cell>
          <cell r="AL1204" t="str">
            <v>94274</v>
          </cell>
          <cell r="AM1204"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04" t="str">
            <v>1TE50B8NUSCB</v>
          </cell>
          <cell r="AO1204" t="str">
            <v>Smart</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74012627</v>
          </cell>
          <cell r="AZ1204">
            <v>51013546</v>
          </cell>
          <cell r="BA1204">
            <v>80150462</v>
          </cell>
        </row>
        <row r="1205">
          <cell r="D1205">
            <v>60316787</v>
          </cell>
          <cell r="E1205" t="str">
            <v>A</v>
          </cell>
          <cell r="F1205" t="str">
            <v>TV</v>
          </cell>
          <cell r="G1205" t="str">
            <v xml:space="preserve"> MARIA DOLORES CONTRERAS MORALES</v>
          </cell>
          <cell r="H1205" t="str">
            <v>INDALESIO SAYAGO MZ10 LT 3.   COL. VICENTE LOMBARDO, VERACRUZ, VER. CP. 91809</v>
          </cell>
          <cell r="I1205">
            <v>2292899624</v>
          </cell>
          <cell r="J1205" t="str">
            <v>HISENSE</v>
          </cell>
          <cell r="K1205" t="str">
            <v>50K20DW</v>
          </cell>
          <cell r="L1205" t="str">
            <v>50G143291H07969</v>
          </cell>
          <cell r="M1205" t="str">
            <v>PAGARE</v>
          </cell>
          <cell r="N1205">
            <v>13494.9</v>
          </cell>
          <cell r="O1205" t="str">
            <v>S/N</v>
          </cell>
          <cell r="P1205">
            <v>42866</v>
          </cell>
          <cell r="Q1205">
            <v>201028</v>
          </cell>
          <cell r="R1205" t="str">
            <v>12/05/2017 06 : 43  ARANTXA.MON : Se autoriza NP5; numero de serie y ticket correcto
T173331 PANEL OC-1010603</v>
          </cell>
          <cell r="S1205" t="str">
            <v/>
          </cell>
          <cell r="T1205" t="str">
            <v xml:space="preserve"> Liliana Aguilera                 </v>
          </cell>
          <cell r="U1205" t="str">
            <v>2017-05-16</v>
          </cell>
          <cell r="V1205" t="str">
            <v>SUR</v>
          </cell>
          <cell r="W1205" t="str">
            <v>COMPLETADO</v>
          </cell>
          <cell r="X1205" t="str">
            <v>TALLER</v>
          </cell>
          <cell r="Y1205">
            <v>42846</v>
          </cell>
          <cell r="Z1205" t="e">
            <v>#VALUE!</v>
          </cell>
          <cell r="AD1205" t="str">
            <v>VERACRUZ/VICENTE LOMBARDO</v>
          </cell>
          <cell r="AE1205" t="str">
            <v>VER</v>
          </cell>
          <cell r="AF1205" t="str">
            <v>MX</v>
          </cell>
          <cell r="AG1205" t="str">
            <v>10255074</v>
          </cell>
          <cell r="AH1205" t="str">
            <v>MARIA DOLORES CONTRERAS MORALES</v>
          </cell>
          <cell r="AI1205" t="str">
            <v>LT3 INDALESIO SAYAGO MZ10</v>
          </cell>
          <cell r="AJ1205" t="str">
            <v>2292899624</v>
          </cell>
          <cell r="AK1205" t="str">
            <v>2292899624</v>
          </cell>
          <cell r="AL1205" t="str">
            <v>91809</v>
          </cell>
          <cell r="AM1205"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74012628</v>
          </cell>
          <cell r="AZ1205">
            <v>51013547</v>
          </cell>
          <cell r="BA1205">
            <v>80150555</v>
          </cell>
        </row>
        <row r="1206">
          <cell r="D1206">
            <v>60316117</v>
          </cell>
          <cell r="E1206" t="str">
            <v>A</v>
          </cell>
          <cell r="F1206" t="str">
            <v>TV</v>
          </cell>
          <cell r="G1206" t="str">
            <v xml:space="preserve"> Julio Alberto Castelan Rosas</v>
          </cell>
          <cell r="H1206" t="str">
            <v>Moises saenz #376-B. Ejido 1ro de mayo Norte. Boca del Rio, Ver.       CP 94297</v>
          </cell>
          <cell r="I1206">
            <v>2291022967</v>
          </cell>
          <cell r="J1206" t="str">
            <v>HISENSE</v>
          </cell>
          <cell r="K1206" t="str">
            <v>50H3</v>
          </cell>
          <cell r="L1206" t="str">
            <v>50J141308H02700</v>
          </cell>
          <cell r="M1206" t="str">
            <v>JRD/000148489</v>
          </cell>
          <cell r="N1206">
            <v>10401.1</v>
          </cell>
          <cell r="O1206">
            <v>42032</v>
          </cell>
          <cell r="P1206">
            <v>42849</v>
          </cell>
          <cell r="Q1206">
            <v>201028</v>
          </cell>
          <cell r="R1206" t="str">
            <v>26/04/2017 03 : 50  ARANTXA.MON : SE AUTORIZA NP5 POR MODOR COMPATIBLE  50H3/ 50K20
T173331 PANEL OC-1009933</v>
          </cell>
          <cell r="S1206" t="str">
            <v/>
          </cell>
          <cell r="T1206" t="str">
            <v xml:space="preserve"> Liliana Aguilera                 </v>
          </cell>
          <cell r="U1206" t="str">
            <v>2017-05-16</v>
          </cell>
          <cell r="V1206" t="str">
            <v>SUR</v>
          </cell>
          <cell r="W1206" t="str">
            <v>COMPLETADO</v>
          </cell>
          <cell r="X1206" t="str">
            <v>TALLER</v>
          </cell>
          <cell r="Y1206">
            <v>42843</v>
          </cell>
          <cell r="Z1206">
            <v>811</v>
          </cell>
          <cell r="AD1206" t="str">
            <v>boca del r./ejido 1ro de mayo Norte</v>
          </cell>
          <cell r="AE1206" t="str">
            <v>VER</v>
          </cell>
          <cell r="AF1206" t="str">
            <v>MX</v>
          </cell>
          <cell r="AG1206" t="str">
            <v>10416100</v>
          </cell>
          <cell r="AH1206" t="str">
            <v>JULIO ALBERTO CASTELAN ROSAS</v>
          </cell>
          <cell r="AI1206" t="str">
            <v>376-B moises saenz</v>
          </cell>
          <cell r="AJ1206" t="str">
            <v>044-2291022967</v>
          </cell>
          <cell r="AK1206">
            <v>0</v>
          </cell>
          <cell r="AL1206" t="str">
            <v>94297</v>
          </cell>
          <cell r="AM1206"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06" t="str">
            <v>3TE50J141202</v>
          </cell>
          <cell r="AO1206" t="str">
            <v>Básica</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74012629</v>
          </cell>
          <cell r="AZ1206">
            <v>51013548</v>
          </cell>
          <cell r="BA1206">
            <v>80150557</v>
          </cell>
        </row>
        <row r="1207">
          <cell r="D1207">
            <v>60312679</v>
          </cell>
          <cell r="E1207" t="str">
            <v>A</v>
          </cell>
          <cell r="F1207" t="str">
            <v>TV</v>
          </cell>
          <cell r="G1207" t="str">
            <v>Paola Alejandra Monter Gear</v>
          </cell>
          <cell r="H1207" t="str">
            <v>Alfonso valencia rios mnz 15 lt 12. Col. Libertad de expresión. Veracruz, Ver. CP 91726</v>
          </cell>
          <cell r="I1207">
            <v>2291743280</v>
          </cell>
          <cell r="J1207" t="str">
            <v>HISENSE</v>
          </cell>
          <cell r="K1207" t="str">
            <v>50H5B</v>
          </cell>
          <cell r="L1207" t="str">
            <v>50G160243H02856</v>
          </cell>
          <cell r="M1207" t="str">
            <v>0171 514020</v>
          </cell>
          <cell r="N1207">
            <v>12499</v>
          </cell>
          <cell r="O1207">
            <v>42627</v>
          </cell>
          <cell r="P1207">
            <v>42803</v>
          </cell>
          <cell r="Q1207">
            <v>201028</v>
          </cell>
          <cell r="R1207" t="str">
            <v>15/03/2017 06 : 40  JORGE.VAZ : NP5
T196102 PANEL OC-1008219</v>
          </cell>
          <cell r="S1207" t="str">
            <v/>
          </cell>
          <cell r="T1207" t="str">
            <v xml:space="preserve"> Liliana Aguilera                 </v>
          </cell>
          <cell r="U1207" t="str">
            <v>2017-05-16</v>
          </cell>
          <cell r="V1207" t="str">
            <v>SUR</v>
          </cell>
          <cell r="W1207" t="str">
            <v>COMPLETADO</v>
          </cell>
          <cell r="X1207" t="str">
            <v>TALLER</v>
          </cell>
          <cell r="Y1207">
            <v>42789</v>
          </cell>
          <cell r="Z1207">
            <v>162</v>
          </cell>
          <cell r="AD1207" t="str">
            <v>veracruz/col libertad de exprecion</v>
          </cell>
          <cell r="AE1207" t="str">
            <v>VER</v>
          </cell>
          <cell r="AF1207" t="str">
            <v>MX</v>
          </cell>
          <cell r="AG1207" t="str">
            <v>10412718</v>
          </cell>
          <cell r="AH1207" t="str">
            <v>PAOLA ALEJANDRA MONTER GEAR</v>
          </cell>
          <cell r="AI1207" t="str">
            <v>lt 12 alfonso valencia rios mnz 15</v>
          </cell>
          <cell r="AJ1207" t="str">
            <v>2291743280</v>
          </cell>
          <cell r="AK1207">
            <v>0</v>
          </cell>
          <cell r="AL1207" t="str">
            <v>91726</v>
          </cell>
          <cell r="AM1207"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07" t="str">
            <v>3TE50G151618</v>
          </cell>
          <cell r="AO1207" t="str">
            <v>Smart</v>
          </cell>
          <cell r="AP1207" t="str">
            <v>Hisense</v>
          </cell>
          <cell r="AQ1207" t="str">
            <v>Opera</v>
          </cell>
          <cell r="AR1207" t="str">
            <v>HD 1366 X 768</v>
          </cell>
          <cell r="AS1207" t="str">
            <v>3TE50G165140G165140M010</v>
          </cell>
          <cell r="AT1207">
            <v>164</v>
          </cell>
          <cell r="AU1207" t="str">
            <v>50H7GB</v>
          </cell>
          <cell r="AV1207" t="str">
            <v>3TE50G165140</v>
          </cell>
          <cell r="AW1207" t="str">
            <v>G165140</v>
          </cell>
          <cell r="AX1207" t="str">
            <v>M010</v>
          </cell>
          <cell r="AY1207">
            <v>74012632</v>
          </cell>
          <cell r="AZ1207">
            <v>51013551</v>
          </cell>
          <cell r="BA1207">
            <v>80150559</v>
          </cell>
        </row>
        <row r="1208">
          <cell r="D1208">
            <v>60311405</v>
          </cell>
          <cell r="E1208" t="str">
            <v>B</v>
          </cell>
          <cell r="F1208" t="str">
            <v>TV</v>
          </cell>
          <cell r="G1208" t="str">
            <v xml:space="preserve"> Ivan Saavedra</v>
          </cell>
          <cell r="H1208" t="str">
            <v>Opinion # 71. Col. Carranza, Boca del Rio, Ver. CP 91759</v>
          </cell>
          <cell r="I1208">
            <v>8333434176</v>
          </cell>
          <cell r="J1208" t="str">
            <v>HISENSE</v>
          </cell>
          <cell r="K1208" t="str">
            <v>65CU6200</v>
          </cell>
          <cell r="L1208" t="str">
            <v>65G1630A4H00113</v>
          </cell>
          <cell r="M1208" t="str">
            <v>19072</v>
          </cell>
          <cell r="N1208">
            <v>18499</v>
          </cell>
          <cell r="O1208">
            <v>42723</v>
          </cell>
          <cell r="P1208">
            <v>42788</v>
          </cell>
          <cell r="Q1208">
            <v>201028</v>
          </cell>
          <cell r="R1208" t="str">
            <v>18/03/2017 04 : 44  SERGIO.FER : TCFT - Reincidencia.</v>
          </cell>
          <cell r="S1208" t="str">
            <v/>
          </cell>
          <cell r="T1208" t="str">
            <v xml:space="preserve"> Liliana Aguilera                 </v>
          </cell>
          <cell r="U1208" t="str">
            <v>2017-05-16</v>
          </cell>
          <cell r="V1208" t="str">
            <v>SUR</v>
          </cell>
          <cell r="W1208" t="str">
            <v>COMPLETADO</v>
          </cell>
          <cell r="X1208" t="str">
            <v>TALLER</v>
          </cell>
          <cell r="Y1208">
            <v>42779</v>
          </cell>
          <cell r="Z1208">
            <v>56</v>
          </cell>
          <cell r="AD1208" t="str">
            <v>Boca del rio/Carranza</v>
          </cell>
          <cell r="AE1208" t="str">
            <v>VER</v>
          </cell>
          <cell r="AF1208" t="str">
            <v>MX</v>
          </cell>
          <cell r="AG1208" t="str">
            <v>10411197</v>
          </cell>
          <cell r="AH1208" t="str">
            <v>IVAN SAAVEDRA</v>
          </cell>
          <cell r="AI1208" t="str">
            <v>71 Opinio</v>
          </cell>
          <cell r="AJ1208" t="str">
            <v>8333434176</v>
          </cell>
          <cell r="AK1208">
            <v>0</v>
          </cell>
          <cell r="AL1208" t="str">
            <v>91759</v>
          </cell>
          <cell r="AM1208"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08" t="str">
            <v>3TE65G162918</v>
          </cell>
          <cell r="AO1208" t="e">
            <v>#N/A</v>
          </cell>
          <cell r="AP1208" t="e">
            <v>#N/A</v>
          </cell>
          <cell r="AQ1208" t="e">
            <v>#N/A</v>
          </cell>
          <cell r="AR1208" t="e">
            <v>#N/A</v>
          </cell>
          <cell r="AS1208" t="str">
            <v>3TE65G1630A6G1630A6M010</v>
          </cell>
          <cell r="AT1208">
            <v>2</v>
          </cell>
          <cell r="AU1208" t="str">
            <v>65CU6200</v>
          </cell>
          <cell r="AV1208" t="str">
            <v>3TE65G1630A6</v>
          </cell>
          <cell r="AW1208" t="str">
            <v>G1630A6</v>
          </cell>
          <cell r="AX1208" t="str">
            <v>M010</v>
          </cell>
          <cell r="AY1208">
            <v>74012633</v>
          </cell>
          <cell r="AZ1208">
            <v>51013552</v>
          </cell>
          <cell r="BA1208">
            <v>80150560</v>
          </cell>
        </row>
        <row r="1209">
          <cell r="D1209">
            <v>60308826</v>
          </cell>
          <cell r="E1209" t="str">
            <v>B</v>
          </cell>
          <cell r="F1209" t="str">
            <v>TV</v>
          </cell>
          <cell r="G1209" t="str">
            <v>Juan Burela Ultreda</v>
          </cell>
          <cell r="H1209" t="str">
            <v>Andador cebo num 80. Col infonavit buenavista, Veracruz, Ver. CP 91850</v>
          </cell>
          <cell r="I1209">
            <v>9388236</v>
          </cell>
          <cell r="J1209" t="str">
            <v>SHARP HISENSE</v>
          </cell>
          <cell r="K1209" t="str">
            <v>LC-40N5000U</v>
          </cell>
          <cell r="L1209" t="str">
            <v>40G1622K9H01278</v>
          </cell>
          <cell r="M1209" t="str">
            <v>21712</v>
          </cell>
          <cell r="N1209">
            <v>6399</v>
          </cell>
          <cell r="O1209">
            <v>43072</v>
          </cell>
          <cell r="P1209">
            <v>42791</v>
          </cell>
          <cell r="Q1209">
            <v>201028</v>
          </cell>
          <cell r="R1209" t="str">
            <v>28/01/2017 05 : 09  SERGIO.FER : TCFT - Reincidencia</v>
          </cell>
          <cell r="S1209" t="str">
            <v>En este caso enviaron el CF, pero presen</v>
          </cell>
          <cell r="T1209" t="str">
            <v xml:space="preserve"> Liliana Aguilera                 </v>
          </cell>
          <cell r="U1209" t="str">
            <v>2017-05-16</v>
          </cell>
          <cell r="V1209" t="str">
            <v>SUR</v>
          </cell>
          <cell r="W1209" t="str">
            <v>COMPLETADO</v>
          </cell>
          <cell r="X1209" t="str">
            <v>TALLER</v>
          </cell>
          <cell r="Y1209">
            <v>42747</v>
          </cell>
          <cell r="Z1209">
            <v>-325</v>
          </cell>
          <cell r="AA1209" t="str">
            <v>M010</v>
          </cell>
          <cell r="AD1209" t="str">
            <v>col infonavit buenavista/veracruz</v>
          </cell>
          <cell r="AE1209" t="str">
            <v>VER</v>
          </cell>
          <cell r="AF1209" t="str">
            <v>MX</v>
          </cell>
          <cell r="AG1209" t="str">
            <v>10409372</v>
          </cell>
          <cell r="AH1209" t="str">
            <v>JUAN BURELA ULTREDA</v>
          </cell>
          <cell r="AI1209" t="str">
            <v>andador cebo num 80</v>
          </cell>
          <cell r="AJ1209" t="str">
            <v>9388236</v>
          </cell>
          <cell r="AK1209">
            <v>0</v>
          </cell>
          <cell r="AL1209" t="str">
            <v>91850</v>
          </cell>
          <cell r="AM1209"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09" t="str">
            <v>3TE40G155275</v>
          </cell>
          <cell r="AO1209" t="str">
            <v>Smart</v>
          </cell>
          <cell r="AP1209" t="str">
            <v>Sharp</v>
          </cell>
          <cell r="AQ1209" t="str">
            <v>Opera</v>
          </cell>
          <cell r="AR1209" t="str">
            <v>FHD 1920 x 1080</v>
          </cell>
          <cell r="AS1209" t="str">
            <v>3TE50G155274G155274M010</v>
          </cell>
          <cell r="AT1209">
            <v>1</v>
          </cell>
          <cell r="AU1209" t="str">
            <v>LC-50N5000U</v>
          </cell>
          <cell r="AV1209" t="str">
            <v>3TE50G155274</v>
          </cell>
          <cell r="AW1209" t="str">
            <v>G155274</v>
          </cell>
          <cell r="AX1209" t="str">
            <v>M010</v>
          </cell>
          <cell r="AY1209">
            <v>74012634</v>
          </cell>
          <cell r="AZ1209">
            <v>51013553</v>
          </cell>
          <cell r="BA1209">
            <v>80150561</v>
          </cell>
        </row>
        <row r="1210">
          <cell r="D1210">
            <v>60317110</v>
          </cell>
          <cell r="E1210" t="str">
            <v xml:space="preserve">A   </v>
          </cell>
          <cell r="F1210" t="str">
            <v>TV</v>
          </cell>
          <cell r="G1210" t="str">
            <v>PATRICIO RAMIRO BAUTISTA DELGADO</v>
          </cell>
          <cell r="H1210" t="str">
            <v>EMPRESA # 31 INT.402</v>
          </cell>
          <cell r="I1210" t="str">
            <v>5538 1158 EXT.201921</v>
          </cell>
          <cell r="J1210" t="str">
            <v>SHARP</v>
          </cell>
          <cell r="K1210" t="str">
            <v>LC-43N6100U</v>
          </cell>
          <cell r="L1210" t="str">
            <v>43G1622K4H01472</v>
          </cell>
          <cell r="M1210">
            <v>8359</v>
          </cell>
          <cell r="N1210">
            <v>9999</v>
          </cell>
          <cell r="O1210">
            <v>42849</v>
          </cell>
          <cell r="P1210">
            <v>42851</v>
          </cell>
          <cell r="Q1210">
            <v>201057</v>
          </cell>
          <cell r="R1210" t="str">
            <v>28/04/2017 08 : 48  ARANTXA.MON : TCF1
28/04/2017 08 : 48  ARANTXA.MON : Se autoriza NP5; numero de serie y ticket correcto
27/04/2017 06 : 06 201057 : P1A: SE SOLICITA #T197028,PANEL,OC-1010053,26/04/2017</v>
          </cell>
          <cell r="S1210" t="str">
            <v xml:space="preserve"> EQUIPO EN CSA</v>
          </cell>
          <cell r="T1210" t="str">
            <v xml:space="preserve"> MARIBEL SASTRE HERNANDEZ         </v>
          </cell>
          <cell r="U1210" t="str">
            <v>2017-05-15</v>
          </cell>
          <cell r="V1210" t="str">
            <v>CENTRO</v>
          </cell>
          <cell r="W1210" t="str">
            <v>COMPLETADO</v>
          </cell>
          <cell r="X1210" t="str">
            <v>TALLER</v>
          </cell>
          <cell r="Y1210">
            <v>42851</v>
          </cell>
          <cell r="Z1210">
            <v>2</v>
          </cell>
          <cell r="AD1210" t="str">
            <v>Benito j / Miscuac</v>
          </cell>
          <cell r="AE1210" t="str">
            <v>DF</v>
          </cell>
          <cell r="AF1210" t="str">
            <v>MX</v>
          </cell>
          <cell r="AG1210" t="str">
            <v>10417037</v>
          </cell>
          <cell r="AH1210" t="str">
            <v>PATRICIO RAMIRO BAUTISTA DELAGADO</v>
          </cell>
          <cell r="AI1210" t="str">
            <v>31 Empresa interior 402</v>
          </cell>
          <cell r="AJ1210" t="str">
            <v>55381158 EXT 201921</v>
          </cell>
          <cell r="AK1210">
            <v>0</v>
          </cell>
          <cell r="AL1210" t="str">
            <v>03920</v>
          </cell>
          <cell r="AM1210"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10" t="str">
            <v>3TE43G154924</v>
          </cell>
          <cell r="AO1210" t="str">
            <v>Smart</v>
          </cell>
          <cell r="AP1210" t="str">
            <v>Sharp</v>
          </cell>
          <cell r="AQ1210" t="str">
            <v>Opera</v>
          </cell>
          <cell r="AR1210" t="str">
            <v>UHD 3840 X 2160</v>
          </cell>
          <cell r="AS1210" t="str">
            <v>3TE43G1622K4G1622K4M010</v>
          </cell>
          <cell r="AT1210">
            <v>2</v>
          </cell>
          <cell r="AU1210" t="str">
            <v>LC-43N6100U</v>
          </cell>
          <cell r="AV1210" t="str">
            <v>3TE43G1622K4</v>
          </cell>
          <cell r="AW1210" t="str">
            <v>G1622K4</v>
          </cell>
          <cell r="AX1210" t="str">
            <v>M010</v>
          </cell>
          <cell r="AY1210">
            <v>74012636</v>
          </cell>
          <cell r="AZ1210">
            <v>51013555</v>
          </cell>
          <cell r="BA1210">
            <v>80150565</v>
          </cell>
        </row>
        <row r="1211">
          <cell r="D1211">
            <v>60316829</v>
          </cell>
          <cell r="E1211" t="str">
            <v xml:space="preserve">A   </v>
          </cell>
          <cell r="F1211" t="str">
            <v>TV</v>
          </cell>
          <cell r="G1211" t="str">
            <v>VERONICA GARCIA</v>
          </cell>
          <cell r="H1211" t="str">
            <v>COYOACAN 1435 EDIF.C DEPTO.13,COL. DEL VALLE,BENITO JUAREZ CP 03100</v>
          </cell>
          <cell r="I1211" t="str">
            <v>1849 0817</v>
          </cell>
          <cell r="J1211" t="str">
            <v>HISENSE</v>
          </cell>
          <cell r="K1211" t="str">
            <v>32H5B2</v>
          </cell>
          <cell r="L1211" t="str">
            <v>32G162454H03446</v>
          </cell>
          <cell r="M1211" t="str">
            <v>TIQUET</v>
          </cell>
          <cell r="N1211">
            <v>0</v>
          </cell>
          <cell r="O1211">
            <v>42680</v>
          </cell>
          <cell r="P1211">
            <v>42850</v>
          </cell>
          <cell r="Q1211">
            <v>201057</v>
          </cell>
          <cell r="R1211" t="str">
            <v>05/05/2017 02 : 57  ARANTXA.MON : TCF1
05/05/2017 02 : 57  ARANTXA.MON : Se autoriza NP5; por correccion de documentos
26/04/2017 07 : 34 201057 : P1A: SE SOLICITA #T185960 PANEL, #T191148, PCB MAIN</v>
          </cell>
          <cell r="S1211" t="str">
            <v xml:space="preserve"> EQUIPO EN CSA</v>
          </cell>
          <cell r="T1211" t="str">
            <v xml:space="preserve"> MARIBEL SASTRE HERNANDEZ         </v>
          </cell>
          <cell r="U1211" t="str">
            <v>2017-05-15</v>
          </cell>
          <cell r="V1211" t="str">
            <v>CENTRO</v>
          </cell>
          <cell r="W1211" t="str">
            <v>COMPLETADO</v>
          </cell>
          <cell r="X1211" t="str">
            <v>TALLER</v>
          </cell>
          <cell r="Y1211">
            <v>42849</v>
          </cell>
          <cell r="Z1211">
            <v>169</v>
          </cell>
          <cell r="AD1211" t="str">
            <v>BENITO J./DEL VALLE</v>
          </cell>
          <cell r="AE1211" t="str">
            <v>DF</v>
          </cell>
          <cell r="AF1211" t="str">
            <v>MX</v>
          </cell>
          <cell r="AG1211" t="str">
            <v>10416749</v>
          </cell>
          <cell r="AH1211" t="str">
            <v>VERONICA GARCIA</v>
          </cell>
          <cell r="AI1211" t="str">
            <v>AV.COYOACAN 1435 EDIF.C DEPTO.13</v>
          </cell>
          <cell r="AJ1211" t="str">
            <v>55 1849 0817</v>
          </cell>
          <cell r="AK1211">
            <v>0</v>
          </cell>
          <cell r="AL1211" t="str">
            <v>03100</v>
          </cell>
          <cell r="AM1211"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11" t="str">
            <v>3TE32G155369</v>
          </cell>
          <cell r="AO1211" t="str">
            <v>Smart</v>
          </cell>
          <cell r="AP1211" t="str">
            <v>Hisense</v>
          </cell>
          <cell r="AQ1211" t="str">
            <v>Opera</v>
          </cell>
          <cell r="AR1211" t="str">
            <v>HD 1366 X 768</v>
          </cell>
          <cell r="AS1211" t="str">
            <v>3TE32G164485G164485M010</v>
          </cell>
          <cell r="AT1211">
            <v>28</v>
          </cell>
          <cell r="AU1211" t="str">
            <v>32H5B2</v>
          </cell>
          <cell r="AV1211" t="str">
            <v>3TE32G164485</v>
          </cell>
          <cell r="AW1211" t="str">
            <v>G164485</v>
          </cell>
          <cell r="AX1211" t="str">
            <v>M010</v>
          </cell>
          <cell r="AY1211">
            <v>74012638</v>
          </cell>
          <cell r="AZ1211">
            <v>51013557</v>
          </cell>
          <cell r="BA1211">
            <v>80150566</v>
          </cell>
        </row>
        <row r="1212">
          <cell r="D1212">
            <v>60317621</v>
          </cell>
          <cell r="E1212" t="str">
            <v xml:space="preserve">A   </v>
          </cell>
          <cell r="F1212" t="str">
            <v>TV</v>
          </cell>
          <cell r="G1212" t="str">
            <v>ROBERTO DE STEFANO ORTIZ</v>
          </cell>
          <cell r="H1212" t="str">
            <v xml:space="preserve">ASTURIAS 52,COL.ALAMOS,BENITO JUAREZ </v>
          </cell>
          <cell r="I1212" t="str">
            <v>55 2409 8622</v>
          </cell>
          <cell r="J1212" t="str">
            <v>HISENSE</v>
          </cell>
          <cell r="K1212" t="str">
            <v>50H5GB</v>
          </cell>
          <cell r="L1212" t="str">
            <v>50G150311H03922</v>
          </cell>
          <cell r="M1212">
            <v>31219</v>
          </cell>
          <cell r="N1212">
            <v>7699</v>
          </cell>
          <cell r="O1212">
            <v>42361</v>
          </cell>
          <cell r="P1212">
            <v>42859</v>
          </cell>
          <cell r="Q1212">
            <v>201057</v>
          </cell>
          <cell r="R1212" t="str">
            <v>06/05/2017 04 : 13  ARANTXA.MON : TCF1
06/05/2017 04 : 12  ARANTXA.MON : Se autoriza NP5; numero de serie y ticket correcto
05/05/2017 01 : 56 201057 : P1A: SE SOLICITA #T182406,PANEL,OC-1010331,04/05/2017</v>
          </cell>
          <cell r="S1212" t="str">
            <v xml:space="preserve"> EQUIPO EN CSA</v>
          </cell>
          <cell r="T1212" t="str">
            <v xml:space="preserve"> MARIBEL SASTRE HERNANDEZ         </v>
          </cell>
          <cell r="U1212" t="str">
            <v>2017-05-15</v>
          </cell>
          <cell r="V1212" t="str">
            <v>CENTRO</v>
          </cell>
          <cell r="W1212" t="str">
            <v>COMPLETADO</v>
          </cell>
          <cell r="X1212" t="str">
            <v>TALLER</v>
          </cell>
          <cell r="Y1212">
            <v>42858</v>
          </cell>
          <cell r="Z1212">
            <v>497</v>
          </cell>
          <cell r="AD1212" t="str">
            <v>BENITO J./ALAMOS</v>
          </cell>
          <cell r="AE1212" t="str">
            <v>DF</v>
          </cell>
          <cell r="AF1212" t="str">
            <v>MX</v>
          </cell>
          <cell r="AG1212" t="str">
            <v>10417540</v>
          </cell>
          <cell r="AH1212" t="str">
            <v>ROBERTO DE STEFANO ORTIZ</v>
          </cell>
          <cell r="AI1212" t="str">
            <v>ASTURIAS 52</v>
          </cell>
          <cell r="AJ1212" t="str">
            <v>55 2409 8622</v>
          </cell>
          <cell r="AK1212">
            <v>0</v>
          </cell>
          <cell r="AL1212" t="str">
            <v>03400</v>
          </cell>
          <cell r="AM1212"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12" t="str">
            <v>3TE50A144537</v>
          </cell>
          <cell r="AO1212" t="str">
            <v>Smart</v>
          </cell>
          <cell r="AP1212" t="str">
            <v>Hisense</v>
          </cell>
          <cell r="AQ1212" t="str">
            <v>Opera</v>
          </cell>
          <cell r="AR1212" t="str">
            <v>FHD 1920 x 1080</v>
          </cell>
          <cell r="AS1212" t="str">
            <v>3TE50G165140G165140M010</v>
          </cell>
          <cell r="AT1212">
            <v>164</v>
          </cell>
          <cell r="AU1212" t="str">
            <v>50H7GB</v>
          </cell>
          <cell r="AV1212" t="str">
            <v>3TE50G165140</v>
          </cell>
          <cell r="AW1212" t="str">
            <v>G165140</v>
          </cell>
          <cell r="AX1212" t="str">
            <v>M010</v>
          </cell>
          <cell r="AY1212">
            <v>74012639</v>
          </cell>
          <cell r="AZ1212">
            <v>51013558</v>
          </cell>
          <cell r="BA1212">
            <v>80150567</v>
          </cell>
        </row>
        <row r="1213">
          <cell r="D1213">
            <v>60316520</v>
          </cell>
          <cell r="E1213" t="str">
            <v xml:space="preserve">A   </v>
          </cell>
          <cell r="F1213" t="str">
            <v>TV</v>
          </cell>
          <cell r="G1213" t="str">
            <v>BIBIANA MORENO</v>
          </cell>
          <cell r="H1213" t="str">
            <v>TITLA NO.28,COL.AÑO DE JUAREZ,XOCHIMILCO CP16440</v>
          </cell>
          <cell r="I1213" t="str">
            <v xml:space="preserve">2157 2007 </v>
          </cell>
          <cell r="J1213" t="str">
            <v>HISENSE</v>
          </cell>
          <cell r="K1213" t="str">
            <v>55K680GWN</v>
          </cell>
          <cell r="L1213" t="str">
            <v>55G144290H00583</v>
          </cell>
          <cell r="M1213">
            <v>237988</v>
          </cell>
          <cell r="N1213">
            <v>0</v>
          </cell>
          <cell r="O1213">
            <v>42371</v>
          </cell>
          <cell r="P1213">
            <v>42850</v>
          </cell>
          <cell r="Q1213">
            <v>201057</v>
          </cell>
          <cell r="R1213" t="str">
            <v>26/04/2017 04 : 24  ARANTXA.MON : TCF1
26/04/2017 04 : 23  ARANTXA.MON : NP5
25/04/2017 21 : 51 201057 : P1A: SE SOLICITA #T175955,PANEL,OC-1009955,25/04/2017</v>
          </cell>
          <cell r="S1213" t="str">
            <v xml:space="preserve"> EQUIPO EN CSA</v>
          </cell>
          <cell r="T1213" t="str">
            <v xml:space="preserve"> MARIBEL SASTRE HERNANDEZ         </v>
          </cell>
          <cell r="U1213" t="str">
            <v>2017-05-15</v>
          </cell>
          <cell r="V1213" t="str">
            <v>CENTRO</v>
          </cell>
          <cell r="W1213" t="str">
            <v>COMPLETADO</v>
          </cell>
          <cell r="X1213" t="str">
            <v>TALLER</v>
          </cell>
          <cell r="Y1213">
            <v>42845</v>
          </cell>
          <cell r="Z1213">
            <v>474</v>
          </cell>
          <cell r="AD1213" t="str">
            <v>XOCHIMILCO/AÑO DE JAUREZ</v>
          </cell>
          <cell r="AE1213" t="str">
            <v>DF</v>
          </cell>
          <cell r="AF1213" t="str">
            <v>MX</v>
          </cell>
          <cell r="AG1213" t="str">
            <v>10416477</v>
          </cell>
          <cell r="AH1213" t="str">
            <v>BIBIANA MORENO</v>
          </cell>
          <cell r="AI1213" t="str">
            <v>TITLA NO.28</v>
          </cell>
          <cell r="AJ1213" t="str">
            <v>722 670 1716</v>
          </cell>
          <cell r="AK1213" t="str">
            <v>722 670 1716</v>
          </cell>
          <cell r="AL1213" t="str">
            <v>16440</v>
          </cell>
          <cell r="AM1213"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13" t="str">
            <v>3TE55G142919</v>
          </cell>
          <cell r="AO1213" t="str">
            <v>Smart</v>
          </cell>
          <cell r="AP1213" t="str">
            <v>Hisense</v>
          </cell>
          <cell r="AQ1213" t="str">
            <v>Opera</v>
          </cell>
          <cell r="AR1213" t="str">
            <v>UHD 3840 X 2160</v>
          </cell>
          <cell r="AS1213" t="str">
            <v>3TE55G1623K3G1623K3M010</v>
          </cell>
          <cell r="AT1213">
            <v>24</v>
          </cell>
          <cell r="AU1213" t="str">
            <v>55H7B</v>
          </cell>
          <cell r="AV1213" t="str">
            <v>3TE55G1623K3</v>
          </cell>
          <cell r="AW1213" t="str">
            <v>G1623K3</v>
          </cell>
          <cell r="AX1213" t="str">
            <v>M010</v>
          </cell>
          <cell r="AY1213">
            <v>74012640</v>
          </cell>
          <cell r="AZ1213">
            <v>51013559</v>
          </cell>
          <cell r="BA1213">
            <v>80150570</v>
          </cell>
        </row>
        <row r="1214">
          <cell r="D1214">
            <v>60317047</v>
          </cell>
          <cell r="E1214" t="str">
            <v xml:space="preserve">A   </v>
          </cell>
          <cell r="F1214" t="str">
            <v>TV</v>
          </cell>
          <cell r="G1214" t="str">
            <v>CONCEPCION SOLDERILLA</v>
          </cell>
          <cell r="H1214" t="str">
            <v>SEGUROS POSTALES # 16,COL.POSTAL,BENITO JUAREZ CP 03410</v>
          </cell>
          <cell r="I1214" t="str">
            <v>5590 6788</v>
          </cell>
          <cell r="J1214" t="str">
            <v>HISENSE</v>
          </cell>
          <cell r="K1214" t="str">
            <v>50K20DW</v>
          </cell>
          <cell r="L1214" t="str">
            <v>50J140464H00817</v>
          </cell>
          <cell r="M1214">
            <v>7446</v>
          </cell>
          <cell r="N1214">
            <v>8499</v>
          </cell>
          <cell r="O1214">
            <v>41895</v>
          </cell>
          <cell r="P1214">
            <v>42851</v>
          </cell>
          <cell r="Q1214">
            <v>201057</v>
          </cell>
          <cell r="R1214" t="str">
            <v>28/04/2017 08 : 20  ARANTXA.MON : TCF1
28/04/2017 08 : 20  ARANTXA.MON : Se autoriza NP5; numero de serie y ticket correcto
27/04/2017 01 : 30 201057 : P1A: SE SOLICITA #T173331,PANEL,OC-1010029,26/04/2017</v>
          </cell>
          <cell r="S1214" t="str">
            <v xml:space="preserve"> EQUIPO EN CSA</v>
          </cell>
          <cell r="T1214" t="str">
            <v xml:space="preserve"> MARIBEL SASTRE HERNANDEZ         </v>
          </cell>
          <cell r="U1214" t="str">
            <v>2017-05-15</v>
          </cell>
          <cell r="V1214" t="str">
            <v>CENTRO</v>
          </cell>
          <cell r="W1214" t="str">
            <v>COMPLETADO</v>
          </cell>
          <cell r="X1214" t="str">
            <v>TALLER</v>
          </cell>
          <cell r="Y1214">
            <v>42851</v>
          </cell>
          <cell r="Z1214">
            <v>956</v>
          </cell>
          <cell r="AD1214" t="str">
            <v>BENITO J./POSTAL</v>
          </cell>
          <cell r="AE1214" t="str">
            <v>DF</v>
          </cell>
          <cell r="AF1214" t="str">
            <v>MX</v>
          </cell>
          <cell r="AG1214" t="str">
            <v>10416966</v>
          </cell>
          <cell r="AH1214" t="str">
            <v>CONCEPCION SOLDERILLA</v>
          </cell>
          <cell r="AI1214" t="str">
            <v>SEGUROS POSTALES # 16</v>
          </cell>
          <cell r="AJ1214" t="str">
            <v>5590 6788</v>
          </cell>
          <cell r="AK1214">
            <v>0</v>
          </cell>
          <cell r="AL1214" t="str">
            <v>03410</v>
          </cell>
          <cell r="AM1214"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14" t="str">
            <v>1TE50B8NUSCB</v>
          </cell>
          <cell r="AO1214" t="str">
            <v>Smart</v>
          </cell>
          <cell r="AP1214" t="str">
            <v>Hisense</v>
          </cell>
          <cell r="AQ1214" t="str">
            <v>Opera</v>
          </cell>
          <cell r="AR1214" t="str">
            <v>FHD 1920 x 1080</v>
          </cell>
          <cell r="AS1214" t="str">
            <v>3TE50G165140G165140M010</v>
          </cell>
          <cell r="AT1214">
            <v>164</v>
          </cell>
          <cell r="AU1214" t="str">
            <v>50H7GB</v>
          </cell>
          <cell r="AV1214" t="str">
            <v>3TE50G165140</v>
          </cell>
          <cell r="AW1214" t="str">
            <v>G165140</v>
          </cell>
          <cell r="AX1214" t="str">
            <v>M010</v>
          </cell>
          <cell r="AY1214">
            <v>74012642</v>
          </cell>
          <cell r="AZ1214">
            <v>51013561</v>
          </cell>
          <cell r="BA1214">
            <v>80150571</v>
          </cell>
        </row>
        <row r="1215">
          <cell r="D1215">
            <v>60317576</v>
          </cell>
          <cell r="E1215" t="str">
            <v xml:space="preserve">A   </v>
          </cell>
          <cell r="F1215" t="str">
            <v>TV</v>
          </cell>
          <cell r="G1215" t="str">
            <v>JAVIER PEÑA</v>
          </cell>
          <cell r="H1215" t="str">
            <v>MARIANO ESCOBEDO # 425,COL.POLANCO,MIGUEL HIDALGO C.P. 11590</v>
          </cell>
          <cell r="I1215" t="str">
            <v>55 2216 9278</v>
          </cell>
          <cell r="J1215" t="str">
            <v>HISENSE</v>
          </cell>
          <cell r="K1215" t="str">
            <v>55H7B</v>
          </cell>
          <cell r="L1215" t="str">
            <v>55G163941H00311</v>
          </cell>
          <cell r="M1215">
            <v>0</v>
          </cell>
          <cell r="N1215">
            <v>0</v>
          </cell>
          <cell r="O1215">
            <v>0</v>
          </cell>
          <cell r="P1215">
            <v>42861</v>
          </cell>
          <cell r="Q1215">
            <v>201057</v>
          </cell>
          <cell r="R1215" t="str">
            <v>09/05/2017 04 : 03  ARANTXA.MON : TCF1
09/05/2017 04 : 03  ARANTXA.MON : Se autoriza NP5; numero de serie y ticket correcto
07/05/2017 04 : 09 201057 : P1A: SE SOLICITA #T203716,PANEL, OC-1010431,06/05/2017</v>
          </cell>
          <cell r="S1215" t="str">
            <v xml:space="preserve"> EQUIPO EN TIENDA</v>
          </cell>
          <cell r="T1215" t="str">
            <v xml:space="preserve"> MARIBEL SASTRE HERNANDEZ         </v>
          </cell>
          <cell r="U1215" t="str">
            <v>2017-05-15</v>
          </cell>
          <cell r="V1215" t="str">
            <v>CENTRO</v>
          </cell>
          <cell r="W1215" t="str">
            <v>COMPLETADO</v>
          </cell>
          <cell r="X1215" t="str">
            <v>TALLER</v>
          </cell>
          <cell r="Y1215">
            <v>42858</v>
          </cell>
          <cell r="Z1215">
            <v>42858</v>
          </cell>
          <cell r="AD1215" t="str">
            <v>miguel hidalgo /polanco</v>
          </cell>
          <cell r="AE1215" t="str">
            <v>DF</v>
          </cell>
          <cell r="AF1215" t="str">
            <v>MX</v>
          </cell>
          <cell r="AG1215" t="str">
            <v>10417386</v>
          </cell>
          <cell r="AH1215" t="str">
            <v>JAVIER PEÑA</v>
          </cell>
          <cell r="AI1215" t="str">
            <v>mariano escobedo num 425</v>
          </cell>
          <cell r="AJ1215" t="str">
            <v>0445522169278</v>
          </cell>
          <cell r="AK1215">
            <v>0</v>
          </cell>
          <cell r="AL1215" t="str">
            <v>11590</v>
          </cell>
          <cell r="AM1215"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15" t="str">
            <v>3TE55G1523B1</v>
          </cell>
          <cell r="AO1215" t="str">
            <v>Smart</v>
          </cell>
          <cell r="AP1215" t="str">
            <v>Hisense</v>
          </cell>
          <cell r="AQ1215" t="str">
            <v>Opera</v>
          </cell>
          <cell r="AR1215" t="str">
            <v>UHD 3840 X 2160</v>
          </cell>
          <cell r="AS1215" t="str">
            <v>3TE55G1623K3G1623K3M010</v>
          </cell>
          <cell r="AT1215">
            <v>24</v>
          </cell>
          <cell r="AU1215" t="str">
            <v>55H7B</v>
          </cell>
          <cell r="AV1215" t="str">
            <v>3TE55G1623K3</v>
          </cell>
          <cell r="AW1215" t="str">
            <v>G1623K3</v>
          </cell>
          <cell r="AX1215" t="str">
            <v>M010</v>
          </cell>
          <cell r="AY1215">
            <v>74012643</v>
          </cell>
          <cell r="AZ1215">
            <v>51013562</v>
          </cell>
          <cell r="BA1215">
            <v>80150573</v>
          </cell>
        </row>
        <row r="1216">
          <cell r="D1216">
            <v>60311391</v>
          </cell>
          <cell r="E1216" t="str">
            <v xml:space="preserve">A   </v>
          </cell>
          <cell r="F1216" t="str">
            <v>TV</v>
          </cell>
          <cell r="G1216" t="str">
            <v xml:space="preserve">REYNALDO FELIPE ARAICO VELAZQUEZ </v>
          </cell>
          <cell r="H1216" t="str">
            <v xml:space="preserve">ORION # 115 COL. EL SOL </v>
          </cell>
          <cell r="I1216">
            <v>442212399</v>
          </cell>
          <cell r="J1216" t="str">
            <v>HISENSE</v>
          </cell>
          <cell r="K1216" t="str">
            <v>50K20D</v>
          </cell>
          <cell r="L1216" t="str">
            <v>50G144843H02913</v>
          </cell>
          <cell r="M1216" t="str">
            <v>FQU169290</v>
          </cell>
          <cell r="N1216">
            <v>6114.44</v>
          </cell>
          <cell r="O1216">
            <v>42368</v>
          </cell>
          <cell r="P1216">
            <v>42781</v>
          </cell>
          <cell r="Q1216">
            <v>201608</v>
          </cell>
          <cell r="R1216" t="str">
            <v xml:space="preserve">REFACCION NO ENVIADA PANEL </v>
          </cell>
          <cell r="S1216" t="str">
            <v>EQUIPO EN CENTRO DE SERVICIO, SIN CAJA S</v>
          </cell>
          <cell r="T1216" t="str">
            <v xml:space="preserve">CAROLINA PEREA                    </v>
          </cell>
          <cell r="U1216" t="str">
            <v>2017-04-12</v>
          </cell>
          <cell r="V1216" t="str">
            <v>CENTRO</v>
          </cell>
          <cell r="W1216" t="str">
            <v>COMPLETADO</v>
          </cell>
          <cell r="X1216" t="str">
            <v>TALLER</v>
          </cell>
          <cell r="Y1216">
            <v>42779</v>
          </cell>
          <cell r="Z1216">
            <v>411</v>
          </cell>
          <cell r="AD1216" t="str">
            <v>QRO/EL SOL</v>
          </cell>
          <cell r="AE1216" t="str">
            <v>QRO</v>
          </cell>
          <cell r="AF1216" t="str">
            <v>MX</v>
          </cell>
          <cell r="AG1216" t="str">
            <v>10411904</v>
          </cell>
          <cell r="AH1216" t="str">
            <v>REYNALDO FELIPE ARAICO VELAZQUEZ</v>
          </cell>
          <cell r="AI1216" t="str">
            <v>ORION No. 115</v>
          </cell>
          <cell r="AJ1216" t="str">
            <v>442 2212399</v>
          </cell>
          <cell r="AK1216">
            <v>0</v>
          </cell>
          <cell r="AL1216" t="str">
            <v>76113</v>
          </cell>
          <cell r="AM1216"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16" t="str">
            <v>3TE50G132311</v>
          </cell>
          <cell r="AO1216" t="str">
            <v>Básica</v>
          </cell>
          <cell r="AP1216" t="str">
            <v>Hisense</v>
          </cell>
          <cell r="AQ1216" t="str">
            <v>Opera</v>
          </cell>
          <cell r="AR1216" t="str">
            <v>FHD 1920 x 1080</v>
          </cell>
          <cell r="AS1216" t="str">
            <v>3TE50G165140G165140M010</v>
          </cell>
          <cell r="AT1216">
            <v>164</v>
          </cell>
          <cell r="AU1216" t="str">
            <v>50H7GB</v>
          </cell>
          <cell r="AV1216" t="str">
            <v>3TE50G165140</v>
          </cell>
          <cell r="AW1216" t="str">
            <v>G165140</v>
          </cell>
          <cell r="AX1216" t="str">
            <v>M010</v>
          </cell>
          <cell r="AY1216">
            <v>74012645</v>
          </cell>
          <cell r="AZ1216">
            <v>51013564</v>
          </cell>
          <cell r="BA1216">
            <v>80150575</v>
          </cell>
        </row>
        <row r="1217">
          <cell r="D1217">
            <v>60311763</v>
          </cell>
          <cell r="E1217" t="str">
            <v xml:space="preserve">A   </v>
          </cell>
          <cell r="F1217" t="str">
            <v>TV</v>
          </cell>
          <cell r="G1217" t="str">
            <v>FERNANDA MUÑOZ PADILLA</v>
          </cell>
          <cell r="H1217" t="str">
            <v>BORBOLLON # 33 B EL COLORADO MARQUEZ</v>
          </cell>
          <cell r="I1217">
            <v>4422774418</v>
          </cell>
          <cell r="J1217" t="str">
            <v>HISENSE</v>
          </cell>
          <cell r="K1217" t="str">
            <v>48K20DW</v>
          </cell>
          <cell r="L1217" t="str">
            <v>48G1505B0H00109</v>
          </cell>
          <cell r="M1217" t="str">
            <v>CFDI6747</v>
          </cell>
          <cell r="N1217" t="str">
            <v>NO ESPECIFICA</v>
          </cell>
          <cell r="O1217">
            <v>42369</v>
          </cell>
          <cell r="P1217">
            <v>42784</v>
          </cell>
          <cell r="Q1217">
            <v>201608</v>
          </cell>
          <cell r="R1217" t="str">
            <v>REFACCION NO ENVIADA PCB MAIN</v>
          </cell>
          <cell r="S1217" t="str">
            <v xml:space="preserve">EQUIPO EN CENTRO DE SERVICIO, NO CUENTA </v>
          </cell>
          <cell r="T1217" t="str">
            <v xml:space="preserve">CAROLINA PEREA                    </v>
          </cell>
          <cell r="U1217" t="str">
            <v>2017-04-12</v>
          </cell>
          <cell r="V1217" t="str">
            <v>CENTRO</v>
          </cell>
          <cell r="W1217" t="str">
            <v>COMPLETADO</v>
          </cell>
          <cell r="X1217" t="str">
            <v>TALLER</v>
          </cell>
          <cell r="Y1217">
            <v>42782</v>
          </cell>
          <cell r="Z1217">
            <v>413</v>
          </cell>
          <cell r="AD1217" t="str">
            <v>El Marques / colorado</v>
          </cell>
          <cell r="AE1217" t="str">
            <v>QRO</v>
          </cell>
          <cell r="AF1217" t="str">
            <v>MX</v>
          </cell>
          <cell r="AG1217" t="str">
            <v>10374265</v>
          </cell>
          <cell r="AH1217" t="str">
            <v>FERNANDA MUÑOZ PADILLA</v>
          </cell>
          <cell r="AI1217" t="str">
            <v>Borbollon 33 B</v>
          </cell>
          <cell r="AJ1217" t="str">
            <v>4422774418</v>
          </cell>
          <cell r="AK1217" t="str">
            <v>4422774417</v>
          </cell>
          <cell r="AL1217" t="str">
            <v>76240</v>
          </cell>
          <cell r="AM1217"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17" t="str">
            <v>3TE48A150516</v>
          </cell>
          <cell r="AO1217" t="str">
            <v>Smart</v>
          </cell>
          <cell r="AP1217" t="str">
            <v>Hisense</v>
          </cell>
          <cell r="AQ1217" t="str">
            <v>Opera</v>
          </cell>
          <cell r="AR1217" t="str">
            <v>FHD 1920 x 1080</v>
          </cell>
          <cell r="AS1217" t="str">
            <v>3TE50G165140G165140M010</v>
          </cell>
          <cell r="AT1217">
            <v>164</v>
          </cell>
          <cell r="AU1217" t="str">
            <v>50H7GB</v>
          </cell>
          <cell r="AV1217" t="str">
            <v>3TE50G165140</v>
          </cell>
          <cell r="AW1217" t="str">
            <v>G165140</v>
          </cell>
          <cell r="AX1217" t="str">
            <v>M010</v>
          </cell>
          <cell r="AY1217">
            <v>74012647</v>
          </cell>
          <cell r="AZ1217">
            <v>51013566</v>
          </cell>
          <cell r="BA1217">
            <v>80150577</v>
          </cell>
        </row>
        <row r="1218">
          <cell r="D1218">
            <v>60317977</v>
          </cell>
          <cell r="E1218" t="str">
            <v xml:space="preserve">A   </v>
          </cell>
          <cell r="F1218" t="str">
            <v>TV</v>
          </cell>
          <cell r="G1218" t="str">
            <v xml:space="preserve">ANTONIO CAMARGO </v>
          </cell>
          <cell r="H1218" t="str">
            <v xml:space="preserve">VIRTUD # 121 EL PARQUE </v>
          </cell>
          <cell r="I1218">
            <v>4425197092</v>
          </cell>
          <cell r="J1218" t="str">
            <v xml:space="preserve">HISENSE </v>
          </cell>
          <cell r="K1218" t="str">
            <v>40D37</v>
          </cell>
          <cell r="L1218" t="str">
            <v>40M154304H00483</v>
          </cell>
          <cell r="M1218">
            <v>898</v>
          </cell>
          <cell r="N1218">
            <v>4999</v>
          </cell>
          <cell r="O1218">
            <v>42740</v>
          </cell>
          <cell r="P1218">
            <v>42866</v>
          </cell>
          <cell r="Q1218">
            <v>201608</v>
          </cell>
          <cell r="R1218" t="str">
            <v>11/05/2017  P1A: PCB MAIN # 188693 O.C. 1010604</v>
          </cell>
          <cell r="S1218" t="str">
            <v>EQUIPO EN CENTRO DE SERVICIO, SIN CAJA N</v>
          </cell>
          <cell r="T1218" t="str">
            <v xml:space="preserve">CAROLINA PEREA                    </v>
          </cell>
          <cell r="U1218" t="str">
            <v>2017-05-15</v>
          </cell>
          <cell r="V1218" t="str">
            <v>CENTRO</v>
          </cell>
          <cell r="W1218" t="str">
            <v>COMPLETADO</v>
          </cell>
          <cell r="X1218" t="str">
            <v>TALLER</v>
          </cell>
          <cell r="Y1218">
            <v>42863</v>
          </cell>
          <cell r="Z1218">
            <v>123</v>
          </cell>
          <cell r="AD1218" t="str">
            <v>Queretaro/El parque</v>
          </cell>
          <cell r="AE1218" t="str">
            <v>QRO</v>
          </cell>
          <cell r="AF1218" t="str">
            <v>MX</v>
          </cell>
          <cell r="AG1218" t="str">
            <v>10416929</v>
          </cell>
          <cell r="AH1218" t="str">
            <v>ANTONIO CAMARGO</v>
          </cell>
          <cell r="AI1218" t="str">
            <v>Virtud num 121</v>
          </cell>
          <cell r="AJ1218" t="str">
            <v>4425197092</v>
          </cell>
          <cell r="AK1218" t="str">
            <v>4425197092</v>
          </cell>
          <cell r="AL1218" t="str">
            <v>76148</v>
          </cell>
          <cell r="AM1218" t="str">
            <v>12/05/2017 06 : 44 ARANTXA.MON : TCF112/05/2017 06 : 44 ARANTXA.MON : Se autoriza NP5; numero de serie yticket correcto11/05/2017 01 : 47 201608 : P1A: PCB MAIN # 188693 O.C. 101060426/04/2017 04 : 58 ANA.ROSA : ODSWTPRDPLATEROS Y PEÑUELA</v>
          </cell>
          <cell r="AN1218" t="str">
            <v>3TE40G144668</v>
          </cell>
          <cell r="AO1218" t="str">
            <v>Básica</v>
          </cell>
          <cell r="AP1218" t="str">
            <v>Hisense</v>
          </cell>
          <cell r="AQ1218" t="str">
            <v>Opera</v>
          </cell>
          <cell r="AR1218" t="str">
            <v>FHD 1920 x 1080</v>
          </cell>
          <cell r="AS1218" t="str">
            <v>3TE40G163934G163934M010</v>
          </cell>
          <cell r="AT1218">
            <v>16</v>
          </cell>
          <cell r="AU1218" t="str">
            <v>40H5B2</v>
          </cell>
          <cell r="AV1218" t="str">
            <v>3TE40G163934</v>
          </cell>
          <cell r="AW1218" t="str">
            <v>G163934</v>
          </cell>
          <cell r="AX1218" t="str">
            <v>M010</v>
          </cell>
          <cell r="AY1218">
            <v>74012648</v>
          </cell>
          <cell r="AZ1218">
            <v>51013567</v>
          </cell>
          <cell r="BA1218">
            <v>80150579</v>
          </cell>
        </row>
        <row r="1219">
          <cell r="D1219">
            <v>60317333</v>
          </cell>
          <cell r="E1219" t="str">
            <v xml:space="preserve">A   </v>
          </cell>
          <cell r="F1219" t="str">
            <v>TV</v>
          </cell>
          <cell r="G1219" t="str">
            <v xml:space="preserve">CONCEPCION PEREZ </v>
          </cell>
          <cell r="H1219" t="str">
            <v xml:space="preserve">ANDADOR BELLADONA EDIF 100 DEPT 101 LOS PINOS CELAYA </v>
          </cell>
          <cell r="I1219">
            <v>4611262149</v>
          </cell>
          <cell r="J1219" t="str">
            <v xml:space="preserve">HISENSE </v>
          </cell>
          <cell r="K1219" t="str">
            <v>50H3</v>
          </cell>
          <cell r="L1219" t="str">
            <v>50J141308H01636</v>
          </cell>
          <cell r="M1219">
            <v>1920</v>
          </cell>
          <cell r="N1219">
            <v>12423.84</v>
          </cell>
          <cell r="O1219">
            <v>42009</v>
          </cell>
          <cell r="P1219">
            <v>42859</v>
          </cell>
          <cell r="Q1219">
            <v>201608</v>
          </cell>
          <cell r="R1219" t="str">
            <v>06/05/2017 00 P1A: PANEL # 173331 O.C. 1010407</v>
          </cell>
          <cell r="S1219" t="str">
            <v>EQUIPO EN CENTRO DE SERVICIO, SIN CAJA S</v>
          </cell>
          <cell r="T1219" t="str">
            <v xml:space="preserve">CAROLINA PEREA                    </v>
          </cell>
          <cell r="U1219" t="str">
            <v>2017-05-15</v>
          </cell>
          <cell r="V1219" t="str">
            <v>CENTRO</v>
          </cell>
          <cell r="W1219" t="str">
            <v>COMPLETADO</v>
          </cell>
          <cell r="X1219" t="str">
            <v>TALLER</v>
          </cell>
          <cell r="Y1219">
            <v>42853</v>
          </cell>
          <cell r="Z1219">
            <v>844</v>
          </cell>
          <cell r="AD1219" t="str">
            <v>celaya/los pinos</v>
          </cell>
          <cell r="AE1219" t="str">
            <v>GTO</v>
          </cell>
          <cell r="AF1219" t="str">
            <v>MX</v>
          </cell>
          <cell r="AG1219" t="str">
            <v>10417237</v>
          </cell>
          <cell r="AH1219" t="str">
            <v>CONCEPCION PEREZ</v>
          </cell>
          <cell r="AI1219" t="str">
            <v>Andador belladona edif.100 dep.101</v>
          </cell>
          <cell r="AJ1219" t="str">
            <v>044-4611262149</v>
          </cell>
          <cell r="AK1219">
            <v>0</v>
          </cell>
          <cell r="AL1219" t="str">
            <v>38050</v>
          </cell>
          <cell r="AM1219"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19" t="str">
            <v>3TE50J141202</v>
          </cell>
          <cell r="AO1219" t="str">
            <v>Básica</v>
          </cell>
          <cell r="AP1219" t="str">
            <v>Hisense</v>
          </cell>
          <cell r="AQ1219" t="str">
            <v>Opera</v>
          </cell>
          <cell r="AR1219" t="str">
            <v>FHD 1920 x 1080</v>
          </cell>
          <cell r="AS1219" t="str">
            <v>3TE50G165140G165140M010</v>
          </cell>
          <cell r="AT1219">
            <v>164</v>
          </cell>
          <cell r="AU1219" t="str">
            <v>50H7GB</v>
          </cell>
          <cell r="AV1219" t="str">
            <v>3TE50G165140</v>
          </cell>
          <cell r="AW1219" t="str">
            <v>G165140</v>
          </cell>
          <cell r="AX1219" t="str">
            <v>M010</v>
          </cell>
          <cell r="AY1219">
            <v>74012649</v>
          </cell>
          <cell r="AZ1219">
            <v>51013568</v>
          </cell>
          <cell r="BA1219">
            <v>80150581</v>
          </cell>
        </row>
        <row r="1220">
          <cell r="D1220">
            <v>60317557</v>
          </cell>
          <cell r="E1220" t="str">
            <v xml:space="preserve">A   </v>
          </cell>
          <cell r="F1220" t="str">
            <v>TV</v>
          </cell>
          <cell r="G1220" t="str">
            <v>GERARDO CAZARES</v>
          </cell>
          <cell r="H1220" t="str">
            <v xml:space="preserve">MANUEL DOBLADO # 538 CENTRO CELAYA </v>
          </cell>
          <cell r="I1220">
            <v>4611306134</v>
          </cell>
          <cell r="J1220" t="str">
            <v xml:space="preserve">HISENSE </v>
          </cell>
          <cell r="K1220" t="str">
            <v>50K20DW</v>
          </cell>
          <cell r="L1220" t="str">
            <v>50G143291H07816</v>
          </cell>
          <cell r="M1220">
            <v>2810</v>
          </cell>
          <cell r="N1220">
            <v>10120.879999999999</v>
          </cell>
          <cell r="O1220">
            <v>42087</v>
          </cell>
          <cell r="P1220">
            <v>42860</v>
          </cell>
          <cell r="Q1220">
            <v>201608</v>
          </cell>
          <cell r="R1220" t="str">
            <v>05/05/17 P1A: PANEL 173331 O.C. 1010406</v>
          </cell>
          <cell r="S1220" t="str">
            <v>EQUIPO EN CENTRO DE SERVICIO, EN CAJA CO</v>
          </cell>
          <cell r="T1220" t="str">
            <v xml:space="preserve">CAROLINA PEREA                    </v>
          </cell>
          <cell r="U1220" t="str">
            <v>2017-05-15</v>
          </cell>
          <cell r="V1220" t="str">
            <v>CENTRO</v>
          </cell>
          <cell r="W1220" t="str">
            <v>COMPLETADO</v>
          </cell>
          <cell r="X1220" t="str">
            <v>TALLER</v>
          </cell>
          <cell r="Y1220">
            <v>42858</v>
          </cell>
          <cell r="Z1220">
            <v>771</v>
          </cell>
          <cell r="AD1220" t="str">
            <v>Celaya/Centro</v>
          </cell>
          <cell r="AE1220" t="str">
            <v>GTO</v>
          </cell>
          <cell r="AF1220" t="str">
            <v>MX</v>
          </cell>
          <cell r="AG1220" t="str">
            <v>10416524</v>
          </cell>
          <cell r="AH1220" t="str">
            <v>GERARDO CAZAREZ</v>
          </cell>
          <cell r="AI1220" t="str">
            <v>538 Manuel Doblado</v>
          </cell>
          <cell r="AJ1220" t="str">
            <v>4611306134</v>
          </cell>
          <cell r="AK1220">
            <v>0</v>
          </cell>
          <cell r="AL1220" t="str">
            <v>38000</v>
          </cell>
          <cell r="AM1220"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20" t="str">
            <v>1TE50B8NUSCB</v>
          </cell>
          <cell r="AO1220" t="str">
            <v>Smart</v>
          </cell>
          <cell r="AP1220" t="str">
            <v>Hisense</v>
          </cell>
          <cell r="AQ1220" t="str">
            <v>Opera</v>
          </cell>
          <cell r="AR1220" t="str">
            <v>FHD 1920 x 1080</v>
          </cell>
          <cell r="AS1220" t="str">
            <v>3TE50G165140G165140M010</v>
          </cell>
          <cell r="AT1220">
            <v>164</v>
          </cell>
          <cell r="AU1220" t="str">
            <v>50H7GB</v>
          </cell>
          <cell r="AV1220" t="str">
            <v>3TE50G165140</v>
          </cell>
          <cell r="AW1220" t="str">
            <v>G165140</v>
          </cell>
          <cell r="AX1220" t="str">
            <v>M010</v>
          </cell>
          <cell r="AY1220">
            <v>74012650</v>
          </cell>
          <cell r="AZ1220">
            <v>51013569</v>
          </cell>
          <cell r="BA1220">
            <v>80150582</v>
          </cell>
        </row>
        <row r="1221">
          <cell r="D1221">
            <v>60316570</v>
          </cell>
          <cell r="E1221" t="str">
            <v xml:space="preserve">A   </v>
          </cell>
          <cell r="F1221" t="str">
            <v>TV</v>
          </cell>
          <cell r="G1221" t="str">
            <v xml:space="preserve">LIVERPOOL TLALNEPANTLA </v>
          </cell>
          <cell r="H1221" t="str">
            <v>SOR JUANA INES DE LA CRUZ #280 TLALNEPANTLA INDUSTRIAL TLALNEPANTLA</v>
          </cell>
          <cell r="I1221" t="str">
            <v>1940-4300</v>
          </cell>
          <cell r="J1221" t="str">
            <v>HISENSE</v>
          </cell>
          <cell r="K1221" t="str">
            <v>55H9B</v>
          </cell>
          <cell r="L1221" t="str">
            <v>55G154827H00075</v>
          </cell>
          <cell r="M1221" t="str">
            <v>CARTA</v>
          </cell>
          <cell r="N1221" t="str">
            <v xml:space="preserve">NO INDICA </v>
          </cell>
          <cell r="O1221" t="str">
            <v>EQUIPO DE PISO</v>
          </cell>
          <cell r="P1221">
            <v>42851</v>
          </cell>
          <cell r="Q1221">
            <v>201010</v>
          </cell>
          <cell r="R1221" t="str">
            <v>28/04/2017 08 : 29  ARANTXA.MON : TCF1 28/04/2017 08 : 29  ARANTXA.MON : Se autoriza NP5; numero de serie yticket correcto
27/04/2017 02 : 16 201010 : P1: T189723 /PANEL/ OC-1010033 26/04/2017</v>
          </cell>
          <cell r="S1221" t="str">
            <v xml:space="preserve"> EQUIPO EN TIENDA </v>
          </cell>
          <cell r="T1221" t="str">
            <v xml:space="preserve">  DIGITAL SERVICE                 </v>
          </cell>
          <cell r="U1221" t="str">
            <v>2017-04-29</v>
          </cell>
          <cell r="V1221" t="str">
            <v>CENTRO</v>
          </cell>
          <cell r="W1221" t="str">
            <v>COMPLETADO</v>
          </cell>
          <cell r="X1221" t="str">
            <v>TALLER</v>
          </cell>
          <cell r="Y1221">
            <v>42846</v>
          </cell>
          <cell r="Z1221" t="e">
            <v>#VALUE!</v>
          </cell>
          <cell r="AD1221" t="str">
            <v>Tlalnepantla/ Industrial Tlalnepantla</v>
          </cell>
          <cell r="AE1221" t="str">
            <v>MEX</v>
          </cell>
          <cell r="AF1221" t="str">
            <v>MX</v>
          </cell>
          <cell r="AG1221" t="str">
            <v>10416507</v>
          </cell>
          <cell r="AH1221" t="str">
            <v>LIVERPOOL TLALNEPANTLA</v>
          </cell>
          <cell r="AI1221" t="str">
            <v>280 Sor Juana Ines de la Cruz</v>
          </cell>
          <cell r="AJ1221" t="str">
            <v>19404300</v>
          </cell>
          <cell r="AK1221">
            <v>0</v>
          </cell>
          <cell r="AL1221" t="str">
            <v>54033</v>
          </cell>
          <cell r="AM1221"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21" t="str">
            <v>3TE55G153334</v>
          </cell>
          <cell r="AO1221" t="str">
            <v>Smart</v>
          </cell>
          <cell r="AP1221" t="str">
            <v>Hisense</v>
          </cell>
          <cell r="AQ1221" t="str">
            <v>Opera</v>
          </cell>
          <cell r="AR1221" t="str">
            <v>UHD 3840 X 2160</v>
          </cell>
          <cell r="AS1221" t="str">
            <v>3TE55G155388G155388M010</v>
          </cell>
          <cell r="AT1221">
            <v>40</v>
          </cell>
          <cell r="AU1221" t="str">
            <v>55H9B</v>
          </cell>
          <cell r="AV1221" t="str">
            <v>3TE55G155388</v>
          </cell>
          <cell r="AW1221" t="str">
            <v>G155388</v>
          </cell>
          <cell r="AX1221" t="str">
            <v>M010</v>
          </cell>
          <cell r="AY1221">
            <v>74012652</v>
          </cell>
          <cell r="AZ1221">
            <v>51013571</v>
          </cell>
          <cell r="BA1221">
            <v>80150584</v>
          </cell>
        </row>
        <row r="1222">
          <cell r="D1222">
            <v>60316928</v>
          </cell>
          <cell r="E1222" t="str">
            <v xml:space="preserve">A   </v>
          </cell>
          <cell r="F1222" t="str">
            <v>TV</v>
          </cell>
          <cell r="G1222" t="str">
            <v>SEARS VALLEJO / HILDA LECUADA</v>
          </cell>
          <cell r="H1222" t="str">
            <v xml:space="preserve">PONIENTE 140 #656 AZCAPOTZALCO, INDUSTRIAL VALLEJO </v>
          </cell>
          <cell r="I1222" t="str">
            <v>5527-8000</v>
          </cell>
          <cell r="J1222" t="str">
            <v>HISENSE</v>
          </cell>
          <cell r="K1222" t="str">
            <v>55H9B</v>
          </cell>
          <cell r="L1222" t="str">
            <v>55G155388H00242</v>
          </cell>
          <cell r="M1222" t="str">
            <v>CARTA</v>
          </cell>
          <cell r="N1222" t="str">
            <v xml:space="preserve">NO INDICA </v>
          </cell>
          <cell r="O1222" t="str">
            <v>EQUIPO DE PISO</v>
          </cell>
          <cell r="P1222">
            <v>42851</v>
          </cell>
          <cell r="Q1222">
            <v>201010</v>
          </cell>
          <cell r="R1222" t="str">
            <v>28/04/2017 08 : 29  ARANTXA.MON : TCF1 28/04/2017 08 : 29  ARANTXA.MON : Se autoriza NP5; numero de serie yticket correcto
27/04/2017 02 : 16 201010 : P1: T189723 /PANEL/ OC-1010033 26/04/2017</v>
          </cell>
          <cell r="S1222" t="str">
            <v xml:space="preserve"> NINGUN ACCESORIO, SOLO EMPAQUE </v>
          </cell>
          <cell r="T1222" t="str">
            <v xml:space="preserve">  DIGITAL SERVICE                 </v>
          </cell>
          <cell r="U1222" t="str">
            <v>2017-04-29</v>
          </cell>
          <cell r="V1222" t="str">
            <v>CENTRO</v>
          </cell>
          <cell r="W1222" t="str">
            <v>COMPLETADO</v>
          </cell>
          <cell r="X1222" t="str">
            <v>TALLER</v>
          </cell>
          <cell r="Y1222">
            <v>42850</v>
          </cell>
          <cell r="Z1222" t="e">
            <v>#VALUE!</v>
          </cell>
          <cell r="AD1222" t="str">
            <v>AZCAPOTZALCO/INDUSTRIAL VALLEJO</v>
          </cell>
          <cell r="AE1222" t="str">
            <v>DF</v>
          </cell>
          <cell r="AF1222" t="str">
            <v>MX</v>
          </cell>
          <cell r="AG1222" t="str">
            <v>10209073</v>
          </cell>
          <cell r="AH1222" t="str">
            <v>HILDA LECUANA</v>
          </cell>
          <cell r="AI1222" t="str">
            <v>656 PONIENTE 140</v>
          </cell>
          <cell r="AJ1222" t="str">
            <v>52278000</v>
          </cell>
          <cell r="AK1222">
            <v>0</v>
          </cell>
          <cell r="AL1222" t="str">
            <v>02300</v>
          </cell>
          <cell r="AM1222"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22" t="str">
            <v>3TE55G153334</v>
          </cell>
          <cell r="AO1222" t="str">
            <v>Smart</v>
          </cell>
          <cell r="AP1222" t="str">
            <v>Hisense</v>
          </cell>
          <cell r="AQ1222" t="str">
            <v>Opera</v>
          </cell>
          <cell r="AR1222" t="str">
            <v>UHD 3840 X 2160</v>
          </cell>
          <cell r="AS1222" t="str">
            <v>3TE55G155388G155388M010</v>
          </cell>
          <cell r="AT1222">
            <v>40</v>
          </cell>
          <cell r="AU1222" t="str">
            <v>55H9B</v>
          </cell>
          <cell r="AV1222" t="str">
            <v>3TE55G155388</v>
          </cell>
          <cell r="AW1222" t="str">
            <v>G155388</v>
          </cell>
          <cell r="AX1222" t="str">
            <v>M010</v>
          </cell>
          <cell r="AY1222">
            <v>74012653</v>
          </cell>
          <cell r="AZ1222">
            <v>51013572</v>
          </cell>
          <cell r="BA1222">
            <v>80150586</v>
          </cell>
        </row>
        <row r="1223">
          <cell r="D1223">
            <v>60317122</v>
          </cell>
          <cell r="E1223" t="str">
            <v xml:space="preserve">A   </v>
          </cell>
          <cell r="F1223" t="str">
            <v>TV</v>
          </cell>
          <cell r="G1223" t="str">
            <v>MARIBEL VIDAL</v>
          </cell>
          <cell r="H1223" t="str">
            <v>CDA SANTA URSULA NO. 2 LT 2, SAN LORENZO TOTOLINGA</v>
          </cell>
          <cell r="I1223" t="str">
            <v>55 1933-8993</v>
          </cell>
          <cell r="J1223" t="str">
            <v>HISENSE</v>
          </cell>
          <cell r="K1223" t="str">
            <v>48H5</v>
          </cell>
          <cell r="L1223" t="str">
            <v>48J135009H02513</v>
          </cell>
          <cell r="M1223" t="str">
            <v>TICKET</v>
          </cell>
          <cell r="N1223">
            <v>6999</v>
          </cell>
          <cell r="O1223">
            <v>41800</v>
          </cell>
          <cell r="P1223">
            <v>42853</v>
          </cell>
          <cell r="Q1223">
            <v>201010</v>
          </cell>
          <cell r="R1223" t="str">
            <v>03/05/2017 06 : 37  ARANTXA.MON : Se autoriza NP5; numero de serie yticket correcto      02/05/2017
29/04/2017 06 : 58 201010 : P1: T172468 /PANEL/ OC-1010187 28/04/2017</v>
          </cell>
          <cell r="S1223" t="str">
            <v xml:space="preserve"> SE RECOGE SÓLO PANTALLA Y BASE; SIN NIN</v>
          </cell>
          <cell r="T1223" t="str">
            <v xml:space="preserve">  DIGITAL SERVICE                 </v>
          </cell>
          <cell r="U1223" t="str">
            <v>2017-05-03</v>
          </cell>
          <cell r="V1223" t="str">
            <v>CENTRO</v>
          </cell>
          <cell r="W1223" t="str">
            <v>COMPLETADO</v>
          </cell>
          <cell r="X1223" t="str">
            <v>TALLER</v>
          </cell>
          <cell r="Y1223">
            <v>42851</v>
          </cell>
          <cell r="Z1223">
            <v>1051</v>
          </cell>
          <cell r="AD1223" t="str">
            <v>Naucalpan/San lorenzo Totolinga</v>
          </cell>
          <cell r="AE1223" t="str">
            <v>MEX</v>
          </cell>
          <cell r="AF1223" t="str">
            <v>MX</v>
          </cell>
          <cell r="AG1223" t="str">
            <v>10415208</v>
          </cell>
          <cell r="AH1223" t="str">
            <v>MARIBEL VIDAL</v>
          </cell>
          <cell r="AI1223" t="str">
            <v>Cerrada sta ursula num 2 lt 2</v>
          </cell>
          <cell r="AJ1223" t="str">
            <v>5519338993</v>
          </cell>
          <cell r="AK1223">
            <v>0</v>
          </cell>
          <cell r="AL1223" t="str">
            <v>53460</v>
          </cell>
          <cell r="AM1223"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23" t="str">
            <v>3TE48J135166</v>
          </cell>
          <cell r="AO1223" t="e">
            <v>#N/A</v>
          </cell>
          <cell r="AP1223" t="e">
            <v>#N/A</v>
          </cell>
          <cell r="AQ1223" t="e">
            <v>#N/A</v>
          </cell>
          <cell r="AR1223" t="e">
            <v>#N/A</v>
          </cell>
          <cell r="AS1223" t="str">
            <v>3TE50G1653A3G1653A3M010</v>
          </cell>
          <cell r="AT1223">
            <v>2</v>
          </cell>
          <cell r="AU1223" t="str">
            <v>50H5C</v>
          </cell>
          <cell r="AV1223" t="str">
            <v>3TE50G1653A3</v>
          </cell>
          <cell r="AW1223" t="str">
            <v>G1653A3</v>
          </cell>
          <cell r="AX1223" t="str">
            <v>M010</v>
          </cell>
          <cell r="AY1223">
            <v>74012654</v>
          </cell>
          <cell r="AZ1223">
            <v>51013573</v>
          </cell>
          <cell r="BA1223">
            <v>80150597</v>
          </cell>
        </row>
        <row r="1224">
          <cell r="D1224">
            <v>60317000</v>
          </cell>
          <cell r="E1224" t="str">
            <v xml:space="preserve">A   </v>
          </cell>
          <cell r="F1224" t="str">
            <v>TV</v>
          </cell>
          <cell r="G1224" t="str">
            <v>JOSÉ MANUEL GONZÁLEZ</v>
          </cell>
          <cell r="H1224" t="str">
            <v>INDUSTRIA MILITAR LT 10 MZ S, SAN FERNANDO HUIXQUILUCAN</v>
          </cell>
          <cell r="I1224" t="str">
            <v>5815-9478</v>
          </cell>
          <cell r="J1224" t="str">
            <v>HISENSE</v>
          </cell>
          <cell r="K1224" t="str">
            <v>50K20DW</v>
          </cell>
          <cell r="L1224" t="str">
            <v>50G143292H00894</v>
          </cell>
          <cell r="M1224" t="str">
            <v>TICKET</v>
          </cell>
          <cell r="N1224">
            <v>11998.37</v>
          </cell>
          <cell r="O1224">
            <v>42191</v>
          </cell>
          <cell r="P1224">
            <v>42853</v>
          </cell>
          <cell r="Q1224">
            <v>201010</v>
          </cell>
          <cell r="R1224" t="str">
            <v>03/05/2017 06 : 35  ARANTXA.MON : Se autoriza NP5; numero de serie yticket TELMEX correcto    02/05/2017
29/04/2017 06 : 45 201010 : P1: T173331 /PANEL/ OC-1010189 28/04/2017</v>
          </cell>
          <cell r="S1224" t="str">
            <v xml:space="preserve"> SE RECOGE SÓLO PANTALLA Y BASE; SIN NIN</v>
          </cell>
          <cell r="T1224" t="str">
            <v xml:space="preserve">  DIGITAL SERVICE                 </v>
          </cell>
          <cell r="U1224" t="str">
            <v>2017-05-03</v>
          </cell>
          <cell r="V1224" t="str">
            <v>CENTRO</v>
          </cell>
          <cell r="W1224" t="str">
            <v>COMPLETADO</v>
          </cell>
          <cell r="X1224" t="str">
            <v>TALLER</v>
          </cell>
          <cell r="Y1224">
            <v>42850</v>
          </cell>
          <cell r="Z1224">
            <v>659</v>
          </cell>
          <cell r="AD1224" t="str">
            <v>SAN FERNANDO/ HUIXQUILUCAN</v>
          </cell>
          <cell r="AE1224" t="str">
            <v>MEX</v>
          </cell>
          <cell r="AF1224" t="str">
            <v>MX</v>
          </cell>
          <cell r="AG1224" t="str">
            <v>10416910</v>
          </cell>
          <cell r="AH1224" t="str">
            <v>GONZALES JOSE MANUEL</v>
          </cell>
          <cell r="AI1224" t="str">
            <v>LT 10 Industria militar MZ S</v>
          </cell>
          <cell r="AJ1224" t="str">
            <v>58159478</v>
          </cell>
          <cell r="AK1224">
            <v>0</v>
          </cell>
          <cell r="AL1224" t="str">
            <v>52765</v>
          </cell>
          <cell r="AM1224"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24" t="str">
            <v>1TE50B8NUSCB</v>
          </cell>
          <cell r="AO1224" t="str">
            <v>Smart</v>
          </cell>
          <cell r="AP1224" t="str">
            <v>Hisense</v>
          </cell>
          <cell r="AQ1224" t="str">
            <v>Opera</v>
          </cell>
          <cell r="AR1224" t="str">
            <v>FHD 1920 x 1080</v>
          </cell>
          <cell r="AS1224" t="str">
            <v>3TE50G165140G165140M010</v>
          </cell>
          <cell r="AT1224">
            <v>164</v>
          </cell>
          <cell r="AU1224" t="str">
            <v>50H7GB</v>
          </cell>
          <cell r="AV1224" t="str">
            <v>3TE50G165140</v>
          </cell>
          <cell r="AW1224" t="str">
            <v>G165140</v>
          </cell>
          <cell r="AX1224" t="str">
            <v>M010</v>
          </cell>
          <cell r="AY1224">
            <v>74012656</v>
          </cell>
          <cell r="AZ1224">
            <v>51013575</v>
          </cell>
          <cell r="BA1224">
            <v>80150600</v>
          </cell>
        </row>
        <row r="1225">
          <cell r="D1225">
            <v>60311080</v>
          </cell>
          <cell r="E1225" t="str">
            <v xml:space="preserve">A   </v>
          </cell>
          <cell r="F1225" t="str">
            <v>TV</v>
          </cell>
          <cell r="G1225" t="str">
            <v>VICENTE JOSE AGÜERO CABRERA</v>
          </cell>
          <cell r="H1225" t="str">
            <v>LA NIÑA 122 COL HDA COLON</v>
          </cell>
          <cell r="I1225">
            <v>4621076087</v>
          </cell>
          <cell r="J1225" t="str">
            <v>HISENSE</v>
          </cell>
          <cell r="K1225" t="str">
            <v>32K20DW</v>
          </cell>
          <cell r="L1225" t="str">
            <v>32J135308H00250</v>
          </cell>
          <cell r="M1225" t="str">
            <v>CARTA DE APLICACIÓN</v>
          </cell>
          <cell r="N1225" t="str">
            <v>N/A</v>
          </cell>
          <cell r="O1225" t="str">
            <v>N/A</v>
          </cell>
          <cell r="P1225" t="str">
            <v>N/A</v>
          </cell>
          <cell r="Q1225">
            <v>201055</v>
          </cell>
          <cell r="R1225" t="str">
            <v>18/02/2017 01 : 36  ERNESTO.HERN : TCF1 PANEL
18/02/2017 01 : 36  ERNESTO.HERN : NP5</v>
          </cell>
          <cell r="S1225" t="str">
            <v/>
          </cell>
          <cell r="T1225" t="str">
            <v xml:space="preserve">  VANESA AGUILAR VAZQUEZ          </v>
          </cell>
          <cell r="U1225" t="str">
            <v>2017-04-17</v>
          </cell>
          <cell r="V1225" t="str">
            <v>NORTE</v>
          </cell>
          <cell r="W1225" t="str">
            <v>COMPLETADO</v>
          </cell>
          <cell r="X1225" t="str">
            <v>TALLER</v>
          </cell>
          <cell r="Y1225">
            <v>42774</v>
          </cell>
          <cell r="Z1225" t="e">
            <v>#VALUE!</v>
          </cell>
          <cell r="AD1225" t="str">
            <v>col hacienda colon/irapuato</v>
          </cell>
          <cell r="AE1225" t="str">
            <v>GTO</v>
          </cell>
          <cell r="AF1225" t="str">
            <v>MX</v>
          </cell>
          <cell r="AG1225" t="str">
            <v>10411238</v>
          </cell>
          <cell r="AH1225" t="str">
            <v>VICENTE JOSE AGUERO CABRERA</v>
          </cell>
          <cell r="AI1225" t="str">
            <v>la niña num 122</v>
          </cell>
          <cell r="AJ1225" t="str">
            <v>4621076087</v>
          </cell>
          <cell r="AK1225" t="str">
            <v>4621076087</v>
          </cell>
          <cell r="AL1225" t="str">
            <v>36585</v>
          </cell>
          <cell r="AM1225"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25" t="str">
            <v>3TE32G143053</v>
          </cell>
          <cell r="AO1225" t="str">
            <v>Smart</v>
          </cell>
          <cell r="AP1225" t="str">
            <v>Hisense</v>
          </cell>
          <cell r="AQ1225" t="str">
            <v>Opera</v>
          </cell>
          <cell r="AR1225" t="str">
            <v>HD 1366 X 768</v>
          </cell>
          <cell r="AS1225" t="str">
            <v>3TE32G164485G164485M010</v>
          </cell>
          <cell r="AT1225">
            <v>28</v>
          </cell>
          <cell r="AU1225" t="str">
            <v>32H5B2</v>
          </cell>
          <cell r="AV1225" t="str">
            <v>3TE32G164485</v>
          </cell>
          <cell r="AW1225" t="str">
            <v>G164485</v>
          </cell>
          <cell r="AX1225" t="str">
            <v>M010</v>
          </cell>
          <cell r="AY1225">
            <v>74012657</v>
          </cell>
          <cell r="AZ1225">
            <v>51013576</v>
          </cell>
          <cell r="BA1225">
            <v>80150602</v>
          </cell>
        </row>
        <row r="1226">
          <cell r="D1226">
            <v>60308750</v>
          </cell>
          <cell r="E1226" t="str">
            <v xml:space="preserve">A   </v>
          </cell>
          <cell r="F1226" t="str">
            <v>TV</v>
          </cell>
          <cell r="G1226" t="str">
            <v>ALFREDO ALCOCER OJEDA</v>
          </cell>
          <cell r="H1226" t="str">
            <v>AVE.  JACARANDAS 911 ESPAÑITA</v>
          </cell>
          <cell r="I1226">
            <v>4626010360</v>
          </cell>
          <cell r="J1226" t="str">
            <v>HISENSE</v>
          </cell>
          <cell r="K1226" t="str">
            <v>50K20DW</v>
          </cell>
          <cell r="L1226" t="str">
            <v>50G143291H08171</v>
          </cell>
          <cell r="M1226" t="str">
            <v>CARTA DE APLICACIÓN</v>
          </cell>
          <cell r="N1226" t="str">
            <v>N/A</v>
          </cell>
          <cell r="O1226" t="str">
            <v>N/A</v>
          </cell>
          <cell r="P1226" t="str">
            <v>N/A</v>
          </cell>
          <cell r="Q1226">
            <v>201055</v>
          </cell>
          <cell r="R1226" t="str">
            <v>03/02/2017 22 : 21  MARCO.DIAZ : tcf174 74010574
25/01/2017 05 : 51  GERARDO.GRA : ODSWTP
18/01/2017 08 : 27  ERNESTO.HERN : TCF1
18/01/2017 08 : 27  ERNESTO.HERN : NP5</v>
          </cell>
          <cell r="S1226" t="str">
            <v/>
          </cell>
          <cell r="T1226" t="str">
            <v xml:space="preserve">  VANESA AGUILAR VAZQUEZ          </v>
          </cell>
          <cell r="U1226" t="str">
            <v>2017-05-15</v>
          </cell>
          <cell r="V1226" t="str">
            <v>NORTE</v>
          </cell>
          <cell r="W1226" t="str">
            <v>COMPLETADO</v>
          </cell>
          <cell r="X1226" t="str">
            <v>TALLER</v>
          </cell>
          <cell r="Y1226">
            <v>42746</v>
          </cell>
          <cell r="Z1226" t="e">
            <v>#VALUE!</v>
          </cell>
          <cell r="AD1226" t="str">
            <v>irapuato /españita</v>
          </cell>
          <cell r="AE1226" t="str">
            <v>GTO</v>
          </cell>
          <cell r="AF1226" t="str">
            <v>MX</v>
          </cell>
          <cell r="AG1226" t="str">
            <v>10409540</v>
          </cell>
          <cell r="AH1226" t="str">
            <v>ALFREDO ALCOCER OJEDA</v>
          </cell>
          <cell r="AI1226" t="str">
            <v>av jacarandas num 911</v>
          </cell>
          <cell r="AJ1226" t="str">
            <v>0444626010360</v>
          </cell>
          <cell r="AK1226">
            <v>0</v>
          </cell>
          <cell r="AL1226" t="str">
            <v>36610</v>
          </cell>
          <cell r="AM1226"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26" t="str">
            <v>1TE50B8NUSCB</v>
          </cell>
          <cell r="AO1226" t="str">
            <v>Smart</v>
          </cell>
          <cell r="AP1226" t="str">
            <v>Hisense</v>
          </cell>
          <cell r="AQ1226" t="str">
            <v>Opera</v>
          </cell>
          <cell r="AR1226" t="str">
            <v>FHD 1920 x 1080</v>
          </cell>
          <cell r="AS1226" t="str">
            <v>3TE50G165140G165140M010</v>
          </cell>
          <cell r="AT1226">
            <v>164</v>
          </cell>
          <cell r="AU1226" t="str">
            <v>50H7GB</v>
          </cell>
          <cell r="AV1226" t="str">
            <v>3TE50G165140</v>
          </cell>
          <cell r="AW1226" t="str">
            <v>G165140</v>
          </cell>
          <cell r="AX1226" t="str">
            <v>M010</v>
          </cell>
          <cell r="AY1226">
            <v>74012658</v>
          </cell>
          <cell r="AZ1226">
            <v>51013577</v>
          </cell>
          <cell r="BA1226">
            <v>80150606</v>
          </cell>
        </row>
        <row r="1227">
          <cell r="D1227">
            <v>60316818</v>
          </cell>
          <cell r="E1227" t="str">
            <v xml:space="preserve">A   </v>
          </cell>
          <cell r="F1227" t="str">
            <v>TV</v>
          </cell>
          <cell r="G1227" t="str">
            <v>CANDELARIO GUERRA MENDEZ</v>
          </cell>
          <cell r="H1227" t="str">
            <v>RANCHO COLON 261 INT 4</v>
          </cell>
          <cell r="I1227">
            <v>4622723137</v>
          </cell>
          <cell r="J1227" t="str">
            <v>HISENSE</v>
          </cell>
          <cell r="K1227" t="str">
            <v>50K20DW</v>
          </cell>
          <cell r="L1227" t="str">
            <v>50G144844H01993</v>
          </cell>
          <cell r="M1227" t="str">
            <v>CARTA DE APLICACIÓN</v>
          </cell>
          <cell r="N1227" t="str">
            <v>N/A</v>
          </cell>
          <cell r="O1227" t="str">
            <v>N/A</v>
          </cell>
          <cell r="P1227" t="str">
            <v>N/A</v>
          </cell>
          <cell r="Q1227">
            <v>201055</v>
          </cell>
          <cell r="R1227" t="str">
            <v>28/04/2017 08 : 26  ARANTXA.MON : TCF1
28/04/2017 08 : 26  ARANTXA.MON : Se autoriza NP5</v>
          </cell>
          <cell r="S1227" t="str">
            <v/>
          </cell>
          <cell r="T1227" t="str">
            <v xml:space="preserve">  VANESA AGUILAR VAZQUEZ          </v>
          </cell>
          <cell r="U1227" t="str">
            <v>2017-04-17</v>
          </cell>
          <cell r="V1227" t="str">
            <v>NORTE</v>
          </cell>
          <cell r="W1227" t="str">
            <v>COMPLETADO</v>
          </cell>
          <cell r="X1227" t="str">
            <v>TALLER</v>
          </cell>
          <cell r="Y1227">
            <v>42849</v>
          </cell>
          <cell r="Z1227" t="e">
            <v>#VALUE!</v>
          </cell>
          <cell r="AD1227" t="str">
            <v>Fracc. Rancho Colon/irapuato</v>
          </cell>
          <cell r="AE1227" t="str">
            <v>GTO</v>
          </cell>
          <cell r="AF1227" t="str">
            <v>MX</v>
          </cell>
          <cell r="AG1227" t="str">
            <v>10416522</v>
          </cell>
          <cell r="AH1227" t="str">
            <v>CALDELARIO GUERRA MENDEZ</v>
          </cell>
          <cell r="AI1227" t="str">
            <v>261 int 4</v>
          </cell>
          <cell r="AJ1227" t="str">
            <v>4622723137</v>
          </cell>
          <cell r="AK1227">
            <v>0</v>
          </cell>
          <cell r="AL1227" t="str">
            <v>36590</v>
          </cell>
          <cell r="AM1227"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27" t="str">
            <v>1TE50B8NUSCB</v>
          </cell>
          <cell r="AO1227" t="str">
            <v>Smart</v>
          </cell>
          <cell r="AP1227" t="str">
            <v>Hisense</v>
          </cell>
          <cell r="AQ1227" t="str">
            <v>Opera</v>
          </cell>
          <cell r="AR1227" t="str">
            <v>FHD 1920 x 1080</v>
          </cell>
          <cell r="AS1227" t="str">
            <v>3TE50G165140G165140M010</v>
          </cell>
          <cell r="AT1227">
            <v>164</v>
          </cell>
          <cell r="AU1227" t="str">
            <v>50H7GB</v>
          </cell>
          <cell r="AV1227" t="str">
            <v>3TE50G165140</v>
          </cell>
          <cell r="AW1227" t="str">
            <v>G165140</v>
          </cell>
          <cell r="AX1227" t="str">
            <v>M010</v>
          </cell>
          <cell r="AY1227">
            <v>74012659</v>
          </cell>
          <cell r="AZ1227">
            <v>51013578</v>
          </cell>
          <cell r="BA1227">
            <v>80150610</v>
          </cell>
        </row>
        <row r="1228">
          <cell r="D1228">
            <v>60317356</v>
          </cell>
          <cell r="E1228" t="str">
            <v xml:space="preserve">A   </v>
          </cell>
          <cell r="F1228" t="str">
            <v>TV</v>
          </cell>
          <cell r="G1228" t="str">
            <v>EMMA SALAS SOSA</v>
          </cell>
          <cell r="H1228" t="str">
            <v>CALLE MARIANO MATAMOROS N. 651 COLONIA TULCINGO CALERAS C.P 72100, PUEBLA, PUE.</v>
          </cell>
          <cell r="I1228">
            <v>2223500173</v>
          </cell>
          <cell r="J1228" t="str">
            <v>HISENSE</v>
          </cell>
          <cell r="K1228" t="str">
            <v>40D37</v>
          </cell>
          <cell r="L1228" t="str">
            <v>40M154303H01310</v>
          </cell>
          <cell r="M1228">
            <v>2282</v>
          </cell>
          <cell r="N1228">
            <v>4072.01</v>
          </cell>
          <cell r="O1228">
            <v>42745</v>
          </cell>
          <cell r="P1228">
            <v>42865</v>
          </cell>
          <cell r="Q1228">
            <v>201032</v>
          </cell>
          <cell r="R1228" t="str">
            <v>12/05/2017 06 : 48  ARANTXA.MON : Se autoriza NP5; numero de serie yticket correcto
11/05/2017 02 : 17 201032 : P1A: T188693 MAIN BOARD OC-1010610</v>
          </cell>
          <cell r="S1228" t="str">
            <v/>
          </cell>
          <cell r="T1228" t="str">
            <v xml:space="preserve">  ERIK ORTEGA MENDEZ              </v>
          </cell>
          <cell r="U1228" t="str">
            <v>2017/05/15</v>
          </cell>
          <cell r="V1228" t="str">
            <v>CENTRO</v>
          </cell>
          <cell r="W1228" t="str">
            <v>COMPLETADO</v>
          </cell>
          <cell r="X1228" t="str">
            <v>TALLER</v>
          </cell>
          <cell r="Y1228">
            <v>42853</v>
          </cell>
          <cell r="Z1228">
            <v>108</v>
          </cell>
          <cell r="AD1228" t="str">
            <v>Puebla/tulcingo Caleras</v>
          </cell>
          <cell r="AE1228" t="str">
            <v>PUE</v>
          </cell>
          <cell r="AF1228" t="str">
            <v>MX</v>
          </cell>
          <cell r="AG1228" t="str">
            <v>10417274</v>
          </cell>
          <cell r="AH1228" t="str">
            <v>EMMA SALAS SOSA</v>
          </cell>
          <cell r="AI1228" t="str">
            <v>651 Mariano Matamoros</v>
          </cell>
          <cell r="AJ1228" t="str">
            <v>2223500173</v>
          </cell>
          <cell r="AK1228">
            <v>0</v>
          </cell>
          <cell r="AL1228" t="str">
            <v>72000</v>
          </cell>
          <cell r="AM1228" t="str">
            <v>12/05/2017 06 : 48 ARANTXA.MON : TCF112/05/2017 06 : 48 ARANTXA.MON : Se autoriza NP5; numero de serie yticket correcto11/05/2017 02 : 17 201032 : P1A: T188693 MAIN BOARD OC-101061029/04/2017 04 : 54 GABRIELA.B : RD % EQUIPO YA SE ENCUENTRA EN CSA</v>
          </cell>
          <cell r="AN1228" t="str">
            <v>3TE40G144668</v>
          </cell>
          <cell r="AO1228" t="str">
            <v>Básica</v>
          </cell>
          <cell r="AP1228" t="str">
            <v>Hisense</v>
          </cell>
          <cell r="AQ1228" t="str">
            <v>Opera</v>
          </cell>
          <cell r="AR1228" t="str">
            <v>FHD 1920 x 1080</v>
          </cell>
          <cell r="AS1228" t="str">
            <v>3TE40G163934G163934M010</v>
          </cell>
          <cell r="AT1228">
            <v>16</v>
          </cell>
          <cell r="AU1228" t="str">
            <v>40H5B2</v>
          </cell>
          <cell r="AV1228" t="str">
            <v>3TE40G163934</v>
          </cell>
          <cell r="AW1228" t="str">
            <v>G163934</v>
          </cell>
          <cell r="AX1228" t="str">
            <v>M010</v>
          </cell>
          <cell r="AY1228">
            <v>74012660</v>
          </cell>
          <cell r="AZ1228">
            <v>51013579</v>
          </cell>
          <cell r="BA1228">
            <v>80150615</v>
          </cell>
        </row>
        <row r="1229">
          <cell r="D1229">
            <v>60313624</v>
          </cell>
          <cell r="E1229" t="str">
            <v xml:space="preserve">A   </v>
          </cell>
          <cell r="F1229" t="str">
            <v>TV</v>
          </cell>
          <cell r="G1229" t="str">
            <v>CARLOS MONTAÑEZ DE LEON</v>
          </cell>
          <cell r="H1229" t="str">
            <v>FRANCISCO NARRO 286 COL AUSTRALIA SALTILLO, COAHUILA C,P, 25088</v>
          </cell>
          <cell r="I1229">
            <v>8444890390</v>
          </cell>
          <cell r="J1229" t="str">
            <v>HISENSE</v>
          </cell>
          <cell r="K1229" t="str">
            <v>50K20DW</v>
          </cell>
          <cell r="L1229" t="str">
            <v>50G143291H15802</v>
          </cell>
          <cell r="M1229" t="str">
            <v>TELMEX 149556</v>
          </cell>
          <cell r="N1229" t="str">
            <v>11,483,12</v>
          </cell>
          <cell r="O1229">
            <v>42072</v>
          </cell>
          <cell r="P1229">
            <v>42805</v>
          </cell>
          <cell r="Q1229">
            <v>201017</v>
          </cell>
          <cell r="R1229" t="str">
            <v>28/03/17 02:20 ERNESTO.HERN NP5 PIA:173331, OC-1008652 PANEL, PIA:171496 OC-1008653 POWER</v>
          </cell>
          <cell r="S1229" t="str">
            <v/>
          </cell>
          <cell r="T1229" t="str">
            <v xml:space="preserve"> ROSALINA ALVAREZ DEL CASTILLO    </v>
          </cell>
          <cell r="U1229" t="str">
            <v>2017/04/12</v>
          </cell>
          <cell r="V1229" t="str">
            <v>NORTE</v>
          </cell>
          <cell r="W1229" t="str">
            <v>COMPLETADO</v>
          </cell>
          <cell r="X1229" t="str">
            <v>TALLER</v>
          </cell>
          <cell r="Y1229">
            <v>42802</v>
          </cell>
          <cell r="Z1229">
            <v>730</v>
          </cell>
          <cell r="AD1229" t="str">
            <v>Saltillo/Australia</v>
          </cell>
          <cell r="AE1229" t="str">
            <v>COA</v>
          </cell>
          <cell r="AF1229" t="str">
            <v>MX</v>
          </cell>
          <cell r="AG1229" t="str">
            <v>10413766</v>
          </cell>
          <cell r="AH1229" t="str">
            <v>CARLOS MONTAÑEZ DE LEON</v>
          </cell>
          <cell r="AI1229" t="str">
            <v>286 Francisco Narro</v>
          </cell>
          <cell r="AJ1229" t="str">
            <v>8441188818</v>
          </cell>
          <cell r="AK1229" t="str">
            <v>8441188818</v>
          </cell>
          <cell r="AL1229" t="str">
            <v>25088</v>
          </cell>
          <cell r="AM1229"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29" t="str">
            <v>1TE50B8NUSCB</v>
          </cell>
          <cell r="AO1229" t="str">
            <v>Smart</v>
          </cell>
          <cell r="AP1229" t="str">
            <v>Hisense</v>
          </cell>
          <cell r="AQ1229" t="str">
            <v>Opera</v>
          </cell>
          <cell r="AR1229" t="str">
            <v>FHD 1920 x 1080</v>
          </cell>
          <cell r="AS1229" t="str">
            <v>3TE50G165140G165140M010</v>
          </cell>
          <cell r="AT1229">
            <v>164</v>
          </cell>
          <cell r="AU1229" t="str">
            <v>50H7GB</v>
          </cell>
          <cell r="AV1229" t="str">
            <v>3TE50G165140</v>
          </cell>
          <cell r="AW1229" t="str">
            <v>G165140</v>
          </cell>
          <cell r="AX1229" t="str">
            <v>M010</v>
          </cell>
          <cell r="AY1229">
            <v>74012662</v>
          </cell>
          <cell r="AZ1229">
            <v>51013581</v>
          </cell>
          <cell r="BA1229">
            <v>80150622</v>
          </cell>
        </row>
        <row r="1230">
          <cell r="D1230">
            <v>60313248</v>
          </cell>
          <cell r="E1230" t="str">
            <v xml:space="preserve">A   </v>
          </cell>
          <cell r="F1230" t="str">
            <v>TV</v>
          </cell>
          <cell r="G1230" t="str">
            <v>ARTURO ALVARADO TREJO</v>
          </cell>
          <cell r="H1230" t="str">
            <v>MARAVILLAS 219 COL VALLE VERDE SALTILLO, COAHUILA C.P. 25194</v>
          </cell>
          <cell r="I1230">
            <v>8441315702</v>
          </cell>
          <cell r="J1230" t="str">
            <v>HISENSE</v>
          </cell>
          <cell r="K1230" t="str">
            <v>50H7SG</v>
          </cell>
          <cell r="L1230" t="str">
            <v>50G150589H01035</v>
          </cell>
          <cell r="M1230" t="str">
            <v>ELIZONDO 264654-6</v>
          </cell>
          <cell r="N1230">
            <v>8054</v>
          </cell>
          <cell r="O1230">
            <v>42797</v>
          </cell>
          <cell r="P1230">
            <v>42807</v>
          </cell>
          <cell r="Q1230">
            <v>201017</v>
          </cell>
          <cell r="R1230" t="str">
            <v>25/03/17 04:51 ERNESTO.HERN NP5 PIA:173331,OC-1008597 PANEL</v>
          </cell>
          <cell r="S1230" t="str">
            <v/>
          </cell>
          <cell r="T1230" t="str">
            <v xml:space="preserve"> ROSALINA ALVAREZ DEL CASTILLO    </v>
          </cell>
          <cell r="U1230" t="str">
            <v>2017/04/12</v>
          </cell>
          <cell r="V1230" t="str">
            <v>NORTE</v>
          </cell>
          <cell r="W1230" t="str">
            <v>COMPLETADO</v>
          </cell>
          <cell r="X1230" t="str">
            <v>TALLER</v>
          </cell>
          <cell r="Y1230">
            <v>42797</v>
          </cell>
          <cell r="Z1230">
            <v>0</v>
          </cell>
          <cell r="AD1230" t="str">
            <v>Saltillo/Valle verde</v>
          </cell>
          <cell r="AE1230" t="str">
            <v>COA</v>
          </cell>
          <cell r="AF1230" t="str">
            <v>MX</v>
          </cell>
          <cell r="AG1230" t="str">
            <v>10413596</v>
          </cell>
          <cell r="AH1230" t="str">
            <v>ARTURO ALVARADO TREJO</v>
          </cell>
          <cell r="AI1230" t="str">
            <v>219 Maravillas</v>
          </cell>
          <cell r="AJ1230" t="str">
            <v>8441315702</v>
          </cell>
          <cell r="AK1230">
            <v>0</v>
          </cell>
          <cell r="AL1230" t="str">
            <v>25194</v>
          </cell>
          <cell r="AM1230"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30" t="str">
            <v>3TE50A145036</v>
          </cell>
          <cell r="AO1230" t="str">
            <v>Smart</v>
          </cell>
          <cell r="AP1230" t="str">
            <v>Hisense</v>
          </cell>
          <cell r="AQ1230" t="str">
            <v>Android</v>
          </cell>
          <cell r="AR1230" t="str">
            <v>FHD 1920 x 1080</v>
          </cell>
          <cell r="AS1230" t="str">
            <v>3TE50G165140G165140M010</v>
          </cell>
          <cell r="AT1230">
            <v>164</v>
          </cell>
          <cell r="AU1230" t="str">
            <v>50H7GB</v>
          </cell>
          <cell r="AV1230" t="str">
            <v>3TE50G165140</v>
          </cell>
          <cell r="AW1230" t="str">
            <v>G165140</v>
          </cell>
          <cell r="AX1230" t="str">
            <v>M010</v>
          </cell>
          <cell r="AY1230">
            <v>74012663</v>
          </cell>
          <cell r="AZ1230">
            <v>51013582</v>
          </cell>
          <cell r="BA1230">
            <v>80150626</v>
          </cell>
        </row>
        <row r="1231">
          <cell r="D1231">
            <v>60306336</v>
          </cell>
          <cell r="E1231" t="str">
            <v xml:space="preserve">D </v>
          </cell>
          <cell r="F1231" t="str">
            <v>TV</v>
          </cell>
          <cell r="G1231" t="str">
            <v xml:space="preserve"> RAUL ESPINOZA DIAZ</v>
          </cell>
          <cell r="H1231" t="str">
            <v>BONDOJITO 245, COL. VICENTE VILLADA, C.P. 57710, NEZAHUALCOYOTL, EDO. MEX</v>
          </cell>
          <cell r="I1231" t="str">
            <v>044-5523683699</v>
          </cell>
          <cell r="J1231" t="str">
            <v>HISENSE</v>
          </cell>
          <cell r="K1231" t="str">
            <v>50H5GB</v>
          </cell>
          <cell r="L1231" t="str">
            <v>50G1622I7H01004</v>
          </cell>
          <cell r="M1231">
            <v>55053</v>
          </cell>
          <cell r="N1231">
            <v>7599</v>
          </cell>
          <cell r="O1231">
            <v>42587</v>
          </cell>
          <cell r="P1231">
            <v>42724</v>
          </cell>
          <cell r="Q1231">
            <v>201767</v>
          </cell>
          <cell r="R1231" t="str">
            <v>22/12/2016 06 : 44  ERNESTO.HERN : NP5</v>
          </cell>
          <cell r="S1231" t="str">
            <v>Se le autoriza cambio fisico, dedido a l</v>
          </cell>
          <cell r="T1231" t="str">
            <v xml:space="preserve"> Ana Lemus Moreno                 </v>
          </cell>
          <cell r="U1231" t="str">
            <v>2017-04-27</v>
          </cell>
          <cell r="V1231" t="str">
            <v>CENTRO</v>
          </cell>
          <cell r="W1231" t="str">
            <v>FIRMA</v>
          </cell>
          <cell r="X1231" t="str">
            <v>CLIENTE</v>
          </cell>
          <cell r="Y1231">
            <v>42720</v>
          </cell>
          <cell r="Z1231" t="e">
            <v>#N/A</v>
          </cell>
          <cell r="AA1231" t="str">
            <v>M010</v>
          </cell>
          <cell r="AD1231" t="str">
            <v>NEZAHUALCOYOTL/VICENTE VILLADA</v>
          </cell>
          <cell r="AE1231" t="str">
            <v>MEX</v>
          </cell>
          <cell r="AF1231" t="str">
            <v>MX</v>
          </cell>
          <cell r="AG1231" t="str">
            <v>10407063</v>
          </cell>
          <cell r="AH1231" t="str">
            <v>RAUL ESPINOZA DIAZ</v>
          </cell>
          <cell r="AI1231" t="str">
            <v>245 BONDOJITO</v>
          </cell>
          <cell r="AJ1231" t="str">
            <v>0445523683699</v>
          </cell>
          <cell r="AK1231" t="str">
            <v>5559231895</v>
          </cell>
          <cell r="AL1231" t="str">
            <v>57710</v>
          </cell>
          <cell r="AM1231"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31" t="str">
            <v>3TE50A144537</v>
          </cell>
          <cell r="AO1231" t="str">
            <v>Smart</v>
          </cell>
          <cell r="AP1231" t="str">
            <v>Hisense</v>
          </cell>
          <cell r="AQ1231" t="str">
            <v>Opera</v>
          </cell>
          <cell r="AR1231" t="str">
            <v>FHD 1920 x 1080</v>
          </cell>
          <cell r="AS1231" t="str">
            <v>3TE50G165140G165140M010</v>
          </cell>
          <cell r="AT1231">
            <v>45</v>
          </cell>
          <cell r="AU1231" t="str">
            <v>50H7GB</v>
          </cell>
          <cell r="AV1231" t="str">
            <v>3TE50G165140</v>
          </cell>
          <cell r="AW1231" t="str">
            <v>G165140</v>
          </cell>
          <cell r="AX1231" t="str">
            <v>M010</v>
          </cell>
          <cell r="AY1231">
            <v>74009369</v>
          </cell>
          <cell r="AZ1231">
            <v>51011096</v>
          </cell>
          <cell r="BA1231">
            <v>80149508</v>
          </cell>
        </row>
        <row r="1232">
          <cell r="D1232">
            <v>60313024</v>
          </cell>
          <cell r="E1232" t="str">
            <v>A</v>
          </cell>
          <cell r="F1232" t="str">
            <v>TV</v>
          </cell>
          <cell r="G1232" t="str">
            <v>GLORIA ESCOBAR GOMEZ</v>
          </cell>
          <cell r="H1232" t="str">
            <v xml:space="preserve">Av mariscal num 22 / 30500 Tonala/Barrio </v>
          </cell>
          <cell r="I1232">
            <v>9666635962</v>
          </cell>
          <cell r="J1232" t="str">
            <v>HISENSE</v>
          </cell>
          <cell r="K1232" t="str">
            <v>50K20D</v>
          </cell>
          <cell r="L1232" t="str">
            <v>50g144843h05141</v>
          </cell>
          <cell r="M1232" t="str">
            <v>TIKET DE COMPRA</v>
          </cell>
          <cell r="N1232">
            <v>0</v>
          </cell>
          <cell r="O1232">
            <v>43015</v>
          </cell>
          <cell r="P1232">
            <v>42794</v>
          </cell>
          <cell r="Q1232">
            <v>200996</v>
          </cell>
          <cell r="R1232" t="str">
            <v>PANEL OC-1008340</v>
          </cell>
          <cell r="S1232" t="str">
            <v/>
          </cell>
          <cell r="T1232" t="str">
            <v xml:space="preserve">   MARITE DE CABALERO             </v>
          </cell>
          <cell r="U1232" t="str">
            <v>2017-04-19</v>
          </cell>
          <cell r="V1232" t="str">
            <v>SUR</v>
          </cell>
          <cell r="W1232" t="str">
            <v>COMPLETADO</v>
          </cell>
          <cell r="X1232" t="str">
            <v>TALLER</v>
          </cell>
          <cell r="Y1232">
            <v>42794</v>
          </cell>
          <cell r="Z1232">
            <v>-221</v>
          </cell>
          <cell r="AA1232" t="str">
            <v>M010</v>
          </cell>
          <cell r="AD1232" t="str">
            <v>Tonala/Barrio nuevo</v>
          </cell>
          <cell r="AE1232" t="str">
            <v>CHS</v>
          </cell>
          <cell r="AF1232" t="str">
            <v>MX</v>
          </cell>
          <cell r="AG1232" t="str">
            <v>10413285</v>
          </cell>
          <cell r="AH1232" t="str">
            <v>GLORIA ESCOBAR GOMEZ</v>
          </cell>
          <cell r="AI1232" t="str">
            <v>Av mariscal num 22</v>
          </cell>
          <cell r="AJ1232" t="str">
            <v>9666635962</v>
          </cell>
          <cell r="AK1232">
            <v>0</v>
          </cell>
          <cell r="AL1232" t="str">
            <v>30500</v>
          </cell>
          <cell r="AM1232"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32" t="str">
            <v>3TE50G132311</v>
          </cell>
          <cell r="AO1232" t="str">
            <v>Básica</v>
          </cell>
          <cell r="AP1232" t="str">
            <v>Hisense</v>
          </cell>
          <cell r="AQ1232" t="str">
            <v>Opera</v>
          </cell>
          <cell r="AR1232" t="str">
            <v>FHD 1920 x 1080</v>
          </cell>
          <cell r="AS1232" t="str">
            <v>3TE50G165140G165140M010</v>
          </cell>
          <cell r="AT1232">
            <v>45</v>
          </cell>
          <cell r="AU1232" t="str">
            <v>50H7GB</v>
          </cell>
          <cell r="AV1232" t="str">
            <v>3TE50G165140</v>
          </cell>
          <cell r="AW1232" t="str">
            <v>G165140</v>
          </cell>
          <cell r="AX1232" t="str">
            <v>M010</v>
          </cell>
          <cell r="AY1232">
            <v>74012496</v>
          </cell>
          <cell r="AZ1232">
            <v>51013422</v>
          </cell>
          <cell r="BA1232">
            <v>80149556</v>
          </cell>
        </row>
        <row r="1233">
          <cell r="D1233">
            <v>60314349</v>
          </cell>
          <cell r="E1233" t="str">
            <v>A</v>
          </cell>
          <cell r="F1233" t="str">
            <v>TV</v>
          </cell>
          <cell r="G1233" t="str">
            <v>MARIA TERESA CAMPOS</v>
          </cell>
          <cell r="H1233" t="str">
            <v>C. 14-A # 88 X 21                              CHUBURNA                                         MERIDA, YUCATAN</v>
          </cell>
          <cell r="I1233">
            <v>9992857089</v>
          </cell>
          <cell r="J1233" t="str">
            <v>HISENSE</v>
          </cell>
          <cell r="K1233" t="str">
            <v>SC-35A</v>
          </cell>
          <cell r="L1233" t="str">
            <v>1J0035000000TJ4ZV000038</v>
          </cell>
          <cell r="M1233" t="str">
            <v>6729 7986 1788 8117 8768 77</v>
          </cell>
          <cell r="N1233">
            <v>2090</v>
          </cell>
          <cell r="O1233">
            <v>42529</v>
          </cell>
          <cell r="P1233">
            <v>42816</v>
          </cell>
          <cell r="Q1233">
            <v>201470</v>
          </cell>
          <cell r="R1233" t="str">
            <v>FALTA DE REFACCIONES K103001000048/MAIN OC-1008988--K110005000010/MOD ENFRIAMIENTO OC-1008989   CF:30/03/2017 01 : 33  ERNESTO.HERN : NP5</v>
          </cell>
          <cell r="S1233" t="str">
            <v/>
          </cell>
          <cell r="T1233" t="str">
            <v xml:space="preserve">       Martha I. López Martín     </v>
          </cell>
          <cell r="U1233" t="str">
            <v>2017-04-21</v>
          </cell>
          <cell r="V1233" t="str">
            <v>SUR</v>
          </cell>
          <cell r="W1233" t="str">
            <v>COMPLETADO</v>
          </cell>
          <cell r="X1233" t="str">
            <v>TALLER</v>
          </cell>
          <cell r="Y1233">
            <v>42810</v>
          </cell>
          <cell r="Z1233">
            <v>281</v>
          </cell>
          <cell r="AA1233" t="str">
            <v>M010</v>
          </cell>
          <cell r="AD1233" t="str">
            <v>Merida/Chuburna</v>
          </cell>
          <cell r="AE1233" t="str">
            <v>YUC</v>
          </cell>
          <cell r="AF1233" t="str">
            <v>MX</v>
          </cell>
          <cell r="AG1233" t="str">
            <v>10414571</v>
          </cell>
          <cell r="AH1233" t="str">
            <v>MARIA TERESA CAMPOS</v>
          </cell>
          <cell r="AI1233" t="str">
            <v>88 c 14 a</v>
          </cell>
          <cell r="AJ1233" t="str">
            <v>9993707532</v>
          </cell>
          <cell r="AK1233" t="str">
            <v>9993707532</v>
          </cell>
          <cell r="AL1233" t="str">
            <v>97205</v>
          </cell>
          <cell r="AM1233"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33" t="str">
            <v>GJ0035WJB001</v>
          </cell>
          <cell r="AO1233" t="e">
            <v>#N/A</v>
          </cell>
          <cell r="AP1233" t="e">
            <v>#N/A</v>
          </cell>
          <cell r="AQ1233" t="e">
            <v>#N/A</v>
          </cell>
          <cell r="AR1233" t="e">
            <v>#N/A</v>
          </cell>
          <cell r="AS1233" t="str">
            <v>GJ0035WJB001SERVICEM010</v>
          </cell>
          <cell r="AT1233">
            <v>2</v>
          </cell>
          <cell r="AU1233" t="str">
            <v>SC-35A</v>
          </cell>
          <cell r="AV1233" t="str">
            <v>GJ0035WJB001</v>
          </cell>
          <cell r="AW1233" t="str">
            <v>SERVICE</v>
          </cell>
          <cell r="AX1233" t="str">
            <v>M010</v>
          </cell>
          <cell r="AY1233">
            <v>74012512</v>
          </cell>
          <cell r="AZ1233">
            <v>51013432</v>
          </cell>
          <cell r="BA1233">
            <v>80149009</v>
          </cell>
        </row>
        <row r="1234">
          <cell r="D1234">
            <v>60315545</v>
          </cell>
          <cell r="E1234" t="str">
            <v>A</v>
          </cell>
          <cell r="F1234" t="str">
            <v>TV</v>
          </cell>
          <cell r="G1234" t="str">
            <v>LUIS ABRAHAM RIVERA ROSADO</v>
          </cell>
          <cell r="H1234" t="str">
            <v>C. 17 # 189 X 14 Y 16                        GARCIA GINERES                           MERIDA, YUCATAN</v>
          </cell>
          <cell r="I1234">
            <v>9999479361</v>
          </cell>
          <cell r="J1234" t="str">
            <v>HISENSE</v>
          </cell>
          <cell r="K1234" t="str">
            <v>40H5B2</v>
          </cell>
          <cell r="L1234" t="str">
            <v>40G161180H00293</v>
          </cell>
          <cell r="M1234" t="str">
            <v>73301000 230806 161133</v>
          </cell>
          <cell r="N1234">
            <v>6499</v>
          </cell>
          <cell r="O1234">
            <v>42529</v>
          </cell>
          <cell r="P1234">
            <v>42831</v>
          </cell>
          <cell r="Q1234">
            <v>201470</v>
          </cell>
          <cell r="R1234" t="str">
            <v xml:space="preserve">FALTA DE REFACCIONES T191066/PANEL OC-1009458   CF:12/04/2017 01 : 26  ARANTXA.MON : NP5                    </v>
          </cell>
          <cell r="S1234" t="str">
            <v>IN CAJA, CABLE CORRIENTE INTEGRADO</v>
          </cell>
          <cell r="T1234" t="str">
            <v xml:space="preserve">       Martha I. López Martín     </v>
          </cell>
          <cell r="U1234" t="str">
            <v>2017-04-20</v>
          </cell>
          <cell r="V1234" t="str">
            <v>SUR</v>
          </cell>
          <cell r="W1234" t="str">
            <v>COMPLETADO</v>
          </cell>
          <cell r="X1234" t="str">
            <v>TALLER</v>
          </cell>
          <cell r="Y1234">
            <v>42831</v>
          </cell>
          <cell r="Z1234">
            <v>302</v>
          </cell>
          <cell r="AA1234" t="str">
            <v>M010</v>
          </cell>
          <cell r="AD1234" t="str">
            <v>MERIDA/GARCIA GINERES</v>
          </cell>
          <cell r="AE1234" t="str">
            <v>YUC</v>
          </cell>
          <cell r="AF1234" t="str">
            <v>MX</v>
          </cell>
          <cell r="AG1234" t="str">
            <v>10415526</v>
          </cell>
          <cell r="AH1234" t="str">
            <v>LUIS ABRAHAM RIVERA ROSADO</v>
          </cell>
          <cell r="AI1234" t="str">
            <v>198 17</v>
          </cell>
          <cell r="AJ1234" t="str">
            <v>999947-9361</v>
          </cell>
          <cell r="AK1234">
            <v>0</v>
          </cell>
          <cell r="AL1234" t="str">
            <v>97070</v>
          </cell>
          <cell r="AM1234"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34" t="str">
            <v>3TE40G155372</v>
          </cell>
          <cell r="AO1234" t="str">
            <v>Smart</v>
          </cell>
          <cell r="AP1234" t="str">
            <v>Hisense</v>
          </cell>
          <cell r="AQ1234" t="str">
            <v>Opera</v>
          </cell>
          <cell r="AR1234" t="str">
            <v>FHD 1920 x 1080</v>
          </cell>
          <cell r="AS1234" t="str">
            <v>3TE40G163934G163934M010</v>
          </cell>
          <cell r="AT1234">
            <v>0</v>
          </cell>
          <cell r="AU1234" t="str">
            <v>40H5B2</v>
          </cell>
          <cell r="AV1234" t="str">
            <v>3TE40G163934</v>
          </cell>
          <cell r="AW1234" t="str">
            <v>G163934</v>
          </cell>
          <cell r="AX1234" t="str">
            <v>M010</v>
          </cell>
          <cell r="AY1234">
            <v>74012513</v>
          </cell>
          <cell r="AZ1234">
            <v>51013433</v>
          </cell>
          <cell r="BA1234">
            <v>80149010</v>
          </cell>
        </row>
        <row r="1235">
          <cell r="D1235">
            <v>60317224</v>
          </cell>
          <cell r="E1235" t="str">
            <v>A</v>
          </cell>
          <cell r="F1235" t="str">
            <v>TV</v>
          </cell>
          <cell r="G1235" t="str">
            <v>MAYRA DOLORES HERNANDEZ SUAREZ</v>
          </cell>
          <cell r="H1235" t="str">
            <v>FRACC.HACIENDA,CALLE AZUCENA MAZA 9</v>
          </cell>
          <cell r="I1235">
            <v>9932901758</v>
          </cell>
          <cell r="J1235" t="str">
            <v>HISENSE</v>
          </cell>
          <cell r="K1235" t="str">
            <v>50K20DW</v>
          </cell>
          <cell r="L1235" t="str">
            <v>50G143065H00665</v>
          </cell>
          <cell r="M1235" t="str">
            <v>POLIZA</v>
          </cell>
          <cell r="N1235" t="str">
            <v>POLIZA</v>
          </cell>
          <cell r="O1235">
            <v>42050</v>
          </cell>
          <cell r="P1235">
            <v>42852</v>
          </cell>
          <cell r="Q1235">
            <v>202419</v>
          </cell>
          <cell r="R1235" t="str">
            <v>PEDIDO  OC-1010120</v>
          </cell>
          <cell r="S1235" t="str">
            <v/>
          </cell>
          <cell r="T1235" t="str">
            <v xml:space="preserve">                  RUBEN JUAREZ LEO</v>
          </cell>
          <cell r="U1235" t="str">
            <v>2017-04-20</v>
          </cell>
          <cell r="V1235" t="str">
            <v>SUR</v>
          </cell>
          <cell r="W1235" t="str">
            <v>COMPLETADO</v>
          </cell>
          <cell r="X1235" t="str">
            <v>TALLER</v>
          </cell>
          <cell r="Y1235">
            <v>42852</v>
          </cell>
          <cell r="Z1235">
            <v>802</v>
          </cell>
          <cell r="AD1235" t="str">
            <v>VILLAHERMOSA,FRACC BUENAVISTA</v>
          </cell>
          <cell r="AE1235" t="str">
            <v>TAB</v>
          </cell>
          <cell r="AF1235" t="str">
            <v>MX</v>
          </cell>
          <cell r="AG1235" t="str">
            <v>10417121</v>
          </cell>
          <cell r="AH1235" t="str">
            <v>MAYRA DOLORES HERNANDEZ SUAREZ</v>
          </cell>
          <cell r="AI1235" t="str">
            <v>AZUCENA MZA 19 LOT 9</v>
          </cell>
          <cell r="AJ1235" t="str">
            <v>9933593255</v>
          </cell>
          <cell r="AK1235">
            <v>0</v>
          </cell>
          <cell r="AL1235" t="str">
            <v>86250</v>
          </cell>
          <cell r="AM1235" t="str">
            <v>29/04/2017 07 : 13 ARANTXA.MON : TCF129/04/2017 07 : 13 ARANTXA.MON : NP528/04/2017 05 : 05 202419 : P1:SE SOLICITA PANEL Y TARJETA MAIN CONNO.DE PEDIDO OC-1010120.28/04/2017 02 : 48 LAURA.HERNA : ODSWTP</v>
          </cell>
          <cell r="AN1235" t="str">
            <v>1TE50B8NUSCB</v>
          </cell>
          <cell r="AO1235" t="str">
            <v>Smart</v>
          </cell>
          <cell r="AP1235" t="str">
            <v>Hisense</v>
          </cell>
          <cell r="AQ1235" t="str">
            <v>Opera</v>
          </cell>
          <cell r="AR1235" t="str">
            <v>FHD 1920 x 1080</v>
          </cell>
          <cell r="AS1235" t="str">
            <v>3TE50G165140G165140M010</v>
          </cell>
          <cell r="AT1235">
            <v>45</v>
          </cell>
          <cell r="AU1235" t="str">
            <v>50H7GB</v>
          </cell>
          <cell r="AV1235" t="str">
            <v>3TE50G165140</v>
          </cell>
          <cell r="AW1235" t="str">
            <v>G165140</v>
          </cell>
          <cell r="AX1235" t="str">
            <v>M010</v>
          </cell>
          <cell r="AY1235">
            <v>74012544</v>
          </cell>
          <cell r="AZ1235">
            <v>51013463</v>
          </cell>
          <cell r="BA1235">
            <v>80149495</v>
          </cell>
        </row>
        <row r="1236">
          <cell r="D1236">
            <v>60316721</v>
          </cell>
          <cell r="E1236" t="str">
            <v>A</v>
          </cell>
          <cell r="F1236" t="str">
            <v>TV</v>
          </cell>
          <cell r="G1236" t="str">
            <v>EDUARDO ENRIQUE ALONSO</v>
          </cell>
          <cell r="H1236" t="str">
            <v>FRACC.LOMA LINDA,MACUSPANA TAB</v>
          </cell>
          <cell r="I1236">
            <v>9361018589</v>
          </cell>
          <cell r="J1236" t="str">
            <v>HISENSE</v>
          </cell>
          <cell r="K1236" t="str">
            <v>50H7GB</v>
          </cell>
          <cell r="L1236" t="str">
            <v>50G162156MH0066</v>
          </cell>
          <cell r="M1236">
            <v>1438</v>
          </cell>
          <cell r="N1236" t="str">
            <v>20.999.00</v>
          </cell>
          <cell r="O1236">
            <v>42644</v>
          </cell>
          <cell r="P1236">
            <v>42849</v>
          </cell>
          <cell r="Q1236">
            <v>202419</v>
          </cell>
          <cell r="R1236" t="str">
            <v xml:space="preserve">OC-1009936.
</v>
          </cell>
          <cell r="S1236" t="str">
            <v/>
          </cell>
          <cell r="T1236" t="str">
            <v xml:space="preserve">                          RUBEN JU</v>
          </cell>
          <cell r="U1236" t="str">
            <v>2017-04-20</v>
          </cell>
          <cell r="V1236" t="str">
            <v>SUR</v>
          </cell>
          <cell r="W1236" t="str">
            <v>COMPLETADO</v>
          </cell>
          <cell r="X1236" t="str">
            <v>TALLER</v>
          </cell>
          <cell r="Y1236">
            <v>42846</v>
          </cell>
          <cell r="Z1236">
            <v>202</v>
          </cell>
          <cell r="AD1236" t="str">
            <v>LOMA LINDA,MACUSPANA</v>
          </cell>
          <cell r="AE1236" t="str">
            <v>TAB</v>
          </cell>
          <cell r="AF1236" t="str">
            <v>MX</v>
          </cell>
          <cell r="AG1236" t="str">
            <v>10416673</v>
          </cell>
          <cell r="AH1236" t="str">
            <v>EDUARDO ENRIQUE ALONSO</v>
          </cell>
          <cell r="AI1236" t="str">
            <v>RIO MACUSPANA MZA9 LT 10</v>
          </cell>
          <cell r="AJ1236" t="str">
            <v>9361018589</v>
          </cell>
          <cell r="AK1236">
            <v>0</v>
          </cell>
          <cell r="AL1236" t="str">
            <v>86700</v>
          </cell>
          <cell r="AM1236"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36" t="str">
            <v>3TE50G1523B0</v>
          </cell>
          <cell r="AO1236" t="str">
            <v>Smart</v>
          </cell>
          <cell r="AP1236" t="str">
            <v>Hisense</v>
          </cell>
          <cell r="AQ1236" t="str">
            <v>Android</v>
          </cell>
          <cell r="AR1236" t="str">
            <v>UHD 3840 X 2160</v>
          </cell>
          <cell r="AS1236" t="str">
            <v>3TE50G165140G165140M010</v>
          </cell>
          <cell r="AT1236">
            <v>45</v>
          </cell>
          <cell r="AU1236" t="str">
            <v>50H7GB</v>
          </cell>
          <cell r="AV1236" t="str">
            <v>3TE50G165140</v>
          </cell>
          <cell r="AW1236" t="str">
            <v>G165140</v>
          </cell>
          <cell r="AX1236" t="str">
            <v>M010</v>
          </cell>
          <cell r="AY1236">
            <v>74012545</v>
          </cell>
          <cell r="AZ1236">
            <v>51013464</v>
          </cell>
          <cell r="BA1236">
            <v>80149496</v>
          </cell>
        </row>
        <row r="1237">
          <cell r="D1237">
            <v>60316038</v>
          </cell>
          <cell r="E1237" t="str">
            <v>A</v>
          </cell>
          <cell r="F1237" t="str">
            <v>TV</v>
          </cell>
          <cell r="G1237" t="str">
            <v>MARIA INES MURILLO</v>
          </cell>
          <cell r="H1237" t="str">
            <v>CALLE 4 S/N TEZONA PARAISO LA REFORMA CP95085</v>
          </cell>
          <cell r="I1237">
            <v>2787038345</v>
          </cell>
          <cell r="J1237" t="str">
            <v>HISENSE</v>
          </cell>
          <cell r="K1237" t="str">
            <v>50CU6000</v>
          </cell>
          <cell r="L1237" t="str">
            <v>50G162680H00469</v>
          </cell>
          <cell r="M1237" t="str">
            <v>FWCC45666</v>
          </cell>
          <cell r="N1237" t="str">
            <v>$ 7,326,,08</v>
          </cell>
          <cell r="O1237">
            <v>42692</v>
          </cell>
          <cell r="P1237">
            <v>42844</v>
          </cell>
          <cell r="Q1237">
            <v>201472</v>
          </cell>
          <cell r="R1237" t="str">
            <v>SE SOLICITA DISPLAY T205451  OC-1009749</v>
          </cell>
          <cell r="S1237" t="str">
            <v/>
          </cell>
          <cell r="T1237" t="str">
            <v xml:space="preserve"> LETICIA ROMERO O.                </v>
          </cell>
          <cell r="U1237" t="str">
            <v>2017-04-20</v>
          </cell>
          <cell r="V1237" t="str">
            <v>SUR</v>
          </cell>
          <cell r="W1237" t="str">
            <v>COMPLETADO</v>
          </cell>
          <cell r="X1237" t="str">
            <v>TALLER</v>
          </cell>
          <cell r="Y1237">
            <v>42842</v>
          </cell>
          <cell r="Z1237">
            <v>150</v>
          </cell>
          <cell r="AD1237" t="str">
            <v>Tezonapa/Paraiso la reforma</v>
          </cell>
          <cell r="AE1237" t="str">
            <v>VER</v>
          </cell>
          <cell r="AF1237" t="str">
            <v>MX</v>
          </cell>
          <cell r="AG1237" t="str">
            <v>10415685</v>
          </cell>
          <cell r="AH1237" t="str">
            <v>MARIA INES MURRILLO</v>
          </cell>
          <cell r="AI1237" t="str">
            <v>Calle 4 S/N</v>
          </cell>
          <cell r="AJ1237" t="str">
            <v>2781038345</v>
          </cell>
          <cell r="AK1237">
            <v>0</v>
          </cell>
          <cell r="AL1237" t="str">
            <v>95085</v>
          </cell>
          <cell r="AM1237"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37" t="str">
            <v>3TE50G162680</v>
          </cell>
          <cell r="AO1237" t="e">
            <v>#N/A</v>
          </cell>
          <cell r="AP1237" t="e">
            <v>#N/A</v>
          </cell>
          <cell r="AQ1237" t="e">
            <v>#N/A</v>
          </cell>
          <cell r="AR1237" t="e">
            <v>#N/A</v>
          </cell>
          <cell r="AS1237" t="str">
            <v>3TE55G1623K3G1623K3M010</v>
          </cell>
          <cell r="AT1237">
            <v>20</v>
          </cell>
          <cell r="AU1237" t="str">
            <v>55H7B</v>
          </cell>
          <cell r="AV1237" t="str">
            <v>3TE55G1623K3</v>
          </cell>
          <cell r="AW1237" t="str">
            <v>G1623K3</v>
          </cell>
          <cell r="AX1237" t="str">
            <v>M010</v>
          </cell>
          <cell r="AY1237">
            <v>74012733</v>
          </cell>
          <cell r="AZ1237">
            <v>51013651</v>
          </cell>
          <cell r="BA1237">
            <v>80151033</v>
          </cell>
        </row>
        <row r="1238">
          <cell r="D1238">
            <v>60288845</v>
          </cell>
          <cell r="E1238" t="str">
            <v xml:space="preserve">A   </v>
          </cell>
          <cell r="F1238" t="str">
            <v>TV</v>
          </cell>
          <cell r="G1238" t="str">
            <v>PABLO LEURA GALLARDO</v>
          </cell>
          <cell r="H1238" t="str">
            <v>AV. HIDALGO #804 COL. CENTRO  C.P. 78391 SAN LUIS POTOSI        SAN LUIS POTOSI</v>
          </cell>
          <cell r="I1238" t="str">
            <v>444 329 16 88</v>
          </cell>
          <cell r="J1238" t="str">
            <v>HISENSE</v>
          </cell>
          <cell r="K1238" t="str">
            <v>40D36</v>
          </cell>
          <cell r="L1238" t="str">
            <v>40M143006H01923</v>
          </cell>
          <cell r="M1238" t="str">
            <v>1986 2053 4639 4565 7329 18</v>
          </cell>
          <cell r="N1238">
            <v>4999</v>
          </cell>
          <cell r="O1238">
            <v>42219</v>
          </cell>
          <cell r="P1238">
            <v>42624</v>
          </cell>
          <cell r="Q1238">
            <v>200999</v>
          </cell>
          <cell r="R1238"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38" t="str">
            <v>QUIPO EN TALLER</v>
          </cell>
          <cell r="T1238" t="str">
            <v xml:space="preserve">  ANTONIO TORRES                  </v>
          </cell>
          <cell r="U1238">
            <v>42867</v>
          </cell>
          <cell r="V1238" t="str">
            <v>NORTE</v>
          </cell>
          <cell r="W1238" t="str">
            <v>COMPLETADO</v>
          </cell>
          <cell r="X1238" t="str">
            <v>TALLER</v>
          </cell>
          <cell r="Y1238" t="e">
            <v>#N/A</v>
          </cell>
          <cell r="Z1238" t="e">
            <v>#N/A</v>
          </cell>
          <cell r="AD1238" t="e">
            <v>#N/A</v>
          </cell>
          <cell r="AE1238" t="e">
            <v>#N/A</v>
          </cell>
          <cell r="AF1238" t="e">
            <v>#N/A</v>
          </cell>
          <cell r="AG1238" t="e">
            <v>#N/A</v>
          </cell>
          <cell r="AH1238" t="e">
            <v>#N/A</v>
          </cell>
          <cell r="AI1238" t="e">
            <v>#N/A</v>
          </cell>
          <cell r="AJ1238" t="e">
            <v>#N/A</v>
          </cell>
          <cell r="AK1238" t="e">
            <v>#N/A</v>
          </cell>
          <cell r="AL1238" t="e">
            <v>#N/A</v>
          </cell>
          <cell r="AM1238" t="e">
            <v>#N/A</v>
          </cell>
          <cell r="AN1238" t="str">
            <v>3TE40M141809</v>
          </cell>
          <cell r="AO1238" t="str">
            <v>Básica</v>
          </cell>
          <cell r="AP1238" t="str">
            <v>Hisense</v>
          </cell>
          <cell r="AQ1238" t="str">
            <v>Opera</v>
          </cell>
          <cell r="AR1238" t="str">
            <v>FHD 1920 x 1080</v>
          </cell>
          <cell r="AS1238" t="str">
            <v>3TE40G154775G154775M010</v>
          </cell>
          <cell r="AT1238">
            <v>7</v>
          </cell>
          <cell r="AU1238" t="str">
            <v>40H5B</v>
          </cell>
          <cell r="AV1238" t="str">
            <v>3TE40G154775</v>
          </cell>
          <cell r="AW1238" t="str">
            <v>G154775</v>
          </cell>
          <cell r="AX1238" t="str">
            <v>M010</v>
          </cell>
          <cell r="AY1238">
            <v>74012553</v>
          </cell>
          <cell r="AZ1238">
            <v>51013472</v>
          </cell>
          <cell r="BA1238">
            <v>80149552</v>
          </cell>
        </row>
        <row r="1239">
          <cell r="D1239">
            <v>60310275</v>
          </cell>
          <cell r="K1239" t="str">
            <v>50K20DW</v>
          </cell>
          <cell r="Q1239">
            <v>201074</v>
          </cell>
          <cell r="V1239" t="str">
            <v>CENTRO</v>
          </cell>
          <cell r="W1239" t="str">
            <v>COMPLETADO</v>
          </cell>
          <cell r="X1239" t="str">
            <v>TALLER</v>
          </cell>
          <cell r="Y1239">
            <v>42762</v>
          </cell>
          <cell r="Z1239">
            <v>42762</v>
          </cell>
          <cell r="AD1239" t="str">
            <v>san jose diego/apantepec</v>
          </cell>
          <cell r="AE1239" t="str">
            <v>TLX</v>
          </cell>
          <cell r="AF1239" t="str">
            <v>MX</v>
          </cell>
          <cell r="AG1239" t="str">
            <v>10410340</v>
          </cell>
          <cell r="AH1239" t="str">
            <v>JAQUELINE BERENICE RODRIGUEZ FALCON</v>
          </cell>
          <cell r="AI1239" t="str">
            <v>saturno lt 2 num 3</v>
          </cell>
          <cell r="AJ1239" t="str">
            <v>2414175275</v>
          </cell>
          <cell r="AK1239" t="str">
            <v>2414175275</v>
          </cell>
          <cell r="AL1239" t="str">
            <v>90490</v>
          </cell>
          <cell r="AM1239"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39" t="str">
            <v>1TE50B8NUSCB</v>
          </cell>
          <cell r="AO1239" t="str">
            <v>Smart</v>
          </cell>
          <cell r="AP1239" t="str">
            <v>Hisense</v>
          </cell>
          <cell r="AQ1239" t="str">
            <v>Opera</v>
          </cell>
          <cell r="AR1239" t="str">
            <v>FHD 1920 x 1080</v>
          </cell>
          <cell r="AS1239" t="str">
            <v>3TE50G165140G165140M010</v>
          </cell>
          <cell r="AT1239">
            <v>45</v>
          </cell>
          <cell r="AU1239" t="str">
            <v>50H7GB</v>
          </cell>
          <cell r="AV1239" t="str">
            <v>3TE50G165140</v>
          </cell>
          <cell r="AW1239" t="str">
            <v>G165140</v>
          </cell>
          <cell r="AX1239" t="str">
            <v>M010</v>
          </cell>
          <cell r="AY1239">
            <v>74012558</v>
          </cell>
          <cell r="AZ1239">
            <v>51013477</v>
          </cell>
          <cell r="BA1239">
            <v>80149896</v>
          </cell>
        </row>
        <row r="1240">
          <cell r="D1240">
            <v>60311593</v>
          </cell>
          <cell r="K1240" t="str">
            <v>50H5GB</v>
          </cell>
          <cell r="Q1240">
            <v>201074</v>
          </cell>
          <cell r="V1240" t="str">
            <v>CENTRO</v>
          </cell>
          <cell r="W1240" t="str">
            <v>COMPLETADO</v>
          </cell>
          <cell r="X1240" t="str">
            <v>TALLER</v>
          </cell>
          <cell r="Y1240">
            <v>42781</v>
          </cell>
          <cell r="Z1240">
            <v>42781</v>
          </cell>
          <cell r="AD1240" t="str">
            <v>Huamantla/Fracc la hiralda</v>
          </cell>
          <cell r="AE1240" t="str">
            <v>TLX</v>
          </cell>
          <cell r="AF1240" t="str">
            <v>MX</v>
          </cell>
          <cell r="AG1240" t="str">
            <v>10412082</v>
          </cell>
          <cell r="AH1240" t="str">
            <v>AUGUSTO MEDRANO MONTIEL</v>
          </cell>
          <cell r="AI1240" t="str">
            <v>San sebastian nu 14a</v>
          </cell>
          <cell r="AJ1240" t="str">
            <v>2471009281</v>
          </cell>
          <cell r="AK1240">
            <v>0</v>
          </cell>
          <cell r="AL1240" t="str">
            <v>90500</v>
          </cell>
          <cell r="AM1240"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40" t="str">
            <v>3TE50A144537</v>
          </cell>
          <cell r="AO1240" t="str">
            <v>Smart</v>
          </cell>
          <cell r="AP1240" t="str">
            <v>Hisense</v>
          </cell>
          <cell r="AQ1240" t="str">
            <v>Opera</v>
          </cell>
          <cell r="AR1240" t="str">
            <v>FHD 1920 x 1080</v>
          </cell>
          <cell r="AS1240" t="str">
            <v>3TE50G165140G165140M010</v>
          </cell>
          <cell r="AT1240">
            <v>45</v>
          </cell>
          <cell r="AU1240" t="str">
            <v>50H7GB</v>
          </cell>
          <cell r="AV1240" t="str">
            <v>3TE50G165140</v>
          </cell>
          <cell r="AW1240" t="str">
            <v>G165140</v>
          </cell>
          <cell r="AX1240" t="str">
            <v>M010</v>
          </cell>
          <cell r="AY1240">
            <v>74012559</v>
          </cell>
          <cell r="AZ1240">
            <v>51013478</v>
          </cell>
          <cell r="BA1240">
            <v>80149897</v>
          </cell>
        </row>
        <row r="1241">
          <cell r="D1241">
            <v>60311828</v>
          </cell>
          <cell r="K1241" t="str">
            <v>32H3B1</v>
          </cell>
          <cell r="Q1241">
            <v>201074</v>
          </cell>
          <cell r="V1241" t="str">
            <v>CENTRO</v>
          </cell>
          <cell r="W1241" t="str">
            <v>COMPLETADO</v>
          </cell>
          <cell r="X1241" t="str">
            <v>TALLER</v>
          </cell>
          <cell r="Y1241">
            <v>42783</v>
          </cell>
          <cell r="Z1241">
            <v>42783</v>
          </cell>
          <cell r="AD1241" t="str">
            <v>huamantla/san pablo sitl</v>
          </cell>
          <cell r="AE1241" t="str">
            <v>TLX</v>
          </cell>
          <cell r="AF1241" t="str">
            <v>MX</v>
          </cell>
          <cell r="AG1241" t="str">
            <v>10412337</v>
          </cell>
          <cell r="AH1241" t="str">
            <v>HUGO MOZO BAEZ</v>
          </cell>
          <cell r="AI1241" t="str">
            <v>sn conocido</v>
          </cell>
          <cell r="AJ1241" t="str">
            <v>2461025430</v>
          </cell>
          <cell r="AK1241">
            <v>0</v>
          </cell>
          <cell r="AL1241" t="str">
            <v>90500</v>
          </cell>
          <cell r="AM1241"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41" t="str">
            <v>3TE32G153442</v>
          </cell>
          <cell r="AO1241" t="str">
            <v>Básica</v>
          </cell>
          <cell r="AP1241" t="str">
            <v>Hisense</v>
          </cell>
          <cell r="AQ1241" t="str">
            <v>Opera</v>
          </cell>
          <cell r="AR1241" t="str">
            <v>HD 1366 X 768</v>
          </cell>
          <cell r="AS1241" t="str">
            <v>3TE32G154773G154773M010</v>
          </cell>
          <cell r="AT1241">
            <v>-1</v>
          </cell>
          <cell r="AU1241" t="str">
            <v>32H3B1</v>
          </cell>
          <cell r="AV1241" t="str">
            <v>3TE32G154773</v>
          </cell>
          <cell r="AW1241" t="str">
            <v>G154773</v>
          </cell>
          <cell r="AX1241" t="str">
            <v>M010</v>
          </cell>
          <cell r="AY1241">
            <v>74012560</v>
          </cell>
          <cell r="AZ1241">
            <v>51013479</v>
          </cell>
          <cell r="BA1241">
            <v>80149898</v>
          </cell>
        </row>
        <row r="1242">
          <cell r="D1242">
            <v>60314546</v>
          </cell>
          <cell r="K1242" t="str">
            <v>50K20D</v>
          </cell>
          <cell r="Q1242">
            <v>201074</v>
          </cell>
          <cell r="V1242" t="str">
            <v>CENTRO</v>
          </cell>
          <cell r="W1242" t="str">
            <v>COMPLETADO</v>
          </cell>
          <cell r="X1242" t="str">
            <v>TALLER</v>
          </cell>
          <cell r="Y1242">
            <v>42815</v>
          </cell>
          <cell r="Z1242">
            <v>42815</v>
          </cell>
          <cell r="AD1242" t="str">
            <v>Tlaxcala/CENTRO</v>
          </cell>
          <cell r="AE1242" t="str">
            <v>TLX</v>
          </cell>
          <cell r="AF1242" t="str">
            <v>MX</v>
          </cell>
          <cell r="AG1242" t="str">
            <v>10414760</v>
          </cell>
          <cell r="AH1242" t="str">
            <v>RACHID ZOAUAOUI</v>
          </cell>
          <cell r="AI1242" t="str">
            <v>AV. DOMINGO ARENAS NO 14 SECC2</v>
          </cell>
          <cell r="AJ1242" t="str">
            <v>00000000</v>
          </cell>
          <cell r="AK1242">
            <v>0</v>
          </cell>
          <cell r="AL1242" t="str">
            <v>90000</v>
          </cell>
          <cell r="AM1242"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42" t="str">
            <v>3TE50G132311</v>
          </cell>
          <cell r="AO1242" t="str">
            <v>Básica</v>
          </cell>
          <cell r="AP1242" t="str">
            <v>Hisense</v>
          </cell>
          <cell r="AQ1242" t="str">
            <v>Opera</v>
          </cell>
          <cell r="AR1242" t="str">
            <v>FHD 1920 x 1080</v>
          </cell>
          <cell r="AS1242" t="str">
            <v>3TE50G165140G165140M010</v>
          </cell>
          <cell r="AT1242">
            <v>45</v>
          </cell>
          <cell r="AU1242" t="str">
            <v>50H7GB</v>
          </cell>
          <cell r="AV1242" t="str">
            <v>3TE50G165140</v>
          </cell>
          <cell r="AW1242" t="str">
            <v>G165140</v>
          </cell>
          <cell r="AX1242" t="str">
            <v>M010</v>
          </cell>
          <cell r="AY1242">
            <v>74012561</v>
          </cell>
          <cell r="AZ1242">
            <v>51013480</v>
          </cell>
          <cell r="BA1242">
            <v>80149901</v>
          </cell>
        </row>
        <row r="1243">
          <cell r="D1243">
            <v>60310047</v>
          </cell>
          <cell r="K1243" t="str">
            <v>50K20DW</v>
          </cell>
          <cell r="Q1243">
            <v>201024</v>
          </cell>
          <cell r="V1243" t="str">
            <v>NORTE</v>
          </cell>
          <cell r="W1243" t="str">
            <v>COMPLETADO</v>
          </cell>
          <cell r="X1243" t="str">
            <v>TALLER</v>
          </cell>
          <cell r="Y1243">
            <v>42760</v>
          </cell>
          <cell r="Z1243">
            <v>42760</v>
          </cell>
          <cell r="AD1243" t="str">
            <v>juarez/sta monica</v>
          </cell>
          <cell r="AE1243" t="str">
            <v>NL</v>
          </cell>
          <cell r="AF1243" t="str">
            <v>MX</v>
          </cell>
          <cell r="AG1243" t="str">
            <v>10409467</v>
          </cell>
          <cell r="AH1243" t="str">
            <v>ANGELICA SUSANA DE LEON DIAZ</v>
          </cell>
          <cell r="AI1243" t="str">
            <v>1008 juan gabriel %sn martin y fresno</v>
          </cell>
          <cell r="AJ1243" t="str">
            <v>8182583865</v>
          </cell>
          <cell r="AK1243" t="str">
            <v>8182583865</v>
          </cell>
          <cell r="AL1243" t="str">
            <v>67250</v>
          </cell>
          <cell r="AM1243"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43" t="str">
            <v>1TE50B8NUSCB</v>
          </cell>
          <cell r="AO1243" t="str">
            <v>Smart</v>
          </cell>
          <cell r="AP1243" t="str">
            <v>Hisense</v>
          </cell>
          <cell r="AQ1243" t="str">
            <v>Opera</v>
          </cell>
          <cell r="AR1243" t="str">
            <v>FHD 1920 x 1080</v>
          </cell>
          <cell r="AS1243" t="str">
            <v>3TE50G165140G165140M010</v>
          </cell>
          <cell r="AT1243">
            <v>45</v>
          </cell>
          <cell r="AU1243" t="str">
            <v>50H7GB</v>
          </cell>
          <cell r="AV1243" t="str">
            <v>3TE50G165140</v>
          </cell>
          <cell r="AW1243" t="str">
            <v>G165140</v>
          </cell>
          <cell r="AX1243" t="str">
            <v>M010</v>
          </cell>
          <cell r="AY1243">
            <v>74012566</v>
          </cell>
          <cell r="AZ1243">
            <v>51013485</v>
          </cell>
          <cell r="BA1243">
            <v>80149908</v>
          </cell>
        </row>
        <row r="1244">
          <cell r="D1244">
            <v>60307795</v>
          </cell>
          <cell r="E1244" t="str">
            <v>A</v>
          </cell>
          <cell r="F1244" t="str">
            <v>TV</v>
          </cell>
          <cell r="G1244" t="str">
            <v>PATRICIA CARDENAS ORNELAS</v>
          </cell>
          <cell r="H1244" t="str">
            <v>loma de montreal 627 colonia lomas del sur 45650. Tlajomulco, Jalisco</v>
          </cell>
          <cell r="I1244">
            <v>3310416191</v>
          </cell>
          <cell r="J1244" t="str">
            <v>HISENSE</v>
          </cell>
          <cell r="K1244" t="str">
            <v>50H7SG</v>
          </cell>
          <cell r="L1244" t="str">
            <v>50G162153MH1548</v>
          </cell>
          <cell r="M1244" t="str">
            <v>Ticket de compra</v>
          </cell>
          <cell r="N1244">
            <v>13331</v>
          </cell>
          <cell r="O1244">
            <v>42692</v>
          </cell>
          <cell r="P1244">
            <v>42744</v>
          </cell>
          <cell r="Q1244">
            <v>201076</v>
          </cell>
          <cell r="R1244" t="str">
            <v>No hay refacciones para surtir y realizar la reparacion del equipo
P1 T192673</v>
          </cell>
          <cell r="S1244" t="str">
            <v xml:space="preserve"> </v>
          </cell>
          <cell r="T1244" t="str">
            <v xml:space="preserve"> Carlos Muñiz                     </v>
          </cell>
          <cell r="U1244" t="str">
            <v>2017-05-16</v>
          </cell>
          <cell r="V1244" t="str">
            <v>SUR</v>
          </cell>
          <cell r="W1244" t="str">
            <v>COMPLETADO</v>
          </cell>
          <cell r="X1244" t="str">
            <v>TALLER</v>
          </cell>
          <cell r="Y1244">
            <v>42737</v>
          </cell>
          <cell r="Z1244">
            <v>45</v>
          </cell>
          <cell r="AD1244" t="str">
            <v>tlajomulco/col lomas dle sur</v>
          </cell>
          <cell r="AE1244" t="str">
            <v>JAL</v>
          </cell>
          <cell r="AF1244" t="str">
            <v>MX</v>
          </cell>
          <cell r="AG1244" t="str">
            <v>10408696</v>
          </cell>
          <cell r="AH1244" t="str">
            <v>PATRICIA CARDENAS</v>
          </cell>
          <cell r="AI1244" t="str">
            <v>627 lomas de monte real</v>
          </cell>
          <cell r="AJ1244" t="str">
            <v>3310416191</v>
          </cell>
          <cell r="AK1244">
            <v>0</v>
          </cell>
          <cell r="AL1244" t="str">
            <v>45650</v>
          </cell>
          <cell r="AM1244"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44" t="str">
            <v>3TE50A145036</v>
          </cell>
          <cell r="AO1244" t="str">
            <v>Smart</v>
          </cell>
          <cell r="AP1244" t="str">
            <v>Hisense</v>
          </cell>
          <cell r="AQ1244" t="str">
            <v>Android</v>
          </cell>
          <cell r="AR1244" t="str">
            <v>FHD 1920 x 1080</v>
          </cell>
          <cell r="AS1244" t="str">
            <v>3TE50G165140G165140M010</v>
          </cell>
          <cell r="AT1244">
            <v>45</v>
          </cell>
          <cell r="AU1244" t="str">
            <v>50H7GB</v>
          </cell>
          <cell r="AV1244" t="str">
            <v>3TE50G165140</v>
          </cell>
          <cell r="AW1244" t="str">
            <v>G165140</v>
          </cell>
          <cell r="AX1244" t="str">
            <v>M010</v>
          </cell>
          <cell r="AY1244">
            <v>74012572</v>
          </cell>
          <cell r="AZ1244">
            <v>51013491</v>
          </cell>
          <cell r="BA1244">
            <v>80149915</v>
          </cell>
        </row>
        <row r="1245">
          <cell r="D1245">
            <v>60310185</v>
          </cell>
          <cell r="E1245" t="str">
            <v>A</v>
          </cell>
          <cell r="F1245" t="str">
            <v>TV</v>
          </cell>
          <cell r="G1245" t="str">
            <v xml:space="preserve">MARCO VALENZUELA PONTONES                                                </v>
          </cell>
          <cell r="H1245" t="str">
            <v>EMILIANO ZAPATA 32, EL COLLI 45070, ZAPOPAN, JALISCO</v>
          </cell>
          <cell r="I1245">
            <v>3338080978</v>
          </cell>
          <cell r="J1245" t="str">
            <v>HISENSE</v>
          </cell>
          <cell r="K1245" t="str">
            <v>50K20DW</v>
          </cell>
          <cell r="L1245" t="str">
            <v xml:space="preserve">50G143064H01767 </v>
          </cell>
          <cell r="M1245" t="str">
            <v>Poliza sellada</v>
          </cell>
          <cell r="N1245" t="str">
            <v>SEALED WARRANTY</v>
          </cell>
          <cell r="O1245">
            <v>41960</v>
          </cell>
          <cell r="P1245">
            <v>42763</v>
          </cell>
          <cell r="Q1245">
            <v>201076</v>
          </cell>
          <cell r="R1245" t="str">
            <v>01/02/2017 01 : 23  ERNESTO.HERN : NP5
P1 T173331</v>
          </cell>
          <cell r="S1245" t="str">
            <v xml:space="preserve"> Comprobante no muestra el costo del pro</v>
          </cell>
          <cell r="T1245" t="str">
            <v xml:space="preserve"> Carlos Muñiz                     </v>
          </cell>
          <cell r="U1245" t="str">
            <v>2017-04-18</v>
          </cell>
          <cell r="V1245" t="str">
            <v>SUR</v>
          </cell>
          <cell r="W1245" t="str">
            <v>COMPLETADO</v>
          </cell>
          <cell r="X1245" t="str">
            <v>TALLER</v>
          </cell>
          <cell r="Y1245">
            <v>42761</v>
          </cell>
          <cell r="Z1245">
            <v>801</v>
          </cell>
          <cell r="AD1245" t="str">
            <v>Zapopan / Coli</v>
          </cell>
          <cell r="AE1245" t="str">
            <v>JAL</v>
          </cell>
          <cell r="AF1245" t="str">
            <v>MX</v>
          </cell>
          <cell r="AG1245" t="str">
            <v>10406944</v>
          </cell>
          <cell r="AH1245" t="str">
            <v>MARCO VALENZUELA PONTONES</v>
          </cell>
          <cell r="AI1245" t="str">
            <v>32 Emiliano zapata</v>
          </cell>
          <cell r="AJ1245" t="str">
            <v>3338080978</v>
          </cell>
          <cell r="AK1245">
            <v>0</v>
          </cell>
          <cell r="AL1245" t="str">
            <v>45070</v>
          </cell>
          <cell r="AM1245"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45" t="str">
            <v>1TE50B8NUSCB</v>
          </cell>
          <cell r="AO1245" t="str">
            <v>Smart</v>
          </cell>
          <cell r="AP1245" t="str">
            <v>Hisense</v>
          </cell>
          <cell r="AQ1245" t="str">
            <v>Opera</v>
          </cell>
          <cell r="AR1245" t="str">
            <v>FHD 1920 x 1080</v>
          </cell>
          <cell r="AS1245" t="str">
            <v>3TE50G165140G165140M010</v>
          </cell>
          <cell r="AT1245">
            <v>45</v>
          </cell>
          <cell r="AU1245" t="str">
            <v>50H7GB</v>
          </cell>
          <cell r="AV1245" t="str">
            <v>3TE50G165140</v>
          </cell>
          <cell r="AW1245" t="str">
            <v>G165140</v>
          </cell>
          <cell r="AX1245" t="str">
            <v>M010</v>
          </cell>
          <cell r="AY1245">
            <v>74012573</v>
          </cell>
          <cell r="AZ1245">
            <v>51013492</v>
          </cell>
          <cell r="BA1245">
            <v>80149916</v>
          </cell>
        </row>
        <row r="1246">
          <cell r="D1246">
            <v>60310928</v>
          </cell>
          <cell r="E1246" t="str">
            <v>A</v>
          </cell>
          <cell r="F1246" t="str">
            <v>TV</v>
          </cell>
          <cell r="G1246" t="str">
            <v xml:space="preserve">ANA MARGARITA RAMOS GOMEZ                                                 </v>
          </cell>
          <cell r="H1246" t="str">
            <v>ZACARIAS JIMON BASULTO 1494, EDUCADORES JALICIENSES 45404, TONALA, JALISCO</v>
          </cell>
          <cell r="I1246">
            <v>3319567796</v>
          </cell>
          <cell r="J1246" t="str">
            <v>HISENSE</v>
          </cell>
          <cell r="K1246" t="str">
            <v>32K20DW</v>
          </cell>
          <cell r="L1246" t="str">
            <v>32J134806H00936</v>
          </cell>
          <cell r="M1246" t="str">
            <v>Ticket de compra</v>
          </cell>
          <cell r="N1246">
            <v>3990</v>
          </cell>
          <cell r="O1246">
            <v>42023</v>
          </cell>
          <cell r="P1246">
            <v>42823</v>
          </cell>
          <cell r="Q1246">
            <v>201076</v>
          </cell>
          <cell r="R1246" t="str">
            <v>14/02/2017 04 : 18  ERNESTO.HERN : NP5
P1 T171937  09/02/2017 PANEL LCD</v>
          </cell>
          <cell r="S1246" t="str">
            <v xml:space="preserve"> </v>
          </cell>
          <cell r="T1246" t="str">
            <v xml:space="preserve"> Carlos Muñiz                     </v>
          </cell>
          <cell r="U1246" t="str">
            <v>2017-04-18</v>
          </cell>
          <cell r="V1246" t="str">
            <v>SUR</v>
          </cell>
          <cell r="W1246" t="str">
            <v>COMPLETADO</v>
          </cell>
          <cell r="X1246" t="str">
            <v>TALLER</v>
          </cell>
          <cell r="Y1246">
            <v>42773</v>
          </cell>
          <cell r="Z1246">
            <v>750</v>
          </cell>
          <cell r="AD1246" t="str">
            <v>Tonala/Educadores jaliciences</v>
          </cell>
          <cell r="AE1246" t="str">
            <v>JAL</v>
          </cell>
          <cell r="AF1246" t="str">
            <v>MX</v>
          </cell>
          <cell r="AG1246" t="str">
            <v>10411071</v>
          </cell>
          <cell r="AH1246" t="str">
            <v>ANA MARGARITA RAMOS GOMEZ</v>
          </cell>
          <cell r="AI1246" t="str">
            <v>1494 Zacarias Jimon Basulto</v>
          </cell>
          <cell r="AJ1246" t="str">
            <v>3319567796</v>
          </cell>
          <cell r="AK1246" t="str">
            <v>3319567796</v>
          </cell>
          <cell r="AL1246" t="str">
            <v>45404</v>
          </cell>
          <cell r="AM1246"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46" t="str">
            <v>3TE32G143053</v>
          </cell>
          <cell r="AO1246" t="str">
            <v>Smart</v>
          </cell>
          <cell r="AP1246" t="str">
            <v>Hisense</v>
          </cell>
          <cell r="AQ1246" t="str">
            <v>Opera</v>
          </cell>
          <cell r="AR1246" t="str">
            <v>HD 1366 X 768</v>
          </cell>
          <cell r="AS1246" t="str">
            <v>3TE32G163827G163827M010</v>
          </cell>
          <cell r="AT1246">
            <v>3</v>
          </cell>
          <cell r="AU1246" t="str">
            <v>32H5B2</v>
          </cell>
          <cell r="AV1246" t="str">
            <v>3TE32G163827</v>
          </cell>
          <cell r="AW1246" t="str">
            <v>G163827</v>
          </cell>
          <cell r="AX1246" t="str">
            <v>M010</v>
          </cell>
          <cell r="AY1246">
            <v>74012575</v>
          </cell>
          <cell r="AZ1246">
            <v>51013494</v>
          </cell>
          <cell r="BA1246">
            <v>80149874</v>
          </cell>
        </row>
        <row r="1247">
          <cell r="D1247">
            <v>60310090</v>
          </cell>
          <cell r="E1247" t="str">
            <v xml:space="preserve">A   </v>
          </cell>
          <cell r="F1247" t="str">
            <v>TV</v>
          </cell>
          <cell r="G1247" t="str">
            <v>MARIA CHAVEZ SOTO</v>
          </cell>
          <cell r="H1247" t="str">
            <v xml:space="preserve">TIBURON 8824, FOMERREY 25, MONTERREY </v>
          </cell>
          <cell r="I1247">
            <v>818306611</v>
          </cell>
          <cell r="J1247" t="str">
            <v>HISENSE</v>
          </cell>
          <cell r="K1247" t="str">
            <v>50H5GB</v>
          </cell>
          <cell r="L1247" t="str">
            <v>50G145322H02204</v>
          </cell>
          <cell r="M1247" t="str">
            <v xml:space="preserve">CARTA DE ACEPTACION </v>
          </cell>
          <cell r="N1247">
            <v>11999</v>
          </cell>
          <cell r="O1247">
            <v>42411</v>
          </cell>
          <cell r="P1247">
            <v>42765</v>
          </cell>
          <cell r="Q1247">
            <v>201024</v>
          </cell>
          <cell r="R1247" t="str">
            <v>02/02/17 07:34 ERNESTO HDZ NP5 P1 OC 1006866 MAIN BOARD 183771</v>
          </cell>
          <cell r="S1247" t="str">
            <v/>
          </cell>
          <cell r="T1247" t="str">
            <v xml:space="preserve">    SOFIA VAZQUEZ                 </v>
          </cell>
          <cell r="U1247" t="str">
            <v>2017-04-28</v>
          </cell>
          <cell r="V1247" t="str">
            <v>NORTE</v>
          </cell>
          <cell r="W1247" t="str">
            <v>COMPLETADO</v>
          </cell>
          <cell r="X1247" t="str">
            <v>TALLER</v>
          </cell>
          <cell r="Y1247">
            <v>42760</v>
          </cell>
          <cell r="Z1247">
            <v>349</v>
          </cell>
          <cell r="AD1247" t="str">
            <v>Monterre/Fomerrey 25 colinas san bernabe</v>
          </cell>
          <cell r="AE1247" t="str">
            <v>NL</v>
          </cell>
          <cell r="AF1247" t="str">
            <v>MX</v>
          </cell>
          <cell r="AG1247" t="str">
            <v>10410018</v>
          </cell>
          <cell r="AH1247" t="str">
            <v>MARIA CHAVEZ SOTO</v>
          </cell>
          <cell r="AI1247" t="str">
            <v>Tiburon num 8824</v>
          </cell>
          <cell r="AJ1247" t="str">
            <v>8183106611</v>
          </cell>
          <cell r="AK1247">
            <v>0</v>
          </cell>
          <cell r="AL1247" t="str">
            <v>64107</v>
          </cell>
          <cell r="AM1247"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47" t="str">
            <v>3TE50A144537</v>
          </cell>
          <cell r="AO1247" t="str">
            <v>Smart</v>
          </cell>
          <cell r="AP1247" t="str">
            <v>Hisense</v>
          </cell>
          <cell r="AQ1247" t="str">
            <v>Opera</v>
          </cell>
          <cell r="AR1247" t="str">
            <v>FHD 1920 x 1080</v>
          </cell>
          <cell r="AS1247" t="str">
            <v>3TE50G165140G165140M010</v>
          </cell>
          <cell r="AT1247">
            <v>45</v>
          </cell>
          <cell r="AU1247" t="str">
            <v>50H7GB</v>
          </cell>
          <cell r="AV1247" t="str">
            <v>3TE50G165140</v>
          </cell>
          <cell r="AW1247" t="str">
            <v>G165140</v>
          </cell>
          <cell r="AX1247" t="str">
            <v>M010</v>
          </cell>
          <cell r="AY1247">
            <v>74012684</v>
          </cell>
          <cell r="AZ1247">
            <v>51013603</v>
          </cell>
          <cell r="BA1247">
            <v>80151034</v>
          </cell>
        </row>
        <row r="1248">
          <cell r="D1248">
            <v>60310123</v>
          </cell>
          <cell r="E1248" t="str">
            <v xml:space="preserve">A   </v>
          </cell>
          <cell r="F1248" t="str">
            <v>TV</v>
          </cell>
          <cell r="G1248" t="str">
            <v>MARTHA SAUCEDO LUNA</v>
          </cell>
          <cell r="H1248" t="str">
            <v>RIO LA SILLA 6002, AGUA NUEVA, GUADALUPE</v>
          </cell>
          <cell r="I1248" t="str">
            <v>83985234, 8119857202</v>
          </cell>
          <cell r="J1248" t="str">
            <v>HISENSE</v>
          </cell>
          <cell r="K1248" t="str">
            <v>50K20DW</v>
          </cell>
          <cell r="L1248" t="str">
            <v>50J140464H04754</v>
          </cell>
          <cell r="M1248" t="str">
            <v xml:space="preserve">TIKET </v>
          </cell>
          <cell r="N1248">
            <v>299.06</v>
          </cell>
          <cell r="O1248">
            <v>41852</v>
          </cell>
          <cell r="P1248">
            <v>42761</v>
          </cell>
          <cell r="Q1248">
            <v>201024</v>
          </cell>
          <cell r="R1248" t="str">
            <v>02/01/17 04:16 ERNESTO HDZ NP5 P1 OC 1006737 PANEL 173331</v>
          </cell>
          <cell r="S1248" t="str">
            <v/>
          </cell>
          <cell r="T1248" t="str">
            <v xml:space="preserve">    SOFIA VAZQUEZ                 </v>
          </cell>
          <cell r="U1248" t="str">
            <v>2017-04-28</v>
          </cell>
          <cell r="V1248" t="str">
            <v>NORTE</v>
          </cell>
          <cell r="W1248" t="str">
            <v>COMPLETADO</v>
          </cell>
          <cell r="X1248" t="str">
            <v>TALLER</v>
          </cell>
          <cell r="Y1248">
            <v>42761</v>
          </cell>
          <cell r="Z1248">
            <v>909</v>
          </cell>
          <cell r="AD1248" t="str">
            <v>GUADALUPE/AGUA NUEVA</v>
          </cell>
          <cell r="AE1248" t="str">
            <v>NL</v>
          </cell>
          <cell r="AF1248" t="str">
            <v>MX</v>
          </cell>
          <cell r="AG1248" t="str">
            <v>10409712</v>
          </cell>
          <cell r="AH1248" t="str">
            <v>MARTA SAUCEDO LUNA</v>
          </cell>
          <cell r="AI1248" t="str">
            <v>6002 RIO DE LA SILLA</v>
          </cell>
          <cell r="AJ1248" t="str">
            <v>83985234</v>
          </cell>
          <cell r="AK1248" t="str">
            <v>8119857202</v>
          </cell>
          <cell r="AL1248" t="str">
            <v>67180</v>
          </cell>
          <cell r="AM1248"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48" t="str">
            <v>1TE50B8NUSCB</v>
          </cell>
          <cell r="AO1248" t="str">
            <v>Smart</v>
          </cell>
          <cell r="AP1248" t="str">
            <v>Hisense</v>
          </cell>
          <cell r="AQ1248" t="str">
            <v>Opera</v>
          </cell>
          <cell r="AR1248" t="str">
            <v>FHD 1920 x 1080</v>
          </cell>
          <cell r="AS1248" t="str">
            <v>3TE50G165140G165140M010</v>
          </cell>
          <cell r="AT1248">
            <v>45</v>
          </cell>
          <cell r="AU1248" t="str">
            <v>50H7GB</v>
          </cell>
          <cell r="AV1248" t="str">
            <v>3TE50G165140</v>
          </cell>
          <cell r="AW1248" t="str">
            <v>G165140</v>
          </cell>
          <cell r="AX1248" t="str">
            <v>M010</v>
          </cell>
          <cell r="AY1248">
            <v>74012685</v>
          </cell>
          <cell r="AZ1248">
            <v>51013604</v>
          </cell>
          <cell r="BA1248">
            <v>80151037</v>
          </cell>
        </row>
        <row r="1249">
          <cell r="D1249">
            <v>60309186</v>
          </cell>
          <cell r="E1249" t="str">
            <v xml:space="preserve">A   </v>
          </cell>
          <cell r="F1249" t="str">
            <v>TV</v>
          </cell>
          <cell r="G1249" t="str">
            <v>HUGO VILLARREAL CAVAZOS</v>
          </cell>
          <cell r="H1249" t="str">
            <v>MINERVA 631, HERCULES, GUADALUPE</v>
          </cell>
          <cell r="I1249" t="str">
            <v>8183770392, 8184743491</v>
          </cell>
          <cell r="J1249" t="str">
            <v>HISENSE</v>
          </cell>
          <cell r="K1249" t="str">
            <v>50K20DW</v>
          </cell>
          <cell r="L1249" t="str">
            <v>50J140464H00529</v>
          </cell>
          <cell r="M1249" t="str">
            <v>TIKET</v>
          </cell>
          <cell r="N1249">
            <v>8499</v>
          </cell>
          <cell r="O1249">
            <v>41943</v>
          </cell>
          <cell r="P1249">
            <v>42752</v>
          </cell>
          <cell r="Q1249">
            <v>201024</v>
          </cell>
          <cell r="R1249" t="str">
            <v>01/20/17 06:05 ERNESTO HDZ NP5 P1A OC 1006234 PANEL 173331</v>
          </cell>
          <cell r="S1249" t="str">
            <v/>
          </cell>
          <cell r="T1249" t="str">
            <v xml:space="preserve">    SOFIA VAZQUEZ                 </v>
          </cell>
          <cell r="U1249" t="str">
            <v>2017-04-28</v>
          </cell>
          <cell r="V1249" t="str">
            <v>NORTE</v>
          </cell>
          <cell r="W1249" t="str">
            <v>COMPLETADO</v>
          </cell>
          <cell r="X1249" t="str">
            <v>TALLER</v>
          </cell>
          <cell r="Y1249">
            <v>42751</v>
          </cell>
          <cell r="Z1249">
            <v>808</v>
          </cell>
          <cell r="AD1249" t="str">
            <v>Guadalupe / hercules</v>
          </cell>
          <cell r="AE1249" t="str">
            <v>NL</v>
          </cell>
          <cell r="AF1249" t="str">
            <v>MX</v>
          </cell>
          <cell r="AG1249" t="str">
            <v>10388495</v>
          </cell>
          <cell r="AH1249" t="str">
            <v>HUGO VILLAREAL CABAZOS</v>
          </cell>
          <cell r="AI1249" t="str">
            <v>minerva num 631</v>
          </cell>
          <cell r="AJ1249" t="str">
            <v>0448184743491</v>
          </cell>
          <cell r="AK1249" t="str">
            <v>0448184743491</v>
          </cell>
          <cell r="AL1249" t="str">
            <v>67120</v>
          </cell>
          <cell r="AM1249"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49" t="str">
            <v>1TE50B8NUSCB</v>
          </cell>
          <cell r="AO1249" t="str">
            <v>Smart</v>
          </cell>
          <cell r="AP1249" t="str">
            <v>Hisense</v>
          </cell>
          <cell r="AQ1249" t="str">
            <v>Opera</v>
          </cell>
          <cell r="AR1249" t="str">
            <v>FHD 1920 x 1080</v>
          </cell>
          <cell r="AS1249" t="str">
            <v>3TE50G165140G165140M010</v>
          </cell>
          <cell r="AT1249">
            <v>45</v>
          </cell>
          <cell r="AU1249" t="str">
            <v>50H7GB</v>
          </cell>
          <cell r="AV1249" t="str">
            <v>3TE50G165140</v>
          </cell>
          <cell r="AW1249" t="str">
            <v>G165140</v>
          </cell>
          <cell r="AX1249" t="str">
            <v>M010</v>
          </cell>
          <cell r="AY1249">
            <v>74012687</v>
          </cell>
          <cell r="AZ1249">
            <v>51013606</v>
          </cell>
          <cell r="BA1249">
            <v>80151041</v>
          </cell>
        </row>
        <row r="1250">
          <cell r="D1250">
            <v>60310091</v>
          </cell>
          <cell r="E1250" t="str">
            <v xml:space="preserve">A   </v>
          </cell>
          <cell r="F1250" t="str">
            <v>TV</v>
          </cell>
          <cell r="G1250" t="str">
            <v>MARTIN AVALOS ROMERO</v>
          </cell>
          <cell r="H1250" t="str">
            <v>VILLAGRANDA 320, VILLA DEL PONIENTE, GARCIA</v>
          </cell>
          <cell r="I1250">
            <v>10968308</v>
          </cell>
          <cell r="J1250" t="str">
            <v>HISENSE</v>
          </cell>
          <cell r="K1250" t="str">
            <v>40K20D</v>
          </cell>
          <cell r="L1250" t="str">
            <v>40G143460H03432</v>
          </cell>
          <cell r="M1250" t="str">
            <v>TIKET</v>
          </cell>
          <cell r="N1250">
            <v>5761.05</v>
          </cell>
          <cell r="O1250">
            <v>41968</v>
          </cell>
          <cell r="P1250">
            <v>42765</v>
          </cell>
          <cell r="Q1250">
            <v>201024</v>
          </cell>
          <cell r="R1250" t="str">
            <v>02/04/17 06:27 ERNESTO HDZ NP5 P1 OC 1006921 MAIN BOARD 173417</v>
          </cell>
          <cell r="S1250" t="str">
            <v/>
          </cell>
          <cell r="T1250" t="str">
            <v xml:space="preserve">    SOFIA VAZQUEZ                 </v>
          </cell>
          <cell r="U1250" t="str">
            <v>2017-04-28</v>
          </cell>
          <cell r="V1250" t="str">
            <v>NORTE</v>
          </cell>
          <cell r="W1250" t="str">
            <v>COMPLETADO</v>
          </cell>
          <cell r="X1250" t="str">
            <v>TALLER</v>
          </cell>
          <cell r="Y1250">
            <v>42760</v>
          </cell>
          <cell r="Z1250">
            <v>792</v>
          </cell>
          <cell r="AD1250" t="str">
            <v>Garcia/Villas del poniente</v>
          </cell>
          <cell r="AE1250" t="str">
            <v>NL</v>
          </cell>
          <cell r="AF1250" t="str">
            <v>MX</v>
          </cell>
          <cell r="AG1250" t="str">
            <v>10410390</v>
          </cell>
          <cell r="AH1250" t="str">
            <v>MARTIN AVALOS ROMERO</v>
          </cell>
          <cell r="AI1250" t="str">
            <v>Villagranada num 320</v>
          </cell>
          <cell r="AJ1250" t="str">
            <v>10968308</v>
          </cell>
          <cell r="AK1250">
            <v>0</v>
          </cell>
          <cell r="AL1250" t="str">
            <v>64000</v>
          </cell>
          <cell r="AM1250"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50" t="str">
            <v>3TE40G134207</v>
          </cell>
          <cell r="AO1250" t="str">
            <v>Básica</v>
          </cell>
          <cell r="AP1250" t="str">
            <v>Hisense</v>
          </cell>
          <cell r="AQ1250" t="str">
            <v>Opera</v>
          </cell>
          <cell r="AR1250" t="str">
            <v>FHD 1920 x 1080</v>
          </cell>
          <cell r="AS1250" t="str">
            <v>3TE40G163934G163934M010</v>
          </cell>
          <cell r="AT1250">
            <v>0</v>
          </cell>
          <cell r="AU1250" t="str">
            <v>40H5B2</v>
          </cell>
          <cell r="AV1250" t="str">
            <v>3TE40G163934</v>
          </cell>
          <cell r="AW1250" t="str">
            <v>G163934</v>
          </cell>
          <cell r="AX1250" t="str">
            <v>M010</v>
          </cell>
          <cell r="AY1250">
            <v>74012691</v>
          </cell>
          <cell r="AZ1250">
            <v>51013610</v>
          </cell>
          <cell r="BA1250">
            <v>80151044</v>
          </cell>
        </row>
        <row r="1251">
          <cell r="D1251">
            <v>60308090</v>
          </cell>
          <cell r="E1251" t="str">
            <v xml:space="preserve">A   </v>
          </cell>
          <cell r="F1251" t="str">
            <v>TV</v>
          </cell>
          <cell r="G1251" t="str">
            <v xml:space="preserve">LEOBARDO PEREZ CASTILLO </v>
          </cell>
          <cell r="H1251" t="str">
            <v>AMAPOLA 505, VALLE DE LAS PALMAS, APODACA</v>
          </cell>
          <cell r="I1251" t="str">
            <v>11044131, 8120224434</v>
          </cell>
          <cell r="J1251" t="str">
            <v>HISENSE</v>
          </cell>
          <cell r="K1251" t="str">
            <v>50H7GB</v>
          </cell>
          <cell r="L1251" t="str">
            <v>50G1613C5MH5958</v>
          </cell>
          <cell r="M1251" t="str">
            <v>TIKET</v>
          </cell>
          <cell r="N1251">
            <v>9881</v>
          </cell>
          <cell r="O1251">
            <v>42694</v>
          </cell>
          <cell r="P1251">
            <v>42744</v>
          </cell>
          <cell r="Q1251">
            <v>201024</v>
          </cell>
          <cell r="R1251" t="str">
            <v>01/18/17 07:38 ERNESTO HDZ NP5 P1A OC 1006127 MAIN BOARD 192673</v>
          </cell>
          <cell r="S1251" t="str">
            <v/>
          </cell>
          <cell r="T1251" t="str">
            <v xml:space="preserve">    SOFIA VAZQUEZ                 </v>
          </cell>
          <cell r="U1251" t="str">
            <v>2017-04-28</v>
          </cell>
          <cell r="V1251" t="str">
            <v>NORTE</v>
          </cell>
          <cell r="W1251" t="str">
            <v>COMPLETADO</v>
          </cell>
          <cell r="X1251" t="str">
            <v>TALLER</v>
          </cell>
          <cell r="Y1251">
            <v>42740</v>
          </cell>
          <cell r="Z1251">
            <v>46</v>
          </cell>
          <cell r="AD1251" t="str">
            <v>APODACA/VALLE DE LAS PALMAS 3ER SEC</v>
          </cell>
          <cell r="AE1251" t="str">
            <v>NL</v>
          </cell>
          <cell r="AF1251" t="str">
            <v>MX</v>
          </cell>
          <cell r="AG1251" t="str">
            <v>10408605</v>
          </cell>
          <cell r="AH1251" t="str">
            <v>LEOBARDO PEREZ CASTILLO</v>
          </cell>
          <cell r="AI1251" t="str">
            <v>505 AMAPOLA</v>
          </cell>
          <cell r="AJ1251" t="str">
            <v>11044131</v>
          </cell>
          <cell r="AK1251" t="str">
            <v>8120224434</v>
          </cell>
          <cell r="AL1251" t="str">
            <v>66415</v>
          </cell>
          <cell r="AM1251"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51" t="str">
            <v>3TE50G1523B0</v>
          </cell>
          <cell r="AO1251" t="str">
            <v>Smart</v>
          </cell>
          <cell r="AP1251" t="str">
            <v>Hisense</v>
          </cell>
          <cell r="AQ1251" t="str">
            <v>Android</v>
          </cell>
          <cell r="AR1251" t="str">
            <v>UHD 3840 X 2160</v>
          </cell>
          <cell r="AS1251" t="str">
            <v>3TE50G165140G165140M010</v>
          </cell>
          <cell r="AT1251">
            <v>45</v>
          </cell>
          <cell r="AU1251" t="str">
            <v>50H7GB</v>
          </cell>
          <cell r="AV1251" t="str">
            <v>3TE50G165140</v>
          </cell>
          <cell r="AW1251" t="str">
            <v>G165140</v>
          </cell>
          <cell r="AX1251" t="str">
            <v>M010</v>
          </cell>
          <cell r="AY1251">
            <v>74012692</v>
          </cell>
          <cell r="AZ1251">
            <v>51013611</v>
          </cell>
          <cell r="BA1251">
            <v>80151046</v>
          </cell>
        </row>
        <row r="1252">
          <cell r="D1252">
            <v>60302259</v>
          </cell>
          <cell r="E1252" t="str">
            <v xml:space="preserve">A   </v>
          </cell>
          <cell r="F1252" t="str">
            <v>TV</v>
          </cell>
          <cell r="G1252" t="str">
            <v>MANUEL RAMIREZ TREVIÑO</v>
          </cell>
          <cell r="H1252" t="str">
            <v xml:space="preserve">PROFESORA DELFINA FLORE 5503, DEL MAESTRO, MONTERREY </v>
          </cell>
          <cell r="I1252">
            <v>8115715091</v>
          </cell>
          <cell r="J1252" t="str">
            <v>HISENSE</v>
          </cell>
          <cell r="K1252" t="str">
            <v>32H3B1</v>
          </cell>
          <cell r="L1252" t="str">
            <v>32G154773H01810</v>
          </cell>
          <cell r="M1252" t="str">
            <v>FACTURA</v>
          </cell>
          <cell r="N1252">
            <v>3288.58</v>
          </cell>
          <cell r="O1252">
            <v>42693</v>
          </cell>
          <cell r="P1252">
            <v>42676</v>
          </cell>
          <cell r="Q1252">
            <v>201024</v>
          </cell>
          <cell r="R1252" t="str">
            <v>11/12/16 02:26 ERNESTO HDZ NP5 P1 OC 1003365 MAIN BOARD 190877</v>
          </cell>
          <cell r="S1252" t="str">
            <v/>
          </cell>
          <cell r="T1252" t="str">
            <v xml:space="preserve">    SOFIA VAZQUEZ                 </v>
          </cell>
          <cell r="U1252" t="str">
            <v>2017-04-28</v>
          </cell>
          <cell r="V1252" t="str">
            <v>NORTE</v>
          </cell>
          <cell r="W1252" t="str">
            <v>COMPLETADO</v>
          </cell>
          <cell r="X1252" t="str">
            <v>TALLER</v>
          </cell>
          <cell r="Y1252" t="e">
            <v>#N/A</v>
          </cell>
          <cell r="Z1252" t="e">
            <v>#N/A</v>
          </cell>
          <cell r="AD1252" t="e">
            <v>#N/A</v>
          </cell>
          <cell r="AE1252" t="e">
            <v>#N/A</v>
          </cell>
          <cell r="AF1252" t="e">
            <v>#N/A</v>
          </cell>
          <cell r="AG1252" t="e">
            <v>#N/A</v>
          </cell>
          <cell r="AH1252" t="e">
            <v>#N/A</v>
          </cell>
          <cell r="AI1252" t="e">
            <v>#N/A</v>
          </cell>
          <cell r="AJ1252" t="e">
            <v>#N/A</v>
          </cell>
          <cell r="AK1252" t="e">
            <v>#N/A</v>
          </cell>
          <cell r="AL1252" t="e">
            <v>#N/A</v>
          </cell>
          <cell r="AM1252" t="e">
            <v>#N/A</v>
          </cell>
          <cell r="AN1252" t="str">
            <v>3TE32G153442</v>
          </cell>
          <cell r="AO1252" t="str">
            <v>Básica</v>
          </cell>
          <cell r="AP1252" t="str">
            <v>Hisense</v>
          </cell>
          <cell r="AQ1252" t="str">
            <v>Opera</v>
          </cell>
          <cell r="AR1252" t="str">
            <v>HD 1366 X 768</v>
          </cell>
          <cell r="AS1252" t="str">
            <v>3TE32G164478G164478M010</v>
          </cell>
          <cell r="AT1252">
            <v>3</v>
          </cell>
          <cell r="AU1252" t="str">
            <v>32H3B2</v>
          </cell>
          <cell r="AV1252" t="str">
            <v>3TE32G164478</v>
          </cell>
          <cell r="AW1252" t="str">
            <v>G164478</v>
          </cell>
          <cell r="AX1252" t="str">
            <v>M010</v>
          </cell>
          <cell r="AY1252">
            <v>74012637</v>
          </cell>
          <cell r="AZ1252">
            <v>51013556</v>
          </cell>
          <cell r="BA1252">
            <v>80151050</v>
          </cell>
        </row>
        <row r="1253">
          <cell r="D1253">
            <v>60305489</v>
          </cell>
          <cell r="E1253" t="str">
            <v xml:space="preserve">A   </v>
          </cell>
          <cell r="F1253" t="str">
            <v>TV</v>
          </cell>
          <cell r="G1253" t="str">
            <v>ADRIAN CASTILLO CASTILLO</v>
          </cell>
          <cell r="H1253" t="str">
            <v xml:space="preserve">HIDALGO 316, CENTRO, HIDALGO </v>
          </cell>
          <cell r="I1253">
            <v>8119886889</v>
          </cell>
          <cell r="J1253" t="str">
            <v>HISENSE</v>
          </cell>
          <cell r="K1253" t="str">
            <v>50H7GB</v>
          </cell>
          <cell r="L1253" t="str">
            <v>50G1622J1H00989</v>
          </cell>
          <cell r="M1253" t="str">
            <v>TIKET</v>
          </cell>
          <cell r="N1253">
            <v>15998.58</v>
          </cell>
          <cell r="O1253">
            <v>42664</v>
          </cell>
          <cell r="P1253">
            <v>42716</v>
          </cell>
          <cell r="Q1253">
            <v>201024</v>
          </cell>
          <cell r="R1253" t="str">
            <v>12/17/16 07:30 ERNESTO HDZ NP5 P1A OC 1004484 MAIN BOARD 193673</v>
          </cell>
          <cell r="S1253" t="str">
            <v/>
          </cell>
          <cell r="T1253" t="str">
            <v xml:space="preserve">    SOFIA VAZQUEZ                 </v>
          </cell>
          <cell r="U1253" t="str">
            <v>2017-04-28</v>
          </cell>
          <cell r="V1253" t="str">
            <v>NORTE</v>
          </cell>
          <cell r="W1253" t="str">
            <v>COMPLETADO</v>
          </cell>
          <cell r="X1253" t="str">
            <v>TALLER</v>
          </cell>
          <cell r="Y1253" t="e">
            <v>#N/A</v>
          </cell>
          <cell r="Z1253" t="e">
            <v>#N/A</v>
          </cell>
          <cell r="AD1253" t="e">
            <v>#N/A</v>
          </cell>
          <cell r="AE1253" t="e">
            <v>#N/A</v>
          </cell>
          <cell r="AF1253" t="e">
            <v>#N/A</v>
          </cell>
          <cell r="AG1253" t="e">
            <v>#N/A</v>
          </cell>
          <cell r="AH1253" t="e">
            <v>#N/A</v>
          </cell>
          <cell r="AI1253" t="e">
            <v>#N/A</v>
          </cell>
          <cell r="AJ1253" t="e">
            <v>#N/A</v>
          </cell>
          <cell r="AK1253" t="e">
            <v>#N/A</v>
          </cell>
          <cell r="AL1253" t="e">
            <v>#N/A</v>
          </cell>
          <cell r="AM1253" t="e">
            <v>#N/A</v>
          </cell>
          <cell r="AN1253" t="str">
            <v>3TE50G1523B0</v>
          </cell>
          <cell r="AO1253" t="str">
            <v>Smart</v>
          </cell>
          <cell r="AP1253" t="str">
            <v>Hisense</v>
          </cell>
          <cell r="AQ1253" t="str">
            <v>Android</v>
          </cell>
          <cell r="AR1253" t="str">
            <v>UHD 3840 X 2160</v>
          </cell>
          <cell r="AS1253" t="str">
            <v>3TE50G165140G165140M010</v>
          </cell>
          <cell r="AT1253">
            <v>45</v>
          </cell>
          <cell r="AU1253" t="str">
            <v>50H7GB</v>
          </cell>
          <cell r="AV1253" t="str">
            <v>3TE50G165140</v>
          </cell>
          <cell r="AW1253" t="str">
            <v>G165140</v>
          </cell>
          <cell r="AX1253" t="str">
            <v>M010</v>
          </cell>
          <cell r="AY1253">
            <v>74012651</v>
          </cell>
          <cell r="AZ1253">
            <v>51013570</v>
          </cell>
          <cell r="BA1253">
            <v>80151059</v>
          </cell>
        </row>
        <row r="1254">
          <cell r="D1254">
            <v>60307369</v>
          </cell>
          <cell r="E1254" t="str">
            <v xml:space="preserve">A   </v>
          </cell>
          <cell r="F1254" t="str">
            <v>TV</v>
          </cell>
          <cell r="G1254" t="str">
            <v>JORGE RODRIGUEZ</v>
          </cell>
          <cell r="H1254" t="str">
            <v>HITERION 301, COSMOPOLIS, APODACA</v>
          </cell>
          <cell r="I1254">
            <v>84529200</v>
          </cell>
          <cell r="J1254" t="str">
            <v>HISENSE</v>
          </cell>
          <cell r="K1254" t="str">
            <v>50H7GB</v>
          </cell>
          <cell r="L1254" t="str">
            <v>50G162155MH9101</v>
          </cell>
          <cell r="M1254" t="str">
            <v>TIKET</v>
          </cell>
          <cell r="N1254">
            <v>13331.89</v>
          </cell>
          <cell r="O1254">
            <v>42693</v>
          </cell>
          <cell r="P1254">
            <v>42734</v>
          </cell>
          <cell r="Q1254">
            <v>201024</v>
          </cell>
          <cell r="R1254" t="str">
            <v>01/17/17 06:28 ERNESTO HDZ NP5 P1 OC 1005415 T-CON BOARD 1149056</v>
          </cell>
          <cell r="S1254" t="str">
            <v/>
          </cell>
          <cell r="T1254" t="str">
            <v xml:space="preserve">    SOFIA VAZQUEZ                 </v>
          </cell>
          <cell r="U1254" t="str">
            <v>2017-04-28</v>
          </cell>
          <cell r="V1254" t="str">
            <v>NORTE</v>
          </cell>
          <cell r="W1254" t="str">
            <v>COMPLETADO</v>
          </cell>
          <cell r="X1254" t="str">
            <v>TALLER</v>
          </cell>
          <cell r="Y1254" t="e">
            <v>#N/A</v>
          </cell>
          <cell r="Z1254" t="e">
            <v>#N/A</v>
          </cell>
          <cell r="AD1254" t="e">
            <v>#N/A</v>
          </cell>
          <cell r="AE1254" t="e">
            <v>#N/A</v>
          </cell>
          <cell r="AF1254" t="e">
            <v>#N/A</v>
          </cell>
          <cell r="AG1254" t="e">
            <v>#N/A</v>
          </cell>
          <cell r="AH1254" t="e">
            <v>#N/A</v>
          </cell>
          <cell r="AI1254" t="e">
            <v>#N/A</v>
          </cell>
          <cell r="AJ1254" t="e">
            <v>#N/A</v>
          </cell>
          <cell r="AK1254" t="e">
            <v>#N/A</v>
          </cell>
          <cell r="AL1254" t="e">
            <v>#N/A</v>
          </cell>
          <cell r="AM1254" t="e">
            <v>#N/A</v>
          </cell>
          <cell r="AN1254" t="str">
            <v>3TE50G1523B0</v>
          </cell>
          <cell r="AO1254" t="str">
            <v>Smart</v>
          </cell>
          <cell r="AP1254" t="str">
            <v>Hisense</v>
          </cell>
          <cell r="AQ1254" t="str">
            <v>Android</v>
          </cell>
          <cell r="AR1254" t="str">
            <v>UHD 3840 X 2160</v>
          </cell>
          <cell r="AS1254" t="str">
            <v>3TE50G165140G165140M010</v>
          </cell>
          <cell r="AT1254">
            <v>45</v>
          </cell>
          <cell r="AU1254" t="str">
            <v>50H7GB</v>
          </cell>
          <cell r="AV1254" t="str">
            <v>3TE50G165140</v>
          </cell>
          <cell r="AW1254" t="str">
            <v>G165140</v>
          </cell>
          <cell r="AX1254" t="str">
            <v>M010</v>
          </cell>
          <cell r="AY1254">
            <v>74012655</v>
          </cell>
          <cell r="AZ1254">
            <v>51013574</v>
          </cell>
          <cell r="BA1254">
            <v>80151063</v>
          </cell>
        </row>
        <row r="1255">
          <cell r="D1255">
            <v>60317021</v>
          </cell>
          <cell r="E1255" t="str">
            <v xml:space="preserve">A   </v>
          </cell>
          <cell r="F1255" t="str">
            <v>TV</v>
          </cell>
          <cell r="G1255" t="str">
            <v>GERSON VALDEZ</v>
          </cell>
          <cell r="H1255" t="str">
            <v>KRISHNA 125 MZ 3 LOTE 1 AMPLIACION SANTA JULIA PACHUCA HIDALGO</v>
          </cell>
          <cell r="I1255">
            <v>7711147136</v>
          </cell>
          <cell r="J1255" t="str">
            <v>HISENSE</v>
          </cell>
          <cell r="K1255" t="str">
            <v>40K20DW</v>
          </cell>
          <cell r="L1255" t="str">
            <v>40G150586H01683</v>
          </cell>
          <cell r="M1255" t="str">
            <v>TIKET 380018635686618370208</v>
          </cell>
          <cell r="N1255">
            <v>5999</v>
          </cell>
          <cell r="O1255">
            <v>42169</v>
          </cell>
          <cell r="P1255">
            <v>42858</v>
          </cell>
          <cell r="Q1255">
            <v>201025</v>
          </cell>
          <cell r="R1255" t="str">
            <v>FALTA DE REFACCION NP5, TCF1 ARANTXA.MONT  4/5/2017</v>
          </cell>
          <cell r="S1255" t="str">
            <v>FALTA DE REFACCION</v>
          </cell>
          <cell r="T1255" t="str">
            <v>EUGENIO ZARATE               Fecha</v>
          </cell>
          <cell r="U1255" t="str">
            <v>2017/04/11</v>
          </cell>
          <cell r="V1255" t="str">
            <v>CENTRO</v>
          </cell>
          <cell r="W1255" t="str">
            <v>COMPLETADO</v>
          </cell>
          <cell r="X1255" t="str">
            <v>TALLER</v>
          </cell>
          <cell r="Y1255">
            <v>42850</v>
          </cell>
          <cell r="Z1255">
            <v>681</v>
          </cell>
          <cell r="AD1255" t="str">
            <v>pachuca /ampliacion santa julia</v>
          </cell>
          <cell r="AE1255" t="str">
            <v>HGO</v>
          </cell>
          <cell r="AF1255" t="str">
            <v>MX</v>
          </cell>
          <cell r="AG1255" t="str">
            <v>10416909</v>
          </cell>
          <cell r="AH1255" t="str">
            <v>GERSON VALDEZ</v>
          </cell>
          <cell r="AI1255" t="str">
            <v>krishna num 125 MZ 3 LT 1</v>
          </cell>
          <cell r="AJ1255" t="str">
            <v>7711147136</v>
          </cell>
          <cell r="AK1255">
            <v>0</v>
          </cell>
          <cell r="AL1255" t="str">
            <v>42080</v>
          </cell>
          <cell r="AM1255" t="str">
            <v>04/05/2017 04 : 36 ARANTXA.MON : TCF104/05/2017 04 : 34 ARANTXA.MON : Se autoriza NP5; numero de serie yticket correcto03/05/2017 06 : 26 201025 : P1 - DIGITAL MAIN 179489, O.C. 101024726/04/2017 02 : 27 GERARDO.GRA : ODSWTPRD...ENTRE CALLE IZTACCÍHUATL</v>
          </cell>
          <cell r="AN1255" t="str">
            <v>3TE40A144716</v>
          </cell>
          <cell r="AO1255" t="str">
            <v>Smart</v>
          </cell>
          <cell r="AP1255" t="str">
            <v>Hisense</v>
          </cell>
          <cell r="AQ1255" t="str">
            <v>Opera</v>
          </cell>
          <cell r="AR1255" t="str">
            <v>FHD 1920 x 1080</v>
          </cell>
          <cell r="AS1255" t="str">
            <v>3TE40G163934G163934M010</v>
          </cell>
          <cell r="AT1255">
            <v>0</v>
          </cell>
          <cell r="AU1255" t="str">
            <v>40H5B2</v>
          </cell>
          <cell r="AV1255" t="str">
            <v>3TE40G163934</v>
          </cell>
          <cell r="AW1255" t="str">
            <v>G163934</v>
          </cell>
          <cell r="AX1255" t="str">
            <v>M010</v>
          </cell>
          <cell r="AY1255">
            <v>74012661</v>
          </cell>
          <cell r="AZ1255">
            <v>51013580</v>
          </cell>
          <cell r="BA1255">
            <v>80151068</v>
          </cell>
        </row>
        <row r="1256">
          <cell r="D1256">
            <v>60317798</v>
          </cell>
          <cell r="E1256" t="str">
            <v xml:space="preserve">A   </v>
          </cell>
          <cell r="F1256" t="str">
            <v>TV</v>
          </cell>
          <cell r="G1256" t="str">
            <v>MARIA ORTEGA GUTIERREZ</v>
          </cell>
          <cell r="H1256" t="str">
            <v>AV 5 DE MAYO NO. 514 B SANTA JULIA PACHUCA HIDALGO</v>
          </cell>
          <cell r="I1256">
            <v>7711297349</v>
          </cell>
          <cell r="J1256" t="str">
            <v>HISENSE</v>
          </cell>
          <cell r="K1256" t="str">
            <v>32K20DW</v>
          </cell>
          <cell r="L1256" t="str">
            <v>32G143055H6525</v>
          </cell>
          <cell r="M1256" t="str">
            <v>TIKET  7116095587715683706662</v>
          </cell>
          <cell r="N1256">
            <v>3890</v>
          </cell>
          <cell r="O1256">
            <v>41987</v>
          </cell>
          <cell r="P1256">
            <v>42864</v>
          </cell>
          <cell r="Q1256">
            <v>201025</v>
          </cell>
          <cell r="R1256" t="str">
            <v>FALTA DE REFACCION NP5,TCF1, ARANTXA.MON, 10/5/2017</v>
          </cell>
          <cell r="S1256" t="str">
            <v>FALTA DE REFACCION</v>
          </cell>
          <cell r="T1256" t="str">
            <v>EUGENIO ZARATE               Fecha</v>
          </cell>
          <cell r="U1256" t="str">
            <v>2017/04/11</v>
          </cell>
          <cell r="V1256" t="str">
            <v>CENTRO</v>
          </cell>
          <cell r="W1256" t="str">
            <v>COMPLETADO</v>
          </cell>
          <cell r="X1256" t="str">
            <v>TALLER</v>
          </cell>
          <cell r="Y1256">
            <v>42860</v>
          </cell>
          <cell r="Z1256">
            <v>873</v>
          </cell>
          <cell r="AD1256" t="str">
            <v>Santa julia pachuca</v>
          </cell>
          <cell r="AE1256" t="str">
            <v>HGO</v>
          </cell>
          <cell r="AF1256" t="str">
            <v>MX</v>
          </cell>
          <cell r="AG1256" t="str">
            <v>10417130</v>
          </cell>
          <cell r="AH1256" t="str">
            <v>MARIA ORTEGA GUTIERREZ</v>
          </cell>
          <cell r="AI1256" t="str">
            <v>514-B Av 5 de mayo num</v>
          </cell>
          <cell r="AJ1256" t="str">
            <v>7711297349</v>
          </cell>
          <cell r="AK1256">
            <v>0</v>
          </cell>
          <cell r="AL1256" t="str">
            <v>42080</v>
          </cell>
          <cell r="AM1256" t="str">
            <v>10/05/2017 05 : 17 ARANTXA.MON : TCF110/05/2017 05 : 17 ARANTXA.MON : Se autoriza NP5; numero de serie yticket correcto09/05/2017 06 : 59 201025 : P1 - PANEL DISPLAY 179250, O.C. 101047728/04/2017 01 : 54 LUIS.D : ODSWTPVENUSTIANO CARRANZAFRENTE A CFE</v>
          </cell>
          <cell r="AN1256" t="str">
            <v>3TE32G143053</v>
          </cell>
          <cell r="AO1256" t="str">
            <v>Smart</v>
          </cell>
          <cell r="AP1256" t="str">
            <v>Hisense</v>
          </cell>
          <cell r="AQ1256" t="str">
            <v>Opera</v>
          </cell>
          <cell r="AR1256" t="str">
            <v>HD 1366 X 768</v>
          </cell>
          <cell r="AS1256" t="str">
            <v>3TE32G164485G164485M010</v>
          </cell>
          <cell r="AT1256">
            <v>44</v>
          </cell>
          <cell r="AU1256" t="str">
            <v>32H5B2</v>
          </cell>
          <cell r="AV1256" t="str">
            <v>3TE32G164485</v>
          </cell>
          <cell r="AW1256" t="str">
            <v>G164485</v>
          </cell>
          <cell r="AX1256" t="str">
            <v>M010</v>
          </cell>
          <cell r="AY1256">
            <v>74012666</v>
          </cell>
          <cell r="AZ1256">
            <v>51013585</v>
          </cell>
          <cell r="BA1256">
            <v>80151069</v>
          </cell>
        </row>
        <row r="1257">
          <cell r="D1257">
            <v>60318092</v>
          </cell>
          <cell r="E1257" t="str">
            <v xml:space="preserve">A   </v>
          </cell>
          <cell r="F1257" t="str">
            <v>TV</v>
          </cell>
          <cell r="G1257" t="str">
            <v>CARLOS ALBERTO DÍAZ AZUETA</v>
          </cell>
          <cell r="H1257" t="str">
            <v>BLVD. INSURGENTES NO. 332, ENTRE AZHUAI Y SIMÓN BOLIVAR FRACC. VILLA CAMPESTRE, GUASAVE, SIN. C.P. 81100</v>
          </cell>
          <cell r="I1257">
            <v>6871523549</v>
          </cell>
          <cell r="J1257" t="str">
            <v>HISENSE</v>
          </cell>
          <cell r="K1257" t="str">
            <v>50K20DW</v>
          </cell>
          <cell r="L1257" t="str">
            <v>50G143291H12359</v>
          </cell>
          <cell r="M1257" t="str">
            <v>CARTA HISENSE</v>
          </cell>
          <cell r="N1257">
            <v>0</v>
          </cell>
          <cell r="O1257">
            <v>42447</v>
          </cell>
          <cell r="P1257">
            <v>42866</v>
          </cell>
          <cell r="Q1257">
            <v>201056</v>
          </cell>
          <cell r="R1257" t="str">
            <v>13/05/2017 11:22 ARANTXA.MON SE AUTORIZA NP5 P1: T173331 PANEL OC-1010699</v>
          </cell>
          <cell r="S1257" t="str">
            <v>SIN ACCESORIOS NI MANUAL Y PÓLIZA</v>
          </cell>
          <cell r="T1257" t="str">
            <v xml:space="preserve">  LEOCADIO SÁNCHEZ CINCO          </v>
          </cell>
          <cell r="U1257" t="str">
            <v>2017-05-15</v>
          </cell>
          <cell r="V1257" t="str">
            <v>NORTE</v>
          </cell>
          <cell r="W1257" t="str">
            <v>COMPLETADO</v>
          </cell>
          <cell r="X1257" t="str">
            <v>TALLER</v>
          </cell>
          <cell r="Y1257">
            <v>42865</v>
          </cell>
          <cell r="Z1257">
            <v>418</v>
          </cell>
          <cell r="AD1257" t="str">
            <v>Guasave/Fracc villa campestre</v>
          </cell>
          <cell r="AE1257" t="str">
            <v>SIN</v>
          </cell>
          <cell r="AF1257" t="str">
            <v>MX</v>
          </cell>
          <cell r="AG1257" t="str">
            <v>10417275</v>
          </cell>
          <cell r="AH1257" t="str">
            <v>CARLOS ALBERTO DIAZ AZUETA</v>
          </cell>
          <cell r="AI1257" t="str">
            <v>Bulevard insurgentes num 332</v>
          </cell>
          <cell r="AJ1257" t="str">
            <v>6871523549</v>
          </cell>
          <cell r="AK1257">
            <v>0</v>
          </cell>
          <cell r="AL1257" t="str">
            <v>81100</v>
          </cell>
          <cell r="AM1257" t="str">
            <v>12/05/2017 06 : 36 201056 : P1: T173331 PANEL OC-1010699 11/MAYO/201710/05/2017 03 : 12 201056 : ENTREGA DE TV A CSA PARA DIAGNÓSTICO Y REPARACIÓN 09/MAYO/2017 13:12 HRS29/04/2017 04 : 53 ANA.ROSA : ODSWTP
RD
AZHUAI Y SIMON BOLIVAR</v>
          </cell>
          <cell r="AN1257" t="str">
            <v>1TE50B8NUSCB</v>
          </cell>
          <cell r="AO1257" t="str">
            <v>Smart</v>
          </cell>
          <cell r="AP1257" t="str">
            <v>Hisense</v>
          </cell>
          <cell r="AQ1257" t="str">
            <v>Opera</v>
          </cell>
          <cell r="AR1257" t="str">
            <v>FHD 1920 x 1080</v>
          </cell>
          <cell r="AS1257" t="str">
            <v>3TE50G165140G165140M010</v>
          </cell>
          <cell r="AT1257">
            <v>45</v>
          </cell>
          <cell r="AU1257" t="str">
            <v>50H7GB</v>
          </cell>
          <cell r="AV1257" t="str">
            <v>3TE50G165140</v>
          </cell>
          <cell r="AW1257" t="str">
            <v>G165140</v>
          </cell>
          <cell r="AX1257" t="str">
            <v>M010</v>
          </cell>
          <cell r="AY1257">
            <v>74012698</v>
          </cell>
          <cell r="AZ1257">
            <v>51013617</v>
          </cell>
          <cell r="BA1257">
            <v>80151071</v>
          </cell>
        </row>
        <row r="1258">
          <cell r="D1258">
            <v>60310878</v>
          </cell>
          <cell r="E1258" t="str">
            <v xml:space="preserve">A   </v>
          </cell>
          <cell r="F1258" t="str">
            <v>TV</v>
          </cell>
          <cell r="G1258" t="str">
            <v>CECILIA SALINAS</v>
          </cell>
          <cell r="H1258" t="str">
            <v>LERDO DE TEJADA 615, EL OBISPO, SAN PEDRO</v>
          </cell>
          <cell r="I1258">
            <v>83157336</v>
          </cell>
          <cell r="J1258" t="str">
            <v>HISENSE</v>
          </cell>
          <cell r="K1258" t="str">
            <v>50K20DW</v>
          </cell>
          <cell r="L1258" t="str">
            <v>50G1430G4H02107</v>
          </cell>
          <cell r="M1258" t="str">
            <v>POLIZA</v>
          </cell>
          <cell r="N1258">
            <v>0</v>
          </cell>
          <cell r="O1258">
            <v>41958</v>
          </cell>
          <cell r="P1258">
            <v>42804</v>
          </cell>
          <cell r="Q1258">
            <v>201024</v>
          </cell>
          <cell r="R1258" t="str">
            <v>10/02/17 6:58 ERNESTO HDZ NP5 P1A OC 10071065 PANEL 173331</v>
          </cell>
          <cell r="S1258" t="str">
            <v/>
          </cell>
          <cell r="T1258" t="str">
            <v xml:space="preserve">    SOFIA VAZQUEZ                 </v>
          </cell>
          <cell r="U1258" t="str">
            <v>2017-04-19</v>
          </cell>
          <cell r="V1258" t="str">
            <v>NORTE</v>
          </cell>
          <cell r="W1258" t="str">
            <v>COMPLETADO</v>
          </cell>
          <cell r="X1258" t="str">
            <v>TALLER</v>
          </cell>
          <cell r="Y1258">
            <v>42773</v>
          </cell>
          <cell r="Z1258">
            <v>815</v>
          </cell>
          <cell r="AD1258" t="str">
            <v>San pedro garza/El obispo</v>
          </cell>
          <cell r="AE1258" t="str">
            <v>NL</v>
          </cell>
          <cell r="AF1258" t="str">
            <v>MX</v>
          </cell>
          <cell r="AG1258" t="str">
            <v>10410863</v>
          </cell>
          <cell r="AH1258" t="str">
            <v>CECILIA SALINAS</v>
          </cell>
          <cell r="AI1258" t="str">
            <v>Sebastian lerdo de tejada no 625 letra a</v>
          </cell>
          <cell r="AJ1258" t="str">
            <v>83157336</v>
          </cell>
          <cell r="AK1258">
            <v>0</v>
          </cell>
          <cell r="AL1258" t="str">
            <v>66214</v>
          </cell>
          <cell r="AM1258"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58" t="str">
            <v>1TE50B8NUSCB</v>
          </cell>
          <cell r="AO1258" t="str">
            <v>Smart</v>
          </cell>
          <cell r="AP1258" t="str">
            <v>Hisense</v>
          </cell>
          <cell r="AQ1258" t="str">
            <v>Opera</v>
          </cell>
          <cell r="AR1258" t="str">
            <v>FHD 1920 x 1080</v>
          </cell>
          <cell r="AS1258" t="str">
            <v>3TE50G165140G165140M010</v>
          </cell>
          <cell r="AT1258">
            <v>45</v>
          </cell>
          <cell r="AU1258" t="str">
            <v>50H7GB</v>
          </cell>
          <cell r="AV1258" t="str">
            <v>3TE50G165140</v>
          </cell>
          <cell r="AW1258" t="str">
            <v>G165140</v>
          </cell>
          <cell r="AX1258" t="str">
            <v>M010</v>
          </cell>
          <cell r="AY1258">
            <v>74012700</v>
          </cell>
          <cell r="AZ1258">
            <v>51013619</v>
          </cell>
          <cell r="BA1258">
            <v>80151072</v>
          </cell>
        </row>
        <row r="1259">
          <cell r="D1259">
            <v>60317959</v>
          </cell>
          <cell r="E1259" t="str">
            <v xml:space="preserve">A   </v>
          </cell>
          <cell r="F1259" t="str">
            <v>TV</v>
          </cell>
          <cell r="G1259" t="str">
            <v>LIZBETH MORALES MARCELINO</v>
          </cell>
          <cell r="H1259" t="str">
            <v>COYOTE #411 COL. DIANA LAURA, ALTAMIRA, TAMPS.</v>
          </cell>
          <cell r="I1259">
            <v>8331538207</v>
          </cell>
          <cell r="J1259" t="str">
            <v>HISENSE</v>
          </cell>
          <cell r="K1259" t="str">
            <v>WSA1401P</v>
          </cell>
          <cell r="L1259" t="str">
            <v>1WC1403BMX0WFHDZD140552</v>
          </cell>
          <cell r="M1259">
            <v>5088</v>
          </cell>
          <cell r="N1259">
            <v>3690</v>
          </cell>
          <cell r="O1259">
            <v>42718</v>
          </cell>
          <cell r="P1259">
            <v>42983</v>
          </cell>
          <cell r="Q1259">
            <v>202245</v>
          </cell>
          <cell r="R1259">
            <v>0</v>
          </cell>
          <cell r="S1259" t="str">
            <v/>
          </cell>
          <cell r="T1259" t="str">
            <v xml:space="preserve">    Alfredo Pineda                </v>
          </cell>
          <cell r="U1259" t="str">
            <v>2017/05/11</v>
          </cell>
          <cell r="V1259" t="str">
            <v>NORTE</v>
          </cell>
          <cell r="W1259" t="str">
            <v>COMPLETADO</v>
          </cell>
          <cell r="X1259" t="str">
            <v>TALLER</v>
          </cell>
          <cell r="Y1259">
            <v>42863</v>
          </cell>
          <cell r="Z1259">
            <v>145</v>
          </cell>
          <cell r="AD1259" t="str">
            <v>col diana laura/altamira</v>
          </cell>
          <cell r="AE1259" t="str">
            <v>TMS</v>
          </cell>
          <cell r="AF1259" t="str">
            <v>MX</v>
          </cell>
          <cell r="AG1259" t="str">
            <v>10416509</v>
          </cell>
          <cell r="AH1259" t="str">
            <v>LIZBETH MORALES MARCELINO</v>
          </cell>
          <cell r="AI1259" t="str">
            <v>coyote 411</v>
          </cell>
          <cell r="AJ1259" t="str">
            <v>8331538207</v>
          </cell>
          <cell r="AK1259" t="str">
            <v>8332039582</v>
          </cell>
          <cell r="AL1259" t="str">
            <v>89602</v>
          </cell>
          <cell r="AM1259"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259" t="str">
            <v>GWE014WJB003</v>
          </cell>
          <cell r="AO1259" t="e">
            <v>#N/A</v>
          </cell>
          <cell r="AP1259" t="e">
            <v>#N/A</v>
          </cell>
          <cell r="AQ1259" t="e">
            <v>#N/A</v>
          </cell>
          <cell r="AR1259" t="e">
            <v>#N/A</v>
          </cell>
          <cell r="AS1259" t="str">
            <v>GWE014WJB003WH0HPM010</v>
          </cell>
          <cell r="AT1259">
            <v>0</v>
          </cell>
          <cell r="AU1259" t="str">
            <v>WSA1401P</v>
          </cell>
          <cell r="AV1259" t="str">
            <v>GWE014WJB003</v>
          </cell>
          <cell r="AW1259" t="str">
            <v>WH0HP</v>
          </cell>
          <cell r="AX1259" t="str">
            <v>M010</v>
          </cell>
          <cell r="AY1259">
            <v>74012674</v>
          </cell>
          <cell r="AZ1259">
            <v>51013593</v>
          </cell>
          <cell r="BA1259">
            <v>80151074</v>
          </cell>
        </row>
        <row r="1260">
          <cell r="D1260">
            <v>60316706</v>
          </cell>
          <cell r="E1260" t="str">
            <v xml:space="preserve">A  </v>
          </cell>
          <cell r="F1260" t="str">
            <v>TV</v>
          </cell>
          <cell r="G1260" t="str">
            <v xml:space="preserve">Rogelio Omar Villalba </v>
          </cell>
          <cell r="H1260" t="str">
            <v>priv. 20 de noviembre n. 3                Col. Centro                                            San Pablo Tepetzingo</v>
          </cell>
          <cell r="I1260">
            <v>2383740684</v>
          </cell>
          <cell r="J1260" t="str">
            <v>HISENSE</v>
          </cell>
          <cell r="K1260" t="str">
            <v>32D37</v>
          </cell>
          <cell r="L1260" t="str">
            <v>32G14466H00853</v>
          </cell>
          <cell r="M1260" t="str">
            <v>FAC.  662</v>
          </cell>
          <cell r="N1260" t="str">
            <v>$ 4 400.00</v>
          </cell>
          <cell r="O1260">
            <v>42829</v>
          </cell>
          <cell r="P1260">
            <v>42853</v>
          </cell>
          <cell r="Q1260">
            <v>201067</v>
          </cell>
          <cell r="R1260" t="str">
            <v xml:space="preserve">09/05/2017    ARANTXA.MON  NP5: P1: T179250, T173397/ OC1010434
</v>
          </cell>
          <cell r="S1260" t="str">
            <v xml:space="preserve">   Equipo  en taller.   Sin caja para em</v>
          </cell>
          <cell r="T1260" t="str">
            <v xml:space="preserve">   Rafael Ramirez                 </v>
          </cell>
          <cell r="U1260" t="str">
            <v>2017</v>
          </cell>
          <cell r="V1260" t="str">
            <v>CENTRO</v>
          </cell>
          <cell r="W1260" t="str">
            <v>COMPLETADO</v>
          </cell>
          <cell r="X1260" t="str">
            <v>TALLER</v>
          </cell>
          <cell r="Y1260">
            <v>42846</v>
          </cell>
          <cell r="Z1260">
            <v>17</v>
          </cell>
          <cell r="AD1260" t="str">
            <v>tehuacan/centro</v>
          </cell>
          <cell r="AE1260" t="str">
            <v>PUE</v>
          </cell>
          <cell r="AF1260" t="str">
            <v>MX</v>
          </cell>
          <cell r="AG1260" t="str">
            <v>10416451</v>
          </cell>
          <cell r="AH1260" t="str">
            <v>ROGELIO OMAR VILLALBA</v>
          </cell>
          <cell r="AI1260" t="str">
            <v>3 Priv. 20 de noviembre sn pablo tepetzingo</v>
          </cell>
          <cell r="AJ1260" t="str">
            <v>2382063862</v>
          </cell>
          <cell r="AK1260" t="str">
            <v>2382063862</v>
          </cell>
          <cell r="AL1260" t="str">
            <v>75859</v>
          </cell>
          <cell r="AM1260"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260" t="str">
            <v>3TE32A144508</v>
          </cell>
          <cell r="AO1260" t="str">
            <v>Básica</v>
          </cell>
          <cell r="AP1260" t="str">
            <v>Hisense</v>
          </cell>
          <cell r="AQ1260" t="str">
            <v>Opera</v>
          </cell>
          <cell r="AR1260" t="str">
            <v>HD 1366 X 768</v>
          </cell>
          <cell r="AS1260" t="str">
            <v>3TE32G164478G164478M010</v>
          </cell>
          <cell r="AT1260">
            <v>3</v>
          </cell>
          <cell r="AU1260" t="str">
            <v>32H3B2</v>
          </cell>
          <cell r="AV1260" t="str">
            <v>3TE32G164478</v>
          </cell>
          <cell r="AW1260" t="str">
            <v>G164478</v>
          </cell>
          <cell r="AX1260" t="str">
            <v>M010</v>
          </cell>
          <cell r="AY1260">
            <v>74012679</v>
          </cell>
          <cell r="AZ1260">
            <v>51013598</v>
          </cell>
          <cell r="BA1260">
            <v>80151075</v>
          </cell>
        </row>
        <row r="1261">
          <cell r="D1261">
            <v>60317377</v>
          </cell>
          <cell r="E1261" t="str">
            <v xml:space="preserve">A  </v>
          </cell>
          <cell r="F1261" t="str">
            <v>TV</v>
          </cell>
          <cell r="G1261" t="str">
            <v>BRAYAN ANGELES</v>
          </cell>
          <cell r="H1261" t="str">
            <v>C.15900 IXTACOMITAN, COL. CAFETALES,C.P. 31125 CHIHUAHUA, CHIHUAHUA</v>
          </cell>
          <cell r="I1261" t="str">
            <v>614 454 6521</v>
          </cell>
          <cell r="J1261" t="str">
            <v>HISENSE</v>
          </cell>
          <cell r="K1261" t="str">
            <v>48H5</v>
          </cell>
          <cell r="L1261" t="str">
            <v>48J135009H00869</v>
          </cell>
          <cell r="M1261" t="str">
            <v>TICKET DE COMPRA</v>
          </cell>
          <cell r="N1261">
            <v>6999</v>
          </cell>
          <cell r="O1261">
            <v>41649</v>
          </cell>
          <cell r="P1261">
            <v>42864</v>
          </cell>
          <cell r="Q1261">
            <v>202246</v>
          </cell>
          <cell r="R1261" t="str">
            <v xml:space="preserve">13/05/2017 10 : 12  ARANTXA.MON : TCF1
13/05/2017 10 : 12  ARANTXA.MON : Se autoriza NP5; numero de serie y ticket correcto
</v>
          </cell>
          <cell r="S1261" t="str">
            <v>Equipo llego a taller mediante paqueteri</v>
          </cell>
          <cell r="T1261" t="str">
            <v xml:space="preserve">  Idalia Loza 202246              </v>
          </cell>
          <cell r="U1261" t="str">
            <v>2017-05/16</v>
          </cell>
          <cell r="V1261" t="str">
            <v>NORTE</v>
          </cell>
          <cell r="W1261" t="str">
            <v>COMPLETADO</v>
          </cell>
          <cell r="X1261" t="str">
            <v>TALLER</v>
          </cell>
          <cell r="Y1261">
            <v>42854</v>
          </cell>
          <cell r="Z1261">
            <v>1205</v>
          </cell>
          <cell r="AD1261" t="str">
            <v>Chihuahua/Cafetales</v>
          </cell>
          <cell r="AE1261" t="str">
            <v>CHI</v>
          </cell>
          <cell r="AF1261" t="str">
            <v>MX</v>
          </cell>
          <cell r="AG1261" t="str">
            <v>10417265</v>
          </cell>
          <cell r="AH1261" t="str">
            <v>BRAYAN ANGELES</v>
          </cell>
          <cell r="AI1261" t="str">
            <v>15900 Ixtacomitan</v>
          </cell>
          <cell r="AJ1261" t="str">
            <v>0446144546521</v>
          </cell>
          <cell r="AK1261">
            <v>0</v>
          </cell>
          <cell r="AL1261" t="str">
            <v>31125</v>
          </cell>
          <cell r="AM1261"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261" t="str">
            <v>3TE48J135166</v>
          </cell>
          <cell r="AO1261" t="e">
            <v>#N/A</v>
          </cell>
          <cell r="AP1261" t="e">
            <v>#N/A</v>
          </cell>
          <cell r="AQ1261" t="e">
            <v>#N/A</v>
          </cell>
          <cell r="AR1261" t="e">
            <v>#N/A</v>
          </cell>
          <cell r="AS1261" t="str">
            <v>3TE50G165140G165140M010</v>
          </cell>
          <cell r="AT1261">
            <v>45</v>
          </cell>
          <cell r="AU1261" t="str">
            <v>50H7GB</v>
          </cell>
          <cell r="AV1261" t="str">
            <v>3TE50G165140</v>
          </cell>
          <cell r="AW1261" t="str">
            <v>G165140</v>
          </cell>
          <cell r="AX1261" t="str">
            <v>M010</v>
          </cell>
          <cell r="AY1261">
            <v>74012690</v>
          </cell>
          <cell r="AZ1261">
            <v>51013609</v>
          </cell>
          <cell r="BA1261">
            <v>80151077</v>
          </cell>
        </row>
        <row r="1262">
          <cell r="D1262">
            <v>60317701</v>
          </cell>
          <cell r="E1262" t="str">
            <v xml:space="preserve">A  </v>
          </cell>
          <cell r="F1262" t="str">
            <v>TV</v>
          </cell>
          <cell r="G1262" t="str">
            <v>LILIANA RODRIGUEZ MARTINEZ</v>
          </cell>
          <cell r="H1262" t="str">
            <v>C. HALCON 9818, COL. EL MARMOL 4</v>
          </cell>
          <cell r="I1262">
            <v>6562194840</v>
          </cell>
          <cell r="J1262" t="str">
            <v>HISENSE</v>
          </cell>
          <cell r="K1262" t="str">
            <v>50K20DW</v>
          </cell>
          <cell r="L1262" t="str">
            <v>50J140916H00242</v>
          </cell>
          <cell r="M1262" t="str">
            <v>CARTA DE ACEPTACION</v>
          </cell>
          <cell r="N1262">
            <v>7801.2</v>
          </cell>
          <cell r="O1262">
            <v>41857</v>
          </cell>
          <cell r="P1262">
            <v>42863</v>
          </cell>
          <cell r="Q1262">
            <v>202246</v>
          </cell>
          <cell r="R1262" t="str">
            <v xml:space="preserve">11/05/2017 06 : 00  ARANTXA.MON : TCF1
11/05/2017 06 : 00  ARANTXA.MON : Se autoriza NP5; numero de serie yticket correcto
</v>
          </cell>
          <cell r="S1262" t="str">
            <v/>
          </cell>
          <cell r="T1262" t="str">
            <v xml:space="preserve">  IDALIA LOZA 202246              </v>
          </cell>
          <cell r="U1262" t="str">
            <v>2017/05/15</v>
          </cell>
          <cell r="V1262" t="str">
            <v>NORTE</v>
          </cell>
          <cell r="W1262" t="str">
            <v>COMPLETADO</v>
          </cell>
          <cell r="X1262" t="str">
            <v>TALLER</v>
          </cell>
          <cell r="Y1262">
            <v>42859</v>
          </cell>
          <cell r="Z1262">
            <v>1002</v>
          </cell>
          <cell r="AD1262" t="str">
            <v>Cd juarez/El marmol 4</v>
          </cell>
          <cell r="AE1262" t="str">
            <v>CHI</v>
          </cell>
          <cell r="AF1262" t="str">
            <v>MX</v>
          </cell>
          <cell r="AG1262" t="str">
            <v>10413097</v>
          </cell>
          <cell r="AH1262" t="str">
            <v>LILIANA RODIGUEZ MARTINEZ</v>
          </cell>
          <cell r="AI1262" t="str">
            <v>Alcon num 9818</v>
          </cell>
          <cell r="AJ1262" t="str">
            <v>6562194840</v>
          </cell>
          <cell r="AK1262">
            <v>0</v>
          </cell>
          <cell r="AL1262" t="str">
            <v>32675</v>
          </cell>
          <cell r="AM1262"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262" t="str">
            <v>1TE50B8NUSCB</v>
          </cell>
          <cell r="AO1262" t="str">
            <v>Smart</v>
          </cell>
          <cell r="AP1262" t="str">
            <v>Hisense</v>
          </cell>
          <cell r="AQ1262" t="str">
            <v>Opera</v>
          </cell>
          <cell r="AR1262" t="str">
            <v>FHD 1920 x 1080</v>
          </cell>
          <cell r="AS1262" t="str">
            <v>3TE50G165140G165140M010</v>
          </cell>
          <cell r="AT1262">
            <v>45</v>
          </cell>
          <cell r="AU1262" t="str">
            <v>50H7GB</v>
          </cell>
          <cell r="AV1262" t="str">
            <v>3TE50G165140</v>
          </cell>
          <cell r="AW1262" t="str">
            <v>G165140</v>
          </cell>
          <cell r="AX1262" t="str">
            <v>M010</v>
          </cell>
          <cell r="AY1262">
            <v>74012693</v>
          </cell>
          <cell r="AZ1262">
            <v>51013612</v>
          </cell>
          <cell r="BA1262">
            <v>80151078</v>
          </cell>
        </row>
        <row r="1263">
          <cell r="D1263">
            <v>60317548</v>
          </cell>
          <cell r="E1263" t="str">
            <v xml:space="preserve">A  </v>
          </cell>
          <cell r="F1263" t="str">
            <v>TV</v>
          </cell>
          <cell r="G1263" t="str">
            <v>MIGUEL ANGEL HERNANDEZ LIMAS</v>
          </cell>
          <cell r="H1263" t="str">
            <v>LAS BAYAS #105 LA FORESTAL</v>
          </cell>
          <cell r="I1263">
            <v>6181314087</v>
          </cell>
          <cell r="J1263" t="str">
            <v>HISENSE</v>
          </cell>
          <cell r="K1263" t="str">
            <v>50K20DW</v>
          </cell>
          <cell r="L1263" t="str">
            <v>50G143291H08235</v>
          </cell>
          <cell r="M1263" t="str">
            <v>TELMEX</v>
          </cell>
          <cell r="N1263">
            <v>13310</v>
          </cell>
          <cell r="O1263">
            <v>42032</v>
          </cell>
          <cell r="P1263">
            <v>42860</v>
          </cell>
          <cell r="Q1263">
            <v>201034</v>
          </cell>
          <cell r="R1263" t="str">
            <v>06/05/2017 06 : 24  ARANTXA.MON : TCF1
06/05/2017 06 : 23  ARANTXA.MON : Se autoriza NP5; numero de serie yticket correcto
05/05/2017 02 : 46 201034 : P1 PENDIENTE POR PANEL OC-1010343</v>
          </cell>
          <cell r="S1263" t="str">
            <v/>
          </cell>
          <cell r="T1263" t="str">
            <v xml:space="preserve"> Arturo Olguin Quiñones           </v>
          </cell>
          <cell r="U1263" t="str">
            <v>2017-05-08</v>
          </cell>
          <cell r="V1263" t="str">
            <v>NORTE</v>
          </cell>
          <cell r="W1263" t="str">
            <v>COMPLETADO</v>
          </cell>
          <cell r="X1263" t="str">
            <v>TALLER</v>
          </cell>
          <cell r="Y1263">
            <v>42858</v>
          </cell>
          <cell r="Z1263">
            <v>826</v>
          </cell>
          <cell r="AD1263" t="str">
            <v>Durango/La Forestal</v>
          </cell>
          <cell r="AE1263" t="str">
            <v>DGO</v>
          </cell>
          <cell r="AF1263" t="str">
            <v>MX</v>
          </cell>
          <cell r="AG1263" t="str">
            <v>10417375</v>
          </cell>
          <cell r="AH1263" t="str">
            <v>MIGUEL ANGEL HERNANDEZ LIMAS</v>
          </cell>
          <cell r="AI1263" t="str">
            <v>105 La Bayas</v>
          </cell>
          <cell r="AJ1263" t="str">
            <v>6181314087</v>
          </cell>
          <cell r="AK1263">
            <v>0</v>
          </cell>
          <cell r="AL1263" t="str">
            <v>34217</v>
          </cell>
          <cell r="AM1263"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263" t="str">
            <v>1TE50B8NUSCB</v>
          </cell>
          <cell r="AO1263" t="str">
            <v>Smart</v>
          </cell>
          <cell r="AP1263" t="str">
            <v>Hisense</v>
          </cell>
          <cell r="AQ1263" t="str">
            <v>Opera</v>
          </cell>
          <cell r="AR1263" t="str">
            <v>FHD 1920 x 1080</v>
          </cell>
          <cell r="AS1263" t="str">
            <v>3TE50G165140G165140M010</v>
          </cell>
          <cell r="AT1263">
            <v>45</v>
          </cell>
          <cell r="AU1263" t="str">
            <v>50H7GB</v>
          </cell>
          <cell r="AV1263" t="str">
            <v>3TE50G165140</v>
          </cell>
          <cell r="AW1263" t="str">
            <v>G165140</v>
          </cell>
          <cell r="AX1263" t="str">
            <v>M010</v>
          </cell>
          <cell r="AY1263">
            <v>74012704</v>
          </cell>
          <cell r="AZ1263">
            <v>51013623</v>
          </cell>
          <cell r="BA1263">
            <v>80151082</v>
          </cell>
        </row>
        <row r="1264">
          <cell r="D1264">
            <v>60316929</v>
          </cell>
          <cell r="E1264" t="str">
            <v xml:space="preserve">A  </v>
          </cell>
          <cell r="F1264" t="str">
            <v>TV</v>
          </cell>
          <cell r="G1264" t="str">
            <v>JOSE MANUEL RODRIGUEZ MORENO</v>
          </cell>
          <cell r="H1264" t="str">
            <v>Leyes de reforma #327 Fracc Benito Juarez</v>
          </cell>
          <cell r="I1264">
            <v>6184554878</v>
          </cell>
          <cell r="J1264" t="str">
            <v>HISENSE</v>
          </cell>
          <cell r="K1264" t="str">
            <v>50K20DW</v>
          </cell>
          <cell r="L1264" t="str">
            <v>50G143291H01428</v>
          </cell>
          <cell r="M1264" t="str">
            <v>CARTA BIMBO</v>
          </cell>
          <cell r="N1264">
            <v>0</v>
          </cell>
          <cell r="O1264">
            <v>42812</v>
          </cell>
          <cell r="P1264">
            <v>42852</v>
          </cell>
          <cell r="Q1264">
            <v>201034</v>
          </cell>
          <cell r="R1264" t="str">
            <v>28/04/2017 08 : 18  ARANTXA.MON : TCF1
28/04/2017 08 : 17  ARANTXA.MON : Se autoriza NP5; numero de serie yticket correcto</v>
          </cell>
          <cell r="S1264" t="str">
            <v/>
          </cell>
          <cell r="T1264" t="str">
            <v xml:space="preserve">     Arturo Olguin Quiñones       </v>
          </cell>
          <cell r="U1264" t="str">
            <v>2017-05-08</v>
          </cell>
          <cell r="V1264" t="str">
            <v>NORTE</v>
          </cell>
          <cell r="W1264" t="str">
            <v>COMPLETADO</v>
          </cell>
          <cell r="X1264" t="str">
            <v>TALLER</v>
          </cell>
          <cell r="Y1264">
            <v>42850</v>
          </cell>
          <cell r="Z1264">
            <v>38</v>
          </cell>
          <cell r="AD1264" t="str">
            <v>Durango/Fracc Benito Juarez</v>
          </cell>
          <cell r="AE1264" t="str">
            <v>DGO</v>
          </cell>
          <cell r="AF1264" t="str">
            <v>MX</v>
          </cell>
          <cell r="AG1264" t="str">
            <v>10416748</v>
          </cell>
          <cell r="AH1264" t="str">
            <v>JOSE MANUEL RODRIGUEZ MORENO</v>
          </cell>
          <cell r="AI1264" t="str">
            <v>327 Leyes de reforma</v>
          </cell>
          <cell r="AJ1264" t="str">
            <v>6181278609</v>
          </cell>
          <cell r="AK1264" t="str">
            <v>6181278609</v>
          </cell>
          <cell r="AL1264" t="str">
            <v>34667</v>
          </cell>
          <cell r="AM1264"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264" t="str">
            <v>1TE50B8NUSCB</v>
          </cell>
          <cell r="AO1264" t="str">
            <v>Smart</v>
          </cell>
          <cell r="AP1264" t="str">
            <v>Hisense</v>
          </cell>
          <cell r="AQ1264" t="str">
            <v>Opera</v>
          </cell>
          <cell r="AR1264" t="str">
            <v>FHD 1920 x 1080</v>
          </cell>
          <cell r="AS1264" t="str">
            <v>3TE50G165140G165140M010</v>
          </cell>
          <cell r="AT1264">
            <v>45</v>
          </cell>
          <cell r="AU1264" t="str">
            <v>50H7GB</v>
          </cell>
          <cell r="AV1264" t="str">
            <v>3TE50G165140</v>
          </cell>
          <cell r="AW1264" t="str">
            <v>G165140</v>
          </cell>
          <cell r="AX1264" t="str">
            <v>M010</v>
          </cell>
          <cell r="AY1264">
            <v>74012705</v>
          </cell>
          <cell r="AZ1264">
            <v>51013624</v>
          </cell>
          <cell r="BA1264">
            <v>80151083</v>
          </cell>
        </row>
        <row r="1265">
          <cell r="D1265">
            <v>60316881</v>
          </cell>
          <cell r="E1265" t="str">
            <v xml:space="preserve">A  </v>
          </cell>
          <cell r="F1265" t="str">
            <v>TV</v>
          </cell>
          <cell r="G1265" t="str">
            <v>RAFAEL BECERRA PEREZ</v>
          </cell>
          <cell r="H1265" t="str">
            <v>PEZ TIGRE COTO 20 EDIF. F</v>
          </cell>
          <cell r="I1265">
            <v>1094267</v>
          </cell>
          <cell r="J1265" t="str">
            <v>HISENSE</v>
          </cell>
          <cell r="K1265" t="str">
            <v>50K20DW</v>
          </cell>
          <cell r="L1265" t="str">
            <v>50G144288H00220</v>
          </cell>
          <cell r="M1265" t="str">
            <v>TICKET</v>
          </cell>
          <cell r="N1265">
            <v>11998</v>
          </cell>
          <cell r="O1265">
            <v>42213</v>
          </cell>
          <cell r="P1265">
            <v>42849</v>
          </cell>
          <cell r="Q1265">
            <v>201023</v>
          </cell>
          <cell r="R1265" t="str">
            <v>FALLA: NO TIENE IMAGEN, PEDIDO DE 1) 173331-PANEL LCD, Y 1) 171496-POWER BOARD, CON EL OC1010079, NO SURTIDAS</v>
          </cell>
          <cell r="S1265" t="str">
            <v/>
          </cell>
          <cell r="T1265" t="str">
            <v xml:space="preserve">    GABRIELA RIVAS DELGADO        </v>
          </cell>
          <cell r="U1265" t="str">
            <v>2017-05-20</v>
          </cell>
          <cell r="V1265" t="str">
            <v>NORTE</v>
          </cell>
          <cell r="W1265" t="str">
            <v>COMPLETADO</v>
          </cell>
          <cell r="X1265" t="str">
            <v>TALLER</v>
          </cell>
          <cell r="Y1265">
            <v>42849</v>
          </cell>
          <cell r="Z1265">
            <v>636</v>
          </cell>
          <cell r="AD1265" t="str">
            <v>Bahia de ba/San vicenteFracc valle marle</v>
          </cell>
          <cell r="AE1265" t="str">
            <v>NAY</v>
          </cell>
          <cell r="AF1265" t="str">
            <v>MX</v>
          </cell>
          <cell r="AG1265" t="str">
            <v>10416654</v>
          </cell>
          <cell r="AH1265" t="str">
            <v>RAFAEL BECERRA PEREZ</v>
          </cell>
          <cell r="AI1265" t="str">
            <v>Pez tigre coto num 20 edf -F dep 5</v>
          </cell>
          <cell r="AJ1265" t="str">
            <v>3221094267</v>
          </cell>
          <cell r="AK1265">
            <v>0</v>
          </cell>
          <cell r="AL1265" t="str">
            <v>63737</v>
          </cell>
          <cell r="AM1265"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265" t="str">
            <v>1TE50B8NUSCB</v>
          </cell>
          <cell r="AO1265" t="str">
            <v>Smart</v>
          </cell>
          <cell r="AP1265" t="str">
            <v>Hisense</v>
          </cell>
          <cell r="AQ1265" t="str">
            <v>Opera</v>
          </cell>
          <cell r="AR1265" t="str">
            <v>FHD 1920 x 1080</v>
          </cell>
          <cell r="AS1265" t="str">
            <v>3TE50G165140G165140M010</v>
          </cell>
          <cell r="AT1265">
            <v>45</v>
          </cell>
          <cell r="AU1265" t="str">
            <v>50H7GB</v>
          </cell>
          <cell r="AV1265" t="str">
            <v>3TE50G165140</v>
          </cell>
          <cell r="AW1265" t="str">
            <v>G165140</v>
          </cell>
          <cell r="AX1265" t="str">
            <v>M010</v>
          </cell>
          <cell r="AY1265">
            <v>74012706</v>
          </cell>
          <cell r="AZ1265">
            <v>51013625</v>
          </cell>
          <cell r="BA1265">
            <v>80151084</v>
          </cell>
        </row>
        <row r="1266">
          <cell r="D1266">
            <v>60317921</v>
          </cell>
          <cell r="E1266" t="str">
            <v xml:space="preserve">A  </v>
          </cell>
          <cell r="F1266" t="str">
            <v>TV</v>
          </cell>
          <cell r="G1266" t="str">
            <v>JIMI DANIEL ECHEVERRIA VALBUENA</v>
          </cell>
          <cell r="H1266" t="str">
            <v>SINDICALISMO NO. 131 COL. SUTSEN</v>
          </cell>
          <cell r="I1266">
            <v>1439830</v>
          </cell>
          <cell r="J1266" t="str">
            <v>HISENSE</v>
          </cell>
          <cell r="K1266" t="str">
            <v>50K20D</v>
          </cell>
          <cell r="L1266" t="str">
            <v>50J40472H00163</v>
          </cell>
          <cell r="M1266" t="str">
            <v>TICKET</v>
          </cell>
          <cell r="N1266">
            <v>7499</v>
          </cell>
          <cell r="O1266">
            <v>41875</v>
          </cell>
          <cell r="P1266">
            <v>42863</v>
          </cell>
          <cell r="Q1266">
            <v>201023</v>
          </cell>
          <cell r="R1266" t="str">
            <v>FALLA: NO TIENE IMAGEN, SE REALIZO PEDIDO DE 1-173064-PANEL LCD, CON OC1010486, NO SURTIDO</v>
          </cell>
          <cell r="S1266" t="str">
            <v/>
          </cell>
          <cell r="T1266" t="str">
            <v xml:space="preserve">    GABRIELA RIVAS DELGADO        </v>
          </cell>
          <cell r="U1266" t="str">
            <v>2017-04-25</v>
          </cell>
          <cell r="V1266" t="str">
            <v>NORTE</v>
          </cell>
          <cell r="W1266" t="str">
            <v>COMPLETADO</v>
          </cell>
          <cell r="X1266" t="str">
            <v>TALLER</v>
          </cell>
          <cell r="Y1266">
            <v>42863</v>
          </cell>
          <cell r="Z1266">
            <v>988</v>
          </cell>
          <cell r="AD1266" t="str">
            <v>Tepic/Moctezuma</v>
          </cell>
          <cell r="AE1266" t="str">
            <v>NAY</v>
          </cell>
          <cell r="AF1266" t="str">
            <v>MX</v>
          </cell>
          <cell r="AG1266" t="str">
            <v>10417785</v>
          </cell>
          <cell r="AH1266" t="str">
            <v>MARIA GUADALUPE CONTRERAS ALCALA</v>
          </cell>
          <cell r="AI1266" t="str">
            <v>131 sindicalismo</v>
          </cell>
          <cell r="AJ1266" t="str">
            <v>3111353987</v>
          </cell>
          <cell r="AK1266" t="str">
            <v>3111353987</v>
          </cell>
          <cell r="AL1266" t="str">
            <v>63180</v>
          </cell>
          <cell r="AM1266" t="str">
            <v>10/05/2017 05 : 31 ARANTXA.MON : TCF110/05/2017 05 : 30 ARANTXA.MON : Se autoriza NP5; numero de serie yticket correcto09/05/2017 08 : 52 201023 : P1-173064-OC101048609/05/2017 00 : 08 SEMIRAMIS.M : ODSWTPRD/WMENTRE CALLESMADERO Y REVOLUCION SOCIALREINCIDENCIA 60303923</v>
          </cell>
          <cell r="AN1266" t="str">
            <v>3TE50G132311</v>
          </cell>
          <cell r="AO1266" t="str">
            <v>Básica</v>
          </cell>
          <cell r="AP1266" t="str">
            <v>Hisense</v>
          </cell>
          <cell r="AQ1266" t="str">
            <v>Opera</v>
          </cell>
          <cell r="AR1266" t="str">
            <v>FHD 1920 x 1080</v>
          </cell>
          <cell r="AS1266" t="str">
            <v>3TE50G165140G165140M010</v>
          </cell>
          <cell r="AT1266">
            <v>45</v>
          </cell>
          <cell r="AU1266" t="str">
            <v>50H7GB</v>
          </cell>
          <cell r="AV1266" t="str">
            <v>3TE50G165140</v>
          </cell>
          <cell r="AW1266" t="str">
            <v>G165140</v>
          </cell>
          <cell r="AX1266" t="str">
            <v>M010</v>
          </cell>
          <cell r="AY1266">
            <v>74012707</v>
          </cell>
          <cell r="AZ1266">
            <v>51013626</v>
          </cell>
          <cell r="BA1266">
            <v>80151085</v>
          </cell>
        </row>
        <row r="1267">
          <cell r="D1267">
            <v>60308923</v>
          </cell>
          <cell r="E1267" t="str">
            <v xml:space="preserve">A  </v>
          </cell>
          <cell r="F1267" t="str">
            <v>TV</v>
          </cell>
          <cell r="G1267" t="str">
            <v>ALBERTO JASSO</v>
          </cell>
          <cell r="H1267" t="str">
            <v>2DA CERRADA DE CONSTITUCIONALISTA COL. 5 DE FEBRERO,NICOLAS ROMERO,EDO DE MEX.</v>
          </cell>
          <cell r="I1267">
            <v>555468008</v>
          </cell>
          <cell r="J1267" t="str">
            <v>HISENSE</v>
          </cell>
          <cell r="K1267" t="str">
            <v>32K20D</v>
          </cell>
          <cell r="L1267" t="str">
            <v>32J135306H04305</v>
          </cell>
          <cell r="M1267" t="str">
            <v>TKT DE TELMEX</v>
          </cell>
          <cell r="N1267" t="str">
            <v>$2,870,97</v>
          </cell>
          <cell r="O1267">
            <v>41795</v>
          </cell>
          <cell r="P1267">
            <v>42765</v>
          </cell>
          <cell r="Q1267">
            <v>201612</v>
          </cell>
          <cell r="R1267" t="str">
            <v xml:space="preserve">01/02/2017 05 : 27  ERNESTO.HERN : TCF1
01/02/2017 05 : 26  ERNESTO.HERN : NP5
30/01/2017 03 : 20 201612 : P1 T 171979 OC-1006784  PANEL  </v>
          </cell>
          <cell r="S1267" t="str">
            <v/>
          </cell>
          <cell r="T1267" t="str">
            <v xml:space="preserve">        ADRIANA BONIFACIO REYES   </v>
          </cell>
          <cell r="U1267" t="str">
            <v>2017</v>
          </cell>
          <cell r="V1267" t="str">
            <v>CENTRO</v>
          </cell>
          <cell r="W1267" t="str">
            <v>COMPLETADO</v>
          </cell>
          <cell r="X1267" t="str">
            <v>TALLER</v>
          </cell>
          <cell r="Y1267">
            <v>42747</v>
          </cell>
          <cell r="Z1267">
            <v>952</v>
          </cell>
          <cell r="AD1267" t="str">
            <v>Nicolas Romero/5 de Febrero</v>
          </cell>
          <cell r="AE1267" t="str">
            <v>MEX</v>
          </cell>
          <cell r="AF1267" t="str">
            <v>MX</v>
          </cell>
          <cell r="AG1267" t="str">
            <v>10409650</v>
          </cell>
          <cell r="AH1267" t="str">
            <v>ALBERTO JASSO</v>
          </cell>
          <cell r="AI1267" t="str">
            <v>Segunda Cerrada de Constitucionalista No. 4</v>
          </cell>
          <cell r="AJ1267" t="str">
            <v>5554768008</v>
          </cell>
          <cell r="AK1267">
            <v>0</v>
          </cell>
          <cell r="AL1267" t="str">
            <v>54413</v>
          </cell>
          <cell r="AM1267"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267" t="str">
            <v>3TE32J134805</v>
          </cell>
          <cell r="AO1267" t="str">
            <v>Básica</v>
          </cell>
          <cell r="AP1267" t="str">
            <v>Hisense</v>
          </cell>
          <cell r="AQ1267" t="str">
            <v>?</v>
          </cell>
          <cell r="AR1267" t="str">
            <v>HD 1366 X 768</v>
          </cell>
          <cell r="AS1267" t="str">
            <v>3TE32G1633F1G1633F1M010</v>
          </cell>
          <cell r="AT1267">
            <v>0</v>
          </cell>
          <cell r="AU1267" t="str">
            <v>32H3B2</v>
          </cell>
          <cell r="AV1267" t="str">
            <v>3TE32G1633F1</v>
          </cell>
          <cell r="AW1267" t="str">
            <v>G1633F1</v>
          </cell>
          <cell r="AX1267" t="str">
            <v>M010</v>
          </cell>
          <cell r="AY1267">
            <v>74012708</v>
          </cell>
          <cell r="AZ1267">
            <v>51013627</v>
          </cell>
          <cell r="BA1267">
            <v>80151086</v>
          </cell>
        </row>
        <row r="1268">
          <cell r="D1268">
            <v>60318336</v>
          </cell>
          <cell r="E1268" t="str">
            <v xml:space="preserve">A  </v>
          </cell>
          <cell r="F1268" t="str">
            <v>TV</v>
          </cell>
          <cell r="G1268" t="str">
            <v>OBED ALARCON ISLAS</v>
          </cell>
          <cell r="H1268" t="str">
            <v>RETORNO DE LAS ROSAS NO. 24 FRACC. RINCON GUADALUPANO GUADALUPE, ZACATECAS</v>
          </cell>
          <cell r="I1268">
            <v>4921341026</v>
          </cell>
          <cell r="J1268" t="str">
            <v>HISENSE</v>
          </cell>
          <cell r="K1268" t="str">
            <v>50K20DW</v>
          </cell>
          <cell r="L1268" t="str">
            <v>50G143292H00708</v>
          </cell>
          <cell r="M1268" t="str">
            <v>TICKET TELEFONOS DE MEXICO</v>
          </cell>
          <cell r="N1268">
            <v>11998.37</v>
          </cell>
          <cell r="O1268">
            <v>42139</v>
          </cell>
          <cell r="P1268">
            <v>42867</v>
          </cell>
          <cell r="Q1268">
            <v>201038</v>
          </cell>
          <cell r="R1268" t="str">
            <v>16/05/2017  ARANTXA MON : NP5: NO. DE PARTE: 173331 NO. DE PEDIDO DE COMPRA: OC-1010736</v>
          </cell>
          <cell r="S1268" t="str">
            <v>NO HAY REFACCION Y POR ESO SE TRAMITO EL</v>
          </cell>
          <cell r="T1268" t="str">
            <v xml:space="preserve">   MARIO COVARRUBIAS              </v>
          </cell>
          <cell r="U1268" t="str">
            <v>2017</v>
          </cell>
          <cell r="V1268" t="str">
            <v>NORTE</v>
          </cell>
          <cell r="W1268" t="str">
            <v>COMPLETADO</v>
          </cell>
          <cell r="X1268" t="str">
            <v>TALLER</v>
          </cell>
          <cell r="Y1268">
            <v>42867</v>
          </cell>
          <cell r="Z1268" t="e">
            <v>#N/A</v>
          </cell>
          <cell r="AD1268" t="str">
            <v>fracc ricncon guadalupano/guadalupe zaca</v>
          </cell>
          <cell r="AE1268" t="str">
            <v>ZAC</v>
          </cell>
          <cell r="AF1268" t="str">
            <v>MX</v>
          </cell>
          <cell r="AG1268" t="str">
            <v>10418164</v>
          </cell>
          <cell r="AH1268" t="str">
            <v>OBED ALARCON ISLAS</v>
          </cell>
          <cell r="AI1268" t="str">
            <v>224 retorno de las rosas</v>
          </cell>
          <cell r="AJ1268" t="str">
            <v>4921341026</v>
          </cell>
          <cell r="AK1268">
            <v>0</v>
          </cell>
          <cell r="AL1268" t="str">
            <v>98607</v>
          </cell>
          <cell r="AM1268" t="str">
            <v>31/05/2017 05 : 28 VICENTE.AR : TCF2 - Fecha de Embarque - 24-05-2017,Modelo - 50H7GB, Serie - 50G1644B1H00933, Saf - 80151087, CSA - 20103820/05/2017 03 : 00 MARCO.DIAZ : TCF174 7401270916/05/2017 07 : 24 ARANTXA.MON : TCF116/05/2017 07 : 24 ARANTXA.MON : Se autoriza NP5; INFORMACION CORRECTA13/05/2017 01 : 53 201038 : P1 EQUIPO PENDIENTE DE REFACCION SE SOLICITOEL PANEL LCD 12/05/2017NO. DE PARTE: 173331NO. DE PEDIDO DE COMPRA: OC-101073613/05/2017 00 : 15 GABRIELA.B : ROSAS Y MALVA</v>
          </cell>
          <cell r="AN1268" t="str">
            <v>1TE50B8NUSCB</v>
          </cell>
          <cell r="AO1268" t="str">
            <v>Smart</v>
          </cell>
          <cell r="AP1268" t="str">
            <v>Hisense</v>
          </cell>
          <cell r="AQ1268" t="str">
            <v>Opera</v>
          </cell>
          <cell r="AR1268" t="str">
            <v>FHD 1920 x 1080</v>
          </cell>
          <cell r="AS1268" t="str">
            <v>3TE50G165140G165140M010</v>
          </cell>
          <cell r="AT1268">
            <v>45</v>
          </cell>
          <cell r="AU1268" t="str">
            <v>50H7GB</v>
          </cell>
          <cell r="AV1268" t="str">
            <v>3TE50G165140</v>
          </cell>
          <cell r="AW1268" t="str">
            <v>G165140</v>
          </cell>
          <cell r="AX1268" t="str">
            <v>M010</v>
          </cell>
          <cell r="AY1268">
            <v>74012709</v>
          </cell>
          <cell r="AZ1268">
            <v>51013628</v>
          </cell>
          <cell r="BA1268">
            <v>80151087</v>
          </cell>
        </row>
        <row r="1269">
          <cell r="D1269">
            <v>60310777</v>
          </cell>
          <cell r="E1269" t="str">
            <v xml:space="preserve">D </v>
          </cell>
          <cell r="F1269" t="str">
            <v>TV</v>
          </cell>
          <cell r="G1269" t="str">
            <v>Blanca Diaz</v>
          </cell>
          <cell r="H1269" t="str">
            <v>Lucio Cabañas No. 2898, Col. Ruben Jaramillo, C.P.31370, Chihuahua, Chihu.</v>
          </cell>
          <cell r="I1269">
            <v>6145411721</v>
          </cell>
          <cell r="J1269" t="str">
            <v>HISENSE</v>
          </cell>
          <cell r="K1269" t="str">
            <v>50K20DW</v>
          </cell>
          <cell r="L1269" t="str">
            <v>50G143291H07667</v>
          </cell>
          <cell r="M1269">
            <v>0</v>
          </cell>
          <cell r="N1269">
            <v>10120.879999999999</v>
          </cell>
          <cell r="O1269">
            <v>42076</v>
          </cell>
          <cell r="P1269">
            <v>42774</v>
          </cell>
          <cell r="Q1269">
            <v>202386</v>
          </cell>
          <cell r="R1269"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269" t="str">
            <v>Se le autoriza cambio fisico, dedido a l</v>
          </cell>
          <cell r="T1269" t="str">
            <v xml:space="preserve"> Ana Lemus Moreno                 </v>
          </cell>
          <cell r="U1269" t="str">
            <v>2017-05-16</v>
          </cell>
          <cell r="V1269" t="str">
            <v>CENTRO</v>
          </cell>
          <cell r="W1269" t="str">
            <v>COMPLETADO</v>
          </cell>
          <cell r="X1269" t="str">
            <v>CLIENTE</v>
          </cell>
          <cell r="Y1269">
            <v>42769</v>
          </cell>
          <cell r="Z1269">
            <v>693</v>
          </cell>
          <cell r="AD1269" t="str">
            <v>Chihuahua/Ruben Jaramillo</v>
          </cell>
          <cell r="AE1269" t="str">
            <v>CHI</v>
          </cell>
          <cell r="AF1269" t="str">
            <v>MX</v>
          </cell>
          <cell r="AG1269" t="str">
            <v>10411132</v>
          </cell>
          <cell r="AH1269" t="str">
            <v>BLANCA DIAZ</v>
          </cell>
          <cell r="AI1269" t="str">
            <v>Lucio Cabañas No. 2898</v>
          </cell>
          <cell r="AJ1269" t="str">
            <v>6145411721</v>
          </cell>
          <cell r="AK1269">
            <v>0</v>
          </cell>
          <cell r="AL1269" t="str">
            <v>31370</v>
          </cell>
          <cell r="AM1269"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269" t="str">
            <v>1TE50B8NUSCB</v>
          </cell>
          <cell r="AO1269" t="str">
            <v>Smart</v>
          </cell>
          <cell r="AP1269" t="str">
            <v>Hisense</v>
          </cell>
          <cell r="AQ1269" t="str">
            <v>Opera</v>
          </cell>
          <cell r="AR1269" t="str">
            <v>FHD 1920 x 1080</v>
          </cell>
          <cell r="AS1269" t="str">
            <v>3TE50G165140G165140M010</v>
          </cell>
          <cell r="AT1269">
            <v>45</v>
          </cell>
          <cell r="AU1269" t="str">
            <v>50H7GB</v>
          </cell>
          <cell r="AV1269" t="str">
            <v>3TE50G165140</v>
          </cell>
          <cell r="AW1269" t="str">
            <v>G165140</v>
          </cell>
          <cell r="AX1269" t="str">
            <v>M010</v>
          </cell>
          <cell r="AY1269">
            <v>74012710</v>
          </cell>
          <cell r="AZ1269">
            <v>51013629</v>
          </cell>
          <cell r="BA1269">
            <v>80151088</v>
          </cell>
        </row>
        <row r="1270">
          <cell r="D1270">
            <v>60308997</v>
          </cell>
          <cell r="E1270" t="str">
            <v xml:space="preserve">A  </v>
          </cell>
          <cell r="F1270" t="str">
            <v>TV</v>
          </cell>
          <cell r="G1270" t="str">
            <v>JORGE ARMANDO HERNANDEZ</v>
          </cell>
          <cell r="H1270" t="str">
            <v>FRANCISCO I MADERO 2733-A, PREDIO FRANCISCO I MADERO, MONTERREY</v>
          </cell>
          <cell r="I1270">
            <v>83116359</v>
          </cell>
          <cell r="J1270" t="str">
            <v>HISENSE</v>
          </cell>
          <cell r="K1270" t="str">
            <v>50K20DW</v>
          </cell>
          <cell r="L1270" t="str">
            <v>50G143291H05084</v>
          </cell>
          <cell r="M1270" t="str">
            <v>POLIZA</v>
          </cell>
          <cell r="N1270">
            <v>0</v>
          </cell>
          <cell r="O1270">
            <v>42072</v>
          </cell>
          <cell r="P1270">
            <v>42795</v>
          </cell>
          <cell r="Q1270">
            <v>201024</v>
          </cell>
          <cell r="R1270" t="str">
            <v>18/01/17 8:11 ERNESTO HDZ NP5 P1A OC 1006140 PANEL 173331</v>
          </cell>
          <cell r="S1270" t="str">
            <v/>
          </cell>
          <cell r="T1270" t="str">
            <v xml:space="preserve">    SOFIA VAZQUEZ                 </v>
          </cell>
          <cell r="U1270" t="str">
            <v>2017-05-16</v>
          </cell>
          <cell r="V1270" t="str">
            <v>NORTE</v>
          </cell>
          <cell r="W1270" t="str">
            <v>COMPLETADO</v>
          </cell>
          <cell r="X1270" t="str">
            <v>TALLER</v>
          </cell>
          <cell r="Y1270">
            <v>42748</v>
          </cell>
          <cell r="Z1270">
            <v>676</v>
          </cell>
          <cell r="AD1270" t="str">
            <v>monterrey/predio francisco I Madero</v>
          </cell>
          <cell r="AE1270" t="str">
            <v>NL</v>
          </cell>
          <cell r="AF1270" t="str">
            <v>MX</v>
          </cell>
          <cell r="AG1270" t="str">
            <v>10327138</v>
          </cell>
          <cell r="AH1270" t="str">
            <v>JORGE ARMANDO HERNANDEZ</v>
          </cell>
          <cell r="AI1270" t="str">
            <v>Francisco I Madero 2733-A</v>
          </cell>
          <cell r="AJ1270" t="str">
            <v>81833116359</v>
          </cell>
          <cell r="AK1270" t="str">
            <v>8122058723</v>
          </cell>
          <cell r="AL1270" t="str">
            <v>64560</v>
          </cell>
          <cell r="AM1270"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270" t="str">
            <v>1TE50B8NUSCB</v>
          </cell>
          <cell r="AO1270" t="str">
            <v>Smart</v>
          </cell>
          <cell r="AP1270" t="str">
            <v>Hisense</v>
          </cell>
          <cell r="AQ1270" t="str">
            <v>Opera</v>
          </cell>
          <cell r="AR1270" t="str">
            <v>FHD 1920 x 1080</v>
          </cell>
          <cell r="AS1270" t="str">
            <v>3TE50G165140G165140M010</v>
          </cell>
          <cell r="AT1270">
            <v>45</v>
          </cell>
          <cell r="AU1270" t="str">
            <v>50H7GB</v>
          </cell>
          <cell r="AV1270" t="str">
            <v>3TE50G165140</v>
          </cell>
          <cell r="AW1270" t="str">
            <v>G165140</v>
          </cell>
          <cell r="AX1270" t="str">
            <v>M010</v>
          </cell>
          <cell r="AY1270">
            <v>74012711</v>
          </cell>
          <cell r="AZ1270">
            <v>51013630</v>
          </cell>
          <cell r="BA1270">
            <v>80151089</v>
          </cell>
        </row>
        <row r="1271">
          <cell r="D1271">
            <v>60317011</v>
          </cell>
          <cell r="E1271" t="str">
            <v xml:space="preserve">A  </v>
          </cell>
          <cell r="F1271" t="str">
            <v>TV</v>
          </cell>
          <cell r="G1271" t="str">
            <v>GUILLERMO GUTIERREZ VARELA</v>
          </cell>
          <cell r="H1271" t="str">
            <v xml:space="preserve">LEGARRETA 529 SECTOR BILBAO, PASEO DE BERGEL, MONTERREY </v>
          </cell>
          <cell r="I1271" t="str">
            <v>811971549, 8122380384</v>
          </cell>
          <cell r="J1271" t="str">
            <v>HISENSE</v>
          </cell>
          <cell r="K1271" t="str">
            <v>50K20DW</v>
          </cell>
          <cell r="L1271" t="str">
            <v>50G143065H00832</v>
          </cell>
          <cell r="M1271" t="str">
            <v>POLIZA</v>
          </cell>
          <cell r="N1271">
            <v>0</v>
          </cell>
          <cell r="O1271">
            <v>42138</v>
          </cell>
          <cell r="P1271">
            <v>42851</v>
          </cell>
          <cell r="Q1271">
            <v>201024</v>
          </cell>
          <cell r="R1271" t="str">
            <v>27/04/17 ARANTXA NP5 P1A O.C. 1010127 PANEL 173331</v>
          </cell>
          <cell r="S1271" t="str">
            <v/>
          </cell>
          <cell r="T1271" t="str">
            <v xml:space="preserve">    SOFIA VAZQUEZ                 </v>
          </cell>
          <cell r="U1271" t="str">
            <v>2017-05-16</v>
          </cell>
          <cell r="V1271" t="str">
            <v>NORTE</v>
          </cell>
          <cell r="W1271" t="str">
            <v>COMPLETADO</v>
          </cell>
          <cell r="X1271" t="str">
            <v>TALLER</v>
          </cell>
          <cell r="Y1271">
            <v>42850</v>
          </cell>
          <cell r="Z1271">
            <v>712</v>
          </cell>
          <cell r="AD1271" t="str">
            <v>col paseo del bergel/monterrey</v>
          </cell>
          <cell r="AE1271" t="str">
            <v>NL</v>
          </cell>
          <cell r="AF1271" t="str">
            <v>MX</v>
          </cell>
          <cell r="AG1271" t="str">
            <v>10416068</v>
          </cell>
          <cell r="AH1271" t="str">
            <v>GUILLERMO GUTIERREZ VARELA</v>
          </cell>
          <cell r="AI1271" t="str">
            <v>legorreta 529</v>
          </cell>
          <cell r="AJ1271" t="str">
            <v>8122380384</v>
          </cell>
          <cell r="AK1271" t="str">
            <v>8122380384</v>
          </cell>
          <cell r="AL1271" t="str">
            <v>64988</v>
          </cell>
          <cell r="AM1271" t="str">
            <v>29/04/2017 07 : 17 ARANTXA.MON : TCF129/04/2017 07 : 17 ARANTXA.MON : NP528/04/2017 06 : 07 201024 : P1A:OC1010127,PANEL173331,27ABRIL201727/04/2017 23 : 13 201024 : SE ANEXA NOTA DE COMPRAY SE PASA AREVIISON18/04/2017 03 : 51 LAURA.HERNA : ODSWTPRD%ARRIETA Y BILVAOES UNA PRIVADA</v>
          </cell>
          <cell r="AN1271" t="str">
            <v>1TE50B8NUSCB</v>
          </cell>
          <cell r="AO1271" t="str">
            <v>Smart</v>
          </cell>
          <cell r="AP1271" t="str">
            <v>Hisense</v>
          </cell>
          <cell r="AQ1271" t="str">
            <v>Opera</v>
          </cell>
          <cell r="AR1271" t="str">
            <v>FHD 1920 x 1080</v>
          </cell>
          <cell r="AS1271" t="str">
            <v>3TE50G165140G165140M010</v>
          </cell>
          <cell r="AT1271">
            <v>45</v>
          </cell>
          <cell r="AU1271" t="str">
            <v>50H7GB</v>
          </cell>
          <cell r="AV1271" t="str">
            <v>3TE50G165140</v>
          </cell>
          <cell r="AW1271" t="str">
            <v>G165140</v>
          </cell>
          <cell r="AX1271" t="str">
            <v>M010</v>
          </cell>
          <cell r="AY1271">
            <v>74012712</v>
          </cell>
          <cell r="AZ1271">
            <v>51013631</v>
          </cell>
          <cell r="BA1271">
            <v>80151090</v>
          </cell>
        </row>
        <row r="1272">
          <cell r="D1272">
            <v>60317057</v>
          </cell>
          <cell r="E1272" t="str">
            <v xml:space="preserve">A  </v>
          </cell>
          <cell r="F1272" t="str">
            <v>TV</v>
          </cell>
          <cell r="G1272" t="str">
            <v>JAIME AVALOS ARELLANO</v>
          </cell>
          <cell r="H1272" t="str">
            <v>GRISCIDA 6008, VALLE INFONAVIT, MONTERREY</v>
          </cell>
          <cell r="I1272" t="str">
            <v>8183395369, 8186591567</v>
          </cell>
          <cell r="J1272" t="str">
            <v>HISENSE</v>
          </cell>
          <cell r="K1272" t="str">
            <v>50H5B2</v>
          </cell>
          <cell r="L1272" t="str">
            <v>50G161183H00236</v>
          </cell>
          <cell r="M1272" t="str">
            <v>28174-2</v>
          </cell>
          <cell r="N1272">
            <v>8821</v>
          </cell>
          <cell r="O1272">
            <v>42713</v>
          </cell>
          <cell r="P1272">
            <v>42852</v>
          </cell>
          <cell r="Q1272">
            <v>201024</v>
          </cell>
          <cell r="R1272" t="str">
            <v>04/29/17 7:38 ARANTXA NP5 P1A OC 1010148 PANEL 196102</v>
          </cell>
          <cell r="S1272" t="str">
            <v/>
          </cell>
          <cell r="T1272" t="str">
            <v xml:space="preserve">    SOFIA VAZQUEZ                 </v>
          </cell>
          <cell r="U1272" t="str">
            <v>2017-05-16</v>
          </cell>
          <cell r="V1272" t="str">
            <v>NORTE</v>
          </cell>
          <cell r="W1272" t="str">
            <v>COMPLETADO</v>
          </cell>
          <cell r="X1272" t="str">
            <v>TALLER</v>
          </cell>
          <cell r="Y1272">
            <v>42851</v>
          </cell>
          <cell r="Z1272">
            <v>138</v>
          </cell>
          <cell r="AD1272" t="str">
            <v>Monterrey / Valle 4 sec</v>
          </cell>
          <cell r="AE1272" t="str">
            <v>NL</v>
          </cell>
          <cell r="AF1272" t="str">
            <v>MX</v>
          </cell>
          <cell r="AG1272" t="str">
            <v>10416979</v>
          </cell>
          <cell r="AH1272" t="str">
            <v>JAIME ARELLANO</v>
          </cell>
          <cell r="AI1272" t="str">
            <v>6008 Grisclda</v>
          </cell>
          <cell r="AJ1272" t="str">
            <v>8183395369</v>
          </cell>
          <cell r="AK1272" t="str">
            <v>8186591567</v>
          </cell>
          <cell r="AL1272" t="str">
            <v>64350</v>
          </cell>
          <cell r="AM1272"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272" t="str">
            <v>3TE50G155377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74012713</v>
          </cell>
          <cell r="AZ1272">
            <v>51013632</v>
          </cell>
          <cell r="BA1272">
            <v>80151091</v>
          </cell>
        </row>
        <row r="1273">
          <cell r="D1273">
            <v>60316421</v>
          </cell>
          <cell r="E1273" t="str">
            <v xml:space="preserve">A  </v>
          </cell>
          <cell r="F1273" t="str">
            <v>TV</v>
          </cell>
          <cell r="G1273" t="str">
            <v>MIGUEL FLORES</v>
          </cell>
          <cell r="H1273" t="str">
            <v>TRATADO DE LIBRE COMERCIOI 1000, PARQUE INDUSTRIAL STIVA, APODACA</v>
          </cell>
          <cell r="I1273">
            <v>8181450017</v>
          </cell>
          <cell r="J1273" t="str">
            <v>HISENSE</v>
          </cell>
          <cell r="K1273" t="str">
            <v>32H3B2</v>
          </cell>
          <cell r="L1273" t="str">
            <v>32G155366H02899</v>
          </cell>
          <cell r="M1273" t="str">
            <v>FACTURA</v>
          </cell>
          <cell r="N1273">
            <v>0</v>
          </cell>
          <cell r="O1273">
            <v>42494</v>
          </cell>
          <cell r="P1273">
            <v>42790</v>
          </cell>
          <cell r="Q1273">
            <v>201024</v>
          </cell>
          <cell r="R1273" t="str">
            <v>24/04/17 23:15 ARANTXA NP5 P1A OC 1009829 MAIN BOARD 187160</v>
          </cell>
          <cell r="S1273" t="str">
            <v/>
          </cell>
          <cell r="T1273" t="str">
            <v xml:space="preserve">    SOFIA VAZQUEZ                 </v>
          </cell>
          <cell r="U1273" t="str">
            <v>2017-05-16</v>
          </cell>
          <cell r="V1273" t="str">
            <v>NORTE</v>
          </cell>
          <cell r="W1273" t="str">
            <v>COMPLETADO</v>
          </cell>
          <cell r="X1273" t="str">
            <v>TALLER</v>
          </cell>
          <cell r="Y1273">
            <v>42845</v>
          </cell>
          <cell r="Z1273">
            <v>351</v>
          </cell>
          <cell r="AD1273" t="str">
            <v>apodaca /parque industrial stiva</v>
          </cell>
          <cell r="AE1273" t="str">
            <v>NL</v>
          </cell>
          <cell r="AF1273" t="str">
            <v>MX</v>
          </cell>
          <cell r="AG1273" t="str">
            <v>10405383</v>
          </cell>
          <cell r="AH1273" t="str">
            <v>MIGUEL FLORES</v>
          </cell>
          <cell r="AI1273" t="str">
            <v>tratado de libre comercio num 1000</v>
          </cell>
          <cell r="AJ1273" t="str">
            <v>01-8181450017</v>
          </cell>
          <cell r="AK1273">
            <v>0</v>
          </cell>
          <cell r="AL1273" t="str">
            <v>66626</v>
          </cell>
          <cell r="AM1273"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273" t="str">
            <v>3TE32G155364</v>
          </cell>
          <cell r="AO1273" t="str">
            <v>Básica</v>
          </cell>
          <cell r="AP1273" t="str">
            <v>Hisense</v>
          </cell>
          <cell r="AQ1273" t="str">
            <v>Opera</v>
          </cell>
          <cell r="AR1273" t="str">
            <v>HD 1366 X 768</v>
          </cell>
          <cell r="AS1273" t="str">
            <v>3TE32G164478G164478M010</v>
          </cell>
          <cell r="AT1273">
            <v>3</v>
          </cell>
          <cell r="AU1273" t="str">
            <v>32H3B2</v>
          </cell>
          <cell r="AV1273" t="str">
            <v>3TE32G164478</v>
          </cell>
          <cell r="AW1273" t="str">
            <v>G164478</v>
          </cell>
          <cell r="AX1273" t="str">
            <v>M010</v>
          </cell>
          <cell r="AY1273">
            <v>74012714</v>
          </cell>
          <cell r="AZ1273">
            <v>51013633</v>
          </cell>
          <cell r="BA1273">
            <v>80151093</v>
          </cell>
        </row>
        <row r="1274">
          <cell r="D1274">
            <v>60316348</v>
          </cell>
          <cell r="E1274" t="str">
            <v xml:space="preserve">A  </v>
          </cell>
          <cell r="F1274" t="str">
            <v>TV</v>
          </cell>
          <cell r="G1274" t="str">
            <v>IRMA ANGELICA AGUILAR</v>
          </cell>
          <cell r="H1274" t="str">
            <v xml:space="preserve">CALLE A 911, GUERRA, GUADALUPE </v>
          </cell>
          <cell r="I1274" t="str">
            <v>8124592294, 8115361592</v>
          </cell>
          <cell r="J1274" t="str">
            <v>HISENSE</v>
          </cell>
          <cell r="K1274" t="str">
            <v>50K20DW</v>
          </cell>
          <cell r="L1274" t="str">
            <v>50J140464H05147</v>
          </cell>
          <cell r="M1274" t="str">
            <v>67019-17</v>
          </cell>
          <cell r="N1274">
            <v>8559</v>
          </cell>
          <cell r="O1274">
            <v>42011</v>
          </cell>
          <cell r="P1274">
            <v>42846</v>
          </cell>
          <cell r="Q1274">
            <v>201024</v>
          </cell>
          <cell r="R1274" t="str">
            <v>27/04/17 8:20 ARANTXA NP5 P1A OC 1009974 PANEL 173331</v>
          </cell>
          <cell r="S1274" t="str">
            <v/>
          </cell>
          <cell r="T1274" t="str">
            <v xml:space="preserve">    SOFIA VAZQUEZ                 </v>
          </cell>
          <cell r="U1274" t="str">
            <v>2017-05-16</v>
          </cell>
          <cell r="V1274" t="str">
            <v>NORTE</v>
          </cell>
          <cell r="W1274" t="str">
            <v>COMPLETADO</v>
          </cell>
          <cell r="X1274" t="str">
            <v>TALLER</v>
          </cell>
          <cell r="Y1274">
            <v>42844</v>
          </cell>
          <cell r="Z1274">
            <v>833</v>
          </cell>
          <cell r="AD1274" t="str">
            <v>GPE/FRACC. GUERRA</v>
          </cell>
          <cell r="AE1274" t="str">
            <v>NL</v>
          </cell>
          <cell r="AF1274" t="str">
            <v>MX</v>
          </cell>
          <cell r="AG1274" t="str">
            <v>10252003</v>
          </cell>
          <cell r="AH1274" t="str">
            <v>IRMA ANGELICA AGUILAR GAMA</v>
          </cell>
          <cell r="AI1274" t="str">
            <v>CALLE A NO 911</v>
          </cell>
          <cell r="AJ1274" t="str">
            <v>8124592294</v>
          </cell>
          <cell r="AK1274" t="str">
            <v>8115361592</v>
          </cell>
          <cell r="AL1274" t="str">
            <v>67140</v>
          </cell>
          <cell r="AM1274"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274" t="str">
            <v>1TE50B8NUSCB</v>
          </cell>
          <cell r="AO1274" t="str">
            <v>Smart</v>
          </cell>
          <cell r="AP1274" t="str">
            <v>Hisense</v>
          </cell>
          <cell r="AQ1274" t="str">
            <v>Opera</v>
          </cell>
          <cell r="AR1274" t="str">
            <v>FHD 1920 x 1080</v>
          </cell>
          <cell r="AS1274" t="str">
            <v>3TE50G165140G165140M010</v>
          </cell>
          <cell r="AT1274">
            <v>45</v>
          </cell>
          <cell r="AU1274" t="str">
            <v>50H7GB</v>
          </cell>
          <cell r="AV1274" t="str">
            <v>3TE50G165140</v>
          </cell>
          <cell r="AW1274" t="str">
            <v>G165140</v>
          </cell>
          <cell r="AX1274" t="str">
            <v>M010</v>
          </cell>
          <cell r="AY1274">
            <v>74012715</v>
          </cell>
          <cell r="AZ1274">
            <v>51013634</v>
          </cell>
          <cell r="BA1274">
            <v>80151098</v>
          </cell>
        </row>
        <row r="1275">
          <cell r="D1275">
            <v>60316428</v>
          </cell>
          <cell r="E1275" t="str">
            <v xml:space="preserve">A  </v>
          </cell>
          <cell r="F1275" t="str">
            <v>TV</v>
          </cell>
          <cell r="G1275" t="str">
            <v>BARTOLO MARTINEZ PEREZ</v>
          </cell>
          <cell r="H1275" t="str">
            <v>SAN BARTOLOME 520, NUEVO TAMAULIPAS, GUADALUPE</v>
          </cell>
          <cell r="I1275" t="str">
            <v>10935288, 8186591516</v>
          </cell>
          <cell r="J1275" t="str">
            <v>HISENSE</v>
          </cell>
          <cell r="K1275" t="str">
            <v>50K20DW</v>
          </cell>
          <cell r="L1275" t="str">
            <v>50G143065H01394</v>
          </cell>
          <cell r="M1275" t="str">
            <v>TIKET</v>
          </cell>
          <cell r="N1275">
            <v>8153.41</v>
          </cell>
          <cell r="O1275">
            <v>42185</v>
          </cell>
          <cell r="P1275">
            <v>42846</v>
          </cell>
          <cell r="Q1275">
            <v>201024</v>
          </cell>
          <cell r="R1275" t="str">
            <v>27/04/17 8:18 ARANTXA NP5 P1A OC 1009973 PANEL 173331</v>
          </cell>
          <cell r="S1275" t="str">
            <v/>
          </cell>
          <cell r="T1275" t="str">
            <v xml:space="preserve">    SOFIA VAZQUEZ                 </v>
          </cell>
          <cell r="U1275" t="str">
            <v>2017-05-16</v>
          </cell>
          <cell r="V1275" t="str">
            <v>NORTE</v>
          </cell>
          <cell r="W1275" t="str">
            <v>COMPLETADO</v>
          </cell>
          <cell r="X1275" t="str">
            <v>TALLER</v>
          </cell>
          <cell r="Y1275">
            <v>42845</v>
          </cell>
          <cell r="Z1275">
            <v>660</v>
          </cell>
          <cell r="AD1275" t="str">
            <v>Gpe/nuevo tamaulipas</v>
          </cell>
          <cell r="AE1275" t="str">
            <v>NL</v>
          </cell>
          <cell r="AF1275" t="str">
            <v>MX</v>
          </cell>
          <cell r="AG1275" t="str">
            <v>10416281</v>
          </cell>
          <cell r="AH1275" t="str">
            <v>BARTOLO MARTINEZ PEREZ</v>
          </cell>
          <cell r="AI1275" t="str">
            <v>San bartolome 520</v>
          </cell>
          <cell r="AJ1275" t="str">
            <v>8186591516</v>
          </cell>
          <cell r="AK1275" t="str">
            <v>8186591516</v>
          </cell>
          <cell r="AL1275" t="str">
            <v>61200</v>
          </cell>
          <cell r="AM1275"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275" t="str">
            <v>1TE50B8NUSCB</v>
          </cell>
          <cell r="AO1275" t="str">
            <v>Smart</v>
          </cell>
          <cell r="AP1275" t="str">
            <v>Hisense</v>
          </cell>
          <cell r="AQ1275" t="str">
            <v>Opera</v>
          </cell>
          <cell r="AR1275" t="str">
            <v>FHD 1920 x 1080</v>
          </cell>
          <cell r="AS1275" t="str">
            <v>3TE50G165140G165140M010</v>
          </cell>
          <cell r="AT1275">
            <v>45</v>
          </cell>
          <cell r="AU1275" t="str">
            <v>50H7GB</v>
          </cell>
          <cell r="AV1275" t="str">
            <v>3TE50G165140</v>
          </cell>
          <cell r="AW1275" t="str">
            <v>G165140</v>
          </cell>
          <cell r="AX1275" t="str">
            <v>M010</v>
          </cell>
          <cell r="AY1275">
            <v>74012716</v>
          </cell>
          <cell r="AZ1275">
            <v>51013635</v>
          </cell>
          <cell r="BA1275">
            <v>80151101</v>
          </cell>
        </row>
        <row r="1276">
          <cell r="D1276">
            <v>60317054</v>
          </cell>
          <cell r="E1276" t="str">
            <v xml:space="preserve">A  </v>
          </cell>
          <cell r="F1276" t="str">
            <v>TV</v>
          </cell>
          <cell r="G1276" t="str">
            <v>FRANCISCO JAVIER RANGEL GONZALEZ</v>
          </cell>
          <cell r="H1276" t="str">
            <v>PRIV. JOSE ORTIZ DE DOMINGUEZ, ZAPATA, MONTERREY</v>
          </cell>
          <cell r="I1276">
            <v>8113721906</v>
          </cell>
          <cell r="J1276" t="str">
            <v>HISENSE</v>
          </cell>
          <cell r="K1276" t="str">
            <v>50K20DW</v>
          </cell>
          <cell r="L1276" t="str">
            <v>50G143064H02461</v>
          </cell>
          <cell r="M1276" t="str">
            <v>FACTURA</v>
          </cell>
          <cell r="N1276">
            <v>9774.15</v>
          </cell>
          <cell r="O1276">
            <v>42000</v>
          </cell>
          <cell r="P1276">
            <v>42857</v>
          </cell>
          <cell r="Q1276">
            <v>201024</v>
          </cell>
          <cell r="R1276" t="str">
            <v>05/05/17 6:07 ARANTXA NP5 P1A OC 1010297 PANEL 173331</v>
          </cell>
          <cell r="S1276" t="str">
            <v/>
          </cell>
          <cell r="T1276" t="str">
            <v xml:space="preserve">    SOFIA VAZQUEZ                 </v>
          </cell>
          <cell r="U1276" t="str">
            <v>2017-05-16</v>
          </cell>
          <cell r="V1276" t="str">
            <v>NORTE</v>
          </cell>
          <cell r="W1276" t="str">
            <v>COMPLETADO</v>
          </cell>
          <cell r="X1276" t="str">
            <v>TALLER</v>
          </cell>
          <cell r="Y1276">
            <v>42851</v>
          </cell>
          <cell r="Z1276">
            <v>851</v>
          </cell>
          <cell r="AD1276" t="str">
            <v>Zapata/Monterrey</v>
          </cell>
          <cell r="AE1276" t="str">
            <v>NL</v>
          </cell>
          <cell r="AF1276" t="str">
            <v>MX</v>
          </cell>
          <cell r="AG1276" t="str">
            <v>10416308</v>
          </cell>
          <cell r="AH1276" t="str">
            <v>FRANCISCO JAVIER RANGEL GONZALEZ</v>
          </cell>
          <cell r="AI1276" t="str">
            <v>46a Priv josefa Ortiz de Dominguez</v>
          </cell>
          <cell r="AJ1276" t="str">
            <v>8113721906</v>
          </cell>
          <cell r="AK1276">
            <v>0</v>
          </cell>
          <cell r="AL1276" t="str">
            <v>64390</v>
          </cell>
          <cell r="AM1276"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74012717</v>
          </cell>
          <cell r="AZ1276">
            <v>51013636</v>
          </cell>
          <cell r="BA1276">
            <v>80151105</v>
          </cell>
        </row>
        <row r="1277">
          <cell r="D1277">
            <v>60302410</v>
          </cell>
          <cell r="E1277" t="str">
            <v xml:space="preserve">A  </v>
          </cell>
          <cell r="F1277" t="str">
            <v>TV</v>
          </cell>
          <cell r="G1277" t="str">
            <v>FRANCISCO JAVIER SILVA</v>
          </cell>
          <cell r="H1277" t="str">
            <v>SIMON BOLIVAR 130, CENTRO, MONTEMORELOS</v>
          </cell>
          <cell r="I1277">
            <v>8261284548</v>
          </cell>
          <cell r="J1277" t="str">
            <v>HISENSE</v>
          </cell>
          <cell r="K1277" t="str">
            <v>32H5B2</v>
          </cell>
          <cell r="L1277" t="str">
            <v>32G155369H08211</v>
          </cell>
          <cell r="M1277" t="str">
            <v>TIKET</v>
          </cell>
          <cell r="N1277">
            <v>5998.5</v>
          </cell>
          <cell r="O1277">
            <v>42611</v>
          </cell>
          <cell r="P1277">
            <v>42685</v>
          </cell>
          <cell r="Q1277">
            <v>201024</v>
          </cell>
          <cell r="R1277" t="str">
            <v>18/11/16 2.45 ERNESTO HDZ NP5 P1A OC 1003661 MAIN BOARD 191148</v>
          </cell>
          <cell r="S1277" t="str">
            <v/>
          </cell>
          <cell r="T1277" t="str">
            <v xml:space="preserve">    SOFIA VAZQUEZ                 </v>
          </cell>
          <cell r="U1277" t="str">
            <v>2017-05-16</v>
          </cell>
          <cell r="V1277" t="str">
            <v>NORTE</v>
          </cell>
          <cell r="W1277" t="str">
            <v>COMPLETADO</v>
          </cell>
          <cell r="X1277" t="str">
            <v>TALLER</v>
          </cell>
          <cell r="Y1277" t="e">
            <v>#N/A</v>
          </cell>
          <cell r="Z1277" t="e">
            <v>#N/A</v>
          </cell>
          <cell r="AD1277" t="e">
            <v>#N/A</v>
          </cell>
          <cell r="AE1277" t="e">
            <v>#N/A</v>
          </cell>
          <cell r="AF1277" t="e">
            <v>#N/A</v>
          </cell>
          <cell r="AG1277" t="e">
            <v>#N/A</v>
          </cell>
          <cell r="AH1277" t="e">
            <v>#N/A</v>
          </cell>
          <cell r="AI1277" t="e">
            <v>#N/A</v>
          </cell>
          <cell r="AJ1277" t="e">
            <v>#N/A</v>
          </cell>
          <cell r="AK1277" t="e">
            <v>#N/A</v>
          </cell>
          <cell r="AL1277" t="e">
            <v>#N/A</v>
          </cell>
          <cell r="AM1277" t="e">
            <v>#N/A</v>
          </cell>
          <cell r="AN1277" t="str">
            <v>3TE32G155369</v>
          </cell>
          <cell r="AO1277" t="str">
            <v>Smart</v>
          </cell>
          <cell r="AP1277" t="str">
            <v>Hisense</v>
          </cell>
          <cell r="AQ1277" t="str">
            <v>Opera</v>
          </cell>
          <cell r="AR1277" t="str">
            <v>HD 1366 X 768</v>
          </cell>
          <cell r="AS1277" t="str">
            <v>3TE32G164485G164485M010</v>
          </cell>
          <cell r="AT1277">
            <v>44</v>
          </cell>
          <cell r="AU1277" t="str">
            <v>32H5B2</v>
          </cell>
          <cell r="AV1277" t="str">
            <v>3TE32G164485</v>
          </cell>
          <cell r="AW1277" t="str">
            <v>G164485</v>
          </cell>
          <cell r="AX1277" t="str">
            <v>M010</v>
          </cell>
          <cell r="AY1277">
            <v>74012718</v>
          </cell>
          <cell r="AZ1277">
            <v>51013637</v>
          </cell>
          <cell r="BA1277">
            <v>80151106</v>
          </cell>
        </row>
        <row r="1278">
          <cell r="D1278">
            <v>60316903</v>
          </cell>
          <cell r="E1278" t="str">
            <v xml:space="preserve">A  </v>
          </cell>
          <cell r="F1278" t="str">
            <v>TV</v>
          </cell>
          <cell r="G1278" t="str">
            <v>JUAN MANUEL TREVIÑO CASTILLO</v>
          </cell>
          <cell r="H1278" t="str">
            <v xml:space="preserve">SIERRA DEL FRAILE 146, LAS PUENTES 1ER SECTOR, SAN NICOLAS </v>
          </cell>
          <cell r="I1278" t="str">
            <v>8183765662, 8183760229</v>
          </cell>
          <cell r="J1278" t="str">
            <v>HISENSE</v>
          </cell>
          <cell r="K1278" t="str">
            <v>50K20DW</v>
          </cell>
          <cell r="L1278" t="str">
            <v>50G143291H13174</v>
          </cell>
          <cell r="M1278" t="str">
            <v>TIKET</v>
          </cell>
          <cell r="N1278">
            <v>11998.37</v>
          </cell>
          <cell r="O1278">
            <v>42186</v>
          </cell>
          <cell r="P1278">
            <v>42850</v>
          </cell>
          <cell r="Q1278">
            <v>201024</v>
          </cell>
          <cell r="R1278" t="str">
            <v>29/04/17 7:14 ARANTXA NP5 P1A OC. 101122 PANEL 173331</v>
          </cell>
          <cell r="S1278" t="str">
            <v/>
          </cell>
          <cell r="T1278" t="str">
            <v xml:space="preserve">    SOFIA VAZQUEZ                 </v>
          </cell>
          <cell r="U1278" t="str">
            <v>2017-05-16</v>
          </cell>
          <cell r="V1278" t="str">
            <v>NORTE</v>
          </cell>
          <cell r="W1278" t="str">
            <v>COMPLETADO</v>
          </cell>
          <cell r="X1278" t="str">
            <v>TALLER</v>
          </cell>
          <cell r="Y1278">
            <v>42849</v>
          </cell>
          <cell r="Z1278">
            <v>663</v>
          </cell>
          <cell r="AD1278" t="str">
            <v>san nocolas garza/ las fuentes 1er sec</v>
          </cell>
          <cell r="AE1278" t="str">
            <v>NL</v>
          </cell>
          <cell r="AF1278" t="str">
            <v>MX</v>
          </cell>
          <cell r="AG1278" t="str">
            <v>10416821</v>
          </cell>
          <cell r="AH1278" t="str">
            <v>JUAN MANUEL TREVIÑO CASTILLO</v>
          </cell>
          <cell r="AI1278" t="str">
            <v>sierra del fraile num 146</v>
          </cell>
          <cell r="AJ1278" t="str">
            <v>8183760229</v>
          </cell>
          <cell r="AK1278" t="str">
            <v>8183760229</v>
          </cell>
          <cell r="AL1278" t="str">
            <v>66460</v>
          </cell>
          <cell r="AM1278"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278" t="str">
            <v>1TE50B8NUSCB</v>
          </cell>
          <cell r="AO1278" t="str">
            <v>Smart</v>
          </cell>
          <cell r="AP1278" t="str">
            <v>Hisense</v>
          </cell>
          <cell r="AQ1278" t="str">
            <v>Opera</v>
          </cell>
          <cell r="AR1278" t="str">
            <v>FHD 1920 x 1080</v>
          </cell>
          <cell r="AS1278" t="str">
            <v>3TE50G165140G165140M010</v>
          </cell>
          <cell r="AT1278">
            <v>45</v>
          </cell>
          <cell r="AU1278" t="str">
            <v>50H7GB</v>
          </cell>
          <cell r="AV1278" t="str">
            <v>3TE50G165140</v>
          </cell>
          <cell r="AW1278" t="str">
            <v>G165140</v>
          </cell>
          <cell r="AX1278" t="str">
            <v>M010</v>
          </cell>
          <cell r="AY1278">
            <v>74012720</v>
          </cell>
          <cell r="AZ1278">
            <v>51013639</v>
          </cell>
          <cell r="BA1278">
            <v>80151112</v>
          </cell>
        </row>
        <row r="1279">
          <cell r="D1279">
            <v>60315791</v>
          </cell>
          <cell r="E1279" t="str">
            <v xml:space="preserve">A  </v>
          </cell>
          <cell r="F1279" t="str">
            <v>TV</v>
          </cell>
          <cell r="G1279" t="str">
            <v>SAN JUANA MORALES PALOMARES</v>
          </cell>
          <cell r="H1279" t="str">
            <v>COLIMA 922, INDEPENDENCIA, MONTERREY</v>
          </cell>
          <cell r="I1279" t="str">
            <v>83619382, 8110504177</v>
          </cell>
          <cell r="J1279" t="str">
            <v>HISENSE</v>
          </cell>
          <cell r="K1279" t="str">
            <v>50H7GB</v>
          </cell>
          <cell r="L1279" t="str">
            <v>50G162153MH00361</v>
          </cell>
          <cell r="M1279" t="str">
            <v>TIKET</v>
          </cell>
          <cell r="N1279">
            <v>13331.89</v>
          </cell>
          <cell r="O1279">
            <v>42693</v>
          </cell>
          <cell r="P1279">
            <v>42837</v>
          </cell>
          <cell r="Q1279">
            <v>201024</v>
          </cell>
          <cell r="R1279" t="str">
            <v>11/05/17 00:08 ARANTXA NP5 P1A. OC 1009702 MAIN BOARD 202712</v>
          </cell>
          <cell r="S1279" t="str">
            <v/>
          </cell>
          <cell r="T1279" t="str">
            <v xml:space="preserve">    SOFIA VAZQUEZ                 </v>
          </cell>
          <cell r="U1279" t="str">
            <v>2017-05-16</v>
          </cell>
          <cell r="V1279" t="str">
            <v>NORTE</v>
          </cell>
          <cell r="W1279" t="str">
            <v>COMPLETADO</v>
          </cell>
          <cell r="X1279" t="str">
            <v>TALLER</v>
          </cell>
          <cell r="Y1279">
            <v>42836</v>
          </cell>
          <cell r="Z1279">
            <v>143</v>
          </cell>
          <cell r="AD1279" t="str">
            <v>mty/independencia</v>
          </cell>
          <cell r="AE1279" t="str">
            <v>NL</v>
          </cell>
          <cell r="AF1279" t="str">
            <v>MX</v>
          </cell>
          <cell r="AG1279" t="str">
            <v>10415850</v>
          </cell>
          <cell r="AH1279" t="str">
            <v>SANJUANA MORALES PALOMARES</v>
          </cell>
          <cell r="AI1279" t="str">
            <v>colima 922</v>
          </cell>
          <cell r="AJ1279" t="str">
            <v>8110504177</v>
          </cell>
          <cell r="AK1279" t="str">
            <v>8110504177</v>
          </cell>
          <cell r="AL1279" t="str">
            <v>64720</v>
          </cell>
          <cell r="AM1279"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279" t="str">
            <v>3TE50G1523B0</v>
          </cell>
          <cell r="AO1279" t="str">
            <v>Smart</v>
          </cell>
          <cell r="AP1279" t="str">
            <v>Hisense</v>
          </cell>
          <cell r="AQ1279" t="str">
            <v>Android</v>
          </cell>
          <cell r="AR1279" t="str">
            <v>UHD 3840 X 2160</v>
          </cell>
          <cell r="AS1279" t="str">
            <v>3TE50G165140G165140M010</v>
          </cell>
          <cell r="AT1279">
            <v>45</v>
          </cell>
          <cell r="AU1279" t="str">
            <v>50H7GB</v>
          </cell>
          <cell r="AV1279" t="str">
            <v>3TE50G165140</v>
          </cell>
          <cell r="AW1279" t="str">
            <v>G165140</v>
          </cell>
          <cell r="AX1279" t="str">
            <v>M010</v>
          </cell>
          <cell r="AY1279">
            <v>74012721</v>
          </cell>
          <cell r="AZ1279">
            <v>51013640</v>
          </cell>
          <cell r="BA1279">
            <v>80151113</v>
          </cell>
        </row>
        <row r="1280">
          <cell r="D1280">
            <v>60316904</v>
          </cell>
          <cell r="E1280" t="str">
            <v xml:space="preserve">A  </v>
          </cell>
          <cell r="F1280" t="str">
            <v>TV</v>
          </cell>
          <cell r="G1280" t="str">
            <v>MARIA ADRIANA CHAVEZ ROSALES</v>
          </cell>
          <cell r="H1280" t="str">
            <v>COAHUILA 1264, INDEPENDENCIA, MONTERREY</v>
          </cell>
          <cell r="I1280" t="str">
            <v>8181903146, 8115246166</v>
          </cell>
          <cell r="J1280" t="str">
            <v>HISENSE</v>
          </cell>
          <cell r="K1280" t="str">
            <v>50K20DW</v>
          </cell>
          <cell r="L1280" t="str">
            <v>50G143291H05718</v>
          </cell>
          <cell r="M1280" t="str">
            <v>TIKET</v>
          </cell>
          <cell r="N1280">
            <v>13494.9</v>
          </cell>
          <cell r="O1280">
            <v>42114</v>
          </cell>
          <cell r="P1280">
            <v>42850</v>
          </cell>
          <cell r="Q1280">
            <v>201024</v>
          </cell>
          <cell r="R1280" t="str">
            <v>29/04/17 07:12 ARANTXA NP5 P1A OC. 1010119 PANEL 173331</v>
          </cell>
          <cell r="S1280" t="str">
            <v/>
          </cell>
          <cell r="T1280" t="str">
            <v xml:space="preserve">    SOFIA VAZQUEZ                 </v>
          </cell>
          <cell r="U1280" t="str">
            <v>2017-05-16</v>
          </cell>
          <cell r="V1280" t="str">
            <v>NORTE</v>
          </cell>
          <cell r="W1280" t="str">
            <v>COMPLETADO</v>
          </cell>
          <cell r="X1280" t="str">
            <v>TALLER</v>
          </cell>
          <cell r="Y1280">
            <v>42849</v>
          </cell>
          <cell r="Z1280">
            <v>735</v>
          </cell>
          <cell r="AD1280" t="str">
            <v>monterrey/independencia</v>
          </cell>
          <cell r="AE1280" t="str">
            <v>NL</v>
          </cell>
          <cell r="AF1280" t="str">
            <v>MX</v>
          </cell>
          <cell r="AG1280" t="str">
            <v>10416767</v>
          </cell>
          <cell r="AH1280" t="str">
            <v>MARIA ADRIANA CHAVES ROSALES</v>
          </cell>
          <cell r="AI1280" t="str">
            <v>coahuila num 1264</v>
          </cell>
          <cell r="AJ1280" t="str">
            <v>0448115246166</v>
          </cell>
          <cell r="AK1280" t="str">
            <v>0448115246166</v>
          </cell>
          <cell r="AL1280" t="str">
            <v>64720</v>
          </cell>
          <cell r="AM1280"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74012722</v>
          </cell>
          <cell r="AZ1280">
            <v>51013641</v>
          </cell>
          <cell r="BA1280">
            <v>80151115</v>
          </cell>
        </row>
        <row r="1281">
          <cell r="D1281">
            <v>60316986</v>
          </cell>
          <cell r="E1281" t="str">
            <v xml:space="preserve">A  </v>
          </cell>
          <cell r="F1281" t="str">
            <v>TV</v>
          </cell>
          <cell r="G1281" t="str">
            <v>RICARDO GUADALUPE MARTINEZ</v>
          </cell>
          <cell r="H1281" t="str">
            <v>5 DE MAYO 910, CANTERA, GUADALUPE</v>
          </cell>
          <cell r="I1281">
            <v>8115510000</v>
          </cell>
          <cell r="J1281" t="str">
            <v>HISENSE</v>
          </cell>
          <cell r="K1281" t="str">
            <v>40D37</v>
          </cell>
          <cell r="L1281" t="str">
            <v>40M154812H04745</v>
          </cell>
          <cell r="M1281" t="str">
            <v>273815-6</v>
          </cell>
          <cell r="N1281">
            <v>5419</v>
          </cell>
          <cell r="O1281">
            <v>42691</v>
          </cell>
          <cell r="P1281">
            <v>42850</v>
          </cell>
          <cell r="Q1281">
            <v>201024</v>
          </cell>
          <cell r="R1281" t="str">
            <v>28/04/2017  09:40 ARANTXA MON NP5 P1A: 10010107 PANEL, 188708</v>
          </cell>
          <cell r="S1281" t="str">
            <v/>
          </cell>
          <cell r="T1281" t="str">
            <v xml:space="preserve">    SOFIA VAZQUEZ                 </v>
          </cell>
          <cell r="U1281" t="str">
            <v>2017-05-16</v>
          </cell>
          <cell r="V1281" t="str">
            <v>NORTE</v>
          </cell>
          <cell r="W1281" t="str">
            <v>COMPLETADO</v>
          </cell>
          <cell r="X1281" t="str">
            <v>TALLER</v>
          </cell>
          <cell r="Y1281">
            <v>42850</v>
          </cell>
          <cell r="Z1281">
            <v>159</v>
          </cell>
          <cell r="AD1281" t="str">
            <v>col cantera/guadalupe</v>
          </cell>
          <cell r="AE1281" t="str">
            <v>NL</v>
          </cell>
          <cell r="AF1281" t="str">
            <v>MX</v>
          </cell>
          <cell r="AG1281" t="str">
            <v>10416761</v>
          </cell>
          <cell r="AH1281" t="str">
            <v>RICARDO GUADALUOE MARTINEZ ZALASAR</v>
          </cell>
          <cell r="AI1281" t="str">
            <v>cinco de mayo 910</v>
          </cell>
          <cell r="AJ1281" t="str">
            <v>8115510000</v>
          </cell>
          <cell r="AK1281">
            <v>0</v>
          </cell>
          <cell r="AL1281" t="str">
            <v>67150</v>
          </cell>
          <cell r="AM1281"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281" t="str">
            <v>3TE40G144668</v>
          </cell>
          <cell r="AO1281" t="str">
            <v>Básica</v>
          </cell>
          <cell r="AP1281" t="str">
            <v>Hisense</v>
          </cell>
          <cell r="AQ1281" t="str">
            <v>Opera</v>
          </cell>
          <cell r="AR1281" t="str">
            <v>FHD 1920 x 1080</v>
          </cell>
          <cell r="AS1281" t="str">
            <v>3TE40G163934G163934M010</v>
          </cell>
          <cell r="AT1281">
            <v>0</v>
          </cell>
          <cell r="AU1281" t="str">
            <v>40H5B2</v>
          </cell>
          <cell r="AV1281" t="str">
            <v>3TE40G163934</v>
          </cell>
          <cell r="AW1281" t="str">
            <v>G163934</v>
          </cell>
          <cell r="AX1281" t="str">
            <v>M010</v>
          </cell>
          <cell r="AY1281">
            <v>74012723</v>
          </cell>
          <cell r="AZ1281">
            <v>51013642</v>
          </cell>
          <cell r="BA1281">
            <v>80151117</v>
          </cell>
        </row>
        <row r="1282">
          <cell r="D1282">
            <v>60316781</v>
          </cell>
          <cell r="E1282" t="str">
            <v xml:space="preserve">A  </v>
          </cell>
          <cell r="F1282" t="str">
            <v>TV</v>
          </cell>
          <cell r="G1282" t="str">
            <v>ANGEL SABINO GONZALEZ MARTINEZ</v>
          </cell>
          <cell r="H1282" t="str">
            <v>PIRUL 601-A, EVANOS 4° SECTOR, APODACA</v>
          </cell>
          <cell r="I1282" t="str">
            <v>8112638028, 8121670867</v>
          </cell>
          <cell r="J1282" t="str">
            <v>HISENSE</v>
          </cell>
          <cell r="K1282" t="str">
            <v>50K20DW</v>
          </cell>
          <cell r="L1282" t="str">
            <v>50G144844H07089</v>
          </cell>
          <cell r="M1282" t="str">
            <v>190034-9</v>
          </cell>
          <cell r="N1282">
            <v>14434</v>
          </cell>
          <cell r="O1282">
            <v>42266</v>
          </cell>
          <cell r="P1282">
            <v>42849</v>
          </cell>
          <cell r="Q1282">
            <v>201024</v>
          </cell>
          <cell r="R1282" t="str">
            <v>27/04/17  8:36 ARANTXA NP5 P1A OC 1009985 PANEL 173331</v>
          </cell>
          <cell r="S1282" t="str">
            <v/>
          </cell>
          <cell r="T1282" t="str">
            <v xml:space="preserve">    SOFIA VAZQUEZ                 </v>
          </cell>
          <cell r="U1282" t="str">
            <v>2017-05-16</v>
          </cell>
          <cell r="V1282" t="str">
            <v>NORTE</v>
          </cell>
          <cell r="W1282" t="str">
            <v>COMPLETADO</v>
          </cell>
          <cell r="X1282" t="str">
            <v>TALLER</v>
          </cell>
          <cell r="Y1282">
            <v>42846</v>
          </cell>
          <cell r="Z1282">
            <v>580</v>
          </cell>
          <cell r="AD1282" t="str">
            <v>apodaca /evanos 4to sec</v>
          </cell>
          <cell r="AE1282" t="str">
            <v>NL</v>
          </cell>
          <cell r="AF1282" t="str">
            <v>MX</v>
          </cell>
          <cell r="AG1282" t="str">
            <v>10416712</v>
          </cell>
          <cell r="AH1282" t="str">
            <v>ANGEL SABINO GONZALEZ MARTINEZ</v>
          </cell>
          <cell r="AI1282" t="str">
            <v>pirul num 601</v>
          </cell>
          <cell r="AJ1282" t="str">
            <v>8121670867</v>
          </cell>
          <cell r="AK1282" t="str">
            <v>8121670867</v>
          </cell>
          <cell r="AL1282" t="str">
            <v>66612</v>
          </cell>
          <cell r="AM1282"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282" t="str">
            <v>1TE50B8NUSCB</v>
          </cell>
          <cell r="AO1282" t="str">
            <v>Smart</v>
          </cell>
          <cell r="AP1282" t="str">
            <v>Hisense</v>
          </cell>
          <cell r="AQ1282" t="str">
            <v>Opera</v>
          </cell>
          <cell r="AR1282" t="str">
            <v>FHD 1920 x 1080</v>
          </cell>
          <cell r="AS1282" t="str">
            <v>3TE50G165140G165140M010</v>
          </cell>
          <cell r="AT1282">
            <v>45</v>
          </cell>
          <cell r="AU1282" t="str">
            <v>50H7GB</v>
          </cell>
          <cell r="AV1282" t="str">
            <v>3TE50G165140</v>
          </cell>
          <cell r="AW1282" t="str">
            <v>G165140</v>
          </cell>
          <cell r="AX1282" t="str">
            <v>M010</v>
          </cell>
          <cell r="AY1282">
            <v>74012724</v>
          </cell>
          <cell r="AZ1282">
            <v>51013643</v>
          </cell>
          <cell r="BA1282">
            <v>80151119</v>
          </cell>
        </row>
        <row r="1283">
          <cell r="D1283">
            <v>60316456</v>
          </cell>
          <cell r="E1283" t="str">
            <v xml:space="preserve">A  </v>
          </cell>
          <cell r="F1283" t="str">
            <v>TV</v>
          </cell>
          <cell r="G1283" t="str">
            <v>MARIA CRISTINA BANDA</v>
          </cell>
          <cell r="H1283" t="str">
            <v>MANUEL DELGADO 3042, VICTORIA, MONTERREY</v>
          </cell>
          <cell r="I1283">
            <v>811198388</v>
          </cell>
          <cell r="J1283" t="str">
            <v>HISENSE</v>
          </cell>
          <cell r="K1283" t="str">
            <v>50K20DW</v>
          </cell>
          <cell r="L1283" t="str">
            <v>50G143064H02799</v>
          </cell>
          <cell r="M1283" t="str">
            <v>TIKET</v>
          </cell>
          <cell r="N1283">
            <v>10991.08</v>
          </cell>
          <cell r="O1283">
            <v>41808</v>
          </cell>
          <cell r="P1283">
            <v>42832</v>
          </cell>
          <cell r="Q1283">
            <v>201024</v>
          </cell>
          <cell r="R1283" t="str">
            <v>25/04/17 1:55 ARANTXA NP5 P1A OC 1009861 PANEL 173331</v>
          </cell>
          <cell r="S1283" t="str">
            <v/>
          </cell>
          <cell r="T1283" t="str">
            <v xml:space="preserve">    SOFIA VAZQUEZ                 </v>
          </cell>
          <cell r="U1283" t="str">
            <v>2017-05-16</v>
          </cell>
          <cell r="V1283" t="str">
            <v>NORTE</v>
          </cell>
          <cell r="W1283" t="str">
            <v>COMPLETADO</v>
          </cell>
          <cell r="X1283" t="str">
            <v>TALLER</v>
          </cell>
          <cell r="Y1283">
            <v>42845</v>
          </cell>
          <cell r="Z1283">
            <v>1037</v>
          </cell>
          <cell r="AD1283" t="str">
            <v>Monterrey/Victoria</v>
          </cell>
          <cell r="AE1283" t="str">
            <v>NL</v>
          </cell>
          <cell r="AF1283" t="str">
            <v>MX</v>
          </cell>
          <cell r="AG1283" t="str">
            <v>10415707</v>
          </cell>
          <cell r="AH1283" t="str">
            <v>MARIA CRISTINA BANDA</v>
          </cell>
          <cell r="AI1283" t="str">
            <v>3042 Manuel Delgado</v>
          </cell>
          <cell r="AJ1283" t="str">
            <v>8111918388</v>
          </cell>
          <cell r="AK1283">
            <v>0</v>
          </cell>
          <cell r="AL1283" t="str">
            <v>64520</v>
          </cell>
          <cell r="AM1283"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283" t="str">
            <v>1TE50B8NUSCB</v>
          </cell>
          <cell r="AO1283" t="str">
            <v>Smart</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74012725</v>
          </cell>
          <cell r="AZ1283">
            <v>51013644</v>
          </cell>
          <cell r="BA1283">
            <v>80151120</v>
          </cell>
        </row>
        <row r="1284">
          <cell r="D1284">
            <v>60310865</v>
          </cell>
          <cell r="E1284" t="str">
            <v xml:space="preserve">A  </v>
          </cell>
          <cell r="F1284" t="str">
            <v>TV</v>
          </cell>
          <cell r="G1284" t="str">
            <v>JOSE ANGEL ROCHA</v>
          </cell>
          <cell r="H1284" t="str">
            <v>HIERRO 803, PARQUES TALAVERNA, SAN NICOLAS</v>
          </cell>
          <cell r="I1284" t="str">
            <v>818399623, 811513386</v>
          </cell>
          <cell r="J1284" t="str">
            <v>HISENSE</v>
          </cell>
          <cell r="K1284" t="str">
            <v>LC-43N4000M</v>
          </cell>
          <cell r="L1284" t="str">
            <v>43G162456H00786</v>
          </cell>
          <cell r="M1284" t="str">
            <v>TIKET</v>
          </cell>
          <cell r="N1284">
            <v>8798</v>
          </cell>
          <cell r="O1284">
            <v>42679</v>
          </cell>
          <cell r="P1284">
            <v>42803</v>
          </cell>
          <cell r="Q1284">
            <v>201024</v>
          </cell>
          <cell r="R1284" t="str">
            <v>10/02/17 7:01 ERNESTO HDZ NP5 P1A OC. 1007107 MAIN BOARD 204346</v>
          </cell>
          <cell r="S1284" t="str">
            <v/>
          </cell>
          <cell r="T1284" t="str">
            <v xml:space="preserve">    SOFIA VAZQUEZ                 </v>
          </cell>
          <cell r="U1284" t="str">
            <v>2017-05-16</v>
          </cell>
          <cell r="V1284" t="str">
            <v>NORTE</v>
          </cell>
          <cell r="W1284" t="str">
            <v>COMPLETADO</v>
          </cell>
          <cell r="X1284" t="str">
            <v>TALLER</v>
          </cell>
          <cell r="Y1284">
            <v>42773</v>
          </cell>
          <cell r="Z1284">
            <v>94</v>
          </cell>
          <cell r="AD1284" t="str">
            <v>sn nicolas de los g /arques la talaverna</v>
          </cell>
          <cell r="AE1284" t="str">
            <v>NL</v>
          </cell>
          <cell r="AF1284" t="str">
            <v>MX</v>
          </cell>
          <cell r="AG1284" t="str">
            <v>10411454</v>
          </cell>
          <cell r="AH1284" t="str">
            <v>JOSE ANGEL ROCHA</v>
          </cell>
          <cell r="AI1284" t="str">
            <v>hierro 803 %POTASIO Y SIDERITA</v>
          </cell>
          <cell r="AJ1284" t="str">
            <v>811513386</v>
          </cell>
          <cell r="AK1284" t="str">
            <v>811513386</v>
          </cell>
          <cell r="AL1284" t="str">
            <v>66473</v>
          </cell>
          <cell r="AM1284"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284" t="str">
            <v>3TE43G1622H2</v>
          </cell>
          <cell r="AO1284" t="e">
            <v>#N/A</v>
          </cell>
          <cell r="AP1284" t="e">
            <v>#N/A</v>
          </cell>
          <cell r="AQ1284" t="e">
            <v>#N/A</v>
          </cell>
          <cell r="AR1284" t="e">
            <v>#N/A</v>
          </cell>
          <cell r="AS1284" t="str">
            <v>3TE43G1701A4G1701A4M010</v>
          </cell>
          <cell r="AT1284">
            <v>4</v>
          </cell>
          <cell r="AU1284" t="str">
            <v>LC-43N4000M</v>
          </cell>
          <cell r="AV1284" t="str">
            <v>3TE43G1701A4</v>
          </cell>
          <cell r="AW1284" t="str">
            <v>G1701A4</v>
          </cell>
          <cell r="AX1284" t="str">
            <v>M010</v>
          </cell>
          <cell r="AY1284">
            <v>74012726</v>
          </cell>
          <cell r="AZ1284">
            <v>51013645</v>
          </cell>
          <cell r="BA1284">
            <v>80151122</v>
          </cell>
        </row>
        <row r="1285">
          <cell r="D1285">
            <v>60316810</v>
          </cell>
          <cell r="E1285" t="str">
            <v xml:space="preserve">A  </v>
          </cell>
          <cell r="F1285" t="str">
            <v>TV</v>
          </cell>
          <cell r="G1285" t="str">
            <v>JESUS ANTONIO NIÑO MARES</v>
          </cell>
          <cell r="H1285" t="str">
            <v xml:space="preserve">AV. CFE 218, INFONAVIT LOS ANGELES, MONTERREY </v>
          </cell>
          <cell r="I1285" t="str">
            <v>8183200936, 8115889336</v>
          </cell>
          <cell r="J1285" t="str">
            <v>HISENSE</v>
          </cell>
          <cell r="K1285" t="str">
            <v>50K20DW</v>
          </cell>
          <cell r="L1285" t="str">
            <v>50G143291H03294</v>
          </cell>
          <cell r="M1285" t="str">
            <v xml:space="preserve">CARTA DE ACEPTACION </v>
          </cell>
          <cell r="N1285">
            <v>13494.9</v>
          </cell>
          <cell r="O1285">
            <v>42131</v>
          </cell>
          <cell r="P1285">
            <v>42849</v>
          </cell>
          <cell r="Q1285">
            <v>201024</v>
          </cell>
          <cell r="R1285" t="str">
            <v>27/04/17 8:31 ARANTXA P1A: OC. 1009980 PANEL 173331</v>
          </cell>
          <cell r="S1285" t="str">
            <v/>
          </cell>
          <cell r="T1285" t="str">
            <v xml:space="preserve">    SOFIA VAZQUEZ                 </v>
          </cell>
          <cell r="U1285" t="str">
            <v>2017-05-16</v>
          </cell>
          <cell r="V1285" t="str">
            <v>NORTE</v>
          </cell>
          <cell r="W1285" t="str">
            <v>COMPLETADO</v>
          </cell>
          <cell r="X1285" t="str">
            <v>TALLER</v>
          </cell>
          <cell r="Y1285">
            <v>42846</v>
          </cell>
          <cell r="Z1285">
            <v>715</v>
          </cell>
          <cell r="AD1285" t="str">
            <v>Sn Nicolas/ Los Angeles 1er secctor</v>
          </cell>
          <cell r="AE1285" t="str">
            <v>NL</v>
          </cell>
          <cell r="AF1285" t="str">
            <v>MX</v>
          </cell>
          <cell r="AG1285" t="str">
            <v>10416404</v>
          </cell>
          <cell r="AH1285" t="str">
            <v>JESUS ANTONIO NIÑO MARES</v>
          </cell>
          <cell r="AI1285" t="str">
            <v>218 Av CFE</v>
          </cell>
          <cell r="AJ1285" t="str">
            <v>8115889336</v>
          </cell>
          <cell r="AK1285" t="str">
            <v>8115889336</v>
          </cell>
          <cell r="AL1285" t="str">
            <v>66475</v>
          </cell>
          <cell r="AM1285"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285" t="str">
            <v>1TE50B8NUSCB</v>
          </cell>
          <cell r="AO1285" t="str">
            <v>Smart</v>
          </cell>
          <cell r="AP1285" t="str">
            <v>Hisense</v>
          </cell>
          <cell r="AQ1285" t="str">
            <v>Opera</v>
          </cell>
          <cell r="AR1285" t="str">
            <v>FHD 1920 x 1080</v>
          </cell>
          <cell r="AS1285" t="str">
            <v>3TE50G165140G165140M010</v>
          </cell>
          <cell r="AT1285">
            <v>45</v>
          </cell>
          <cell r="AU1285" t="str">
            <v>50H7GB</v>
          </cell>
          <cell r="AV1285" t="str">
            <v>3TE50G165140</v>
          </cell>
          <cell r="AW1285" t="str">
            <v>G165140</v>
          </cell>
          <cell r="AX1285" t="str">
            <v>M010</v>
          </cell>
          <cell r="AY1285">
            <v>74012728</v>
          </cell>
          <cell r="AZ1285">
            <v>51013647</v>
          </cell>
          <cell r="BA1285">
            <v>80151124</v>
          </cell>
        </row>
        <row r="1286">
          <cell r="D1286">
            <v>60288598</v>
          </cell>
          <cell r="E1286" t="str">
            <v xml:space="preserve">A  </v>
          </cell>
          <cell r="F1286" t="str">
            <v>TV</v>
          </cell>
          <cell r="G1286" t="str">
            <v>JUAN MANUEL GONZALEZ JASSO</v>
          </cell>
          <cell r="H1286" t="str">
            <v>GOMEZ FARIAS 420, PABLO DE LOS SANTOS, SABINAS HIDALGO NL</v>
          </cell>
          <cell r="I1286">
            <v>8242424626</v>
          </cell>
          <cell r="J1286" t="str">
            <v>HISENSE</v>
          </cell>
          <cell r="K1286" t="str">
            <v>32K20DW</v>
          </cell>
          <cell r="L1286" t="str">
            <v>32J134806H01655</v>
          </cell>
          <cell r="M1286" t="str">
            <v>TIKET</v>
          </cell>
          <cell r="N1286">
            <v>99.07</v>
          </cell>
          <cell r="O1286">
            <v>41759</v>
          </cell>
          <cell r="P1286">
            <v>42625</v>
          </cell>
          <cell r="Q1286">
            <v>201024</v>
          </cell>
          <cell r="R1286" t="str">
            <v>20/09/16 23:50 ERNESTO HDZ NP5 P1A OC. 1001296 PANEL 171937 MAIN BOARD 168596</v>
          </cell>
          <cell r="S1286" t="str">
            <v/>
          </cell>
          <cell r="T1286" t="str">
            <v xml:space="preserve">    SOFIA VAZQUEZ                 </v>
          </cell>
          <cell r="U1286" t="str">
            <v>2017-05-16</v>
          </cell>
          <cell r="V1286" t="str">
            <v>NORTE</v>
          </cell>
          <cell r="W1286" t="str">
            <v>COMPLETADO</v>
          </cell>
          <cell r="X1286" t="str">
            <v>TALLER</v>
          </cell>
          <cell r="Y1286" t="e">
            <v>#N/A</v>
          </cell>
          <cell r="Z1286" t="e">
            <v>#N/A</v>
          </cell>
          <cell r="AD1286" t="e">
            <v>#N/A</v>
          </cell>
          <cell r="AE1286" t="e">
            <v>#N/A</v>
          </cell>
          <cell r="AF1286" t="e">
            <v>#N/A</v>
          </cell>
          <cell r="AG1286" t="e">
            <v>#N/A</v>
          </cell>
          <cell r="AH1286" t="e">
            <v>#N/A</v>
          </cell>
          <cell r="AI1286" t="e">
            <v>#N/A</v>
          </cell>
          <cell r="AJ1286" t="e">
            <v>#N/A</v>
          </cell>
          <cell r="AK1286" t="e">
            <v>#N/A</v>
          </cell>
          <cell r="AL1286" t="e">
            <v>#N/A</v>
          </cell>
          <cell r="AM1286" t="e">
            <v>#N/A</v>
          </cell>
          <cell r="AN1286" t="str">
            <v>3TE32G143053</v>
          </cell>
          <cell r="AO1286" t="str">
            <v>Smart</v>
          </cell>
          <cell r="AP1286" t="str">
            <v>Hisense</v>
          </cell>
          <cell r="AQ1286" t="str">
            <v>Opera</v>
          </cell>
          <cell r="AR1286" t="str">
            <v>HD 1366 X 768</v>
          </cell>
          <cell r="AS1286" t="str">
            <v>3TE32G164485G164485M010</v>
          </cell>
          <cell r="AT1286">
            <v>44</v>
          </cell>
          <cell r="AU1286" t="str">
            <v>32H5B2</v>
          </cell>
          <cell r="AV1286" t="str">
            <v>3TE32G164485</v>
          </cell>
          <cell r="AW1286" t="str">
            <v>G164485</v>
          </cell>
          <cell r="AX1286" t="str">
            <v>M010</v>
          </cell>
          <cell r="AY1286">
            <v>74012730</v>
          </cell>
          <cell r="AZ1286">
            <v>51013648</v>
          </cell>
          <cell r="BA1286">
            <v>80151128</v>
          </cell>
        </row>
        <row r="1287">
          <cell r="D1287">
            <v>60318063</v>
          </cell>
          <cell r="E1287" t="str">
            <v xml:space="preserve">A  </v>
          </cell>
          <cell r="F1287" t="str">
            <v>TV</v>
          </cell>
          <cell r="G1287" t="str">
            <v>ATANACIO SAMANIEGO DUARTE</v>
          </cell>
          <cell r="H1287" t="str">
            <v xml:space="preserve">MIXTECA 904, UNIDAD MODELO, MONTERREY </v>
          </cell>
          <cell r="I1287">
            <v>8114251279</v>
          </cell>
          <cell r="J1287" t="str">
            <v>HISENSE</v>
          </cell>
          <cell r="K1287" t="str">
            <v>32K21D</v>
          </cell>
          <cell r="L1287" t="str">
            <v>32J140473H01525</v>
          </cell>
          <cell r="M1287" t="str">
            <v>TIKET</v>
          </cell>
          <cell r="N1287">
            <v>98.9</v>
          </cell>
          <cell r="O1287">
            <v>41787</v>
          </cell>
          <cell r="P1287">
            <v>42866</v>
          </cell>
          <cell r="Q1287">
            <v>201024</v>
          </cell>
          <cell r="R1287" t="str">
            <v>04/05/2017 6:27 ARANTXA P1A OC. 1010577 CABLE LVDS</v>
          </cell>
          <cell r="S1287" t="str">
            <v/>
          </cell>
          <cell r="T1287" t="str">
            <v xml:space="preserve">    SOFIA VAZQUEZ                 </v>
          </cell>
          <cell r="U1287" t="str">
            <v>2017-05-16</v>
          </cell>
          <cell r="V1287" t="str">
            <v>NORTE</v>
          </cell>
          <cell r="W1287" t="str">
            <v>COMPLETADO</v>
          </cell>
          <cell r="X1287" t="str">
            <v>TALLER</v>
          </cell>
          <cell r="Y1287">
            <v>42864</v>
          </cell>
          <cell r="Z1287">
            <v>1077</v>
          </cell>
          <cell r="AD1287" t="str">
            <v>Monterrey/Unidad Modelo</v>
          </cell>
          <cell r="AE1287" t="str">
            <v>NL</v>
          </cell>
          <cell r="AF1287" t="str">
            <v>MX</v>
          </cell>
          <cell r="AG1287" t="str">
            <v>10411381</v>
          </cell>
          <cell r="AH1287" t="str">
            <v>ATANACIO SAMANIEGO DUARTE</v>
          </cell>
          <cell r="AI1287" t="str">
            <v>904 Mixteca</v>
          </cell>
          <cell r="AJ1287" t="str">
            <v>8114251279</v>
          </cell>
          <cell r="AK1287">
            <v>0</v>
          </cell>
          <cell r="AL1287" t="str">
            <v>64140</v>
          </cell>
          <cell r="AM1287"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287" t="str">
            <v>3TE32J140473</v>
          </cell>
          <cell r="AO1287" t="str">
            <v>Básica</v>
          </cell>
          <cell r="AP1287" t="str">
            <v>Hisense</v>
          </cell>
          <cell r="AQ1287" t="str">
            <v>Opera</v>
          </cell>
          <cell r="AR1287" t="str">
            <v>HD 1366 X 768</v>
          </cell>
          <cell r="AS1287" t="str">
            <v>3TE32G164478G164478M010</v>
          </cell>
          <cell r="AT1287">
            <v>3</v>
          </cell>
          <cell r="AU1287" t="str">
            <v>32H3B2</v>
          </cell>
          <cell r="AV1287" t="str">
            <v>3TE32G164478</v>
          </cell>
          <cell r="AW1287" t="str">
            <v>G164478</v>
          </cell>
          <cell r="AX1287" t="str">
            <v>M010</v>
          </cell>
          <cell r="AY1287">
            <v>74012731</v>
          </cell>
          <cell r="AZ1287">
            <v>51013649</v>
          </cell>
          <cell r="BA1287">
            <v>80151129</v>
          </cell>
        </row>
        <row r="1288">
          <cell r="D1288">
            <v>60317084</v>
          </cell>
          <cell r="E1288" t="str">
            <v xml:space="preserve">A  </v>
          </cell>
          <cell r="F1288" t="str">
            <v>TV</v>
          </cell>
          <cell r="G1288" t="str">
            <v xml:space="preserve">JAIME GONZALEZ HUERTA </v>
          </cell>
          <cell r="H1288" t="str">
            <v>RIO SONORA NO. 87 COL VALLE DORADO , ENSENADA B.C.</v>
          </cell>
          <cell r="I1288">
            <v>6461261167</v>
          </cell>
          <cell r="J1288" t="str">
            <v xml:space="preserve">HISENSE </v>
          </cell>
          <cell r="K1288" t="str">
            <v>50H3</v>
          </cell>
          <cell r="L1288" t="str">
            <v>50J141202H02279</v>
          </cell>
          <cell r="M1288" t="str">
            <v>TICKET 000032878</v>
          </cell>
          <cell r="N1288">
            <v>10401</v>
          </cell>
          <cell r="O1288">
            <v>42035</v>
          </cell>
          <cell r="P1288">
            <v>42872</v>
          </cell>
          <cell r="Q1288">
            <v>201015</v>
          </cell>
          <cell r="R1288" t="str">
            <v>06/05/2017 06 : 46  ARANTXA.MON : TCF1
06/05/2017 06 : 46  ARANTXA.MON : Se autoriza NP5; numero de serie y ticket correcto
05/05/2017 08 : 22 201015 : P1/ PANEL T173331 / OC - 1010395 PANEL</v>
          </cell>
          <cell r="S1288" t="str">
            <v>SE PIDIO PANEL Y NO LO SURTIERON</v>
          </cell>
          <cell r="T1288" t="str">
            <v xml:space="preserve">  Ricardo Sanchez Paniagua        </v>
          </cell>
          <cell r="U1288" t="str">
            <v>2017/05/17</v>
          </cell>
          <cell r="V1288" t="str">
            <v>NORTE</v>
          </cell>
          <cell r="W1288" t="str">
            <v>COMPLETADO</v>
          </cell>
          <cell r="X1288" t="str">
            <v>TALLER</v>
          </cell>
          <cell r="Y1288">
            <v>42851</v>
          </cell>
          <cell r="Z1288">
            <v>816</v>
          </cell>
          <cell r="AD1288" t="str">
            <v>Ensenada /Valle dorado</v>
          </cell>
          <cell r="AE1288" t="str">
            <v>BC</v>
          </cell>
          <cell r="AF1288" t="str">
            <v>MX</v>
          </cell>
          <cell r="AG1288" t="str">
            <v>10411223</v>
          </cell>
          <cell r="AH1288" t="str">
            <v>JAIME GONZÁLEZ HUERTA</v>
          </cell>
          <cell r="AI1288" t="str">
            <v>87 calle Río Sonora</v>
          </cell>
          <cell r="AJ1288" t="str">
            <v>044-6461261167</v>
          </cell>
          <cell r="AK1288">
            <v>0</v>
          </cell>
          <cell r="AL1288" t="str">
            <v>22890</v>
          </cell>
          <cell r="AM1288"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288" t="str">
            <v>3TE50J141202</v>
          </cell>
          <cell r="AO1288" t="str">
            <v>Básica</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74012732</v>
          </cell>
          <cell r="AZ1288">
            <v>51013650</v>
          </cell>
          <cell r="BA1288">
            <v>80151130</v>
          </cell>
        </row>
        <row r="1289">
          <cell r="D1289">
            <v>60319193</v>
          </cell>
          <cell r="E1289" t="str">
            <v xml:space="preserve">A  </v>
          </cell>
          <cell r="F1289" t="str">
            <v>TV</v>
          </cell>
          <cell r="G1289" t="str">
            <v>LUIS ALBERTO GONZALEZ OLIVARES</v>
          </cell>
          <cell r="H1289" t="str">
            <v>MANZANA C-1, COL. CENTRO, TUXPAN, NAY</v>
          </cell>
          <cell r="I1289">
            <v>3192320050</v>
          </cell>
          <cell r="J1289" t="str">
            <v>HISENSE</v>
          </cell>
          <cell r="K1289" t="str">
            <v>50K20D</v>
          </cell>
          <cell r="L1289" t="str">
            <v>50G150598H01027</v>
          </cell>
          <cell r="M1289">
            <v>1341</v>
          </cell>
          <cell r="N1289">
            <v>9060.35</v>
          </cell>
          <cell r="O1289">
            <v>42584</v>
          </cell>
          <cell r="P1289">
            <v>42804</v>
          </cell>
          <cell r="Q1289">
            <v>201023</v>
          </cell>
          <cell r="R1289" t="str">
            <v>16/03/2017 06 : 07  JORGE.VAZ : NP5
12/03/2017 02 : 29 201023 : P1-173064-PANEL LCD, 166794-POWER BOARD-OC1008489</v>
          </cell>
          <cell r="S1289" t="str">
            <v>FALLA: NO ENCIENDE, SE REALIZO PEDIDO DE</v>
          </cell>
          <cell r="T1289" t="str">
            <v xml:space="preserve">  GABRIELA RIVAS DELGADO          </v>
          </cell>
          <cell r="U1289" t="str">
            <v>2017-04-18</v>
          </cell>
          <cell r="V1289" t="str">
            <v>Norte</v>
          </cell>
          <cell r="W1289" t="str">
            <v>COMPLETADO</v>
          </cell>
          <cell r="X1289" t="str">
            <v>TALLER</v>
          </cell>
          <cell r="Y1289">
            <v>42804</v>
          </cell>
          <cell r="Z1289">
            <v>220</v>
          </cell>
          <cell r="AA1289" t="str">
            <v>M010</v>
          </cell>
          <cell r="AD1289" t="str">
            <v>Tuxpan/Centro</v>
          </cell>
          <cell r="AE1289" t="str">
            <v>NAY</v>
          </cell>
          <cell r="AF1289" t="str">
            <v>MX</v>
          </cell>
          <cell r="AG1289" t="str">
            <v>10414002</v>
          </cell>
          <cell r="AH1289" t="str">
            <v>LUIS ALBERTO GONZALEZ OLIVARES</v>
          </cell>
          <cell r="AI1289" t="str">
            <v>302 Sur Madero</v>
          </cell>
          <cell r="AJ1289" t="str">
            <v>3192320050</v>
          </cell>
          <cell r="AK1289">
            <v>0</v>
          </cell>
          <cell r="AL1289" t="str">
            <v>63200</v>
          </cell>
          <cell r="AM1289"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289" t="str">
            <v>3TE50G132311</v>
          </cell>
          <cell r="AO1289" t="str">
            <v>Básica</v>
          </cell>
          <cell r="AP1289" t="str">
            <v>Hisense</v>
          </cell>
          <cell r="AQ1289" t="str">
            <v>Opera</v>
          </cell>
          <cell r="AR1289" t="str">
            <v>FHD 1920 x 1080</v>
          </cell>
          <cell r="AS1289" t="str">
            <v>3TE50G165140G1651M010</v>
          </cell>
          <cell r="AT1289" t="e">
            <v>#N/A</v>
          </cell>
          <cell r="AU1289" t="str">
            <v>50H7GB</v>
          </cell>
          <cell r="AV1289" t="str">
            <v>3TE50G165140</v>
          </cell>
          <cell r="AW1289" t="str">
            <v>G1651</v>
          </cell>
          <cell r="AX1289" t="str">
            <v>M010</v>
          </cell>
          <cell r="AY1289">
            <v>74011895</v>
          </cell>
          <cell r="AZ1289">
            <v>51012824</v>
          </cell>
          <cell r="BA1289">
            <v>80141742</v>
          </cell>
        </row>
        <row r="1290">
          <cell r="D1290">
            <v>60310669</v>
          </cell>
          <cell r="E1290" t="str">
            <v>B</v>
          </cell>
          <cell r="F1290" t="str">
            <v>CELULAR</v>
          </cell>
          <cell r="G1290" t="str">
            <v>EstebanArredondoRosas</v>
          </cell>
          <cell r="H1290" t="str">
            <v>MatinAlonzoPunzonNo101,Reforma/VeracruzCP.91919</v>
          </cell>
          <cell r="I1290">
            <v>2291388593</v>
          </cell>
          <cell r="J1290" t="str">
            <v>HISENSE</v>
          </cell>
          <cell r="K1290" t="str">
            <v>C20</v>
          </cell>
          <cell r="L1290" t="str">
            <v>1MH75A91MX10D0H51Z5013C</v>
          </cell>
          <cell r="M1290">
            <v>2.02800114502016E+18</v>
          </cell>
          <cell r="N1290">
            <v>3799</v>
          </cell>
          <cell r="O1290">
            <v>42697</v>
          </cell>
          <cell r="P1290">
            <v>42767</v>
          </cell>
          <cell r="Q1290">
            <v>201709</v>
          </cell>
          <cell r="R1290" t="str">
            <v>CFOTORGADOPORSOPORTETECNICO(IRREPARABILIDAD)</v>
          </cell>
          <cell r="S1290" t="str">
            <v>EQUIPORAYADOCONPORTASIM</v>
          </cell>
          <cell r="T1290" t="str">
            <v>JuanFranciscoAlvizar</v>
          </cell>
          <cell r="U1290" t="str">
            <v>2017-04-17</v>
          </cell>
          <cell r="V1290" t="str">
            <v>CELULARES</v>
          </cell>
          <cell r="W1290" t="str">
            <v>COMPLETADO</v>
          </cell>
          <cell r="X1290" t="str">
            <v>TALLER</v>
          </cell>
          <cell r="Y1290">
            <v>42767</v>
          </cell>
          <cell r="Z1290">
            <v>70</v>
          </cell>
          <cell r="AA1290" t="str">
            <v>M010</v>
          </cell>
          <cell r="AD1290" t="str">
            <v>Reforma/Veracruz</v>
          </cell>
          <cell r="AE1290" t="str">
            <v>VER</v>
          </cell>
          <cell r="AF1290" t="str">
            <v>MX</v>
          </cell>
          <cell r="AG1290" t="str">
            <v>10410784</v>
          </cell>
          <cell r="AH1290" t="str">
            <v>ESTEBAN ARREDONDO ROSAS</v>
          </cell>
          <cell r="AI1290" t="str">
            <v>101 Matin Alonzo Punzon</v>
          </cell>
          <cell r="AJ1290" t="str">
            <v>2291388593</v>
          </cell>
          <cell r="AK1290">
            <v>0</v>
          </cell>
          <cell r="AL1290" t="str">
            <v>91919</v>
          </cell>
          <cell r="AM1290"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290" t="e">
            <v>#N/A</v>
          </cell>
          <cell r="AO1290" t="e">
            <v>#N/A</v>
          </cell>
          <cell r="AP1290" t="e">
            <v>#N/A</v>
          </cell>
          <cell r="AQ1290" t="e">
            <v>#N/A</v>
          </cell>
          <cell r="AR1290" t="e">
            <v>#N/A</v>
          </cell>
          <cell r="AS1290" t="str">
            <v/>
          </cell>
          <cell r="AT1290" t="e">
            <v>#N/A</v>
          </cell>
          <cell r="AY1290">
            <v>74012734</v>
          </cell>
          <cell r="AZ1290">
            <v>51013652</v>
          </cell>
          <cell r="BA1290">
            <v>80151109</v>
          </cell>
        </row>
        <row r="1291">
          <cell r="D1291">
            <v>60310935</v>
          </cell>
          <cell r="E1291" t="str">
            <v xml:space="preserve">A  </v>
          </cell>
          <cell r="F1291" t="str">
            <v>CELULAR</v>
          </cell>
          <cell r="G1291" t="str">
            <v>LuisEduardoVelazquez</v>
          </cell>
          <cell r="H1291" t="str">
            <v>mascorro523S.L.P/independencia,SLP,CP78330</v>
          </cell>
          <cell r="I1291" t="str">
            <v>044-4442396125</v>
          </cell>
          <cell r="J1291" t="str">
            <v>HISENSE</v>
          </cell>
          <cell r="K1291" t="str">
            <v>C20</v>
          </cell>
          <cell r="L1291" t="str">
            <v>1MH76A91MX10DOH2AH202A7</v>
          </cell>
          <cell r="M1291" t="str">
            <v>SFR/000209842</v>
          </cell>
          <cell r="N1291">
            <v>5998.52</v>
          </cell>
          <cell r="O1291">
            <v>42598</v>
          </cell>
          <cell r="P1291">
            <v>42769</v>
          </cell>
          <cell r="Q1291">
            <v>201709</v>
          </cell>
          <cell r="R1291" t="str">
            <v>CFPORFALTADEREFACCIONT1019758(PCBLOGIC),OC1007244</v>
          </cell>
          <cell r="S1291" t="str">
            <v>EQUIPORAYADOCONPORTASIM</v>
          </cell>
          <cell r="T1291" t="str">
            <v>JUANFRANCISCOALVIZAR</v>
          </cell>
          <cell r="U1291" t="str">
            <v>2017-04-18</v>
          </cell>
          <cell r="V1291" t="str">
            <v>CELULARES</v>
          </cell>
          <cell r="W1291" t="str">
            <v>COMPLETADO</v>
          </cell>
          <cell r="X1291" t="str">
            <v>TALLER</v>
          </cell>
          <cell r="Y1291">
            <v>42773</v>
          </cell>
          <cell r="Z1291">
            <v>171</v>
          </cell>
          <cell r="AA1291" t="str">
            <v>M010</v>
          </cell>
          <cell r="AD1291" t="str">
            <v>S.L.P/ independencia</v>
          </cell>
          <cell r="AE1291" t="str">
            <v>SLP</v>
          </cell>
          <cell r="AF1291" t="str">
            <v>MX</v>
          </cell>
          <cell r="AG1291" t="str">
            <v>10410283</v>
          </cell>
          <cell r="AH1291" t="str">
            <v>LUIS EDUARDO VELAZQUEZ</v>
          </cell>
          <cell r="AI1291" t="str">
            <v>mascorro 523</v>
          </cell>
          <cell r="AJ1291" t="str">
            <v>044-4442396125</v>
          </cell>
          <cell r="AK1291">
            <v>0</v>
          </cell>
          <cell r="AL1291" t="str">
            <v>78330</v>
          </cell>
          <cell r="AM1291"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291" t="e">
            <v>#N/A</v>
          </cell>
          <cell r="AO1291" t="e">
            <v>#N/A</v>
          </cell>
          <cell r="AP1291" t="e">
            <v>#N/A</v>
          </cell>
          <cell r="AQ1291" t="e">
            <v>#N/A</v>
          </cell>
          <cell r="AR1291" t="e">
            <v>#N/A</v>
          </cell>
          <cell r="AS1291" t="str">
            <v/>
          </cell>
          <cell r="AT1291" t="e">
            <v>#N/A</v>
          </cell>
          <cell r="AY1291">
            <v>74012735</v>
          </cell>
          <cell r="AZ1291">
            <v>51013653</v>
          </cell>
          <cell r="BA1291">
            <v>80151110</v>
          </cell>
        </row>
        <row r="1292">
          <cell r="D1292">
            <v>60313341</v>
          </cell>
          <cell r="E1292" t="str">
            <v>D</v>
          </cell>
          <cell r="F1292" t="str">
            <v>CELULAR</v>
          </cell>
          <cell r="G1292" t="str">
            <v>YahairaAlinaTorresHam</v>
          </cell>
          <cell r="H1292" t="str">
            <v>Calle129,número418,LetraAMerida/CincoColonias,YUC,CP.97280</v>
          </cell>
          <cell r="I1292">
            <v>9999293838</v>
          </cell>
          <cell r="J1292" t="str">
            <v>HISENSE</v>
          </cell>
          <cell r="K1292" t="str">
            <v>L675</v>
          </cell>
          <cell r="L1292" t="str">
            <v>1MH75AY1MX10D0HC3H2008C</v>
          </cell>
          <cell r="M1292" t="str">
            <v>PROFECO</v>
          </cell>
          <cell r="N1292">
            <v>1999</v>
          </cell>
          <cell r="O1292">
            <v>42573</v>
          </cell>
          <cell r="P1292">
            <v>42435</v>
          </cell>
          <cell r="Q1292">
            <v>201709</v>
          </cell>
          <cell r="R1292" t="str">
            <v>CFCASOPROFECO</v>
          </cell>
          <cell r="S1292" t="str">
            <v>EQUIPOMALTRATADOCONTAPA</v>
          </cell>
          <cell r="T1292" t="str">
            <v>JuanFranciscoAlvizar</v>
          </cell>
          <cell r="U1292" t="str">
            <v>2017-04-19</v>
          </cell>
          <cell r="V1292" t="str">
            <v>CELULARES</v>
          </cell>
          <cell r="W1292" t="str">
            <v>COMPLETADO</v>
          </cell>
          <cell r="X1292" t="str">
            <v>TALLER</v>
          </cell>
          <cell r="Y1292">
            <v>42800</v>
          </cell>
          <cell r="Z1292">
            <v>138</v>
          </cell>
          <cell r="AA1292" t="str">
            <v>M010</v>
          </cell>
          <cell r="AD1292" t="str">
            <v>Merida/Cinco Colonias</v>
          </cell>
          <cell r="AE1292" t="str">
            <v>YUC</v>
          </cell>
          <cell r="AF1292" t="str">
            <v>MX</v>
          </cell>
          <cell r="AG1292" t="str">
            <v>10413712</v>
          </cell>
          <cell r="AH1292" t="str">
            <v>YAHAIRA ALINA TORRES HAM</v>
          </cell>
          <cell r="AI1292" t="str">
            <v>Calle 129, número 418, Letra A,</v>
          </cell>
          <cell r="AJ1292" t="str">
            <v>9999041538</v>
          </cell>
          <cell r="AK1292" t="str">
            <v>9999041538</v>
          </cell>
          <cell r="AL1292" t="str">
            <v>97280</v>
          </cell>
          <cell r="AM1292"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292" t="e">
            <v>#N/A</v>
          </cell>
          <cell r="AO1292" t="e">
            <v>#N/A</v>
          </cell>
          <cell r="AP1292" t="e">
            <v>#N/A</v>
          </cell>
          <cell r="AQ1292" t="e">
            <v>#N/A</v>
          </cell>
          <cell r="AR1292" t="e">
            <v>#N/A</v>
          </cell>
          <cell r="AS1292" t="str">
            <v/>
          </cell>
          <cell r="AT1292" t="e">
            <v>#N/A</v>
          </cell>
          <cell r="AY1292">
            <v>74012736</v>
          </cell>
          <cell r="AZ1292">
            <v>51013654</v>
          </cell>
          <cell r="BA1292">
            <v>80151111</v>
          </cell>
        </row>
        <row r="1293">
          <cell r="D1293">
            <v>60313916</v>
          </cell>
          <cell r="E1293" t="str">
            <v>B</v>
          </cell>
          <cell r="F1293" t="str">
            <v>CELULAR</v>
          </cell>
          <cell r="G1293" t="str">
            <v>Juan Jose Niebla Medina</v>
          </cell>
          <cell r="H1293" t="str">
            <v>Venustiano carranza num 187 Culiacan/Benito juarez CP 80210</v>
          </cell>
          <cell r="I1293">
            <v>6672742270</v>
          </cell>
          <cell r="J1293" t="str">
            <v>HISENSE</v>
          </cell>
          <cell r="K1293" t="str">
            <v>C20</v>
          </cell>
          <cell r="L1293" t="str">
            <v>IMH75A91MX10D0H1BH20423</v>
          </cell>
          <cell r="M1293" t="str">
            <v>0002208808</v>
          </cell>
          <cell r="N1293">
            <v>4999</v>
          </cell>
          <cell r="O1293">
            <v>42684</v>
          </cell>
          <cell r="P1293">
            <v>42802</v>
          </cell>
          <cell r="Q1293">
            <v>201709</v>
          </cell>
          <cell r="R1293" t="str">
            <v xml:space="preserve">CF OTORGADO POR SOPORTE TECNICO (IRREPARABILIDAD) </v>
          </cell>
          <cell r="S1293" t="str">
            <v xml:space="preserve">EQUIPO RAYADO CON PORTA SIM </v>
          </cell>
          <cell r="T1293" t="str">
            <v xml:space="preserve"> JUAN FRANCISCO ALVIZAR           </v>
          </cell>
          <cell r="U1293" t="str">
            <v>2017-04-19</v>
          </cell>
          <cell r="V1293" t="str">
            <v>CELULARES</v>
          </cell>
          <cell r="W1293" t="str">
            <v>COMPLETADO</v>
          </cell>
          <cell r="X1293" t="str">
            <v>TALLER</v>
          </cell>
          <cell r="Y1293">
            <v>42804</v>
          </cell>
          <cell r="Z1293">
            <v>118</v>
          </cell>
          <cell r="AA1293" t="str">
            <v>M010</v>
          </cell>
          <cell r="AD1293" t="str">
            <v>Culiacan/Benito juarez</v>
          </cell>
          <cell r="AE1293" t="str">
            <v>SIN</v>
          </cell>
          <cell r="AF1293" t="str">
            <v>MX</v>
          </cell>
          <cell r="AG1293" t="str">
            <v>10406594</v>
          </cell>
          <cell r="AH1293" t="str">
            <v>JUAN JOSE NIEBLA MEDINA</v>
          </cell>
          <cell r="AI1293" t="str">
            <v>Venustiano carranza num 187</v>
          </cell>
          <cell r="AJ1293" t="str">
            <v>6672742270</v>
          </cell>
          <cell r="AK1293">
            <v>0</v>
          </cell>
          <cell r="AL1293" t="str">
            <v>80210</v>
          </cell>
          <cell r="AM1293"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293" t="e">
            <v>#N/A</v>
          </cell>
          <cell r="AO1293" t="e">
            <v>#N/A</v>
          </cell>
          <cell r="AP1293" t="e">
            <v>#N/A</v>
          </cell>
          <cell r="AQ1293" t="e">
            <v>#N/A</v>
          </cell>
          <cell r="AR1293" t="e">
            <v>#N/A</v>
          </cell>
          <cell r="AS1293" t="str">
            <v/>
          </cell>
          <cell r="AT1293" t="e">
            <v>#N/A</v>
          </cell>
          <cell r="AY1293">
            <v>74012737</v>
          </cell>
          <cell r="AZ1293">
            <v>51013655</v>
          </cell>
          <cell r="BA1293">
            <v>80151114</v>
          </cell>
        </row>
        <row r="1294">
          <cell r="D1294">
            <v>60312917</v>
          </cell>
          <cell r="E1294" t="str">
            <v xml:space="preserve">A  </v>
          </cell>
          <cell r="F1294" t="str">
            <v>CELULAR</v>
          </cell>
          <cell r="G1294" t="str">
            <v>Isaura Lucia Peralta Zalasar</v>
          </cell>
          <cell r="H1294" t="str">
            <v>privada del patio 115, fracc haciedas de hidalgo/pachuca de sot CP. 42082</v>
          </cell>
          <cell r="I1294">
            <v>7711333079</v>
          </cell>
          <cell r="J1294" t="str">
            <v>HISENSE</v>
          </cell>
          <cell r="K1294" t="str">
            <v>C20</v>
          </cell>
          <cell r="L1294" t="str">
            <v>1MH75A91MX10D0HEKZ500D2</v>
          </cell>
          <cell r="M1294">
            <v>46740855</v>
          </cell>
          <cell r="N1294">
            <v>8927.64</v>
          </cell>
          <cell r="O1294">
            <v>42768</v>
          </cell>
          <cell r="P1294">
            <v>42794</v>
          </cell>
          <cell r="Q1294">
            <v>201709</v>
          </cell>
          <cell r="R1294" t="str">
            <v xml:space="preserve">17/03/2017 00 : 55  ERNESTO.HERN : NP5
04/03/2017 02 : 38 201709 : P1. T1019760.   1008161
</v>
          </cell>
          <cell r="S1294" t="str">
            <v xml:space="preserve"> EQUIPO MALTRATADO CON PORTA SIM</v>
          </cell>
          <cell r="T1294" t="str">
            <v xml:space="preserve"> Juan Francisco Alvizar           </v>
          </cell>
          <cell r="U1294" t="str">
            <v>2017-04-18</v>
          </cell>
          <cell r="V1294" t="str">
            <v>CELULARES</v>
          </cell>
          <cell r="W1294" t="str">
            <v>COMPLETADO</v>
          </cell>
          <cell r="X1294" t="str">
            <v>TALLER</v>
          </cell>
          <cell r="Y1294">
            <v>42793</v>
          </cell>
          <cell r="Z1294">
            <v>26</v>
          </cell>
          <cell r="AA1294" t="str">
            <v>M010</v>
          </cell>
          <cell r="AD1294" t="str">
            <v>fracc haciedas de hidalgo/pachuca de sot</v>
          </cell>
          <cell r="AE1294" t="str">
            <v>HGO</v>
          </cell>
          <cell r="AF1294" t="str">
            <v>MX</v>
          </cell>
          <cell r="AG1294" t="str">
            <v>10412185</v>
          </cell>
          <cell r="AH1294" t="str">
            <v>ISAURA LUCIA PERALTA ZALASAR</v>
          </cell>
          <cell r="AI1294" t="str">
            <v>privada del patio 115</v>
          </cell>
          <cell r="AJ1294" t="str">
            <v>7713312886</v>
          </cell>
          <cell r="AK1294" t="str">
            <v>7713312886</v>
          </cell>
          <cell r="AL1294" t="str">
            <v>42082</v>
          </cell>
          <cell r="AM1294"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294" t="e">
            <v>#N/A</v>
          </cell>
          <cell r="AO1294" t="e">
            <v>#N/A</v>
          </cell>
          <cell r="AP1294" t="e">
            <v>#N/A</v>
          </cell>
          <cell r="AQ1294" t="e">
            <v>#N/A</v>
          </cell>
          <cell r="AR1294" t="e">
            <v>#N/A</v>
          </cell>
          <cell r="AS1294" t="str">
            <v/>
          </cell>
          <cell r="AT1294" t="e">
            <v>#N/A</v>
          </cell>
          <cell r="AY1294">
            <v>74012738</v>
          </cell>
          <cell r="AZ1294">
            <v>51013656</v>
          </cell>
          <cell r="BA1294">
            <v>80151116</v>
          </cell>
        </row>
        <row r="1295">
          <cell r="D1295">
            <v>60312904</v>
          </cell>
          <cell r="E1295" t="str">
            <v xml:space="preserve">A  </v>
          </cell>
          <cell r="F1295" t="str">
            <v>CELULAR</v>
          </cell>
          <cell r="G1295" t="str">
            <v xml:space="preserve">Juan Carlos Vazquez
</v>
          </cell>
          <cell r="H1295" t="str">
            <v>Francisco Gerrero Alcocha No. 202, Fracc Loma Verde/Leon CP. 37295</v>
          </cell>
          <cell r="I1295">
            <v>4777711524</v>
          </cell>
          <cell r="J1295" t="str">
            <v>HISENSE</v>
          </cell>
          <cell r="K1295" t="str">
            <v>C20</v>
          </cell>
          <cell r="L1295" t="str">
            <v>1MS75CE9MX10D0HTKT10808</v>
          </cell>
          <cell r="M1295">
            <v>9552</v>
          </cell>
          <cell r="N1295">
            <v>4500.1899999999996</v>
          </cell>
          <cell r="O1295">
            <v>42649</v>
          </cell>
          <cell r="P1295">
            <v>42794</v>
          </cell>
          <cell r="Q1295">
            <v>201709</v>
          </cell>
          <cell r="R1295" t="str">
            <v xml:space="preserve">17/03/2017 00 : 41  ERNESTO.HERN : NP5
04/03/2017 02 : 41 201709 : P1. T1019762.   1008161
</v>
          </cell>
          <cell r="S1295" t="str">
            <v xml:space="preserve"> EQUIPO MALTRATADO CON PORTA SIM</v>
          </cell>
          <cell r="T1295" t="str">
            <v xml:space="preserve"> Juan Francisco Alvizar           </v>
          </cell>
          <cell r="U1295" t="str">
            <v>2017-04-18</v>
          </cell>
          <cell r="V1295" t="str">
            <v>CELULARES</v>
          </cell>
          <cell r="W1295" t="str">
            <v>COMPLETADO</v>
          </cell>
          <cell r="X1295" t="str">
            <v>TALLER</v>
          </cell>
          <cell r="Y1295">
            <v>42793</v>
          </cell>
          <cell r="Z1295">
            <v>145</v>
          </cell>
          <cell r="AA1295" t="str">
            <v>M010</v>
          </cell>
          <cell r="AD1295" t="str">
            <v>Fracc Loma Verde/Leon</v>
          </cell>
          <cell r="AE1295" t="str">
            <v>GTO</v>
          </cell>
          <cell r="AF1295" t="str">
            <v>MX</v>
          </cell>
          <cell r="AG1295" t="str">
            <v>10408404</v>
          </cell>
          <cell r="AH1295" t="str">
            <v>JUAN CARLOS VAZQUEZ</v>
          </cell>
          <cell r="AI1295" t="str">
            <v>202 Francisco Gerrero Alcocha</v>
          </cell>
          <cell r="AJ1295" t="str">
            <v>4777711524</v>
          </cell>
          <cell r="AK1295">
            <v>0</v>
          </cell>
          <cell r="AL1295" t="str">
            <v>37295</v>
          </cell>
          <cell r="AM1295"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295" t="e">
            <v>#N/A</v>
          </cell>
          <cell r="AO1295" t="e">
            <v>#N/A</v>
          </cell>
          <cell r="AP1295" t="e">
            <v>#N/A</v>
          </cell>
          <cell r="AQ1295" t="e">
            <v>#N/A</v>
          </cell>
          <cell r="AR1295" t="e">
            <v>#N/A</v>
          </cell>
          <cell r="AS1295" t="str">
            <v/>
          </cell>
          <cell r="AT1295" t="e">
            <v>#N/A</v>
          </cell>
          <cell r="AY1295">
            <v>74012739</v>
          </cell>
          <cell r="AZ1295">
            <v>51013657</v>
          </cell>
          <cell r="BA1295">
            <v>80151118</v>
          </cell>
        </row>
        <row r="1296">
          <cell r="D1296">
            <v>60312564</v>
          </cell>
          <cell r="E1296" t="str">
            <v xml:space="preserve">A  </v>
          </cell>
          <cell r="F1296" t="str">
            <v>CELULAR</v>
          </cell>
          <cell r="G1296" t="str">
            <v>Martha Patricia Rangel Martinez</v>
          </cell>
          <cell r="H1296" t="str">
            <v>Venustiano Carranza Mz. 1 Lote 69, Ecatepec/Jardines de Xalostoc CP. 55330</v>
          </cell>
          <cell r="I1296">
            <v>445544778284</v>
          </cell>
          <cell r="J1296" t="str">
            <v>HISENSE</v>
          </cell>
          <cell r="K1296" t="str">
            <v>C20</v>
          </cell>
          <cell r="L1296" t="str">
            <v>1MH75A91MX10B0H2AH20533</v>
          </cell>
          <cell r="M1296">
            <v>38357561</v>
          </cell>
          <cell r="N1296">
            <v>5998.68</v>
          </cell>
          <cell r="O1296">
            <v>42628</v>
          </cell>
          <cell r="P1296">
            <v>42789</v>
          </cell>
          <cell r="Q1296">
            <v>201709</v>
          </cell>
          <cell r="R1296" t="str">
            <v xml:space="preserve">15/03/2017 06 : 00  ARANTXA.MON : NP5
01/03/2017 06 : 02 201709 : P1. T1019758.  1008010
EQUIPO PENDIENTE POR PARTE ( PCB LOGIC )
</v>
          </cell>
          <cell r="S1296" t="str">
            <v>EQUIPO MALTRATDO CON PORTA SIM</v>
          </cell>
          <cell r="T1296" t="str">
            <v xml:space="preserve"> Juan Francisco Alvizar           </v>
          </cell>
          <cell r="U1296" t="str">
            <v>2017-04-17</v>
          </cell>
          <cell r="V1296" t="str">
            <v>CELULARES</v>
          </cell>
          <cell r="W1296" t="str">
            <v>COMPLETADO</v>
          </cell>
          <cell r="X1296" t="str">
            <v>TALLER</v>
          </cell>
          <cell r="Y1296">
            <v>42788</v>
          </cell>
          <cell r="Z1296">
            <v>161</v>
          </cell>
          <cell r="AA1296" t="str">
            <v>M010</v>
          </cell>
          <cell r="AD1296" t="str">
            <v>Ecatepec/Jardines de Xalostoc</v>
          </cell>
          <cell r="AE1296" t="str">
            <v>MEX</v>
          </cell>
          <cell r="AF1296" t="str">
            <v>MX</v>
          </cell>
          <cell r="AG1296" t="str">
            <v>10412238</v>
          </cell>
          <cell r="AH1296" t="str">
            <v>MARTHA PATRICIA RANGEL MARTINEZ</v>
          </cell>
          <cell r="AI1296" t="str">
            <v>Venustiano Carranza Mz. 1 Lote 69</v>
          </cell>
          <cell r="AJ1296" t="str">
            <v>0445544778284</v>
          </cell>
          <cell r="AK1296">
            <v>0</v>
          </cell>
          <cell r="AL1296" t="str">
            <v>55330</v>
          </cell>
          <cell r="AM1296"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296" t="e">
            <v>#N/A</v>
          </cell>
          <cell r="AO1296" t="e">
            <v>#N/A</v>
          </cell>
          <cell r="AP1296" t="e">
            <v>#N/A</v>
          </cell>
          <cell r="AQ1296" t="e">
            <v>#N/A</v>
          </cell>
          <cell r="AR1296" t="e">
            <v>#N/A</v>
          </cell>
          <cell r="AS1296" t="str">
            <v/>
          </cell>
          <cell r="AT1296" t="e">
            <v>#N/A</v>
          </cell>
          <cell r="AY1296">
            <v>74012740</v>
          </cell>
          <cell r="AZ1296">
            <v>51013658</v>
          </cell>
          <cell r="BA1296">
            <v>80151121</v>
          </cell>
        </row>
        <row r="1297">
          <cell r="D1297">
            <v>60312171</v>
          </cell>
          <cell r="E1297" t="str">
            <v>A</v>
          </cell>
          <cell r="F1297" t="str">
            <v>CELULAR</v>
          </cell>
          <cell r="G1297" t="str">
            <v>Jose Valentin Frias Alvarez</v>
          </cell>
          <cell r="H1297" t="str">
            <v>Agronomos No. 30, Centro/Gaviota Sur Sector San Jose CP. 86090</v>
          </cell>
          <cell r="I1297" t="str">
            <v xml:space="preserve">99-31-70-58-38 </v>
          </cell>
          <cell r="J1297" t="str">
            <v>HISENSE</v>
          </cell>
          <cell r="K1297" t="str">
            <v>C20</v>
          </cell>
          <cell r="L1297" t="str">
            <v>1MH75A91MX10B0H15H20394</v>
          </cell>
          <cell r="M1297">
            <v>161140571</v>
          </cell>
          <cell r="N1297">
            <v>4999</v>
          </cell>
          <cell r="O1297">
            <v>42520</v>
          </cell>
          <cell r="P1297">
            <v>42788</v>
          </cell>
          <cell r="Q1297">
            <v>201709</v>
          </cell>
          <cell r="R1297" t="str">
            <v xml:space="preserve">16/03/2017 23 : 35  ERNESTO.HERN : TCF1
16/03/2017 23 : 35  ERNESTO.HERN : NP5
</v>
          </cell>
          <cell r="S1297" t="str">
            <v>EQUIPO MALTRATDO CON PORTA SIM</v>
          </cell>
          <cell r="T1297" t="str">
            <v xml:space="preserve"> Juan Francisco Alvizar           </v>
          </cell>
          <cell r="U1297" t="str">
            <v>2017-04-17</v>
          </cell>
          <cell r="V1297" t="str">
            <v>CELULARES</v>
          </cell>
          <cell r="W1297" t="str">
            <v>COMPLETADO</v>
          </cell>
          <cell r="X1297" t="str">
            <v>TALLER</v>
          </cell>
          <cell r="Y1297">
            <v>42787</v>
          </cell>
          <cell r="Z1297">
            <v>268</v>
          </cell>
          <cell r="AA1297" t="str">
            <v>M010</v>
          </cell>
          <cell r="AD1297" t="str">
            <v>Centro/Gaviota Sur Sector San Jose</v>
          </cell>
          <cell r="AE1297" t="str">
            <v>TAB</v>
          </cell>
          <cell r="AF1297" t="str">
            <v>MX</v>
          </cell>
          <cell r="AG1297" t="str">
            <v>10411788</v>
          </cell>
          <cell r="AH1297" t="str">
            <v>JOSE VALENTIN FRIAS ALVAREZ</v>
          </cell>
          <cell r="AI1297" t="str">
            <v>Agronomos No. 30</v>
          </cell>
          <cell r="AJ1297" t="str">
            <v>99-31-70-58-38</v>
          </cell>
          <cell r="AK1297">
            <v>0</v>
          </cell>
          <cell r="AL1297" t="str">
            <v>86090</v>
          </cell>
          <cell r="AM1297"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297" t="e">
            <v>#N/A</v>
          </cell>
          <cell r="AO1297" t="e">
            <v>#N/A</v>
          </cell>
          <cell r="AP1297" t="e">
            <v>#N/A</v>
          </cell>
          <cell r="AQ1297" t="e">
            <v>#N/A</v>
          </cell>
          <cell r="AR1297" t="e">
            <v>#N/A</v>
          </cell>
          <cell r="AS1297" t="str">
            <v/>
          </cell>
          <cell r="AT1297" t="e">
            <v>#N/A</v>
          </cell>
          <cell r="AY1297">
            <v>74012741</v>
          </cell>
          <cell r="AZ1297">
            <v>51013659</v>
          </cell>
          <cell r="BA1297">
            <v>80151123</v>
          </cell>
        </row>
        <row r="1298">
          <cell r="D1298">
            <v>60312178</v>
          </cell>
          <cell r="E1298" t="str">
            <v>A</v>
          </cell>
          <cell r="F1298" t="str">
            <v>CELULAR</v>
          </cell>
          <cell r="G1298" t="str">
            <v>Rodolfo Guzman</v>
          </cell>
          <cell r="H1298" t="str">
            <v>Callejon altotonga nu 178-intd, Veracruz/Formando hogar CP. 91897</v>
          </cell>
          <cell r="I1298">
            <v>9391625</v>
          </cell>
          <cell r="J1298" t="str">
            <v>HISENSE</v>
          </cell>
          <cell r="K1298" t="str">
            <v>C20</v>
          </cell>
          <cell r="L1298" t="str">
            <v>1MH75A91MX10D0H51Z502SO</v>
          </cell>
          <cell r="M1298">
            <v>45620814</v>
          </cell>
          <cell r="N1298">
            <v>7295.94</v>
          </cell>
          <cell r="O1298">
            <v>42655</v>
          </cell>
          <cell r="P1298">
            <v>42788</v>
          </cell>
          <cell r="Q1298">
            <v>201709</v>
          </cell>
          <cell r="R1298" t="str">
            <v>15/03/2017 05 : 54  ARANTXA.MON : TCF1
15/03/2017 05 : 54  ARANTXA.MON : NP5</v>
          </cell>
          <cell r="S1298" t="str">
            <v>EQUIPO MALTRATDO CON PORTA SIM</v>
          </cell>
          <cell r="T1298" t="str">
            <v xml:space="preserve"> Juan Francisco Alvizar           </v>
          </cell>
          <cell r="U1298" t="str">
            <v>2017-04-17</v>
          </cell>
          <cell r="V1298" t="str">
            <v>CELULARES</v>
          </cell>
          <cell r="W1298" t="str">
            <v>COMPLETADO</v>
          </cell>
          <cell r="X1298" t="str">
            <v>TALLER</v>
          </cell>
          <cell r="Y1298">
            <v>42787</v>
          </cell>
          <cell r="Z1298">
            <v>133</v>
          </cell>
          <cell r="AA1298" t="str">
            <v>M010</v>
          </cell>
          <cell r="AD1298" t="str">
            <v>Veracruz/Formando hogar</v>
          </cell>
          <cell r="AE1298" t="str">
            <v>VER</v>
          </cell>
          <cell r="AF1298" t="str">
            <v>MX</v>
          </cell>
          <cell r="AG1298" t="str">
            <v>10411852</v>
          </cell>
          <cell r="AH1298" t="str">
            <v>RODOLFO GUZMAN</v>
          </cell>
          <cell r="AI1298" t="str">
            <v>Callejon altotonga nu 178-intd</v>
          </cell>
          <cell r="AJ1298" t="str">
            <v>9391625</v>
          </cell>
          <cell r="AK1298">
            <v>0</v>
          </cell>
          <cell r="AL1298" t="str">
            <v>91897</v>
          </cell>
          <cell r="AM1298"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298" t="e">
            <v>#N/A</v>
          </cell>
          <cell r="AO1298" t="e">
            <v>#N/A</v>
          </cell>
          <cell r="AP1298" t="e">
            <v>#N/A</v>
          </cell>
          <cell r="AQ1298" t="e">
            <v>#N/A</v>
          </cell>
          <cell r="AR1298" t="e">
            <v>#N/A</v>
          </cell>
          <cell r="AS1298" t="str">
            <v/>
          </cell>
          <cell r="AT1298" t="e">
            <v>#N/A</v>
          </cell>
          <cell r="AY1298">
            <v>74012742</v>
          </cell>
          <cell r="AZ1298">
            <v>51013660</v>
          </cell>
          <cell r="BA1298">
            <v>80151125</v>
          </cell>
        </row>
        <row r="1299">
          <cell r="D1299">
            <v>60314647</v>
          </cell>
          <cell r="E1299" t="str">
            <v xml:space="preserve">A </v>
          </cell>
          <cell r="F1299" t="str">
            <v>CELULAR</v>
          </cell>
          <cell r="G1299" t="str">
            <v>Christian M Torres Yañez</v>
          </cell>
          <cell r="H1299" t="str">
            <v>Calle San Francisco de Asis mz3 lt 7 cordoba/col antorchista secc A CP. 94542</v>
          </cell>
          <cell r="I1299" t="str">
            <v xml:space="preserve">044-3312513039 </v>
          </cell>
          <cell r="J1299" t="str">
            <v>HISENSE</v>
          </cell>
          <cell r="K1299" t="str">
            <v>E51</v>
          </cell>
          <cell r="L1299" t="str">
            <v>1MH65ACAMX10D0JFSH206C0</v>
          </cell>
          <cell r="M1299">
            <v>44185563</v>
          </cell>
          <cell r="N1299">
            <v>3331.92</v>
          </cell>
          <cell r="O1299">
            <v>42548</v>
          </cell>
          <cell r="P1299">
            <v>42817</v>
          </cell>
          <cell r="Q1299">
            <v>201709</v>
          </cell>
          <cell r="R1299" t="str">
            <v>30/03/2017 02 : 59  ERNESTO.HERN : NP5
27/03/2017 23 : 17 201709 : P1. T10214200      1009092
EQUIPO PENDIENTE POR PARTE ( DISPLAY TOUCH NEGRO )</v>
          </cell>
          <cell r="S1299" t="str">
            <v>EQUIPO MALTRADO CON BATERIA Y TAPA</v>
          </cell>
          <cell r="T1299" t="str">
            <v xml:space="preserve"> JUAN FRANCISCO ALZIVAR           </v>
          </cell>
          <cell r="U1299" t="str">
            <v>2017-04-20</v>
          </cell>
          <cell r="V1299" t="str">
            <v>CELULARES</v>
          </cell>
          <cell r="W1299" t="str">
            <v>COMPLETADO</v>
          </cell>
          <cell r="X1299" t="str">
            <v>TALLER</v>
          </cell>
          <cell r="Y1299">
            <v>42816</v>
          </cell>
          <cell r="Z1299">
            <v>268</v>
          </cell>
          <cell r="AA1299" t="str">
            <v>M010</v>
          </cell>
          <cell r="AD1299" t="str">
            <v>cordoba/col antorchista secc A</v>
          </cell>
          <cell r="AE1299" t="str">
            <v>VER</v>
          </cell>
          <cell r="AF1299" t="str">
            <v>MX</v>
          </cell>
          <cell r="AG1299" t="str">
            <v>10414006</v>
          </cell>
          <cell r="AH1299" t="str">
            <v>CHRISTIAN M TORRES YAÑEZ</v>
          </cell>
          <cell r="AI1299" t="str">
            <v>mz3 lt 7 Calle San Francisco de Asis</v>
          </cell>
          <cell r="AJ1299" t="str">
            <v>5548206551</v>
          </cell>
          <cell r="AK1299">
            <v>0</v>
          </cell>
          <cell r="AL1299" t="str">
            <v>94542</v>
          </cell>
          <cell r="AM1299"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299" t="str">
            <v>GMS020NHB000</v>
          </cell>
          <cell r="AO1299" t="e">
            <v>#N/A</v>
          </cell>
          <cell r="AP1299" t="e">
            <v>#N/A</v>
          </cell>
          <cell r="AQ1299" t="e">
            <v>#N/A</v>
          </cell>
          <cell r="AR1299" t="e">
            <v>#N/A</v>
          </cell>
          <cell r="AS1299" t="e">
            <v>#N/A</v>
          </cell>
          <cell r="AT1299" t="e">
            <v>#N/A</v>
          </cell>
          <cell r="AV1299" t="str">
            <v>GMS051NJE000</v>
          </cell>
          <cell r="AW1299" t="e">
            <v>#N/A</v>
          </cell>
          <cell r="AY1299">
            <v>74012743</v>
          </cell>
          <cell r="AZ1299">
            <v>51013661</v>
          </cell>
          <cell r="BA1299">
            <v>80151127</v>
          </cell>
        </row>
        <row r="1300">
          <cell r="D1300">
            <v>60315200</v>
          </cell>
          <cell r="E1300" t="str">
            <v>B</v>
          </cell>
          <cell r="F1300" t="str">
            <v>CELULAR</v>
          </cell>
          <cell r="G1300" t="str">
            <v>Martin Eulogio Flores Chavez CP. 66750</v>
          </cell>
          <cell r="H1300" t="str">
            <v>barcelona 206, doctor gonzalez /buenos aires</v>
          </cell>
          <cell r="I1300">
            <v>8252410086</v>
          </cell>
          <cell r="J1300" t="str">
            <v>HISENSE</v>
          </cell>
          <cell r="K1300" t="str">
            <v>C20</v>
          </cell>
          <cell r="L1300" t="str">
            <v>1MH75A91MX10DCHDYZ502AC</v>
          </cell>
          <cell r="M1300">
            <v>46646975</v>
          </cell>
          <cell r="N1300">
            <v>6898.58</v>
          </cell>
          <cell r="O1300">
            <v>42632</v>
          </cell>
          <cell r="P1300">
            <v>42825</v>
          </cell>
          <cell r="Q1300">
            <v>201709</v>
          </cell>
          <cell r="R1300" t="str">
            <v>04/04/2017 01 : 04  ROGER.R : TCF1
04/04/2017 01 : 03  ROGER.R : TCFT - Irreparabilidad. 11/04/2017 23 : 52  MARCO.DIAZ : TCFINV, TCFCN se pasa a devolucion por falta de producto TCFDEV. dmc</v>
          </cell>
          <cell r="S1300" t="str">
            <v>EQUIPO MALTRADO CON PORTA SIM</v>
          </cell>
          <cell r="T1300" t="str">
            <v xml:space="preserve"> JUAN FRANCISCO ALZIVAR           </v>
          </cell>
          <cell r="U1300" t="str">
            <v>2017-04-20</v>
          </cell>
          <cell r="V1300" t="str">
            <v>CELULARES</v>
          </cell>
          <cell r="W1300" t="str">
            <v>COMPLETADO</v>
          </cell>
          <cell r="X1300" t="str">
            <v>TALLER</v>
          </cell>
          <cell r="Y1300">
            <v>42824</v>
          </cell>
          <cell r="Z1300">
            <v>192</v>
          </cell>
          <cell r="AA1300" t="str">
            <v>M010</v>
          </cell>
          <cell r="AD1300" t="str">
            <v>doctor gonzalez /buenos aires</v>
          </cell>
          <cell r="AE1300" t="str">
            <v>NL</v>
          </cell>
          <cell r="AF1300" t="str">
            <v>MX</v>
          </cell>
          <cell r="AG1300" t="str">
            <v>10401273</v>
          </cell>
          <cell r="AH1300" t="str">
            <v>MARTIN EULOGIO FLORES CHAVEZ</v>
          </cell>
          <cell r="AI1300" t="str">
            <v>barcelona 206</v>
          </cell>
          <cell r="AJ1300" t="str">
            <v>8252410086</v>
          </cell>
          <cell r="AK1300">
            <v>0</v>
          </cell>
          <cell r="AL1300" t="str">
            <v>66750</v>
          </cell>
          <cell r="AM1300"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00" t="e">
            <v>#N/A</v>
          </cell>
          <cell r="AO1300" t="e">
            <v>#N/A</v>
          </cell>
          <cell r="AP1300" t="e">
            <v>#N/A</v>
          </cell>
          <cell r="AQ1300" t="e">
            <v>#N/A</v>
          </cell>
          <cell r="AR1300" t="e">
            <v>#N/A</v>
          </cell>
          <cell r="AS1300" t="str">
            <v/>
          </cell>
          <cell r="AT1300" t="e">
            <v>#N/A</v>
          </cell>
          <cell r="AY1300">
            <v>74012744</v>
          </cell>
          <cell r="AZ1300">
            <v>51013662</v>
          </cell>
          <cell r="BA1300">
            <v>80151133</v>
          </cell>
        </row>
        <row r="1301">
          <cell r="D1301">
            <v>60315385</v>
          </cell>
          <cell r="E1301" t="str">
            <v>B</v>
          </cell>
          <cell r="F1301" t="str">
            <v>CELULAR</v>
          </cell>
          <cell r="G1301" t="str">
            <v>Carlos Lopez</v>
          </cell>
          <cell r="H1301" t="str">
            <v>63B No 323, Mérida/Frac Magnolias CP. 97203</v>
          </cell>
          <cell r="I1301">
            <v>449992713667</v>
          </cell>
          <cell r="J1301" t="str">
            <v>HISENSE</v>
          </cell>
          <cell r="K1301" t="str">
            <v>C20</v>
          </cell>
          <cell r="L1301" t="str">
            <v>1MH75A91MX10D0H2AH2068E</v>
          </cell>
          <cell r="M1301">
            <v>7.3300200260806099E+19</v>
          </cell>
          <cell r="N1301">
            <v>4399</v>
          </cell>
          <cell r="O1301">
            <v>42588</v>
          </cell>
          <cell r="P1301">
            <v>42829</v>
          </cell>
          <cell r="Q1301">
            <v>201709</v>
          </cell>
          <cell r="R1301" t="str">
            <v>06/04/2017 22 : 33  ROGER.R : TCFT - Irreparabilidad. 11/04/2017 23 : 55  MARCO.DIAZ : TCFINV, TCFCN se pasa a devolucion por falta de producto TCFDEV</v>
          </cell>
          <cell r="S1301" t="str">
            <v>EQUIPO MALTRADO CON PORTA SIM</v>
          </cell>
          <cell r="T1301" t="str">
            <v xml:space="preserve"> JUAN FRANCISCO ALZIVAR           </v>
          </cell>
          <cell r="U1301" t="str">
            <v>2017-04-21</v>
          </cell>
          <cell r="V1301" t="str">
            <v>CELULARES</v>
          </cell>
          <cell r="W1301" t="str">
            <v>COMPLETADO</v>
          </cell>
          <cell r="X1301" t="str">
            <v>TALLER</v>
          </cell>
          <cell r="Y1301">
            <v>42828</v>
          </cell>
          <cell r="Z1301">
            <v>240</v>
          </cell>
          <cell r="AA1301" t="str">
            <v>M010</v>
          </cell>
          <cell r="AD1301" t="str">
            <v>Mérida/Frac Magnolias</v>
          </cell>
          <cell r="AE1301" t="str">
            <v>YUC</v>
          </cell>
          <cell r="AF1301" t="str">
            <v>MX</v>
          </cell>
          <cell r="AG1301" t="str">
            <v>10415343</v>
          </cell>
          <cell r="AH1301" t="str">
            <v>CARLOS LOPEZ</v>
          </cell>
          <cell r="AI1301" t="str">
            <v>323 63B</v>
          </cell>
          <cell r="AJ1301" t="str">
            <v>0449992713667</v>
          </cell>
          <cell r="AK1301">
            <v>0</v>
          </cell>
          <cell r="AL1301" t="str">
            <v>97203</v>
          </cell>
          <cell r="AM1301"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01" t="e">
            <v>#N/A</v>
          </cell>
          <cell r="AO1301" t="e">
            <v>#N/A</v>
          </cell>
          <cell r="AP1301" t="e">
            <v>#N/A</v>
          </cell>
          <cell r="AQ1301" t="e">
            <v>#N/A</v>
          </cell>
          <cell r="AR1301" t="e">
            <v>#N/A</v>
          </cell>
          <cell r="AS1301" t="str">
            <v/>
          </cell>
          <cell r="AT1301" t="e">
            <v>#N/A</v>
          </cell>
          <cell r="AY1301">
            <v>74012745</v>
          </cell>
          <cell r="AZ1301">
            <v>51013663</v>
          </cell>
          <cell r="BA1301">
            <v>80151135</v>
          </cell>
        </row>
        <row r="1302">
          <cell r="D1302">
            <v>60315656</v>
          </cell>
          <cell r="E1302" t="str">
            <v xml:space="preserve">A </v>
          </cell>
          <cell r="F1302" t="str">
            <v>CELULAR</v>
          </cell>
          <cell r="G1302" t="str">
            <v>Maria del Carmen Castell Anguiano</v>
          </cell>
          <cell r="H1302" t="str">
            <v>AV. J. MERCED CABRERA 1200  LA COMARCA/VILLA DE ALVAREZ CP 28989</v>
          </cell>
          <cell r="I1302">
            <v>3123163500</v>
          </cell>
          <cell r="J1302" t="str">
            <v>HISENSE</v>
          </cell>
          <cell r="K1302" t="str">
            <v>C20</v>
          </cell>
          <cell r="L1302" t="str">
            <v>S/N</v>
          </cell>
          <cell r="M1302">
            <v>4500436955</v>
          </cell>
          <cell r="N1302">
            <v>3102.76</v>
          </cell>
          <cell r="O1302">
            <v>42727</v>
          </cell>
          <cell r="P1302">
            <v>42833</v>
          </cell>
          <cell r="Q1302">
            <v>201709</v>
          </cell>
          <cell r="R1302" t="str">
            <v>12/04/2017 03 : 39  ARANTXA.MON : NP5
11/04/2017 07 : 05 201709 : P1.  T1019758.    1009531
EQUIPO PENDIENTE POR PARTE ( PCB LOGIC )</v>
          </cell>
          <cell r="S1302" t="str">
            <v xml:space="preserve">EQUIPO MALTRADO CON PORTA SIM </v>
          </cell>
          <cell r="T1302" t="str">
            <v xml:space="preserve"> JUAN FRANCISCO ALZIVAR           </v>
          </cell>
          <cell r="U1302" t="str">
            <v>2017-04-21</v>
          </cell>
          <cell r="V1302" t="str">
            <v>CELULARES</v>
          </cell>
          <cell r="W1302" t="str">
            <v>COMPLETADO</v>
          </cell>
          <cell r="X1302" t="str">
            <v>TALLER</v>
          </cell>
          <cell r="Y1302">
            <v>42832</v>
          </cell>
          <cell r="Z1302">
            <v>105</v>
          </cell>
          <cell r="AA1302" t="str">
            <v>M010</v>
          </cell>
          <cell r="AD1302" t="str">
            <v>LA COMARCA/VILLA DE ALVAREZ</v>
          </cell>
          <cell r="AE1302" t="str">
            <v>COL</v>
          </cell>
          <cell r="AF1302" t="str">
            <v>MX</v>
          </cell>
          <cell r="AG1302" t="str">
            <v>10415451</v>
          </cell>
          <cell r="AH1302" t="str">
            <v>MARIA DEL CARMEN CASTELL ANGUIANO</v>
          </cell>
          <cell r="AI1302" t="str">
            <v>AV. J. MERCED CABRERA 1200</v>
          </cell>
          <cell r="AJ1302" t="str">
            <v>3123163500</v>
          </cell>
          <cell r="AK1302">
            <v>0</v>
          </cell>
          <cell r="AL1302" t="str">
            <v>28989</v>
          </cell>
          <cell r="AM1302"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02" t="e">
            <v>#N/A</v>
          </cell>
          <cell r="AO1302" t="e">
            <v>#N/A</v>
          </cell>
          <cell r="AP1302" t="e">
            <v>#N/A</v>
          </cell>
          <cell r="AQ1302" t="e">
            <v>#N/A</v>
          </cell>
          <cell r="AR1302" t="e">
            <v>#N/A</v>
          </cell>
          <cell r="AS1302" t="str">
            <v/>
          </cell>
          <cell r="AT1302" t="e">
            <v>#N/A</v>
          </cell>
          <cell r="AY1302">
            <v>74012746</v>
          </cell>
          <cell r="AZ1302">
            <v>51013664</v>
          </cell>
          <cell r="BA1302">
            <v>80151136</v>
          </cell>
        </row>
        <row r="1303">
          <cell r="D1303">
            <v>60314141</v>
          </cell>
          <cell r="E1303" t="str">
            <v>B</v>
          </cell>
          <cell r="F1303" t="str">
            <v>CELULAR</v>
          </cell>
          <cell r="G1303" t="str">
            <v>Obet Alvarez Sanchez</v>
          </cell>
          <cell r="H1303" t="str">
            <v xml:space="preserve"> allende 2289 veracruz/ col centro C.P 91700</v>
          </cell>
          <cell r="I1303">
            <v>2299318795</v>
          </cell>
          <cell r="J1303" t="str">
            <v>HISENSE</v>
          </cell>
          <cell r="K1303" t="str">
            <v>C20</v>
          </cell>
          <cell r="L1303" t="str">
            <v>1MH75A91MX10D0H1BH203EE</v>
          </cell>
          <cell r="M1303" t="str">
            <v>TICKET</v>
          </cell>
          <cell r="N1303">
            <v>4500.1899999999996</v>
          </cell>
          <cell r="O1303">
            <v>42599</v>
          </cell>
          <cell r="P1303">
            <v>42809</v>
          </cell>
          <cell r="Q1303">
            <v>201709</v>
          </cell>
          <cell r="R1303" t="str">
            <v>23/03/2017 04 : 52  ROGER.R : TCFT - Irreparabilidad.</v>
          </cell>
          <cell r="S1303" t="str">
            <v>EQUIPO RAYADO</v>
          </cell>
          <cell r="T1303" t="str">
            <v xml:space="preserve">JUAN FRANCISCO ALVIZAR            </v>
          </cell>
          <cell r="U1303">
            <v>42844</v>
          </cell>
          <cell r="V1303" t="str">
            <v>CELULARES</v>
          </cell>
          <cell r="W1303" t="str">
            <v>COMPLETADO</v>
          </cell>
          <cell r="X1303" t="str">
            <v>TALLER</v>
          </cell>
          <cell r="Y1303">
            <v>42808</v>
          </cell>
          <cell r="Z1303">
            <v>209</v>
          </cell>
          <cell r="AA1303" t="str">
            <v>M010</v>
          </cell>
          <cell r="AD1303" t="str">
            <v>veracruz/ col centro</v>
          </cell>
          <cell r="AE1303" t="str">
            <v>VER</v>
          </cell>
          <cell r="AF1303" t="str">
            <v>MX</v>
          </cell>
          <cell r="AG1303" t="str">
            <v>10412628</v>
          </cell>
          <cell r="AH1303" t="str">
            <v>OBET ALVAREZ SANCHEZ</v>
          </cell>
          <cell r="AI1303" t="str">
            <v>2289 allende</v>
          </cell>
          <cell r="AJ1303" t="str">
            <v>22/99318795</v>
          </cell>
          <cell r="AK1303">
            <v>0</v>
          </cell>
          <cell r="AL1303" t="str">
            <v>91700</v>
          </cell>
          <cell r="AM1303"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03" t="e">
            <v>#N/A</v>
          </cell>
          <cell r="AO1303" t="e">
            <v>#N/A</v>
          </cell>
          <cell r="AP1303" t="e">
            <v>#N/A</v>
          </cell>
          <cell r="AQ1303" t="e">
            <v>#N/A</v>
          </cell>
          <cell r="AR1303" t="e">
            <v>#N/A</v>
          </cell>
          <cell r="AS1303" t="str">
            <v/>
          </cell>
          <cell r="AT1303" t="e">
            <v>#N/A</v>
          </cell>
          <cell r="AY1303">
            <v>74012747</v>
          </cell>
          <cell r="AZ1303">
            <v>51013665</v>
          </cell>
          <cell r="BA1303">
            <v>80151137</v>
          </cell>
        </row>
        <row r="1304">
          <cell r="D1304">
            <v>60312841</v>
          </cell>
          <cell r="E1304" t="str">
            <v>UK</v>
          </cell>
          <cell r="F1304" t="str">
            <v>TV</v>
          </cell>
          <cell r="G1304" t="str">
            <v>GUILLERMO JIMENEZ BRISEÑO</v>
          </cell>
          <cell r="H1304" t="str">
            <v>SAN FRANCISCO 32 GUADALAJARA/SANTA ROSA DEL VALLE</v>
          </cell>
          <cell r="I1304" t="str">
            <v>3331640218 - 3310253234</v>
          </cell>
          <cell r="J1304" t="str">
            <v>HISENSE</v>
          </cell>
          <cell r="K1304" t="str">
            <v>50K20DW</v>
          </cell>
          <cell r="L1304" t="str">
            <v>50G143292H02759</v>
          </cell>
          <cell r="M1304" t="str">
            <v xml:space="preserve">CARTA BIMBO </v>
          </cell>
          <cell r="N1304">
            <v>0</v>
          </cell>
          <cell r="O1304">
            <v>42095</v>
          </cell>
          <cell r="P1304">
            <v>42794</v>
          </cell>
          <cell r="Q1304">
            <v>201109</v>
          </cell>
          <cell r="R1304" t="str">
            <v>FALTA DE REFACCIONES 173331 oc-1007985</v>
          </cell>
          <cell r="S1304" t="str">
            <v>CLIENTE ENTREGA EQUIPO SIN ACCESORIOS, U</v>
          </cell>
          <cell r="T1304" t="str">
            <v xml:space="preserve">YURIANA HERNADEZ HERRERA          </v>
          </cell>
          <cell r="U1304" t="str">
            <v>2017-ABRIL</v>
          </cell>
          <cell r="W1304" t="str">
            <v>COMPLETADO</v>
          </cell>
          <cell r="X1304" t="str">
            <v>TALLER</v>
          </cell>
          <cell r="Y1304">
            <v>42790</v>
          </cell>
          <cell r="Z1304">
            <v>699</v>
          </cell>
          <cell r="AA1304" t="str">
            <v>M012</v>
          </cell>
          <cell r="AD1304" t="str">
            <v>Guadalajara/Sta Rosa del valle</v>
          </cell>
          <cell r="AE1304" t="str">
            <v>JAL</v>
          </cell>
          <cell r="AF1304" t="str">
            <v>MX</v>
          </cell>
          <cell r="AG1304" t="str">
            <v>10412848</v>
          </cell>
          <cell r="AH1304" t="str">
            <v>GUILLERMO JIMENEZ BRISEÑO</v>
          </cell>
          <cell r="AI1304" t="str">
            <v>32 Sn Francisco</v>
          </cell>
          <cell r="AJ1304" t="str">
            <v>3310253234</v>
          </cell>
          <cell r="AK1304" t="str">
            <v>3310253234</v>
          </cell>
          <cell r="AL1304" t="str">
            <v>45690</v>
          </cell>
          <cell r="AM1304"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04" t="str">
            <v>1TE50B8NUSCB</v>
          </cell>
          <cell r="AO1304" t="str">
            <v>Smart</v>
          </cell>
          <cell r="AP1304" t="str">
            <v>Hisense</v>
          </cell>
          <cell r="AQ1304" t="str">
            <v>Opera</v>
          </cell>
          <cell r="AR1304" t="str">
            <v>FHD 1920 x 1080</v>
          </cell>
          <cell r="AS1304" t="str">
            <v>3TE50G165140G165140M010</v>
          </cell>
          <cell r="AT1304">
            <v>0</v>
          </cell>
          <cell r="AU1304" t="str">
            <v>50H7GB</v>
          </cell>
          <cell r="AV1304" t="str">
            <v>3TE50G165140</v>
          </cell>
          <cell r="AW1304" t="str">
            <v>G165140</v>
          </cell>
          <cell r="AX1304" t="str">
            <v>M010</v>
          </cell>
          <cell r="AY1304">
            <v>74011861</v>
          </cell>
          <cell r="AZ1304">
            <v>51012791</v>
          </cell>
          <cell r="BA1304">
            <v>80149768</v>
          </cell>
        </row>
        <row r="1305">
          <cell r="D1305">
            <v>60312757</v>
          </cell>
          <cell r="E1305" t="str">
            <v xml:space="preserve">A </v>
          </cell>
          <cell r="F1305" t="str">
            <v>TV</v>
          </cell>
          <cell r="G1305" t="str">
            <v>FERNANDO ESTRADA GARCIA</v>
          </cell>
          <cell r="H1305" t="str">
            <v xml:space="preserve">Metepec/Izcalli Cuautemoc I I
Street: 
Geranios
 186 Postal Code: 52176
</v>
          </cell>
          <cell r="I1305" t="str">
            <v xml:space="preserve">7222296251   7222296251 </v>
          </cell>
          <cell r="J1305" t="str">
            <v>HISENSE</v>
          </cell>
          <cell r="K1305" t="str">
            <v>50K20DW</v>
          </cell>
          <cell r="L1305" t="str">
            <v>50G143292H09796</v>
          </cell>
          <cell r="M1305" t="str">
            <v>CARTA BIMBO</v>
          </cell>
          <cell r="N1305">
            <v>0</v>
          </cell>
          <cell r="O1305" t="str">
            <v>CARTA BIMBO</v>
          </cell>
          <cell r="P1305">
            <v>42794</v>
          </cell>
          <cell r="Q1305">
            <v>201612</v>
          </cell>
          <cell r="R1305" t="str">
            <v xml:space="preserve">DEMORA EN LLEGADA DE REFACIONES  01/03/2017 04 : 38 201612 : P1: T 173331 OC1008020EN ESPERA DEREFACCIONES  NAC  NO SE PUEDE ADJUNTAR FORMATO RMA
</v>
          </cell>
          <cell r="S1305" t="str">
            <v>EQUIPO EN DOMICILIO DE CLIENTE</v>
          </cell>
          <cell r="T1305" t="str">
            <v xml:space="preserve">      ADRIANA BINIFACIO REYES     </v>
          </cell>
          <cell r="U1305" t="str">
            <v>2017-04-24</v>
          </cell>
          <cell r="V1305" t="str">
            <v>CENTRO</v>
          </cell>
          <cell r="W1305" t="str">
            <v>COMPLETADO</v>
          </cell>
          <cell r="X1305" t="str">
            <v>CLIENTE</v>
          </cell>
          <cell r="Y1305">
            <v>42789</v>
          </cell>
          <cell r="AA1305" t="str">
            <v>M010</v>
          </cell>
          <cell r="AD1305" t="str">
            <v>Metepec/Izcalli Cuautemoc I I</v>
          </cell>
          <cell r="AE1305" t="str">
            <v>MEX</v>
          </cell>
          <cell r="AF1305" t="str">
            <v>MX</v>
          </cell>
          <cell r="AG1305" t="str">
            <v>10411830</v>
          </cell>
          <cell r="AH1305" t="str">
            <v>FERNANDO ESTRADA GARCIA</v>
          </cell>
          <cell r="AI1305" t="str">
            <v>186 Geranios</v>
          </cell>
          <cell r="AJ1305" t="str">
            <v>7222296251</v>
          </cell>
          <cell r="AK1305">
            <v>0</v>
          </cell>
          <cell r="AL1305" t="str">
            <v>52176</v>
          </cell>
          <cell r="AM1305"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05" t="str">
            <v>1TE50B8NUSCB</v>
          </cell>
          <cell r="AO1305" t="str">
            <v>Smart</v>
          </cell>
          <cell r="AP1305" t="str">
            <v>Hisense</v>
          </cell>
          <cell r="AQ1305" t="str">
            <v>Opera</v>
          </cell>
          <cell r="AR1305" t="str">
            <v>FHD 1920 x 1080</v>
          </cell>
          <cell r="AS1305" t="str">
            <v>3TE50G1644B1G1644B1M010</v>
          </cell>
          <cell r="AT1305">
            <v>0</v>
          </cell>
          <cell r="AU1305" t="str">
            <v>50H7GB</v>
          </cell>
          <cell r="AV1305" t="str">
            <v>3TE50G1644B1</v>
          </cell>
          <cell r="AW1305" t="str">
            <v>G1644B1</v>
          </cell>
          <cell r="AX1305" t="str">
            <v>M010</v>
          </cell>
          <cell r="AY1305">
            <v>74012231</v>
          </cell>
          <cell r="AZ1305">
            <v>51013161</v>
          </cell>
          <cell r="BA1305">
            <v>80147841</v>
          </cell>
        </row>
        <row r="1306">
          <cell r="D1306">
            <v>60295916</v>
          </cell>
          <cell r="E1306" t="str">
            <v xml:space="preserve">A  </v>
          </cell>
          <cell r="F1306" t="str">
            <v>TV</v>
          </cell>
          <cell r="G1306" t="str">
            <v>TELMEX</v>
          </cell>
          <cell r="H1306" t="str">
            <v>PASEOS DE LOS LIRIOS ETAPA 19, EDIFICIO 2 DPTO, UH LA CAMPESTRE, JIUTEPEC MORELOS</v>
          </cell>
          <cell r="I1306">
            <v>7773190133</v>
          </cell>
          <cell r="J1306" t="str">
            <v>HISENSE</v>
          </cell>
          <cell r="K1306" t="str">
            <v>50K20DG</v>
          </cell>
          <cell r="L1306" t="str">
            <v>50G150310H02613</v>
          </cell>
          <cell r="M1306" t="str">
            <v>CIV/000120215</v>
          </cell>
          <cell r="N1306">
            <v>17875.55</v>
          </cell>
          <cell r="O1306">
            <v>42322</v>
          </cell>
          <cell r="P1306">
            <v>42825</v>
          </cell>
          <cell r="Q1306">
            <v>201069</v>
          </cell>
          <cell r="R1306" t="str">
            <v>NO EXISTENCIA DE PZA T191066</v>
          </cell>
          <cell r="S1306" t="str">
            <v>EQUIPO DAÑADO EN DOMICILIO DE CLIENTE (Z</v>
          </cell>
          <cell r="T1306" t="str">
            <v xml:space="preserve"> ESTEPHANIA TOREES                </v>
          </cell>
          <cell r="U1306" t="str">
            <v>2017/04/18</v>
          </cell>
          <cell r="V1306" t="str">
            <v>CENTRO</v>
          </cell>
          <cell r="W1306" t="str">
            <v>COMPLETADO</v>
          </cell>
          <cell r="X1306" t="str">
            <v>CLIENTE</v>
          </cell>
          <cell r="Y1306">
            <v>42648</v>
          </cell>
          <cell r="Z1306">
            <v>503</v>
          </cell>
          <cell r="AA1306" t="str">
            <v>M012</v>
          </cell>
          <cell r="AD1306" t="str">
            <v>jiutepec/unid. campestre</v>
          </cell>
          <cell r="AE1306" t="str">
            <v>MOR</v>
          </cell>
          <cell r="AF1306" t="str">
            <v>MX</v>
          </cell>
          <cell r="AG1306" t="str">
            <v>10395221</v>
          </cell>
          <cell r="AH1306" t="str">
            <v>DORA ISELA TRUJILLO FLORES</v>
          </cell>
          <cell r="AI1306" t="str">
            <v>Paseos de los lirios etapa 19 edif 2 dep 204</v>
          </cell>
          <cell r="AJ1306" t="str">
            <v>7351054134</v>
          </cell>
          <cell r="AK1306" t="str">
            <v>7351054134</v>
          </cell>
          <cell r="AL1306" t="str">
            <v>62570</v>
          </cell>
          <cell r="AM1306"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06" t="str">
            <v>3TE50G134403</v>
          </cell>
          <cell r="AO1306" t="e">
            <v>#N/A</v>
          </cell>
          <cell r="AP1306" t="e">
            <v>#N/A</v>
          </cell>
          <cell r="AQ1306" t="e">
            <v>#N/A</v>
          </cell>
          <cell r="AR1306" t="e">
            <v>#N/A</v>
          </cell>
          <cell r="AS1306" t="str">
            <v>3TE50G165140G165140M010</v>
          </cell>
          <cell r="AT1306">
            <v>0</v>
          </cell>
          <cell r="AU1306" t="str">
            <v>50H7GB</v>
          </cell>
          <cell r="AV1306" t="str">
            <v>3TE50G165140</v>
          </cell>
          <cell r="AW1306" t="str">
            <v>G165140</v>
          </cell>
          <cell r="AX1306" t="str">
            <v>M010</v>
          </cell>
          <cell r="AY1306">
            <v>74012550</v>
          </cell>
          <cell r="AZ1306">
            <v>51013469</v>
          </cell>
          <cell r="BA1306">
            <v>80149532</v>
          </cell>
        </row>
        <row r="1307">
          <cell r="D1307">
            <v>60302341</v>
          </cell>
          <cell r="E1307" t="str">
            <v xml:space="preserve">D </v>
          </cell>
          <cell r="F1307" t="str">
            <v>TV</v>
          </cell>
          <cell r="G1307" t="str">
            <v>Pascual Carrillo</v>
          </cell>
          <cell r="H1307" t="str">
            <v>Frambollan num 51, Col. Infonavit buena vista, C.P.91850, Veracruz, Ver.</v>
          </cell>
          <cell r="I1307">
            <v>2291619336</v>
          </cell>
          <cell r="J1307" t="str">
            <v>HISENSE</v>
          </cell>
          <cell r="K1307" t="str">
            <v>40K21DW</v>
          </cell>
          <cell r="L1307" t="str">
            <v>40J140476H00620</v>
          </cell>
          <cell r="M1307" t="str">
            <v>CARTA FACTURA</v>
          </cell>
          <cell r="N1307">
            <v>5999</v>
          </cell>
          <cell r="O1307">
            <v>42669</v>
          </cell>
          <cell r="P1307">
            <v>42678</v>
          </cell>
          <cell r="Q1307">
            <v>201028</v>
          </cell>
          <cell r="R1307" t="str">
            <v>13/11/2016 04 : 38  ERNESTO.HERN : NP5</v>
          </cell>
          <cell r="S1307" t="str">
            <v>Se le autoriza cambio fisico, dedido a l</v>
          </cell>
          <cell r="T1307" t="str">
            <v xml:space="preserve"> Ana Lemus Moreno                 </v>
          </cell>
          <cell r="U1307" t="str">
            <v>2017-04-27</v>
          </cell>
          <cell r="V1307" t="str">
            <v>CENTRO</v>
          </cell>
          <cell r="W1307" t="str">
            <v>FIRMA</v>
          </cell>
          <cell r="X1307" t="str">
            <v>CLIENTE</v>
          </cell>
          <cell r="Y1307">
            <v>42676</v>
          </cell>
          <cell r="AA1307" t="str">
            <v>M012</v>
          </cell>
          <cell r="AD1307" t="str">
            <v>Veracruz/Infonavit buena vista</v>
          </cell>
          <cell r="AE1307" t="str">
            <v>VER</v>
          </cell>
          <cell r="AF1307" t="str">
            <v>MX</v>
          </cell>
          <cell r="AG1307" t="str">
            <v>10402803</v>
          </cell>
          <cell r="AH1307" t="str">
            <v>PASCUAL CARRILLO</v>
          </cell>
          <cell r="AI1307" t="str">
            <v>Frambollan num 51</v>
          </cell>
          <cell r="AJ1307" t="str">
            <v>2291619336</v>
          </cell>
          <cell r="AK1307">
            <v>0</v>
          </cell>
          <cell r="AL1307" t="str">
            <v>91850</v>
          </cell>
          <cell r="AM1307"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07" t="str">
            <v>3TE40J140476</v>
          </cell>
          <cell r="AO1307" t="str">
            <v>Smart</v>
          </cell>
          <cell r="AP1307" t="str">
            <v>Hisense</v>
          </cell>
          <cell r="AQ1307" t="str">
            <v>Opera</v>
          </cell>
          <cell r="AR1307" t="str">
            <v>HD 1366 X 768</v>
          </cell>
          <cell r="AS1307" t="str">
            <v>3TE40G154775G154775M010</v>
          </cell>
          <cell r="AT1307">
            <v>0</v>
          </cell>
          <cell r="AU1307" t="str">
            <v>40H5B</v>
          </cell>
          <cell r="AV1307" t="str">
            <v>3TE40G154775</v>
          </cell>
          <cell r="AW1307" t="str">
            <v>G154775</v>
          </cell>
          <cell r="AX1307" t="str">
            <v>M010</v>
          </cell>
          <cell r="AY1307">
            <v>74012551</v>
          </cell>
          <cell r="AZ1307">
            <v>51013470</v>
          </cell>
          <cell r="BA1307">
            <v>80149533</v>
          </cell>
        </row>
        <row r="1308">
          <cell r="D1308">
            <v>60301806</v>
          </cell>
          <cell r="E1308" t="str">
            <v xml:space="preserve">D </v>
          </cell>
          <cell r="F1308" t="str">
            <v>TV</v>
          </cell>
          <cell r="G1308" t="str">
            <v>Jose Luis Rojo Tapia</v>
          </cell>
          <cell r="H1308" t="str">
            <v>La comunidad 14, Col. la comunidad, C.P. 56700, tlalmanalco Edo. Mex</v>
          </cell>
          <cell r="I1308">
            <v>5979777681</v>
          </cell>
          <cell r="J1308" t="str">
            <v>HISENSE</v>
          </cell>
          <cell r="K1308" t="str">
            <v>43H7C</v>
          </cell>
          <cell r="L1308" t="str">
            <v>43G160588H00837</v>
          </cell>
          <cell r="M1308">
            <v>304230</v>
          </cell>
          <cell r="N1308">
            <v>9331</v>
          </cell>
          <cell r="O1308">
            <v>42586</v>
          </cell>
          <cell r="P1308">
            <v>42674</v>
          </cell>
          <cell r="Q1308">
            <v>201767</v>
          </cell>
          <cell r="R1308" t="str">
            <v>03/11/2016 06 : 33  ERNESTO.HERN : NP5</v>
          </cell>
          <cell r="S1308" t="str">
            <v>Se le autoriza cambio fisico, dedido a l</v>
          </cell>
          <cell r="T1308" t="str">
            <v xml:space="preserve"> Ana Lemus Moreno                 </v>
          </cell>
          <cell r="U1308" t="str">
            <v>2017-04-28</v>
          </cell>
          <cell r="V1308" t="str">
            <v>CENTRO</v>
          </cell>
          <cell r="W1308" t="str">
            <v>COMPLETADO</v>
          </cell>
          <cell r="X1308" t="str">
            <v>CLIENTE</v>
          </cell>
          <cell r="Y1308">
            <v>42670</v>
          </cell>
          <cell r="Z1308" t="e">
            <v>#N/A</v>
          </cell>
          <cell r="AA1308" t="str">
            <v>M010</v>
          </cell>
          <cell r="AD1308" t="str">
            <v>tlalmanalco/la comunidad</v>
          </cell>
          <cell r="AE1308" t="str">
            <v>MEX</v>
          </cell>
          <cell r="AF1308" t="str">
            <v>MX</v>
          </cell>
          <cell r="AG1308" t="str">
            <v>10401738</v>
          </cell>
          <cell r="AH1308" t="str">
            <v>JOSE LUIS ROJO TAPIA</v>
          </cell>
          <cell r="AI1308" t="str">
            <v>La comunidad 14</v>
          </cell>
          <cell r="AJ1308" t="str">
            <v>5529078636</v>
          </cell>
          <cell r="AK1308" t="str">
            <v>5529078636</v>
          </cell>
          <cell r="AL1308" t="str">
            <v>56700</v>
          </cell>
          <cell r="AM1308"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08" t="str">
            <v>3TE43G154905</v>
          </cell>
          <cell r="AO1308" t="str">
            <v>Smart</v>
          </cell>
          <cell r="AP1308" t="str">
            <v>Hisense</v>
          </cell>
          <cell r="AQ1308" t="str">
            <v>Opera</v>
          </cell>
          <cell r="AR1308" t="str">
            <v>UHD 3840 X 2160</v>
          </cell>
          <cell r="AS1308" t="str">
            <v>3TE43G1618P0MG1618P0MM010</v>
          </cell>
          <cell r="AT1308">
            <v>0</v>
          </cell>
          <cell r="AU1308" t="str">
            <v>43H7C</v>
          </cell>
          <cell r="AV1308" t="str">
            <v>3TE43G1618P0M</v>
          </cell>
          <cell r="AW1308" t="str">
            <v>G1618P0M</v>
          </cell>
          <cell r="AX1308" t="str">
            <v>M010</v>
          </cell>
          <cell r="AY1308">
            <v>74012552</v>
          </cell>
          <cell r="AZ1308">
            <v>51013471</v>
          </cell>
          <cell r="BA1308">
            <v>80149536</v>
          </cell>
        </row>
        <row r="1309">
          <cell r="D1309">
            <v>60316163</v>
          </cell>
          <cell r="E1309" t="str">
            <v>A</v>
          </cell>
          <cell r="F1309" t="str">
            <v>TV</v>
          </cell>
          <cell r="G1309" t="str">
            <v xml:space="preserve">EFRAIN JIMENEZ HIDALGO </v>
          </cell>
          <cell r="H1309" t="str">
            <v>AMANECER 1300 GUADALAJARA/EL ROSIO</v>
          </cell>
          <cell r="I1309">
            <v>3312666310</v>
          </cell>
          <cell r="J1309" t="str">
            <v>HISENSE</v>
          </cell>
          <cell r="K1309" t="str">
            <v>55H7B</v>
          </cell>
          <cell r="L1309" t="str">
            <v>55G1623K2H00078</v>
          </cell>
          <cell r="M1309" t="str">
            <v xml:space="preserve">TICKET DE COMPRA </v>
          </cell>
          <cell r="N1309">
            <v>11999</v>
          </cell>
          <cell r="O1309">
            <v>42670</v>
          </cell>
          <cell r="P1309">
            <v>42844</v>
          </cell>
          <cell r="Q1309">
            <v>201109</v>
          </cell>
          <cell r="R1309" t="str">
            <v>FALTA DE REFACCIONES 203716 OC-1009705</v>
          </cell>
          <cell r="S1309" t="str">
            <v>CLIENTE ENTREGA EQUIPO SIN ACCESORIOS UN</v>
          </cell>
          <cell r="T1309" t="str">
            <v>YURIANA HERNANDEZ HERRERA</v>
          </cell>
          <cell r="U1309" t="str">
            <v>2017-ABRIL</v>
          </cell>
          <cell r="V1309" t="str">
            <v>SUR</v>
          </cell>
          <cell r="W1309" t="str">
            <v>COMPLETADO</v>
          </cell>
          <cell r="X1309" t="str">
            <v>TALLER</v>
          </cell>
          <cell r="Y1309">
            <v>42843</v>
          </cell>
          <cell r="Z1309">
            <v>173</v>
          </cell>
          <cell r="AA1309" t="str">
            <v>M010</v>
          </cell>
          <cell r="AD1309" t="str">
            <v>Guadalajara/El rocio</v>
          </cell>
          <cell r="AE1309" t="str">
            <v>JAL</v>
          </cell>
          <cell r="AF1309" t="str">
            <v>MX</v>
          </cell>
          <cell r="AG1309" t="str">
            <v>10415551</v>
          </cell>
          <cell r="AH1309" t="str">
            <v>EFRAIN JIMENEZ HIDALGO</v>
          </cell>
          <cell r="AI1309" t="str">
            <v>1300 Amanecer</v>
          </cell>
          <cell r="AJ1309" t="str">
            <v>3312666310</v>
          </cell>
          <cell r="AK1309">
            <v>0</v>
          </cell>
          <cell r="AL1309" t="str">
            <v>44977</v>
          </cell>
          <cell r="AM1309"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09" t="str">
            <v>3TE55G1523B1</v>
          </cell>
          <cell r="AO1309" t="str">
            <v>Smart</v>
          </cell>
          <cell r="AP1309" t="str">
            <v>Hisense</v>
          </cell>
          <cell r="AQ1309" t="str">
            <v>Opera</v>
          </cell>
          <cell r="AR1309" t="str">
            <v>UHD 3840 X 2160</v>
          </cell>
          <cell r="AS1309" t="str">
            <v>3TE55G164499G164499M010</v>
          </cell>
          <cell r="AT1309">
            <v>0</v>
          </cell>
          <cell r="AU1309" t="str">
            <v>55H7B</v>
          </cell>
          <cell r="AV1309" t="str">
            <v>3TE55G164499</v>
          </cell>
          <cell r="AW1309" t="str">
            <v>G164499</v>
          </cell>
          <cell r="AX1309" t="str">
            <v>M010</v>
          </cell>
          <cell r="AY1309">
            <v>74012413</v>
          </cell>
          <cell r="AZ1309">
            <v>51013339</v>
          </cell>
          <cell r="BA1309">
            <v>80148545</v>
          </cell>
        </row>
        <row r="1310">
          <cell r="D1310">
            <v>60317479</v>
          </cell>
          <cell r="E1310" t="str">
            <v xml:space="preserve">A   </v>
          </cell>
          <cell r="F1310" t="str">
            <v>TV</v>
          </cell>
          <cell r="G1310" t="str">
            <v xml:space="preserve">EDITH MENDOZA </v>
          </cell>
          <cell r="H1310" t="str">
            <v>6TA PRIV DE MOCTEZUMA Nº 1, REFORMA CHIAUTEMPAN TLAXCALA</v>
          </cell>
          <cell r="I1310" t="str">
            <v>246 464 8605</v>
          </cell>
          <cell r="J1310" t="str">
            <v>HISENSE</v>
          </cell>
          <cell r="K1310" t="str">
            <v>50K20DW</v>
          </cell>
          <cell r="L1310" t="str">
            <v>50G144844H06557</v>
          </cell>
          <cell r="M1310">
            <v>13519</v>
          </cell>
          <cell r="N1310">
            <v>1009</v>
          </cell>
          <cell r="O1310">
            <v>42523</v>
          </cell>
          <cell r="P1310">
            <v>42860</v>
          </cell>
          <cell r="Q1310">
            <v>201074</v>
          </cell>
          <cell r="R1310">
            <v>0</v>
          </cell>
          <cell r="S1310" t="str">
            <v>EQUIPO SIN BASE Y SIN ACCESORIOS</v>
          </cell>
          <cell r="T1310" t="str">
            <v xml:space="preserve"> ALMA JUAREZ                      </v>
          </cell>
          <cell r="U1310" t="str">
            <v>2017-05-09</v>
          </cell>
          <cell r="V1310" t="str">
            <v>NORTE</v>
          </cell>
          <cell r="W1310" t="str">
            <v>COMPLETADO</v>
          </cell>
          <cell r="X1310" t="str">
            <v>TALLER</v>
          </cell>
          <cell r="Y1310">
            <v>42857</v>
          </cell>
          <cell r="Z1310">
            <v>334</v>
          </cell>
          <cell r="AD1310" t="str">
            <v>santaana Chiautempan/reforma</v>
          </cell>
          <cell r="AE1310" t="str">
            <v>TLX</v>
          </cell>
          <cell r="AF1310" t="str">
            <v>MX</v>
          </cell>
          <cell r="AG1310" t="str">
            <v>10417396</v>
          </cell>
          <cell r="AH1310" t="str">
            <v>EDITH MENDOZA</v>
          </cell>
          <cell r="AI1310" t="str">
            <v>1 6ta priv. de moctezuma</v>
          </cell>
          <cell r="AJ1310" t="str">
            <v>2464648605</v>
          </cell>
          <cell r="AK1310">
            <v>0</v>
          </cell>
          <cell r="AL1310" t="str">
            <v>90800</v>
          </cell>
          <cell r="AM1310"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10" t="str">
            <v>1TE50B8NUSCB</v>
          </cell>
          <cell r="AO1310" t="str">
            <v>Smart</v>
          </cell>
          <cell r="AP1310" t="str">
            <v>Hisense</v>
          </cell>
          <cell r="AQ1310" t="str">
            <v>Opera</v>
          </cell>
          <cell r="AR1310" t="str">
            <v>FHD 1920 x 1080</v>
          </cell>
          <cell r="AS1310" t="str">
            <v>3TE50G165140G165140M010</v>
          </cell>
          <cell r="AT1310">
            <v>0</v>
          </cell>
          <cell r="AU1310" t="str">
            <v>50H7GB</v>
          </cell>
          <cell r="AV1310" t="str">
            <v>3TE50G165140</v>
          </cell>
          <cell r="AW1310" t="str">
            <v>G165140</v>
          </cell>
          <cell r="AX1310" t="str">
            <v>M010</v>
          </cell>
          <cell r="AY1310">
            <v>74012521</v>
          </cell>
          <cell r="AZ1310">
            <v>51013440</v>
          </cell>
          <cell r="BA1310">
            <v>80149017</v>
          </cell>
        </row>
        <row r="1311">
          <cell r="D1311">
            <v>60288618</v>
          </cell>
          <cell r="E1311" t="str">
            <v>A</v>
          </cell>
          <cell r="F1311" t="str">
            <v>TV</v>
          </cell>
          <cell r="G1311" t="str">
            <v>JOSE LUIS PERALTA DE LA O</v>
          </cell>
          <cell r="H1311" t="str">
            <v>MZA 5,AV.PLAZA PRINCIPAL LOTE 1,NACAJUCA TAB.</v>
          </cell>
          <cell r="I1311">
            <v>9143378009</v>
          </cell>
          <cell r="J1311" t="str">
            <v>HISENSE</v>
          </cell>
          <cell r="K1311" t="str">
            <v>48H5</v>
          </cell>
          <cell r="L1311" t="str">
            <v>48J135154H03778</v>
          </cell>
          <cell r="M1311">
            <v>6701</v>
          </cell>
          <cell r="N1311">
            <v>5990</v>
          </cell>
          <cell r="O1311">
            <v>41649</v>
          </cell>
          <cell r="P1311">
            <v>42621</v>
          </cell>
          <cell r="Q1311">
            <v>202419</v>
          </cell>
          <cell r="R1311" t="str">
            <v>26/09/2016 09 : 50  ERNESTO.HERN : NP5
21/09/2016 07 : 27 202419 : P2:SE SOLIITA TARJETA MAIN NO.DE PARTE 180378</v>
          </cell>
          <cell r="S1311" t="str">
            <v>Cambio físico no entregado en 2 ocasione</v>
          </cell>
          <cell r="T1311" t="str">
            <v xml:space="preserve">                 RUBEN JUAREZ     </v>
          </cell>
          <cell r="U1311" t="str">
            <v>2017-04-20</v>
          </cell>
          <cell r="V1311" t="str">
            <v>SUR</v>
          </cell>
          <cell r="W1311" t="str">
            <v>COMPLETADO</v>
          </cell>
          <cell r="X1311" t="str">
            <v>TALLER</v>
          </cell>
          <cell r="Y1311" t="e">
            <v>#N/A</v>
          </cell>
          <cell r="Z1311" t="e">
            <v>#N/A</v>
          </cell>
          <cell r="AD1311" t="e">
            <v>#N/A</v>
          </cell>
          <cell r="AE1311" t="e">
            <v>#N/A</v>
          </cell>
          <cell r="AF1311" t="e">
            <v>#N/A</v>
          </cell>
          <cell r="AG1311" t="e">
            <v>#N/A</v>
          </cell>
          <cell r="AH1311" t="e">
            <v>#N/A</v>
          </cell>
          <cell r="AI1311" t="e">
            <v>#N/A</v>
          </cell>
          <cell r="AJ1311" t="e">
            <v>#N/A</v>
          </cell>
          <cell r="AK1311" t="e">
            <v>#N/A</v>
          </cell>
          <cell r="AL1311" t="e">
            <v>#N/A</v>
          </cell>
          <cell r="AM1311" t="e">
            <v>#N/A</v>
          </cell>
          <cell r="AN1311" t="str">
            <v>3TE48J135166</v>
          </cell>
          <cell r="AO1311" t="e">
            <v>#N/A</v>
          </cell>
          <cell r="AP1311" t="e">
            <v>#N/A</v>
          </cell>
          <cell r="AQ1311" t="e">
            <v>#N/A</v>
          </cell>
          <cell r="AR1311" t="e">
            <v>#N/A</v>
          </cell>
          <cell r="AS1311" t="str">
            <v>3TE50G165140G165140M010</v>
          </cell>
          <cell r="AT1311">
            <v>0</v>
          </cell>
          <cell r="AU1311" t="str">
            <v>50H7GB</v>
          </cell>
          <cell r="AV1311" t="str">
            <v>3TE50G165140</v>
          </cell>
          <cell r="AW1311" t="str">
            <v>G165140</v>
          </cell>
          <cell r="AX1311" t="str">
            <v>M010</v>
          </cell>
          <cell r="AY1311">
            <v>74012543</v>
          </cell>
          <cell r="AZ1311">
            <v>51013462</v>
          </cell>
          <cell r="BA1311">
            <v>80149493</v>
          </cell>
        </row>
        <row r="1312">
          <cell r="D1312">
            <v>60285872</v>
          </cell>
          <cell r="E1312" t="str">
            <v>E</v>
          </cell>
          <cell r="F1312" t="str">
            <v>TV</v>
          </cell>
          <cell r="G1312" t="str">
            <v>JUAN ESPINOZA</v>
          </cell>
          <cell r="H1312" t="str">
            <v>ANDADOR CAOBA MZNA. 34, COL. RACC. BOSQUES DE SALOYA</v>
          </cell>
          <cell r="I1312">
            <v>31321209</v>
          </cell>
          <cell r="J1312" t="str">
            <v>HISENSE</v>
          </cell>
          <cell r="K1312" t="str">
            <v>50K20DW</v>
          </cell>
          <cell r="L1312" t="str">
            <v>50G143066H00727</v>
          </cell>
          <cell r="M1312">
            <v>6701</v>
          </cell>
          <cell r="N1312">
            <v>8499</v>
          </cell>
          <cell r="O1312">
            <v>41995</v>
          </cell>
          <cell r="P1312">
            <v>42612</v>
          </cell>
          <cell r="Q1312">
            <v>202419</v>
          </cell>
          <cell r="R1312" t="str">
            <v>13/09/2016 23 : 30  SULIKEY.VIL : TCF2*MODELO 50H5B2*SERIE 50G155377H01372*F. EMBARQUE 13/09/2016*CARSSA*SHIPPING S-00030193
EQUIPO SE EMBARCO PERO JAMAS SE ENTREGO</v>
          </cell>
          <cell r="S1312" t="str">
            <v/>
          </cell>
          <cell r="T1312" t="str">
            <v>RUBEN JUAREZ</v>
          </cell>
          <cell r="U1312" t="str">
            <v>2017-04-20</v>
          </cell>
          <cell r="V1312" t="str">
            <v>SUR</v>
          </cell>
          <cell r="W1312" t="str">
            <v>COMPLETADO</v>
          </cell>
          <cell r="X1312" t="str">
            <v>TALLER</v>
          </cell>
          <cell r="Y1312" t="e">
            <v>#N/A</v>
          </cell>
          <cell r="Z1312" t="e">
            <v>#N/A</v>
          </cell>
          <cell r="AD1312" t="e">
            <v>#N/A</v>
          </cell>
          <cell r="AE1312" t="e">
            <v>#N/A</v>
          </cell>
          <cell r="AF1312" t="e">
            <v>#N/A</v>
          </cell>
          <cell r="AG1312" t="e">
            <v>#N/A</v>
          </cell>
          <cell r="AH1312" t="e">
            <v>#N/A</v>
          </cell>
          <cell r="AI1312" t="e">
            <v>#N/A</v>
          </cell>
          <cell r="AJ1312" t="e">
            <v>#N/A</v>
          </cell>
          <cell r="AK1312" t="e">
            <v>#N/A</v>
          </cell>
          <cell r="AL1312" t="e">
            <v>#N/A</v>
          </cell>
          <cell r="AM1312" t="e">
            <v>#N/A</v>
          </cell>
          <cell r="AN1312" t="str">
            <v>1TE50B8NUSCB</v>
          </cell>
          <cell r="AO1312" t="str">
            <v>Smart</v>
          </cell>
          <cell r="AP1312" t="str">
            <v>Hisense</v>
          </cell>
          <cell r="AQ1312" t="str">
            <v>Opera</v>
          </cell>
          <cell r="AR1312" t="str">
            <v>FHD 1920 x 1080</v>
          </cell>
          <cell r="AS1312" t="str">
            <v>3TE50G165140G165140M010</v>
          </cell>
          <cell r="AT1312">
            <v>0</v>
          </cell>
          <cell r="AU1312" t="str">
            <v>50H7GB</v>
          </cell>
          <cell r="AV1312" t="str">
            <v>3TE50G165140</v>
          </cell>
          <cell r="AW1312" t="str">
            <v>G165140</v>
          </cell>
          <cell r="AX1312" t="str">
            <v>M010</v>
          </cell>
          <cell r="AY1312">
            <v>74012549</v>
          </cell>
          <cell r="AZ1312">
            <v>51013468</v>
          </cell>
          <cell r="BA1312">
            <v>80149764</v>
          </cell>
        </row>
        <row r="1313">
          <cell r="D1313">
            <v>60311860</v>
          </cell>
          <cell r="E1313" t="str">
            <v xml:space="preserve">A   </v>
          </cell>
          <cell r="F1313" t="str">
            <v>TV</v>
          </cell>
          <cell r="G1313" t="str">
            <v>LUCINO TOVAR SANCHEZ</v>
          </cell>
          <cell r="H1313" t="str">
            <v>PUERTO MARQUEZ #107               COL. PRADOS 3A. C.P. 78394         SAN LUIS POTOSI, SAN LUIS POTOSI</v>
          </cell>
          <cell r="I1313" t="str">
            <v>444 256 39 44</v>
          </cell>
          <cell r="J1313" t="str">
            <v>HISENSE</v>
          </cell>
          <cell r="K1313" t="str">
            <v>43H7C</v>
          </cell>
          <cell r="L1313" t="str">
            <v>43G1618P0MH0214</v>
          </cell>
          <cell r="M1313" t="str">
            <v>SFR-000214417</v>
          </cell>
          <cell r="N1313">
            <v>15998.58</v>
          </cell>
          <cell r="O1313">
            <v>42765</v>
          </cell>
          <cell r="P1313">
            <v>42785</v>
          </cell>
          <cell r="Q1313">
            <v>200999</v>
          </cell>
          <cell r="R1313"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13" t="str">
            <v>QUIPO EN TALLER</v>
          </cell>
          <cell r="T1313" t="str">
            <v xml:space="preserve">  ANTONIO TORRES                  </v>
          </cell>
          <cell r="U1313">
            <v>42867</v>
          </cell>
          <cell r="V1313" t="str">
            <v>NORTE</v>
          </cell>
          <cell r="W1313" t="str">
            <v>COMPLETADO</v>
          </cell>
          <cell r="X1313" t="str">
            <v>TALLER</v>
          </cell>
          <cell r="Y1313">
            <v>42783</v>
          </cell>
          <cell r="Z1313">
            <v>18</v>
          </cell>
          <cell r="AD1313" t="str">
            <v>prados tercera ampl/sn luis potosi</v>
          </cell>
          <cell r="AE1313" t="str">
            <v>SLP</v>
          </cell>
          <cell r="AF1313" t="str">
            <v>MX</v>
          </cell>
          <cell r="AG1313" t="str">
            <v>10412229</v>
          </cell>
          <cell r="AH1313" t="str">
            <v>LUCINO TOVAR SANCHEZ</v>
          </cell>
          <cell r="AI1313" t="str">
            <v>puerto marquez 107</v>
          </cell>
          <cell r="AJ1313" t="str">
            <v>4442563944</v>
          </cell>
          <cell r="AK1313">
            <v>0</v>
          </cell>
          <cell r="AL1313" t="str">
            <v>78394</v>
          </cell>
          <cell r="AM1313"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13" t="str">
            <v>3TE43G154905</v>
          </cell>
          <cell r="AO1313" t="str">
            <v>Smart</v>
          </cell>
          <cell r="AP1313" t="str">
            <v>Hisense</v>
          </cell>
          <cell r="AQ1313" t="str">
            <v>Opera</v>
          </cell>
          <cell r="AR1313" t="str">
            <v>UHD 3840 X 2160</v>
          </cell>
          <cell r="AS1313" t="str">
            <v>3TE43G1618P0MG1618P0MM010</v>
          </cell>
          <cell r="AT1313">
            <v>0</v>
          </cell>
          <cell r="AU1313" t="str">
            <v>43H7C</v>
          </cell>
          <cell r="AV1313" t="str">
            <v>3TE43G1618P0M</v>
          </cell>
          <cell r="AW1313" t="str">
            <v>G1618P0M</v>
          </cell>
          <cell r="AX1313" t="str">
            <v>M010</v>
          </cell>
          <cell r="AY1313">
            <v>74012554</v>
          </cell>
          <cell r="AZ1313">
            <v>51013473</v>
          </cell>
          <cell r="BA1313">
            <v>80149892</v>
          </cell>
        </row>
        <row r="1314">
          <cell r="D1314">
            <v>60315686</v>
          </cell>
          <cell r="E1314" t="str">
            <v xml:space="preserve">A   </v>
          </cell>
          <cell r="F1314" t="str">
            <v>TV</v>
          </cell>
          <cell r="G1314" t="str">
            <v>MARIA FRANCISCA ESCALANTE RODRIGUEZ</v>
          </cell>
          <cell r="H1314" t="str">
            <v>AND. FELIPE CARRILLO PUERTO #603 COL. AZALEAS C.P. 78436              SAN LUIS POTOSI, SAN LUIS POTOSI</v>
          </cell>
          <cell r="I1314" t="str">
            <v>444 116 75 90</v>
          </cell>
          <cell r="J1314" t="str">
            <v>HISENSE</v>
          </cell>
          <cell r="K1314" t="str">
            <v>40H5B2</v>
          </cell>
          <cell r="L1314" t="str">
            <v>40G163167H00641</v>
          </cell>
          <cell r="M1314" t="str">
            <v>DIVE2060</v>
          </cell>
          <cell r="N1314">
            <v>0.01</v>
          </cell>
          <cell r="O1314">
            <v>42810</v>
          </cell>
          <cell r="P1314">
            <v>42833</v>
          </cell>
          <cell r="Q1314">
            <v>200999</v>
          </cell>
          <cell r="R1314" t="str">
            <v>13/04/2017 06 : 42  ERNESTO.HERN : TCF1
13/04/2017 06 : 42  ERNESTO.HERN : NP5
12/04/2017 06 : 38  MARIA.EUGENI : DGR
12/04/2017 03 : 01  ARANTXA.MON : EL DOCUMENTO NO ES VALIDO
09/04/2017 03 : 52 200999 : P1. T202916 MAIN Y T202232 PANEL 08/04/2017 PREDIAGNOSTICO.- OC-1009492</v>
          </cell>
          <cell r="S1314" t="str">
            <v>QUIPO EN TALLER</v>
          </cell>
          <cell r="T1314" t="str">
            <v xml:space="preserve">  ANTONIO TORRES                  </v>
          </cell>
          <cell r="U1314">
            <v>42867</v>
          </cell>
          <cell r="V1314" t="str">
            <v>NORTE</v>
          </cell>
          <cell r="W1314" t="str">
            <v>COMPLETADO</v>
          </cell>
          <cell r="X1314" t="str">
            <v>TALLER</v>
          </cell>
          <cell r="Y1314">
            <v>42832</v>
          </cell>
          <cell r="Z1314">
            <v>22</v>
          </cell>
          <cell r="AD1314" t="str">
            <v>San Luis Potosi/Azaleas</v>
          </cell>
          <cell r="AE1314" t="str">
            <v>SLP</v>
          </cell>
          <cell r="AF1314" t="str">
            <v>MX</v>
          </cell>
          <cell r="AG1314" t="str">
            <v>10415720</v>
          </cell>
          <cell r="AH1314" t="str">
            <v>MARIA FRANCISCA ESCALANTE RODRIGUEZ</v>
          </cell>
          <cell r="AI1314" t="str">
            <v>603 AND FELIPE CARRILLO PUERTO</v>
          </cell>
          <cell r="AJ1314" t="str">
            <v>4443500897</v>
          </cell>
          <cell r="AK1314" t="str">
            <v>4443500897</v>
          </cell>
          <cell r="AL1314" t="str">
            <v>78436</v>
          </cell>
          <cell r="AM1314"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14" t="str">
            <v>3TE40G155372</v>
          </cell>
          <cell r="AO1314" t="str">
            <v>Smart</v>
          </cell>
          <cell r="AP1314" t="str">
            <v>Hisense</v>
          </cell>
          <cell r="AQ1314" t="str">
            <v>Opera</v>
          </cell>
          <cell r="AR1314" t="str">
            <v>FHD 1920 x 1080</v>
          </cell>
          <cell r="AS1314" t="str">
            <v>3TE40G163934G163934M010</v>
          </cell>
          <cell r="AT1314">
            <v>0</v>
          </cell>
          <cell r="AU1314" t="str">
            <v>40H5B2</v>
          </cell>
          <cell r="AV1314" t="str">
            <v>3TE40G163934</v>
          </cell>
          <cell r="AW1314" t="str">
            <v>G163934</v>
          </cell>
          <cell r="AX1314" t="str">
            <v>M010</v>
          </cell>
          <cell r="AY1314">
            <v>74012555</v>
          </cell>
          <cell r="AZ1314">
            <v>51013474</v>
          </cell>
          <cell r="BA1314">
            <v>80149893</v>
          </cell>
        </row>
        <row r="1315">
          <cell r="D1315">
            <v>60311076</v>
          </cell>
          <cell r="E1315" t="str">
            <v xml:space="preserve">D </v>
          </cell>
          <cell r="F1315" t="str">
            <v>TV</v>
          </cell>
          <cell r="G1315" t="str">
            <v>Teresa Reyes Islas</v>
          </cell>
          <cell r="H1315" t="str">
            <v>poniente 27 num 435, Col. poniente 27 num 435, C.P.57820, Nezahualcoyotl, Edo. Mex.</v>
          </cell>
          <cell r="I1315">
            <v>5530814637</v>
          </cell>
          <cell r="J1315" t="str">
            <v>HISENSE</v>
          </cell>
          <cell r="K1315" t="str">
            <v>32H5B</v>
          </cell>
          <cell r="L1315" t="str">
            <v>32G155371H03201</v>
          </cell>
          <cell r="M1315">
            <v>207863</v>
          </cell>
          <cell r="N1315">
            <v>5998.59</v>
          </cell>
          <cell r="O1315">
            <v>42615</v>
          </cell>
          <cell r="P1315">
            <v>42774</v>
          </cell>
          <cell r="Q1315">
            <v>201767</v>
          </cell>
          <cell r="R1315" t="str">
            <v>15/02/2017 05 : 22  ERNESTO.HERN : NP5</v>
          </cell>
          <cell r="S1315" t="str">
            <v>Se le autoriza cambio fisico, dedido a l</v>
          </cell>
          <cell r="T1315" t="str">
            <v xml:space="preserve"> Ana Lemus Moreno                 </v>
          </cell>
          <cell r="U1315">
            <v>42865</v>
          </cell>
          <cell r="V1315" t="str">
            <v>CENTRO</v>
          </cell>
          <cell r="W1315" t="str">
            <v>COMPLETADO</v>
          </cell>
          <cell r="X1315" t="str">
            <v>CLIENTE</v>
          </cell>
          <cell r="Y1315">
            <v>42774</v>
          </cell>
          <cell r="Z1315">
            <v>159</v>
          </cell>
          <cell r="AD1315" t="str">
            <v>col la perla/cd nezahualcotl</v>
          </cell>
          <cell r="AE1315" t="str">
            <v>MEX</v>
          </cell>
          <cell r="AF1315" t="str">
            <v>MX</v>
          </cell>
          <cell r="AG1315" t="str">
            <v>10410122</v>
          </cell>
          <cell r="AH1315" t="str">
            <v>TERESA REYES ISLAS</v>
          </cell>
          <cell r="AI1315" t="str">
            <v>poniente 27 num 435</v>
          </cell>
          <cell r="AJ1315" t="str">
            <v>51131084</v>
          </cell>
          <cell r="AK1315" t="str">
            <v>51131084</v>
          </cell>
          <cell r="AL1315" t="str">
            <v>57820</v>
          </cell>
          <cell r="AM1315"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15" t="str">
            <v>3TE32A150815</v>
          </cell>
          <cell r="AO1315" t="str">
            <v>Smart</v>
          </cell>
          <cell r="AP1315" t="str">
            <v>Hisense</v>
          </cell>
          <cell r="AQ1315" t="str">
            <v>Opera</v>
          </cell>
          <cell r="AR1315" t="str">
            <v>HD 1366 X 768</v>
          </cell>
          <cell r="AS1315" t="str">
            <v>3TE32G163827G163827M010</v>
          </cell>
          <cell r="AT1315">
            <v>0</v>
          </cell>
          <cell r="AU1315" t="str">
            <v>32H5B2</v>
          </cell>
          <cell r="AV1315" t="str">
            <v>3TE32G163827</v>
          </cell>
          <cell r="AW1315" t="str">
            <v>G163827</v>
          </cell>
          <cell r="AX1315" t="str">
            <v>M010</v>
          </cell>
          <cell r="AY1315">
            <v>74012556</v>
          </cell>
          <cell r="AZ1315">
            <v>51013475</v>
          </cell>
          <cell r="BA1315">
            <v>80149894</v>
          </cell>
        </row>
        <row r="1316">
          <cell r="D1316">
            <v>60302049</v>
          </cell>
          <cell r="E1316" t="str">
            <v xml:space="preserve">D </v>
          </cell>
          <cell r="F1316" t="str">
            <v>TV</v>
          </cell>
          <cell r="G1316" t="str">
            <v>David Rivera Baldivia</v>
          </cell>
          <cell r="H1316" t="str">
            <v>wichili 55 cantera del peñon 4N, Int. 4, Col. el paraiso, C.P.09230, Iztapalapa, CDMX</v>
          </cell>
          <cell r="I1316" t="str">
            <v>044-5568089950</v>
          </cell>
          <cell r="J1316" t="str">
            <v>HISENSE</v>
          </cell>
          <cell r="K1316" t="str">
            <v>50K20D</v>
          </cell>
          <cell r="L1316" t="str">
            <v>50J140472H03258</v>
          </cell>
          <cell r="M1316" t="str">
            <v>S/N</v>
          </cell>
          <cell r="N1316">
            <v>7999</v>
          </cell>
          <cell r="O1316">
            <v>41764</v>
          </cell>
          <cell r="P1316">
            <v>42675</v>
          </cell>
          <cell r="Q1316">
            <v>201767</v>
          </cell>
          <cell r="R1316" t="str">
            <v>05/11/2016 12 : 53  ERNESTO.HERN : NP5</v>
          </cell>
          <cell r="S1316" t="str">
            <v>Se le autoriza cambio fisico, dedido a f</v>
          </cell>
          <cell r="T1316" t="str">
            <v xml:space="preserve"> Ana Lemus Moreno                 </v>
          </cell>
          <cell r="U1316">
            <v>42865</v>
          </cell>
          <cell r="V1316" t="str">
            <v>CENTRO</v>
          </cell>
          <cell r="W1316" t="str">
            <v>COMPLETADO</v>
          </cell>
          <cell r="X1316" t="str">
            <v>CLIENTE</v>
          </cell>
          <cell r="Y1316" t="e">
            <v>#N/A</v>
          </cell>
          <cell r="Z1316" t="e">
            <v>#N/A</v>
          </cell>
          <cell r="AD1316" t="e">
            <v>#N/A</v>
          </cell>
          <cell r="AE1316" t="e">
            <v>#N/A</v>
          </cell>
          <cell r="AF1316" t="e">
            <v>#N/A</v>
          </cell>
          <cell r="AG1316" t="e">
            <v>#N/A</v>
          </cell>
          <cell r="AH1316" t="e">
            <v>#N/A</v>
          </cell>
          <cell r="AI1316" t="e">
            <v>#N/A</v>
          </cell>
          <cell r="AJ1316" t="e">
            <v>#N/A</v>
          </cell>
          <cell r="AK1316" t="e">
            <v>#N/A</v>
          </cell>
          <cell r="AL1316" t="e">
            <v>#N/A</v>
          </cell>
          <cell r="AM1316" t="e">
            <v>#N/A</v>
          </cell>
          <cell r="AN1316" t="str">
            <v>3TE50G132311</v>
          </cell>
          <cell r="AO1316" t="str">
            <v>Básica</v>
          </cell>
          <cell r="AP1316" t="str">
            <v>Hisense</v>
          </cell>
          <cell r="AQ1316" t="str">
            <v>Opera</v>
          </cell>
          <cell r="AR1316" t="str">
            <v>FHD 1920 x 1080</v>
          </cell>
          <cell r="AS1316" t="str">
            <v>3TE50G165140G165140M010</v>
          </cell>
          <cell r="AT1316">
            <v>0</v>
          </cell>
          <cell r="AU1316" t="str">
            <v>50H7GB</v>
          </cell>
          <cell r="AV1316" t="str">
            <v>3TE50G165140</v>
          </cell>
          <cell r="AW1316" t="str">
            <v>G165140</v>
          </cell>
          <cell r="AX1316" t="str">
            <v>M010</v>
          </cell>
          <cell r="AY1316">
            <v>74012557</v>
          </cell>
          <cell r="AZ1316">
            <v>51013476</v>
          </cell>
          <cell r="BA1316">
            <v>80149895</v>
          </cell>
        </row>
        <row r="1317">
          <cell r="D1317">
            <v>60313255</v>
          </cell>
          <cell r="K1317" t="str">
            <v>50K20DW</v>
          </cell>
          <cell r="Q1317">
            <v>201767</v>
          </cell>
          <cell r="V1317" t="str">
            <v>CENTRO</v>
          </cell>
          <cell r="W1317" t="str">
            <v>COMPLETADO</v>
          </cell>
          <cell r="X1317" t="str">
            <v>TALLER</v>
          </cell>
          <cell r="Y1317">
            <v>42797</v>
          </cell>
          <cell r="Z1317">
            <v>42797</v>
          </cell>
          <cell r="AD1317" t="str">
            <v>Cuahutemoc/centro</v>
          </cell>
          <cell r="AE1317" t="str">
            <v>DF</v>
          </cell>
          <cell r="AF1317" t="str">
            <v>MX</v>
          </cell>
          <cell r="AG1317" t="str">
            <v>10412426</v>
          </cell>
          <cell r="AH1317" t="str">
            <v>ISIS ARIADNA RANGEL</v>
          </cell>
          <cell r="AI1317" t="str">
            <v>republica de cuba 23 int.102</v>
          </cell>
          <cell r="AJ1317" t="str">
            <v>044-5540794325</v>
          </cell>
          <cell r="AK1317">
            <v>0</v>
          </cell>
          <cell r="AL1317" t="str">
            <v>06010</v>
          </cell>
          <cell r="AM1317"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17" t="str">
            <v>1TE50B8NUSCB</v>
          </cell>
          <cell r="AO1317" t="str">
            <v>Smart</v>
          </cell>
          <cell r="AP1317" t="str">
            <v>Hisense</v>
          </cell>
          <cell r="AQ1317" t="str">
            <v>Opera</v>
          </cell>
          <cell r="AR1317" t="str">
            <v>FHD 1920 x 1080</v>
          </cell>
          <cell r="AS1317" t="str">
            <v>3TE50G165140G165140M010</v>
          </cell>
          <cell r="AT1317">
            <v>0</v>
          </cell>
          <cell r="AU1317" t="str">
            <v>50H7GB</v>
          </cell>
          <cell r="AV1317" t="str">
            <v>3TE50G165140</v>
          </cell>
          <cell r="AW1317" t="str">
            <v>G165140</v>
          </cell>
          <cell r="AX1317" t="str">
            <v>M010</v>
          </cell>
          <cell r="AY1317">
            <v>74012562</v>
          </cell>
          <cell r="AZ1317">
            <v>51013481</v>
          </cell>
          <cell r="BA1317">
            <v>80149902</v>
          </cell>
        </row>
        <row r="1318">
          <cell r="D1318">
            <v>60313457</v>
          </cell>
          <cell r="K1318" t="str">
            <v>50K20DW</v>
          </cell>
          <cell r="Q1318">
            <v>201767</v>
          </cell>
          <cell r="V1318" t="str">
            <v>CENTRO</v>
          </cell>
          <cell r="W1318" t="str">
            <v>COMPLETADO</v>
          </cell>
          <cell r="X1318" t="str">
            <v>TALLER</v>
          </cell>
          <cell r="Y1318">
            <v>42801</v>
          </cell>
          <cell r="Z1318">
            <v>42801</v>
          </cell>
          <cell r="AD1318" t="str">
            <v>GAM/progreso nacional</v>
          </cell>
          <cell r="AE1318" t="str">
            <v>DF</v>
          </cell>
          <cell r="AF1318" t="str">
            <v>MX</v>
          </cell>
          <cell r="AG1318" t="str">
            <v>10413775</v>
          </cell>
          <cell r="AH1318" t="str">
            <v>ENRIQUE GARCIA ANDRADE</v>
          </cell>
          <cell r="AI1318" t="str">
            <v>30 calle 26 int 2</v>
          </cell>
          <cell r="AJ1318" t="str">
            <v>5568562420</v>
          </cell>
          <cell r="AK1318" t="str">
            <v>5568562420</v>
          </cell>
          <cell r="AL1318" t="str">
            <v>07600</v>
          </cell>
          <cell r="AM1318"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18" t="str">
            <v>1TE50B8NUSCB</v>
          </cell>
          <cell r="AO1318" t="str">
            <v>Smart</v>
          </cell>
          <cell r="AP1318" t="str">
            <v>Hisense</v>
          </cell>
          <cell r="AQ1318" t="str">
            <v>Opera</v>
          </cell>
          <cell r="AR1318" t="str">
            <v>FHD 1920 x 1080</v>
          </cell>
          <cell r="AS1318" t="str">
            <v>3TE50G165140G165140M010</v>
          </cell>
          <cell r="AT1318">
            <v>0</v>
          </cell>
          <cell r="AU1318" t="str">
            <v>50H7GB</v>
          </cell>
          <cell r="AV1318" t="str">
            <v>3TE50G165140</v>
          </cell>
          <cell r="AW1318" t="str">
            <v>G165140</v>
          </cell>
          <cell r="AX1318" t="str">
            <v>M010</v>
          </cell>
          <cell r="AY1318">
            <v>74012563</v>
          </cell>
          <cell r="AZ1318">
            <v>51013482</v>
          </cell>
          <cell r="BA1318">
            <v>80149903</v>
          </cell>
        </row>
        <row r="1319">
          <cell r="D1319">
            <v>60315027</v>
          </cell>
          <cell r="K1319" t="str">
            <v>50H5GB</v>
          </cell>
          <cell r="Q1319">
            <v>201767</v>
          </cell>
          <cell r="V1319" t="str">
            <v>CENTRO</v>
          </cell>
          <cell r="W1319" t="str">
            <v>COMPLETADO</v>
          </cell>
          <cell r="X1319" t="str">
            <v>TALLER</v>
          </cell>
          <cell r="Y1319">
            <v>42821</v>
          </cell>
          <cell r="Z1319">
            <v>42821</v>
          </cell>
          <cell r="AD1319" t="str">
            <v>agua acul/nezahualcoyotl</v>
          </cell>
          <cell r="AE1319" t="str">
            <v>MEX</v>
          </cell>
          <cell r="AF1319" t="str">
            <v>MX</v>
          </cell>
          <cell r="AG1319" t="str">
            <v>10414985</v>
          </cell>
          <cell r="AH1319" t="str">
            <v>CATALINA MUÑOZ LUNA</v>
          </cell>
          <cell r="AI1319" t="str">
            <v>xochimilco num 76</v>
          </cell>
          <cell r="AJ1319" t="str">
            <v>0445549347292</v>
          </cell>
          <cell r="AK1319" t="str">
            <v>0445549347292</v>
          </cell>
          <cell r="AL1319" t="str">
            <v>57500</v>
          </cell>
          <cell r="AM1319"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19" t="str">
            <v>3TE50A144537</v>
          </cell>
          <cell r="AO1319" t="str">
            <v>Smart</v>
          </cell>
          <cell r="AP1319" t="str">
            <v>Hisense</v>
          </cell>
          <cell r="AQ1319" t="str">
            <v>Opera</v>
          </cell>
          <cell r="AR1319" t="str">
            <v>FHD 1920 x 1080</v>
          </cell>
          <cell r="AS1319" t="str">
            <v>3TE50G165140G165140M010</v>
          </cell>
          <cell r="AT1319">
            <v>0</v>
          </cell>
          <cell r="AU1319" t="str">
            <v>50H7GB</v>
          </cell>
          <cell r="AV1319" t="str">
            <v>3TE50G165140</v>
          </cell>
          <cell r="AW1319" t="str">
            <v>G165140</v>
          </cell>
          <cell r="AX1319" t="str">
            <v>M010</v>
          </cell>
          <cell r="AY1319">
            <v>74012564</v>
          </cell>
          <cell r="AZ1319">
            <v>51013483</v>
          </cell>
          <cell r="BA1319">
            <v>80149905</v>
          </cell>
        </row>
        <row r="1320">
          <cell r="D1320">
            <v>60309156</v>
          </cell>
          <cell r="K1320" t="str">
            <v>50K20DW</v>
          </cell>
          <cell r="Q1320">
            <v>201024</v>
          </cell>
          <cell r="V1320" t="str">
            <v>NORTE</v>
          </cell>
          <cell r="W1320" t="str">
            <v>COMPLETADO</v>
          </cell>
          <cell r="X1320" t="str">
            <v>TALLER</v>
          </cell>
          <cell r="Y1320">
            <v>42751</v>
          </cell>
          <cell r="Z1320">
            <v>42751</v>
          </cell>
          <cell r="AD1320" t="str">
            <v>Monterrey/Cumbres 1er sector</v>
          </cell>
          <cell r="AE1320" t="str">
            <v>NL</v>
          </cell>
          <cell r="AF1320" t="str">
            <v>MX</v>
          </cell>
          <cell r="AG1320" t="str">
            <v>10409903</v>
          </cell>
          <cell r="AH1320" t="str">
            <v>NORMA ESTRADA NUÑES</v>
          </cell>
          <cell r="AI1320" t="str">
            <v>Paseo del churubusco num 294</v>
          </cell>
          <cell r="AJ1320" t="str">
            <v>8183702604</v>
          </cell>
          <cell r="AK1320">
            <v>0</v>
          </cell>
          <cell r="AL1320" t="str">
            <v>64610</v>
          </cell>
          <cell r="AM1320"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20" t="str">
            <v>1TE50B8NUSCB</v>
          </cell>
          <cell r="AO1320" t="str">
            <v>Smart</v>
          </cell>
          <cell r="AP1320" t="str">
            <v>Hisense</v>
          </cell>
          <cell r="AQ1320" t="str">
            <v>Opera</v>
          </cell>
          <cell r="AR1320" t="str">
            <v>FHD 1920 x 1080</v>
          </cell>
          <cell r="AS1320" t="str">
            <v>3TE50G165140G165140M010</v>
          </cell>
          <cell r="AT1320">
            <v>0</v>
          </cell>
          <cell r="AU1320" t="str">
            <v>50H7GB</v>
          </cell>
          <cell r="AV1320" t="str">
            <v>3TE50G165140</v>
          </cell>
          <cell r="AW1320" t="str">
            <v>G165140</v>
          </cell>
          <cell r="AX1320" t="str">
            <v>M010</v>
          </cell>
          <cell r="AY1320">
            <v>74012565</v>
          </cell>
          <cell r="AZ1320">
            <v>51013484</v>
          </cell>
          <cell r="BA1320">
            <v>80149907</v>
          </cell>
        </row>
        <row r="1321">
          <cell r="D1321">
            <v>60310585</v>
          </cell>
          <cell r="K1321" t="str">
            <v>50K20DW</v>
          </cell>
          <cell r="Q1321">
            <v>201021</v>
          </cell>
          <cell r="V1321" t="str">
            <v>NORTE</v>
          </cell>
          <cell r="W1321" t="str">
            <v>COMPLETADO</v>
          </cell>
          <cell r="X1321" t="str">
            <v>TALLER</v>
          </cell>
          <cell r="Y1321">
            <v>42766</v>
          </cell>
          <cell r="Z1321">
            <v>42766</v>
          </cell>
          <cell r="AD1321" t="str">
            <v>Mazatlan/Libertad de expresion</v>
          </cell>
          <cell r="AE1321" t="str">
            <v>SIN</v>
          </cell>
          <cell r="AF1321" t="str">
            <v>MX</v>
          </cell>
          <cell r="AG1321" t="str">
            <v>10411119</v>
          </cell>
          <cell r="AH1321" t="str">
            <v>LUIS ALBERTO PEDRAZA RENDON</v>
          </cell>
          <cell r="AI1321" t="str">
            <v>Marialena gomez lt 10 mz 2</v>
          </cell>
          <cell r="AJ1321" t="str">
            <v>6692460341</v>
          </cell>
          <cell r="AK1321" t="str">
            <v>6692460341</v>
          </cell>
          <cell r="AL1321" t="str">
            <v>82127</v>
          </cell>
          <cell r="AM1321"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21" t="str">
            <v>1TE50B8NUSCB</v>
          </cell>
          <cell r="AO1321" t="str">
            <v>Smart</v>
          </cell>
          <cell r="AP1321" t="str">
            <v>Hisense</v>
          </cell>
          <cell r="AQ1321" t="str">
            <v>Opera</v>
          </cell>
          <cell r="AR1321" t="str">
            <v>FHD 1920 x 1080</v>
          </cell>
          <cell r="AS1321" t="str">
            <v>3TE50G165140G165140M010</v>
          </cell>
          <cell r="AT1321">
            <v>0</v>
          </cell>
          <cell r="AU1321" t="str">
            <v>50H7GB</v>
          </cell>
          <cell r="AV1321" t="str">
            <v>3TE50G165140</v>
          </cell>
          <cell r="AW1321" t="str">
            <v>G165140</v>
          </cell>
          <cell r="AX1321" t="str">
            <v>M010</v>
          </cell>
          <cell r="AY1321">
            <v>74012567</v>
          </cell>
          <cell r="AZ1321">
            <v>51013486</v>
          </cell>
          <cell r="BA1321">
            <v>80149909</v>
          </cell>
        </row>
        <row r="1322">
          <cell r="D1322">
            <v>60313052</v>
          </cell>
          <cell r="K1322" t="str">
            <v>50H5B</v>
          </cell>
          <cell r="Q1322">
            <v>201021</v>
          </cell>
          <cell r="V1322" t="str">
            <v>NORTE</v>
          </cell>
          <cell r="W1322" t="str">
            <v>COMPLETADO</v>
          </cell>
          <cell r="X1322" t="str">
            <v>TALLER</v>
          </cell>
          <cell r="Y1322">
            <v>42794</v>
          </cell>
          <cell r="Z1322">
            <v>42794</v>
          </cell>
          <cell r="AD1322" t="str">
            <v>Mazatlan/Hacienda Victoria</v>
          </cell>
          <cell r="AE1322" t="str">
            <v>SIN</v>
          </cell>
          <cell r="AF1322" t="str">
            <v>MX</v>
          </cell>
          <cell r="AG1322" t="str">
            <v>10413386</v>
          </cell>
          <cell r="AH1322" t="str">
            <v>LORENZO OSUNA</v>
          </cell>
          <cell r="AI1322" t="str">
            <v>Kiosko 6813</v>
          </cell>
          <cell r="AJ1322" t="str">
            <v>6691893004</v>
          </cell>
          <cell r="AK1322">
            <v>0</v>
          </cell>
          <cell r="AL1322" t="str">
            <v>82195</v>
          </cell>
          <cell r="AM1322"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22" t="str">
            <v>3TE50G151618</v>
          </cell>
          <cell r="AO1322" t="str">
            <v>Smart</v>
          </cell>
          <cell r="AP1322" t="str">
            <v>Hisense</v>
          </cell>
          <cell r="AQ1322" t="str">
            <v>Opera</v>
          </cell>
          <cell r="AR1322" t="str">
            <v>HD 1366 X 768</v>
          </cell>
          <cell r="AS1322" t="str">
            <v>3TE50G1653A3G1653A3M010</v>
          </cell>
          <cell r="AT1322">
            <v>0</v>
          </cell>
          <cell r="AU1322" t="str">
            <v>50H5C</v>
          </cell>
          <cell r="AV1322" t="str">
            <v>3TE50G1653A3</v>
          </cell>
          <cell r="AW1322" t="str">
            <v>G1653A3</v>
          </cell>
          <cell r="AX1322" t="str">
            <v>M010</v>
          </cell>
          <cell r="AY1322">
            <v>74012568</v>
          </cell>
          <cell r="AZ1322">
            <v>51013487</v>
          </cell>
          <cell r="BA1322">
            <v>80149910</v>
          </cell>
        </row>
        <row r="1323">
          <cell r="D1323">
            <v>60315572</v>
          </cell>
          <cell r="K1323" t="str">
            <v>50K20DW</v>
          </cell>
          <cell r="Q1323">
            <v>201015</v>
          </cell>
          <cell r="V1323" t="str">
            <v>NORTE</v>
          </cell>
          <cell r="W1323" t="str">
            <v>COMPLETADO</v>
          </cell>
          <cell r="X1323" t="str">
            <v>TALLER</v>
          </cell>
          <cell r="Y1323">
            <v>42831</v>
          </cell>
          <cell r="Z1323">
            <v>42831</v>
          </cell>
          <cell r="AD1323" t="str">
            <v>ensenada/popular 89</v>
          </cell>
          <cell r="AE1323" t="str">
            <v>BC</v>
          </cell>
          <cell r="AF1323" t="str">
            <v>MX</v>
          </cell>
          <cell r="AG1323" t="str">
            <v>10321629</v>
          </cell>
          <cell r="AH1323" t="str">
            <v>CESAR VARGAS</v>
          </cell>
          <cell r="AI1323" t="str">
            <v>Punta entrada mz197 lt18-A</v>
          </cell>
          <cell r="AJ1323" t="str">
            <v>6461305127</v>
          </cell>
          <cell r="AK1323">
            <v>0</v>
          </cell>
          <cell r="AL1323" t="str">
            <v>22800</v>
          </cell>
          <cell r="AM1323"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23" t="str">
            <v>1TE50B8NUSCB</v>
          </cell>
          <cell r="AO1323" t="str">
            <v>Smart</v>
          </cell>
          <cell r="AP1323" t="str">
            <v>Hisense</v>
          </cell>
          <cell r="AQ1323" t="str">
            <v>Opera</v>
          </cell>
          <cell r="AR1323" t="str">
            <v>FHD 1920 x 1080</v>
          </cell>
          <cell r="AS1323" t="str">
            <v>3TE50G165140G165140M010</v>
          </cell>
          <cell r="AT1323">
            <v>0</v>
          </cell>
          <cell r="AU1323" t="str">
            <v>50H7GB</v>
          </cell>
          <cell r="AV1323" t="str">
            <v>3TE50G165140</v>
          </cell>
          <cell r="AW1323" t="str">
            <v>G165140</v>
          </cell>
          <cell r="AX1323" t="str">
            <v>M010</v>
          </cell>
          <cell r="AY1323">
            <v>74012569</v>
          </cell>
          <cell r="AZ1323">
            <v>51013488</v>
          </cell>
          <cell r="BA1323">
            <v>80149911</v>
          </cell>
        </row>
        <row r="1324">
          <cell r="D1324">
            <v>60314766</v>
          </cell>
          <cell r="K1324" t="str">
            <v>50K20DW</v>
          </cell>
          <cell r="Q1324">
            <v>202246</v>
          </cell>
          <cell r="V1324" t="str">
            <v>NORTE</v>
          </cell>
          <cell r="W1324" t="str">
            <v>COMPLETADO</v>
          </cell>
          <cell r="X1324" t="str">
            <v>TALLER</v>
          </cell>
          <cell r="Y1324">
            <v>42817</v>
          </cell>
          <cell r="Z1324">
            <v>42817</v>
          </cell>
          <cell r="AD1324" t="str">
            <v>CD Juarez / 16 Septiembre</v>
          </cell>
          <cell r="AE1324" t="str">
            <v>CHI</v>
          </cell>
          <cell r="AF1324" t="str">
            <v>MX</v>
          </cell>
          <cell r="AG1324" t="str">
            <v>10414791</v>
          </cell>
          <cell r="AH1324" t="str">
            <v>DORA ELIZABETH ALVARADO REYES</v>
          </cell>
          <cell r="AI1324" t="str">
            <v>4925 Isla 6tazmania</v>
          </cell>
          <cell r="AJ1324" t="str">
            <v>63393386099</v>
          </cell>
          <cell r="AK1324" t="str">
            <v>6563526666</v>
          </cell>
          <cell r="AL1324" t="str">
            <v>32210</v>
          </cell>
          <cell r="AM1324"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24" t="str">
            <v>1TE50B8NUSCB</v>
          </cell>
          <cell r="AO1324" t="str">
            <v>Smart</v>
          </cell>
          <cell r="AP1324" t="str">
            <v>Hisense</v>
          </cell>
          <cell r="AQ1324" t="str">
            <v>Opera</v>
          </cell>
          <cell r="AR1324" t="str">
            <v>FHD 1920 x 1080</v>
          </cell>
          <cell r="AS1324" t="str">
            <v>3TE50G165140G165140M010</v>
          </cell>
          <cell r="AT1324">
            <v>0</v>
          </cell>
          <cell r="AU1324" t="str">
            <v>50H7GB</v>
          </cell>
          <cell r="AV1324" t="str">
            <v>3TE50G165140</v>
          </cell>
          <cell r="AW1324" t="str">
            <v>G165140</v>
          </cell>
          <cell r="AX1324" t="str">
            <v>M010</v>
          </cell>
          <cell r="AY1324">
            <v>74012571</v>
          </cell>
          <cell r="AZ1324">
            <v>51013490</v>
          </cell>
          <cell r="BA1324">
            <v>80149913</v>
          </cell>
        </row>
        <row r="1325">
          <cell r="D1325">
            <v>60307412</v>
          </cell>
          <cell r="K1325" t="str">
            <v>40H5B</v>
          </cell>
          <cell r="Q1325">
            <v>201076</v>
          </cell>
          <cell r="V1325" t="str">
            <v>SUR</v>
          </cell>
          <cell r="W1325" t="str">
            <v>COMPLETADO</v>
          </cell>
          <cell r="X1325" t="str">
            <v>TALLER</v>
          </cell>
          <cell r="Y1325" t="e">
            <v>#N/A</v>
          </cell>
          <cell r="Z1325" t="e">
            <v>#N/A</v>
          </cell>
          <cell r="AD1325" t="e">
            <v>#N/A</v>
          </cell>
          <cell r="AE1325" t="e">
            <v>#N/A</v>
          </cell>
          <cell r="AF1325" t="e">
            <v>#N/A</v>
          </cell>
          <cell r="AG1325" t="e">
            <v>#N/A</v>
          </cell>
          <cell r="AH1325" t="e">
            <v>#N/A</v>
          </cell>
          <cell r="AI1325" t="e">
            <v>#N/A</v>
          </cell>
          <cell r="AJ1325" t="e">
            <v>#N/A</v>
          </cell>
          <cell r="AK1325" t="e">
            <v>#N/A</v>
          </cell>
          <cell r="AL1325" t="e">
            <v>#N/A</v>
          </cell>
          <cell r="AM1325" t="e">
            <v>#N/A</v>
          </cell>
          <cell r="AN1325" t="str">
            <v>3TE40A144535</v>
          </cell>
          <cell r="AO1325" t="str">
            <v>Smart</v>
          </cell>
          <cell r="AP1325" t="str">
            <v>Hisense</v>
          </cell>
          <cell r="AQ1325" t="str">
            <v>Opera</v>
          </cell>
          <cell r="AR1325" t="str">
            <v>FHD 1920 x 1080</v>
          </cell>
          <cell r="AS1325" t="str">
            <v>3TE40G154775G154775M010</v>
          </cell>
          <cell r="AT1325">
            <v>0</v>
          </cell>
          <cell r="AU1325" t="str">
            <v>40H5B</v>
          </cell>
          <cell r="AV1325" t="str">
            <v>3TE40G154775</v>
          </cell>
          <cell r="AW1325" t="str">
            <v>G154775</v>
          </cell>
          <cell r="AX1325" t="str">
            <v>M010</v>
          </cell>
          <cell r="AY1325">
            <v>74009799</v>
          </cell>
          <cell r="AZ1325">
            <v>51012008</v>
          </cell>
          <cell r="BA1325">
            <v>80149914</v>
          </cell>
        </row>
        <row r="1326">
          <cell r="D1326">
            <v>60310218</v>
          </cell>
          <cell r="K1326" t="str">
            <v>50H5GB</v>
          </cell>
          <cell r="Q1326">
            <v>201076</v>
          </cell>
          <cell r="V1326" t="str">
            <v>SUR</v>
          </cell>
          <cell r="W1326" t="str">
            <v>COMPLETADO</v>
          </cell>
          <cell r="X1326" t="str">
            <v>TALLER</v>
          </cell>
          <cell r="Y1326">
            <v>42762</v>
          </cell>
          <cell r="Z1326">
            <v>42762</v>
          </cell>
          <cell r="AD1326" t="str">
            <v>col parques de tequistan/zapopan</v>
          </cell>
          <cell r="AE1326" t="str">
            <v>JAL</v>
          </cell>
          <cell r="AF1326" t="str">
            <v>MX</v>
          </cell>
          <cell r="AG1326" t="str">
            <v>10409533</v>
          </cell>
          <cell r="AH1326" t="str">
            <v>EFREN RUIZ HERNANDEZ</v>
          </cell>
          <cell r="AI1326" t="str">
            <v>av san mateo 1345 int 24</v>
          </cell>
          <cell r="AJ1326" t="str">
            <v>36851579</v>
          </cell>
          <cell r="AK1326">
            <v>0</v>
          </cell>
          <cell r="AL1326" t="str">
            <v>45200</v>
          </cell>
          <cell r="AM1326"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26" t="str">
            <v>3TE50A144537</v>
          </cell>
          <cell r="AO1326" t="str">
            <v>Smart</v>
          </cell>
          <cell r="AP1326" t="str">
            <v>Hisense</v>
          </cell>
          <cell r="AQ1326" t="str">
            <v>Opera</v>
          </cell>
          <cell r="AR1326" t="str">
            <v>FHD 1920 x 1080</v>
          </cell>
          <cell r="AS1326" t="str">
            <v>3TE50G165140G165140M010</v>
          </cell>
          <cell r="AT1326">
            <v>0</v>
          </cell>
          <cell r="AU1326" t="str">
            <v>50H7GB</v>
          </cell>
          <cell r="AV1326" t="str">
            <v>3TE50G165140</v>
          </cell>
          <cell r="AW1326" t="str">
            <v>G165140</v>
          </cell>
          <cell r="AX1326" t="str">
            <v>M010</v>
          </cell>
          <cell r="AY1326">
            <v>74012574</v>
          </cell>
          <cell r="AZ1326">
            <v>51013493</v>
          </cell>
          <cell r="BA1326">
            <v>80149870</v>
          </cell>
        </row>
        <row r="1327">
          <cell r="D1327">
            <v>60311893</v>
          </cell>
          <cell r="K1327" t="str">
            <v>50H7GB</v>
          </cell>
          <cell r="Q1327">
            <v>201472</v>
          </cell>
          <cell r="V1327" t="str">
            <v>SUR</v>
          </cell>
          <cell r="W1327" t="str">
            <v>COMPLETADO</v>
          </cell>
          <cell r="X1327" t="str">
            <v>TALLER</v>
          </cell>
          <cell r="Y1327">
            <v>42783</v>
          </cell>
          <cell r="Z1327">
            <v>42783</v>
          </cell>
          <cell r="AD1327" t="str">
            <v>Rio Blanco / Modelo</v>
          </cell>
          <cell r="AE1327" t="str">
            <v>VER</v>
          </cell>
          <cell r="AF1327" t="str">
            <v>MX</v>
          </cell>
          <cell r="AG1327" t="str">
            <v>10411989</v>
          </cell>
          <cell r="AH1327" t="str">
            <v>MARIA IRAN ZUÑIGA PEREZ</v>
          </cell>
          <cell r="AI1327" t="str">
            <v>7 A Av Guadalupe Victoria</v>
          </cell>
          <cell r="AJ1327" t="str">
            <v>2721235232</v>
          </cell>
          <cell r="AK1327">
            <v>0</v>
          </cell>
          <cell r="AL1327" t="str">
            <v>94733</v>
          </cell>
          <cell r="AM1327"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27" t="str">
            <v>3TE50G1523B0</v>
          </cell>
          <cell r="AO1327" t="str">
            <v>Smart</v>
          </cell>
          <cell r="AP1327" t="str">
            <v>Hisense</v>
          </cell>
          <cell r="AQ1327" t="str">
            <v>Android</v>
          </cell>
          <cell r="AR1327" t="str">
            <v>UHD 3840 X 2160</v>
          </cell>
          <cell r="AS1327" t="str">
            <v>3TE50G165140G165140M010</v>
          </cell>
          <cell r="AT1327">
            <v>0</v>
          </cell>
          <cell r="AU1327" t="str">
            <v>50H7GB</v>
          </cell>
          <cell r="AV1327" t="str">
            <v>3TE50G165140</v>
          </cell>
          <cell r="AW1327" t="str">
            <v>G165140</v>
          </cell>
          <cell r="AX1327" t="str">
            <v>M010</v>
          </cell>
          <cell r="AY1327">
            <v>74012576</v>
          </cell>
          <cell r="AZ1327">
            <v>51013495</v>
          </cell>
          <cell r="BA1327">
            <v>80149877</v>
          </cell>
        </row>
        <row r="1328">
          <cell r="D1328">
            <v>60318237</v>
          </cell>
          <cell r="E1328" t="str">
            <v>A</v>
          </cell>
          <cell r="F1328" t="str">
            <v>TV</v>
          </cell>
          <cell r="G1328" t="str">
            <v>JOSE LUIS CERVANTES</v>
          </cell>
          <cell r="H1328" t="str">
            <v>C. DEL PALMAR S/N, COL. MIRAMAR</v>
          </cell>
          <cell r="I1328">
            <v>7442941034</v>
          </cell>
          <cell r="J1328" t="str">
            <v>HISENSE</v>
          </cell>
          <cell r="K1328" t="str">
            <v>50K20DW</v>
          </cell>
          <cell r="L1328" t="str">
            <v>50G143067H00418</v>
          </cell>
          <cell r="M1328" t="str">
            <v>CARTA BIMBO</v>
          </cell>
          <cell r="N1328">
            <v>0</v>
          </cell>
          <cell r="O1328">
            <v>42095</v>
          </cell>
          <cell r="P1328">
            <v>42867</v>
          </cell>
          <cell r="Q1328">
            <v>201610</v>
          </cell>
          <cell r="R1328" t="str">
            <v>HISENSE NO CUENTA CON PANEL (173331)</v>
          </cell>
          <cell r="S1328" t="str">
            <v/>
          </cell>
          <cell r="T1328" t="str">
            <v xml:space="preserve"> MAYRA HERNENDEZ BERNAL           </v>
          </cell>
          <cell r="U1328" t="str">
            <v>2017-05-16</v>
          </cell>
          <cell r="V1328" t="str">
            <v>SUR</v>
          </cell>
          <cell r="W1328" t="str">
            <v>COMPLETADO</v>
          </cell>
          <cell r="X1328" t="str">
            <v>TALLER</v>
          </cell>
          <cell r="Y1328">
            <v>42866</v>
          </cell>
          <cell r="Z1328">
            <v>771</v>
          </cell>
          <cell r="AD1328" t="str">
            <v>Acapulco/Miramar</v>
          </cell>
          <cell r="AE1328" t="str">
            <v>GRO</v>
          </cell>
          <cell r="AF1328" t="str">
            <v>MX</v>
          </cell>
          <cell r="AG1328" t="str">
            <v>10415671</v>
          </cell>
          <cell r="AH1328" t="str">
            <v>JOSE LUIS CERVANTES</v>
          </cell>
          <cell r="AI1328" t="str">
            <v>Del Palmar S/N</v>
          </cell>
          <cell r="AJ1328" t="str">
            <v>0447421053275</v>
          </cell>
          <cell r="AK1328">
            <v>0</v>
          </cell>
          <cell r="AL1328" t="str">
            <v>39300</v>
          </cell>
          <cell r="AM1328"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28" t="str">
            <v>1TE50B8NUSCB</v>
          </cell>
          <cell r="AO1328" t="str">
            <v>Smart</v>
          </cell>
          <cell r="AP1328" t="str">
            <v>Hisense</v>
          </cell>
          <cell r="AQ1328" t="str">
            <v>Opera</v>
          </cell>
          <cell r="AR1328" t="str">
            <v>FHD 1920 x 1080</v>
          </cell>
          <cell r="AS1328" t="str">
            <v>3TE50G1644B1G1644B1M010</v>
          </cell>
          <cell r="AT1328">
            <v>0</v>
          </cell>
          <cell r="AU1328" t="str">
            <v>50H7GB</v>
          </cell>
          <cell r="AV1328" t="str">
            <v>3TE50G1644B1</v>
          </cell>
          <cell r="AW1328" t="str">
            <v>G1644B1</v>
          </cell>
          <cell r="AX1328" t="str">
            <v>M010</v>
          </cell>
          <cell r="AY1328">
            <v>74012584</v>
          </cell>
          <cell r="AZ1328">
            <v>51013503</v>
          </cell>
          <cell r="BA1328">
            <v>80150386</v>
          </cell>
        </row>
        <row r="1329">
          <cell r="D1329">
            <v>60311144</v>
          </cell>
          <cell r="E1329" t="str">
            <v xml:space="preserve">A  </v>
          </cell>
          <cell r="F1329" t="str">
            <v>TV</v>
          </cell>
          <cell r="G1329" t="str">
            <v>Dario Trinidad</v>
          </cell>
          <cell r="H1329" t="str">
            <v>Sn Juan de Dios #109 San Lorenzo Huipulco Delg. Tlalpan C.P. 14370</v>
          </cell>
          <cell r="I1329">
            <v>67985863</v>
          </cell>
          <cell r="J1329" t="str">
            <v xml:space="preserve"> SHARP HISENSE</v>
          </cell>
          <cell r="K1329" t="str">
            <v>LC-43N4000M</v>
          </cell>
          <cell r="L1329" t="str">
            <v>43G1622H2H00684</v>
          </cell>
          <cell r="M1329" t="str">
            <v>C-958766 FACTURA BEST BUY STORES S. DE R.L. DE C.V. / Folio fiscal a2a76d4c-5318-456c-a3fb-9bfbabfd9024</v>
          </cell>
          <cell r="N1329">
            <v>5430.17</v>
          </cell>
          <cell r="O1329">
            <v>42698</v>
          </cell>
          <cell r="P1329">
            <v>42777</v>
          </cell>
          <cell r="Q1329">
            <v>201767</v>
          </cell>
          <cell r="R1329" t="str">
            <v>15/02/2017 05 : 26  ERNESTO.HERN : NP5 / P1A: 204346 MAIN     11-2-2017  OC-1007330</v>
          </cell>
          <cell r="S1329" t="str">
            <v>EQUIPO DAÑADO EN DOMICILIO DE CLIENTE</v>
          </cell>
          <cell r="T1329" t="str">
            <v xml:space="preserve">   RENE ARIAS                     </v>
          </cell>
          <cell r="U1329" t="str">
            <v>2017-04-10</v>
          </cell>
          <cell r="V1329" t="str">
            <v>CENTRO</v>
          </cell>
          <cell r="W1329" t="str">
            <v>COMPLETADO</v>
          </cell>
          <cell r="X1329" t="str">
            <v>CLIENTE</v>
          </cell>
          <cell r="Y1329">
            <v>42775</v>
          </cell>
          <cell r="Z1329">
            <v>79</v>
          </cell>
          <cell r="AA1329" t="str">
            <v>M010</v>
          </cell>
          <cell r="AD1329" t="str">
            <v>Tlalpan/Sn Lorenzao Huipulco</v>
          </cell>
          <cell r="AE1329" t="str">
            <v>DF</v>
          </cell>
          <cell r="AF1329" t="str">
            <v>MX</v>
          </cell>
          <cell r="AG1329" t="str">
            <v>10411690</v>
          </cell>
          <cell r="AH1329" t="str">
            <v>DARIO TRINIDAD</v>
          </cell>
          <cell r="AI1329" t="str">
            <v>109 Sn Juan de Dios</v>
          </cell>
          <cell r="AJ1329" t="str">
            <v>67985863</v>
          </cell>
          <cell r="AK1329">
            <v>0</v>
          </cell>
          <cell r="AL1329" t="str">
            <v>14370</v>
          </cell>
          <cell r="AM1329"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29" t="str">
            <v>3TE43G1622H2</v>
          </cell>
          <cell r="AO1329" t="e">
            <v>#N/A</v>
          </cell>
          <cell r="AP1329" t="e">
            <v>#N/A</v>
          </cell>
          <cell r="AQ1329" t="e">
            <v>#N/A</v>
          </cell>
          <cell r="AR1329" t="e">
            <v>#N/A</v>
          </cell>
          <cell r="AS1329" t="str">
            <v>3TE43G1701A4G1701A4M010</v>
          </cell>
          <cell r="AT1329">
            <v>0</v>
          </cell>
          <cell r="AU1329" t="str">
            <v>LC-43N4000M</v>
          </cell>
          <cell r="AV1329" t="str">
            <v>3TE43G1701A4</v>
          </cell>
          <cell r="AW1329" t="str">
            <v>G1701A4</v>
          </cell>
          <cell r="AX1329" t="str">
            <v>M010</v>
          </cell>
          <cell r="AY1329">
            <v>74011346</v>
          </cell>
          <cell r="AZ1329">
            <v>51008638</v>
          </cell>
          <cell r="BA1329">
            <v>80148477</v>
          </cell>
        </row>
        <row r="1330">
          <cell r="D1330">
            <v>60312665</v>
          </cell>
          <cell r="E1330" t="str">
            <v xml:space="preserve">A  </v>
          </cell>
          <cell r="F1330" t="str">
            <v>TV</v>
          </cell>
          <cell r="G1330" t="str">
            <v>LIDIA CASTRO ROMERO</v>
          </cell>
          <cell r="H1330" t="str">
            <v>AV PRINCIPAL 1707 ZAPOPAN JARDINES DEL VERGEL</v>
          </cell>
          <cell r="I1330" t="str">
            <v>3333660287 - 3316281506</v>
          </cell>
          <cell r="J1330" t="str">
            <v>HISENSE</v>
          </cell>
          <cell r="K1330" t="str">
            <v>50K20D</v>
          </cell>
          <cell r="L1330" t="str">
            <v>50G134403H00D06</v>
          </cell>
          <cell r="M1330">
            <v>0</v>
          </cell>
          <cell r="N1330">
            <v>0</v>
          </cell>
          <cell r="P1330">
            <v>0</v>
          </cell>
          <cell r="Q1330">
            <v>201109</v>
          </cell>
          <cell r="R1330" t="str">
            <v>FALTA DE REFACCIONES 173064 oc-1007847</v>
          </cell>
          <cell r="S1330" t="str">
            <v/>
          </cell>
          <cell r="T1330" t="str">
            <v xml:space="preserve">   YURIANA HERNANDEZ HERRERA      </v>
          </cell>
          <cell r="U1330" t="str">
            <v>2017-ABRIL</v>
          </cell>
          <cell r="W1330" t="str">
            <v>COMPLETADO</v>
          </cell>
          <cell r="X1330" t="str">
            <v>TALLER</v>
          </cell>
          <cell r="Y1330">
            <v>42788</v>
          </cell>
          <cell r="Z1330">
            <v>0</v>
          </cell>
          <cell r="AA1330" t="str">
            <v>M010</v>
          </cell>
          <cell r="AD1330" t="str">
            <v>Zapopan/Jardines del Vergel</v>
          </cell>
          <cell r="AE1330" t="str">
            <v>JAL</v>
          </cell>
          <cell r="AF1330" t="str">
            <v>MX</v>
          </cell>
          <cell r="AG1330" t="str">
            <v>10411133</v>
          </cell>
          <cell r="AH1330" t="str">
            <v>LIDIA CASTRO ROMERO</v>
          </cell>
          <cell r="AI1330" t="str">
            <v>1707 Av Principal</v>
          </cell>
          <cell r="AJ1330" t="str">
            <v>3316281506</v>
          </cell>
          <cell r="AK1330" t="str">
            <v>3316281506</v>
          </cell>
          <cell r="AL1330" t="str">
            <v>45180</v>
          </cell>
          <cell r="AM1330"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30" t="str">
            <v>3TE50G134403</v>
          </cell>
          <cell r="AO1330" t="str">
            <v>Básica</v>
          </cell>
          <cell r="AP1330" t="str">
            <v>Hisense</v>
          </cell>
          <cell r="AQ1330" t="str">
            <v>Opera</v>
          </cell>
          <cell r="AR1330" t="str">
            <v>FHD 1920 x 1080</v>
          </cell>
          <cell r="AS1330" t="str">
            <v>3TE50G165140G165140M010</v>
          </cell>
          <cell r="AT1330">
            <v>0</v>
          </cell>
          <cell r="AU1330" t="str">
            <v>50H7GB</v>
          </cell>
          <cell r="AV1330" t="str">
            <v>3TE50G165140</v>
          </cell>
          <cell r="AW1330" t="str">
            <v>G165140</v>
          </cell>
          <cell r="AX1330" t="str">
            <v>M010</v>
          </cell>
          <cell r="AY1330">
            <v>74011905</v>
          </cell>
          <cell r="AZ1330">
            <v>51012834</v>
          </cell>
          <cell r="BA1330">
            <v>80141471</v>
          </cell>
        </row>
        <row r="1331">
          <cell r="D1331">
            <v>60313769</v>
          </cell>
          <cell r="E1331" t="str">
            <v xml:space="preserve">A  </v>
          </cell>
          <cell r="F1331" t="str">
            <v>TV</v>
          </cell>
          <cell r="G1331" t="str">
            <v>BRENDA MARTINEZ</v>
          </cell>
          <cell r="H1331" t="str">
            <v>JILGUERO 354 COL. COLORINES     C.P. 78389 SAN LUIS POTOSI        SAN LUIS POTOSI</v>
          </cell>
          <cell r="I1331" t="str">
            <v>444 839 44 40</v>
          </cell>
          <cell r="J1331" t="str">
            <v>HISENSE</v>
          </cell>
          <cell r="K1331" t="str">
            <v>40K20DW</v>
          </cell>
          <cell r="L1331" t="str">
            <v>40G144840H01387</v>
          </cell>
          <cell r="M1331" t="str">
            <v>SFR/000198675</v>
          </cell>
          <cell r="N1331">
            <v>9998.42</v>
          </cell>
          <cell r="O1331">
            <v>42206</v>
          </cell>
          <cell r="P1331">
            <v>42810</v>
          </cell>
          <cell r="Q1331">
            <v>200999</v>
          </cell>
          <cell r="R1331" t="str">
            <v xml:space="preserve">
30/03/2017 01 : 01  ARANTXA.MON : TCF1
30/03/2017 01 : 00  ARANTXA.MON : NP5
29/03/2017 06 : 03  MARIA.EUGENI : SEG: REFACCIONES
SEG: OC- Solicitud correcta en Open Bravo.
18/03/2017 00 : 59 200999 : P1 T179489 TARJETA MAIN OC-1008775.-</v>
          </cell>
          <cell r="S1331" t="str">
            <v>QUIPO EN TALLER</v>
          </cell>
          <cell r="T1331" t="str">
            <v xml:space="preserve">  ANTONIO TORRES                  </v>
          </cell>
          <cell r="U1331" t="str">
            <v>2017-04-20</v>
          </cell>
          <cell r="V1331" t="str">
            <v>Norte</v>
          </cell>
          <cell r="W1331" t="str">
            <v>COMPLETADO</v>
          </cell>
          <cell r="X1331" t="str">
            <v>TALLER</v>
          </cell>
          <cell r="Y1331">
            <v>42803</v>
          </cell>
          <cell r="Z1331">
            <v>604</v>
          </cell>
          <cell r="AA1331" t="str">
            <v>M012</v>
          </cell>
          <cell r="AD1331" t="str">
            <v>SLP / Colorines</v>
          </cell>
          <cell r="AE1331" t="str">
            <v>SLP</v>
          </cell>
          <cell r="AF1331" t="str">
            <v>MX</v>
          </cell>
          <cell r="AG1331" t="str">
            <v>10413941</v>
          </cell>
          <cell r="AH1331" t="str">
            <v>BRENDA MARTINEZ</v>
          </cell>
          <cell r="AI1331" t="str">
            <v>354 Jilgero</v>
          </cell>
          <cell r="AJ1331" t="str">
            <v>4448394440</v>
          </cell>
          <cell r="AK1331">
            <v>0</v>
          </cell>
          <cell r="AL1331" t="str">
            <v>78389</v>
          </cell>
          <cell r="AM1331"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31" t="str">
            <v>3TE40A144716</v>
          </cell>
          <cell r="AO1331" t="str">
            <v>Smart</v>
          </cell>
          <cell r="AP1331" t="str">
            <v>Hisense</v>
          </cell>
          <cell r="AQ1331" t="str">
            <v>Opera</v>
          </cell>
          <cell r="AR1331" t="str">
            <v>FHD 1920 x 1080</v>
          </cell>
          <cell r="AS1331" t="str">
            <v>GTE40G151184CRMM012</v>
          </cell>
          <cell r="AT1331">
            <v>0</v>
          </cell>
          <cell r="AU1331" t="str">
            <v>40K20DW</v>
          </cell>
          <cell r="AV1331" t="str">
            <v>GTE40G151184</v>
          </cell>
          <cell r="AW1331" t="str">
            <v>CRM</v>
          </cell>
          <cell r="AX1331" t="str">
            <v>M012</v>
          </cell>
          <cell r="AY1331">
            <v>74011910</v>
          </cell>
          <cell r="AZ1331">
            <v>51012839</v>
          </cell>
          <cell r="BA1331">
            <v>80147186</v>
          </cell>
        </row>
        <row r="1332">
          <cell r="D1332">
            <v>60311962</v>
          </cell>
          <cell r="E1332" t="str">
            <v xml:space="preserve">A  </v>
          </cell>
          <cell r="F1332" t="str">
            <v>TV</v>
          </cell>
          <cell r="G1332" t="str">
            <v xml:space="preserve">OSCAR ZUÑIGA </v>
          </cell>
          <cell r="H1332" t="str">
            <v>LOMSAS SAN MATEO 90 FRACCIONAMIENTO LOMAS SAN AGUSTIN/TLAJOMULCO</v>
          </cell>
          <cell r="I1332">
            <v>33183664</v>
          </cell>
          <cell r="J1332" t="str">
            <v>HISENSE</v>
          </cell>
          <cell r="K1332" t="str">
            <v>40K21DW</v>
          </cell>
          <cell r="L1332" t="str">
            <v>40J140479H00589</v>
          </cell>
          <cell r="M1332" t="str">
            <v>IWAEH27143</v>
          </cell>
          <cell r="N1332">
            <v>5999</v>
          </cell>
          <cell r="O1332">
            <v>41861</v>
          </cell>
          <cell r="P1332">
            <v>42789</v>
          </cell>
          <cell r="Q1332">
            <v>201109</v>
          </cell>
          <cell r="R1332" t="str">
            <v>FALTA DE REFACCIONES 172750 oc-1007793</v>
          </cell>
          <cell r="S1332" t="str">
            <v>CLIENTE ENTREGA UNICAMENTE TV SIN ACCESO</v>
          </cell>
          <cell r="T1332" t="str">
            <v xml:space="preserve">  YURIANA HERNANDEZ HERRERA       </v>
          </cell>
          <cell r="U1332" t="str">
            <v>2017-ABRIL</v>
          </cell>
          <cell r="W1332" t="str">
            <v>COMPLETADO</v>
          </cell>
          <cell r="X1332" t="str">
            <v>TALLER</v>
          </cell>
          <cell r="Y1332">
            <v>42786</v>
          </cell>
          <cell r="Z1332">
            <v>928</v>
          </cell>
          <cell r="AA1332" t="str">
            <v>M012</v>
          </cell>
          <cell r="AD1332" t="str">
            <v>Fracc Lomas de San agusjtin/Tlajomulco</v>
          </cell>
          <cell r="AE1332" t="str">
            <v>JAL</v>
          </cell>
          <cell r="AF1332" t="str">
            <v>MX</v>
          </cell>
          <cell r="AG1332" t="str">
            <v>10411181</v>
          </cell>
          <cell r="AH1332" t="str">
            <v>OSCAR ZUÑIGA</v>
          </cell>
          <cell r="AI1332" t="str">
            <v>90 Lomas San Mateo</v>
          </cell>
          <cell r="AJ1332" t="str">
            <v>33183664</v>
          </cell>
          <cell r="AK1332">
            <v>0</v>
          </cell>
          <cell r="AL1332" t="str">
            <v>45645</v>
          </cell>
          <cell r="AM1332"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32" t="str">
            <v>3TE40J140476</v>
          </cell>
          <cell r="AO1332" t="str">
            <v>Smart</v>
          </cell>
          <cell r="AP1332" t="str">
            <v>Hisense</v>
          </cell>
          <cell r="AQ1332" t="str">
            <v>Opera</v>
          </cell>
          <cell r="AR1332" t="str">
            <v>HD 1366 X 768</v>
          </cell>
          <cell r="AS1332" t="str">
            <v>GTE40G153352CRMM012</v>
          </cell>
          <cell r="AT1332">
            <v>0</v>
          </cell>
          <cell r="AU1332" t="str">
            <v>40H5B</v>
          </cell>
          <cell r="AV1332" t="str">
            <v>GTE40G153352</v>
          </cell>
          <cell r="AW1332" t="str">
            <v>CRM</v>
          </cell>
          <cell r="AX1332" t="str">
            <v>M012</v>
          </cell>
          <cell r="AY1332">
            <v>74011924</v>
          </cell>
          <cell r="AZ1332">
            <v>51012853</v>
          </cell>
          <cell r="BA1332">
            <v>80147189</v>
          </cell>
        </row>
        <row r="1333">
          <cell r="D1333">
            <v>60313001</v>
          </cell>
          <cell r="E1333" t="str">
            <v xml:space="preserve">A  </v>
          </cell>
          <cell r="F1333" t="str">
            <v>TV</v>
          </cell>
          <cell r="G1333" t="str">
            <v>ALEJANDRO MARTIN CANO MARTINEZ</v>
          </cell>
          <cell r="H1333" t="str">
            <v>LOMAS CDA PONIENTE 62 TLAJOMULCO/LOMAS DE SAN AGUSTIN</v>
          </cell>
          <cell r="I1333" t="str">
            <v>3336870209- 3320623256</v>
          </cell>
          <cell r="J1333" t="str">
            <v>HISENSE</v>
          </cell>
          <cell r="K1333" t="str">
            <v>50K20DW</v>
          </cell>
          <cell r="L1333" t="str">
            <v>50J140464H03260</v>
          </cell>
          <cell r="M1333" t="str">
            <v>CARTA DE ACEPTACION</v>
          </cell>
          <cell r="N1333">
            <v>0</v>
          </cell>
          <cell r="O1333">
            <v>41915</v>
          </cell>
          <cell r="P1333">
            <v>42796</v>
          </cell>
          <cell r="Q1333">
            <v>201109</v>
          </cell>
          <cell r="R1333" t="str">
            <v>FALTA DE REFACCIONES 173331 oc-1008069</v>
          </cell>
          <cell r="S1333" t="str">
            <v>CLIENTE ENTREGA EQUPO SIN ACCESOROS UNIC</v>
          </cell>
          <cell r="T1333" t="str">
            <v xml:space="preserve">    YURIANA HERNADEZ HERRERA      </v>
          </cell>
          <cell r="U1333" t="str">
            <v>2017-ABRIL</v>
          </cell>
          <cell r="W1333" t="str">
            <v>COMPLETADO</v>
          </cell>
          <cell r="X1333" t="str">
            <v>TALLER</v>
          </cell>
          <cell r="Y1333">
            <v>42793</v>
          </cell>
          <cell r="Z1333">
            <v>881</v>
          </cell>
          <cell r="AA1333" t="str">
            <v>M012</v>
          </cell>
          <cell r="AD1333" t="str">
            <v>Tlajomulco/Lomas de Sn Agustin</v>
          </cell>
          <cell r="AE1333" t="str">
            <v>JAL</v>
          </cell>
          <cell r="AF1333" t="str">
            <v>MX</v>
          </cell>
          <cell r="AG1333" t="str">
            <v>10412462</v>
          </cell>
          <cell r="AH1333" t="str">
            <v>ALEJANDRO MARTIN CANO MARTINEZ</v>
          </cell>
          <cell r="AI1333" t="str">
            <v>62 Lomas Cda Pte</v>
          </cell>
          <cell r="AJ1333" t="str">
            <v>3320623256</v>
          </cell>
          <cell r="AK1333" t="str">
            <v>3320623256</v>
          </cell>
          <cell r="AL1333" t="str">
            <v>45650</v>
          </cell>
          <cell r="AM1333"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33" t="str">
            <v>1TE50B8NUSCB</v>
          </cell>
          <cell r="AO1333" t="str">
            <v>Smart</v>
          </cell>
          <cell r="AP1333" t="str">
            <v>Hisense</v>
          </cell>
          <cell r="AQ1333" t="str">
            <v>Opera</v>
          </cell>
          <cell r="AR1333" t="str">
            <v>FHD 1920 x 1080</v>
          </cell>
          <cell r="AS1333" t="str">
            <v>GTE50G1523B0CRMM012</v>
          </cell>
          <cell r="AT1333">
            <v>0</v>
          </cell>
          <cell r="AU1333" t="str">
            <v>50H7GB</v>
          </cell>
          <cell r="AV1333" t="str">
            <v>GTE50G1523B0</v>
          </cell>
          <cell r="AW1333" t="str">
            <v>CRM</v>
          </cell>
          <cell r="AX1333" t="str">
            <v>M012</v>
          </cell>
          <cell r="AY1333">
            <v>74012039</v>
          </cell>
          <cell r="AZ1333">
            <v>51012965</v>
          </cell>
          <cell r="BA1333">
            <v>80147196</v>
          </cell>
        </row>
        <row r="1334">
          <cell r="D1334">
            <v>60311324</v>
          </cell>
          <cell r="E1334" t="str">
            <v>A</v>
          </cell>
          <cell r="F1334" t="str">
            <v>TV</v>
          </cell>
          <cell r="G1334" t="str">
            <v>LUIS OLMOS</v>
          </cell>
          <cell r="H1334" t="str">
            <v>C. AGUA POTABLE #311, FRACC. AGUA CLARA.  JESUS MARIA, AGUASCALIENTES.</v>
          </cell>
          <cell r="I1334" t="str">
            <v>449 963 5040</v>
          </cell>
          <cell r="J1334" t="str">
            <v>HISENSE</v>
          </cell>
          <cell r="K1334" t="str">
            <v>32K20D</v>
          </cell>
          <cell r="L1334" t="str">
            <v>32J141011H01886</v>
          </cell>
          <cell r="M1334" t="str">
            <v>VID 000156752</v>
          </cell>
          <cell r="N1334">
            <v>0</v>
          </cell>
          <cell r="O1334">
            <v>41799</v>
          </cell>
          <cell r="P1334" t="str">
            <v>13/FEB/2017</v>
          </cell>
          <cell r="Q1334">
            <v>202465</v>
          </cell>
          <cell r="R1334" t="str">
            <v>16/02/2017 00 : 29  ERNESTO.HERN : TCF1
16/02/2017 00 : 29  ERNESTO.HERN : NP5
14/02/2017 07 : 09 202465 : P1: OC-1007366  T171979</v>
          </cell>
          <cell r="S1334" t="str">
            <v/>
          </cell>
          <cell r="T1334" t="str">
            <v xml:space="preserve">                                  </v>
          </cell>
          <cell r="U1334" t="str">
            <v xml:space="preserve">SIN OC: </v>
          </cell>
          <cell r="V1334" t="str">
            <v>Norte</v>
          </cell>
          <cell r="W1334" t="str">
            <v>COMPLETADO</v>
          </cell>
          <cell r="X1334" t="str">
            <v>TALLER</v>
          </cell>
          <cell r="Y1334">
            <v>42776</v>
          </cell>
          <cell r="Z1334">
            <v>977</v>
          </cell>
          <cell r="AA1334" t="str">
            <v>M012</v>
          </cell>
          <cell r="AD1334" t="str">
            <v>jesus maria/col agua clara</v>
          </cell>
          <cell r="AE1334" t="str">
            <v>AGS</v>
          </cell>
          <cell r="AF1334" t="str">
            <v>MX</v>
          </cell>
          <cell r="AG1334" t="str">
            <v>10411620</v>
          </cell>
          <cell r="AH1334" t="str">
            <v>LUIS OLMOS SOTO</v>
          </cell>
          <cell r="AI1334" t="str">
            <v>311 agau potlable</v>
          </cell>
          <cell r="AJ1334" t="str">
            <v>4499635040</v>
          </cell>
          <cell r="AK1334">
            <v>0</v>
          </cell>
          <cell r="AL1334" t="str">
            <v>20900</v>
          </cell>
          <cell r="AM1334"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34" t="str">
            <v>3TE32J134805</v>
          </cell>
          <cell r="AO1334" t="str">
            <v>Básica</v>
          </cell>
          <cell r="AP1334" t="str">
            <v>Hisense</v>
          </cell>
          <cell r="AQ1334" t="str">
            <v>?</v>
          </cell>
          <cell r="AR1334" t="str">
            <v>HD 1366 X 768</v>
          </cell>
          <cell r="AS1334" t="str">
            <v>3TE32G155365CRMM012</v>
          </cell>
          <cell r="AT1334">
            <v>0</v>
          </cell>
          <cell r="AU1334" t="str">
            <v>32H3B2</v>
          </cell>
          <cell r="AV1334" t="str">
            <v>3TE32G155365</v>
          </cell>
          <cell r="AW1334" t="str">
            <v>CRM</v>
          </cell>
          <cell r="AX1334" t="str">
            <v>M012</v>
          </cell>
          <cell r="AY1334">
            <v>74012186</v>
          </cell>
          <cell r="AZ1334">
            <v>51013113</v>
          </cell>
          <cell r="BA1334">
            <v>80147199</v>
          </cell>
        </row>
        <row r="1335">
          <cell r="D1335">
            <v>60311036</v>
          </cell>
          <cell r="E1335" t="str">
            <v>A</v>
          </cell>
          <cell r="F1335" t="str">
            <v>TV</v>
          </cell>
          <cell r="G1335" t="str">
            <v>SIMON CASTRO LEDEZMA</v>
          </cell>
          <cell r="H1335" t="str">
            <v>ENRIQUE FLORES MAGON 558 RICARDO FLORES MAGON SALTILLO, COAHUILA C.P. 25088</v>
          </cell>
          <cell r="I1335">
            <v>8441215413</v>
          </cell>
          <cell r="J1335" t="str">
            <v>HISENSE</v>
          </cell>
          <cell r="K1335" t="str">
            <v>40K20D</v>
          </cell>
          <cell r="L1335" t="str">
            <v>40G143461H03978</v>
          </cell>
          <cell r="M1335" t="str">
            <v>POLIZA GARANTIA</v>
          </cell>
          <cell r="N1335">
            <v>0</v>
          </cell>
          <cell r="O1335">
            <v>42019</v>
          </cell>
          <cell r="P1335">
            <v>42781</v>
          </cell>
          <cell r="Q1335">
            <v>201017</v>
          </cell>
          <cell r="R1335" t="str">
            <v>18/02/2017 04 : 00  ERNESTO.HERN : TCF1
18/02/2017 03 : 59  ERNESTO.HERN : NP5
17/02/2017 00 : 40 201017 : P1A:173417,OC-1007509</v>
          </cell>
          <cell r="S1335" t="str">
            <v/>
          </cell>
          <cell r="T1335" t="str">
            <v xml:space="preserve"> ROSALINA ALVAREZ DEL CASTILLO    </v>
          </cell>
          <cell r="U1335" t="str">
            <v>2017/04/24</v>
          </cell>
          <cell r="V1335" t="str">
            <v>Norte</v>
          </cell>
          <cell r="W1335" t="str">
            <v>COMPLETADO</v>
          </cell>
          <cell r="X1335" t="str">
            <v>TALLER</v>
          </cell>
          <cell r="Y1335">
            <v>42774</v>
          </cell>
          <cell r="Z1335">
            <v>755</v>
          </cell>
          <cell r="AA1335" t="str">
            <v>M012</v>
          </cell>
          <cell r="AD1335" t="str">
            <v>saltillo /ricardo flores magon</v>
          </cell>
          <cell r="AE1335" t="str">
            <v>COA</v>
          </cell>
          <cell r="AF1335" t="str">
            <v>MX</v>
          </cell>
          <cell r="AG1335" t="str">
            <v>10411589</v>
          </cell>
          <cell r="AH1335" t="str">
            <v>SIMON CASTRO LEDEZMA</v>
          </cell>
          <cell r="AI1335" t="str">
            <v>enrique flores magon num 558</v>
          </cell>
          <cell r="AJ1335" t="str">
            <v>444356166</v>
          </cell>
          <cell r="AK1335" t="str">
            <v>0448441215413</v>
          </cell>
          <cell r="AL1335" t="str">
            <v>25088</v>
          </cell>
          <cell r="AM1335"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35" t="str">
            <v>3TE40G134207</v>
          </cell>
          <cell r="AO1335" t="str">
            <v>Básica</v>
          </cell>
          <cell r="AP1335" t="str">
            <v>Hisense</v>
          </cell>
          <cell r="AQ1335" t="str">
            <v>Opera</v>
          </cell>
          <cell r="AR1335" t="str">
            <v>FHD 1920 x 1080</v>
          </cell>
          <cell r="AS1335" t="str">
            <v>GTE40G151184CRMM012</v>
          </cell>
          <cell r="AT1335">
            <v>0</v>
          </cell>
          <cell r="AU1335" t="str">
            <v>40K20DW</v>
          </cell>
          <cell r="AV1335" t="str">
            <v>GTE40G151184</v>
          </cell>
          <cell r="AW1335" t="str">
            <v>CRM</v>
          </cell>
          <cell r="AX1335" t="str">
            <v>M012</v>
          </cell>
          <cell r="AY1335">
            <v>74012189</v>
          </cell>
          <cell r="AZ1335">
            <v>51013116</v>
          </cell>
          <cell r="BA1335">
            <v>80147200</v>
          </cell>
        </row>
        <row r="1336">
          <cell r="D1336">
            <v>60311241</v>
          </cell>
          <cell r="E1336" t="str">
            <v>A</v>
          </cell>
          <cell r="F1336" t="str">
            <v>TV</v>
          </cell>
          <cell r="G1336" t="str">
            <v>HUGO CASTILLO LUNA</v>
          </cell>
          <cell r="H1336" t="str">
            <v>SAUCE 2464 COL IGNACIO ZARAGOZA SALTILLO, COAHUILA C.P. 25016</v>
          </cell>
          <cell r="I1336">
            <v>8444133323</v>
          </cell>
          <cell r="J1336" t="str">
            <v>HISENSE</v>
          </cell>
          <cell r="K1336" t="str">
            <v>40K20DW</v>
          </cell>
          <cell r="L1336" t="str">
            <v>40G143553H03095</v>
          </cell>
          <cell r="M1336" t="str">
            <v>146859</v>
          </cell>
          <cell r="N1336">
            <v>5760.85</v>
          </cell>
          <cell r="O1336">
            <v>42011</v>
          </cell>
          <cell r="P1336">
            <v>42777</v>
          </cell>
          <cell r="Q1336">
            <v>201017</v>
          </cell>
          <cell r="R1336" t="str">
            <v>15/02/17 23:08 ERNESTO.HERN NP5 PIA:172750,OC-1007343 PANEL</v>
          </cell>
          <cell r="S1336" t="str">
            <v/>
          </cell>
          <cell r="T1336" t="str">
            <v xml:space="preserve"> ROSALINA ALVAREZ DEL CASTILLO    </v>
          </cell>
          <cell r="U1336" t="str">
            <v>2017/04/21</v>
          </cell>
          <cell r="V1336" t="str">
            <v>Norte</v>
          </cell>
          <cell r="W1336" t="str">
            <v>COMPLETADO</v>
          </cell>
          <cell r="X1336" t="str">
            <v>TALLER</v>
          </cell>
          <cell r="Y1336">
            <v>42775</v>
          </cell>
          <cell r="Z1336">
            <v>764</v>
          </cell>
          <cell r="AA1336" t="str">
            <v>M012</v>
          </cell>
          <cell r="AD1336" t="str">
            <v>Saltillo/Ignacio Zaragoza</v>
          </cell>
          <cell r="AE1336" t="str">
            <v>COA</v>
          </cell>
          <cell r="AF1336" t="str">
            <v>MX</v>
          </cell>
          <cell r="AG1336" t="str">
            <v>10410929</v>
          </cell>
          <cell r="AH1336" t="str">
            <v>HUGO CASTILLO LUNA</v>
          </cell>
          <cell r="AI1336" t="str">
            <v>2464 Sauce</v>
          </cell>
          <cell r="AJ1336" t="str">
            <v>8441967889</v>
          </cell>
          <cell r="AK1336" t="str">
            <v>8441967889</v>
          </cell>
          <cell r="AL1336" t="str">
            <v>25016</v>
          </cell>
          <cell r="AM1336" t="str">
            <v>22/02/2017 07 : 19 MARCO.DIAZ : TCF1PU CSA15/02/2017 23 : 09 ERNESTO.HERN : TCF115/02/2017 23 : 08 ERNESTO.HERN : NP514/02/2017 01 : 26 201017 : PANEL OC-100734311/02/2017 08 : 50 201017 : V1:11-02-1710/02/2017 09 : 36 SEMIRAMIS.M : ODSWTPRD/TELMEXENTRE LAS CALLES ACASIA Y CIPRES</v>
          </cell>
          <cell r="AN1336" t="str">
            <v>3TE40A144716</v>
          </cell>
          <cell r="AO1336" t="str">
            <v>Smart</v>
          </cell>
          <cell r="AP1336" t="str">
            <v>Hisense</v>
          </cell>
          <cell r="AQ1336" t="str">
            <v>Opera</v>
          </cell>
          <cell r="AR1336" t="str">
            <v>FHD 1920 x 1080</v>
          </cell>
          <cell r="AS1336" t="str">
            <v>GTE40G151184CRMM012</v>
          </cell>
          <cell r="AT1336">
            <v>0</v>
          </cell>
          <cell r="AU1336" t="str">
            <v>40K20DW</v>
          </cell>
          <cell r="AV1336" t="str">
            <v>GTE40G151184</v>
          </cell>
          <cell r="AW1336" t="str">
            <v>CRM</v>
          </cell>
          <cell r="AX1336" t="str">
            <v>M012</v>
          </cell>
          <cell r="AY1336">
            <v>74012192</v>
          </cell>
          <cell r="AZ1336">
            <v>51013122</v>
          </cell>
          <cell r="BA1336">
            <v>80147201</v>
          </cell>
        </row>
        <row r="1337">
          <cell r="D1337">
            <v>60313050</v>
          </cell>
          <cell r="E1337" t="str">
            <v>A</v>
          </cell>
          <cell r="F1337" t="str">
            <v>TV</v>
          </cell>
          <cell r="G1337" t="str">
            <v>FRANCISCO RODRIGUEZ CUEVAS</v>
          </cell>
          <cell r="H1337" t="str">
            <v>PRIVADA CEDROS 177 COL PRIV LA TORRE SALTILLO, COAHUILA C.P. 25016</v>
          </cell>
          <cell r="I1337">
            <v>8444130479</v>
          </cell>
          <cell r="J1337" t="str">
            <v>HISENSE</v>
          </cell>
          <cell r="K1337" t="str">
            <v>40K20DW</v>
          </cell>
          <cell r="L1337" t="str">
            <v>40G144840H02040</v>
          </cell>
          <cell r="M1337" t="str">
            <v>318370</v>
          </cell>
          <cell r="N1337">
            <v>9998.42</v>
          </cell>
          <cell r="O1337">
            <v>42212</v>
          </cell>
          <cell r="P1337">
            <v>42795</v>
          </cell>
          <cell r="Q1337">
            <v>201017</v>
          </cell>
          <cell r="R1337" t="str">
            <v>16/03/17 23:48 ERNESTO.HERN NP5 PIA:179489,OC-1008103 MAIN</v>
          </cell>
          <cell r="S1337" t="str">
            <v/>
          </cell>
          <cell r="T1337" t="str">
            <v xml:space="preserve"> ROSALINA ALVAREZ DEL CASTILLO    </v>
          </cell>
          <cell r="U1337" t="str">
            <v>2017/04/21</v>
          </cell>
          <cell r="V1337" t="str">
            <v>Norte</v>
          </cell>
          <cell r="W1337" t="str">
            <v>COMPLETADO</v>
          </cell>
          <cell r="X1337" t="str">
            <v>TALLER</v>
          </cell>
          <cell r="Y1337">
            <v>42794</v>
          </cell>
          <cell r="Z1337">
            <v>582</v>
          </cell>
          <cell r="AA1337" t="str">
            <v>M012</v>
          </cell>
          <cell r="AD1337" t="str">
            <v>SALTILLO/PRIV LA TORRE</v>
          </cell>
          <cell r="AE1337" t="str">
            <v>COA</v>
          </cell>
          <cell r="AF1337" t="str">
            <v>MX</v>
          </cell>
          <cell r="AG1337" t="str">
            <v>10402412</v>
          </cell>
          <cell r="AH1337" t="str">
            <v>FRANCISCO RODRIGUEZ CUEVAS</v>
          </cell>
          <cell r="AI1337" t="str">
            <v>177 PRIV CEDROS</v>
          </cell>
          <cell r="AJ1337" t="str">
            <v>8444130479</v>
          </cell>
          <cell r="AK1337" t="str">
            <v>8441616675</v>
          </cell>
          <cell r="AL1337" t="str">
            <v>25016</v>
          </cell>
          <cell r="AM1337"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37" t="str">
            <v>3TE40A144716</v>
          </cell>
          <cell r="AO1337" t="str">
            <v>Smart</v>
          </cell>
          <cell r="AP1337" t="str">
            <v>Hisense</v>
          </cell>
          <cell r="AQ1337" t="str">
            <v>Opera</v>
          </cell>
          <cell r="AR1337" t="str">
            <v>FHD 1920 x 1080</v>
          </cell>
          <cell r="AS1337" t="str">
            <v>GTE40G151184CRMM012</v>
          </cell>
          <cell r="AT1337">
            <v>0</v>
          </cell>
          <cell r="AU1337" t="str">
            <v>40K20DW</v>
          </cell>
          <cell r="AV1337" t="str">
            <v>GTE40G151184</v>
          </cell>
          <cell r="AW1337" t="str">
            <v>CRM</v>
          </cell>
          <cell r="AX1337" t="str">
            <v>M012</v>
          </cell>
          <cell r="AY1337">
            <v>74012193</v>
          </cell>
          <cell r="AZ1337">
            <v>51013123</v>
          </cell>
          <cell r="BA1337">
            <v>80147202</v>
          </cell>
        </row>
        <row r="1338">
          <cell r="D1338">
            <v>60317209</v>
          </cell>
          <cell r="E1338" t="str">
            <v xml:space="preserve">D </v>
          </cell>
          <cell r="F1338" t="str">
            <v>TV</v>
          </cell>
          <cell r="G1338" t="str">
            <v>Yahaira Cristina Beltran Magaña</v>
          </cell>
          <cell r="H1338" t="str">
            <v xml:space="preserve">Calle 11-A, número 647, Col. Residencial Pensiones, C.P.97217, Merida, Yucatan </v>
          </cell>
          <cell r="I1338">
            <v>9991633175</v>
          </cell>
          <cell r="J1338" t="str">
            <v>HISENSE</v>
          </cell>
          <cell r="K1338" t="str">
            <v>40H5B</v>
          </cell>
          <cell r="L1338" t="str">
            <v>S/N</v>
          </cell>
          <cell r="M1338" t="str">
            <v>EB11168</v>
          </cell>
          <cell r="N1338">
            <v>5499</v>
          </cell>
          <cell r="O1338">
            <v>42735</v>
          </cell>
          <cell r="P1338" t="str">
            <v>S/N</v>
          </cell>
          <cell r="Q1338">
            <v>201678</v>
          </cell>
          <cell r="R1338" t="str">
            <v>28/04/2017 01 : 44  ANA.LAURA : TCFL</v>
          </cell>
          <cell r="S1338" t="str">
            <v>Se le autoriza cambio físico, debido a q</v>
          </cell>
          <cell r="T1338" t="str">
            <v xml:space="preserve"> Ana Lemus Moreno                 </v>
          </cell>
          <cell r="U1338" t="str">
            <v>2017-04-27</v>
          </cell>
          <cell r="V1338" t="str">
            <v>CENTRO</v>
          </cell>
          <cell r="W1338" t="str">
            <v>FIRMA</v>
          </cell>
          <cell r="X1338" t="str">
            <v>CLIENTE</v>
          </cell>
          <cell r="Y1338">
            <v>42852</v>
          </cell>
          <cell r="Z1338">
            <v>117</v>
          </cell>
          <cell r="AA1338" t="str">
            <v>M010</v>
          </cell>
          <cell r="AD1338" t="str">
            <v>Merida/Residencial Pensiones</v>
          </cell>
          <cell r="AE1338" t="str">
            <v>YUC</v>
          </cell>
          <cell r="AF1338" t="str">
            <v>MX</v>
          </cell>
          <cell r="AG1338" t="str">
            <v>10417129</v>
          </cell>
          <cell r="AH1338" t="str">
            <v>YAHAIRA CRISTINA BELTRAN MAGAÑA</v>
          </cell>
          <cell r="AI1338" t="str">
            <v>Calle 11-A, número 647 entre calles diagonal 23 y 21</v>
          </cell>
          <cell r="AJ1338" t="str">
            <v>9981013145</v>
          </cell>
          <cell r="AK1338" t="str">
            <v>9981013145</v>
          </cell>
          <cell r="AL1338" t="str">
            <v>97217</v>
          </cell>
          <cell r="AM1338"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38" t="str">
            <v>3TE40A144535</v>
          </cell>
          <cell r="AO1338" t="str">
            <v>Smart</v>
          </cell>
          <cell r="AP1338" t="str">
            <v>Hisense</v>
          </cell>
          <cell r="AQ1338" t="str">
            <v>Opera</v>
          </cell>
          <cell r="AR1338" t="str">
            <v>FHD 1920 x 1080</v>
          </cell>
          <cell r="AS1338" t="str">
            <v>3TE40G163934G163934M010</v>
          </cell>
          <cell r="AT1338">
            <v>0</v>
          </cell>
          <cell r="AU1338" t="str">
            <v>40H5B2</v>
          </cell>
          <cell r="AV1338" t="str">
            <v>3TE40G163934</v>
          </cell>
          <cell r="AW1338" t="str">
            <v>G163934</v>
          </cell>
          <cell r="AX1338" t="str">
            <v>M010</v>
          </cell>
          <cell r="AY1338">
            <v>74012407</v>
          </cell>
          <cell r="AZ1338">
            <v>51013334</v>
          </cell>
          <cell r="BA1338">
            <v>80150373</v>
          </cell>
        </row>
        <row r="1339">
          <cell r="D1339">
            <v>60312415</v>
          </cell>
          <cell r="E1339" t="str">
            <v>A</v>
          </cell>
          <cell r="F1339" t="str">
            <v>TV</v>
          </cell>
          <cell r="G1339" t="str">
            <v>BALDEMAR ASTILLA REYES</v>
          </cell>
          <cell r="H1339" t="str">
            <v>ALDAMA 7, COL. CENTRO CHIGNAHUAPAN, PUEBLA C.P.73300</v>
          </cell>
          <cell r="I1339">
            <v>7971071073</v>
          </cell>
          <cell r="J1339" t="str">
            <v>HISENSE</v>
          </cell>
          <cell r="K1339" t="str">
            <v>50H7GB</v>
          </cell>
          <cell r="L1339" t="str">
            <v>50G172156MH0443</v>
          </cell>
          <cell r="M1339" t="str">
            <v>1249-011772</v>
          </cell>
          <cell r="N1339">
            <v>8999</v>
          </cell>
          <cell r="O1339">
            <v>42324</v>
          </cell>
          <cell r="P1339">
            <v>42766</v>
          </cell>
          <cell r="Q1339">
            <v>200995</v>
          </cell>
          <cell r="R1339" t="str">
            <v xml:space="preserve"> T182406 PANEL OC-1006871  31/01/2017                   NP5 2/02/2017 ERNESTO HERN.</v>
          </cell>
          <cell r="S1339" t="str">
            <v>LA PANTALLA LA TIENE EL CLIENTE, HEMOS H</v>
          </cell>
          <cell r="T1339" t="str">
            <v xml:space="preserve"> ALMA RAMIREZ                     </v>
          </cell>
          <cell r="U1339" t="str">
            <v>2017-04-27</v>
          </cell>
          <cell r="V1339" t="str">
            <v>CENTRO</v>
          </cell>
          <cell r="W1339" t="str">
            <v>FIRMA</v>
          </cell>
          <cell r="X1339" t="str">
            <v>CLIENTE</v>
          </cell>
          <cell r="Y1339">
            <v>42788</v>
          </cell>
          <cell r="Z1339">
            <v>464</v>
          </cell>
          <cell r="AA1339" t="str">
            <v>M010</v>
          </cell>
          <cell r="AD1339" t="str">
            <v>Chignahuapan/Centro</v>
          </cell>
          <cell r="AE1339" t="str">
            <v>PUE</v>
          </cell>
          <cell r="AF1339" t="str">
            <v>MX</v>
          </cell>
          <cell r="AG1339" t="str">
            <v>10412604</v>
          </cell>
          <cell r="AH1339" t="str">
            <v>BALDEMAR CASTILLA REYES</v>
          </cell>
          <cell r="AI1339" t="str">
            <v>7 Aldama</v>
          </cell>
          <cell r="AJ1339" t="str">
            <v>7971071073</v>
          </cell>
          <cell r="AK1339">
            <v>0</v>
          </cell>
          <cell r="AL1339" t="str">
            <v>73300</v>
          </cell>
          <cell r="AM1339"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39" t="str">
            <v>3TE50G1523B0</v>
          </cell>
          <cell r="AO1339" t="str">
            <v>Smart</v>
          </cell>
          <cell r="AP1339" t="str">
            <v>Hisense</v>
          </cell>
          <cell r="AQ1339" t="str">
            <v>Android</v>
          </cell>
          <cell r="AR1339" t="str">
            <v>UHD 3840 X 2160</v>
          </cell>
          <cell r="AS1339" t="str">
            <v>3TE50G165140G165140M010</v>
          </cell>
          <cell r="AT1339">
            <v>0</v>
          </cell>
          <cell r="AU1339" t="str">
            <v>50H7GB</v>
          </cell>
          <cell r="AV1339" t="str">
            <v>3TE50G165140</v>
          </cell>
          <cell r="AW1339" t="str">
            <v>G165140</v>
          </cell>
          <cell r="AX1339" t="str">
            <v>M010</v>
          </cell>
          <cell r="AY1339">
            <v>74012345</v>
          </cell>
          <cell r="AZ1339">
            <v>51013269</v>
          </cell>
          <cell r="BA1339">
            <v>80147861</v>
          </cell>
        </row>
        <row r="1340">
          <cell r="D1340">
            <v>60316563</v>
          </cell>
          <cell r="E1340" t="str">
            <v xml:space="preserve">A   </v>
          </cell>
          <cell r="F1340" t="str">
            <v>TV</v>
          </cell>
          <cell r="G1340" t="str">
            <v>NICOLAS HERNANDEZ PEDRAZA</v>
          </cell>
          <cell r="H1340" t="str">
            <v xml:space="preserve">MAZANILLA 1, LOMA BONITA TLAXCALA </v>
          </cell>
          <cell r="I1340" t="str">
            <v>246192 98 32</v>
          </cell>
          <cell r="J1340" t="str">
            <v>HISENSE</v>
          </cell>
          <cell r="K1340" t="str">
            <v>50H5GB</v>
          </cell>
          <cell r="L1340" t="str">
            <v>50G150309H00487</v>
          </cell>
          <cell r="M1340">
            <v>0</v>
          </cell>
          <cell r="N1340">
            <v>0</v>
          </cell>
          <cell r="O1340">
            <v>42547</v>
          </cell>
          <cell r="P1340">
            <v>42857</v>
          </cell>
          <cell r="Q1340">
            <v>201074</v>
          </cell>
          <cell r="R1340">
            <v>0</v>
          </cell>
          <cell r="S1340" t="str">
            <v>EQUIPO CON BASE Y SIN ACCESORIOS</v>
          </cell>
          <cell r="T1340" t="str">
            <v xml:space="preserve"> ALMA JUAREZ                      </v>
          </cell>
          <cell r="U1340" t="str">
            <v>2017-05-09</v>
          </cell>
          <cell r="V1340" t="str">
            <v>NORTE</v>
          </cell>
          <cell r="W1340" t="str">
            <v>COMPLETADO</v>
          </cell>
          <cell r="X1340" t="str">
            <v>TALLER</v>
          </cell>
          <cell r="Y1340">
            <v>42845</v>
          </cell>
          <cell r="Z1340">
            <v>298</v>
          </cell>
          <cell r="AD1340" t="str">
            <v>LOMA BONITA, TLAXCALA</v>
          </cell>
          <cell r="AE1340" t="str">
            <v>TLX</v>
          </cell>
          <cell r="AF1340" t="str">
            <v>MX</v>
          </cell>
          <cell r="AG1340" t="str">
            <v>10416502</v>
          </cell>
          <cell r="AH1340" t="str">
            <v>NICOLAS HERNANDEZ PEDRAZA</v>
          </cell>
          <cell r="AI1340" t="str">
            <v>1 MANZANILLA</v>
          </cell>
          <cell r="AJ1340" t="str">
            <v>2464628668</v>
          </cell>
          <cell r="AK1340" t="str">
            <v>2464628668</v>
          </cell>
          <cell r="AL1340" t="str">
            <v>90090</v>
          </cell>
          <cell r="AM1340"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40" t="str">
            <v>3TE50A144537</v>
          </cell>
          <cell r="AO1340" t="str">
            <v>Smart</v>
          </cell>
          <cell r="AP1340" t="str">
            <v>Hisense</v>
          </cell>
          <cell r="AQ1340" t="str">
            <v>Opera</v>
          </cell>
          <cell r="AR1340" t="str">
            <v>FHD 1920 x 1080</v>
          </cell>
          <cell r="AS1340" t="str">
            <v>GTE50G1523B0CRMM012</v>
          </cell>
          <cell r="AT1340">
            <v>0</v>
          </cell>
          <cell r="AU1340" t="str">
            <v>50H7GB</v>
          </cell>
          <cell r="AV1340" t="str">
            <v>GTE50G1523B0</v>
          </cell>
          <cell r="AW1340" t="str">
            <v>CRM</v>
          </cell>
          <cell r="AX1340" t="str">
            <v>M012</v>
          </cell>
          <cell r="AY1340">
            <v>74012520</v>
          </cell>
          <cell r="AZ1340">
            <v>51013439</v>
          </cell>
          <cell r="BA1340">
            <v>80149015</v>
          </cell>
        </row>
        <row r="1341">
          <cell r="D1341">
            <v>60311888</v>
          </cell>
          <cell r="K1341" t="str">
            <v>50H5B</v>
          </cell>
          <cell r="Q1341">
            <v>201015</v>
          </cell>
          <cell r="V1341" t="str">
            <v>NORTE</v>
          </cell>
          <cell r="W1341" t="str">
            <v>COMPLETADO</v>
          </cell>
          <cell r="X1341" t="str">
            <v>TALLER</v>
          </cell>
          <cell r="Y1341">
            <v>42783</v>
          </cell>
          <cell r="Z1341">
            <v>42783</v>
          </cell>
          <cell r="AD1341" t="str">
            <v>Playa rosarito/Popotla</v>
          </cell>
          <cell r="AE1341" t="str">
            <v>BC</v>
          </cell>
          <cell r="AF1341" t="str">
            <v>MX</v>
          </cell>
          <cell r="AG1341" t="str">
            <v>10412204</v>
          </cell>
          <cell r="AH1341" t="str">
            <v>INMOVILARIA BAJA MAR</v>
          </cell>
          <cell r="AI1341" t="str">
            <v>Carretera libre tijuana ensenada num 34000</v>
          </cell>
          <cell r="AJ1341" t="str">
            <v>6616121501</v>
          </cell>
          <cell r="AK1341">
            <v>0</v>
          </cell>
          <cell r="AL1341" t="str">
            <v>22710</v>
          </cell>
          <cell r="AM1341"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41" t="str">
            <v>3TE50G151618</v>
          </cell>
          <cell r="AO1341" t="str">
            <v>Smart</v>
          </cell>
          <cell r="AP1341" t="str">
            <v>Hisense</v>
          </cell>
          <cell r="AQ1341" t="str">
            <v>Opera</v>
          </cell>
          <cell r="AR1341" t="str">
            <v>HD 1366 X 768</v>
          </cell>
          <cell r="AS1341" t="str">
            <v>3TE50G165140G165140M010</v>
          </cell>
          <cell r="AT1341">
            <v>0</v>
          </cell>
          <cell r="AU1341" t="str">
            <v>50H7GB</v>
          </cell>
          <cell r="AV1341" t="str">
            <v>3TE50G165140</v>
          </cell>
          <cell r="AW1341" t="str">
            <v>G165140</v>
          </cell>
          <cell r="AX1341" t="str">
            <v>M010</v>
          </cell>
          <cell r="AY1341">
            <v>74012577</v>
          </cell>
          <cell r="AZ1341">
            <v>51013496</v>
          </cell>
          <cell r="BA1341">
            <v>80152337</v>
          </cell>
        </row>
        <row r="1342">
          <cell r="D1342">
            <v>60310242</v>
          </cell>
          <cell r="F1342" t="str">
            <v>TV</v>
          </cell>
          <cell r="K1342" t="str">
            <v>40H5B</v>
          </cell>
          <cell r="Q1342">
            <v>201054</v>
          </cell>
          <cell r="W1342" t="str">
            <v>COMPLETADO</v>
          </cell>
          <cell r="X1342" t="str">
            <v>TALLER</v>
          </cell>
          <cell r="Y1342">
            <v>42762</v>
          </cell>
          <cell r="Z1342">
            <v>42762</v>
          </cell>
          <cell r="AD1342" t="str">
            <v>coatzacoalcos /frac paraiso las dunas</v>
          </cell>
          <cell r="AE1342" t="str">
            <v>VER</v>
          </cell>
          <cell r="AF1342" t="str">
            <v>MX</v>
          </cell>
          <cell r="AG1342" t="str">
            <v>10410959</v>
          </cell>
          <cell r="AH1342" t="str">
            <v>ADOLFO CANDELARIA CRUZ</v>
          </cell>
          <cell r="AI1342" t="str">
            <v>calle manati num 330</v>
          </cell>
          <cell r="AJ1342" t="str">
            <v>9212354919</v>
          </cell>
          <cell r="AK1342">
            <v>0</v>
          </cell>
          <cell r="AL1342" t="str">
            <v>96535</v>
          </cell>
          <cell r="AM1342"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42" t="str">
            <v>3TE40A144535</v>
          </cell>
          <cell r="AO1342" t="str">
            <v>Smart</v>
          </cell>
          <cell r="AP1342" t="str">
            <v>Hisense</v>
          </cell>
          <cell r="AQ1342" t="str">
            <v>Opera</v>
          </cell>
          <cell r="AR1342" t="str">
            <v>FHD 1920 x 1080</v>
          </cell>
          <cell r="AS1342" t="str">
            <v>3TE40G163934G163934M010</v>
          </cell>
          <cell r="AT1342">
            <v>0</v>
          </cell>
          <cell r="AU1342" t="str">
            <v>40H5B2</v>
          </cell>
          <cell r="AV1342" t="str">
            <v>3TE40G163934</v>
          </cell>
          <cell r="AW1342" t="str">
            <v>G163934</v>
          </cell>
          <cell r="AX1342" t="str">
            <v>M010</v>
          </cell>
          <cell r="AY1342">
            <v>74012581</v>
          </cell>
          <cell r="AZ1342">
            <v>51013500</v>
          </cell>
          <cell r="BA1342">
            <v>80150382</v>
          </cell>
        </row>
        <row r="1343">
          <cell r="D1343">
            <v>60312794</v>
          </cell>
          <cell r="E1343" t="str">
            <v>A</v>
          </cell>
          <cell r="F1343" t="str">
            <v>TV</v>
          </cell>
          <cell r="G1343" t="str">
            <v>Anacaren Alcantara Dominguez</v>
          </cell>
          <cell r="H1343" t="str">
            <v>Boulevard a. ruiz cortinez s/n. Costa verde, Boca del rio, Ver.                  CP  94290</v>
          </cell>
          <cell r="I1343">
            <v>2299219634</v>
          </cell>
          <cell r="J1343" t="str">
            <v>HISENSE</v>
          </cell>
          <cell r="K1343" t="str">
            <v>32H5B2</v>
          </cell>
          <cell r="L1343" t="str">
            <v>32G1632E8H02888</v>
          </cell>
          <cell r="M1343" t="str">
            <v>Equipo de Piso</v>
          </cell>
          <cell r="N1343" t="str">
            <v>Equipo de Piso</v>
          </cell>
          <cell r="O1343" t="str">
            <v>Equipo de Piso</v>
          </cell>
          <cell r="P1343">
            <v>42803</v>
          </cell>
          <cell r="Q1343">
            <v>201028</v>
          </cell>
          <cell r="R1343" t="str">
            <v>16/03/2017 03 : 07  JORGE.VAZ : NP5
T206937 PANEL OC-1008294</v>
          </cell>
          <cell r="S1343" t="str">
            <v/>
          </cell>
          <cell r="T1343" t="str">
            <v xml:space="preserve"> Liliana Aguilera                 </v>
          </cell>
          <cell r="U1343" t="str">
            <v>2017-05-16</v>
          </cell>
          <cell r="V1343" t="str">
            <v>SUR</v>
          </cell>
          <cell r="W1343" t="str">
            <v>COMPLETADO</v>
          </cell>
          <cell r="X1343" t="str">
            <v>TALLER</v>
          </cell>
          <cell r="Y1343">
            <v>42790</v>
          </cell>
          <cell r="Z1343" t="e">
            <v>#VALUE!</v>
          </cell>
          <cell r="AD1343" t="str">
            <v>boca del rio/costa verde</v>
          </cell>
          <cell r="AE1343" t="str">
            <v>VER</v>
          </cell>
          <cell r="AF1343" t="str">
            <v>MX</v>
          </cell>
          <cell r="AG1343" t="str">
            <v>10412175</v>
          </cell>
          <cell r="AH1343" t="str">
            <v>ANACAREN ALCANTARA DOMINGUEZ</v>
          </cell>
          <cell r="AI1343" t="str">
            <v>Boulevard a. ruiz cortinez s/n</v>
          </cell>
          <cell r="AJ1343" t="str">
            <v>2299219634</v>
          </cell>
          <cell r="AK1343">
            <v>0</v>
          </cell>
          <cell r="AL1343" t="str">
            <v>94290</v>
          </cell>
          <cell r="AM1343"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43" t="str">
            <v>3TE32G155369</v>
          </cell>
          <cell r="AO1343" t="str">
            <v>Smart</v>
          </cell>
          <cell r="AP1343" t="str">
            <v>Hisense</v>
          </cell>
          <cell r="AQ1343" t="str">
            <v>Opera</v>
          </cell>
          <cell r="AR1343" t="str">
            <v>HD 1366 X 768</v>
          </cell>
          <cell r="AS1343" t="str">
            <v>3TE32G164485G164485M010</v>
          </cell>
          <cell r="AT1343">
            <v>0</v>
          </cell>
          <cell r="AU1343" t="str">
            <v>32H5B2</v>
          </cell>
          <cell r="AV1343" t="str">
            <v>3TE32G164485</v>
          </cell>
          <cell r="AW1343" t="str">
            <v>G164485</v>
          </cell>
          <cell r="AX1343" t="str">
            <v>M010</v>
          </cell>
          <cell r="AY1343">
            <v>74012630</v>
          </cell>
          <cell r="AZ1343">
            <v>51013549</v>
          </cell>
          <cell r="BA1343">
            <v>80150558</v>
          </cell>
        </row>
        <row r="1344">
          <cell r="D1344">
            <v>60317151</v>
          </cell>
          <cell r="E1344" t="str">
            <v xml:space="preserve">     A  </v>
          </cell>
          <cell r="F1344" t="str">
            <v>TV</v>
          </cell>
          <cell r="G1344" t="str">
            <v>ANGEL FRANCISCO SANCHEZ VELAZQUEZ</v>
          </cell>
          <cell r="H1344" t="str">
            <v>7 NORTE EDIF Z INT 2 COLONIA INFONAVIT SAN PEDRO C.P 72210, PUEBLA, PUE.</v>
          </cell>
          <cell r="I1344" t="str">
            <v>9514376632-2227431746</v>
          </cell>
          <cell r="J1344" t="str">
            <v>HISENSE</v>
          </cell>
          <cell r="K1344" t="str">
            <v>32K20D</v>
          </cell>
          <cell r="L1344" t="str">
            <v>32J140915H04763</v>
          </cell>
          <cell r="M1344">
            <v>41380</v>
          </cell>
          <cell r="N1344">
            <v>4349</v>
          </cell>
          <cell r="O1344">
            <v>41864</v>
          </cell>
          <cell r="P1344">
            <v>42859</v>
          </cell>
          <cell r="Q1344">
            <v>201032</v>
          </cell>
          <cell r="R1344" t="str">
            <v>13/05/2017 10 : 21  ARANTXA.MON : Se autoriza NP5; numero de serie yticket correcto
12/05/2017 03 : 35 201032 : P1A: T171979 PANEL LED OC-1010668</v>
          </cell>
          <cell r="S1344" t="str">
            <v xml:space="preserve"> SE SOLICITA CAJA PARA RETORNO DE EQUIPO</v>
          </cell>
          <cell r="T1344" t="str">
            <v xml:space="preserve"> ERIK ORTEGA MÉNDEZ               </v>
          </cell>
          <cell r="U1344">
            <v>42878</v>
          </cell>
          <cell r="V1344" t="str">
            <v>CENTRO</v>
          </cell>
          <cell r="X1344" t="str">
            <v>TALLER</v>
          </cell>
          <cell r="Y1344">
            <v>42852</v>
          </cell>
          <cell r="AD1344" t="str">
            <v>infonvit san pedro/puebla</v>
          </cell>
          <cell r="AE1344" t="str">
            <v>PUE</v>
          </cell>
          <cell r="AF1344" t="str">
            <v>MX</v>
          </cell>
          <cell r="AG1344" t="str">
            <v>10416973</v>
          </cell>
          <cell r="AH1344" t="str">
            <v>ANGEL FRANCISCO SANCHEZ VELAZQUEZ</v>
          </cell>
          <cell r="AI1344" t="str">
            <v>7 norte edf z int 2</v>
          </cell>
          <cell r="AJ1344" t="str">
            <v>2227431746</v>
          </cell>
          <cell r="AK1344" t="str">
            <v>2227431746</v>
          </cell>
          <cell r="AL1344" t="str">
            <v>72210</v>
          </cell>
          <cell r="AM1344"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44" t="str">
            <v>3TE32J134805</v>
          </cell>
          <cell r="AO1344" t="str">
            <v>Básica</v>
          </cell>
          <cell r="AP1344" t="str">
            <v>Hisense</v>
          </cell>
          <cell r="AQ1344" t="str">
            <v>?</v>
          </cell>
          <cell r="AR1344" t="str">
            <v>HD 1366 X 768</v>
          </cell>
          <cell r="AS1344" t="str">
            <v>GTE32G151950CRMM012</v>
          </cell>
          <cell r="AT1344" t="str">
            <v>0</v>
          </cell>
          <cell r="AU1344" t="str">
            <v>32H5B</v>
          </cell>
          <cell r="AV1344" t="str">
            <v>GTE32G151950</v>
          </cell>
          <cell r="AW1344" t="str">
            <v>CRM</v>
          </cell>
          <cell r="AX1344" t="str">
            <v>M012</v>
          </cell>
          <cell r="AY1344">
            <v>74012828</v>
          </cell>
          <cell r="AZ1344">
            <v>51013743</v>
          </cell>
          <cell r="BA1344">
            <v>80152380</v>
          </cell>
        </row>
        <row r="1345">
          <cell r="D1345">
            <v>60315402</v>
          </cell>
          <cell r="E1345" t="str">
            <v>A</v>
          </cell>
          <cell r="F1345" t="str">
            <v>TV</v>
          </cell>
          <cell r="G1345" t="str">
            <v xml:space="preserve">LUIS PATRICIO VICENTE </v>
          </cell>
          <cell r="H1345" t="str">
            <v>SINALOA NO. 107 COL. PROGRESO</v>
          </cell>
          <cell r="I1345">
            <v>2281128257</v>
          </cell>
          <cell r="J1345" t="str">
            <v>HISENSE</v>
          </cell>
          <cell r="K1345" t="str">
            <v>32K20D</v>
          </cell>
          <cell r="L1345" t="str">
            <v>32J135308H00202</v>
          </cell>
          <cell r="M1345" t="str">
            <v>TICKET 000759880</v>
          </cell>
          <cell r="N1345">
            <v>98.9</v>
          </cell>
          <cell r="O1345">
            <v>41759</v>
          </cell>
          <cell r="P1345">
            <v>42829</v>
          </cell>
          <cell r="Q1345">
            <v>201068</v>
          </cell>
          <cell r="R1345" t="str">
            <v xml:space="preserve">PANEL (171979) OC-1009570
</v>
          </cell>
          <cell r="S1345" t="str">
            <v/>
          </cell>
          <cell r="T1345" t="str">
            <v xml:space="preserve"> KAREN BAUTISTA       Fecha de Apl</v>
          </cell>
          <cell r="U1345">
            <v>42874</v>
          </cell>
          <cell r="V1345" t="str">
            <v>SUR</v>
          </cell>
          <cell r="Y1345">
            <v>42829</v>
          </cell>
          <cell r="AD1345" t="str">
            <v>progreso/xalapa</v>
          </cell>
          <cell r="AE1345" t="str">
            <v>VER</v>
          </cell>
          <cell r="AF1345" t="str">
            <v>MX</v>
          </cell>
          <cell r="AG1345" t="str">
            <v>10398559</v>
          </cell>
          <cell r="AH1345" t="str">
            <v>LUIS PATRICIO VICENTE</v>
          </cell>
          <cell r="AI1345" t="str">
            <v>sinaloa 107</v>
          </cell>
          <cell r="AJ1345" t="str">
            <v>2281128257</v>
          </cell>
          <cell r="AK1345">
            <v>0</v>
          </cell>
          <cell r="AL1345" t="str">
            <v>91130</v>
          </cell>
          <cell r="AM1345"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45" t="str">
            <v>3TE32J134805</v>
          </cell>
          <cell r="AO1345" t="str">
            <v>Básica</v>
          </cell>
          <cell r="AP1345" t="str">
            <v>Hisense</v>
          </cell>
          <cell r="AQ1345" t="str">
            <v>?</v>
          </cell>
          <cell r="AR1345" t="str">
            <v>HD 1366 X 768</v>
          </cell>
          <cell r="AS1345" t="str">
            <v>GTE32G151950CRMM012</v>
          </cell>
          <cell r="AT1345" t="str">
            <v>0</v>
          </cell>
          <cell r="AU1345" t="str">
            <v>32H5B</v>
          </cell>
          <cell r="AV1345" t="str">
            <v>GTE32G151950</v>
          </cell>
          <cell r="AW1345" t="str">
            <v>CRM</v>
          </cell>
          <cell r="AX1345" t="str">
            <v>M012</v>
          </cell>
          <cell r="AY1345">
            <v>74012832</v>
          </cell>
          <cell r="AZ1345">
            <v>51013747</v>
          </cell>
          <cell r="BA1345">
            <v>80152386</v>
          </cell>
        </row>
        <row r="1346">
          <cell r="D1346">
            <v>60313823</v>
          </cell>
          <cell r="E1346" t="str">
            <v xml:space="preserve">A  </v>
          </cell>
          <cell r="F1346" t="str">
            <v>TV</v>
          </cell>
          <cell r="G1346" t="str">
            <v>MARCO ANTONIO RODRIGUEZ BENITEZ</v>
          </cell>
          <cell r="H1346" t="str">
            <v>CALLE 31 NUM 150 COL. EL SOL; MUNICIPIO NEZAHUALCOYOTL CP 57200</v>
          </cell>
          <cell r="I1346" t="str">
            <v>57351660 - 5544830116</v>
          </cell>
          <cell r="J1346" t="str">
            <v>HISENSE</v>
          </cell>
          <cell r="K1346" t="str">
            <v>32H3B1</v>
          </cell>
          <cell r="L1346" t="str">
            <v>32G154504H04886</v>
          </cell>
          <cell r="M1346" t="str">
            <v>MUEBLERIA RADA, SA DE CV TICKET T-60947</v>
          </cell>
          <cell r="N1346">
            <v>3155</v>
          </cell>
          <cell r="O1346">
            <v>42408</v>
          </cell>
          <cell r="P1346">
            <v>42809</v>
          </cell>
          <cell r="Q1346">
            <v>201767</v>
          </cell>
          <cell r="R1346" t="str">
            <v>28/03/2017 04 : 20  ERNESTO.HERN : NP5 / P1A: 187160 MAIN   15-03-2017   OC-1008704</v>
          </cell>
          <cell r="S1346" t="str">
            <v>EQUIPO DAÑADO EN DOMICILIO DE CLIENTE</v>
          </cell>
          <cell r="T1346" t="str">
            <v xml:space="preserve">   ABRAHAM LAZCANO                </v>
          </cell>
          <cell r="U1346" t="str">
            <v>2017-04-10</v>
          </cell>
          <cell r="V1346" t="str">
            <v>Centro</v>
          </cell>
          <cell r="W1346" t="str">
            <v>COMPLETADO</v>
          </cell>
          <cell r="X1346" t="str">
            <v>CLIENTE</v>
          </cell>
          <cell r="Y1346">
            <v>42804</v>
          </cell>
          <cell r="Z1346">
            <v>401</v>
          </cell>
          <cell r="AA1346" t="str">
            <v>M012</v>
          </cell>
          <cell r="AB1346" t="str">
            <v>T187160/Tarjeta Principal Madre - MAIN BOARD</v>
          </cell>
          <cell r="AC1346" t="str">
            <v>OC-1008704</v>
          </cell>
          <cell r="AD1346" t="str">
            <v>cd. nezahualcoyotl/col. el sol</v>
          </cell>
          <cell r="AE1346" t="str">
            <v>MEX</v>
          </cell>
          <cell r="AF1346" t="str">
            <v>MX</v>
          </cell>
          <cell r="AG1346" t="str">
            <v>10414040</v>
          </cell>
          <cell r="AH1346" t="str">
            <v>MARCO ANTONIO RODRIGUEZ BENITEZ</v>
          </cell>
          <cell r="AI1346" t="str">
            <v>150 Calle 31</v>
          </cell>
          <cell r="AJ1346" t="str">
            <v>5544830116</v>
          </cell>
          <cell r="AK1346" t="str">
            <v>5544830116</v>
          </cell>
          <cell r="AL1346" t="str">
            <v>57200</v>
          </cell>
          <cell r="AM1346"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46" t="str">
            <v>3TE32G153442</v>
          </cell>
          <cell r="AO1346" t="str">
            <v>Básica</v>
          </cell>
          <cell r="AP1346" t="str">
            <v>Hisense</v>
          </cell>
          <cell r="AQ1346" t="str">
            <v>Opera</v>
          </cell>
          <cell r="AR1346" t="str">
            <v>HD 1366 X 768</v>
          </cell>
          <cell r="AS1346" t="str">
            <v>3TE32G155365CRMM012</v>
          </cell>
          <cell r="AT1346">
            <v>1</v>
          </cell>
          <cell r="AU1346" t="str">
            <v>32H3B2</v>
          </cell>
          <cell r="AV1346" t="str">
            <v>3TE32G155365</v>
          </cell>
          <cell r="AW1346" t="str">
            <v>CRM</v>
          </cell>
          <cell r="AX1346" t="str">
            <v>M012</v>
          </cell>
          <cell r="AY1346">
            <v>74011465</v>
          </cell>
          <cell r="AZ1346">
            <v>51012398</v>
          </cell>
          <cell r="BA1346">
            <v>80146662</v>
          </cell>
        </row>
        <row r="1347">
          <cell r="D1347">
            <v>60316128</v>
          </cell>
          <cell r="E1347" t="str">
            <v xml:space="preserve">A </v>
          </cell>
          <cell r="F1347" t="str">
            <v>TV</v>
          </cell>
          <cell r="G1347" t="str">
            <v>Carmen Molina Martinez</v>
          </cell>
          <cell r="H1347" t="str">
            <v>CHIMENEA #153 MZ. 19 LT. 21, HDA. CONSTITLAN, CHOCOLOAPAN, C.P. 56386</v>
          </cell>
          <cell r="I1347" t="str">
            <v>59330359 / 5549682642</v>
          </cell>
          <cell r="J1347" t="str">
            <v>HISENSE</v>
          </cell>
          <cell r="K1347" t="str">
            <v>50K20DW</v>
          </cell>
          <cell r="L1347" t="str">
            <v>50J140464H00190</v>
          </cell>
          <cell r="M1347" t="str">
            <v xml:space="preserve">CARTA ACEPTACION TIENDA TELMEX SANTA MARTHA </v>
          </cell>
          <cell r="N1347" t="str">
            <v xml:space="preserve">CARTA ACEPTACION </v>
          </cell>
          <cell r="O1347">
            <v>41909</v>
          </cell>
          <cell r="P1347">
            <v>42847</v>
          </cell>
          <cell r="Q1347">
            <v>201767</v>
          </cell>
          <cell r="R1347" t="str">
            <v>25/04/2017 03 : 25  ARANTXA.MON : NP5 / P1A: 173331 PANEL   22-04-2017   OC-1009908</v>
          </cell>
          <cell r="S1347" t="str">
            <v>EQUIPO DAÑADO EN DOMICILIO DE CLIENTE</v>
          </cell>
          <cell r="T1347" t="str">
            <v xml:space="preserve">   RENE ARIAS                     </v>
          </cell>
          <cell r="U1347" t="str">
            <v>2017-05-02</v>
          </cell>
          <cell r="V1347" t="str">
            <v>CENTRO</v>
          </cell>
          <cell r="W1347" t="str">
            <v>COMPLETADO</v>
          </cell>
          <cell r="X1347" t="str">
            <v>CLIENTE</v>
          </cell>
          <cell r="Y1347">
            <v>42843</v>
          </cell>
          <cell r="Z1347">
            <v>934</v>
          </cell>
          <cell r="AA1347" t="str">
            <v>M010</v>
          </cell>
          <cell r="AD1347" t="str">
            <v>chicoloapan/hda constitlan</v>
          </cell>
          <cell r="AE1347" t="str">
            <v>MEX</v>
          </cell>
          <cell r="AF1347" t="str">
            <v>MX</v>
          </cell>
          <cell r="AG1347" t="str">
            <v>10416091</v>
          </cell>
          <cell r="AH1347" t="str">
            <v>CARMEN MOLINA MARTINEZ</v>
          </cell>
          <cell r="AI1347" t="str">
            <v>lote 21 chimenea MZNA 19 casa 153</v>
          </cell>
          <cell r="AJ1347" t="str">
            <v>59330359</v>
          </cell>
          <cell r="AK1347" t="str">
            <v>0445549682642</v>
          </cell>
          <cell r="AL1347" t="str">
            <v>56386</v>
          </cell>
          <cell r="AM1347"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47" t="str">
            <v>1TE50B8NUSCB</v>
          </cell>
          <cell r="AO1347" t="str">
            <v>Smart</v>
          </cell>
          <cell r="AP1347" t="str">
            <v>Hisense</v>
          </cell>
          <cell r="AQ1347" t="str">
            <v>Opera</v>
          </cell>
          <cell r="AR1347" t="str">
            <v>FHD 1920 x 1080</v>
          </cell>
          <cell r="AS1347" t="str">
            <v>3TE55G161437CRMM012</v>
          </cell>
          <cell r="AT1347" t="str">
            <v>0</v>
          </cell>
          <cell r="AU1347" t="str">
            <v>55H5C</v>
          </cell>
          <cell r="AV1347" t="str">
            <v>3TE55G161437</v>
          </cell>
          <cell r="AW1347" t="str">
            <v>CRM</v>
          </cell>
          <cell r="AX1347" t="str">
            <v>M012</v>
          </cell>
          <cell r="AY1347">
            <v>74012499</v>
          </cell>
          <cell r="AZ1347">
            <v>51013425</v>
          </cell>
          <cell r="BA1347">
            <v>80149762</v>
          </cell>
        </row>
        <row r="1348">
          <cell r="D1348">
            <v>60316258</v>
          </cell>
          <cell r="E1348" t="str">
            <v>A</v>
          </cell>
          <cell r="F1348" t="str">
            <v>TV</v>
          </cell>
          <cell r="G1348" t="str">
            <v>Javier Osorio Andrade</v>
          </cell>
          <cell r="H1348" t="str">
            <v>CALLE 37 #122, COL. EL SOL, NEZAHUALCOYOTL, C.P. 57200</v>
          </cell>
          <cell r="I1348">
            <v>57359215</v>
          </cell>
          <cell r="J1348" t="str">
            <v>HISENSE</v>
          </cell>
          <cell r="K1348" t="str">
            <v>32K21DW</v>
          </cell>
          <cell r="L1348" t="str">
            <v>32J140475H01255</v>
          </cell>
          <cell r="M1348" t="str">
            <v>PEDIDO 35608 DOC. REF L 6198 TICKET TIENDA RADA</v>
          </cell>
          <cell r="N1348">
            <v>2331.9</v>
          </cell>
          <cell r="O1348">
            <v>41849</v>
          </cell>
          <cell r="P1348">
            <v>42851</v>
          </cell>
          <cell r="Q1348">
            <v>201767</v>
          </cell>
          <cell r="R1348" t="str">
            <v>27/04/2017 09 : 03  ARANTXA.MON : Se autoriza NP5; numero de serie yticket correcto / P1A: 171937 PANEL   26-04-2017   OC-1010011</v>
          </cell>
          <cell r="S1348" t="str">
            <v>EQUIPO DAÑADO EN DOMICILIO DE CLIENTE</v>
          </cell>
          <cell r="T1348" t="str">
            <v xml:space="preserve">   RENE ARIAS                     </v>
          </cell>
          <cell r="U1348" t="str">
            <v>2017-05-02</v>
          </cell>
          <cell r="V1348" t="str">
            <v>CENTRO</v>
          </cell>
          <cell r="W1348" t="str">
            <v>COMPLETADO</v>
          </cell>
          <cell r="X1348" t="str">
            <v>CLIENTE</v>
          </cell>
          <cell r="Y1348">
            <v>42844</v>
          </cell>
          <cell r="Z1348">
            <v>995</v>
          </cell>
          <cell r="AA1348" t="str">
            <v>M012</v>
          </cell>
          <cell r="AD1348" t="str">
            <v>Nezahualcoyotl/El sol</v>
          </cell>
          <cell r="AE1348" t="str">
            <v>MEX</v>
          </cell>
          <cell r="AF1348" t="str">
            <v>MX</v>
          </cell>
          <cell r="AG1348" t="str">
            <v>10415812</v>
          </cell>
          <cell r="AH1348" t="str">
            <v>JAVIER OSORIO ANDRADE</v>
          </cell>
          <cell r="AI1348" t="str">
            <v>Calle 37 num 122</v>
          </cell>
          <cell r="AJ1348" t="str">
            <v>57359215</v>
          </cell>
          <cell r="AK1348">
            <v>0</v>
          </cell>
          <cell r="AL1348" t="str">
            <v>57200</v>
          </cell>
          <cell r="AM1348"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48" t="str">
            <v>3TE32J140475</v>
          </cell>
          <cell r="AO1348" t="str">
            <v>Smart</v>
          </cell>
          <cell r="AP1348" t="str">
            <v>Hisense</v>
          </cell>
          <cell r="AQ1348" t="str">
            <v>Opera</v>
          </cell>
          <cell r="AR1348" t="str">
            <v>HD 1366 X 768</v>
          </cell>
          <cell r="AS1348" t="str">
            <v>GTE32G151950CRMM012</v>
          </cell>
          <cell r="AT1348" t="str">
            <v>0</v>
          </cell>
          <cell r="AU1348" t="str">
            <v>32H5B</v>
          </cell>
          <cell r="AV1348" t="str">
            <v>GTE32G151950</v>
          </cell>
          <cell r="AW1348" t="str">
            <v>CRM</v>
          </cell>
          <cell r="AX1348" t="str">
            <v>M012</v>
          </cell>
          <cell r="AY1348">
            <v>74012500</v>
          </cell>
          <cell r="AZ1348">
            <v>51013426</v>
          </cell>
          <cell r="BA1348">
            <v>80149003</v>
          </cell>
        </row>
        <row r="1349">
          <cell r="D1349">
            <v>60316273</v>
          </cell>
          <cell r="E1349" t="str">
            <v>A</v>
          </cell>
          <cell r="F1349" t="str">
            <v>TV</v>
          </cell>
          <cell r="G1349" t="str">
            <v>Jose Abel Sabino Rojas</v>
          </cell>
          <cell r="H1349" t="str">
            <v>SUR 155 NUM. 2110, COL. RAMOS MILLAN, DEL. IZTACALCO, C.P. 08000</v>
          </cell>
          <cell r="I1349">
            <v>56486985</v>
          </cell>
          <cell r="J1349" t="str">
            <v>HISENSE</v>
          </cell>
          <cell r="K1349" t="str">
            <v>50K20DW</v>
          </cell>
          <cell r="L1349" t="str">
            <v>50J140464H03201</v>
          </cell>
          <cell r="M1349" t="str">
            <v xml:space="preserve">MX /  000166860 TICHET DE COMPRA TIENDA TELMEX S.A DE C.V. </v>
          </cell>
          <cell r="N1349">
            <v>10120.950000000001</v>
          </cell>
          <cell r="O1349">
            <v>41880</v>
          </cell>
          <cell r="P1349">
            <v>42850</v>
          </cell>
          <cell r="Q1349">
            <v>201767</v>
          </cell>
          <cell r="R1349" t="str">
            <v>27/04/2017 08 : 55  ARANTXA.MON : Se autoriza NP5; numero de serie yticket correcto / P1A:173331 PANELC       171496 POWER  25-04-2017   OC-1010006</v>
          </cell>
          <cell r="S1349" t="str">
            <v>EQUIPO DAÑADO EN DOMICILIO DE CLIENTE</v>
          </cell>
          <cell r="T1349" t="str">
            <v xml:space="preserve">   RENE ARIAS                     </v>
          </cell>
          <cell r="U1349" t="str">
            <v>2017-05-02</v>
          </cell>
          <cell r="V1349" t="str">
            <v>CENTRO</v>
          </cell>
          <cell r="W1349" t="str">
            <v>COMPLETADO</v>
          </cell>
          <cell r="X1349" t="str">
            <v>CLIENTE</v>
          </cell>
          <cell r="Y1349">
            <v>42844</v>
          </cell>
          <cell r="Z1349">
            <v>964</v>
          </cell>
          <cell r="AA1349" t="str">
            <v>M010</v>
          </cell>
          <cell r="AD1349" t="str">
            <v>iztacalco /ramos millan</v>
          </cell>
          <cell r="AE1349" t="str">
            <v>DF</v>
          </cell>
          <cell r="AF1349" t="str">
            <v>MX</v>
          </cell>
          <cell r="AG1349" t="str">
            <v>10315195</v>
          </cell>
          <cell r="AH1349" t="str">
            <v>JOSE ABEL SABINO ROJAS</v>
          </cell>
          <cell r="AI1349" t="str">
            <v>sur 155 num 2110</v>
          </cell>
          <cell r="AJ1349" t="str">
            <v>56486985</v>
          </cell>
          <cell r="AK1349">
            <v>0</v>
          </cell>
          <cell r="AL1349" t="str">
            <v>08000</v>
          </cell>
          <cell r="AM1349"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49" t="str">
            <v>1TE50B8NUSCB</v>
          </cell>
          <cell r="AO1349" t="str">
            <v>Smart</v>
          </cell>
          <cell r="AP1349" t="str">
            <v>Hisense</v>
          </cell>
          <cell r="AQ1349" t="str">
            <v>Opera</v>
          </cell>
          <cell r="AR1349" t="str">
            <v>FHD 1920 x 1080</v>
          </cell>
          <cell r="AS1349" t="str">
            <v>3TE55G161437CRMM012</v>
          </cell>
          <cell r="AT1349" t="str">
            <v>0</v>
          </cell>
          <cell r="AU1349" t="str">
            <v>55H5C</v>
          </cell>
          <cell r="AV1349" t="str">
            <v>3TE55G161437</v>
          </cell>
          <cell r="AW1349" t="str">
            <v>CRM</v>
          </cell>
          <cell r="AX1349" t="str">
            <v>M012</v>
          </cell>
          <cell r="AY1349">
            <v>74012501</v>
          </cell>
          <cell r="AZ1349">
            <v>51013427</v>
          </cell>
          <cell r="BA1349">
            <v>80149004</v>
          </cell>
        </row>
        <row r="1350">
          <cell r="D1350">
            <v>60317320</v>
          </cell>
          <cell r="E1350" t="str">
            <v xml:space="preserve">A   </v>
          </cell>
          <cell r="F1350" t="str">
            <v>TV</v>
          </cell>
          <cell r="G1350" t="str">
            <v>MARIA DE LOS ANGELES MORALES ACOSTA</v>
          </cell>
          <cell r="H1350" t="str">
            <v>CALLE ESTAÑO NO. 104 COL. ESTRELLA DE ORO ZACATECAS, ZAC.</v>
          </cell>
          <cell r="I1350">
            <v>4927684305</v>
          </cell>
          <cell r="J1350" t="str">
            <v>HISENSE</v>
          </cell>
          <cell r="K1350" t="str">
            <v>50K20D</v>
          </cell>
          <cell r="L1350" t="str">
            <v>50G144843H05121</v>
          </cell>
          <cell r="M1350" t="str">
            <v xml:space="preserve">CARTA ACEPTACIÓN </v>
          </cell>
          <cell r="N1350">
            <v>7801</v>
          </cell>
          <cell r="O1350">
            <v>42163</v>
          </cell>
          <cell r="P1350">
            <v>42853</v>
          </cell>
          <cell r="Q1350">
            <v>201038</v>
          </cell>
          <cell r="R1350" t="str">
            <v>29/04/2017  ARANTXA MON : NP5: NO. DE PEDIDO DE PANEL: OC-1010168</v>
          </cell>
          <cell r="S1350" t="str">
            <v>NO HAY REFACCION Y POR ESO SE TRAMITO EL</v>
          </cell>
          <cell r="T1350" t="str">
            <v xml:space="preserve">   MARIO COVARRUBIAS              </v>
          </cell>
          <cell r="U1350" t="str">
            <v>2017-05-04</v>
          </cell>
          <cell r="V1350" t="str">
            <v>NORTE</v>
          </cell>
          <cell r="W1350" t="str">
            <v>COMPLETADO</v>
          </cell>
          <cell r="X1350" t="str">
            <v>CLIENTE</v>
          </cell>
          <cell r="Y1350">
            <v>42853</v>
          </cell>
          <cell r="Z1350">
            <v>690</v>
          </cell>
          <cell r="AA1350" t="str">
            <v>M012</v>
          </cell>
          <cell r="AD1350" t="str">
            <v>col. estrella de oro/Zacatecas</v>
          </cell>
          <cell r="AE1350" t="str">
            <v>ZAC</v>
          </cell>
          <cell r="AF1350" t="str">
            <v>MX</v>
          </cell>
          <cell r="AG1350" t="str">
            <v>10417236</v>
          </cell>
          <cell r="AH1350" t="str">
            <v>MARIA DE LOS ANGELES MORALES ACOSTA</v>
          </cell>
          <cell r="AI1350" t="str">
            <v>104 Calle estaño</v>
          </cell>
          <cell r="AJ1350" t="str">
            <v>4927684305</v>
          </cell>
          <cell r="AK1350">
            <v>0</v>
          </cell>
          <cell r="AL1350" t="str">
            <v>98087</v>
          </cell>
          <cell r="AM1350"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50" t="str">
            <v>3TE50G132311</v>
          </cell>
          <cell r="AO1350" t="str">
            <v>Básica</v>
          </cell>
          <cell r="AP1350" t="str">
            <v>Hisense</v>
          </cell>
          <cell r="AQ1350" t="str">
            <v>Opera</v>
          </cell>
          <cell r="AR1350" t="str">
            <v>FHD 1920 x 1080</v>
          </cell>
          <cell r="AS1350" t="str">
            <v>GTE50G151618CRMM012</v>
          </cell>
          <cell r="AT1350">
            <v>1</v>
          </cell>
          <cell r="AU1350" t="str">
            <v>50H5B</v>
          </cell>
          <cell r="AV1350" t="str">
            <v>GTE50G151618</v>
          </cell>
          <cell r="AW1350" t="str">
            <v>CRM</v>
          </cell>
          <cell r="AX1350" t="str">
            <v>M012</v>
          </cell>
          <cell r="AY1350">
            <v>74012464</v>
          </cell>
          <cell r="AZ1350">
            <v>51013390</v>
          </cell>
          <cell r="BA1350">
            <v>80147223</v>
          </cell>
        </row>
        <row r="1351">
          <cell r="D1351">
            <v>60310425</v>
          </cell>
          <cell r="E1351" t="str">
            <v>A</v>
          </cell>
          <cell r="F1351" t="str">
            <v>TV</v>
          </cell>
          <cell r="G1351" t="str">
            <v xml:space="preserve">ROSAURA RAZO HIDALGO </v>
          </cell>
          <cell r="H1351" t="str">
            <v>HIDALGO 583 CENTRO LA BARCA JAL</v>
          </cell>
          <cell r="I1351">
            <v>3939368799</v>
          </cell>
          <cell r="J1351" t="str">
            <v>HISENSE</v>
          </cell>
          <cell r="K1351" t="str">
            <v>50K20D</v>
          </cell>
          <cell r="L1351" t="str">
            <v xml:space="preserve">50J140916H00852  </v>
          </cell>
          <cell r="M1351" t="str">
            <v>TICKET</v>
          </cell>
          <cell r="N1351">
            <v>7801</v>
          </cell>
          <cell r="O1351">
            <v>41876</v>
          </cell>
          <cell r="P1351">
            <v>42770</v>
          </cell>
          <cell r="Q1351">
            <v>201076</v>
          </cell>
          <cell r="R1351" t="str">
            <v>10/02/2017 06 : 09  ERNESTO.HERN : NP5
09/02/2017 05 : 13 201076 : P1 OC-1007084 PANEL LCD</v>
          </cell>
          <cell r="S1351" t="str">
            <v xml:space="preserve"> </v>
          </cell>
          <cell r="T1351" t="str">
            <v xml:space="preserve"> Carlos Muñiz                     </v>
          </cell>
          <cell r="U1351" t="str">
            <v>2017-05-15</v>
          </cell>
          <cell r="V1351" t="str">
            <v>SUR</v>
          </cell>
          <cell r="W1351" t="str">
            <v>COMPLETADO</v>
          </cell>
          <cell r="X1351" t="str">
            <v>TALLER</v>
          </cell>
          <cell r="Y1351">
            <v>42765</v>
          </cell>
          <cell r="Z1351">
            <v>889</v>
          </cell>
          <cell r="AD1351" t="str">
            <v>centro/la barca</v>
          </cell>
          <cell r="AE1351" t="str">
            <v>JAL</v>
          </cell>
          <cell r="AF1351" t="str">
            <v>MX</v>
          </cell>
          <cell r="AG1351" t="str">
            <v>10384012</v>
          </cell>
          <cell r="AH1351" t="str">
            <v>ROSAURA RAFIA HIDALGO</v>
          </cell>
          <cell r="AI1351" t="str">
            <v>583-A hidalgo</v>
          </cell>
          <cell r="AJ1351" t="str">
            <v>3939368799</v>
          </cell>
          <cell r="AK1351">
            <v>0</v>
          </cell>
          <cell r="AL1351" t="str">
            <v>47910</v>
          </cell>
          <cell r="AM1351"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51" t="str">
            <v>3TE50G132311</v>
          </cell>
          <cell r="AO1351" t="str">
            <v>Básica</v>
          </cell>
          <cell r="AP1351" t="str">
            <v>Hisense</v>
          </cell>
          <cell r="AQ1351" t="str">
            <v>Opera</v>
          </cell>
          <cell r="AR1351" t="str">
            <v>FHD 1920 x 1080</v>
          </cell>
          <cell r="AS1351" t="str">
            <v>3TE50G154819CRMM012</v>
          </cell>
          <cell r="AT1351" t="str">
            <v>0</v>
          </cell>
          <cell r="AU1351" t="str">
            <v>50H5B</v>
          </cell>
          <cell r="AV1351" t="str">
            <v>3TE50G154819</v>
          </cell>
          <cell r="AW1351" t="str">
            <v>CRM</v>
          </cell>
          <cell r="AX1351" t="str">
            <v>M012</v>
          </cell>
          <cell r="AY1351">
            <v>74012590</v>
          </cell>
          <cell r="AZ1351">
            <v>51013509</v>
          </cell>
          <cell r="BA1351">
            <v>80150403</v>
          </cell>
        </row>
        <row r="1352">
          <cell r="D1352">
            <v>60314136</v>
          </cell>
          <cell r="E1352" t="str">
            <v>B</v>
          </cell>
          <cell r="F1352" t="str">
            <v>CELULAR</v>
          </cell>
          <cell r="G1352" t="str">
            <v>Martin Aparicio Galvan</v>
          </cell>
          <cell r="H1352" t="str">
            <v>2 de Agosto s/n Iztapalapa/Campamento 2  de Oct</v>
          </cell>
          <cell r="I1352">
            <v>5566769776</v>
          </cell>
          <cell r="J1352" t="str">
            <v>HISENSE</v>
          </cell>
          <cell r="K1352" t="str">
            <v>C20</v>
          </cell>
          <cell r="L1352" t="str">
            <v>1MH75A91MX10D0HEKZ50165</v>
          </cell>
          <cell r="M1352" t="str">
            <v>TICKET</v>
          </cell>
          <cell r="N1352">
            <v>4499</v>
          </cell>
          <cell r="O1352">
            <v>43078</v>
          </cell>
          <cell r="P1352">
            <v>42809</v>
          </cell>
          <cell r="Q1352">
            <v>201709</v>
          </cell>
          <cell r="R1352" t="str">
            <v>23/03/2017 05 : 14  ROGER.R : TCFT - Irreparabilidad.</v>
          </cell>
          <cell r="S1352" t="str">
            <v xml:space="preserve">EQUIPO RAYADO, PORTA SIM </v>
          </cell>
          <cell r="T1352" t="str">
            <v xml:space="preserve">JUAN FRANCISCO ALVIZAR            </v>
          </cell>
          <cell r="U1352">
            <v>42844</v>
          </cell>
          <cell r="V1352" t="str">
            <v>CELULARES</v>
          </cell>
          <cell r="W1352" t="str">
            <v>COMPLETADO</v>
          </cell>
          <cell r="X1352" t="str">
            <v>TALLER</v>
          </cell>
          <cell r="Y1352">
            <v>42808</v>
          </cell>
          <cell r="Z1352">
            <v>-270</v>
          </cell>
          <cell r="AA1352" t="str">
            <v>M010</v>
          </cell>
          <cell r="AD1352" t="str">
            <v>Iztapalapa/Campamento 2 de Oct</v>
          </cell>
          <cell r="AE1352" t="str">
            <v>DF</v>
          </cell>
          <cell r="AF1352" t="str">
            <v>MX</v>
          </cell>
          <cell r="AG1352" t="str">
            <v>10411930</v>
          </cell>
          <cell r="AH1352" t="str">
            <v>MARTIN APARICIO GALVAN</v>
          </cell>
          <cell r="AI1352" t="str">
            <v>12 2 de Agosto</v>
          </cell>
          <cell r="AJ1352" t="str">
            <v>5566769776</v>
          </cell>
          <cell r="AK1352">
            <v>0</v>
          </cell>
          <cell r="AL1352" t="str">
            <v>08930</v>
          </cell>
          <cell r="AM1352"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52" t="e">
            <v>#N/A</v>
          </cell>
          <cell r="AO1352" t="e">
            <v>#N/A</v>
          </cell>
          <cell r="AP1352" t="e">
            <v>#N/A</v>
          </cell>
          <cell r="AQ1352" t="e">
            <v>#N/A</v>
          </cell>
          <cell r="AR1352" t="e">
            <v>#N/A</v>
          </cell>
          <cell r="AS1352" t="str">
            <v/>
          </cell>
          <cell r="AT1352" t="e">
            <v>#N/A</v>
          </cell>
          <cell r="AY1352">
            <v>74012857</v>
          </cell>
          <cell r="AZ1352">
            <v>51013779</v>
          </cell>
          <cell r="BA1352">
            <v>80152955</v>
          </cell>
        </row>
        <row r="1353">
          <cell r="D1353">
            <v>60317839</v>
          </cell>
          <cell r="E1353" t="str">
            <v>A</v>
          </cell>
          <cell r="F1353" t="str">
            <v>TV</v>
          </cell>
          <cell r="G1353" t="str">
            <v>Martin Aguilar Bustamante</v>
          </cell>
          <cell r="H1353" t="str">
            <v>Col. Jardines de Payo Obispo, calle Cochuan #801 esquina Conil C-P 77082</v>
          </cell>
          <cell r="I1353">
            <v>9838359238</v>
          </cell>
          <cell r="J1353" t="str">
            <v>HISENSE</v>
          </cell>
          <cell r="K1353" t="str">
            <v>32H5B</v>
          </cell>
          <cell r="L1353" t="str">
            <v>32G153355H03062</v>
          </cell>
          <cell r="M1353" t="str">
            <v>0201 811607</v>
          </cell>
          <cell r="N1353">
            <v>4487</v>
          </cell>
          <cell r="O1353">
            <v>42541</v>
          </cell>
          <cell r="P1353">
            <v>42860</v>
          </cell>
          <cell r="Q1353">
            <v>201154</v>
          </cell>
          <cell r="R1353" t="str">
            <v>CF por Falta de partes, Tarjeta Principal dañado (MAIN), no abre las aplicaciones, (NP:T185606)</v>
          </cell>
          <cell r="S1353" t="str">
            <v/>
          </cell>
          <cell r="T1353" t="str">
            <v xml:space="preserve"> ADRIANA BEATRIZ BALAM HERNANDEZ  </v>
          </cell>
          <cell r="U1353">
            <v>42880</v>
          </cell>
          <cell r="V1353" t="str">
            <v>SUR</v>
          </cell>
          <cell r="Y1353">
            <v>42860</v>
          </cell>
          <cell r="AD1353" t="str">
            <v>JARDINES DE PAYO BUSCO OTHON POMPEYO BLA</v>
          </cell>
          <cell r="AE1353" t="str">
            <v>QR</v>
          </cell>
          <cell r="AF1353" t="str">
            <v>MX</v>
          </cell>
          <cell r="AG1353" t="str">
            <v>10417063</v>
          </cell>
          <cell r="AH1353" t="str">
            <v>MARTIN AGUILAR BUSTAMANTE</v>
          </cell>
          <cell r="AI1353" t="str">
            <v>801 CALLE COCHUAN</v>
          </cell>
          <cell r="AJ1353" t="str">
            <v>9838359238</v>
          </cell>
          <cell r="AK1353" t="str">
            <v>9838359238</v>
          </cell>
          <cell r="AL1353" t="str">
            <v>77086</v>
          </cell>
          <cell r="AM1353" t="str">
            <v>26/05/2017 00 : 47 MARCO.DIAZ : TCF174 7401284411/05/2017 06 : 01 ARANTXA.MON : TCF111/05/2017 06 : 01 ARANTXA.MON : Se autoriza NP5; numero de serie yticket correcto10/05/2017 02 : 07 201154 : P1:9-05-2017 EN ESPERA DE REPUESTOS/OC-1010550/ TARJETA PRINCIPAL MAIN T185606/ EQUIPO EN CSA09/05/2017 23 : 04 201154 : V1:8-05-2017 11:00AM27/04/2017 05 : 47 LUIS.D : ODSWTP</v>
          </cell>
          <cell r="AN1353" t="str">
            <v>3TE32A150815</v>
          </cell>
          <cell r="AO1353" t="str">
            <v>Smart</v>
          </cell>
          <cell r="AP1353" t="str">
            <v>Hisense</v>
          </cell>
          <cell r="AQ1353" t="str">
            <v>Opera</v>
          </cell>
          <cell r="AR1353" t="str">
            <v>HD 1366 X 768</v>
          </cell>
          <cell r="AS1353" t="str">
            <v>3TE32G164485G164485M010</v>
          </cell>
          <cell r="AT1353">
            <v>4</v>
          </cell>
          <cell r="AU1353" t="str">
            <v>32H5B2</v>
          </cell>
          <cell r="AV1353" t="str">
            <v>3TE32G164485</v>
          </cell>
          <cell r="AW1353" t="str">
            <v>G164485</v>
          </cell>
          <cell r="AX1353" t="str">
            <v>M010</v>
          </cell>
          <cell r="AY1353">
            <v>74012844</v>
          </cell>
          <cell r="AZ1353">
            <v>51013766</v>
          </cell>
          <cell r="BA1353">
            <v>80153365</v>
          </cell>
        </row>
        <row r="1354">
          <cell r="D1354">
            <v>60317812</v>
          </cell>
          <cell r="E1354" t="str">
            <v>A</v>
          </cell>
          <cell r="F1354" t="str">
            <v>TV</v>
          </cell>
          <cell r="G1354" t="str">
            <v>THELMA HERNANDEZ VILLALOBOS</v>
          </cell>
          <cell r="H1354" t="str">
            <v>DR.ARTIGAS # 487</v>
          </cell>
          <cell r="I1354">
            <v>2949420572</v>
          </cell>
          <cell r="J1354" t="str">
            <v>HISENSE</v>
          </cell>
          <cell r="K1354" t="str">
            <v>40K20DW</v>
          </cell>
          <cell r="L1354" t="str">
            <v>40G145155H00560</v>
          </cell>
          <cell r="M1354" t="str">
            <v>CARTA DE ACEPTACION DE TELMEX</v>
          </cell>
          <cell r="N1354">
            <v>7498.81</v>
          </cell>
          <cell r="O1354">
            <v>42229</v>
          </cell>
          <cell r="P1354">
            <v>42861</v>
          </cell>
          <cell r="Q1354">
            <v>201052</v>
          </cell>
          <cell r="R1354" t="str">
            <v>OC-1010410
T179489/MAIN BOARD</v>
          </cell>
          <cell r="S1354" t="str">
            <v/>
          </cell>
          <cell r="T1354" t="str">
            <v xml:space="preserve"> ing. Alvaro Aguirre López        </v>
          </cell>
          <cell r="U1354">
            <v>42880</v>
          </cell>
          <cell r="V1354" t="str">
            <v>SUR</v>
          </cell>
          <cell r="Y1354">
            <v>42860</v>
          </cell>
          <cell r="AD1354" t="str">
            <v>San Andrez tuxtla/Centro</v>
          </cell>
          <cell r="AE1354" t="str">
            <v>VER</v>
          </cell>
          <cell r="AF1354" t="str">
            <v>MX</v>
          </cell>
          <cell r="AG1354" t="str">
            <v>10417593</v>
          </cell>
          <cell r="AH1354" t="str">
            <v>THELMA HERNANDEZ VILLALOBOS</v>
          </cell>
          <cell r="AI1354" t="str">
            <v>487 Dr Artigas</v>
          </cell>
          <cell r="AJ1354" t="str">
            <v>2949420572</v>
          </cell>
          <cell r="AK1354">
            <v>0</v>
          </cell>
          <cell r="AL1354" t="str">
            <v>95700</v>
          </cell>
          <cell r="AM1354" t="str">
            <v>26/05/2017 00 : 50 MARCO.DIAZ : TCF174 7401284509/05/2017 03 : 48 ARANTXA.MON : TCF109/05/2017 03 : 48 ARANTXA.MON : Se autoriza NP5; numero de serie yticket TELMEX correcto06/05/2017 03 : 20 201052 : YA SE SOLICITO REFACCION PARA ESTE SERVICIO05/05/2017 00 : 36 SEMIRAMIS.M : ODSWTPRD/TELMEXENTRE VALLARTA Y GTS ZAMORA</v>
          </cell>
          <cell r="AN1354" t="str">
            <v>3TE40A144716</v>
          </cell>
          <cell r="AO1354" t="str">
            <v>Smart</v>
          </cell>
          <cell r="AP1354" t="str">
            <v>Hisense</v>
          </cell>
          <cell r="AQ1354" t="str">
            <v>Opera</v>
          </cell>
          <cell r="AR1354" t="str">
            <v>FHD 1920 x 1080</v>
          </cell>
          <cell r="AS1354" t="str">
            <v>GTE40G153352CRMM012</v>
          </cell>
          <cell r="AT1354">
            <v>1</v>
          </cell>
          <cell r="AU1354" t="str">
            <v>40H5B</v>
          </cell>
          <cell r="AV1354" t="str">
            <v>GTE40G153352</v>
          </cell>
          <cell r="AW1354" t="str">
            <v>CRM</v>
          </cell>
          <cell r="AX1354" t="str">
            <v>M012</v>
          </cell>
          <cell r="AY1354">
            <v>74012845</v>
          </cell>
          <cell r="AZ1354">
            <v>51013767</v>
          </cell>
          <cell r="BA1354">
            <v>80153368</v>
          </cell>
        </row>
        <row r="1355">
          <cell r="D1355">
            <v>60294012</v>
          </cell>
          <cell r="E1355" t="str">
            <v>A</v>
          </cell>
          <cell r="F1355" t="str">
            <v>TV</v>
          </cell>
          <cell r="G1355" t="str">
            <v>IRVING RIVERA</v>
          </cell>
          <cell r="H1355" t="str">
            <v>CDA. DE MORELOS 37-3 BARRIO DE SAN MIGUEL</v>
          </cell>
          <cell r="I1355">
            <v>7626221620</v>
          </cell>
          <cell r="J1355" t="str">
            <v>HISENSE</v>
          </cell>
          <cell r="K1355" t="str">
            <v>55H6SG</v>
          </cell>
          <cell r="L1355" t="str">
            <v>55J135006H01089</v>
          </cell>
          <cell r="M1355" t="str">
            <v>TAX/000084791</v>
          </cell>
          <cell r="N1355">
            <v>12441.34</v>
          </cell>
          <cell r="O1355">
            <v>41932</v>
          </cell>
          <cell r="P1355">
            <v>42659</v>
          </cell>
          <cell r="Q1355">
            <v>201611</v>
          </cell>
          <cell r="R1355" t="str">
            <v>FALTA DE REFACCION (panel 50")
OC-1002563</v>
          </cell>
          <cell r="S1355" t="str">
            <v/>
          </cell>
          <cell r="T1355" t="str">
            <v xml:space="preserve"> ELODIA MARTINEZ                  </v>
          </cell>
          <cell r="U1355">
            <v>42880</v>
          </cell>
          <cell r="V1355" t="str">
            <v>SUR</v>
          </cell>
          <cell r="Y1355" t="e">
            <v>#N/A</v>
          </cell>
          <cell r="AD1355" t="e">
            <v>#N/A</v>
          </cell>
          <cell r="AE1355" t="e">
            <v>#N/A</v>
          </cell>
          <cell r="AF1355" t="e">
            <v>#N/A</v>
          </cell>
          <cell r="AG1355" t="e">
            <v>#N/A</v>
          </cell>
          <cell r="AH1355" t="e">
            <v>#N/A</v>
          </cell>
          <cell r="AI1355" t="e">
            <v>#N/A</v>
          </cell>
          <cell r="AJ1355" t="e">
            <v>#N/A</v>
          </cell>
          <cell r="AK1355" t="e">
            <v>#N/A</v>
          </cell>
          <cell r="AL1355" t="e">
            <v>#N/A</v>
          </cell>
          <cell r="AM1355" t="e">
            <v>#N/A</v>
          </cell>
          <cell r="AN1355" t="str">
            <v>3TE55J135173</v>
          </cell>
          <cell r="AO1355" t="e">
            <v>#N/A</v>
          </cell>
          <cell r="AP1355" t="e">
            <v>#N/A</v>
          </cell>
          <cell r="AQ1355" t="e">
            <v>#N/A</v>
          </cell>
          <cell r="AR1355" t="e">
            <v>#N/A</v>
          </cell>
          <cell r="AS1355" t="str">
            <v>3TE55G154014MG154014MM010</v>
          </cell>
          <cell r="AT1355">
            <v>3</v>
          </cell>
          <cell r="AU1355" t="str">
            <v>55H6B</v>
          </cell>
          <cell r="AV1355" t="str">
            <v>3TE55G154014M</v>
          </cell>
          <cell r="AW1355" t="str">
            <v>G154014M</v>
          </cell>
          <cell r="AX1355" t="str">
            <v>M010</v>
          </cell>
          <cell r="AY1355">
            <v>74012846</v>
          </cell>
          <cell r="AZ1355">
            <v>51013768</v>
          </cell>
          <cell r="BA1355">
            <v>80153369</v>
          </cell>
        </row>
        <row r="1356">
          <cell r="D1356">
            <v>60317016</v>
          </cell>
          <cell r="E1356" t="str">
            <v>A</v>
          </cell>
          <cell r="F1356" t="str">
            <v>TV</v>
          </cell>
          <cell r="G1356" t="str">
            <v>JOSUE CAMPOS</v>
          </cell>
          <cell r="H1356" t="str">
            <v xml:space="preserve">MENORCA NO. 37-A LOMAS DE CASA BLANCA </v>
          </cell>
          <cell r="I1356">
            <v>2281131655</v>
          </cell>
          <cell r="J1356" t="str">
            <v>HISENSE</v>
          </cell>
          <cell r="K1356" t="str">
            <v>40H5B2</v>
          </cell>
          <cell r="L1356" t="str">
            <v>40G1635C7H00462</v>
          </cell>
          <cell r="M1356" t="str">
            <v>TICKET 71900202621203162037</v>
          </cell>
          <cell r="N1356" t="str">
            <v>5,290,51</v>
          </cell>
          <cell r="O1356">
            <v>42441</v>
          </cell>
          <cell r="P1356" t="str">
            <v>04/21/2017</v>
          </cell>
          <cell r="Q1356">
            <v>201068</v>
          </cell>
          <cell r="R1356" t="str">
            <v>OC-1010159</v>
          </cell>
          <cell r="S1356" t="str">
            <v/>
          </cell>
          <cell r="T1356" t="str">
            <v xml:space="preserve"> KAREN BAUTISTA                   </v>
          </cell>
          <cell r="U1356">
            <v>42880</v>
          </cell>
          <cell r="V1356" t="str">
            <v>SUR</v>
          </cell>
          <cell r="Y1356">
            <v>42850</v>
          </cell>
          <cell r="AD1356" t="str">
            <v>Xalapa/Lomas de casa blanca</v>
          </cell>
          <cell r="AE1356" t="str">
            <v>VER</v>
          </cell>
          <cell r="AF1356" t="str">
            <v>MX</v>
          </cell>
          <cell r="AG1356" t="str">
            <v>10416525</v>
          </cell>
          <cell r="AH1356" t="str">
            <v>JOSUE CAMPOS</v>
          </cell>
          <cell r="AI1356" t="str">
            <v>Menorca num 37-A</v>
          </cell>
          <cell r="AJ1356" t="str">
            <v>2281131655</v>
          </cell>
          <cell r="AK1356">
            <v>0</v>
          </cell>
          <cell r="AL1356" t="str">
            <v>91155</v>
          </cell>
          <cell r="AM1356" t="str">
            <v>26/05/2017 00 : 58 MARCO.DIAZ : TCF174 7401284726/05/2017 00 : 54 MARCO.DIAZ : TCF174 5101376829/04/2017 07 : 43 ARANTXA.MON : TCF129/04/2017 07 : 43 ARANTXA.MON : NP529/04/2017 00 : 25 201068 : SE REALIZO SOLICITUD DE REFACCION PANEL(191066) OC-101015922/04/2017 00 : 10 ANA.ROSA : ODSWTPRDMAYORCA Y PAMIR</v>
          </cell>
          <cell r="AN1356" t="str">
            <v>3TE40G155372</v>
          </cell>
          <cell r="AO1356" t="str">
            <v>Smart</v>
          </cell>
          <cell r="AP1356" t="str">
            <v>Hisense</v>
          </cell>
          <cell r="AQ1356" t="str">
            <v>Opera</v>
          </cell>
          <cell r="AR1356" t="str">
            <v>FHD 1920 x 1080</v>
          </cell>
          <cell r="AS1356" t="str">
            <v>3TE40G164489G164489M010</v>
          </cell>
          <cell r="AT1356">
            <v>1</v>
          </cell>
          <cell r="AU1356" t="str">
            <v>40H5B2</v>
          </cell>
          <cell r="AV1356" t="str">
            <v>3TE40G164489</v>
          </cell>
          <cell r="AW1356" t="str">
            <v>G164489</v>
          </cell>
          <cell r="AX1356" t="str">
            <v>M010</v>
          </cell>
          <cell r="AY1356">
            <v>74012847</v>
          </cell>
          <cell r="AZ1356">
            <v>51013769</v>
          </cell>
          <cell r="BA1356">
            <v>80153370</v>
          </cell>
        </row>
        <row r="1357">
          <cell r="D1357">
            <v>60316583</v>
          </cell>
          <cell r="E1357" t="str">
            <v>A</v>
          </cell>
          <cell r="F1357" t="str">
            <v>TV</v>
          </cell>
          <cell r="G1357" t="str">
            <v>ESTEBAN SALAZAR</v>
          </cell>
          <cell r="H1357" t="str">
            <v>EDUARDO CORONEL NO. 106 COL. 2 DE ABRIL</v>
          </cell>
          <cell r="I1357">
            <v>2288171856</v>
          </cell>
          <cell r="J1357" t="str">
            <v>HISENSE</v>
          </cell>
          <cell r="K1357" t="str">
            <v>32H3B2</v>
          </cell>
          <cell r="L1357" t="str">
            <v>32G155365H06558</v>
          </cell>
          <cell r="M1357" t="str">
            <v>TICKET 000201332</v>
          </cell>
          <cell r="N1357" t="str">
            <v>4,931,94</v>
          </cell>
          <cell r="O1357">
            <v>42614</v>
          </cell>
          <cell r="P1357" t="str">
            <v>04/21/2017</v>
          </cell>
          <cell r="Q1357">
            <v>201068</v>
          </cell>
          <cell r="R1357" t="str">
            <v xml:space="preserve">MAIN (187160)  OC-1010081
</v>
          </cell>
          <cell r="S1357" t="str">
            <v/>
          </cell>
          <cell r="T1357" t="str">
            <v xml:space="preserve"> KAREN BAUTISTA                   </v>
          </cell>
          <cell r="U1357">
            <v>42880</v>
          </cell>
          <cell r="V1357" t="str">
            <v>SUR</v>
          </cell>
          <cell r="Y1357">
            <v>42846</v>
          </cell>
          <cell r="AD1357" t="str">
            <v>Xalapa/2 de Abril</v>
          </cell>
          <cell r="AE1357" t="str">
            <v>VER</v>
          </cell>
          <cell r="AF1357" t="str">
            <v>MX</v>
          </cell>
          <cell r="AG1357" t="str">
            <v>10416433</v>
          </cell>
          <cell r="AH1357" t="str">
            <v>ESTEBAN SALAZAR</v>
          </cell>
          <cell r="AI1357" t="str">
            <v>106 Edurdo Coronel</v>
          </cell>
          <cell r="AJ1357" t="str">
            <v>2288171856</v>
          </cell>
          <cell r="AK1357">
            <v>0</v>
          </cell>
          <cell r="AL1357" t="str">
            <v>91030</v>
          </cell>
          <cell r="AM1357" t="str">
            <v>26/05/2017 01 : 09 MARCO.DIAZ : TCF174 7401284826/05/2017 01 : 05 BRENDA.MORA : CSCSe contacta al CSA con Karen Bautista la cual menciona que ya envió elformato de cf al coordinador Eric, se le menciona al cliente que esta enproceso la entrega de su equipo.28/04/2017 09 : 24 ARANTXA.MON : TCF128/04/2017 09 : 23 ARANTXA.MON : Se autoriza NP5; numero de serie yticket TELMEX correcto27/04/2017 23 : 08 201068 : SE REALIZO SOLICITUD DE REFACCION MAIN(187160) OC-101008121/04/2017 05 : 15 GERARDO.GRA : ODSWTP ELABORADA POR EMC*RD% IGNACIO COMNFORT Y CALLE DEL 57</v>
          </cell>
          <cell r="AN1357" t="str">
            <v>3TE32G155364</v>
          </cell>
          <cell r="AO1357" t="str">
            <v>Básica</v>
          </cell>
          <cell r="AP1357" t="str">
            <v>Hisense</v>
          </cell>
          <cell r="AQ1357" t="str">
            <v>Opera</v>
          </cell>
          <cell r="AR1357" t="str">
            <v>HD 1366 X 768</v>
          </cell>
          <cell r="AS1357" t="str">
            <v>3TE32G164485G164485M010</v>
          </cell>
          <cell r="AT1357">
            <v>4</v>
          </cell>
          <cell r="AU1357" t="str">
            <v>32H5B2</v>
          </cell>
          <cell r="AV1357" t="str">
            <v>3TE32G164485</v>
          </cell>
          <cell r="AW1357" t="str">
            <v>G164485</v>
          </cell>
          <cell r="AX1357" t="str">
            <v>M010</v>
          </cell>
          <cell r="AY1357">
            <v>74012848</v>
          </cell>
          <cell r="AZ1357">
            <v>51013770</v>
          </cell>
          <cell r="BA1357">
            <v>80153371</v>
          </cell>
        </row>
        <row r="1358">
          <cell r="D1358">
            <v>60315409</v>
          </cell>
          <cell r="E1358" t="str">
            <v>A</v>
          </cell>
          <cell r="F1358" t="str">
            <v>TV</v>
          </cell>
          <cell r="G1358" t="str">
            <v>MANUEL GARCIA TRUJILLO</v>
          </cell>
          <cell r="H1358" t="str">
            <v>IZTLAZIHUATL NO. 9 COL. MOCTEZUMA</v>
          </cell>
          <cell r="I1358">
            <v>2288438130</v>
          </cell>
          <cell r="J1358" t="str">
            <v>HISENSE</v>
          </cell>
          <cell r="K1358" t="str">
            <v>40D37</v>
          </cell>
          <cell r="L1358" t="str">
            <v>40M154330H06492</v>
          </cell>
          <cell r="M1358" t="str">
            <v>TICKET00537</v>
          </cell>
          <cell r="N1358" t="str">
            <v>4,999,00</v>
          </cell>
          <cell r="O1358">
            <v>42888</v>
          </cell>
          <cell r="P1358">
            <v>42829</v>
          </cell>
          <cell r="Q1358">
            <v>201068</v>
          </cell>
          <cell r="R1358" t="str">
            <v xml:space="preserve">PANEL (188708) OC-1009478
</v>
          </cell>
          <cell r="S1358" t="str">
            <v/>
          </cell>
          <cell r="T1358" t="str">
            <v xml:space="preserve"> KAREN BAUTISTA                  F</v>
          </cell>
          <cell r="U1358">
            <v>42880</v>
          </cell>
          <cell r="V1358" t="str">
            <v>SUR</v>
          </cell>
          <cell r="Y1358">
            <v>42829</v>
          </cell>
          <cell r="AD1358" t="str">
            <v>Xalapa/Col. Moctezuma</v>
          </cell>
          <cell r="AE1358" t="str">
            <v>VER</v>
          </cell>
          <cell r="AF1358" t="str">
            <v>MX</v>
          </cell>
          <cell r="AG1358" t="str">
            <v>10415470</v>
          </cell>
          <cell r="AH1358" t="str">
            <v>MANUEL GARCIA TRUJILLO</v>
          </cell>
          <cell r="AI1358" t="str">
            <v>9 Iztlazihuatl</v>
          </cell>
          <cell r="AJ1358" t="str">
            <v>2282363311</v>
          </cell>
          <cell r="AK1358" t="str">
            <v>2282363311</v>
          </cell>
          <cell r="AL1358" t="str">
            <v>91194</v>
          </cell>
          <cell r="AM1358" t="str">
            <v>26/05/2017 01 : 07 MARCO.DIAZ : TCF174 7401284912/04/2017 01 : 46 ARANTXA.MON : TCF112/04/2017 01 : 46 ARANTXA.MON : NP508/04/2017 07 : 49 201068 : SE REALIZO SOLICITUD DE REFACCION PANEL(188708) OC-100947808/04/2017 06 : 11 FABIOLA.BON : seg: pendiente de diagnostico05/04/2017 03 : 41 201068 : LA VISITA SE REALIZARA EL 05/04/2017 EN UNHORARIO ABIERTO04/04/2017 05 : 53 GERARDO.GRA : ODSWTP ELABORADA POR EMC*RD% TONANZIN Y UN AREA VERDE</v>
          </cell>
          <cell r="AN1358" t="str">
            <v>3TE40G144668</v>
          </cell>
          <cell r="AO1358" t="str">
            <v>Básica</v>
          </cell>
          <cell r="AP1358" t="str">
            <v>Hisense</v>
          </cell>
          <cell r="AQ1358" t="str">
            <v>Opera</v>
          </cell>
          <cell r="AR1358" t="str">
            <v>FHD 1920 x 1080</v>
          </cell>
          <cell r="AS1358" t="str">
            <v>GTE40G153352CRMM012</v>
          </cell>
          <cell r="AT1358">
            <v>1</v>
          </cell>
          <cell r="AU1358" t="str">
            <v>40H5B</v>
          </cell>
          <cell r="AV1358" t="str">
            <v>GTE40G153352</v>
          </cell>
          <cell r="AW1358" t="str">
            <v>CRM</v>
          </cell>
          <cell r="AX1358" t="str">
            <v>M012</v>
          </cell>
          <cell r="AY1358">
            <v>74012849</v>
          </cell>
          <cell r="AZ1358">
            <v>51013771</v>
          </cell>
          <cell r="BA1358">
            <v>80153372</v>
          </cell>
        </row>
        <row r="1359">
          <cell r="D1359">
            <v>60315588</v>
          </cell>
          <cell r="E1359" t="str">
            <v>A</v>
          </cell>
          <cell r="F1359" t="str">
            <v>TV</v>
          </cell>
          <cell r="G1359" t="str">
            <v>ALFREDO DE JESUS SANCHEZ</v>
          </cell>
          <cell r="H1359" t="str">
            <v>ISABEL LA CATOLICA NO. 15 COL. REVOLUCION</v>
          </cell>
          <cell r="I1359">
            <v>2288457208</v>
          </cell>
          <cell r="J1359" t="str">
            <v>HISENSE</v>
          </cell>
          <cell r="K1359" t="str">
            <v>32H5B</v>
          </cell>
          <cell r="L1359" t="str">
            <v>32G163643H05397</v>
          </cell>
          <cell r="M1359" t="str">
            <v>TICKET 71901101280113172030</v>
          </cell>
          <cell r="N1359" t="str">
            <v>3,747,20</v>
          </cell>
          <cell r="O1359">
            <v>42748</v>
          </cell>
          <cell r="P1359">
            <v>42890</v>
          </cell>
          <cell r="Q1359">
            <v>201068</v>
          </cell>
          <cell r="R1359" t="str">
            <v xml:space="preserve">PANEL (184631) OC-1009450
</v>
          </cell>
          <cell r="S1359" t="str">
            <v/>
          </cell>
          <cell r="T1359" t="str">
            <v xml:space="preserve"> KAREN BAUTISTA              Fecha</v>
          </cell>
          <cell r="U1359">
            <v>42880</v>
          </cell>
          <cell r="V1359" t="str">
            <v>SUR</v>
          </cell>
          <cell r="Y1359">
            <v>42831</v>
          </cell>
          <cell r="AD1359" t="str">
            <v>Xalapa / Revolucion</v>
          </cell>
          <cell r="AE1359" t="str">
            <v>VER</v>
          </cell>
          <cell r="AF1359" t="str">
            <v>MX</v>
          </cell>
          <cell r="AG1359" t="str">
            <v>10414413</v>
          </cell>
          <cell r="AH1359" t="str">
            <v>ALFREDO DE JESUS SANCHEZ</v>
          </cell>
          <cell r="AI1359" t="str">
            <v>15 Isabel la catolica</v>
          </cell>
          <cell r="AJ1359" t="str">
            <v>2288457208</v>
          </cell>
          <cell r="AK1359">
            <v>0</v>
          </cell>
          <cell r="AL1359" t="str">
            <v>91100</v>
          </cell>
          <cell r="AM1359" t="str">
            <v>26/05/2017 01 : 11 MARCO.DIAZ : TCF174 7401285012/04/2017 01 : 07 ARANTXA.MON : TCF112/04/2017 01 : 07 ARANTXA.MON : NP507/04/2017 06 : 05 201068 : SE REALIZO SOLICITUD DE REFACCION PANEL(184631) OC-100945007/04/2017 02 : 56 201068 : LA VISITA SE REALIZARA EL DIA 06/04/2017 ENUN HOARRIO ABIERTO07/04/2017 02 : 42 FABIOLA.BON : ODS DA SEGUIMIENTO A LA 6031420615/03/2017 03 : 25 MARIELA.CHA : ODSWTPFACHADA LADRILLO Y PUERTA BLANCA</v>
          </cell>
          <cell r="AN1359" t="str">
            <v>3TE32A150815</v>
          </cell>
          <cell r="AO1359" t="str">
            <v>Smart</v>
          </cell>
          <cell r="AP1359" t="str">
            <v>Hisense</v>
          </cell>
          <cell r="AQ1359" t="str">
            <v>Opera</v>
          </cell>
          <cell r="AR1359" t="str">
            <v>HD 1366 X 768</v>
          </cell>
          <cell r="AS1359" t="str">
            <v>3TE32G164485G164485M010</v>
          </cell>
          <cell r="AT1359">
            <v>4</v>
          </cell>
          <cell r="AU1359" t="str">
            <v>32H5B2</v>
          </cell>
          <cell r="AV1359" t="str">
            <v>3TE32G164485</v>
          </cell>
          <cell r="AW1359" t="str">
            <v>G164485</v>
          </cell>
          <cell r="AX1359" t="str">
            <v>M010</v>
          </cell>
          <cell r="AY1359">
            <v>74012850</v>
          </cell>
          <cell r="AZ1359">
            <v>51013772</v>
          </cell>
          <cell r="BA1359">
            <v>80153373</v>
          </cell>
        </row>
        <row r="1360">
          <cell r="D1360">
            <v>60306426</v>
          </cell>
          <cell r="E1360" t="str">
            <v>A</v>
          </cell>
          <cell r="F1360" t="str">
            <v>TV</v>
          </cell>
          <cell r="G1360" t="str">
            <v>YANETH MARENTES GUERRERO</v>
          </cell>
          <cell r="H1360" t="str">
            <v>AV. NAYARIT # 1999, FRACC. ORIZABA</v>
          </cell>
          <cell r="I1360" t="str">
            <v>686 5531038</v>
          </cell>
          <cell r="J1360" t="str">
            <v>HISENSE</v>
          </cell>
          <cell r="K1360" t="str">
            <v>32K20DW</v>
          </cell>
          <cell r="L1360" t="str">
            <v>32J134806H01556</v>
          </cell>
          <cell r="M1360">
            <v>16524286</v>
          </cell>
          <cell r="N1360">
            <v>0</v>
          </cell>
          <cell r="O1360">
            <v>41738</v>
          </cell>
          <cell r="P1360">
            <v>42724</v>
          </cell>
          <cell r="Q1360">
            <v>201000</v>
          </cell>
          <cell r="R1360" t="str">
            <v xml:space="preserve">24/12/2016 04 : 56  ERNESTO.HERN : NP5
22/12/2016 03 : 15 201000 : P1: T179250   OC-1005034
</v>
          </cell>
          <cell r="S1360" t="str">
            <v/>
          </cell>
          <cell r="T1360" t="str">
            <v xml:space="preserve">    MONICA ARREDONDO              </v>
          </cell>
          <cell r="U1360" t="str">
            <v>2017/04/21</v>
          </cell>
          <cell r="V1360" t="str">
            <v>Norte</v>
          </cell>
          <cell r="W1360" t="str">
            <v>COMPLETADO</v>
          </cell>
          <cell r="X1360" t="str">
            <v>TALLER</v>
          </cell>
          <cell r="Y1360">
            <v>42723</v>
          </cell>
          <cell r="Z1360">
            <v>985</v>
          </cell>
          <cell r="AA1360" t="str">
            <v>M012</v>
          </cell>
          <cell r="AD1360" t="str">
            <v>Mexicali/fracc.orizaba</v>
          </cell>
          <cell r="AE1360" t="str">
            <v>BCS</v>
          </cell>
          <cell r="AF1360" t="str">
            <v>MX</v>
          </cell>
          <cell r="AG1360" t="str">
            <v>10406745</v>
          </cell>
          <cell r="AH1360" t="str">
            <v>YANETH MARENTES GUERRERO</v>
          </cell>
          <cell r="AI1360" t="str">
            <v>Av. nayarit y calle 12 no. 1999</v>
          </cell>
          <cell r="AJ1360" t="str">
            <v>6862733654</v>
          </cell>
          <cell r="AK1360" t="str">
            <v>6862733654</v>
          </cell>
          <cell r="AL1360" t="str">
            <v>21130</v>
          </cell>
          <cell r="AM1360"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360" t="str">
            <v>3TE32G143053</v>
          </cell>
          <cell r="AO1360" t="str">
            <v>Smart</v>
          </cell>
          <cell r="AP1360" t="str">
            <v>Hisense</v>
          </cell>
          <cell r="AQ1360" t="str">
            <v>Opera</v>
          </cell>
          <cell r="AR1360" t="str">
            <v>HD 1366 X 768</v>
          </cell>
          <cell r="AS1360" t="str">
            <v>3TE32G164786G164786M010</v>
          </cell>
          <cell r="AT1360">
            <v>1</v>
          </cell>
          <cell r="AU1360" t="str">
            <v>32H3B2</v>
          </cell>
          <cell r="AV1360" t="str">
            <v>3TE32G164786</v>
          </cell>
          <cell r="AW1360" t="str">
            <v>G164786</v>
          </cell>
          <cell r="AX1360" t="str">
            <v>M010</v>
          </cell>
          <cell r="AY1360">
            <v>74012754</v>
          </cell>
          <cell r="AZ1360">
            <v>51013672</v>
          </cell>
          <cell r="BA1360">
            <v>80152270</v>
          </cell>
        </row>
        <row r="1361">
          <cell r="D1361">
            <v>60302518</v>
          </cell>
          <cell r="E1361" t="str">
            <v>A</v>
          </cell>
          <cell r="F1361" t="str">
            <v>TV</v>
          </cell>
          <cell r="G1361" t="str">
            <v>FRANCISCO GARCIA JIMENEZ</v>
          </cell>
          <cell r="H1361" t="str">
            <v>20 DE NOVIEMBRE, TENAMPULCO, PUEBLA</v>
          </cell>
          <cell r="I1361" t="str">
            <v>233-113-69-11</v>
          </cell>
          <cell r="J1361" t="str">
            <v>HISENSE</v>
          </cell>
          <cell r="K1361" t="str">
            <v>40K20D</v>
          </cell>
          <cell r="L1361" t="str">
            <v>40J140483H00655</v>
          </cell>
          <cell r="M1361" t="str">
            <v>H 16361</v>
          </cell>
          <cell r="N1361">
            <v>5100</v>
          </cell>
          <cell r="O1361">
            <v>41959</v>
          </cell>
          <cell r="P1361">
            <v>42695</v>
          </cell>
          <cell r="Q1361">
            <v>201519</v>
          </cell>
          <cell r="R1361" t="str">
            <v>16/11/2016 01 : 02 201519 : SE SOLICITA LA TARJETA MAIN, OC-1003655</v>
          </cell>
          <cell r="S1361" t="str">
            <v>SERVICIO TIENE 2 ENVIOS DE EQUIPO PREVIA</v>
          </cell>
          <cell r="T1361" t="str">
            <v xml:space="preserve">   DENISE AVILA GALLEGOS          </v>
          </cell>
          <cell r="U1361" t="str">
            <v>2017-04-18</v>
          </cell>
          <cell r="V1361" t="str">
            <v>SUR</v>
          </cell>
          <cell r="W1361" t="str">
            <v>COMPLETADO</v>
          </cell>
          <cell r="X1361" t="str">
            <v>TALLER</v>
          </cell>
          <cell r="Y1361">
            <v>42678</v>
          </cell>
          <cell r="Z1361">
            <v>736</v>
          </cell>
          <cell r="AA1361" t="str">
            <v>M012</v>
          </cell>
          <cell r="AD1361" t="str">
            <v>tenampulco /santa lucia</v>
          </cell>
          <cell r="AE1361" t="str">
            <v>PUE</v>
          </cell>
          <cell r="AF1361" t="str">
            <v>MX</v>
          </cell>
          <cell r="AG1361" t="str">
            <v>10403300</v>
          </cell>
          <cell r="AH1361" t="str">
            <v>FRANCISCO GARCIA JIMENEZ</v>
          </cell>
          <cell r="AI1361" t="str">
            <v>Calle 20 de Noviembre s/n</v>
          </cell>
          <cell r="AJ1361" t="str">
            <v>2331136911</v>
          </cell>
          <cell r="AK1361">
            <v>0</v>
          </cell>
          <cell r="AL1361" t="str">
            <v>73509</v>
          </cell>
          <cell r="AM1361"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361" t="str">
            <v>3TE40G134207</v>
          </cell>
          <cell r="AO1361" t="str">
            <v>Básica</v>
          </cell>
          <cell r="AP1361" t="str">
            <v>Hisense</v>
          </cell>
          <cell r="AQ1361" t="str">
            <v>Opera</v>
          </cell>
          <cell r="AR1361" t="str">
            <v>FHD 1920 x 1080</v>
          </cell>
          <cell r="AS1361" t="str">
            <v>GTE40G153352CRMM012</v>
          </cell>
          <cell r="AT1361">
            <v>1</v>
          </cell>
          <cell r="AU1361" t="str">
            <v>40H5B</v>
          </cell>
          <cell r="AV1361" t="str">
            <v>GTE40G153352</v>
          </cell>
          <cell r="AW1361" t="str">
            <v>CRM</v>
          </cell>
          <cell r="AX1361" t="str">
            <v>M012</v>
          </cell>
          <cell r="AY1361">
            <v>74012756</v>
          </cell>
          <cell r="AZ1361">
            <v>51013674</v>
          </cell>
          <cell r="BA1361">
            <v>80152284</v>
          </cell>
        </row>
        <row r="1362">
          <cell r="D1362">
            <v>60309450</v>
          </cell>
          <cell r="E1362" t="str">
            <v>A</v>
          </cell>
          <cell r="F1362" t="str">
            <v>TV</v>
          </cell>
          <cell r="G1362" t="str">
            <v>MARIO DE LA TORRE</v>
          </cell>
          <cell r="H1362" t="str">
            <v xml:space="preserve">PICACHO NO. 1120 COL PLAYAS DE TIJUANA </v>
          </cell>
          <cell r="I1362">
            <v>6646488776</v>
          </cell>
          <cell r="J1362" t="str">
            <v>HISENSE-SHARP</v>
          </cell>
          <cell r="K1362" t="str">
            <v>LC-55N6000U</v>
          </cell>
          <cell r="L1362" t="str">
            <v>55G1623O4H00134</v>
          </cell>
          <cell r="M1362" t="str">
            <v>PLY/000030496</v>
          </cell>
          <cell r="N1362">
            <v>18664.87</v>
          </cell>
          <cell r="O1362">
            <v>42692</v>
          </cell>
          <cell r="P1362">
            <v>42758</v>
          </cell>
          <cell r="Q1362">
            <v>201015</v>
          </cell>
          <cell r="R1362" t="str">
            <v>25/01/2017 06 : 28  ERNESTO.HERN : NP5
25/01/2017 04 : 29  DULCE.M : ODSWTP
24/01/2017 06 : 15 201015 : P1 / PANEL , T182463 / OC - 1006540</v>
          </cell>
          <cell r="S1362" t="str">
            <v/>
          </cell>
          <cell r="T1362" t="str">
            <v xml:space="preserve">Ricardo Sanchez            </v>
          </cell>
          <cell r="U1362" t="str">
            <v>2017-04-12</v>
          </cell>
          <cell r="V1362" t="str">
            <v>Norte</v>
          </cell>
          <cell r="W1362" t="str">
            <v>COMPLETADO</v>
          </cell>
          <cell r="X1362" t="str">
            <v>TALLER</v>
          </cell>
          <cell r="Y1362">
            <v>42754</v>
          </cell>
          <cell r="Z1362">
            <v>66</v>
          </cell>
          <cell r="AA1362" t="str">
            <v>M010</v>
          </cell>
          <cell r="AB1362" t="str">
            <v>T182463/Panel-PANEL</v>
          </cell>
          <cell r="AC1362" t="str">
            <v>OC-1006540</v>
          </cell>
          <cell r="AD1362" t="str">
            <v>Tijuana/Playa</v>
          </cell>
          <cell r="AE1362" t="str">
            <v>BC</v>
          </cell>
          <cell r="AF1362" t="str">
            <v>MX</v>
          </cell>
          <cell r="AG1362" t="str">
            <v>10410171</v>
          </cell>
          <cell r="AH1362" t="str">
            <v>MARIO DE LA TORRE</v>
          </cell>
          <cell r="AI1362" t="str">
            <v>Tecacho 1120</v>
          </cell>
          <cell r="AJ1362" t="str">
            <v>6646488776</v>
          </cell>
          <cell r="AK1362">
            <v>0</v>
          </cell>
          <cell r="AL1362" t="str">
            <v>22500</v>
          </cell>
          <cell r="AM1362"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362" t="str">
            <v>3TE55G154930M</v>
          </cell>
          <cell r="AO1362" t="str">
            <v>Smart</v>
          </cell>
          <cell r="AP1362" t="str">
            <v>Sharp</v>
          </cell>
          <cell r="AQ1362" t="str">
            <v>Opera</v>
          </cell>
          <cell r="AR1362" t="str">
            <v>UHD 3840 X 2160</v>
          </cell>
          <cell r="AS1362" t="str">
            <v>3TE55G1701A8G1701A8M010</v>
          </cell>
          <cell r="AT1362" t="str">
            <v>0</v>
          </cell>
          <cell r="AU1362" t="str">
            <v>LC-55N6000U</v>
          </cell>
          <cell r="AV1362" t="str">
            <v>3TE55G1701A8</v>
          </cell>
          <cell r="AW1362" t="str">
            <v>G1701A8</v>
          </cell>
          <cell r="AX1362" t="str">
            <v>M010</v>
          </cell>
          <cell r="AY1362">
            <v>74012757</v>
          </cell>
          <cell r="AZ1362">
            <v>51013675</v>
          </cell>
          <cell r="BA1362">
            <v>80152287</v>
          </cell>
        </row>
        <row r="1363">
          <cell r="D1363">
            <v>60309474</v>
          </cell>
          <cell r="E1363" t="str">
            <v>E</v>
          </cell>
          <cell r="F1363" t="str">
            <v>TV</v>
          </cell>
          <cell r="G1363" t="str">
            <v>LIVERPOOL SANTA FE (ALFREDO CARMONA)</v>
          </cell>
          <cell r="H1363" t="str">
            <v>SANTA FE CUAJIMALPA DF, CP. 05348</v>
          </cell>
          <cell r="I1363">
            <v>52579000</v>
          </cell>
          <cell r="J1363" t="str">
            <v>SHARP</v>
          </cell>
          <cell r="K1363" t="str">
            <v>LC-55N6000U</v>
          </cell>
          <cell r="L1363" t="str">
            <v>55G154930H00367</v>
          </cell>
          <cell r="M1363" t="str">
            <v xml:space="preserve">ORDEN DE SALIDA </v>
          </cell>
          <cell r="N1363">
            <v>0</v>
          </cell>
          <cell r="O1363">
            <v>43088</v>
          </cell>
          <cell r="P1363">
            <v>43088</v>
          </cell>
          <cell r="Q1363">
            <v>201677</v>
          </cell>
          <cell r="R1363" t="str">
            <v xml:space="preserve">SOLICITUD DE TARJETA MAIN BOARD # PARTE 197481/T-CON # PARTE 179087 EL DIA 21/12/17, EQUIPO ORIGEN MARCA SHARP, HISENSE MANDA HISENSE, NO ACEPTADO POR TIENDA EQUIPO NUEVO EN MIS INSTALACIONES </v>
          </cell>
          <cell r="S1363" t="str">
            <v xml:space="preserve">BASE </v>
          </cell>
          <cell r="T1363" t="str">
            <v xml:space="preserve"> SANDRA RUIZ                      </v>
          </cell>
          <cell r="U1363" t="str">
            <v>2017-04-19</v>
          </cell>
          <cell r="V1363" t="str">
            <v>CENTRO</v>
          </cell>
          <cell r="W1363" t="str">
            <v>COMPLETADO</v>
          </cell>
          <cell r="X1363" t="str">
            <v>TALLER</v>
          </cell>
          <cell r="Y1363">
            <v>42754</v>
          </cell>
          <cell r="Z1363">
            <v>0</v>
          </cell>
          <cell r="AA1363" t="str">
            <v>M010</v>
          </cell>
          <cell r="AD1363" t="str">
            <v>cuajimalpa/ sta fe cuajimalpa</v>
          </cell>
          <cell r="AE1363" t="str">
            <v>DF</v>
          </cell>
          <cell r="AF1363" t="str">
            <v>MX</v>
          </cell>
          <cell r="AG1363" t="str">
            <v>10407054</v>
          </cell>
          <cell r="AH1363" t="str">
            <v>ALFREDO CARMONA</v>
          </cell>
          <cell r="AI1363" t="str">
            <v>3800 av vasco de quiroja</v>
          </cell>
          <cell r="AJ1363" t="str">
            <v>52579000</v>
          </cell>
          <cell r="AK1363">
            <v>0</v>
          </cell>
          <cell r="AL1363" t="str">
            <v>05348</v>
          </cell>
          <cell r="AM1363"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363" t="str">
            <v>3TE55G154930M</v>
          </cell>
          <cell r="AO1363" t="str">
            <v>Smart</v>
          </cell>
          <cell r="AP1363" t="str">
            <v>Sharp</v>
          </cell>
          <cell r="AQ1363" t="str">
            <v>Opera</v>
          </cell>
          <cell r="AR1363" t="str">
            <v>UHD 3840 X 2160</v>
          </cell>
          <cell r="AS1363" t="str">
            <v>3TE55G1701A8G1701A8M010</v>
          </cell>
          <cell r="AT1363" t="str">
            <v>0</v>
          </cell>
          <cell r="AU1363" t="str">
            <v>LC-55N6000U</v>
          </cell>
          <cell r="AV1363" t="str">
            <v>3TE55G1701A8</v>
          </cell>
          <cell r="AW1363" t="str">
            <v>G1701A8</v>
          </cell>
          <cell r="AX1363" t="str">
            <v>M010</v>
          </cell>
          <cell r="AY1363">
            <v>74012758</v>
          </cell>
          <cell r="AZ1363">
            <v>51013676</v>
          </cell>
          <cell r="BA1363">
            <v>80152288</v>
          </cell>
        </row>
        <row r="1364">
          <cell r="D1364">
            <v>60304846</v>
          </cell>
          <cell r="E1364" t="str">
            <v xml:space="preserve">A  </v>
          </cell>
          <cell r="F1364" t="str">
            <v>TV</v>
          </cell>
          <cell r="G1364" t="str">
            <v>ROSA MARIA RUIZ SIANEROS</v>
          </cell>
          <cell r="H1364" t="str">
            <v xml:space="preserve">FLORES 702, MONTE SAMBRAHO, MONTEMORELOS </v>
          </cell>
          <cell r="I1364" t="str">
            <v>8262634113, 8161060467</v>
          </cell>
          <cell r="J1364" t="str">
            <v>HISENSE</v>
          </cell>
          <cell r="K1364" t="str">
            <v>32K20D</v>
          </cell>
          <cell r="L1364" t="str">
            <v>32J134805H01703</v>
          </cell>
          <cell r="M1364" t="str">
            <v>TIKET</v>
          </cell>
          <cell r="N1364">
            <v>0</v>
          </cell>
          <cell r="O1364">
            <v>41696</v>
          </cell>
          <cell r="P1364">
            <v>42711</v>
          </cell>
          <cell r="Q1364">
            <v>201024</v>
          </cell>
          <cell r="R1364" t="str">
            <v xml:space="preserve">12/21/16 06:51 ERNESTO HDZ NP5 P1: O.C. 1004676 PANEL 171972 </v>
          </cell>
          <cell r="S1364" t="str">
            <v/>
          </cell>
          <cell r="T1364" t="str">
            <v xml:space="preserve">    SOFIA VAZQUEZ                 </v>
          </cell>
          <cell r="U1364" t="str">
            <v>2017-04-20</v>
          </cell>
          <cell r="V1364" t="str">
            <v>Norte</v>
          </cell>
          <cell r="W1364" t="str">
            <v>COMPLETADO</v>
          </cell>
          <cell r="X1364" t="str">
            <v>TALLER</v>
          </cell>
          <cell r="Y1364">
            <v>42703</v>
          </cell>
          <cell r="Z1364">
            <v>1015</v>
          </cell>
          <cell r="AA1364" t="str">
            <v>M012</v>
          </cell>
          <cell r="AD1364" t="str">
            <v>Monte /Sambrano</v>
          </cell>
          <cell r="AE1364" t="str">
            <v>NL</v>
          </cell>
          <cell r="AF1364" t="str">
            <v>MX</v>
          </cell>
          <cell r="AG1364" t="str">
            <v>10405906</v>
          </cell>
          <cell r="AH1364" t="str">
            <v>ROSA MARIA RUIZ SIANEROS</v>
          </cell>
          <cell r="AI1364" t="str">
            <v>702 floras</v>
          </cell>
          <cell r="AJ1364" t="str">
            <v>8262634113</v>
          </cell>
          <cell r="AK1364" t="str">
            <v>8261060467</v>
          </cell>
          <cell r="AL1364" t="str">
            <v>67451</v>
          </cell>
          <cell r="AM1364"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364" t="str">
            <v>3TE32J134805</v>
          </cell>
          <cell r="AO1364" t="str">
            <v>Básica</v>
          </cell>
          <cell r="AP1364" t="str">
            <v>Hisense</v>
          </cell>
          <cell r="AQ1364" t="str">
            <v>?</v>
          </cell>
          <cell r="AR1364" t="str">
            <v>HD 1366 X 768</v>
          </cell>
          <cell r="AS1364" t="str">
            <v>3TE32G164786G164786M010</v>
          </cell>
          <cell r="AT1364">
            <v>1</v>
          </cell>
          <cell r="AU1364" t="str">
            <v>32H3B2</v>
          </cell>
          <cell r="AV1364" t="str">
            <v>3TE32G164786</v>
          </cell>
          <cell r="AW1364" t="str">
            <v>G164786</v>
          </cell>
          <cell r="AX1364" t="str">
            <v>M010</v>
          </cell>
          <cell r="AY1364">
            <v>74012759</v>
          </cell>
          <cell r="AZ1364">
            <v>51013677</v>
          </cell>
          <cell r="BA1364">
            <v>80152289</v>
          </cell>
        </row>
        <row r="1365">
          <cell r="D1365">
            <v>60310586</v>
          </cell>
          <cell r="E1365" t="str">
            <v xml:space="preserve">A  </v>
          </cell>
          <cell r="F1365" t="str">
            <v>TV</v>
          </cell>
          <cell r="G1365" t="str">
            <v>FRANCISCO JAVIER MARTINEZ</v>
          </cell>
          <cell r="H1365" t="str">
            <v xml:space="preserve">202 MINA SAN JUANICO CELAYA </v>
          </cell>
          <cell r="I1365">
            <v>4611088642</v>
          </cell>
          <cell r="J1365" t="str">
            <v>HISENSE</v>
          </cell>
          <cell r="K1365" t="str">
            <v>50K20DW</v>
          </cell>
          <cell r="L1365" t="str">
            <v>50G143291H01144</v>
          </cell>
          <cell r="M1365" t="str">
            <v>BIMBO</v>
          </cell>
          <cell r="N1365">
            <v>0</v>
          </cell>
          <cell r="O1365">
            <v>42447</v>
          </cell>
          <cell r="P1365">
            <v>42770</v>
          </cell>
          <cell r="Q1365">
            <v>201608</v>
          </cell>
          <cell r="R1365" t="str">
            <v xml:space="preserve">09/02/2017 08 : 07 201608 : P1A: PANEL # 173331 O.C. 1007176 </v>
          </cell>
          <cell r="S1365" t="str">
            <v xml:space="preserve">EQUIPO EN DOMICILIO DE CLIENTE </v>
          </cell>
          <cell r="T1365" t="str">
            <v xml:space="preserve">CAROLINA PEREA                    </v>
          </cell>
          <cell r="U1365" t="str">
            <v>2017-04-12</v>
          </cell>
          <cell r="V1365" t="str">
            <v>Centro</v>
          </cell>
          <cell r="W1365" t="str">
            <v>COMPLETADO</v>
          </cell>
          <cell r="Y1365">
            <v>42766</v>
          </cell>
          <cell r="Z1365">
            <v>323</v>
          </cell>
          <cell r="AA1365" t="str">
            <v>M010</v>
          </cell>
          <cell r="AB1365" t="str">
            <v>T173331/Panel - PANEL</v>
          </cell>
          <cell r="AC1365" t="str">
            <v>OC-1007176</v>
          </cell>
          <cell r="AD1365" t="str">
            <v>Celalla /San juanico</v>
          </cell>
          <cell r="AE1365" t="str">
            <v>GTO</v>
          </cell>
          <cell r="AF1365" t="str">
            <v>MX</v>
          </cell>
          <cell r="AG1365" t="str">
            <v>10411220</v>
          </cell>
          <cell r="AH1365" t="str">
            <v>FRANCISCO JAVIER MARTINEZ</v>
          </cell>
          <cell r="AI1365" t="str">
            <v>202 mina</v>
          </cell>
          <cell r="AJ1365" t="str">
            <v>4611088642</v>
          </cell>
          <cell r="AK1365">
            <v>0</v>
          </cell>
          <cell r="AL1365" t="str">
            <v>00000</v>
          </cell>
          <cell r="AM1365"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365" t="str">
            <v>1TE50B8NUSCB</v>
          </cell>
          <cell r="AO1365" t="str">
            <v>Smart</v>
          </cell>
          <cell r="AP1365" t="str">
            <v>Hisense</v>
          </cell>
          <cell r="AQ1365" t="str">
            <v>Opera</v>
          </cell>
          <cell r="AR1365" t="str">
            <v>FHD 1920 x 1080</v>
          </cell>
          <cell r="AS1365" t="str">
            <v>3TE50G165140G165140M010</v>
          </cell>
          <cell r="AT1365">
            <v>28</v>
          </cell>
          <cell r="AU1365" t="str">
            <v>50H7GB</v>
          </cell>
          <cell r="AV1365" t="str">
            <v>3TE50G165140</v>
          </cell>
          <cell r="AW1365" t="str">
            <v>G165140</v>
          </cell>
          <cell r="AX1365" t="str">
            <v>M010</v>
          </cell>
          <cell r="AY1365">
            <v>74012760</v>
          </cell>
          <cell r="AZ1365">
            <v>51013678</v>
          </cell>
          <cell r="BA1365">
            <v>80152290</v>
          </cell>
        </row>
        <row r="1366">
          <cell r="D1366">
            <v>60310690</v>
          </cell>
          <cell r="E1366" t="str">
            <v xml:space="preserve">A  </v>
          </cell>
          <cell r="F1366" t="str">
            <v>TV</v>
          </cell>
          <cell r="G1366" t="str">
            <v>OSCAR HERNÁNDEZ</v>
          </cell>
          <cell r="H1366" t="str">
            <v>CALLE LAGO AMATITLÁN N. 17 INT-201 COLONIA CLUB DE GOLF, PUEBLA, PUE.</v>
          </cell>
          <cell r="I1366" t="str">
            <v>9211353677-9221195688</v>
          </cell>
          <cell r="J1366" t="str">
            <v>HISENSE</v>
          </cell>
          <cell r="K1366" t="str">
            <v>43H7C</v>
          </cell>
          <cell r="L1366" t="str">
            <v>43G1632G4H00107</v>
          </cell>
          <cell r="M1366" t="str">
            <v>COMPRA EN LÍNEA</v>
          </cell>
          <cell r="N1366">
            <v>7424.63</v>
          </cell>
          <cell r="O1366">
            <v>42691</v>
          </cell>
          <cell r="P1366">
            <v>42773</v>
          </cell>
          <cell r="Q1366">
            <v>201032</v>
          </cell>
          <cell r="R1366" t="str">
            <v>14/02/2017 02:21 ERNESTO.HERN:NP5 10/02/2017 01:15 201032: P1A:T197917 PANEL LED OC-1007207</v>
          </cell>
          <cell r="S1366" t="str">
            <v/>
          </cell>
          <cell r="T1366" t="str">
            <v xml:space="preserve">  ERIK ORTEGA MÉNDEZ              </v>
          </cell>
          <cell r="U1366" t="str">
            <v>2017-04-20</v>
          </cell>
          <cell r="V1366" t="str">
            <v>CENTRO</v>
          </cell>
          <cell r="W1366" t="str">
            <v>COMPLETADO</v>
          </cell>
          <cell r="X1366" t="str">
            <v>TALLER</v>
          </cell>
          <cell r="Y1366">
            <v>42767</v>
          </cell>
          <cell r="Z1366">
            <v>82</v>
          </cell>
          <cell r="AA1366" t="str">
            <v>M010</v>
          </cell>
          <cell r="AD1366" t="str">
            <v>Puebla/Club de golf</v>
          </cell>
          <cell r="AE1366" t="str">
            <v>PUE</v>
          </cell>
          <cell r="AF1366" t="str">
            <v>MX</v>
          </cell>
          <cell r="AG1366" t="str">
            <v>10409930</v>
          </cell>
          <cell r="AH1366" t="str">
            <v>OSCAR HERNANDEZ</v>
          </cell>
          <cell r="AI1366" t="str">
            <v>Lamo amaticlan num 17 int 201</v>
          </cell>
          <cell r="AJ1366" t="str">
            <v>9221195688</v>
          </cell>
          <cell r="AK1366" t="str">
            <v>9221195688</v>
          </cell>
          <cell r="AL1366" t="str">
            <v>72460</v>
          </cell>
          <cell r="AM1366"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366" t="str">
            <v>3TE43G154905</v>
          </cell>
          <cell r="AO1366" t="str">
            <v>Smart</v>
          </cell>
          <cell r="AP1366" t="str">
            <v>Hisense</v>
          </cell>
          <cell r="AQ1366" t="str">
            <v>Opera</v>
          </cell>
          <cell r="AR1366" t="str">
            <v>UHD 3840 X 2160</v>
          </cell>
          <cell r="AS1366" t="str">
            <v>3TE43G1618P0MG1618P0MM010</v>
          </cell>
          <cell r="AT1366" t="str">
            <v>0</v>
          </cell>
          <cell r="AU1366" t="str">
            <v>43H7C</v>
          </cell>
          <cell r="AV1366" t="str">
            <v>3TE43G1618P0M</v>
          </cell>
          <cell r="AW1366" t="str">
            <v>G1618P0M</v>
          </cell>
          <cell r="AX1366" t="str">
            <v>M010</v>
          </cell>
          <cell r="AY1366">
            <v>74012761</v>
          </cell>
          <cell r="AZ1366">
            <v>51013679</v>
          </cell>
          <cell r="BA1366">
            <v>80152291</v>
          </cell>
        </row>
        <row r="1367">
          <cell r="D1367">
            <v>60310768</v>
          </cell>
          <cell r="E1367" t="str">
            <v xml:space="preserve">A </v>
          </cell>
          <cell r="F1367" t="str">
            <v>TV</v>
          </cell>
          <cell r="G1367" t="str">
            <v>GLORIA QUIROZ JIMENEZ</v>
          </cell>
          <cell r="H1367" t="str">
            <v>GERANIOS 9,SAN FRANCISCO CHILPAN,TULTITLAN</v>
          </cell>
          <cell r="I1367">
            <v>58842587</v>
          </cell>
          <cell r="J1367" t="str">
            <v>HISENSE</v>
          </cell>
          <cell r="K1367" t="str">
            <v>32H3B1</v>
          </cell>
          <cell r="L1367" t="str">
            <v>32G154504H02969</v>
          </cell>
          <cell r="M1367" t="str">
            <v>A80</v>
          </cell>
          <cell r="N1367">
            <v>3060.34</v>
          </cell>
          <cell r="O1367">
            <v>42381</v>
          </cell>
          <cell r="P1367">
            <v>42774</v>
          </cell>
          <cell r="Q1367">
            <v>201679</v>
          </cell>
          <cell r="R1367" t="str">
            <v>PCB MAIN T187160 OC 1007073</v>
          </cell>
          <cell r="S1367" t="str">
            <v>EQUIPO EN CASA DE CLIENTE,PENDIENTE DE R</v>
          </cell>
          <cell r="T1367" t="str">
            <v xml:space="preserve">GUADALUPE GIRON                   </v>
          </cell>
          <cell r="U1367" t="str">
            <v>2017-04-22</v>
          </cell>
          <cell r="V1367" t="str">
            <v>CENTRO</v>
          </cell>
          <cell r="W1367" t="str">
            <v>COMPLETADO</v>
          </cell>
          <cell r="X1367" t="str">
            <v>CLIENTE</v>
          </cell>
          <cell r="Y1367">
            <v>42769</v>
          </cell>
          <cell r="Z1367">
            <v>388</v>
          </cell>
          <cell r="AA1367" t="str">
            <v>M012</v>
          </cell>
          <cell r="AD1367" t="str">
            <v>San fracisco chilpan/ Tultitlan</v>
          </cell>
          <cell r="AE1367" t="str">
            <v>MEX</v>
          </cell>
          <cell r="AF1367" t="str">
            <v>MX</v>
          </cell>
          <cell r="AG1367" t="str">
            <v>10410263</v>
          </cell>
          <cell r="AH1367" t="str">
            <v>GLORIA QUIROZ JIMENEZ</v>
          </cell>
          <cell r="AI1367" t="str">
            <v>9 Geranios</v>
          </cell>
          <cell r="AJ1367" t="str">
            <v>58842587</v>
          </cell>
          <cell r="AK1367">
            <v>0</v>
          </cell>
          <cell r="AL1367" t="str">
            <v>54940</v>
          </cell>
          <cell r="AM1367"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367" t="str">
            <v>3TE32G153442</v>
          </cell>
          <cell r="AO1367" t="str">
            <v>Básica</v>
          </cell>
          <cell r="AP1367" t="str">
            <v>Hisense</v>
          </cell>
          <cell r="AQ1367" t="str">
            <v>Opera</v>
          </cell>
          <cell r="AR1367" t="str">
            <v>HD 1366 X 768</v>
          </cell>
          <cell r="AS1367" t="str">
            <v>3TE32G164786G164786M010</v>
          </cell>
          <cell r="AT1367">
            <v>1</v>
          </cell>
          <cell r="AU1367" t="str">
            <v>32H3B2</v>
          </cell>
          <cell r="AV1367" t="str">
            <v>3TE32G164786</v>
          </cell>
          <cell r="AW1367" t="str">
            <v>G164786</v>
          </cell>
          <cell r="AX1367" t="str">
            <v>M010</v>
          </cell>
          <cell r="AY1367">
            <v>74012762</v>
          </cell>
          <cell r="AZ1367">
            <v>51013680</v>
          </cell>
          <cell r="BA1367">
            <v>80152292</v>
          </cell>
        </row>
        <row r="1368">
          <cell r="D1368">
            <v>60311539</v>
          </cell>
          <cell r="E1368" t="str">
            <v>A</v>
          </cell>
          <cell r="F1368" t="str">
            <v>TV</v>
          </cell>
          <cell r="G1368" t="str">
            <v xml:space="preserve">SUSANA ANAHI MARQUEZ AVILA </v>
          </cell>
          <cell r="H1368" t="str">
            <v>CALLE VARADERO MZ- 25 CASA 901</v>
          </cell>
          <cell r="I1368">
            <v>9846884984</v>
          </cell>
          <cell r="J1368" t="str">
            <v>HISENSE</v>
          </cell>
          <cell r="K1368" t="str">
            <v>43H7C</v>
          </cell>
          <cell r="L1368" t="str">
            <v>43G1618P0MH0102</v>
          </cell>
          <cell r="M1368" t="str">
            <v>TICKET: PYR/000059953</v>
          </cell>
          <cell r="N1368">
            <v>11998.62</v>
          </cell>
          <cell r="O1368">
            <v>42531</v>
          </cell>
          <cell r="P1368">
            <v>42784</v>
          </cell>
          <cell r="Q1368">
            <v>201033</v>
          </cell>
          <cell r="R1368" t="str">
            <v xml:space="preserve">22/02/2017 NP5 ERNESTO HERNESTO </v>
          </cell>
          <cell r="S1368" t="str">
            <v xml:space="preserve"> EQUIPO EN RESGUARDO DEL CENTRO DE SERVI</v>
          </cell>
          <cell r="T1368" t="str">
            <v xml:space="preserve"> JUAN OSWALDO URIBE PERAZA   Fecha</v>
          </cell>
          <cell r="U1368">
            <v>42845</v>
          </cell>
          <cell r="V1368" t="str">
            <v>SUR</v>
          </cell>
          <cell r="W1368" t="str">
            <v>COMPLETADO</v>
          </cell>
          <cell r="X1368" t="str">
            <v>TALLER</v>
          </cell>
          <cell r="Y1368">
            <v>42780</v>
          </cell>
          <cell r="Z1368">
            <v>253</v>
          </cell>
          <cell r="AA1368" t="str">
            <v>M010</v>
          </cell>
          <cell r="AD1368" t="str">
            <v>Fracc Playa Azul/Solidaridad</v>
          </cell>
          <cell r="AE1368" t="str">
            <v>QR</v>
          </cell>
          <cell r="AF1368" t="str">
            <v>MX</v>
          </cell>
          <cell r="AG1368" t="str">
            <v>10411982</v>
          </cell>
          <cell r="AH1368" t="str">
            <v>SUSANA ANAHI MARQUEZ AVILA</v>
          </cell>
          <cell r="AI1368" t="str">
            <v>901 Varadero Mz 25</v>
          </cell>
          <cell r="AJ1368" t="str">
            <v>9842078193</v>
          </cell>
          <cell r="AK1368" t="str">
            <v>9842078193</v>
          </cell>
          <cell r="AL1368" t="str">
            <v>77710</v>
          </cell>
          <cell r="AM1368"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368" t="str">
            <v>3TE43G154905</v>
          </cell>
          <cell r="AO1368" t="str">
            <v>Smart</v>
          </cell>
          <cell r="AP1368" t="str">
            <v>Hisense</v>
          </cell>
          <cell r="AQ1368" t="str">
            <v>Opera</v>
          </cell>
          <cell r="AR1368" t="str">
            <v>UHD 3840 X 2160</v>
          </cell>
          <cell r="AS1368" t="str">
            <v>3TE43G1618P0MG1618P0MM010</v>
          </cell>
          <cell r="AT1368" t="str">
            <v>0</v>
          </cell>
          <cell r="AU1368" t="str">
            <v>43H7C</v>
          </cell>
          <cell r="AV1368" t="str">
            <v>3TE43G1618P0M</v>
          </cell>
          <cell r="AW1368" t="str">
            <v>G1618P0M</v>
          </cell>
          <cell r="AX1368" t="str">
            <v>M010</v>
          </cell>
          <cell r="AY1368">
            <v>74012763</v>
          </cell>
          <cell r="AZ1368">
            <v>51013681</v>
          </cell>
          <cell r="BA1368">
            <v>80152296</v>
          </cell>
        </row>
        <row r="1369">
          <cell r="D1369">
            <v>60311105</v>
          </cell>
          <cell r="E1369" t="str">
            <v xml:space="preserve">A </v>
          </cell>
          <cell r="F1369" t="str">
            <v>TV</v>
          </cell>
          <cell r="G1369" t="str">
            <v>SANJUANA ALFEREZ ECHEVERRIA</v>
          </cell>
          <cell r="H1369" t="str">
            <v>BRILLANTE 129 ARENALES TAPATIOS ZAPOPAN JALISCO</v>
          </cell>
          <cell r="I1369">
            <v>3333626268</v>
          </cell>
          <cell r="J1369" t="str">
            <v>HISENSE</v>
          </cell>
          <cell r="K1369" t="str">
            <v>40H5B2</v>
          </cell>
          <cell r="L1369" t="str">
            <v xml:space="preserve">40G1619B0H05110 </v>
          </cell>
          <cell r="M1369">
            <v>14717</v>
          </cell>
          <cell r="N1369">
            <v>5790</v>
          </cell>
          <cell r="O1369">
            <v>42740</v>
          </cell>
          <cell r="P1369">
            <v>42775</v>
          </cell>
          <cell r="Q1369">
            <v>201076</v>
          </cell>
          <cell r="R1369" t="str">
            <v xml:space="preserve"> PCB DAÑADA  P1 T192199</v>
          </cell>
          <cell r="S1369" t="str">
            <v/>
          </cell>
          <cell r="T1369" t="str">
            <v xml:space="preserve"> Carlos Muñiz     Fecha de Aplicac</v>
          </cell>
          <cell r="U1369" t="str">
            <v>2017/04/24</v>
          </cell>
          <cell r="V1369" t="str">
            <v>SUR</v>
          </cell>
          <cell r="W1369" t="str">
            <v>COMPLETADO</v>
          </cell>
          <cell r="X1369" t="str">
            <v>TALLER</v>
          </cell>
          <cell r="Y1369">
            <v>42774</v>
          </cell>
          <cell r="Z1369">
            <v>34</v>
          </cell>
          <cell r="AA1369" t="str">
            <v>M010</v>
          </cell>
          <cell r="AD1369" t="str">
            <v>ZAPOPAN/ARENALES TAPATIOS MUN</v>
          </cell>
          <cell r="AE1369" t="str">
            <v>JAL</v>
          </cell>
          <cell r="AF1369" t="str">
            <v>MX</v>
          </cell>
          <cell r="AG1369" t="str">
            <v>10411664</v>
          </cell>
          <cell r="AH1369" t="str">
            <v>SANJUANA ALFÉREZ ECHEVERRIA</v>
          </cell>
          <cell r="AI1369" t="str">
            <v>BRILLANTE # 129</v>
          </cell>
          <cell r="AJ1369" t="str">
            <v>0443333626268</v>
          </cell>
          <cell r="AK1369">
            <v>0</v>
          </cell>
          <cell r="AL1369" t="str">
            <v>45066</v>
          </cell>
          <cell r="AM1369"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369" t="str">
            <v>3TE40G155372</v>
          </cell>
          <cell r="AO1369" t="str">
            <v>Smart</v>
          </cell>
          <cell r="AP1369" t="str">
            <v>Hisense</v>
          </cell>
          <cell r="AQ1369" t="str">
            <v>Opera</v>
          </cell>
          <cell r="AR1369" t="str">
            <v>FHD 1920 x 1080</v>
          </cell>
          <cell r="AS1369" t="str">
            <v>3TE40G164782G164782M010</v>
          </cell>
          <cell r="AT1369">
            <v>2</v>
          </cell>
          <cell r="AU1369" t="str">
            <v>40H5B2</v>
          </cell>
          <cell r="AV1369" t="str">
            <v>3TE40G164782</v>
          </cell>
          <cell r="AW1369" t="str">
            <v>G164782</v>
          </cell>
          <cell r="AX1369" t="str">
            <v>M010</v>
          </cell>
          <cell r="AY1369">
            <v>74012765</v>
          </cell>
          <cell r="AZ1369">
            <v>51013683</v>
          </cell>
          <cell r="BA1369">
            <v>80152308</v>
          </cell>
        </row>
        <row r="1370">
          <cell r="D1370">
            <v>60263732</v>
          </cell>
          <cell r="E1370" t="str">
            <v xml:space="preserve">D </v>
          </cell>
          <cell r="F1370" t="str">
            <v>TV</v>
          </cell>
          <cell r="G1370" t="str">
            <v>Juan Carlos Villera Soto</v>
          </cell>
          <cell r="H1370" t="str">
            <v xml:space="preserve">cerrada de corregidora 22, Col. Segunda  Demarcac., C.P.42660 Francisco I. Madero, Hidalgo </v>
          </cell>
          <cell r="I1370">
            <v>7721381963</v>
          </cell>
          <cell r="J1370" t="str">
            <v>SHARP</v>
          </cell>
          <cell r="K1370" t="str">
            <v>32K21D</v>
          </cell>
          <cell r="L1370" t="str">
            <v>32J134805H02199</v>
          </cell>
          <cell r="M1370" t="str">
            <v>CARTA DE ACEPTACION</v>
          </cell>
          <cell r="N1370">
            <v>3899</v>
          </cell>
          <cell r="O1370">
            <v>41693</v>
          </cell>
          <cell r="P1370">
            <v>42518</v>
          </cell>
          <cell r="Q1370">
            <v>201677</v>
          </cell>
          <cell r="R1370" t="str">
            <v>02/06/2016 06 : 43  ADOLFO.FER : NP5</v>
          </cell>
          <cell r="S1370" t="str">
            <v>SE AUTORIZO CAMBIO FISICO POR FALTA DE P</v>
          </cell>
          <cell r="T1370" t="str">
            <v xml:space="preserve"> Ana Lemus Moreno              Fec</v>
          </cell>
          <cell r="U1370" t="str">
            <v>2017-04-26</v>
          </cell>
          <cell r="V1370" t="str">
            <v>CENTRO</v>
          </cell>
          <cell r="W1370" t="str">
            <v>COMPLETADO</v>
          </cell>
          <cell r="X1370" t="str">
            <v>CLIENTE</v>
          </cell>
          <cell r="Y1370" t="e">
            <v>#N/A</v>
          </cell>
          <cell r="AA1370" t="str">
            <v>M012</v>
          </cell>
          <cell r="AD1370" t="e">
            <v>#N/A</v>
          </cell>
          <cell r="AE1370" t="e">
            <v>#N/A</v>
          </cell>
          <cell r="AF1370" t="e">
            <v>#N/A</v>
          </cell>
          <cell r="AG1370" t="e">
            <v>#N/A</v>
          </cell>
          <cell r="AH1370" t="e">
            <v>#N/A</v>
          </cell>
          <cell r="AI1370" t="e">
            <v>#N/A</v>
          </cell>
          <cell r="AJ1370" t="e">
            <v>#N/A</v>
          </cell>
          <cell r="AK1370" t="e">
            <v>#N/A</v>
          </cell>
          <cell r="AL1370" t="e">
            <v>#N/A</v>
          </cell>
          <cell r="AM1370" t="e">
            <v>#N/A</v>
          </cell>
          <cell r="AN1370" t="str">
            <v>3TE32J140473</v>
          </cell>
          <cell r="AO1370" t="str">
            <v>Básica</v>
          </cell>
          <cell r="AP1370" t="str">
            <v>Hisense</v>
          </cell>
          <cell r="AQ1370" t="str">
            <v>Opera</v>
          </cell>
          <cell r="AR1370" t="str">
            <v>HD 1366 X 768</v>
          </cell>
          <cell r="AS1370" t="str">
            <v>3TE32G164786G164786M010</v>
          </cell>
          <cell r="AT1370">
            <v>1</v>
          </cell>
          <cell r="AU1370" t="str">
            <v>32H3B2</v>
          </cell>
          <cell r="AV1370" t="str">
            <v>3TE32G164786</v>
          </cell>
          <cell r="AW1370" t="str">
            <v>G164786</v>
          </cell>
          <cell r="AX1370" t="str">
            <v>M010</v>
          </cell>
          <cell r="AY1370">
            <v>74012767</v>
          </cell>
          <cell r="AZ1370">
            <v>51013685</v>
          </cell>
          <cell r="BA1370">
            <v>80152314</v>
          </cell>
        </row>
        <row r="1371">
          <cell r="D1371">
            <v>60302696</v>
          </cell>
          <cell r="E1371" t="str">
            <v>A</v>
          </cell>
          <cell r="F1371" t="str">
            <v>TV</v>
          </cell>
          <cell r="G1371" t="str">
            <v>JOSE MARTIN SOSA FAJARDO</v>
          </cell>
          <cell r="H1371" t="str">
            <v>TOLTECA 359, AZTECA, GUADALUPE</v>
          </cell>
          <cell r="I1371" t="str">
            <v>8183679765, 11878039</v>
          </cell>
          <cell r="J1371" t="str">
            <v>HISENSE</v>
          </cell>
          <cell r="K1371" t="str">
            <v>32K20D</v>
          </cell>
          <cell r="L1371" t="str">
            <v>32J134805H01845</v>
          </cell>
          <cell r="M1371" t="str">
            <v>TIKET</v>
          </cell>
          <cell r="N1371">
            <v>98.9</v>
          </cell>
          <cell r="O1371">
            <v>41757</v>
          </cell>
          <cell r="P1371">
            <v>42682</v>
          </cell>
          <cell r="Q1371">
            <v>201024</v>
          </cell>
          <cell r="R1371">
            <v>0</v>
          </cell>
          <cell r="S1371" t="str">
            <v/>
          </cell>
          <cell r="T1371" t="str">
            <v xml:space="preserve">    SOFIA VAZQUEZ                 </v>
          </cell>
          <cell r="U1371" t="str">
            <v>2017-04-26</v>
          </cell>
          <cell r="V1371" t="str">
            <v>Norte</v>
          </cell>
          <cell r="W1371" t="str">
            <v>FIRMA</v>
          </cell>
          <cell r="X1371" t="str">
            <v>TALLER</v>
          </cell>
          <cell r="Y1371">
            <v>42681</v>
          </cell>
          <cell r="Z1371" t="e">
            <v>#N/A</v>
          </cell>
          <cell r="AA1371" t="str">
            <v>M010</v>
          </cell>
          <cell r="AD1371" t="str">
            <v>guadalupe/azteca</v>
          </cell>
          <cell r="AE1371" t="str">
            <v>NL</v>
          </cell>
          <cell r="AF1371" t="str">
            <v>MX</v>
          </cell>
          <cell r="AG1371" t="str">
            <v>10403510</v>
          </cell>
          <cell r="AH1371" t="str">
            <v>JOSE MARTIN SOSA</v>
          </cell>
          <cell r="AI1371" t="str">
            <v>359 tolteca</v>
          </cell>
          <cell r="AJ1371" t="str">
            <v>8183679765</v>
          </cell>
          <cell r="AK1371" t="str">
            <v>5511878039</v>
          </cell>
          <cell r="AL1371" t="str">
            <v>67150</v>
          </cell>
          <cell r="AM1371"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371" t="str">
            <v>3TE32J134805</v>
          </cell>
          <cell r="AO1371" t="str">
            <v>Básica</v>
          </cell>
          <cell r="AP1371" t="str">
            <v>Hisense</v>
          </cell>
          <cell r="AQ1371" t="str">
            <v>?</v>
          </cell>
          <cell r="AR1371" t="str">
            <v>HD 1366 X 768</v>
          </cell>
          <cell r="AS1371" t="str">
            <v>3TE32G164786G164786M010</v>
          </cell>
          <cell r="AT1371">
            <v>1</v>
          </cell>
          <cell r="AU1371" t="str">
            <v>32H3B2</v>
          </cell>
          <cell r="AV1371" t="str">
            <v>3TE32G164786</v>
          </cell>
          <cell r="AW1371" t="str">
            <v>G164786</v>
          </cell>
          <cell r="AX1371" t="str">
            <v>M010</v>
          </cell>
          <cell r="AY1371">
            <v>74012768</v>
          </cell>
          <cell r="AZ1371">
            <v>51013686</v>
          </cell>
          <cell r="BA1371">
            <v>80152316</v>
          </cell>
        </row>
        <row r="1372">
          <cell r="D1372">
            <v>60297401</v>
          </cell>
          <cell r="E1372" t="str">
            <v>A</v>
          </cell>
          <cell r="F1372" t="str">
            <v>TV</v>
          </cell>
          <cell r="G1372" t="str">
            <v>CANDELARIO HERNANDEZ</v>
          </cell>
          <cell r="H1372" t="str">
            <v>MARINO ABASOLONO. 200 FRANCISCO VILLA TLAPACOYAN</v>
          </cell>
          <cell r="I1372">
            <v>2253151597</v>
          </cell>
          <cell r="J1372" t="str">
            <v>HISENSE</v>
          </cell>
          <cell r="K1372" t="str">
            <v>40K20D</v>
          </cell>
          <cell r="L1372" t="str">
            <v>40G143460H08141</v>
          </cell>
          <cell r="M1372" t="str">
            <v>TICKET 000126739</v>
          </cell>
          <cell r="N1372" t="str">
            <v>5,761,05</v>
          </cell>
          <cell r="O1372">
            <v>41978</v>
          </cell>
          <cell r="P1372">
            <v>42843</v>
          </cell>
          <cell r="Q1372">
            <v>201068</v>
          </cell>
          <cell r="R1372" t="str">
            <v xml:space="preserve">T: 172750 OC-1002882
</v>
          </cell>
          <cell r="S1372" t="str">
            <v/>
          </cell>
          <cell r="T1372" t="str">
            <v xml:space="preserve"> KAREN BAUTISTA</v>
          </cell>
          <cell r="U1372">
            <v>42846</v>
          </cell>
          <cell r="V1372" t="str">
            <v>SUR</v>
          </cell>
          <cell r="W1372" t="str">
            <v>COMPLETADO</v>
          </cell>
          <cell r="X1372" t="str">
            <v>TALLER</v>
          </cell>
          <cell r="Y1372">
            <v>42655</v>
          </cell>
          <cell r="Z1372" t="e">
            <v>#N/A</v>
          </cell>
          <cell r="AA1372" t="str">
            <v>M010</v>
          </cell>
          <cell r="AD1372" t="str">
            <v>tlapacoyan/col francisco villa</v>
          </cell>
          <cell r="AE1372" t="str">
            <v>VER</v>
          </cell>
          <cell r="AF1372" t="str">
            <v>MX</v>
          </cell>
          <cell r="AG1372" t="str">
            <v>10397066</v>
          </cell>
          <cell r="AH1372" t="str">
            <v>CANDELARIO HERNANDEZ</v>
          </cell>
          <cell r="AI1372" t="str">
            <v>200 mariano abasolo</v>
          </cell>
          <cell r="AJ1372" t="str">
            <v>2253151597</v>
          </cell>
          <cell r="AK1372">
            <v>0</v>
          </cell>
          <cell r="AL1372" t="str">
            <v>93650</v>
          </cell>
          <cell r="AM1372"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372" t="str">
            <v>3TE40G134207</v>
          </cell>
          <cell r="AO1372" t="str">
            <v>Básica</v>
          </cell>
          <cell r="AP1372" t="str">
            <v>Hisense</v>
          </cell>
          <cell r="AQ1372" t="str">
            <v>Opera</v>
          </cell>
          <cell r="AR1372" t="str">
            <v>FHD 1920 x 1080</v>
          </cell>
          <cell r="AS1372" t="str">
            <v>GTE40G153352CRMM012</v>
          </cell>
          <cell r="AT1372">
            <v>1</v>
          </cell>
          <cell r="AU1372" t="str">
            <v>40H5B</v>
          </cell>
          <cell r="AV1372" t="str">
            <v>GTE40G153352</v>
          </cell>
          <cell r="AW1372" t="str">
            <v>CRM</v>
          </cell>
          <cell r="AX1372" t="str">
            <v>M012</v>
          </cell>
          <cell r="AY1372">
            <v>74012769</v>
          </cell>
          <cell r="AZ1372">
            <v>51013687</v>
          </cell>
          <cell r="BA1372">
            <v>80152319</v>
          </cell>
        </row>
        <row r="1373">
          <cell r="D1373">
            <v>60310958</v>
          </cell>
          <cell r="E1373" t="str">
            <v>A</v>
          </cell>
          <cell r="F1373" t="str">
            <v>TV</v>
          </cell>
          <cell r="G1373" t="str">
            <v>JAVIER TOY QUESADA</v>
          </cell>
          <cell r="H1373" t="str">
            <v>ALCONHONES 5 COL. VILLAS DEL SOL, CIUDAD DE MINATITLAN, VER</v>
          </cell>
          <cell r="I1373" t="str">
            <v>9222240919, 9221050875</v>
          </cell>
          <cell r="J1373" t="str">
            <v>HISENSE</v>
          </cell>
          <cell r="K1373" t="str">
            <v>32K20DW</v>
          </cell>
          <cell r="L1373" t="str">
            <v>32J134902H00243</v>
          </cell>
          <cell r="M1373">
            <v>1042364</v>
          </cell>
          <cell r="N1373">
            <v>3999</v>
          </cell>
          <cell r="O1373">
            <v>42762</v>
          </cell>
          <cell r="P1373">
            <v>42775</v>
          </cell>
          <cell r="Q1373">
            <v>201054</v>
          </cell>
          <cell r="R1373" t="str">
            <v xml:space="preserve">OC-1007237
</v>
          </cell>
          <cell r="S1373" t="str">
            <v/>
          </cell>
          <cell r="T1373" t="str">
            <v xml:space="preserve"> JESUS LEON PUIG           Fecha d</v>
          </cell>
          <cell r="U1373" t="str">
            <v>2017-04-12</v>
          </cell>
          <cell r="V1373" t="str">
            <v>SUR</v>
          </cell>
          <cell r="W1373" t="str">
            <v>COMPLETADO</v>
          </cell>
          <cell r="X1373" t="str">
            <v>TALLER</v>
          </cell>
          <cell r="Y1373">
            <v>42773</v>
          </cell>
          <cell r="Z1373">
            <v>11</v>
          </cell>
          <cell r="AA1373" t="str">
            <v>M010</v>
          </cell>
          <cell r="AD1373" t="str">
            <v>Minatitlan/Villas del sol</v>
          </cell>
          <cell r="AE1373" t="str">
            <v>VER</v>
          </cell>
          <cell r="AF1373" t="str">
            <v>MX</v>
          </cell>
          <cell r="AG1373" t="str">
            <v>10411459</v>
          </cell>
          <cell r="AH1373" t="str">
            <v>JAVIER TOY QUEZADA</v>
          </cell>
          <cell r="AI1373" t="str">
            <v>5 Alcohones</v>
          </cell>
          <cell r="AJ1373" t="str">
            <v>9221050875</v>
          </cell>
          <cell r="AK1373" t="str">
            <v>9221050875</v>
          </cell>
          <cell r="AL1373" t="str">
            <v>96770</v>
          </cell>
          <cell r="AM1373"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373" t="str">
            <v>3TE32G143053</v>
          </cell>
          <cell r="AO1373" t="str">
            <v>Smart</v>
          </cell>
          <cell r="AP1373" t="str">
            <v>Hisense</v>
          </cell>
          <cell r="AQ1373" t="str">
            <v>Opera</v>
          </cell>
          <cell r="AR1373" t="str">
            <v>HD 1366 X 768</v>
          </cell>
          <cell r="AS1373" t="str">
            <v>3TE32G164786G164786M010</v>
          </cell>
          <cell r="AT1373">
            <v>1</v>
          </cell>
          <cell r="AU1373" t="str">
            <v>32H3B2</v>
          </cell>
          <cell r="AV1373" t="str">
            <v>3TE32G164786</v>
          </cell>
          <cell r="AW1373" t="str">
            <v>G164786</v>
          </cell>
          <cell r="AX1373" t="str">
            <v>M010</v>
          </cell>
          <cell r="AY1373">
            <v>74012770</v>
          </cell>
          <cell r="AZ1373">
            <v>51013688</v>
          </cell>
          <cell r="BA1373">
            <v>80152320</v>
          </cell>
        </row>
        <row r="1374">
          <cell r="D1374">
            <v>60317032</v>
          </cell>
          <cell r="E1374" t="str">
            <v>A</v>
          </cell>
          <cell r="F1374" t="str">
            <v>TV</v>
          </cell>
          <cell r="G1374" t="str">
            <v xml:space="preserve">SONIA LOURDES BARBA GUERRERO </v>
          </cell>
          <cell r="H1374" t="str">
            <v xml:space="preserve">DE LA CALZADA 48, STA MARIA TEQUEPEXPAN 45061  TLAQUEPAQUE JAL  </v>
          </cell>
          <cell r="I1374">
            <v>3314912194</v>
          </cell>
          <cell r="J1374" t="str">
            <v>HISENSE</v>
          </cell>
          <cell r="K1374" t="str">
            <v>32K21DW</v>
          </cell>
          <cell r="L1374" t="str">
            <v xml:space="preserve">32J141022H00269  </v>
          </cell>
          <cell r="M1374" t="str">
            <v>Factura</v>
          </cell>
          <cell r="N1374">
            <v>4599</v>
          </cell>
          <cell r="O1374">
            <v>42063</v>
          </cell>
          <cell r="P1374">
            <v>42823</v>
          </cell>
          <cell r="Q1374">
            <v>201076</v>
          </cell>
          <cell r="R1374" t="str">
            <v>10/05/2017 06 : 06  ARANTXA.MON : Se autoriza NP5; por correccion de documentos
P1: T171937/PANEL/OC-1010217</v>
          </cell>
          <cell r="S1374" t="str">
            <v xml:space="preserve"> </v>
          </cell>
          <cell r="T1374" t="str">
            <v xml:space="preserve"> Carlos Muñiz                     </v>
          </cell>
          <cell r="U1374" t="str">
            <v>2017-05-12</v>
          </cell>
          <cell r="V1374" t="str">
            <v>SUR</v>
          </cell>
          <cell r="W1374" t="str">
            <v>COMPLETADO</v>
          </cell>
          <cell r="X1374" t="str">
            <v>TALLER</v>
          </cell>
          <cell r="Y1374">
            <v>42850</v>
          </cell>
          <cell r="Z1374">
            <v>787</v>
          </cell>
          <cell r="AD1374" t="str">
            <v>Tlaquepaque/Sta MaTequepexpan</v>
          </cell>
          <cell r="AE1374" t="str">
            <v>JAL</v>
          </cell>
          <cell r="AF1374" t="str">
            <v>MX</v>
          </cell>
          <cell r="AG1374" t="str">
            <v>10416939</v>
          </cell>
          <cell r="AH1374" t="str">
            <v>SONIA LOURDES BARBA GUERRERO</v>
          </cell>
          <cell r="AI1374" t="str">
            <v>48 De la calzada</v>
          </cell>
          <cell r="AJ1374" t="str">
            <v>3320145245</v>
          </cell>
          <cell r="AK1374" t="str">
            <v>3320145245</v>
          </cell>
          <cell r="AL1374" t="str">
            <v>45601</v>
          </cell>
          <cell r="AM1374"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374" t="str">
            <v>3TE32J140475</v>
          </cell>
          <cell r="AO1374" t="str">
            <v>Smart</v>
          </cell>
          <cell r="AP1374" t="str">
            <v>Hisense</v>
          </cell>
          <cell r="AQ1374" t="str">
            <v>Opera</v>
          </cell>
          <cell r="AR1374" t="str">
            <v>HD 1366 X 768</v>
          </cell>
          <cell r="AS1374" t="str">
            <v>3TE32G164485G164485M010</v>
          </cell>
          <cell r="AT1374">
            <v>4</v>
          </cell>
          <cell r="AU1374" t="str">
            <v>32H5B2</v>
          </cell>
          <cell r="AV1374" t="str">
            <v>3TE32G164485</v>
          </cell>
          <cell r="AW1374" t="str">
            <v>G164485</v>
          </cell>
          <cell r="AX1374" t="str">
            <v>M010</v>
          </cell>
          <cell r="AY1374">
            <v>74012601</v>
          </cell>
          <cell r="AZ1374">
            <v>51013520</v>
          </cell>
          <cell r="BA1374">
            <v>80152939</v>
          </cell>
        </row>
        <row r="1375">
          <cell r="D1375">
            <v>60317699</v>
          </cell>
          <cell r="E1375" t="str">
            <v xml:space="preserve">       A</v>
          </cell>
          <cell r="F1375" t="str">
            <v>TV</v>
          </cell>
          <cell r="G1375" t="str">
            <v>JULIO CESAR ROCHA JIMENEZ</v>
          </cell>
          <cell r="H1375" t="str">
            <v>JOSE VIVANCO 224, FOMERREY 156, CIENEGA DE FLORES</v>
          </cell>
          <cell r="I1375">
            <v>8117471722</v>
          </cell>
          <cell r="J1375" t="str">
            <v>HISENSE</v>
          </cell>
          <cell r="K1375" t="str">
            <v>50K20DW</v>
          </cell>
          <cell r="L1375" t="str">
            <v>50J140464H02871</v>
          </cell>
          <cell r="M1375" t="str">
            <v>26196-18</v>
          </cell>
          <cell r="N1375">
            <v>14024</v>
          </cell>
          <cell r="O1375">
            <v>41922</v>
          </cell>
          <cell r="P1375">
            <v>42870</v>
          </cell>
          <cell r="Q1375">
            <v>201024</v>
          </cell>
          <cell r="R1375" t="str">
            <v>17/05/17 6:26 ARANTXA NP5 P1A OC. 1010819 PANEL 173331</v>
          </cell>
          <cell r="S1375" t="str">
            <v/>
          </cell>
          <cell r="T1375" t="str">
            <v xml:space="preserve">    SOFIA VAZQUEZ                 </v>
          </cell>
          <cell r="U1375">
            <v>42878</v>
          </cell>
          <cell r="V1375" t="str">
            <v>NORTE</v>
          </cell>
          <cell r="X1375" t="str">
            <v>TALLER</v>
          </cell>
          <cell r="Y1375">
            <v>42859</v>
          </cell>
          <cell r="AD1375" t="str">
            <v>Cienega de Flores/Fomeray 156</v>
          </cell>
          <cell r="AE1375" t="str">
            <v>NL</v>
          </cell>
          <cell r="AF1375" t="str">
            <v>MX</v>
          </cell>
          <cell r="AG1375" t="str">
            <v>10417589</v>
          </cell>
          <cell r="AH1375" t="str">
            <v>JULIO CESAR ROCHA JIMENEZ</v>
          </cell>
          <cell r="AI1375" t="str">
            <v>224 Jose Vivanco</v>
          </cell>
          <cell r="AJ1375" t="str">
            <v>8117471722</v>
          </cell>
          <cell r="AK1375">
            <v>0</v>
          </cell>
          <cell r="AL1375" t="str">
            <v>65550</v>
          </cell>
          <cell r="AM1375"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375" t="str">
            <v>1TE50B8NUSCB</v>
          </cell>
          <cell r="AO1375" t="str">
            <v>Smart</v>
          </cell>
          <cell r="AP1375" t="str">
            <v>Hisense</v>
          </cell>
          <cell r="AQ1375" t="str">
            <v>Opera</v>
          </cell>
          <cell r="AR1375" t="str">
            <v>FHD 1920 x 1080</v>
          </cell>
          <cell r="AS1375" t="str">
            <v>3TE50G165140G165140M010</v>
          </cell>
          <cell r="AT1375">
            <v>28</v>
          </cell>
          <cell r="AU1375" t="str">
            <v>50H7GB</v>
          </cell>
          <cell r="AV1375" t="str">
            <v>3TE50G165140</v>
          </cell>
          <cell r="AW1375" t="str">
            <v>G165140</v>
          </cell>
          <cell r="AX1375" t="str">
            <v>M010</v>
          </cell>
          <cell r="AY1375">
            <v>74012790</v>
          </cell>
          <cell r="AZ1375">
            <v>51013706</v>
          </cell>
          <cell r="BA1375">
            <v>80152331</v>
          </cell>
        </row>
        <row r="1376">
          <cell r="D1376">
            <v>60317960</v>
          </cell>
          <cell r="E1376" t="str">
            <v xml:space="preserve">    A   </v>
          </cell>
          <cell r="F1376" t="str">
            <v>TV</v>
          </cell>
          <cell r="G1376" t="str">
            <v>JAVIER RAZO</v>
          </cell>
          <cell r="H1376" t="str">
            <v xml:space="preserve">CARLOS SANTANA 45,COL.MOCTEZUMA 1ERA SECC.VENUSTIANO CARRANZA </v>
          </cell>
          <cell r="I1376" t="str">
            <v>6793 7969</v>
          </cell>
          <cell r="J1376" t="str">
            <v>HISENSE</v>
          </cell>
          <cell r="K1376" t="str">
            <v>50K20DW</v>
          </cell>
          <cell r="L1376" t="str">
            <v>50G143067H00292</v>
          </cell>
          <cell r="M1376" t="str">
            <v>POLIZA</v>
          </cell>
          <cell r="N1376">
            <v>0</v>
          </cell>
          <cell r="O1376">
            <v>41652</v>
          </cell>
          <cell r="P1376">
            <v>42865</v>
          </cell>
          <cell r="Q1376">
            <v>201057</v>
          </cell>
          <cell r="R1376" t="str">
            <v>12/05/2017 06 : 52  ARANTXA.MON : TCF1
12/05/2017 06 : 52  ARANTXA.MON : Se autoriza NP5; numero de serie y ticket correcto
11/05/2017 03 : 18 201057 : P1A: SE SOLICITA #T173331,PANEL,OC-1010615,</v>
          </cell>
          <cell r="S1376" t="str">
            <v xml:space="preserve"> EQUIPO EN CSA DE CLIENTE</v>
          </cell>
          <cell r="T1376" t="str">
            <v xml:space="preserve"> MARIBEL SASTRE HERNANDEZ         </v>
          </cell>
          <cell r="U1376">
            <v>42878</v>
          </cell>
          <cell r="V1376" t="str">
            <v>CENTRO</v>
          </cell>
          <cell r="X1376" t="str">
            <v>TALLER</v>
          </cell>
          <cell r="Y1376">
            <v>42863</v>
          </cell>
          <cell r="AD1376" t="str">
            <v>col moctezuma/primera secc/v, carranza</v>
          </cell>
          <cell r="AE1376" t="str">
            <v>DF</v>
          </cell>
          <cell r="AF1376" t="str">
            <v>MX</v>
          </cell>
          <cell r="AG1376" t="str">
            <v>10417690</v>
          </cell>
          <cell r="AH1376" t="str">
            <v>JAVIER RASO</v>
          </cell>
          <cell r="AI1376" t="str">
            <v>45 carlos santana</v>
          </cell>
          <cell r="AJ1376" t="str">
            <v>67937969</v>
          </cell>
          <cell r="AK1376">
            <v>0</v>
          </cell>
          <cell r="AL1376" t="str">
            <v>15500</v>
          </cell>
          <cell r="AM1376"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376" t="str">
            <v>1TE50B8NUSCB</v>
          </cell>
          <cell r="AO1376" t="str">
            <v>Smart</v>
          </cell>
          <cell r="AP1376" t="str">
            <v>Hisense</v>
          </cell>
          <cell r="AQ1376" t="str">
            <v>Opera</v>
          </cell>
          <cell r="AR1376" t="str">
            <v>FHD 1920 x 1080</v>
          </cell>
          <cell r="AS1376" t="str">
            <v>3TE50G165140G165140M010</v>
          </cell>
          <cell r="AT1376">
            <v>28</v>
          </cell>
          <cell r="AU1376" t="str">
            <v>50H7GB</v>
          </cell>
          <cell r="AV1376" t="str">
            <v>3TE50G165140</v>
          </cell>
          <cell r="AW1376" t="str">
            <v>G165140</v>
          </cell>
          <cell r="AX1376" t="str">
            <v>M010</v>
          </cell>
          <cell r="AY1376">
            <v>74012823</v>
          </cell>
          <cell r="AZ1376">
            <v>51013738</v>
          </cell>
          <cell r="BA1376">
            <v>80152375</v>
          </cell>
        </row>
        <row r="1377">
          <cell r="D1377">
            <v>60310858</v>
          </cell>
          <cell r="E1377" t="str">
            <v>A</v>
          </cell>
          <cell r="F1377" t="str">
            <v>TV</v>
          </cell>
          <cell r="G1377" t="str">
            <v>FRANCISCO ROSALES HERNANDEZ</v>
          </cell>
          <cell r="H1377" t="str">
            <v>Moctezuma
no. 366 Cd Guzman/Centro</v>
          </cell>
          <cell r="I1377">
            <v>3414128282</v>
          </cell>
          <cell r="J1377" t="str">
            <v>HISENSE</v>
          </cell>
          <cell r="K1377" t="str">
            <v>40K20D</v>
          </cell>
          <cell r="L1377" t="str">
            <v>40G143464H00218</v>
          </cell>
          <cell r="M1377">
            <v>116830</v>
          </cell>
          <cell r="N1377">
            <v>5761.05</v>
          </cell>
          <cell r="O1377">
            <v>41802</v>
          </cell>
          <cell r="P1377">
            <v>42774</v>
          </cell>
          <cell r="Q1377">
            <v>201518</v>
          </cell>
          <cell r="R1377" t="str">
            <v>PCB main sin surtimiento 173417  OC-1007097</v>
          </cell>
          <cell r="S1377" t="str">
            <v>CLIENTE EN ESPERA DE CF</v>
          </cell>
          <cell r="T1377" t="str">
            <v xml:space="preserve"> Antonio Hernández Cedeño         </v>
          </cell>
          <cell r="U1377">
            <v>42874</v>
          </cell>
          <cell r="V1377" t="str">
            <v>SUR</v>
          </cell>
          <cell r="Y1377">
            <v>42773</v>
          </cell>
          <cell r="AD1377" t="str">
            <v>Cd Guzman/Centro</v>
          </cell>
          <cell r="AE1377" t="str">
            <v>JAL</v>
          </cell>
          <cell r="AF1377" t="str">
            <v>MX</v>
          </cell>
          <cell r="AG1377" t="str">
            <v>10410026</v>
          </cell>
          <cell r="AH1377" t="str">
            <v>FRANCISCO ROSALES HERNANDEZ</v>
          </cell>
          <cell r="AI1377" t="str">
            <v>366 Moctezuma</v>
          </cell>
          <cell r="AJ1377" t="str">
            <v>3411171954</v>
          </cell>
          <cell r="AK1377" t="str">
            <v>3411171954</v>
          </cell>
          <cell r="AL1377" t="str">
            <v>49000</v>
          </cell>
          <cell r="AM1377"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377" t="str">
            <v>3TE40G134207</v>
          </cell>
          <cell r="AO1377" t="str">
            <v>Básica</v>
          </cell>
          <cell r="AP1377" t="str">
            <v>Hisense</v>
          </cell>
          <cell r="AQ1377" t="str">
            <v>Opera</v>
          </cell>
          <cell r="AR1377" t="str">
            <v>FHD 1920 x 1080</v>
          </cell>
          <cell r="AS1377" t="str">
            <v>GTE40G151184CRMM012</v>
          </cell>
          <cell r="AT1377">
            <v>1</v>
          </cell>
          <cell r="AU1377" t="str">
            <v>40K20DW</v>
          </cell>
          <cell r="AV1377" t="str">
            <v>GTE40G151184</v>
          </cell>
          <cell r="AW1377" t="str">
            <v>CRM</v>
          </cell>
          <cell r="AX1377" t="str">
            <v>M012</v>
          </cell>
          <cell r="AY1377">
            <v>74012833</v>
          </cell>
          <cell r="AZ1377">
            <v>51013748</v>
          </cell>
          <cell r="BA1377">
            <v>80152388</v>
          </cell>
        </row>
        <row r="1378">
          <cell r="D1378">
            <v>60310744</v>
          </cell>
          <cell r="E1378" t="str">
            <v>A</v>
          </cell>
          <cell r="F1378" t="str">
            <v>TV</v>
          </cell>
          <cell r="G1378" t="str">
            <v>Araceli Moreno</v>
          </cell>
          <cell r="H1378" t="str">
            <v>alfonso reyes 491  colima/col jardines de vista hermosa</v>
          </cell>
          <cell r="I1378">
            <v>3123182357</v>
          </cell>
          <cell r="J1378" t="str">
            <v>HISENSE</v>
          </cell>
          <cell r="K1378" t="str">
            <v>32H5B2</v>
          </cell>
          <cell r="L1378" t="str">
            <v>32G1613D2H02511</v>
          </cell>
          <cell r="M1378" t="str">
            <v>Ticket</v>
          </cell>
          <cell r="N1378">
            <v>7499</v>
          </cell>
          <cell r="O1378" t="str">
            <v>06-18-16</v>
          </cell>
          <cell r="P1378">
            <v>42776</v>
          </cell>
          <cell r="Q1378">
            <v>201518</v>
          </cell>
          <cell r="R1378" t="str">
            <v>PCB MAIN 191148 EN OC-1007239</v>
          </cell>
          <cell r="S1378" t="str">
            <v>Cliente aún en espera de cambio físico.</v>
          </cell>
          <cell r="T1378" t="str">
            <v xml:space="preserve"> Antonio Hernández Cedeño         </v>
          </cell>
          <cell r="U1378">
            <v>42874</v>
          </cell>
          <cell r="V1378" t="str">
            <v>SUR</v>
          </cell>
          <cell r="Y1378">
            <v>42769</v>
          </cell>
          <cell r="AD1378" t="str">
            <v>colima/col jardines de vista hermosa</v>
          </cell>
          <cell r="AE1378" t="str">
            <v>COL</v>
          </cell>
          <cell r="AF1378" t="str">
            <v>MX</v>
          </cell>
          <cell r="AG1378" t="str">
            <v>10410691</v>
          </cell>
          <cell r="AH1378" t="str">
            <v>ARACELI MORENO</v>
          </cell>
          <cell r="AI1378" t="str">
            <v>491 alfonso reyes</v>
          </cell>
          <cell r="AJ1378" t="str">
            <v>0443123182357</v>
          </cell>
          <cell r="AK1378">
            <v>0</v>
          </cell>
          <cell r="AL1378" t="str">
            <v>28010</v>
          </cell>
          <cell r="AM1378"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378" t="str">
            <v>3TE32G155369</v>
          </cell>
          <cell r="AO1378" t="str">
            <v>Smart</v>
          </cell>
          <cell r="AP1378" t="str">
            <v>Hisense</v>
          </cell>
          <cell r="AQ1378" t="str">
            <v>Opera</v>
          </cell>
          <cell r="AR1378" t="str">
            <v>HD 1366 X 768</v>
          </cell>
          <cell r="AS1378" t="str">
            <v>3TE32G164485G164485M010</v>
          </cell>
          <cell r="AT1378">
            <v>4</v>
          </cell>
          <cell r="AU1378" t="str">
            <v>32H5B2</v>
          </cell>
          <cell r="AV1378" t="str">
            <v>3TE32G164485</v>
          </cell>
          <cell r="AW1378" t="str">
            <v>G164485</v>
          </cell>
          <cell r="AX1378" t="str">
            <v>M010</v>
          </cell>
          <cell r="AY1378">
            <v>74012834</v>
          </cell>
          <cell r="AZ1378">
            <v>51013749</v>
          </cell>
          <cell r="BA1378">
            <v>80152390</v>
          </cell>
        </row>
        <row r="1379">
          <cell r="D1379">
            <v>60310608</v>
          </cell>
          <cell r="E1379" t="str">
            <v>A</v>
          </cell>
          <cell r="F1379" t="str">
            <v>TV</v>
          </cell>
          <cell r="G1379" t="str">
            <v>Miguel Angel Sandoval Santos</v>
          </cell>
          <cell r="H1379" t="str">
            <v xml:space="preserve"> 
Morelos 22b Trapiche Cuauhtemoc/Centro</v>
          </cell>
          <cell r="I1379">
            <v>3123150578</v>
          </cell>
          <cell r="J1379" t="str">
            <v>HISENSE</v>
          </cell>
          <cell r="K1379" t="str">
            <v>43H7C</v>
          </cell>
          <cell r="L1379" t="str">
            <v>43G1618P0MH0552</v>
          </cell>
          <cell r="M1379" t="str">
            <v>POLIZA SELLADA</v>
          </cell>
          <cell r="N1379" t="str">
            <v>SEALED WARRANTY</v>
          </cell>
          <cell r="O1379">
            <v>42740</v>
          </cell>
          <cell r="P1379">
            <v>42776</v>
          </cell>
          <cell r="Q1379">
            <v>201518</v>
          </cell>
          <cell r="R1379" t="str">
            <v>PCB MAIN 198397 EN OC-1007295</v>
          </cell>
          <cell r="S1379" t="str">
            <v>Cliente aún en espera de cambio físico.</v>
          </cell>
          <cell r="T1379" t="str">
            <v xml:space="preserve"> Antonio Hernández Cedeño         </v>
          </cell>
          <cell r="U1379">
            <v>42874</v>
          </cell>
          <cell r="V1379" t="str">
            <v>SUR</v>
          </cell>
          <cell r="Y1379">
            <v>42767</v>
          </cell>
          <cell r="AD1379" t="str">
            <v>Trapiche Cuauhtemoc/Centro</v>
          </cell>
          <cell r="AE1379" t="str">
            <v>COL</v>
          </cell>
          <cell r="AF1379" t="str">
            <v>MX</v>
          </cell>
          <cell r="AG1379" t="str">
            <v>10411055</v>
          </cell>
          <cell r="AH1379" t="str">
            <v>MIGUEL ANGEL SANDOVAL SANTOS</v>
          </cell>
          <cell r="AI1379" t="str">
            <v>22b Morelos</v>
          </cell>
          <cell r="AJ1379" t="str">
            <v>3121253827</v>
          </cell>
          <cell r="AK1379" t="str">
            <v>3121253827</v>
          </cell>
          <cell r="AL1379" t="str">
            <v>28550</v>
          </cell>
          <cell r="AM1379"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379" t="str">
            <v>3TE43G154905</v>
          </cell>
          <cell r="AO1379" t="str">
            <v>Smart</v>
          </cell>
          <cell r="AP1379" t="str">
            <v>Hisense</v>
          </cell>
          <cell r="AQ1379" t="str">
            <v>Opera</v>
          </cell>
          <cell r="AR1379" t="str">
            <v>UHD 3840 X 2160</v>
          </cell>
          <cell r="AS1379" t="str">
            <v>3TE43G1618P0MG1618P0MM010</v>
          </cell>
          <cell r="AT1379" t="str">
            <v>0</v>
          </cell>
          <cell r="AU1379" t="str">
            <v>43H7C</v>
          </cell>
          <cell r="AV1379" t="str">
            <v>3TE43G1618P0M</v>
          </cell>
          <cell r="AW1379" t="str">
            <v>G1618P0M</v>
          </cell>
          <cell r="AX1379" t="str">
            <v>M010</v>
          </cell>
          <cell r="AY1379">
            <v>74012835</v>
          </cell>
          <cell r="AZ1379">
            <v>51013750</v>
          </cell>
          <cell r="BA1379">
            <v>80152392</v>
          </cell>
        </row>
        <row r="1380">
          <cell r="D1380">
            <v>60311643</v>
          </cell>
          <cell r="E1380" t="str">
            <v>A</v>
          </cell>
          <cell r="F1380" t="str">
            <v>TV</v>
          </cell>
          <cell r="G1380" t="str">
            <v>ARACELI VIRGEN GONZALEZ</v>
          </cell>
          <cell r="H1380" t="str">
            <v xml:space="preserve">calle antonio alvarez num 5
manzanillo / ignacio zaragoza
</v>
          </cell>
          <cell r="I1380">
            <v>3143324552</v>
          </cell>
          <cell r="J1380" t="str">
            <v>HISENSE</v>
          </cell>
          <cell r="K1380" t="str">
            <v>46K366Wn</v>
          </cell>
          <cell r="L1380" t="str">
            <v>46G133405H01221</v>
          </cell>
          <cell r="M1380" t="str">
            <v>0000180</v>
          </cell>
          <cell r="N1380">
            <v>6990</v>
          </cell>
          <cell r="O1380">
            <v>41699</v>
          </cell>
          <cell r="P1380">
            <v>42794</v>
          </cell>
          <cell r="Q1380">
            <v>201518</v>
          </cell>
          <cell r="R1380" t="str">
            <v>OC-1008017, T166671/Panel - PANEL</v>
          </cell>
          <cell r="S1380" t="str">
            <v>CLIENTE EN ESPERA DE CF</v>
          </cell>
          <cell r="T1380" t="str">
            <v xml:space="preserve"> Antonio Hernández Cedeño         </v>
          </cell>
          <cell r="U1380">
            <v>42874</v>
          </cell>
          <cell r="V1380" t="str">
            <v>SUR</v>
          </cell>
          <cell r="Y1380">
            <v>42781</v>
          </cell>
          <cell r="AD1380" t="str">
            <v>manzanillo / ignacio zaragoza</v>
          </cell>
          <cell r="AE1380" t="str">
            <v>COL</v>
          </cell>
          <cell r="AF1380" t="str">
            <v>MX</v>
          </cell>
          <cell r="AG1380" t="str">
            <v>10412159</v>
          </cell>
          <cell r="AH1380" t="str">
            <v>ARACELI VIRGEN GONZALEZ</v>
          </cell>
          <cell r="AI1380" t="str">
            <v>calle antonio alvarez num 5</v>
          </cell>
          <cell r="AJ1380" t="str">
            <v>0443141090689</v>
          </cell>
          <cell r="AK1380" t="str">
            <v>0443141090689</v>
          </cell>
          <cell r="AL1380" t="str">
            <v>28240</v>
          </cell>
          <cell r="AM1380"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380" t="str">
            <v>3TE46G133405</v>
          </cell>
          <cell r="AO1380" t="e">
            <v>#N/A</v>
          </cell>
          <cell r="AP1380" t="e">
            <v>#N/A</v>
          </cell>
          <cell r="AQ1380" t="e">
            <v>#N/A</v>
          </cell>
          <cell r="AR1380" t="e">
            <v>#N/A</v>
          </cell>
          <cell r="AS1380" t="str">
            <v>GTE50G151618CRMM012</v>
          </cell>
          <cell r="AT1380">
            <v>1</v>
          </cell>
          <cell r="AU1380" t="str">
            <v>50H5B</v>
          </cell>
          <cell r="AV1380" t="str">
            <v>GTE50G151618</v>
          </cell>
          <cell r="AW1380" t="str">
            <v>CRM</v>
          </cell>
          <cell r="AX1380" t="str">
            <v>M012</v>
          </cell>
          <cell r="AY1380">
            <v>74012836</v>
          </cell>
          <cell r="AZ1380">
            <v>51013751</v>
          </cell>
          <cell r="BA1380">
            <v>80152393</v>
          </cell>
        </row>
        <row r="1381">
          <cell r="D1381">
            <v>60308006</v>
          </cell>
          <cell r="E1381" t="str">
            <v>A</v>
          </cell>
          <cell r="F1381" t="str">
            <v>TV</v>
          </cell>
          <cell r="G1381" t="str">
            <v>Jose Gerardo Rincón Cuevas</v>
          </cell>
          <cell r="H1381" t="str">
            <v>Aquiles serdan num 80, Colima/Centro</v>
          </cell>
          <cell r="I1381">
            <v>3121145805</v>
          </cell>
          <cell r="J1381" t="str">
            <v>HISENSE SHARP</v>
          </cell>
          <cell r="K1381" t="str">
            <v>LC-65N5200U</v>
          </cell>
          <cell r="L1381" t="str">
            <v>65G155271H00417</v>
          </cell>
          <cell r="M1381">
            <v>8772</v>
          </cell>
          <cell r="N1381">
            <v>25159.15</v>
          </cell>
          <cell r="O1381" t="str">
            <v>07/15/2016</v>
          </cell>
          <cell r="P1381">
            <v>42739</v>
          </cell>
          <cell r="Q1381">
            <v>201518</v>
          </cell>
          <cell r="R1381" t="str">
            <v>PCB MAIN 197171 EN OC-1005609</v>
          </cell>
          <cell r="S1381" t="str">
            <v>Cliente aún en espera de cambio físico.</v>
          </cell>
          <cell r="T1381" t="str">
            <v xml:space="preserve"> Antonio Hernández Cedeño         </v>
          </cell>
          <cell r="U1381">
            <v>42874</v>
          </cell>
          <cell r="V1381" t="str">
            <v>SUR</v>
          </cell>
          <cell r="Y1381">
            <v>42738</v>
          </cell>
          <cell r="AD1381" t="str">
            <v>colima/centro</v>
          </cell>
          <cell r="AE1381" t="str">
            <v>COL</v>
          </cell>
          <cell r="AF1381" t="str">
            <v>MX</v>
          </cell>
          <cell r="AG1381" t="str">
            <v>10406403</v>
          </cell>
          <cell r="AH1381" t="str">
            <v>JOSE GERARDO RINCON CUEVAS</v>
          </cell>
          <cell r="AI1381" t="str">
            <v>Aquiles serdan num 80</v>
          </cell>
          <cell r="AJ1381" t="str">
            <v>3121145805</v>
          </cell>
          <cell r="AK1381" t="str">
            <v>3125956361</v>
          </cell>
          <cell r="AL1381" t="str">
            <v>28000</v>
          </cell>
          <cell r="AM1381"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381" t="str">
            <v>3TE65G155271</v>
          </cell>
          <cell r="AO1381" t="str">
            <v>Smart</v>
          </cell>
          <cell r="AP1381" t="str">
            <v>Sharp</v>
          </cell>
          <cell r="AQ1381" t="str">
            <v>Opera</v>
          </cell>
          <cell r="AR1381" t="str">
            <v>FHD 1920 x 1080</v>
          </cell>
          <cell r="AS1381" t="str">
            <v>3TE65G1623O8G1623O8M010</v>
          </cell>
          <cell r="AT1381" t="str">
            <v>0</v>
          </cell>
          <cell r="AU1381" t="str">
            <v>LC-65N5200U</v>
          </cell>
          <cell r="AV1381" t="str">
            <v>3TE65G1623O8</v>
          </cell>
          <cell r="AW1381" t="str">
            <v>G1623O8</v>
          </cell>
          <cell r="AX1381" t="str">
            <v>M010</v>
          </cell>
          <cell r="AY1381">
            <v>74012837</v>
          </cell>
          <cell r="AZ1381">
            <v>51013752</v>
          </cell>
          <cell r="BA1381">
            <v>80152395</v>
          </cell>
        </row>
        <row r="1382">
          <cell r="D1382">
            <v>60310084</v>
          </cell>
          <cell r="E1382" t="str">
            <v>A</v>
          </cell>
          <cell r="F1382" t="str">
            <v>TV</v>
          </cell>
          <cell r="G1382" t="str">
            <v>Francisco Apolinar</v>
          </cell>
          <cell r="H1382" t="str">
            <v>Av J Merced Cabrera 1200  Villa de Álvarez /La Comarca</v>
          </cell>
          <cell r="I1382">
            <v>3123122918</v>
          </cell>
          <cell r="J1382" t="str">
            <v>HISENSE</v>
          </cell>
          <cell r="K1382" t="str">
            <v>43H7C</v>
          </cell>
          <cell r="L1382" t="str">
            <v>43G161942H00034</v>
          </cell>
          <cell r="M1382" t="str">
            <v>POLIZA DE GARANTIA</v>
          </cell>
          <cell r="N1382" t="str">
            <v>SEALED WARRANTY</v>
          </cell>
          <cell r="O1382">
            <v>42694</v>
          </cell>
          <cell r="P1382">
            <v>42762</v>
          </cell>
          <cell r="Q1382">
            <v>201518</v>
          </cell>
          <cell r="R1382" t="str">
            <v>OC-1006962, T198397/Tarjeta Principal Madre - MAIN BOARD</v>
          </cell>
          <cell r="S1382" t="str">
            <v>Cliente aún en espera de cambio físico.</v>
          </cell>
          <cell r="T1382" t="str">
            <v xml:space="preserve"> Antonio Hernández Cedeño         </v>
          </cell>
          <cell r="U1382">
            <v>42874</v>
          </cell>
          <cell r="V1382" t="str">
            <v>SUR</v>
          </cell>
          <cell r="Y1382">
            <v>42760</v>
          </cell>
          <cell r="AD1382" t="str">
            <v>Villa De Alvarez/La Comarca</v>
          </cell>
          <cell r="AE1382" t="str">
            <v>COL</v>
          </cell>
          <cell r="AF1382" t="str">
            <v>MX</v>
          </cell>
          <cell r="AG1382" t="str">
            <v>10410755</v>
          </cell>
          <cell r="AH1382" t="str">
            <v>FRANCISCO APOLINAR</v>
          </cell>
          <cell r="AI1382" t="str">
            <v>1200 Av J Merced Cabrera</v>
          </cell>
          <cell r="AJ1382" t="str">
            <v>3123122918</v>
          </cell>
          <cell r="AK1382">
            <v>0</v>
          </cell>
          <cell r="AL1382" t="str">
            <v>28989</v>
          </cell>
          <cell r="AM1382"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382" t="str">
            <v>3TE43G154905</v>
          </cell>
          <cell r="AO1382" t="str">
            <v>Smart</v>
          </cell>
          <cell r="AP1382" t="str">
            <v>Hisense</v>
          </cell>
          <cell r="AQ1382" t="str">
            <v>Opera</v>
          </cell>
          <cell r="AR1382" t="str">
            <v>UHD 3840 X 2160</v>
          </cell>
          <cell r="AS1382" t="str">
            <v>3TE43G1618P0MG1618P0MM010</v>
          </cell>
          <cell r="AT1382" t="str">
            <v>0</v>
          </cell>
          <cell r="AU1382" t="str">
            <v>43H7C</v>
          </cell>
          <cell r="AV1382" t="str">
            <v>3TE43G1618P0M</v>
          </cell>
          <cell r="AW1382" t="str">
            <v>G1618P0M</v>
          </cell>
          <cell r="AX1382" t="str">
            <v>M010</v>
          </cell>
          <cell r="AY1382">
            <v>74012838</v>
          </cell>
          <cell r="AZ1382">
            <v>51013753</v>
          </cell>
          <cell r="BA1382">
            <v>80152396</v>
          </cell>
        </row>
        <row r="1383">
          <cell r="D1383">
            <v>60313185</v>
          </cell>
          <cell r="E1383" t="str">
            <v>A</v>
          </cell>
          <cell r="F1383" t="str">
            <v>TV</v>
          </cell>
          <cell r="G1383" t="str">
            <v>LOURDES MARIELA CHÁVEZ SALDAÑA</v>
          </cell>
          <cell r="H1383" t="str">
            <v>FLOR AVE DEL PARAISO MZ 66 LT 14, EL MOLINO, CHALCO</v>
          </cell>
          <cell r="I1383" t="str">
            <v>55 1644-3635</v>
          </cell>
          <cell r="J1383" t="str">
            <v>HISENSE</v>
          </cell>
          <cell r="K1383" t="str">
            <v>40H4CM</v>
          </cell>
          <cell r="L1383" t="str">
            <v>40G1623H8H01148</v>
          </cell>
          <cell r="M1383" t="str">
            <v>VENTA A EMPLEADO HISENSE</v>
          </cell>
          <cell r="N1383" t="str">
            <v xml:space="preserve">NO INDICA </v>
          </cell>
          <cell r="O1383">
            <v>42738</v>
          </cell>
          <cell r="P1383">
            <v>42797</v>
          </cell>
          <cell r="Q1383">
            <v>201010</v>
          </cell>
          <cell r="R1383" t="str">
            <v>14/03/2017 06 : 51  MARCO.DIAZ : TCF1PU CTE FINAL
08/03/2017 05 : 12  MARCO.DIAZ : TCF1 Se recibe correo de ventaempleado, inicia proceso de CF
03/03/2017 02 : 00  MARIELA.CHA : VENTA EMPLEADO</v>
          </cell>
          <cell r="S1383" t="str">
            <v xml:space="preserve"> EQUIPO EN CASA DE CLIENTE</v>
          </cell>
          <cell r="T1383" t="str">
            <v xml:space="preserve">  DIGITAL SERVICE                 </v>
          </cell>
          <cell r="U1383" t="str">
            <v>2017-05-02</v>
          </cell>
          <cell r="V1383" t="str">
            <v>CENTRO</v>
          </cell>
          <cell r="W1383" t="str">
            <v>COMPLETADO</v>
          </cell>
          <cell r="X1383" t="str">
            <v>CLIENTE</v>
          </cell>
          <cell r="Y1383">
            <v>42796</v>
          </cell>
          <cell r="Z1383">
            <v>58</v>
          </cell>
          <cell r="AA1383" t="str">
            <v>M010</v>
          </cell>
          <cell r="AD1383" t="str">
            <v>Chalco / el molino</v>
          </cell>
          <cell r="AE1383" t="str">
            <v>MEX</v>
          </cell>
          <cell r="AF1383" t="str">
            <v>MX</v>
          </cell>
          <cell r="AG1383" t="str">
            <v>10413524</v>
          </cell>
          <cell r="AH1383" t="str">
            <v>LOURDES MARIELA CHAVEZ SALDAÑA</v>
          </cell>
          <cell r="AI1383" t="str">
            <v>SN Flor ave del paraiso mz 66 lt 14</v>
          </cell>
          <cell r="AJ1383" t="str">
            <v>5541290844</v>
          </cell>
          <cell r="AK1383">
            <v>0</v>
          </cell>
          <cell r="AL1383" t="str">
            <v>56577</v>
          </cell>
          <cell r="AM1383"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383" t="str">
            <v>3TE40G1622G2</v>
          </cell>
          <cell r="AO1383" t="e">
            <v>#N/A</v>
          </cell>
          <cell r="AP1383" t="e">
            <v>#N/A</v>
          </cell>
          <cell r="AQ1383" t="e">
            <v>#N/A</v>
          </cell>
          <cell r="AR1383" t="e">
            <v>#N/A</v>
          </cell>
          <cell r="AS1383" t="str">
            <v>3TE40G164119G164119M010</v>
          </cell>
          <cell r="AT1383" t="str">
            <v>0</v>
          </cell>
          <cell r="AU1383" t="str">
            <v>40H4CM</v>
          </cell>
          <cell r="AV1383" t="str">
            <v>3TE40G164119</v>
          </cell>
          <cell r="AW1383" t="str">
            <v>G164119</v>
          </cell>
          <cell r="AX1383" t="str">
            <v>M010</v>
          </cell>
          <cell r="AY1383">
            <v>74012406</v>
          </cell>
          <cell r="AZ1383">
            <v>51013332</v>
          </cell>
          <cell r="BA1383">
            <v>80151738</v>
          </cell>
        </row>
        <row r="1384">
          <cell r="D1384">
            <v>60316122</v>
          </cell>
          <cell r="E1384" t="str">
            <v xml:space="preserve">A   </v>
          </cell>
          <cell r="F1384" t="str">
            <v>TV</v>
          </cell>
          <cell r="G1384" t="str">
            <v>AURELIO VALADEZ</v>
          </cell>
          <cell r="H1384" t="str">
            <v xml:space="preserve">
TUXPAN 300, LOMAS DE INFONAVIT,REYNOSA TAMPS</v>
          </cell>
          <cell r="I1384">
            <v>8991324604</v>
          </cell>
          <cell r="J1384" t="str">
            <v>HISENSE</v>
          </cell>
          <cell r="K1384" t="str">
            <v>50K20DW</v>
          </cell>
          <cell r="L1384" t="str">
            <v xml:space="preserve">50G143064H01207
</v>
          </cell>
          <cell r="M1384" t="str">
            <v>POLIZA GARANTIA</v>
          </cell>
          <cell r="N1384">
            <v>5890</v>
          </cell>
          <cell r="O1384">
            <v>42191</v>
          </cell>
          <cell r="P1384">
            <v>42843</v>
          </cell>
          <cell r="Q1384">
            <v>201041</v>
          </cell>
          <cell r="R1384" t="str">
            <v>21/04/2017 01 : 35  ARANTXA.MON : TCF1
21/04/2017 01 : 35  ARANTXA.MON : NP5
20/04/2017 01 : 54 201041 :  OC-1009750-PANEL  # PARTE 173331</v>
          </cell>
          <cell r="S1384" t="str">
            <v/>
          </cell>
          <cell r="T1384" t="str">
            <v xml:space="preserve">  Eudenis Aguilar Ahuacatitla     </v>
          </cell>
          <cell r="U1384" t="str">
            <v>2017/05/15</v>
          </cell>
          <cell r="V1384" t="str">
            <v>NORTE</v>
          </cell>
          <cell r="W1384" t="str">
            <v>COMPLETADO</v>
          </cell>
          <cell r="X1384" t="str">
            <v>TALLER</v>
          </cell>
          <cell r="Y1384">
            <v>42843</v>
          </cell>
          <cell r="Z1384">
            <v>652</v>
          </cell>
          <cell r="AD1384" t="str">
            <v>Reynosa/Lomas de Infonavit</v>
          </cell>
          <cell r="AE1384" t="str">
            <v>TMS</v>
          </cell>
          <cell r="AF1384" t="str">
            <v>MX</v>
          </cell>
          <cell r="AG1384" t="str">
            <v>10264963</v>
          </cell>
          <cell r="AH1384" t="str">
            <v>AURELIO VALADEZ JIMENEZ</v>
          </cell>
          <cell r="AI1384" t="str">
            <v>300 Rio Tuxpan</v>
          </cell>
          <cell r="AJ1384" t="str">
            <v>8991324604</v>
          </cell>
          <cell r="AK1384">
            <v>0</v>
          </cell>
          <cell r="AL1384" t="str">
            <v>88703</v>
          </cell>
          <cell r="AM1384" t="str">
            <v>21/04/2017 01 : 35 ARANTXA.MON : TCF121/04/2017 01 : 35 ARANTXA.MON : NP520/04/2017 01 : 54 201041 : OC-1009750-PANEL # PARTE 17333118/04/2017 23 : 40 GABRIELA.B : RD ESQUINA CON 3 PICOSEQUIPO YA ESTA EN CSA</v>
          </cell>
          <cell r="AN1384" t="str">
            <v>1TE50B8NUSCB</v>
          </cell>
          <cell r="AO1384" t="str">
            <v>Smart</v>
          </cell>
          <cell r="AP1384" t="str">
            <v>Hisense</v>
          </cell>
          <cell r="AQ1384" t="str">
            <v>Opera</v>
          </cell>
          <cell r="AR1384" t="str">
            <v>FHD 1920 x 1080</v>
          </cell>
          <cell r="AS1384" t="str">
            <v>3TE50G165140G165140M010</v>
          </cell>
          <cell r="AT1384">
            <v>28</v>
          </cell>
          <cell r="AU1384" t="str">
            <v>50H7GB</v>
          </cell>
          <cell r="AV1384" t="str">
            <v>3TE50G165140</v>
          </cell>
          <cell r="AW1384" t="str">
            <v>G165140</v>
          </cell>
          <cell r="AX1384" t="str">
            <v>M010</v>
          </cell>
          <cell r="AY1384">
            <v>74012665</v>
          </cell>
          <cell r="AZ1384">
            <v>51013584</v>
          </cell>
          <cell r="BA1384">
            <v>80151739</v>
          </cell>
        </row>
        <row r="1385">
          <cell r="D1385">
            <v>60317201</v>
          </cell>
          <cell r="E1385" t="str">
            <v xml:space="preserve">A   </v>
          </cell>
          <cell r="F1385" t="str">
            <v>TV</v>
          </cell>
          <cell r="G1385" t="str">
            <v>JESUS ACOSTA MEJIA</v>
          </cell>
          <cell r="H1385" t="str">
            <v>PRIVADA AMANECER 410,RIO GRANDE</v>
          </cell>
          <cell r="I1385">
            <v>899595056</v>
          </cell>
          <cell r="J1385" t="str">
            <v>HISENSE</v>
          </cell>
          <cell r="K1385" t="str">
            <v>50K20DW</v>
          </cell>
          <cell r="L1385" t="str">
            <v>50G143291H08272</v>
          </cell>
          <cell r="M1385" t="str">
            <v>POLIZA GARANTIA</v>
          </cell>
          <cell r="N1385">
            <v>0</v>
          </cell>
          <cell r="O1385">
            <v>42235</v>
          </cell>
          <cell r="P1385">
            <v>42853</v>
          </cell>
          <cell r="Q1385">
            <v>201041</v>
          </cell>
          <cell r="R1385" t="str">
            <v>10/05/2017 04 : 59  ARANTXA.MON : TCF1
10/05/2017 04 : 59  ARANTXA.MON : Se autoriza NP5; numero de serie y ticket TELMEX correcto
09/05/2017 00 : 53 201041 : OPEN BRAVO:OC-1010447-PANEL</v>
          </cell>
          <cell r="S1385" t="str">
            <v>EQUIPO EN TALLER</v>
          </cell>
          <cell r="T1385" t="str">
            <v xml:space="preserve">      Eudenis Aguilar Ahuacatitla </v>
          </cell>
          <cell r="U1385" t="str">
            <v>2017/05/15</v>
          </cell>
          <cell r="V1385" t="str">
            <v>NORTE</v>
          </cell>
          <cell r="W1385" t="str">
            <v>COMPLETADO</v>
          </cell>
          <cell r="X1385" t="str">
            <v>TALLER</v>
          </cell>
          <cell r="Y1385">
            <v>42852</v>
          </cell>
          <cell r="Z1385">
            <v>617</v>
          </cell>
          <cell r="AD1385" t="str">
            <v>FRACC RIO GRANDE REYNOSA</v>
          </cell>
          <cell r="AE1385" t="str">
            <v>TMS</v>
          </cell>
          <cell r="AF1385" t="str">
            <v>MX</v>
          </cell>
          <cell r="AG1385" t="str">
            <v>10417068</v>
          </cell>
          <cell r="AH1385" t="str">
            <v>JESUS ACOSTA MEJIA ARROYO</v>
          </cell>
          <cell r="AI1385" t="str">
            <v>NUMERO 410 PRIVADA AMANECER TAMAULIPAS</v>
          </cell>
          <cell r="AJ1385" t="str">
            <v>8999595056</v>
          </cell>
          <cell r="AK1385" t="str">
            <v>8999595056</v>
          </cell>
          <cell r="AL1385" t="str">
            <v>88747</v>
          </cell>
          <cell r="AM1385"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385" t="str">
            <v>1TE50B8NUSCB</v>
          </cell>
          <cell r="AO1385" t="str">
            <v>Smart</v>
          </cell>
          <cell r="AP1385" t="str">
            <v>Hisense</v>
          </cell>
          <cell r="AQ1385" t="str">
            <v>Opera</v>
          </cell>
          <cell r="AR1385" t="str">
            <v>FHD 1920 x 1080</v>
          </cell>
          <cell r="AS1385" t="str">
            <v>3TE50G165140G165140M010</v>
          </cell>
          <cell r="AT1385">
            <v>28</v>
          </cell>
          <cell r="AU1385" t="str">
            <v>50H7GB</v>
          </cell>
          <cell r="AV1385" t="str">
            <v>3TE50G165140</v>
          </cell>
          <cell r="AW1385" t="str">
            <v>G165140</v>
          </cell>
          <cell r="AX1385" t="str">
            <v>M010</v>
          </cell>
          <cell r="AY1385">
            <v>74012670</v>
          </cell>
          <cell r="AZ1385">
            <v>51013589</v>
          </cell>
          <cell r="BA1385">
            <v>80151740</v>
          </cell>
        </row>
        <row r="1386">
          <cell r="D1386">
            <v>60317492</v>
          </cell>
          <cell r="E1386" t="str">
            <v xml:space="preserve">A   </v>
          </cell>
          <cell r="F1386" t="str">
            <v>TV</v>
          </cell>
          <cell r="G1386" t="str">
            <v>GUSTAVO PASCUAL ESPINOZA</v>
          </cell>
          <cell r="H1386" t="str">
            <v>1ERO DE MAYO 203,MARGARITA MAZA DE JUAREZ,REYNOSA TAMPS</v>
          </cell>
          <cell r="I1386">
            <v>8999264653</v>
          </cell>
          <cell r="J1386" t="str">
            <v>HISENSE</v>
          </cell>
          <cell r="K1386" t="str">
            <v>50K20DW</v>
          </cell>
          <cell r="L1386" t="str">
            <v>50G143291H11020</v>
          </cell>
          <cell r="M1386" t="str">
            <v>POLIZA GARANTIA</v>
          </cell>
          <cell r="N1386">
            <v>0</v>
          </cell>
          <cell r="O1386">
            <v>0</v>
          </cell>
          <cell r="P1386">
            <v>42858</v>
          </cell>
          <cell r="Q1386">
            <v>201041</v>
          </cell>
          <cell r="R1386" t="str">
            <v>11/05/2017 06 : 16  ARANTXA.MON : TCF1
11/05/2017 06 : 16  ARANTXA.MON : Se autoriza NP5; numero de serie y ticket correcto
10/05/2017 04 : 46 201041 : OPEN BRAVO: PANEL , SE REALIZO ORDEN DE COMPRA</v>
          </cell>
          <cell r="S1386" t="str">
            <v xml:space="preserve">EQUIPO EN TALLER
</v>
          </cell>
          <cell r="T1386" t="str">
            <v xml:space="preserve">    Eudenis Aguilar Ahuacatitla   </v>
          </cell>
          <cell r="U1386" t="str">
            <v>2017/05/15</v>
          </cell>
          <cell r="V1386" t="str">
            <v>NORTE</v>
          </cell>
          <cell r="W1386" t="str">
            <v>COMPLETADO</v>
          </cell>
          <cell r="X1386" t="str">
            <v>TALLER</v>
          </cell>
          <cell r="Y1386">
            <v>42857</v>
          </cell>
          <cell r="Z1386">
            <v>42857</v>
          </cell>
          <cell r="AD1386" t="str">
            <v>margarita maza de juarez/reynosa</v>
          </cell>
          <cell r="AE1386" t="str">
            <v>TMS</v>
          </cell>
          <cell r="AF1386" t="str">
            <v>MX</v>
          </cell>
          <cell r="AG1386" t="str">
            <v>10417273</v>
          </cell>
          <cell r="AH1386" t="str">
            <v>GUSTAVO PASCUAL ESPINOZA</v>
          </cell>
          <cell r="AI1386" t="str">
            <v>203 1ro de mayo</v>
          </cell>
          <cell r="AJ1386" t="str">
            <v>8992141329</v>
          </cell>
          <cell r="AK1386" t="str">
            <v>8992141329</v>
          </cell>
          <cell r="AL1386" t="str">
            <v>88784</v>
          </cell>
          <cell r="AM1386"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386" t="str">
            <v>1TE50B8NUSCB</v>
          </cell>
          <cell r="AO1386" t="str">
            <v>Smart</v>
          </cell>
          <cell r="AP1386" t="str">
            <v>Hisense</v>
          </cell>
          <cell r="AQ1386" t="str">
            <v>Opera</v>
          </cell>
          <cell r="AR1386" t="str">
            <v>FHD 1920 x 1080</v>
          </cell>
          <cell r="AS1386" t="str">
            <v>3TE50G165140G165140M010</v>
          </cell>
          <cell r="AT1386">
            <v>28</v>
          </cell>
          <cell r="AU1386" t="str">
            <v>50H7GB</v>
          </cell>
          <cell r="AV1386" t="str">
            <v>3TE50G165140</v>
          </cell>
          <cell r="AW1386" t="str">
            <v>G165140</v>
          </cell>
          <cell r="AX1386" t="str">
            <v>M010</v>
          </cell>
          <cell r="AY1386">
            <v>74012672</v>
          </cell>
          <cell r="AZ1386">
            <v>51013591</v>
          </cell>
          <cell r="BA1386">
            <v>80151741</v>
          </cell>
        </row>
        <row r="1387">
          <cell r="D1387">
            <v>60317602</v>
          </cell>
          <cell r="E1387" t="str">
            <v xml:space="preserve">A   </v>
          </cell>
          <cell r="F1387" t="str">
            <v>TV</v>
          </cell>
          <cell r="G1387" t="str">
            <v>LUIS FERNANDO AREGULLIN GALLARDO</v>
          </cell>
          <cell r="H1387" t="str">
            <v>BRAVO 215,MATAMOROS TAMPS</v>
          </cell>
          <cell r="I1387">
            <v>8688122956</v>
          </cell>
          <cell r="J1387" t="str">
            <v>HISENSE</v>
          </cell>
          <cell r="K1387" t="str">
            <v>50H3B2</v>
          </cell>
          <cell r="L1387" t="str">
            <v>50G151264H00323</v>
          </cell>
          <cell r="M1387" t="str">
            <v>POLIZA GARANTIA</v>
          </cell>
          <cell r="N1387">
            <v>11996.37</v>
          </cell>
          <cell r="O1387">
            <v>42418</v>
          </cell>
          <cell r="P1387">
            <v>42859</v>
          </cell>
          <cell r="Q1387">
            <v>201041</v>
          </cell>
          <cell r="R1387" t="str">
            <v>10/05/2017 05 : 03  ARANTXA.MON : TCF1
10/05/2017 05 : 02  ARANTXA.MON : Se autoriza NP5; numero de serie y ticket TELMEX correcto
09/05/2017 01 : 39 201041 : OPEN BRAVO:OC-1010453 PANEL</v>
          </cell>
          <cell r="S1387" t="str">
            <v>EQUIPO EN TALLER, FORANEO</v>
          </cell>
          <cell r="T1387" t="str">
            <v xml:space="preserve">   Eudenis Aguilar Ahuacatitla    </v>
          </cell>
          <cell r="U1387" t="str">
            <v>2017/05/15</v>
          </cell>
          <cell r="V1387" t="str">
            <v>NORTE</v>
          </cell>
          <cell r="W1387" t="str">
            <v>COMPLETADO</v>
          </cell>
          <cell r="X1387" t="str">
            <v>TALLER</v>
          </cell>
          <cell r="Y1387">
            <v>42858</v>
          </cell>
          <cell r="Z1387">
            <v>440</v>
          </cell>
          <cell r="AD1387" t="str">
            <v>Matamoros/centro</v>
          </cell>
          <cell r="AE1387" t="str">
            <v>TMS</v>
          </cell>
          <cell r="AF1387" t="str">
            <v>MX</v>
          </cell>
          <cell r="AG1387" t="str">
            <v>10414606</v>
          </cell>
          <cell r="AH1387" t="str">
            <v>LUIS FERNANDO AREGULLIN GALLARDO</v>
          </cell>
          <cell r="AI1387" t="str">
            <v>215 calle Bravo %bravo y Bustamante</v>
          </cell>
          <cell r="AJ1387" t="str">
            <v>8682823293</v>
          </cell>
          <cell r="AK1387" t="str">
            <v>8682823293</v>
          </cell>
          <cell r="AL1387" t="str">
            <v>87300</v>
          </cell>
          <cell r="AM1387"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387" t="str">
            <v>3TE50G151262</v>
          </cell>
          <cell r="AO1387" t="str">
            <v>Básica</v>
          </cell>
          <cell r="AP1387" t="str">
            <v>Hisense</v>
          </cell>
          <cell r="AQ1387" t="str">
            <v>Opera</v>
          </cell>
          <cell r="AR1387" t="str">
            <v>FHD 1920 x 1080</v>
          </cell>
          <cell r="AS1387" t="str">
            <v>3TE50G165140G165140M010</v>
          </cell>
          <cell r="AT1387">
            <v>28</v>
          </cell>
          <cell r="AU1387" t="str">
            <v>50H7GB</v>
          </cell>
          <cell r="AV1387" t="str">
            <v>3TE50G165140</v>
          </cell>
          <cell r="AW1387" t="str">
            <v>G165140</v>
          </cell>
          <cell r="AX1387" t="str">
            <v>M010</v>
          </cell>
          <cell r="AY1387">
            <v>74012673</v>
          </cell>
          <cell r="AZ1387">
            <v>51013592</v>
          </cell>
          <cell r="BA1387">
            <v>80151742</v>
          </cell>
        </row>
        <row r="1388">
          <cell r="D1388">
            <v>60315716</v>
          </cell>
          <cell r="E1388" t="str">
            <v xml:space="preserve"> A </v>
          </cell>
          <cell r="F1388" t="str">
            <v>TV</v>
          </cell>
          <cell r="G1388" t="str">
            <v>MARIA ELENA RIVERA GUTIERREZ</v>
          </cell>
          <cell r="H1388" t="str">
            <v>CARRETERA PACHUCA TULANCINGO NO. 100 COLONIA CESPEDES PACHUCA HIDALGO</v>
          </cell>
          <cell r="I1388">
            <v>17717143416</v>
          </cell>
          <cell r="J1388" t="str">
            <v>HISENSE</v>
          </cell>
          <cell r="K1388" t="str">
            <v>50K20DW</v>
          </cell>
          <cell r="L1388" t="str">
            <v>50G143291H14571</v>
          </cell>
          <cell r="M1388" t="str">
            <v>TIKET 000120146</v>
          </cell>
          <cell r="N1388">
            <v>13310.88</v>
          </cell>
          <cell r="O1388">
            <v>42010</v>
          </cell>
          <cell r="P1388">
            <v>42845</v>
          </cell>
          <cell r="Q1388">
            <v>201025</v>
          </cell>
          <cell r="R1388" t="str">
            <v>FALTA DE REFACCION, NP5, TCF1 ARANTXA.MON 5/05/2017</v>
          </cell>
          <cell r="S1388" t="str">
            <v>FALTA DE REFACCION</v>
          </cell>
          <cell r="T1388" t="str">
            <v>EUGENIO ZARATE               Fecha</v>
          </cell>
          <cell r="U1388" t="str">
            <v>2017/04/11</v>
          </cell>
          <cell r="V1388" t="str">
            <v>CENTRO</v>
          </cell>
          <cell r="W1388" t="str">
            <v>COMPLETADO</v>
          </cell>
          <cell r="X1388" t="str">
            <v>TALLER</v>
          </cell>
          <cell r="Y1388">
            <v>42835</v>
          </cell>
          <cell r="Z1388">
            <v>825</v>
          </cell>
          <cell r="AD1388" t="str">
            <v>Pachuca/cespedes</v>
          </cell>
          <cell r="AE1388" t="str">
            <v>HGO</v>
          </cell>
          <cell r="AF1388" t="str">
            <v>MX</v>
          </cell>
          <cell r="AG1388" t="str">
            <v>10288708</v>
          </cell>
          <cell r="AH1388" t="str">
            <v>MARIA ELENA RIVERA GUTIERREZ</v>
          </cell>
          <cell r="AI1388" t="str">
            <v>Carrt. Pachuca Tulancingo no.100</v>
          </cell>
          <cell r="AJ1388" t="str">
            <v>044-7717475269</v>
          </cell>
          <cell r="AK1388" t="str">
            <v>044-7717475269</v>
          </cell>
          <cell r="AL1388" t="str">
            <v>42090</v>
          </cell>
          <cell r="AM1388"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388" t="str">
            <v>1TE50B8NUSCB</v>
          </cell>
          <cell r="AO1388" t="str">
            <v>Smart</v>
          </cell>
          <cell r="AP1388" t="str">
            <v>Hisense</v>
          </cell>
          <cell r="AQ1388" t="str">
            <v>Opera</v>
          </cell>
          <cell r="AR1388" t="str">
            <v>FHD 1920 x 1080</v>
          </cell>
          <cell r="AS1388" t="str">
            <v>3TE50G165140G165140M010</v>
          </cell>
          <cell r="AT1388">
            <v>28</v>
          </cell>
          <cell r="AU1388" t="str">
            <v>50H7GB</v>
          </cell>
          <cell r="AV1388" t="str">
            <v>3TE50G165140</v>
          </cell>
          <cell r="AW1388" t="str">
            <v>G165140</v>
          </cell>
          <cell r="AX1388" t="str">
            <v>M010</v>
          </cell>
          <cell r="AY1388">
            <v>74012675</v>
          </cell>
          <cell r="AZ1388">
            <v>51013594</v>
          </cell>
          <cell r="BA1388">
            <v>80151743</v>
          </cell>
        </row>
        <row r="1389">
          <cell r="D1389">
            <v>60313795</v>
          </cell>
          <cell r="E1389" t="str">
            <v>E</v>
          </cell>
          <cell r="F1389" t="str">
            <v>TV</v>
          </cell>
          <cell r="G1389" t="str">
            <v xml:space="preserve">HUGO GILBERTO IZAGUIRRE </v>
          </cell>
          <cell r="H1389" t="str">
            <v xml:space="preserve">PRIV. INTERNACIONAL #243 SAN CRISTOBAL FRONTERA COAH. </v>
          </cell>
          <cell r="I1389" t="str">
            <v>8666351696/8661706151</v>
          </cell>
          <cell r="J1389" t="str">
            <v>HISENSE</v>
          </cell>
          <cell r="K1389" t="str">
            <v>55H5C</v>
          </cell>
          <cell r="L1389" t="str">
            <v>55G161186H00369</v>
          </cell>
          <cell r="M1389">
            <v>85886</v>
          </cell>
          <cell r="N1389">
            <v>11998.62</v>
          </cell>
          <cell r="O1389">
            <v>42676</v>
          </cell>
          <cell r="P1389">
            <v>42760</v>
          </cell>
          <cell r="Q1389">
            <v>201676</v>
          </cell>
          <cell r="R1389" t="str">
            <v xml:space="preserve">EQ. DE CAMBIO FISICO LLEGO QUEBRADO, EL EQUIPO SE ENCUENTRA EN CASA DE CLIENTE  </v>
          </cell>
          <cell r="S1389" t="str">
            <v>SE TRAMITA CAMBIO FISICO YA QUE EL PRIME</v>
          </cell>
          <cell r="T1389" t="str">
            <v xml:space="preserve"> DANIELA DE HOYOS                 </v>
          </cell>
          <cell r="U1389" t="str">
            <v>2017-04-21</v>
          </cell>
          <cell r="V1389" t="str">
            <v>NORTE</v>
          </cell>
          <cell r="W1389" t="str">
            <v>COMPLETADO</v>
          </cell>
          <cell r="X1389" t="str">
            <v>TALLER</v>
          </cell>
          <cell r="Y1389">
            <v>42803</v>
          </cell>
          <cell r="Z1389">
            <v>127</v>
          </cell>
          <cell r="AD1389" t="str">
            <v>frontera /san cristobal</v>
          </cell>
          <cell r="AE1389" t="str">
            <v>COA</v>
          </cell>
          <cell r="AF1389" t="str">
            <v>MX</v>
          </cell>
          <cell r="AG1389" t="str">
            <v>10407757</v>
          </cell>
          <cell r="AH1389" t="str">
            <v>HUGO GILBERTO IZAGUIRRE CERVANTES</v>
          </cell>
          <cell r="AI1389" t="str">
            <v>priv internacional num 243</v>
          </cell>
          <cell r="AJ1389" t="str">
            <v>0448661706151</v>
          </cell>
          <cell r="AK1389" t="str">
            <v>0448661706151</v>
          </cell>
          <cell r="AL1389" t="str">
            <v>25619</v>
          </cell>
          <cell r="AM1389"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389" t="str">
            <v>3TE55G160339</v>
          </cell>
          <cell r="AO1389" t="str">
            <v>Smart</v>
          </cell>
          <cell r="AP1389" t="str">
            <v>Hisense</v>
          </cell>
          <cell r="AQ1389" t="str">
            <v>Opera</v>
          </cell>
          <cell r="AR1389" t="str">
            <v>FHD 1920 x 1080</v>
          </cell>
          <cell r="AS1389" t="str">
            <v>3TE55G154014MG154014MM010</v>
          </cell>
          <cell r="AT1389">
            <v>3</v>
          </cell>
          <cell r="AU1389" t="str">
            <v>55H6B</v>
          </cell>
          <cell r="AV1389" t="str">
            <v>3TE55G154014M</v>
          </cell>
          <cell r="AW1389" t="str">
            <v>G154014M</v>
          </cell>
          <cell r="AX1389" t="str">
            <v>M010</v>
          </cell>
          <cell r="AY1389">
            <v>74012676</v>
          </cell>
          <cell r="AZ1389">
            <v>51013595</v>
          </cell>
          <cell r="BA1389">
            <v>80153398</v>
          </cell>
        </row>
        <row r="1390">
          <cell r="D1390">
            <v>60316898</v>
          </cell>
          <cell r="E1390" t="str">
            <v xml:space="preserve">A   </v>
          </cell>
          <cell r="F1390" t="str">
            <v>TV</v>
          </cell>
          <cell r="G1390" t="str">
            <v>Gildardo Alvarez Encinas</v>
          </cell>
          <cell r="H1390" t="str">
            <v>Valle Amarillo #1508, Miravalle. Ciudad Obregon</v>
          </cell>
          <cell r="I1390">
            <v>6441152600</v>
          </cell>
          <cell r="J1390" t="str">
            <v>HISENSE</v>
          </cell>
          <cell r="K1390" t="str">
            <v>40H5B2</v>
          </cell>
          <cell r="L1390" t="str">
            <v>40G161181H00536</v>
          </cell>
          <cell r="M1390" t="str">
            <v>IWAQR881998</v>
          </cell>
          <cell r="N1390">
            <v>5602.59</v>
          </cell>
          <cell r="O1390">
            <v>42586</v>
          </cell>
          <cell r="P1390">
            <v>42852</v>
          </cell>
          <cell r="Q1390">
            <v>201554</v>
          </cell>
          <cell r="R1390" t="str">
            <v>28/04/2017 09 : 22  ARANTXA.MON : TCF1
28/04/2017 09 : 22  ARANTXA.MON : Se autoriza NP5; numero de serie y ticket correcto
27/04/2017 09 : 52 201554 : P1: T191066, OC-1010080, SE SOLICITO PANEL LCD 26/04/17</v>
          </cell>
          <cell r="S1390" t="str">
            <v/>
          </cell>
          <cell r="T1390" t="str">
            <v xml:space="preserve">  Luis Daniel Medina              </v>
          </cell>
          <cell r="U1390" t="str">
            <v>2017-04-28</v>
          </cell>
          <cell r="V1390" t="str">
            <v>NORTE</v>
          </cell>
          <cell r="W1390" t="str">
            <v>COMPLETADO</v>
          </cell>
          <cell r="X1390" t="str">
            <v>TALLER</v>
          </cell>
          <cell r="Y1390">
            <v>42849</v>
          </cell>
          <cell r="Z1390">
            <v>263</v>
          </cell>
          <cell r="AD1390" t="str">
            <v>cd obregon /mira valle</v>
          </cell>
          <cell r="AE1390" t="str">
            <v>SON</v>
          </cell>
          <cell r="AF1390" t="str">
            <v>MX</v>
          </cell>
          <cell r="AG1390" t="str">
            <v>10416747</v>
          </cell>
          <cell r="AH1390" t="str">
            <v>GILDARDO ALVAREZ ENCINAS</v>
          </cell>
          <cell r="AI1390" t="str">
            <v>valle amarillo num 1508</v>
          </cell>
          <cell r="AJ1390" t="str">
            <v>6441152600</v>
          </cell>
          <cell r="AK1390">
            <v>0</v>
          </cell>
          <cell r="AL1390" t="str">
            <v>85090</v>
          </cell>
          <cell r="AM1390"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390" t="str">
            <v>3TE40G155372</v>
          </cell>
          <cell r="AO1390" t="str">
            <v>Smart</v>
          </cell>
          <cell r="AP1390" t="str">
            <v>Hisense</v>
          </cell>
          <cell r="AQ1390" t="str">
            <v>Opera</v>
          </cell>
          <cell r="AR1390" t="str">
            <v>FHD 1920 x 1080</v>
          </cell>
          <cell r="AS1390" t="str">
            <v>3TE40G163934G163934M010</v>
          </cell>
          <cell r="AT1390">
            <v>1</v>
          </cell>
          <cell r="AU1390" t="str">
            <v>40H5B2</v>
          </cell>
          <cell r="AV1390" t="str">
            <v>3TE40G163934</v>
          </cell>
          <cell r="AW1390" t="str">
            <v>G163934</v>
          </cell>
          <cell r="AX1390" t="str">
            <v>M010</v>
          </cell>
          <cell r="AY1390">
            <v>74012678</v>
          </cell>
          <cell r="AZ1390">
            <v>51013597</v>
          </cell>
          <cell r="BA1390">
            <v>80151746</v>
          </cell>
        </row>
        <row r="1391">
          <cell r="D1391">
            <v>60317074</v>
          </cell>
          <cell r="E1391" t="str">
            <v xml:space="preserve">A   </v>
          </cell>
          <cell r="F1391" t="str">
            <v>TV</v>
          </cell>
          <cell r="G1391" t="str">
            <v>Francisca Lopez</v>
          </cell>
          <cell r="H1391" t="str">
            <v>Trinidad Acuña 1004, Col. Hogar y patrimonio. Cajeme</v>
          </cell>
          <cell r="I1391">
            <v>6441378576</v>
          </cell>
          <cell r="J1391" t="str">
            <v>HISENSE</v>
          </cell>
          <cell r="K1391" t="str">
            <v>32K20DW</v>
          </cell>
          <cell r="L1391" t="str">
            <v>32G143053H01989</v>
          </cell>
          <cell r="M1391">
            <v>0</v>
          </cell>
          <cell r="N1391">
            <v>4599</v>
          </cell>
          <cell r="O1391">
            <v>41958</v>
          </cell>
          <cell r="P1391">
            <v>42855</v>
          </cell>
          <cell r="Q1391">
            <v>201554</v>
          </cell>
          <cell r="R1391" t="str">
            <v>03/05/2017 07 : 30  ARANTXA.MON : TCF1
03/05/2017 07 : 30  ARANTXA.MON : Se autoriza NP5; numero de serie y ticket correcto
30/04/2017 04 : 42 201554 : P1: T179050,  OC-1010210, SE SOLICITO PANEL LCD 29/04/</v>
          </cell>
          <cell r="S1391" t="str">
            <v/>
          </cell>
          <cell r="T1391" t="str">
            <v xml:space="preserve">  Luis Daniel Medina              </v>
          </cell>
          <cell r="U1391" t="str">
            <v>2017-05-12</v>
          </cell>
          <cell r="V1391" t="str">
            <v>NORTE</v>
          </cell>
          <cell r="W1391" t="str">
            <v>COMPLETADO</v>
          </cell>
          <cell r="X1391" t="str">
            <v>TALLER</v>
          </cell>
          <cell r="Y1391">
            <v>42851</v>
          </cell>
          <cell r="Z1391">
            <v>893</v>
          </cell>
          <cell r="AD1391" t="str">
            <v>cajeme / hogar y patrimonio</v>
          </cell>
          <cell r="AE1391" t="str">
            <v>SON</v>
          </cell>
          <cell r="AF1391" t="str">
            <v>MX</v>
          </cell>
          <cell r="AG1391" t="str">
            <v>10415173</v>
          </cell>
          <cell r="AH1391" t="str">
            <v>FRANCISCA LOPEZ</v>
          </cell>
          <cell r="AI1391" t="str">
            <v>trinidad acuña 1004 pres</v>
          </cell>
          <cell r="AJ1391" t="str">
            <v>6441378576</v>
          </cell>
          <cell r="AK1391">
            <v>0</v>
          </cell>
          <cell r="AL1391" t="str">
            <v>85210</v>
          </cell>
          <cell r="AM1391"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391" t="str">
            <v>3TE32G143053</v>
          </cell>
          <cell r="AO1391" t="str">
            <v>Smart</v>
          </cell>
          <cell r="AP1391" t="str">
            <v>Hisense</v>
          </cell>
          <cell r="AQ1391" t="str">
            <v>Opera</v>
          </cell>
          <cell r="AR1391" t="str">
            <v>HD 1366 X 768</v>
          </cell>
          <cell r="AS1391" t="str">
            <v>3TE32G164485G164485M010</v>
          </cell>
          <cell r="AT1391">
            <v>4</v>
          </cell>
          <cell r="AU1391" t="str">
            <v>32H5B2</v>
          </cell>
          <cell r="AV1391" t="str">
            <v>3TE32G164485</v>
          </cell>
          <cell r="AW1391" t="str">
            <v>G164485</v>
          </cell>
          <cell r="AX1391" t="str">
            <v>M010</v>
          </cell>
          <cell r="AY1391">
            <v>74012680</v>
          </cell>
          <cell r="AZ1391">
            <v>51013599</v>
          </cell>
          <cell r="BA1391">
            <v>80151747</v>
          </cell>
        </row>
        <row r="1392">
          <cell r="D1392">
            <v>60310291</v>
          </cell>
          <cell r="E1392" t="str">
            <v xml:space="preserve">A   </v>
          </cell>
          <cell r="F1392" t="str">
            <v>TV</v>
          </cell>
          <cell r="G1392" t="str">
            <v>VIRGINIA VILLASEÑOR SOTO</v>
          </cell>
          <cell r="H1392" t="str">
            <v>JULIETA 1419-A EDIF.68, TRES CAMINOS, GUADALUPE</v>
          </cell>
          <cell r="I1392" t="str">
            <v>8183605244, 8124273268</v>
          </cell>
          <cell r="J1392" t="str">
            <v>HISENSE</v>
          </cell>
          <cell r="K1392" t="str">
            <v>50K20D</v>
          </cell>
          <cell r="L1392" t="str">
            <v>50G144843H03077</v>
          </cell>
          <cell r="M1392" t="str">
            <v>POLIZA</v>
          </cell>
          <cell r="N1392">
            <v>0</v>
          </cell>
          <cell r="O1392">
            <v>42385</v>
          </cell>
          <cell r="P1392">
            <v>42766</v>
          </cell>
          <cell r="Q1392">
            <v>201024</v>
          </cell>
          <cell r="R1392" t="str">
            <v>02/04/17 00:42 ERNESTO HDZ NP5 P1A OC 1006760 PANEL 173331</v>
          </cell>
          <cell r="S1392" t="str">
            <v/>
          </cell>
          <cell r="T1392" t="str">
            <v xml:space="preserve">    SOFIA VAZQUEZ                 </v>
          </cell>
          <cell r="U1392" t="str">
            <v>2017-04-28</v>
          </cell>
          <cell r="V1392" t="str">
            <v>NORTE</v>
          </cell>
          <cell r="W1392" t="str">
            <v>COMPLETADO</v>
          </cell>
          <cell r="X1392" t="str">
            <v>TALLER</v>
          </cell>
          <cell r="Y1392">
            <v>42762</v>
          </cell>
          <cell r="Z1392">
            <v>377</v>
          </cell>
          <cell r="AD1392" t="str">
            <v>Guadalupe/ col tres caminos</v>
          </cell>
          <cell r="AE1392" t="str">
            <v>NL</v>
          </cell>
          <cell r="AF1392" t="str">
            <v>MX</v>
          </cell>
          <cell r="AG1392" t="str">
            <v>10359265</v>
          </cell>
          <cell r="AH1392" t="str">
            <v>VIRGINIA VILLASEÑOR SOTO</v>
          </cell>
          <cell r="AI1392" t="str">
            <v>Julieta 1419-a edif 68</v>
          </cell>
          <cell r="AJ1392" t="str">
            <v>8183605244</v>
          </cell>
          <cell r="AK1392" t="str">
            <v>8124273268</v>
          </cell>
          <cell r="AL1392" t="str">
            <v>67190</v>
          </cell>
          <cell r="AM1392"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392" t="str">
            <v>3TE50G132311</v>
          </cell>
          <cell r="AO1392" t="str">
            <v>Básica</v>
          </cell>
          <cell r="AP1392" t="str">
            <v>Hisense</v>
          </cell>
          <cell r="AQ1392" t="str">
            <v>Opera</v>
          </cell>
          <cell r="AR1392" t="str">
            <v>FHD 1920 x 1080</v>
          </cell>
          <cell r="AS1392" t="str">
            <v>3TE50G165140G165140M010</v>
          </cell>
          <cell r="AT1392">
            <v>28</v>
          </cell>
          <cell r="AU1392" t="str">
            <v>50H7GB</v>
          </cell>
          <cell r="AV1392" t="str">
            <v>3TE50G165140</v>
          </cell>
          <cell r="AW1392" t="str">
            <v>G165140</v>
          </cell>
          <cell r="AX1392" t="str">
            <v>M010</v>
          </cell>
          <cell r="AY1392">
            <v>74012682</v>
          </cell>
          <cell r="AZ1392">
            <v>51013601</v>
          </cell>
          <cell r="BA1392">
            <v>80151748</v>
          </cell>
        </row>
        <row r="1393">
          <cell r="D1393">
            <v>60311205</v>
          </cell>
          <cell r="E1393" t="str">
            <v xml:space="preserve">E  </v>
          </cell>
          <cell r="F1393" t="str">
            <v>TV</v>
          </cell>
          <cell r="G1393" t="str">
            <v>MARTHA RAMIREZ</v>
          </cell>
          <cell r="H1393" t="str">
            <v>C.VOLCAN ARENAL 2854, COL PARAJES DE SAN ISIDRO</v>
          </cell>
          <cell r="I1393" t="str">
            <v>2092787 /  6562873243</v>
          </cell>
          <cell r="J1393" t="str">
            <v>HISENSE</v>
          </cell>
          <cell r="K1393" t="str">
            <v>32K20DW</v>
          </cell>
          <cell r="L1393" t="str">
            <v>32G154781H01535</v>
          </cell>
          <cell r="M1393" t="str">
            <v>CARTA DE ACEPTACION</v>
          </cell>
          <cell r="N1393">
            <v>0</v>
          </cell>
          <cell r="O1393">
            <v>5970</v>
          </cell>
          <cell r="P1393">
            <v>42403</v>
          </cell>
          <cell r="Q1393">
            <v>202246</v>
          </cell>
          <cell r="R1393"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393" t="str">
            <v/>
          </cell>
          <cell r="T1393" t="str">
            <v xml:space="preserve"> IDALIA LOZA 202246               </v>
          </cell>
          <cell r="U1393" t="str">
            <v>2017/05/15</v>
          </cell>
          <cell r="V1393" t="str">
            <v>NORTE</v>
          </cell>
          <cell r="W1393" t="str">
            <v>COMPLETADO</v>
          </cell>
          <cell r="X1393" t="str">
            <v>TALLER</v>
          </cell>
          <cell r="Y1393">
            <v>42775</v>
          </cell>
          <cell r="Z1393">
            <v>36805</v>
          </cell>
          <cell r="AD1393" t="str">
            <v>cd juarez/parajes de sn isidro</v>
          </cell>
          <cell r="AE1393" t="str">
            <v>CHI</v>
          </cell>
          <cell r="AF1393" t="str">
            <v>MX</v>
          </cell>
          <cell r="AG1393" t="str">
            <v>10406856</v>
          </cell>
          <cell r="AH1393" t="str">
            <v>MARTHA RAMIREZ</v>
          </cell>
          <cell r="AI1393" t="str">
            <v>2854 volcanal arenal</v>
          </cell>
          <cell r="AJ1393" t="str">
            <v>6562092787</v>
          </cell>
          <cell r="AK1393" t="str">
            <v>6562873243</v>
          </cell>
          <cell r="AL1393" t="str">
            <v>32575</v>
          </cell>
          <cell r="AM1393"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393" t="str">
            <v>3TE32G143053</v>
          </cell>
          <cell r="AO1393" t="str">
            <v>Smart</v>
          </cell>
          <cell r="AP1393" t="str">
            <v>Hisense</v>
          </cell>
          <cell r="AQ1393" t="str">
            <v>Opera</v>
          </cell>
          <cell r="AR1393" t="str">
            <v>HD 1366 X 768</v>
          </cell>
          <cell r="AS1393" t="str">
            <v>3TE32G164485G164485M010</v>
          </cell>
          <cell r="AT1393">
            <v>4</v>
          </cell>
          <cell r="AU1393" t="str">
            <v>32H5B2</v>
          </cell>
          <cell r="AV1393" t="str">
            <v>3TE32G164485</v>
          </cell>
          <cell r="AW1393" t="str">
            <v>G164485</v>
          </cell>
          <cell r="AX1393" t="str">
            <v>M010</v>
          </cell>
          <cell r="AY1393">
            <v>74012686</v>
          </cell>
          <cell r="AZ1393">
            <v>51013605</v>
          </cell>
          <cell r="BA1393">
            <v>80151749</v>
          </cell>
        </row>
        <row r="1394">
          <cell r="D1394">
            <v>60309000</v>
          </cell>
          <cell r="E1394" t="str">
            <v xml:space="preserve">A  </v>
          </cell>
          <cell r="F1394" t="str">
            <v>TV</v>
          </cell>
          <cell r="G1394" t="str">
            <v>SELENE MARISELA ZAMORA VILLAREAL</v>
          </cell>
          <cell r="H1394" t="str">
            <v>C. NOGALES S/N,  COL. FRONTERIZA</v>
          </cell>
          <cell r="I1394">
            <v>6562600512</v>
          </cell>
          <cell r="J1394" t="str">
            <v>HISENSE</v>
          </cell>
          <cell r="K1394" t="str">
            <v>32H5B</v>
          </cell>
          <cell r="L1394" t="str">
            <v>32G154814H00520</v>
          </cell>
          <cell r="M1394">
            <v>0</v>
          </cell>
          <cell r="N1394">
            <v>0</v>
          </cell>
          <cell r="O1394">
            <v>42595</v>
          </cell>
          <cell r="P1394">
            <v>42746</v>
          </cell>
          <cell r="Q1394">
            <v>0</v>
          </cell>
          <cell r="R1394" t="str">
            <v>24/01/2017 23 : 50  MARIA.EUGENI : SEG: Este servicio es devolucion porser un servicio de Elektra, se le informa al area correspondiente.
24/01/2017 04 : 34  ERNESTO.HERN : TCF1
24/01/2017 04 : 34  ERNESTO.HERN : NP5</v>
          </cell>
          <cell r="S1394" t="str">
            <v/>
          </cell>
          <cell r="T1394" t="str">
            <v xml:space="preserve"> IDALIA LOZA 202246               </v>
          </cell>
          <cell r="U1394" t="str">
            <v>2017/05/15</v>
          </cell>
          <cell r="V1394" t="str">
            <v>NORTE</v>
          </cell>
          <cell r="W1394" t="str">
            <v>COMPLETADO</v>
          </cell>
          <cell r="X1394" t="str">
            <v>TALLER</v>
          </cell>
          <cell r="Y1394">
            <v>42748</v>
          </cell>
          <cell r="Z1394">
            <v>153</v>
          </cell>
          <cell r="AD1394" t="str">
            <v>FRONTERIZA, JUAREZ</v>
          </cell>
          <cell r="AE1394" t="str">
            <v>CHI</v>
          </cell>
          <cell r="AF1394" t="str">
            <v>MX</v>
          </cell>
          <cell r="AG1394" t="str">
            <v>10408811</v>
          </cell>
          <cell r="AH1394" t="str">
            <v>SELENE MARISELA ZAMORA VILLAREAL</v>
          </cell>
          <cell r="AI1394" t="str">
            <v>S/N NOGALES</v>
          </cell>
          <cell r="AJ1394" t="str">
            <v>6562600512</v>
          </cell>
          <cell r="AK1394">
            <v>0</v>
          </cell>
          <cell r="AL1394" t="str">
            <v>32180</v>
          </cell>
          <cell r="AM1394"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394" t="str">
            <v>3TE32A150815</v>
          </cell>
          <cell r="AO1394" t="str">
            <v>Smart</v>
          </cell>
          <cell r="AP1394" t="str">
            <v>Hisense</v>
          </cell>
          <cell r="AQ1394" t="str">
            <v>Opera</v>
          </cell>
          <cell r="AR1394" t="str">
            <v>HD 1366 X 768</v>
          </cell>
          <cell r="AS1394" t="str">
            <v>3TE32G164485G164485M010</v>
          </cell>
          <cell r="AT1394">
            <v>4</v>
          </cell>
          <cell r="AU1394" t="str">
            <v>32H5B2</v>
          </cell>
          <cell r="AV1394" t="str">
            <v>3TE32G164485</v>
          </cell>
          <cell r="AW1394" t="str">
            <v>G164485</v>
          </cell>
          <cell r="AX1394" t="str">
            <v>M010</v>
          </cell>
          <cell r="AY1394">
            <v>74012697</v>
          </cell>
          <cell r="AZ1394">
            <v>51013616</v>
          </cell>
          <cell r="BA1394">
            <v>80151750</v>
          </cell>
        </row>
        <row r="1395">
          <cell r="D1395">
            <v>60317511</v>
          </cell>
          <cell r="E1395" t="str">
            <v xml:space="preserve">A  </v>
          </cell>
          <cell r="F1395" t="str">
            <v>TV</v>
          </cell>
          <cell r="G1395" t="str">
            <v>CLAUDIA SANCHEZ</v>
          </cell>
          <cell r="H1395" t="str">
            <v>C.CAMINO DEL POTRERO 8790 M-7, COL. MISIONES MORADA DEL PORVENIR</v>
          </cell>
          <cell r="I1395">
            <v>6566240529</v>
          </cell>
          <cell r="J1395" t="str">
            <v>HISENSE</v>
          </cell>
          <cell r="K1395" t="str">
            <v>50K20DW</v>
          </cell>
          <cell r="L1395" t="str">
            <v>50G143291H03549</v>
          </cell>
          <cell r="M1395" t="str">
            <v>TICKET DE COMPRA</v>
          </cell>
          <cell r="N1395">
            <v>8999</v>
          </cell>
          <cell r="O1395">
            <v>42155</v>
          </cell>
          <cell r="P1395">
            <v>42864</v>
          </cell>
          <cell r="Q1395">
            <v>0</v>
          </cell>
          <cell r="R1395" t="str">
            <v>12/05/2017 06 : 47  ARANTXA.MON : TCF1
12/05/2017 06 : 47  ARANTXA.MON : Se autoriza NP5; numero de serie yticket correcto</v>
          </cell>
          <cell r="S1395" t="str">
            <v/>
          </cell>
          <cell r="T1395" t="str">
            <v xml:space="preserve">  IDALIA LOZA 202246              </v>
          </cell>
          <cell r="U1395" t="str">
            <v>2017/05/12</v>
          </cell>
          <cell r="V1395" t="str">
            <v>NORTE</v>
          </cell>
          <cell r="W1395" t="str">
            <v>COMPLETADO</v>
          </cell>
          <cell r="X1395" t="str">
            <v>TALLER</v>
          </cell>
          <cell r="Y1395">
            <v>42857</v>
          </cell>
          <cell r="Z1395">
            <v>702</v>
          </cell>
          <cell r="AD1395" t="str">
            <v>Morada del porvenir Cd Juarez</v>
          </cell>
          <cell r="AE1395" t="str">
            <v>CHI</v>
          </cell>
          <cell r="AF1395" t="str">
            <v>MX</v>
          </cell>
          <cell r="AG1395" t="str">
            <v>10417340</v>
          </cell>
          <cell r="AH1395" t="str">
            <v>CLAUDIA SANCHEZ</v>
          </cell>
          <cell r="AI1395" t="str">
            <v>8790 Calle:Camino del potrero M-7</v>
          </cell>
          <cell r="AJ1395" t="str">
            <v>6566240529</v>
          </cell>
          <cell r="AK1395">
            <v>0</v>
          </cell>
          <cell r="AL1395" t="str">
            <v>32583</v>
          </cell>
          <cell r="AM1395"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395" t="str">
            <v>1TE50B8NUSCB</v>
          </cell>
          <cell r="AO1395" t="str">
            <v>Smart</v>
          </cell>
          <cell r="AP1395" t="str">
            <v>Hisense</v>
          </cell>
          <cell r="AQ1395" t="str">
            <v>Opera</v>
          </cell>
          <cell r="AR1395" t="str">
            <v>FHD 1920 x 1080</v>
          </cell>
          <cell r="AS1395" t="str">
            <v>3TE50G165140G165140M010</v>
          </cell>
          <cell r="AT1395">
            <v>28</v>
          </cell>
          <cell r="AU1395" t="str">
            <v>50H7GB</v>
          </cell>
          <cell r="AV1395" t="str">
            <v>3TE50G165140</v>
          </cell>
          <cell r="AW1395" t="str">
            <v>G165140</v>
          </cell>
          <cell r="AX1395" t="str">
            <v>M010</v>
          </cell>
          <cell r="AY1395">
            <v>74012702</v>
          </cell>
          <cell r="AZ1395">
            <v>51013621</v>
          </cell>
          <cell r="BA1395">
            <v>80151751</v>
          </cell>
        </row>
        <row r="1396">
          <cell r="D1396">
            <v>60310458</v>
          </cell>
          <cell r="E1396" t="str">
            <v xml:space="preserve">A  </v>
          </cell>
          <cell r="F1396" t="str">
            <v>TV</v>
          </cell>
          <cell r="G1396" t="str">
            <v>ERNESTO DAN GAITAN SOBERANES</v>
          </cell>
          <cell r="H1396" t="str">
            <v>CHOPO # 27,VIVEROS DE XALOSTOC,ECATEPEC</v>
          </cell>
          <cell r="I1396">
            <v>56998696</v>
          </cell>
          <cell r="J1396" t="str">
            <v>HISENSE</v>
          </cell>
          <cell r="K1396" t="str">
            <v>55K20DG</v>
          </cell>
          <cell r="L1396" t="str">
            <v>55G134402H00768</v>
          </cell>
          <cell r="M1396" t="str">
            <v>TICKET</v>
          </cell>
          <cell r="N1396">
            <v>8990</v>
          </cell>
          <cell r="O1396">
            <v>42765</v>
          </cell>
          <cell r="P1396">
            <v>42776</v>
          </cell>
          <cell r="Q1396">
            <v>201679</v>
          </cell>
          <cell r="R1396" t="str">
            <v>PANEL  T167750 OC 1007282</v>
          </cell>
          <cell r="S1396" t="str">
            <v>EQUIPO EN CASA DE CLIENTE,PENDIENTE DE R</v>
          </cell>
          <cell r="T1396" t="str">
            <v xml:space="preserve">GUADALUPE GIRON                   </v>
          </cell>
          <cell r="U1396" t="str">
            <v>2017/05/18</v>
          </cell>
          <cell r="V1396" t="str">
            <v>CENTRO</v>
          </cell>
          <cell r="W1396" t="str">
            <v>COMPLETADO</v>
          </cell>
          <cell r="X1396" t="str">
            <v>TALLER</v>
          </cell>
          <cell r="Y1396">
            <v>42765</v>
          </cell>
          <cell r="AD1396" t="str">
            <v>Ecatepec/Viveros Xalostoc</v>
          </cell>
          <cell r="AE1396" t="str">
            <v>MEX</v>
          </cell>
          <cell r="AF1396" t="str">
            <v>MX</v>
          </cell>
          <cell r="AG1396" t="str">
            <v>10411118</v>
          </cell>
          <cell r="AH1396" t="str">
            <v>ERNESTO DAN GAITAN SOBERANES</v>
          </cell>
          <cell r="AI1396" t="str">
            <v>Chopo No. 27</v>
          </cell>
          <cell r="AJ1396" t="str">
            <v>56998696</v>
          </cell>
          <cell r="AK1396">
            <v>0</v>
          </cell>
          <cell r="AL1396" t="str">
            <v>55340</v>
          </cell>
          <cell r="AM1396"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396" t="str">
            <v>3TE55G134402</v>
          </cell>
          <cell r="AO1396" t="str">
            <v>Básica</v>
          </cell>
          <cell r="AP1396" t="str">
            <v>Hisense</v>
          </cell>
          <cell r="AQ1396" t="str">
            <v>Opera</v>
          </cell>
          <cell r="AR1396" t="str">
            <v>FHD 1920 x 1080</v>
          </cell>
          <cell r="AS1396" t="str">
            <v>3TE55G161437G161437M010</v>
          </cell>
          <cell r="AT1396">
            <v>6</v>
          </cell>
          <cell r="AU1396" t="str">
            <v>55H5C</v>
          </cell>
          <cell r="AV1396" t="str">
            <v>3TE55G161437</v>
          </cell>
          <cell r="AW1396" t="str">
            <v>G161437</v>
          </cell>
          <cell r="AX1396" t="str">
            <v>M010</v>
          </cell>
          <cell r="AY1396">
            <v>74012773</v>
          </cell>
          <cell r="AZ1396">
            <v>51013691</v>
          </cell>
          <cell r="BA1396">
            <v>80151782</v>
          </cell>
        </row>
        <row r="1397">
          <cell r="D1397">
            <v>60316851</v>
          </cell>
          <cell r="E1397" t="str">
            <v>A</v>
          </cell>
          <cell r="F1397" t="str">
            <v>TV</v>
          </cell>
          <cell r="G1397" t="str">
            <v>LUZ MERCEDES GOMEZ</v>
          </cell>
          <cell r="H1397" t="str">
            <v>CALLE HIDALGO NO. 607 COLONIA CENTRO LA PAZ BAJA CALIFORNIA NORTE CP 23000</v>
          </cell>
          <cell r="I1397" t="str">
            <v>612-12-20-326</v>
          </cell>
          <cell r="J1397" t="str">
            <v>HISENSE</v>
          </cell>
          <cell r="K1397" t="str">
            <v>40K20D</v>
          </cell>
          <cell r="L1397" t="str">
            <v>40G145154H03593</v>
          </cell>
          <cell r="M1397" t="str">
            <v>POLIZA</v>
          </cell>
          <cell r="N1397" t="str">
            <v>POLIZA</v>
          </cell>
          <cell r="O1397">
            <v>42227</v>
          </cell>
          <cell r="P1397">
            <v>0</v>
          </cell>
          <cell r="Q1397">
            <v>202494</v>
          </cell>
          <cell r="R1397" t="str">
            <v>03/05/2017 06 : 22  ARANTXA.MON : TCF1
03/05/2017 06 : 21  ARANTXA.MON : Se autoriza NP5; numero de serie y garantia correcto  02/05/2017
29/04/2017 04 : 08 202494 : P1A: 179489 28/04/17 OC-1010179</v>
          </cell>
          <cell r="S1397" t="str">
            <v/>
          </cell>
          <cell r="T1397" t="str">
            <v xml:space="preserve"> JONATHAN ALMARO                Fe</v>
          </cell>
          <cell r="U1397" t="str">
            <v>2017/05/19</v>
          </cell>
          <cell r="V1397" t="str">
            <v>NORTE</v>
          </cell>
          <cell r="W1397" t="str">
            <v>COMPLETADO</v>
          </cell>
          <cell r="X1397" t="str">
            <v>TALLER</v>
          </cell>
          <cell r="Y1397">
            <v>42849</v>
          </cell>
          <cell r="AD1397" t="str">
            <v>la paz /centro</v>
          </cell>
          <cell r="AE1397" t="str">
            <v>BCS</v>
          </cell>
          <cell r="AF1397" t="str">
            <v>MX</v>
          </cell>
          <cell r="AG1397" t="str">
            <v>10416785</v>
          </cell>
          <cell r="AH1397" t="str">
            <v>LUZ MERCEDES GOMEZ LIZARRAGA</v>
          </cell>
          <cell r="AI1397" t="str">
            <v>hidalgo num 607</v>
          </cell>
          <cell r="AJ1397" t="str">
            <v>0446121419861</v>
          </cell>
          <cell r="AK1397" t="str">
            <v>0446121419861</v>
          </cell>
          <cell r="AL1397" t="str">
            <v>23000</v>
          </cell>
          <cell r="AM1397"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397" t="str">
            <v>3TE40G134207</v>
          </cell>
          <cell r="AO1397" t="str">
            <v>Básica</v>
          </cell>
          <cell r="AP1397" t="str">
            <v>Hisense</v>
          </cell>
          <cell r="AQ1397" t="str">
            <v>Opera</v>
          </cell>
          <cell r="AR1397" t="str">
            <v>FHD 1920 x 1080</v>
          </cell>
          <cell r="AS1397" t="str">
            <v>GTE40G153352CRMM012</v>
          </cell>
          <cell r="AT1397">
            <v>1</v>
          </cell>
          <cell r="AU1397" t="str">
            <v>40H5B</v>
          </cell>
          <cell r="AV1397" t="str">
            <v>GTE40G153352</v>
          </cell>
          <cell r="AW1397" t="str">
            <v>CRM</v>
          </cell>
          <cell r="AX1397" t="str">
            <v>M012</v>
          </cell>
          <cell r="AY1397">
            <v>74012774</v>
          </cell>
          <cell r="AZ1397">
            <v>51013692</v>
          </cell>
          <cell r="BA1397">
            <v>80151783</v>
          </cell>
        </row>
        <row r="1398">
          <cell r="D1398">
            <v>60315389</v>
          </cell>
          <cell r="E1398" t="str">
            <v xml:space="preserve">A </v>
          </cell>
          <cell r="F1398" t="str">
            <v>TV</v>
          </cell>
          <cell r="G1398" t="str">
            <v>ILEANA RUIZ OLAN</v>
          </cell>
          <cell r="H1398" t="str">
            <v>QUERETARO 907, LAS CHOAPAS,VERACRUZ, MEXICO</v>
          </cell>
          <cell r="I1398">
            <v>9231112532</v>
          </cell>
          <cell r="J1398" t="str">
            <v>HISENSE</v>
          </cell>
          <cell r="K1398" t="str">
            <v>50H7GB</v>
          </cell>
          <cell r="L1398" t="str">
            <v>50G1635D3H01083</v>
          </cell>
          <cell r="M1398">
            <v>39507</v>
          </cell>
          <cell r="N1398">
            <v>20665.080000000002</v>
          </cell>
          <cell r="O1398">
            <v>42768</v>
          </cell>
          <cell r="P1398">
            <v>42798</v>
          </cell>
          <cell r="Q1398">
            <v>201054</v>
          </cell>
          <cell r="R1398" t="str">
            <v>OC-1009618</v>
          </cell>
          <cell r="S1398" t="str">
            <v/>
          </cell>
          <cell r="T1398" t="str">
            <v xml:space="preserve">    Andres  Hernandez      Fecha d</v>
          </cell>
          <cell r="U1398" t="str">
            <v>2017/04/24</v>
          </cell>
          <cell r="V1398" t="str">
            <v>SUR</v>
          </cell>
          <cell r="W1398" t="str">
            <v>COMPLETADO</v>
          </cell>
          <cell r="X1398" t="str">
            <v>TALLER</v>
          </cell>
          <cell r="Y1398">
            <v>42828</v>
          </cell>
          <cell r="Z1398">
            <v>60</v>
          </cell>
          <cell r="AA1398" t="str">
            <v>M010</v>
          </cell>
          <cell r="AD1398" t="str">
            <v>Las Choapas/Mexico</v>
          </cell>
          <cell r="AE1398" t="str">
            <v>VER</v>
          </cell>
          <cell r="AF1398" t="str">
            <v>MX</v>
          </cell>
          <cell r="AG1398" t="str">
            <v>10415431</v>
          </cell>
          <cell r="AH1398" t="str">
            <v>ILEANA RUIZ OLAN</v>
          </cell>
          <cell r="AI1398" t="str">
            <v>907 Queretaro</v>
          </cell>
          <cell r="AJ1398" t="str">
            <v>0449231112532</v>
          </cell>
          <cell r="AK1398">
            <v>0</v>
          </cell>
          <cell r="AL1398" t="str">
            <v>96980</v>
          </cell>
          <cell r="AM1398"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398" t="str">
            <v>3TE50G1523B0</v>
          </cell>
          <cell r="AO1398" t="str">
            <v>Smart</v>
          </cell>
          <cell r="AP1398" t="str">
            <v>Hisense</v>
          </cell>
          <cell r="AQ1398" t="str">
            <v>Android</v>
          </cell>
          <cell r="AR1398" t="str">
            <v>UHD 3840 X 2160</v>
          </cell>
          <cell r="AS1398" t="str">
            <v>3TE50G165140G165140M010</v>
          </cell>
          <cell r="AT1398">
            <v>28</v>
          </cell>
          <cell r="AU1398" t="str">
            <v>50H7GB</v>
          </cell>
          <cell r="AV1398" t="str">
            <v>3TE50G165140</v>
          </cell>
          <cell r="AW1398" t="str">
            <v>G165140</v>
          </cell>
          <cell r="AX1398" t="str">
            <v>M010</v>
          </cell>
          <cell r="AY1398">
            <v>74012205</v>
          </cell>
          <cell r="AZ1398">
            <v>51013135</v>
          </cell>
          <cell r="BA1398">
            <v>80147796</v>
          </cell>
        </row>
        <row r="1399">
          <cell r="D1399">
            <v>60315896</v>
          </cell>
          <cell r="E1399" t="str">
            <v>A</v>
          </cell>
          <cell r="F1399" t="str">
            <v>TV</v>
          </cell>
          <cell r="G1399" t="str">
            <v>JUAN JOSE PULIDO CASTRO</v>
          </cell>
          <cell r="H1399" t="str">
            <v xml:space="preserve">CIRCUITO FEDERALISTAS 504, RESIDENCIAL PONIENTE, 45136, GDL, JAL                   </v>
          </cell>
          <cell r="I1399">
            <v>3310826622</v>
          </cell>
          <cell r="J1399" t="str">
            <v>HISENSE</v>
          </cell>
          <cell r="K1399" t="str">
            <v>50K20DW</v>
          </cell>
          <cell r="L1399" t="str">
            <v>50J140464H00589</v>
          </cell>
          <cell r="M1399" t="str">
            <v>Factura</v>
          </cell>
          <cell r="N1399">
            <v>0.01</v>
          </cell>
          <cell r="O1399">
            <v>42822</v>
          </cell>
          <cell r="P1399">
            <v>42838</v>
          </cell>
          <cell r="Q1399">
            <v>201076</v>
          </cell>
          <cell r="R1399" t="str">
            <v>21/04/2017 03 : 37  ARANTXA.MON : NP5
SOLICITA PANEL 173331/PANEL/OC-1009782</v>
          </cell>
          <cell r="S1399" t="str">
            <v xml:space="preserve"> El comprobante (factura) no muestra el </v>
          </cell>
          <cell r="T1399" t="str">
            <v xml:space="preserve"> Carlos Muñiz                     </v>
          </cell>
          <cell r="U1399" t="str">
            <v>2017-04-21</v>
          </cell>
          <cell r="V1399" t="str">
            <v>SUR</v>
          </cell>
          <cell r="W1399" t="str">
            <v>COMPLETADO</v>
          </cell>
          <cell r="X1399" t="str">
            <v>TALLER</v>
          </cell>
          <cell r="Y1399">
            <v>42837</v>
          </cell>
          <cell r="Z1399">
            <v>15</v>
          </cell>
          <cell r="AD1399" t="str">
            <v>zapopan/residencial poniente</v>
          </cell>
          <cell r="AE1399" t="str">
            <v>JAL</v>
          </cell>
          <cell r="AF1399" t="str">
            <v>MX</v>
          </cell>
          <cell r="AG1399" t="str">
            <v>10415351</v>
          </cell>
          <cell r="AH1399" t="str">
            <v>JUAN JOSE PULIDO CASTRO</v>
          </cell>
          <cell r="AI1399" t="str">
            <v>Circuito federalistas 504</v>
          </cell>
          <cell r="AJ1399" t="str">
            <v>3310826622</v>
          </cell>
          <cell r="AK1399" t="str">
            <v>3310826622</v>
          </cell>
          <cell r="AL1399" t="str">
            <v>45136</v>
          </cell>
          <cell r="AM1399"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399" t="str">
            <v>1TE50B8NUSCB</v>
          </cell>
          <cell r="AO1399" t="str">
            <v>Smart</v>
          </cell>
          <cell r="AP1399" t="str">
            <v>Hisense</v>
          </cell>
          <cell r="AQ1399" t="str">
            <v>Opera</v>
          </cell>
          <cell r="AR1399" t="str">
            <v>FHD 1920 x 1080</v>
          </cell>
          <cell r="AS1399" t="str">
            <v>3TE50G154817G154817M010</v>
          </cell>
          <cell r="AT1399">
            <v>6</v>
          </cell>
          <cell r="AU1399" t="str">
            <v>50H5B</v>
          </cell>
          <cell r="AV1399" t="str">
            <v>3TE50G154817</v>
          </cell>
          <cell r="AW1399" t="str">
            <v>G154817</v>
          </cell>
          <cell r="AX1399" t="str">
            <v>M010</v>
          </cell>
          <cell r="AY1399">
            <v>74012594</v>
          </cell>
          <cell r="AZ1399">
            <v>51013513</v>
          </cell>
          <cell r="BA1399">
            <v>80153399</v>
          </cell>
        </row>
        <row r="1400">
          <cell r="D1400">
            <v>60317596</v>
          </cell>
          <cell r="E1400" t="str">
            <v>A</v>
          </cell>
          <cell r="F1400" t="str">
            <v>TV</v>
          </cell>
          <cell r="G1400" t="str">
            <v>JOSUE MEDINA / MAVI DE OCCIDENTE</v>
          </cell>
          <cell r="H1400" t="str">
            <v>AV 18 DE MARZO NUM 309 LA NOGALERA 44470 GDL JAL</v>
          </cell>
          <cell r="I1400">
            <v>3312011000</v>
          </cell>
          <cell r="J1400" t="str">
            <v>HISENSE</v>
          </cell>
          <cell r="K1400" t="str">
            <v>50K20DG</v>
          </cell>
          <cell r="L1400" t="str">
            <v xml:space="preserve">50G134403H00272 </v>
          </cell>
          <cell r="M1400" t="str">
            <v>Factura</v>
          </cell>
          <cell r="N1400" t="str">
            <v>DISPLAY PRODUCT</v>
          </cell>
          <cell r="O1400">
            <v>42858</v>
          </cell>
          <cell r="P1400">
            <v>42858</v>
          </cell>
          <cell r="Q1400">
            <v>201076</v>
          </cell>
          <cell r="R1400" t="str">
            <v>09/05/2017 03 : 59  ARANTXA.MON : Se autoriza NP5; numero de serie y ticket correcto
P1: T168978/PANEL/OC-1010429</v>
          </cell>
          <cell r="S1400" t="str">
            <v xml:space="preserve"> El comprobante (carta de equipo propied</v>
          </cell>
          <cell r="T1400" t="str">
            <v xml:space="preserve"> Carlos Muñiz                     </v>
          </cell>
          <cell r="U1400" t="str">
            <v>2017-05-08</v>
          </cell>
          <cell r="V1400" t="str">
            <v>SUR</v>
          </cell>
          <cell r="W1400" t="str">
            <v>COMPLETADO</v>
          </cell>
          <cell r="X1400" t="str">
            <v>TALLER</v>
          </cell>
          <cell r="Y1400">
            <v>42858</v>
          </cell>
          <cell r="Z1400">
            <v>0</v>
          </cell>
          <cell r="AD1400" t="str">
            <v>La nogalera guadalajara</v>
          </cell>
          <cell r="AE1400" t="str">
            <v>JAL</v>
          </cell>
          <cell r="AF1400" t="str">
            <v>MX</v>
          </cell>
          <cell r="AG1400" t="str">
            <v>10417484</v>
          </cell>
          <cell r="AH1400" t="str">
            <v>JOSE MEDINA</v>
          </cell>
          <cell r="AI1400" t="str">
            <v>Av 18 de marzo num 309</v>
          </cell>
          <cell r="AJ1400" t="str">
            <v>3312011000</v>
          </cell>
          <cell r="AK1400">
            <v>0</v>
          </cell>
          <cell r="AL1400" t="str">
            <v>44470</v>
          </cell>
          <cell r="AM1400"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00" t="str">
            <v>3TE50G134403</v>
          </cell>
          <cell r="AO1400" t="e">
            <v>#N/A</v>
          </cell>
          <cell r="AP1400" t="e">
            <v>#N/A</v>
          </cell>
          <cell r="AQ1400" t="e">
            <v>#N/A</v>
          </cell>
          <cell r="AR1400" t="e">
            <v>#N/A</v>
          </cell>
          <cell r="AS1400" t="str">
            <v>GTE50G1523B0CRMM012</v>
          </cell>
          <cell r="AT1400">
            <v>1</v>
          </cell>
          <cell r="AU1400" t="str">
            <v>50H7GB</v>
          </cell>
          <cell r="AV1400" t="str">
            <v>GTE50G1523B0</v>
          </cell>
          <cell r="AW1400" t="str">
            <v>CRM</v>
          </cell>
          <cell r="AX1400" t="str">
            <v>M012</v>
          </cell>
          <cell r="AY1400">
            <v>74012602</v>
          </cell>
          <cell r="AZ1400">
            <v>51013521</v>
          </cell>
          <cell r="BA1400">
            <v>80150416</v>
          </cell>
        </row>
        <row r="1401">
          <cell r="D1401">
            <v>60317851</v>
          </cell>
          <cell r="E1401" t="str">
            <v>A</v>
          </cell>
          <cell r="F1401" t="str">
            <v>TV</v>
          </cell>
          <cell r="G1401" t="str">
            <v>JOSUE MEDINA / MAVI DE OCCIDENTE</v>
          </cell>
          <cell r="H1401" t="str">
            <v>18 DE MARZO 309 LA NOGALERA 44470 GUADALAJARA JALISCO</v>
          </cell>
          <cell r="I1401">
            <v>3314791025</v>
          </cell>
          <cell r="J1401" t="str">
            <v>HISENSE</v>
          </cell>
          <cell r="K1401" t="str">
            <v>39H3C</v>
          </cell>
          <cell r="L1401" t="str">
            <v xml:space="preserve">39G160354H03312 </v>
          </cell>
          <cell r="M1401" t="str">
            <v>Carta de propiedad de tienda</v>
          </cell>
          <cell r="N1401" t="str">
            <v>DISPLAY PRODUCT</v>
          </cell>
          <cell r="O1401">
            <v>42860</v>
          </cell>
          <cell r="P1401">
            <v>42860</v>
          </cell>
          <cell r="Q1401">
            <v>201076</v>
          </cell>
          <cell r="R1401" t="str">
            <v>12/05/2017 06 : 40  ARANTXA.MON : Se autoriza NP5; numero de serie y ticket correcto
P1: T198274/PANEL/OC-1010599</v>
          </cell>
          <cell r="S1401" t="str">
            <v xml:space="preserve"> Comprobante no muestra el importe</v>
          </cell>
          <cell r="T1401" t="str">
            <v xml:space="preserve"> Carlos Muñiz                     </v>
          </cell>
          <cell r="U1401" t="str">
            <v>2017-05-16</v>
          </cell>
          <cell r="V1401" t="str">
            <v>SUR</v>
          </cell>
          <cell r="W1401" t="str">
            <v>COMPLETADO</v>
          </cell>
          <cell r="X1401" t="str">
            <v>TALLER</v>
          </cell>
          <cell r="Y1401">
            <v>42860</v>
          </cell>
          <cell r="Z1401">
            <v>0</v>
          </cell>
          <cell r="AD1401" t="str">
            <v>GUADALAJARA/LA NOGALERA</v>
          </cell>
          <cell r="AE1401" t="str">
            <v>JAL</v>
          </cell>
          <cell r="AF1401" t="str">
            <v>MX</v>
          </cell>
          <cell r="AG1401" t="str">
            <v>10417733</v>
          </cell>
          <cell r="AH1401" t="str">
            <v>JOSUE MEDINA AMAYA</v>
          </cell>
          <cell r="AI1401" t="str">
            <v>AV. 18 MARZO #309</v>
          </cell>
          <cell r="AJ1401" t="str">
            <v>3312011000</v>
          </cell>
          <cell r="AK1401">
            <v>0</v>
          </cell>
          <cell r="AL1401" t="str">
            <v>44470</v>
          </cell>
          <cell r="AM1401"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01" t="str">
            <v>3TE39G160333</v>
          </cell>
          <cell r="AO1401" t="str">
            <v>Básica</v>
          </cell>
          <cell r="AP1401" t="str">
            <v>Hisense</v>
          </cell>
          <cell r="AQ1401" t="str">
            <v>Opera</v>
          </cell>
          <cell r="AR1401" t="str">
            <v>HD 1366 X 768</v>
          </cell>
          <cell r="AS1401" t="str">
            <v>3TE39G160334CRMM012</v>
          </cell>
          <cell r="AT1401" t="str">
            <v>0</v>
          </cell>
          <cell r="AU1401" t="str">
            <v>39H3C</v>
          </cell>
          <cell r="AV1401" t="str">
            <v>3TE39G160334</v>
          </cell>
          <cell r="AW1401" t="str">
            <v>CRM</v>
          </cell>
          <cell r="AX1401" t="str">
            <v>M012</v>
          </cell>
          <cell r="AY1401">
            <v>74012603</v>
          </cell>
          <cell r="AZ1401">
            <v>51013522</v>
          </cell>
          <cell r="BA1401">
            <v>80150417</v>
          </cell>
        </row>
        <row r="1402">
          <cell r="D1402">
            <v>60317861</v>
          </cell>
          <cell r="E1402" t="str">
            <v>A</v>
          </cell>
          <cell r="F1402" t="str">
            <v>TV</v>
          </cell>
          <cell r="G1402" t="str">
            <v>JOSUE MEDINA / MAVI DE OCCIDENTE</v>
          </cell>
          <cell r="H1402" t="str">
            <v>18 MARZO 309 LA NOGALERA 44470 GUADALAJARA JALISCO</v>
          </cell>
          <cell r="I1402">
            <v>3312011000</v>
          </cell>
          <cell r="J1402" t="str">
            <v>HISENSE</v>
          </cell>
          <cell r="K1402" t="str">
            <v>32H5B2</v>
          </cell>
          <cell r="L1402" t="str">
            <v xml:space="preserve">32G1614E4H04257 </v>
          </cell>
          <cell r="M1402" t="str">
            <v>Carta de equipo propiedad de tienda</v>
          </cell>
          <cell r="N1402" t="str">
            <v>DISPLAY PRODUCT</v>
          </cell>
          <cell r="O1402">
            <v>42860</v>
          </cell>
          <cell r="P1402">
            <v>42860</v>
          </cell>
          <cell r="Q1402">
            <v>201076</v>
          </cell>
          <cell r="R1402" t="str">
            <v>12/05/2017 06 : 45  ARANTXA.MON : Se autoriza NP5; numero de serie y ticket correcto
P1: T185960/PANEL/OC-1010605</v>
          </cell>
          <cell r="S1402" t="str">
            <v xml:space="preserve"> El comprobante no muestra el importe de</v>
          </cell>
          <cell r="T1402" t="str">
            <v xml:space="preserve"> Carlos Muñiz                     </v>
          </cell>
          <cell r="U1402" t="str">
            <v>2017-05-16</v>
          </cell>
          <cell r="V1402" t="str">
            <v>SUR</v>
          </cell>
          <cell r="W1402" t="str">
            <v>COMPLETADO</v>
          </cell>
          <cell r="X1402" t="str">
            <v>TALLER</v>
          </cell>
          <cell r="Y1402">
            <v>42860</v>
          </cell>
          <cell r="Z1402">
            <v>0</v>
          </cell>
          <cell r="AD1402" t="str">
            <v>GUADALAJARA/LA NOGALERA</v>
          </cell>
          <cell r="AE1402" t="str">
            <v>JAL</v>
          </cell>
          <cell r="AF1402" t="str">
            <v>MX</v>
          </cell>
          <cell r="AG1402" t="str">
            <v>10417733</v>
          </cell>
          <cell r="AH1402" t="str">
            <v>JOSUE MEDINA AMAYA</v>
          </cell>
          <cell r="AI1402" t="str">
            <v>AV. 18 MARZO #309</v>
          </cell>
          <cell r="AJ1402" t="str">
            <v>3312011000</v>
          </cell>
          <cell r="AK1402">
            <v>0</v>
          </cell>
          <cell r="AL1402" t="str">
            <v>44470</v>
          </cell>
          <cell r="AM1402"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02" t="str">
            <v>3TE32G155369</v>
          </cell>
          <cell r="AO1402" t="str">
            <v>Smart</v>
          </cell>
          <cell r="AP1402" t="str">
            <v>Hisense</v>
          </cell>
          <cell r="AQ1402" t="str">
            <v>Opera</v>
          </cell>
          <cell r="AR1402" t="str">
            <v>HD 1366 X 768</v>
          </cell>
          <cell r="AS1402" t="str">
            <v>3TE32G164485G164485M010</v>
          </cell>
          <cell r="AT1402">
            <v>4</v>
          </cell>
          <cell r="AU1402" t="str">
            <v>32H5B2</v>
          </cell>
          <cell r="AV1402" t="str">
            <v>3TE32G164485</v>
          </cell>
          <cell r="AW1402" t="str">
            <v>G164485</v>
          </cell>
          <cell r="AX1402" t="str">
            <v>M010</v>
          </cell>
          <cell r="AY1402">
            <v>74012604</v>
          </cell>
          <cell r="AZ1402">
            <v>51013523</v>
          </cell>
          <cell r="BA1402">
            <v>80150418</v>
          </cell>
        </row>
        <row r="1403">
          <cell r="D1403">
            <v>60316061</v>
          </cell>
          <cell r="E1403" t="str">
            <v>A</v>
          </cell>
          <cell r="F1403" t="str">
            <v>TV</v>
          </cell>
          <cell r="G1403" t="str">
            <v>Reynaldo Lucho Delgado</v>
          </cell>
          <cell r="H1403" t="str">
            <v>calle del cristo # 5</v>
          </cell>
          <cell r="I1403">
            <v>2949424573</v>
          </cell>
          <cell r="J1403" t="str">
            <v>HISENSE</v>
          </cell>
          <cell r="K1403" t="str">
            <v>50K20DW</v>
          </cell>
          <cell r="L1403" t="str">
            <v>50G143067H00565</v>
          </cell>
          <cell r="M1403" t="str">
            <v>CARTA DE ACEPTACION DE TELMEX</v>
          </cell>
          <cell r="N1403">
            <v>10120.879999999999</v>
          </cell>
          <cell r="O1403">
            <v>42088</v>
          </cell>
          <cell r="P1403">
            <v>42843</v>
          </cell>
          <cell r="Q1403">
            <v>201052</v>
          </cell>
          <cell r="R1403" t="str">
            <v>NO HAY PANEL PARA ESTE MODELO EL NUMERO DE PARTE ES 173331 Y EL  NUMERO DE PEDIDO ES OC-1009672</v>
          </cell>
          <cell r="S1403" t="str">
            <v/>
          </cell>
          <cell r="T1403" t="str">
            <v xml:space="preserve"> ing.alvaro ruben aguirre lopez   </v>
          </cell>
          <cell r="U1403" t="str">
            <v>2017/05/10</v>
          </cell>
          <cell r="V1403" t="str">
            <v>SUR</v>
          </cell>
          <cell r="W1403" t="str">
            <v>COMPLETADO</v>
          </cell>
          <cell r="X1403" t="str">
            <v>TALLER</v>
          </cell>
          <cell r="Y1403">
            <v>42842</v>
          </cell>
          <cell r="Z1403">
            <v>754</v>
          </cell>
          <cell r="AD1403" t="str">
            <v>SAN ANDRES TUXTLA/3 MAYO</v>
          </cell>
          <cell r="AE1403" t="str">
            <v>VER</v>
          </cell>
          <cell r="AF1403" t="str">
            <v>MX</v>
          </cell>
          <cell r="AG1403" t="str">
            <v>10257043</v>
          </cell>
          <cell r="AH1403" t="str">
            <v>REYNALDA LUCHO DELGADO</v>
          </cell>
          <cell r="AI1403" t="str">
            <v>5 DEL CRISTO</v>
          </cell>
          <cell r="AJ1403" t="str">
            <v>2949424573</v>
          </cell>
          <cell r="AK1403" t="str">
            <v>2949443225</v>
          </cell>
          <cell r="AL1403" t="str">
            <v>95730</v>
          </cell>
          <cell r="AM1403" t="str">
            <v>19/04/2017 02 : 59 ARANTXA.MON : TCF119/04/2017 02 : 59 ARANTXA.MON : NP518/04/2017 00 : 33 SEMIRAMIS.M : REINCIDENCIA 6019023018/04/2017 00 : 32 SEMIRAMIS.M : ODSWTPRD/TELMEXENTRE COSTERA Y GOLFO</v>
          </cell>
          <cell r="AN1403" t="str">
            <v>1TE50B8NUSCB</v>
          </cell>
          <cell r="AO1403" t="str">
            <v>Smart</v>
          </cell>
          <cell r="AP1403" t="str">
            <v>Hisense</v>
          </cell>
          <cell r="AQ1403" t="str">
            <v>Opera</v>
          </cell>
          <cell r="AR1403" t="str">
            <v>FHD 1920 x 1080</v>
          </cell>
          <cell r="AS1403" t="str">
            <v>3TE50G1644B3G1644B3M010</v>
          </cell>
          <cell r="AT1403" t="str">
            <v>0</v>
          </cell>
          <cell r="AU1403" t="str">
            <v>50H7GB</v>
          </cell>
          <cell r="AV1403" t="str">
            <v>3TE50G1644B3</v>
          </cell>
          <cell r="AW1403" t="str">
            <v>G1644B3</v>
          </cell>
          <cell r="AX1403" t="str">
            <v>M010</v>
          </cell>
          <cell r="AY1403">
            <v>74012605</v>
          </cell>
          <cell r="AZ1403">
            <v>51013524</v>
          </cell>
          <cell r="BA1403">
            <v>80150419</v>
          </cell>
        </row>
        <row r="1404">
          <cell r="D1404">
            <v>60317120</v>
          </cell>
          <cell r="E1404" t="str">
            <v xml:space="preserve">A   </v>
          </cell>
          <cell r="F1404" t="str">
            <v>TV</v>
          </cell>
          <cell r="G1404" t="str">
            <v>MARIA SUSANA RIBERON CONTRERAS</v>
          </cell>
          <cell r="H1404" t="str">
            <v>18 DE MARZO Nº 105, CENTRO APIZACO TLAXCALA</v>
          </cell>
          <cell r="I1404" t="str">
            <v>241 4170931</v>
          </cell>
          <cell r="J1404" t="str">
            <v>HISENSE</v>
          </cell>
          <cell r="K1404" t="str">
            <v>50H5GB</v>
          </cell>
          <cell r="L1404" t="str">
            <v>50G145322H01953</v>
          </cell>
          <cell r="M1404">
            <v>116684</v>
          </cell>
          <cell r="N1404">
            <v>13248.26</v>
          </cell>
          <cell r="O1404">
            <v>42312</v>
          </cell>
          <cell r="P1404">
            <v>42851</v>
          </cell>
          <cell r="Q1404">
            <v>201074</v>
          </cell>
          <cell r="R1404">
            <v>0</v>
          </cell>
          <cell r="S1404" t="str">
            <v>EQUIPO SIN BASE Y SIN ACCESORIOS</v>
          </cell>
          <cell r="T1404" t="str">
            <v xml:space="preserve"> ALMA JUAREZ                      </v>
          </cell>
          <cell r="U1404" t="str">
            <v>2017-04-28</v>
          </cell>
          <cell r="V1404" t="str">
            <v>CENTRO</v>
          </cell>
          <cell r="W1404" t="str">
            <v>COMPLETADO</v>
          </cell>
          <cell r="X1404" t="str">
            <v>TALLER</v>
          </cell>
          <cell r="Y1404">
            <v>42851</v>
          </cell>
          <cell r="Z1404">
            <v>539</v>
          </cell>
          <cell r="AD1404" t="str">
            <v>Apixaco/Centro</v>
          </cell>
          <cell r="AE1404" t="str">
            <v>TLX</v>
          </cell>
          <cell r="AF1404" t="str">
            <v>MX</v>
          </cell>
          <cell r="AG1404" t="str">
            <v>10417046</v>
          </cell>
          <cell r="AH1404" t="str">
            <v>MARIA SUSANA RIBERON CONTRERAS</v>
          </cell>
          <cell r="AI1404" t="str">
            <v>105 18 de Marzo</v>
          </cell>
          <cell r="AJ1404" t="str">
            <v>2414170931</v>
          </cell>
          <cell r="AK1404">
            <v>0</v>
          </cell>
          <cell r="AL1404" t="str">
            <v>90300</v>
          </cell>
          <cell r="AM1404" t="str">
            <v>28/04/2017 09 : 39 ARANTXA.MON : TCF128/04/2017 09 : 38 ARANTXA.MON : Se autoriza NP5; numero de serie yticket TELMEX correcto28/04/2017 02 : 18 201074 : P1: T173331 PANEL OC-101010627/04/2017 04 : 04 GABRIELA.B : RD % CUAUHTÉMOC Y XICOTENCATL</v>
          </cell>
          <cell r="AN1404" t="str">
            <v>3TE50A144537</v>
          </cell>
          <cell r="AO1404" t="str">
            <v>Smart</v>
          </cell>
          <cell r="AP1404" t="str">
            <v>Hisense</v>
          </cell>
          <cell r="AQ1404" t="str">
            <v>Opera</v>
          </cell>
          <cell r="AR1404" t="str">
            <v>FHD 1920 x 1080</v>
          </cell>
          <cell r="AS1404" t="str">
            <v>3TE50G165140G165140M010</v>
          </cell>
          <cell r="AT1404">
            <v>28</v>
          </cell>
          <cell r="AU1404" t="str">
            <v>50H7GB</v>
          </cell>
          <cell r="AV1404" t="str">
            <v>3TE50G165140</v>
          </cell>
          <cell r="AW1404" t="str">
            <v>G165140</v>
          </cell>
          <cell r="AX1404" t="str">
            <v>M010</v>
          </cell>
          <cell r="AY1404">
            <v>74012635</v>
          </cell>
          <cell r="AZ1404">
            <v>51013554</v>
          </cell>
          <cell r="BA1404">
            <v>80150563</v>
          </cell>
        </row>
        <row r="1405">
          <cell r="D1405">
            <v>60302643</v>
          </cell>
          <cell r="E1405" t="str">
            <v xml:space="preserve">A   </v>
          </cell>
          <cell r="F1405" t="str">
            <v>TV</v>
          </cell>
          <cell r="G1405" t="str">
            <v>OLIVIA GUADALUPE IBARRA FERNANDEZ</v>
          </cell>
          <cell r="H1405" t="str">
            <v xml:space="preserve">ALFAR 1730, ALFAREROS, MONTERREY </v>
          </cell>
          <cell r="I1405">
            <v>8486853</v>
          </cell>
          <cell r="J1405" t="str">
            <v>HISENSE</v>
          </cell>
          <cell r="K1405" t="str">
            <v>32K20D</v>
          </cell>
          <cell r="L1405" t="str">
            <v>32J135306H07503</v>
          </cell>
          <cell r="M1405" t="str">
            <v>TIKET</v>
          </cell>
          <cell r="N1405">
            <v>98.9</v>
          </cell>
          <cell r="O1405">
            <v>41793</v>
          </cell>
          <cell r="P1405">
            <v>42690</v>
          </cell>
          <cell r="Q1405">
            <v>201024</v>
          </cell>
          <cell r="R1405" t="str">
            <v>11/24/16 ERNESTO HDZ NP5 P1 OC 1003812 PANEL 171979</v>
          </cell>
          <cell r="S1405" t="str">
            <v/>
          </cell>
          <cell r="T1405" t="str">
            <v xml:space="preserve">    SOFIA VAZQUEZ                 </v>
          </cell>
          <cell r="U1405" t="str">
            <v>2017-04-28</v>
          </cell>
          <cell r="V1405" t="str">
            <v>NORTE</v>
          </cell>
          <cell r="W1405" t="str">
            <v>COMPLETADO</v>
          </cell>
          <cell r="X1405" t="str">
            <v>TALLER</v>
          </cell>
          <cell r="Y1405" t="e">
            <v>#N/A</v>
          </cell>
          <cell r="Z1405" t="e">
            <v>#N/A</v>
          </cell>
          <cell r="AD1405" t="e">
            <v>#N/A</v>
          </cell>
          <cell r="AE1405" t="e">
            <v>#N/A</v>
          </cell>
          <cell r="AF1405" t="e">
            <v>#N/A</v>
          </cell>
          <cell r="AG1405" t="e">
            <v>#N/A</v>
          </cell>
          <cell r="AH1405" t="e">
            <v>#N/A</v>
          </cell>
          <cell r="AI1405" t="e">
            <v>#N/A</v>
          </cell>
          <cell r="AJ1405" t="e">
            <v>#N/A</v>
          </cell>
          <cell r="AK1405" t="e">
            <v>#N/A</v>
          </cell>
          <cell r="AL1405" t="e">
            <v>#N/A</v>
          </cell>
          <cell r="AM1405" t="e">
            <v>#N/A</v>
          </cell>
          <cell r="AN1405" t="str">
            <v>3TE32J134805</v>
          </cell>
          <cell r="AO1405" t="str">
            <v>Básica</v>
          </cell>
          <cell r="AP1405" t="str">
            <v>Hisense</v>
          </cell>
          <cell r="AQ1405" t="str">
            <v>?</v>
          </cell>
          <cell r="AR1405" t="str">
            <v>HD 1366 X 768</v>
          </cell>
          <cell r="AS1405" t="str">
            <v>3TE32G154773G154773M010</v>
          </cell>
          <cell r="AT1405" t="str">
            <v>0</v>
          </cell>
          <cell r="AU1405" t="str">
            <v>32H3B1</v>
          </cell>
          <cell r="AV1405" t="str">
            <v>3TE32G154773</v>
          </cell>
          <cell r="AW1405" t="str">
            <v>G154773</v>
          </cell>
          <cell r="AX1405" t="str">
            <v>M010</v>
          </cell>
          <cell r="AY1405">
            <v>74012694</v>
          </cell>
          <cell r="AZ1405">
            <v>51013613</v>
          </cell>
          <cell r="BA1405">
            <v>80151047</v>
          </cell>
        </row>
        <row r="1406">
          <cell r="D1406">
            <v>60302286</v>
          </cell>
          <cell r="E1406" t="str">
            <v xml:space="preserve">A   </v>
          </cell>
          <cell r="F1406" t="str">
            <v>TV</v>
          </cell>
          <cell r="G1406" t="str">
            <v>PETRA ALICIA ALARCON</v>
          </cell>
          <cell r="H1406" t="str">
            <v xml:space="preserve">GALEANA S/N, CENTRO, VILLALDAMA </v>
          </cell>
          <cell r="I1406">
            <v>8292450832</v>
          </cell>
          <cell r="J1406" t="str">
            <v>HISENSE</v>
          </cell>
          <cell r="K1406" t="str">
            <v>32K20DW</v>
          </cell>
          <cell r="L1406" t="str">
            <v>32J134806H01098</v>
          </cell>
          <cell r="M1406" t="str">
            <v>TIKET</v>
          </cell>
          <cell r="N1406">
            <v>99.07</v>
          </cell>
          <cell r="O1406">
            <v>41795</v>
          </cell>
          <cell r="P1406">
            <v>42698</v>
          </cell>
          <cell r="Q1406">
            <v>201024</v>
          </cell>
          <cell r="R1406" t="str">
            <v>11/22/16 02:50 ERNESTO HDZ NP5 P1 OC 1003745 PANEL 171937</v>
          </cell>
          <cell r="S1406" t="str">
            <v/>
          </cell>
          <cell r="T1406" t="str">
            <v xml:space="preserve">    SOFIA VAZQUEZ                 </v>
          </cell>
          <cell r="U1406" t="str">
            <v>2017-04-28</v>
          </cell>
          <cell r="V1406" t="str">
            <v>NORTE</v>
          </cell>
          <cell r="W1406" t="str">
            <v>COMPLETADO</v>
          </cell>
          <cell r="X1406" t="str">
            <v>TALLER</v>
          </cell>
          <cell r="Y1406" t="e">
            <v>#N/A</v>
          </cell>
          <cell r="Z1406" t="e">
            <v>#N/A</v>
          </cell>
          <cell r="AD1406" t="e">
            <v>#N/A</v>
          </cell>
          <cell r="AE1406" t="e">
            <v>#N/A</v>
          </cell>
          <cell r="AF1406" t="e">
            <v>#N/A</v>
          </cell>
          <cell r="AG1406" t="e">
            <v>#N/A</v>
          </cell>
          <cell r="AH1406" t="e">
            <v>#N/A</v>
          </cell>
          <cell r="AI1406" t="e">
            <v>#N/A</v>
          </cell>
          <cell r="AJ1406" t="e">
            <v>#N/A</v>
          </cell>
          <cell r="AK1406" t="e">
            <v>#N/A</v>
          </cell>
          <cell r="AL1406" t="e">
            <v>#N/A</v>
          </cell>
          <cell r="AM1406" t="e">
            <v>#N/A</v>
          </cell>
          <cell r="AN1406" t="str">
            <v>3TE32G143053</v>
          </cell>
          <cell r="AO1406" t="str">
            <v>Smart</v>
          </cell>
          <cell r="AP1406" t="str">
            <v>Hisense</v>
          </cell>
          <cell r="AQ1406" t="str">
            <v>Opera</v>
          </cell>
          <cell r="AR1406" t="str">
            <v>HD 1366 X 768</v>
          </cell>
          <cell r="AS1406" t="str">
            <v>3TE32G164485G164485M010</v>
          </cell>
          <cell r="AT1406">
            <v>4</v>
          </cell>
          <cell r="AU1406" t="str">
            <v>32H5B2</v>
          </cell>
          <cell r="AV1406" t="str">
            <v>3TE32G164485</v>
          </cell>
          <cell r="AW1406" t="str">
            <v>G164485</v>
          </cell>
          <cell r="AX1406" t="str">
            <v>M010</v>
          </cell>
          <cell r="AY1406">
            <v>74012696</v>
          </cell>
          <cell r="AZ1406">
            <v>51013615</v>
          </cell>
          <cell r="BA1406">
            <v>80151048</v>
          </cell>
        </row>
        <row r="1407">
          <cell r="D1407">
            <v>60302181</v>
          </cell>
          <cell r="E1407" t="str">
            <v xml:space="preserve">A   </v>
          </cell>
          <cell r="F1407" t="str">
            <v>TV</v>
          </cell>
          <cell r="G1407" t="str">
            <v>MARIO ALBERTO RAZO</v>
          </cell>
          <cell r="H1407" t="str">
            <v>AQUILES SERDAN 301, BUENOS AIRES, MONTERREY</v>
          </cell>
          <cell r="I1407">
            <v>8183582599</v>
          </cell>
          <cell r="J1407" t="str">
            <v>HISENSE</v>
          </cell>
          <cell r="K1407" t="str">
            <v>32K20D</v>
          </cell>
          <cell r="L1407" t="str">
            <v>32J134805H01325</v>
          </cell>
          <cell r="M1407" t="str">
            <v>TIKET</v>
          </cell>
          <cell r="N1407">
            <v>98.9</v>
          </cell>
          <cell r="O1407">
            <v>41695</v>
          </cell>
          <cell r="P1407">
            <v>42676</v>
          </cell>
          <cell r="Q1407">
            <v>201024</v>
          </cell>
          <cell r="R1407" t="str">
            <v>11/12/16 02:34 ERNESTO HDZ NP5 P1 OC 1003367 PANEL 171979</v>
          </cell>
          <cell r="S1407" t="str">
            <v/>
          </cell>
          <cell r="T1407" t="str">
            <v xml:space="preserve">    SOFIA VAZQUEZ                 </v>
          </cell>
          <cell r="U1407" t="str">
            <v>2017-04-28</v>
          </cell>
          <cell r="V1407" t="str">
            <v>NORTE</v>
          </cell>
          <cell r="W1407" t="str">
            <v>COMPLETADO</v>
          </cell>
          <cell r="X1407" t="str">
            <v>TALLER</v>
          </cell>
          <cell r="Y1407" t="e">
            <v>#N/A</v>
          </cell>
          <cell r="Z1407" t="e">
            <v>#N/A</v>
          </cell>
          <cell r="AD1407" t="e">
            <v>#N/A</v>
          </cell>
          <cell r="AE1407" t="e">
            <v>#N/A</v>
          </cell>
          <cell r="AF1407" t="e">
            <v>#N/A</v>
          </cell>
          <cell r="AG1407" t="e">
            <v>#N/A</v>
          </cell>
          <cell r="AH1407" t="e">
            <v>#N/A</v>
          </cell>
          <cell r="AI1407" t="e">
            <v>#N/A</v>
          </cell>
          <cell r="AJ1407" t="e">
            <v>#N/A</v>
          </cell>
          <cell r="AK1407" t="e">
            <v>#N/A</v>
          </cell>
          <cell r="AL1407" t="e">
            <v>#N/A</v>
          </cell>
          <cell r="AM1407" t="e">
            <v>#N/A</v>
          </cell>
          <cell r="AN1407" t="str">
            <v>3TE32J134805</v>
          </cell>
          <cell r="AO1407" t="str">
            <v>Básica</v>
          </cell>
          <cell r="AP1407" t="str">
            <v>Hisense</v>
          </cell>
          <cell r="AQ1407" t="str">
            <v>?</v>
          </cell>
          <cell r="AR1407" t="str">
            <v>HD 1366 X 768</v>
          </cell>
          <cell r="AS1407" t="str">
            <v>3TE32G1633F1G1633F1M010</v>
          </cell>
          <cell r="AT1407" t="str">
            <v>0</v>
          </cell>
          <cell r="AU1407" t="str">
            <v>32H3B2</v>
          </cell>
          <cell r="AV1407" t="str">
            <v>3TE32G1633F1</v>
          </cell>
          <cell r="AW1407" t="str">
            <v>G1633F1</v>
          </cell>
          <cell r="AX1407" t="str">
            <v>M010</v>
          </cell>
          <cell r="AY1407">
            <v>74012644</v>
          </cell>
          <cell r="AZ1407">
            <v>51013563</v>
          </cell>
          <cell r="BA1407">
            <v>80151056</v>
          </cell>
        </row>
        <row r="1408">
          <cell r="D1408">
            <v>60287264</v>
          </cell>
          <cell r="E1408" t="str">
            <v xml:space="preserve">D </v>
          </cell>
          <cell r="F1408" t="str">
            <v>FRIGOBAR</v>
          </cell>
          <cell r="G1408" t="str">
            <v>Jacqueline Amayrami Pino Castillo</v>
          </cell>
          <cell r="H1408" t="str">
            <v>Av. san miguel 19, Col. barrio de san miguel C.P. 40380, TPilcaya, Guerrero</v>
          </cell>
          <cell r="I1408" t="str">
            <v>044-7441188310</v>
          </cell>
          <cell r="J1408" t="str">
            <v>HISENSE</v>
          </cell>
          <cell r="K1408" t="str">
            <v>RR31D6DLX</v>
          </cell>
          <cell r="L1408" t="str">
            <v>1B0087Z0000JJHOMME13057</v>
          </cell>
          <cell r="M1408" t="str">
            <v>S/N</v>
          </cell>
          <cell r="N1408">
            <v>2690</v>
          </cell>
          <cell r="O1408">
            <v>42555</v>
          </cell>
          <cell r="P1408" t="str">
            <v>S/N</v>
          </cell>
          <cell r="Q1408">
            <v>201610</v>
          </cell>
          <cell r="R1408" t="str">
            <v>21/09/2016 06 : 19  BRENDA.MORA :
TCFCC</v>
          </cell>
          <cell r="S1408" t="str">
            <v>Se le autoriza cambio fisico,debido a qu</v>
          </cell>
          <cell r="T1408" t="str">
            <v xml:space="preserve"> Ana Lemus Moreno                 </v>
          </cell>
          <cell r="U1408" t="str">
            <v>2017-04-27</v>
          </cell>
          <cell r="V1408" t="str">
            <v>CENTRO</v>
          </cell>
          <cell r="W1408" t="str">
            <v>FIRMA</v>
          </cell>
          <cell r="X1408" t="str">
            <v>CLIENTE</v>
          </cell>
          <cell r="Y1408" t="e">
            <v>#N/A</v>
          </cell>
          <cell r="Z1408" t="e">
            <v>#N/A</v>
          </cell>
          <cell r="AA1408" t="str">
            <v>M010</v>
          </cell>
          <cell r="AD1408" t="e">
            <v>#N/A</v>
          </cell>
          <cell r="AE1408" t="e">
            <v>#N/A</v>
          </cell>
          <cell r="AF1408" t="e">
            <v>#N/A</v>
          </cell>
          <cell r="AG1408" t="e">
            <v>#N/A</v>
          </cell>
          <cell r="AH1408" t="e">
            <v>#N/A</v>
          </cell>
          <cell r="AI1408" t="e">
            <v>#N/A</v>
          </cell>
          <cell r="AJ1408" t="e">
            <v>#N/A</v>
          </cell>
          <cell r="AK1408" t="e">
            <v>#N/A</v>
          </cell>
          <cell r="AL1408" t="e">
            <v>#N/A</v>
          </cell>
          <cell r="AM1408" t="e">
            <v>#N/A</v>
          </cell>
          <cell r="AN1408" t="str">
            <v>1B0087Z0000J</v>
          </cell>
          <cell r="AO1408" t="e">
            <v>#N/A</v>
          </cell>
          <cell r="AP1408" t="e">
            <v>#N/A</v>
          </cell>
          <cell r="AQ1408" t="e">
            <v>#N/A</v>
          </cell>
          <cell r="AR1408" t="e">
            <v>#N/A</v>
          </cell>
          <cell r="AS1408" t="str">
            <v>GB0087NJA004BHD9EM010</v>
          </cell>
          <cell r="AT1408">
            <v>3</v>
          </cell>
          <cell r="AU1408" t="str">
            <v>RR31D6DLX</v>
          </cell>
          <cell r="AV1408" t="str">
            <v>GB0087NJA004</v>
          </cell>
          <cell r="AW1408" t="str">
            <v>BHD9E</v>
          </cell>
          <cell r="AX1408" t="str">
            <v>M010</v>
          </cell>
          <cell r="AY1408">
            <v>74007107</v>
          </cell>
          <cell r="AZ1408">
            <v>51013329</v>
          </cell>
          <cell r="BA1408">
            <v>80155166</v>
          </cell>
        </row>
        <row r="1409">
          <cell r="D1409">
            <v>60318713</v>
          </cell>
          <cell r="E1409" t="str">
            <v xml:space="preserve">     A  </v>
          </cell>
          <cell r="F1409" t="str">
            <v>TV</v>
          </cell>
          <cell r="G1409" t="str">
            <v>JUAN GONZALEZ</v>
          </cell>
          <cell r="H1409" t="str">
            <v>MATERIALISTAS NO. 59 COL. TRES CRUCES ZACATECAS, ZACATECAS</v>
          </cell>
          <cell r="I1409">
            <v>4922253601</v>
          </cell>
          <cell r="J1409" t="str">
            <v>HISENSE</v>
          </cell>
          <cell r="K1409" t="str">
            <v>50K20DW</v>
          </cell>
          <cell r="L1409" t="str">
            <v>50G143291H04561</v>
          </cell>
          <cell r="M1409" t="str">
            <v>TICKET TELEFONOS DE MEXICO</v>
          </cell>
          <cell r="N1409">
            <v>11998.37</v>
          </cell>
          <cell r="O1409">
            <v>42198</v>
          </cell>
          <cell r="P1409">
            <v>42872</v>
          </cell>
          <cell r="Q1409">
            <v>201038</v>
          </cell>
          <cell r="R1409" t="str">
            <v>22/05/2017  ARANTXA MON : NP5: NO. DE PEDIDO DE PANEL: OC-1010983</v>
          </cell>
          <cell r="S1409" t="str">
            <v>NO HAY REFACCION Y POR ESO SE TRAMITO EL</v>
          </cell>
          <cell r="T1409" t="str">
            <v xml:space="preserve">   MARIO COVARRUBIAS              </v>
          </cell>
          <cell r="U1409">
            <v>42878</v>
          </cell>
          <cell r="V1409" t="str">
            <v>NORTE</v>
          </cell>
          <cell r="X1409" t="str">
            <v>TALLER</v>
          </cell>
          <cell r="Y1409">
            <v>42873</v>
          </cell>
          <cell r="AD1409" t="str">
            <v>Zacatecas/ 3 Cruces</v>
          </cell>
          <cell r="AE1409" t="str">
            <v>ZAC</v>
          </cell>
          <cell r="AF1409" t="str">
            <v>MX</v>
          </cell>
          <cell r="AG1409" t="str">
            <v>10418509</v>
          </cell>
          <cell r="AH1409" t="str">
            <v>JUAN GONZALEZ</v>
          </cell>
          <cell r="AI1409" t="str">
            <v>59 Materialistas</v>
          </cell>
          <cell r="AJ1409" t="str">
            <v>0444922253601</v>
          </cell>
          <cell r="AK1409">
            <v>0</v>
          </cell>
          <cell r="AL1409" t="str">
            <v>98064</v>
          </cell>
          <cell r="AM1409" t="str">
            <v>20/05/2017 01 : 18 201038 : P1- PENDIENTE DE REFACCION SE PIDIO EL PANEL LCD 19/MAYO/2017
NO. DE PARTE: 173331
NO. DE PEDIDO DE COMPRA: OC-101098318/05/2017 04 : 37 GABRIELA.B : RD % MECÁNICOS Y VINATEROS
PERSONA DE LA 3RA EDAD ENTREGA DOCS EN VISITA</v>
          </cell>
          <cell r="AN1409" t="str">
            <v>1TE50B8NUSCB</v>
          </cell>
          <cell r="AO1409" t="str">
            <v>Smart</v>
          </cell>
          <cell r="AP1409" t="str">
            <v>Hisense</v>
          </cell>
          <cell r="AQ1409" t="str">
            <v>Opera</v>
          </cell>
          <cell r="AR1409" t="str">
            <v>FHD 1920 x 1080</v>
          </cell>
          <cell r="AS1409" t="str">
            <v>3TE50G170479G170479M010</v>
          </cell>
          <cell r="AU1409" t="str">
            <v>50H6D</v>
          </cell>
          <cell r="AV1409" t="str">
            <v>3TE50G170479</v>
          </cell>
          <cell r="AW1409" t="str">
            <v>G170479</v>
          </cell>
          <cell r="AX1409" t="str">
            <v>M010</v>
          </cell>
          <cell r="AY1409">
            <v>74012885</v>
          </cell>
          <cell r="AZ1409">
            <v>51013806</v>
          </cell>
          <cell r="BA1409">
            <v>80155168</v>
          </cell>
        </row>
        <row r="1410">
          <cell r="D1410">
            <v>60311570</v>
          </cell>
          <cell r="E1410" t="str">
            <v>A</v>
          </cell>
          <cell r="F1410" t="str">
            <v>TV</v>
          </cell>
          <cell r="G1410" t="str">
            <v xml:space="preserve">ZENAIDA SANCHEZ PALOMERA
</v>
          </cell>
          <cell r="H1410" t="str">
            <v xml:space="preserve">Galeana 210
tecoman/sn isidro
</v>
          </cell>
          <cell r="I1410">
            <v>3133244049</v>
          </cell>
          <cell r="J1410" t="str">
            <v>HISENSE</v>
          </cell>
          <cell r="K1410" t="str">
            <v>50K20D</v>
          </cell>
          <cell r="L1410" t="str">
            <v>50J140916H00460</v>
          </cell>
          <cell r="M1410" t="str">
            <v>TEM / 000045746</v>
          </cell>
          <cell r="N1410">
            <v>7801.2</v>
          </cell>
          <cell r="O1410" t="str">
            <v>07/23/2014</v>
          </cell>
          <cell r="P1410">
            <v>42794</v>
          </cell>
          <cell r="Q1410">
            <v>201518</v>
          </cell>
          <cell r="R1410" t="str">
            <v>SE SOLICITO PANEL SIN SURTIMIENTO   OC-1007962 -173064</v>
          </cell>
          <cell r="S1410" t="str">
            <v xml:space="preserve">CLIENTE EN ESPERA DE CF </v>
          </cell>
          <cell r="T1410" t="str">
            <v xml:space="preserve"> Antonio Hernández Cedeño         </v>
          </cell>
          <cell r="U1410">
            <v>42874</v>
          </cell>
          <cell r="V1410" t="str">
            <v>SUR</v>
          </cell>
          <cell r="Y1410">
            <v>42780</v>
          </cell>
          <cell r="AD1410" t="str">
            <v>tecoman/sn isidro</v>
          </cell>
          <cell r="AE1410" t="str">
            <v>COL</v>
          </cell>
          <cell r="AF1410" t="str">
            <v>MX</v>
          </cell>
          <cell r="AG1410" t="str">
            <v>10402205</v>
          </cell>
          <cell r="AH1410" t="str">
            <v>ZENAIDA SANCHEZ PALOMERA</v>
          </cell>
          <cell r="AI1410" t="str">
            <v>Galeana 210</v>
          </cell>
          <cell r="AJ1410" t="str">
            <v>3133244049</v>
          </cell>
          <cell r="AK1410" t="str">
            <v>3131357545</v>
          </cell>
          <cell r="AL1410" t="str">
            <v>28140</v>
          </cell>
          <cell r="AM1410"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1410" t="str">
            <v>3TE50G132311</v>
          </cell>
          <cell r="AO1410" t="str">
            <v>Básica</v>
          </cell>
          <cell r="AP1410" t="str">
            <v>Hisense</v>
          </cell>
          <cell r="AQ1410" t="str">
            <v>Opera</v>
          </cell>
          <cell r="AR1410" t="str">
            <v>FHD 1920 x 1080</v>
          </cell>
          <cell r="AS1410" t="str">
            <v>3TE50G170479G170479M010</v>
          </cell>
          <cell r="AU1410" t="str">
            <v>50H6D</v>
          </cell>
          <cell r="AV1410" t="str">
            <v>3TE50G170479</v>
          </cell>
          <cell r="AW1410" t="str">
            <v>G170479</v>
          </cell>
          <cell r="AX1410" t="str">
            <v>M010</v>
          </cell>
          <cell r="AY1410">
            <v>74012906</v>
          </cell>
          <cell r="AZ1410">
            <v>51013824</v>
          </cell>
          <cell r="BA1410">
            <v>80154648</v>
          </cell>
        </row>
        <row r="1411">
          <cell r="D1411">
            <v>60310953</v>
          </cell>
          <cell r="E1411" t="str">
            <v>A</v>
          </cell>
          <cell r="F1411" t="str">
            <v>TV</v>
          </cell>
          <cell r="G1411" t="str">
            <v>Salvador Silva Velazquez</v>
          </cell>
          <cell r="H1411" t="str">
            <v xml:space="preserve">Obregon Madero y zaragoza 50 (colima)los tepames/centro
</v>
          </cell>
          <cell r="I1411">
            <v>3123210082</v>
          </cell>
          <cell r="J1411" t="str">
            <v>HISENSE</v>
          </cell>
          <cell r="K1411" t="str">
            <v>50K20DW</v>
          </cell>
          <cell r="L1411" t="str">
            <v>50J140464H00525</v>
          </cell>
          <cell r="M1411" t="str">
            <v>ticket</v>
          </cell>
          <cell r="N1411">
            <v>8499</v>
          </cell>
          <cell r="O1411" t="str">
            <v>09/26/2014</v>
          </cell>
          <cell r="P1411" t="str">
            <v xml:space="preserve">10/02/2017
</v>
          </cell>
          <cell r="Q1411">
            <v>201518</v>
          </cell>
          <cell r="R1411" t="str">
            <v>se solicito panel sin surtimiento OC-1007240, 173331</v>
          </cell>
          <cell r="S1411" t="str">
            <v>CLIENTE EN ESPERA DE CF</v>
          </cell>
          <cell r="T1411" t="str">
            <v xml:space="preserve"> Antonio Hernández Cedeño         </v>
          </cell>
          <cell r="U1411">
            <v>42874</v>
          </cell>
          <cell r="V1411" t="str">
            <v>SUR</v>
          </cell>
          <cell r="Y1411">
            <v>42773</v>
          </cell>
          <cell r="AD1411" t="str">
            <v>(colima)los tepames/centro</v>
          </cell>
          <cell r="AE1411" t="str">
            <v>COL</v>
          </cell>
          <cell r="AF1411" t="str">
            <v>MX</v>
          </cell>
          <cell r="AG1411" t="str">
            <v>10406970</v>
          </cell>
          <cell r="AH1411" t="str">
            <v>SALVADOR SILVA VELAZQUEZ</v>
          </cell>
          <cell r="AI1411" t="str">
            <v>50 Obregon %Madero y zaragoza</v>
          </cell>
          <cell r="AJ1411" t="str">
            <v>3121695360</v>
          </cell>
          <cell r="AK1411" t="str">
            <v>3121695360</v>
          </cell>
          <cell r="AL1411" t="str">
            <v>28600</v>
          </cell>
          <cell r="AM1411"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1411" t="str">
            <v>1TE50B8NUSCB</v>
          </cell>
          <cell r="AO1411" t="str">
            <v>Smart</v>
          </cell>
          <cell r="AP1411" t="str">
            <v>Hisense</v>
          </cell>
          <cell r="AQ1411" t="str">
            <v>Opera</v>
          </cell>
          <cell r="AR1411" t="str">
            <v>FHD 1920 x 1080</v>
          </cell>
          <cell r="AS1411" t="str">
            <v>3TE50G170479G170479M010</v>
          </cell>
          <cell r="AU1411" t="str">
            <v>50H6D</v>
          </cell>
          <cell r="AV1411" t="str">
            <v>3TE50G170479</v>
          </cell>
          <cell r="AW1411" t="str">
            <v>G170479</v>
          </cell>
          <cell r="AX1411" t="str">
            <v>M010</v>
          </cell>
          <cell r="AY1411">
            <v>74012907</v>
          </cell>
          <cell r="AZ1411">
            <v>51013825</v>
          </cell>
          <cell r="BA1411">
            <v>80154651</v>
          </cell>
        </row>
        <row r="1412">
          <cell r="D1412">
            <v>60311107</v>
          </cell>
          <cell r="E1412" t="str">
            <v>A</v>
          </cell>
          <cell r="F1412" t="str">
            <v>TV</v>
          </cell>
          <cell r="G1412" t="str">
            <v>HUGO BENITEZ HUERTA</v>
          </cell>
          <cell r="H1412" t="str">
            <v xml:space="preserve">calle 16 de Sep num 58
ciudad guazman /16 de Sep
</v>
          </cell>
          <cell r="I1412">
            <v>3414130783</v>
          </cell>
          <cell r="J1412" t="str">
            <v>HISENSE</v>
          </cell>
          <cell r="K1412" t="str">
            <v>50H5GB</v>
          </cell>
          <cell r="L1412" t="str">
            <v>50G150590H00771</v>
          </cell>
          <cell r="M1412" t="str">
            <v>TICKET</v>
          </cell>
          <cell r="N1412">
            <v>6833.42</v>
          </cell>
          <cell r="O1412">
            <v>42949</v>
          </cell>
          <cell r="P1412" t="str">
            <v>equipo en casa del cte.</v>
          </cell>
          <cell r="Q1412">
            <v>201518</v>
          </cell>
          <cell r="R1412" t="str">
            <v>SE NECESITABA PCB MAIN          OC-1007211 - 183771</v>
          </cell>
          <cell r="S1412" t="str">
            <v xml:space="preserve">CLIENTE EN ESPERA DE CF          EQUIPO </v>
          </cell>
          <cell r="T1412" t="str">
            <v xml:space="preserve"> Antonio Hernández Cedeño         </v>
          </cell>
          <cell r="U1412">
            <v>42874</v>
          </cell>
          <cell r="V1412" t="str">
            <v>SUR</v>
          </cell>
          <cell r="Y1412">
            <v>42774</v>
          </cell>
          <cell r="AD1412" t="str">
            <v>ciudad guazman /16 de Sep</v>
          </cell>
          <cell r="AE1412" t="str">
            <v>JAL</v>
          </cell>
          <cell r="AF1412" t="str">
            <v>MX</v>
          </cell>
          <cell r="AG1412" t="str">
            <v>10411665</v>
          </cell>
          <cell r="AH1412" t="str">
            <v>HUGO BENITEZ HUERTA</v>
          </cell>
          <cell r="AI1412" t="str">
            <v>calle 16 de Sep num 58</v>
          </cell>
          <cell r="AJ1412" t="str">
            <v>3414130783</v>
          </cell>
          <cell r="AK1412">
            <v>0</v>
          </cell>
          <cell r="AL1412" t="str">
            <v>49050</v>
          </cell>
          <cell r="AM1412"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1412" t="str">
            <v>3TE50A144537</v>
          </cell>
          <cell r="AO1412" t="str">
            <v>Smart</v>
          </cell>
          <cell r="AP1412" t="str">
            <v>Hisense</v>
          </cell>
          <cell r="AQ1412" t="str">
            <v>Opera</v>
          </cell>
          <cell r="AR1412" t="str">
            <v>FHD 1920 x 1080</v>
          </cell>
          <cell r="AS1412" t="str">
            <v>3TE50G170479G170479M010</v>
          </cell>
          <cell r="AU1412" t="str">
            <v>50H6D</v>
          </cell>
          <cell r="AV1412" t="str">
            <v>3TE50G170479</v>
          </cell>
          <cell r="AW1412" t="str">
            <v>G170479</v>
          </cell>
          <cell r="AX1412" t="str">
            <v>M010</v>
          </cell>
          <cell r="AY1412">
            <v>74012910</v>
          </cell>
          <cell r="AZ1412">
            <v>51013828</v>
          </cell>
          <cell r="BA1412">
            <v>80154654</v>
          </cell>
        </row>
        <row r="1413">
          <cell r="D1413">
            <v>60313310</v>
          </cell>
          <cell r="E1413" t="str">
            <v>A</v>
          </cell>
          <cell r="F1413" t="str">
            <v>TV</v>
          </cell>
          <cell r="G1413" t="str">
            <v>Manuel armando miranda</v>
          </cell>
          <cell r="H1413" t="str">
            <v xml:space="preserve">V Guerrero
NO.45   Manzanillo/Centro
</v>
          </cell>
          <cell r="I1413">
            <v>3143332850</v>
          </cell>
          <cell r="J1413" t="str">
            <v>HISENSE</v>
          </cell>
          <cell r="K1413" t="str">
            <v>50K20DW</v>
          </cell>
          <cell r="L1413" t="str">
            <v>50G143066H00187</v>
          </cell>
          <cell r="M1413" t="str">
            <v>IBBKS4052</v>
          </cell>
          <cell r="N1413">
            <v>5890</v>
          </cell>
          <cell r="O1413">
            <v>42160</v>
          </cell>
          <cell r="P1413">
            <v>42797</v>
          </cell>
          <cell r="Q1413">
            <v>201518</v>
          </cell>
          <cell r="R1413" t="str">
            <v>SE SOLICITO PANEL  NO. OC-1008418 -173331</v>
          </cell>
          <cell r="S1413" t="str">
            <v>CLIENTE MOLESTO EN ESPERA DE CF</v>
          </cell>
          <cell r="T1413" t="str">
            <v xml:space="preserve"> Antonio Hernández Cedeño         </v>
          </cell>
          <cell r="U1413">
            <v>42874</v>
          </cell>
          <cell r="V1413" t="str">
            <v>SUR</v>
          </cell>
          <cell r="Y1413">
            <v>42800</v>
          </cell>
          <cell r="AD1413" t="str">
            <v>Manzanillo/Centro</v>
          </cell>
          <cell r="AE1413" t="str">
            <v>COL</v>
          </cell>
          <cell r="AF1413" t="str">
            <v>MX</v>
          </cell>
          <cell r="AG1413" t="str">
            <v>10413546</v>
          </cell>
          <cell r="AH1413" t="str">
            <v>MANUEL ARMANDO MIRANDA</v>
          </cell>
          <cell r="AI1413" t="str">
            <v>45 V Guerrero</v>
          </cell>
          <cell r="AJ1413" t="str">
            <v>3141024057</v>
          </cell>
          <cell r="AK1413" t="str">
            <v>3141024057</v>
          </cell>
          <cell r="AL1413" t="str">
            <v>28860</v>
          </cell>
          <cell r="AM1413"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1413" t="str">
            <v>1TE50B8NUSCB</v>
          </cell>
          <cell r="AO1413" t="str">
            <v>Smart</v>
          </cell>
          <cell r="AP1413" t="str">
            <v>Hisense</v>
          </cell>
          <cell r="AQ1413" t="str">
            <v>Opera</v>
          </cell>
          <cell r="AR1413" t="str">
            <v>FHD 1920 x 1080</v>
          </cell>
          <cell r="AS1413" t="str">
            <v>3TE50G170479G170479M010</v>
          </cell>
          <cell r="AU1413" t="str">
            <v>50H6D</v>
          </cell>
          <cell r="AV1413" t="str">
            <v>3TE50G170479</v>
          </cell>
          <cell r="AW1413" t="str">
            <v>G170479</v>
          </cell>
          <cell r="AX1413" t="str">
            <v>M010</v>
          </cell>
          <cell r="AY1413">
            <v>74012918</v>
          </cell>
          <cell r="AZ1413">
            <v>51013836</v>
          </cell>
          <cell r="BA1413">
            <v>80154655</v>
          </cell>
        </row>
        <row r="1414">
          <cell r="D1414">
            <v>60310911</v>
          </cell>
          <cell r="E1414" t="str">
            <v>A</v>
          </cell>
          <cell r="F1414" t="str">
            <v>TV</v>
          </cell>
          <cell r="G1414" t="str">
            <v>JEFF SCHATZMAN</v>
          </cell>
          <cell r="H1414" t="str">
            <v xml:space="preserve">Boulevard miguel de la madrid hurtado 952 int.18
manzanillo/frac. las garzas
</v>
          </cell>
          <cell r="I1414" t="str">
            <v xml:space="preserve">044-3141461456 </v>
          </cell>
          <cell r="J1414" t="str">
            <v>HISENSE</v>
          </cell>
          <cell r="K1414" t="str">
            <v>50H5GB</v>
          </cell>
          <cell r="L1414" t="str">
            <v>50G150658H02596</v>
          </cell>
          <cell r="M1414">
            <v>3439445</v>
          </cell>
          <cell r="N1414">
            <v>11999</v>
          </cell>
          <cell r="O1414" t="str">
            <v>01/20/2016</v>
          </cell>
          <cell r="P1414">
            <v>42778</v>
          </cell>
          <cell r="Q1414">
            <v>201518</v>
          </cell>
          <cell r="R1414" t="str">
            <v>OC-1007418, T182406/Panel - PANEL</v>
          </cell>
          <cell r="S1414" t="str">
            <v>equipo en domicilio de cliente se realiz</v>
          </cell>
          <cell r="T1414" t="str">
            <v xml:space="preserve"> Antonio Hernández Cedeño         </v>
          </cell>
          <cell r="U1414">
            <v>42874</v>
          </cell>
          <cell r="V1414" t="str">
            <v>SUR</v>
          </cell>
          <cell r="Y1414">
            <v>42773</v>
          </cell>
          <cell r="AD1414" t="str">
            <v>manzanillo/frac. las garzas</v>
          </cell>
          <cell r="AE1414" t="str">
            <v>COL</v>
          </cell>
          <cell r="AF1414" t="str">
            <v>MX</v>
          </cell>
          <cell r="AG1414" t="str">
            <v>10411406</v>
          </cell>
          <cell r="AH1414" t="str">
            <v>JEFF SCHATZMAN</v>
          </cell>
          <cell r="AI1414" t="str">
            <v>Boulevard miguel de la madrid hurtado 952 int.18</v>
          </cell>
          <cell r="AJ1414" t="str">
            <v>044-3141461456</v>
          </cell>
          <cell r="AK1414">
            <v>0</v>
          </cell>
          <cell r="AL1414" t="str">
            <v>28218</v>
          </cell>
          <cell r="AM1414"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1414" t="str">
            <v>3TE50A144537</v>
          </cell>
          <cell r="AO1414" t="str">
            <v>Smart</v>
          </cell>
          <cell r="AP1414" t="str">
            <v>Hisense</v>
          </cell>
          <cell r="AQ1414" t="str">
            <v>Opera</v>
          </cell>
          <cell r="AR1414" t="str">
            <v>FHD 1920 x 1080</v>
          </cell>
          <cell r="AS1414" t="str">
            <v>3TE50G170479G170479M010</v>
          </cell>
          <cell r="AU1414" t="str">
            <v>50H6D</v>
          </cell>
          <cell r="AV1414" t="str">
            <v>3TE50G170479</v>
          </cell>
          <cell r="AW1414" t="str">
            <v>G170479</v>
          </cell>
          <cell r="AX1414" t="str">
            <v>M010</v>
          </cell>
          <cell r="AY1414">
            <v>74012924</v>
          </cell>
          <cell r="AZ1414">
            <v>51013842</v>
          </cell>
          <cell r="BA1414">
            <v>80154657</v>
          </cell>
        </row>
        <row r="1415">
          <cell r="D1415">
            <v>60307808</v>
          </cell>
          <cell r="E1415" t="str">
            <v>E</v>
          </cell>
          <cell r="F1415" t="str">
            <v>TV</v>
          </cell>
          <cell r="G1415" t="str">
            <v>Rosario Solis Montes</v>
          </cell>
          <cell r="H1415" t="str">
            <v>gladiolas 5 Santiago Manzanillo</v>
          </cell>
          <cell r="I1415">
            <v>3141383958</v>
          </cell>
          <cell r="J1415" t="str">
            <v>HISENSE</v>
          </cell>
          <cell r="K1415" t="str">
            <v>50K20DW</v>
          </cell>
          <cell r="L1415" t="str">
            <v>50G143291H14897</v>
          </cell>
          <cell r="M1415" t="str">
            <v>POLIZA SELLADA</v>
          </cell>
          <cell r="N1415" t="str">
            <v>SEALED WARRANTY</v>
          </cell>
          <cell r="O1415">
            <v>42174</v>
          </cell>
          <cell r="P1415">
            <v>42744</v>
          </cell>
          <cell r="Q1415">
            <v>201518</v>
          </cell>
          <cell r="R1415" t="str">
            <v>12/01/2017 05 : 47 RODRIGUEZ ERICK : TCFR: CF POR DEMORA SURTIMIENTO DE PARTE CON NP POR PARTE DE REFACCIONES
Panel 173331 EN OC-1005833</v>
          </cell>
          <cell r="S1415" t="str">
            <v>Cliente aún en espera de cambio físico.</v>
          </cell>
          <cell r="T1415" t="str">
            <v xml:space="preserve"> Antonio Hernández Cedeño         </v>
          </cell>
          <cell r="U1415">
            <v>42874</v>
          </cell>
          <cell r="V1415" t="str">
            <v>SUR</v>
          </cell>
          <cell r="Y1415">
            <v>42737</v>
          </cell>
          <cell r="AD1415" t="str">
            <v>manzanillo/jdes santiago</v>
          </cell>
          <cell r="AE1415" t="str">
            <v>COL</v>
          </cell>
          <cell r="AF1415" t="str">
            <v>MX</v>
          </cell>
          <cell r="AG1415" t="str">
            <v>10408528</v>
          </cell>
          <cell r="AH1415" t="str">
            <v>ROSARIO SOLIS MONTES</v>
          </cell>
          <cell r="AI1415" t="str">
            <v>5 gladiolas</v>
          </cell>
          <cell r="AJ1415" t="str">
            <v>3141383958</v>
          </cell>
          <cell r="AK1415" t="str">
            <v>3141041687</v>
          </cell>
          <cell r="AL1415" t="str">
            <v>28864</v>
          </cell>
          <cell r="AM1415"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1415" t="str">
            <v>1TE50B8NUSCB</v>
          </cell>
          <cell r="AO1415" t="str">
            <v>Smart</v>
          </cell>
          <cell r="AP1415" t="str">
            <v>Hisense</v>
          </cell>
          <cell r="AQ1415" t="str">
            <v>Opera</v>
          </cell>
          <cell r="AR1415" t="str">
            <v>FHD 1920 x 1080</v>
          </cell>
          <cell r="AS1415" t="str">
            <v>3TE50G170479G170479M010</v>
          </cell>
          <cell r="AU1415" t="str">
            <v>50H6D</v>
          </cell>
          <cell r="AV1415" t="str">
            <v>3TE50G170479</v>
          </cell>
          <cell r="AW1415" t="str">
            <v>G170479</v>
          </cell>
          <cell r="AX1415" t="str">
            <v>M010</v>
          </cell>
          <cell r="AY1415">
            <v>74012926</v>
          </cell>
          <cell r="AZ1415">
            <v>51013843</v>
          </cell>
          <cell r="BA1415">
            <v>80154658</v>
          </cell>
        </row>
        <row r="1416">
          <cell r="D1416">
            <v>60310241</v>
          </cell>
          <cell r="E1416" t="str">
            <v>A</v>
          </cell>
          <cell r="F1416" t="str">
            <v>TV</v>
          </cell>
          <cell r="G1416" t="str">
            <v>Francisco Apolinar</v>
          </cell>
          <cell r="H1416" t="str">
            <v>Av J Merced Cabrera Villa de Álvarez /La Comarca</v>
          </cell>
          <cell r="I1416">
            <v>3123122918</v>
          </cell>
          <cell r="J1416" t="str">
            <v>HISENSE</v>
          </cell>
          <cell r="K1416" t="str">
            <v>50K20D</v>
          </cell>
          <cell r="L1416" t="str">
            <v>50G150589H01397</v>
          </cell>
          <cell r="M1416" t="str">
            <v>POLIZA DE GARANTIA</v>
          </cell>
          <cell r="N1416" t="str">
            <v>SEALED WARRANTY</v>
          </cell>
          <cell r="O1416">
            <v>42694</v>
          </cell>
          <cell r="P1416">
            <v>42766</v>
          </cell>
          <cell r="Q1416">
            <v>201518</v>
          </cell>
          <cell r="R1416" t="str">
            <v xml:space="preserve"> PCB MAIN 173422 EN OC-1006963</v>
          </cell>
          <cell r="S1416" t="str">
            <v>Cliente aún en espera de cambio físico.</v>
          </cell>
          <cell r="T1416" t="str">
            <v xml:space="preserve"> Antonio Hernández Cedeño         </v>
          </cell>
          <cell r="U1416">
            <v>42874</v>
          </cell>
          <cell r="V1416" t="str">
            <v>SUR</v>
          </cell>
          <cell r="Y1416">
            <v>42762</v>
          </cell>
          <cell r="AD1416" t="str">
            <v>Villa De Alvarez/La Comarca</v>
          </cell>
          <cell r="AE1416" t="str">
            <v>COL</v>
          </cell>
          <cell r="AF1416" t="str">
            <v>MX</v>
          </cell>
          <cell r="AG1416" t="str">
            <v>10410755</v>
          </cell>
          <cell r="AH1416" t="str">
            <v>FRANCISCO APOLINAR</v>
          </cell>
          <cell r="AI1416" t="str">
            <v>1200 Av J Merced Cabrera</v>
          </cell>
          <cell r="AJ1416" t="str">
            <v>3123122918</v>
          </cell>
          <cell r="AK1416">
            <v>0</v>
          </cell>
          <cell r="AL1416" t="str">
            <v>28989</v>
          </cell>
          <cell r="AM1416"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1416" t="str">
            <v>3TE50G132311</v>
          </cell>
          <cell r="AO1416" t="str">
            <v>Básica</v>
          </cell>
          <cell r="AP1416" t="str">
            <v>Hisense</v>
          </cell>
          <cell r="AQ1416" t="str">
            <v>Opera</v>
          </cell>
          <cell r="AR1416" t="str">
            <v>FHD 1920 x 1080</v>
          </cell>
          <cell r="AS1416" t="str">
            <v>3TE50G170479G170479M010</v>
          </cell>
          <cell r="AU1416" t="str">
            <v>50H6D</v>
          </cell>
          <cell r="AV1416" t="str">
            <v>3TE50G170479</v>
          </cell>
          <cell r="AW1416" t="str">
            <v>G170479</v>
          </cell>
          <cell r="AX1416" t="str">
            <v>M010</v>
          </cell>
          <cell r="AY1416">
            <v>74012927</v>
          </cell>
          <cell r="AZ1416">
            <v>51013844</v>
          </cell>
          <cell r="BA1416">
            <v>80154659</v>
          </cell>
        </row>
        <row r="1417">
          <cell r="D1417">
            <v>60317370</v>
          </cell>
          <cell r="E1417" t="str">
            <v>A</v>
          </cell>
          <cell r="F1417" t="str">
            <v>TV</v>
          </cell>
          <cell r="G1417" t="str">
            <v>Nelida Martinez Manterrubio</v>
          </cell>
          <cell r="H1417" t="str">
            <v>4a ote #33 entre 7a y 9a sur Tapachula Chiapas</v>
          </cell>
          <cell r="I1417">
            <v>30798</v>
          </cell>
          <cell r="J1417" t="str">
            <v>HISENSE</v>
          </cell>
          <cell r="K1417" t="str">
            <v>50K20DW</v>
          </cell>
          <cell r="L1417" t="str">
            <v>50G143292H07580</v>
          </cell>
          <cell r="M1417" t="str">
            <v xml:space="preserve"> Ticket 000128242</v>
          </cell>
          <cell r="N1417">
            <v>11998.37</v>
          </cell>
          <cell r="O1417">
            <v>42135</v>
          </cell>
          <cell r="P1417">
            <v>42863</v>
          </cell>
          <cell r="Q1417">
            <v>201070</v>
          </cell>
          <cell r="R1417" t="str">
            <v>P1:T173331,OC-1010459                                                     No se surtió Panel LCD</v>
          </cell>
          <cell r="S1417" t="str">
            <v>Equipo en ASC ubicando en Cd.de Tapachul</v>
          </cell>
          <cell r="T1417" t="str">
            <v xml:space="preserve">Ing. Brenda Romero Flores         </v>
          </cell>
          <cell r="U1417">
            <v>42878</v>
          </cell>
          <cell r="V1417" t="str">
            <v>SUR</v>
          </cell>
          <cell r="Y1417">
            <v>42853</v>
          </cell>
          <cell r="AD1417" t="str">
            <v>Tapachula/Centro</v>
          </cell>
          <cell r="AE1417" t="str">
            <v>CHS</v>
          </cell>
          <cell r="AF1417" t="str">
            <v>MX</v>
          </cell>
          <cell r="AG1417" t="str">
            <v>10416209</v>
          </cell>
          <cell r="AH1417" t="str">
            <v>NELIDA MARTINEZ MANTERRUBIO</v>
          </cell>
          <cell r="AI1417" t="str">
            <v>Union Mz12 Casa22</v>
          </cell>
          <cell r="AJ1417" t="str">
            <v>9622110987</v>
          </cell>
          <cell r="AK1417">
            <v>0</v>
          </cell>
          <cell r="AL1417" t="str">
            <v>30798</v>
          </cell>
          <cell r="AM1417"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1417" t="str">
            <v>1TE50B8NUSCB</v>
          </cell>
          <cell r="AO1417" t="str">
            <v>Smart</v>
          </cell>
          <cell r="AP1417" t="str">
            <v>Hisense</v>
          </cell>
          <cell r="AQ1417" t="str">
            <v>Opera</v>
          </cell>
          <cell r="AR1417" t="str">
            <v>FHD 1920 x 1080</v>
          </cell>
          <cell r="AS1417" t="str">
            <v>3TE50G170479G170479M010</v>
          </cell>
          <cell r="AU1417" t="str">
            <v>50H6D</v>
          </cell>
          <cell r="AV1417" t="str">
            <v>3TE50G170479</v>
          </cell>
          <cell r="AW1417" t="str">
            <v>G170479</v>
          </cell>
          <cell r="AX1417" t="str">
            <v>M010</v>
          </cell>
          <cell r="AY1417">
            <v>74012928</v>
          </cell>
          <cell r="AZ1417">
            <v>51013845</v>
          </cell>
          <cell r="BA1417">
            <v>80154660</v>
          </cell>
        </row>
        <row r="1418">
          <cell r="D1418">
            <v>60315703</v>
          </cell>
          <cell r="E1418" t="str">
            <v>A</v>
          </cell>
          <cell r="F1418" t="str">
            <v>TV</v>
          </cell>
          <cell r="G1418" t="str">
            <v>juan jose loramca</v>
          </cell>
          <cell r="H1418" t="str">
            <v>Calle C2 No. 331 / 29045 Tuxtla Gutierrez/Fracc. Viva Mejor</v>
          </cell>
          <cell r="I1418">
            <v>9611196944</v>
          </cell>
          <cell r="J1418" t="str">
            <v>HISENSE</v>
          </cell>
          <cell r="K1418" t="str">
            <v>50H5B</v>
          </cell>
          <cell r="L1418" t="str">
            <v>50G160243H02611</v>
          </cell>
          <cell r="M1418" t="str">
            <v>TIKET</v>
          </cell>
          <cell r="N1418">
            <v>9705</v>
          </cell>
          <cell r="O1418">
            <v>42680</v>
          </cell>
          <cell r="P1418">
            <v>42842</v>
          </cell>
          <cell r="Q1418">
            <v>200996</v>
          </cell>
          <cell r="R1418" t="str">
            <v>OC-1009946, T196102/Panel - PANEL</v>
          </cell>
          <cell r="S1418" t="str">
            <v/>
          </cell>
          <cell r="T1418" t="str">
            <v xml:space="preserve">MARITE DE CABALLERO  </v>
          </cell>
          <cell r="U1418">
            <v>42878</v>
          </cell>
          <cell r="V1418" t="str">
            <v>SUR</v>
          </cell>
          <cell r="Y1418">
            <v>42835</v>
          </cell>
          <cell r="AD1418" t="str">
            <v>Tuxtla Gutierrez/Fracc. Viva Mejor</v>
          </cell>
          <cell r="AE1418" t="str">
            <v>CHS</v>
          </cell>
          <cell r="AF1418" t="str">
            <v>MX</v>
          </cell>
          <cell r="AG1418" t="str">
            <v>10415359</v>
          </cell>
          <cell r="AH1418" t="str">
            <v>JUAN JOSE LORAMCA</v>
          </cell>
          <cell r="AI1418" t="str">
            <v>Calle C2 No. 331</v>
          </cell>
          <cell r="AJ1418" t="str">
            <v>044-961-11-96-944</v>
          </cell>
          <cell r="AK1418">
            <v>0</v>
          </cell>
          <cell r="AL1418" t="str">
            <v>29045</v>
          </cell>
          <cell r="AM1418"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1418" t="str">
            <v>3TE50G151618</v>
          </cell>
          <cell r="AO1418" t="str">
            <v>Smart</v>
          </cell>
          <cell r="AP1418" t="str">
            <v>Hisense</v>
          </cell>
          <cell r="AQ1418" t="str">
            <v>Opera</v>
          </cell>
          <cell r="AR1418" t="str">
            <v>HD 1366 X 768</v>
          </cell>
          <cell r="AS1418" t="str">
            <v>3TE50G170479G170479M010</v>
          </cell>
          <cell r="AU1418" t="str">
            <v>50H6D</v>
          </cell>
          <cell r="AV1418" t="str">
            <v>3TE50G170479</v>
          </cell>
          <cell r="AW1418" t="str">
            <v>G170479</v>
          </cell>
          <cell r="AX1418" t="str">
            <v>M010</v>
          </cell>
          <cell r="AY1418">
            <v>74012929</v>
          </cell>
          <cell r="AZ1418">
            <v>51013846</v>
          </cell>
          <cell r="BA1418">
            <v>80154661</v>
          </cell>
        </row>
        <row r="1419">
          <cell r="D1419">
            <v>60316990</v>
          </cell>
          <cell r="E1419" t="str">
            <v>A</v>
          </cell>
          <cell r="F1419" t="str">
            <v>TV</v>
          </cell>
          <cell r="G1419" t="str">
            <v>ANTONIO SALGADO MARTINEZ</v>
          </cell>
          <cell r="H1419" t="str">
            <v xml:space="preserve">LOTE 1 TEOPIZCA EDIF 2 INT A MZ-3 SPM 48 FRACC, PUESTA DEL SOL </v>
          </cell>
          <cell r="I1419">
            <v>9982522406</v>
          </cell>
          <cell r="J1419" t="str">
            <v>HISENSE</v>
          </cell>
          <cell r="K1419" t="str">
            <v>50H5B2</v>
          </cell>
          <cell r="L1419" t="str">
            <v>50G160244H01343</v>
          </cell>
          <cell r="M1419">
            <v>159921</v>
          </cell>
          <cell r="N1419">
            <v>14664.97</v>
          </cell>
          <cell r="O1419">
            <v>42599</v>
          </cell>
          <cell r="P1419">
            <v>42864</v>
          </cell>
          <cell r="Q1419">
            <v>201033</v>
          </cell>
          <cell r="R1419" t="str">
            <v xml:space="preserve">12/05/2017 ARANTXA MON.: NP5  OC-1010587 , 196102 PANEL DISPLAY </v>
          </cell>
          <cell r="S1419" t="str">
            <v xml:space="preserve"> EQUIPO EN RESGUARDO DE CSA CON TODOS SU</v>
          </cell>
          <cell r="T1419" t="str">
            <v xml:space="preserve">        JUAN OSWALDO URIBE PERAZA </v>
          </cell>
          <cell r="U1419">
            <v>42878</v>
          </cell>
          <cell r="V1419" t="str">
            <v>SUR</v>
          </cell>
          <cell r="Y1419">
            <v>42850</v>
          </cell>
          <cell r="AD1419" t="str">
            <v>Cancun/ Puesta del Sol</v>
          </cell>
          <cell r="AE1419" t="str">
            <v>QR</v>
          </cell>
          <cell r="AF1419" t="str">
            <v>MX</v>
          </cell>
          <cell r="AG1419" t="str">
            <v>10416913</v>
          </cell>
          <cell r="AH1419" t="str">
            <v>ANTONIO SALGADO MARTINEZ</v>
          </cell>
          <cell r="AI1419" t="str">
            <v>Lt1 Teopizca Edfi 2 Int a Mz3 SM 48</v>
          </cell>
          <cell r="AJ1419" t="str">
            <v>9982522406</v>
          </cell>
          <cell r="AK1419">
            <v>0</v>
          </cell>
          <cell r="AL1419" t="str">
            <v>67506</v>
          </cell>
          <cell r="AM1419"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1419" t="str">
            <v>3TE50G155377</v>
          </cell>
          <cell r="AO1419" t="str">
            <v>Smart</v>
          </cell>
          <cell r="AP1419" t="str">
            <v>Hisense</v>
          </cell>
          <cell r="AQ1419" t="str">
            <v>Opera</v>
          </cell>
          <cell r="AR1419" t="str">
            <v>FHD 1920 x 1080</v>
          </cell>
          <cell r="AS1419" t="str">
            <v>3TE50G170479G170479M010</v>
          </cell>
          <cell r="AU1419" t="str">
            <v>50H6D</v>
          </cell>
          <cell r="AV1419" t="str">
            <v>3TE50G170479</v>
          </cell>
          <cell r="AW1419" t="str">
            <v>G170479</v>
          </cell>
          <cell r="AX1419" t="str">
            <v>M010</v>
          </cell>
          <cell r="AY1419">
            <v>74012930</v>
          </cell>
          <cell r="AZ1419">
            <v>51013847</v>
          </cell>
          <cell r="BA1419">
            <v>80154662</v>
          </cell>
        </row>
        <row r="1420">
          <cell r="D1420">
            <v>60317607</v>
          </cell>
          <cell r="E1420" t="str">
            <v>A</v>
          </cell>
          <cell r="F1420" t="str">
            <v>TV</v>
          </cell>
          <cell r="G1420" t="str">
            <v>GABRIEL HERNANDEZ MARIN</v>
          </cell>
          <cell r="H1420" t="str">
            <v xml:space="preserve">ANTEPEC SPM 48 MZ-10 EDIF-3 DEP A FRACC.PUESTA DEL SOL </v>
          </cell>
          <cell r="I1420">
            <v>9982314997</v>
          </cell>
          <cell r="J1420" t="str">
            <v>HISENSE</v>
          </cell>
          <cell r="K1420" t="str">
            <v>50H3B2</v>
          </cell>
          <cell r="L1420" t="str">
            <v>50G151262H00453</v>
          </cell>
          <cell r="M1420">
            <v>154725</v>
          </cell>
          <cell r="N1420">
            <v>11168.02</v>
          </cell>
          <cell r="O1420">
            <v>42377</v>
          </cell>
          <cell r="P1420">
            <v>42864</v>
          </cell>
          <cell r="Q1420">
            <v>201033</v>
          </cell>
          <cell r="R1420" t="str">
            <v xml:space="preserve">10/05/2017 ARANTXA MON.: NP5 OC-1010448 , 186903 PANEL DISPLAY </v>
          </cell>
          <cell r="S1420" t="str">
            <v xml:space="preserve"> EQUIPO EN RESGUARDO DE CSA CON TODOS SU</v>
          </cell>
          <cell r="T1420" t="str">
            <v xml:space="preserve">        JUAN OSWALDO URIBE PERAZA </v>
          </cell>
          <cell r="U1420">
            <v>42878</v>
          </cell>
          <cell r="V1420" t="str">
            <v>SUR</v>
          </cell>
          <cell r="Y1420">
            <v>42858</v>
          </cell>
          <cell r="AD1420" t="str">
            <v>Cancun/Puesta Del Sol</v>
          </cell>
          <cell r="AE1420" t="str">
            <v>QR</v>
          </cell>
          <cell r="AF1420" t="str">
            <v>MX</v>
          </cell>
          <cell r="AG1420" t="str">
            <v>10417514</v>
          </cell>
          <cell r="AH1420" t="str">
            <v>GABRIEL HERNANDEZ MARIN</v>
          </cell>
          <cell r="AI1420" t="str">
            <v>Antepec SM48 MZ10 Edif 3 Depto A</v>
          </cell>
          <cell r="AJ1420" t="str">
            <v>9982314997</v>
          </cell>
          <cell r="AK1420">
            <v>0</v>
          </cell>
          <cell r="AL1420" t="str">
            <v>77506</v>
          </cell>
          <cell r="AM1420"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1420" t="str">
            <v>3TE50G151262</v>
          </cell>
          <cell r="AO1420" t="str">
            <v>Básica</v>
          </cell>
          <cell r="AP1420" t="str">
            <v>Hisense</v>
          </cell>
          <cell r="AQ1420" t="str">
            <v>Opera</v>
          </cell>
          <cell r="AR1420" t="str">
            <v>FHD 1920 x 1080</v>
          </cell>
          <cell r="AS1420" t="str">
            <v>3TE50G170479G170479M010</v>
          </cell>
          <cell r="AU1420" t="str">
            <v>50H6D</v>
          </cell>
          <cell r="AV1420" t="str">
            <v>3TE50G170479</v>
          </cell>
          <cell r="AW1420" t="str">
            <v>G170479</v>
          </cell>
          <cell r="AX1420" t="str">
            <v>M010</v>
          </cell>
          <cell r="AY1420">
            <v>74012931</v>
          </cell>
          <cell r="AZ1420">
            <v>51013848</v>
          </cell>
          <cell r="BA1420">
            <v>80154663</v>
          </cell>
        </row>
        <row r="1421">
          <cell r="D1421">
            <v>60316926</v>
          </cell>
          <cell r="E1421" t="str">
            <v>A</v>
          </cell>
          <cell r="F1421" t="str">
            <v>TV</v>
          </cell>
          <cell r="G1421" t="str">
            <v>JUAN DURAND</v>
          </cell>
          <cell r="H1421" t="str">
            <v xml:space="preserve">127 CALLE HOM MZ-17 LOTE 1 PLAYA DEL CARMEN </v>
          </cell>
          <cell r="I1421">
            <v>9841095715</v>
          </cell>
          <cell r="J1421" t="str">
            <v>HISENSE</v>
          </cell>
          <cell r="K1421" t="str">
            <v>50H3</v>
          </cell>
          <cell r="L1421" t="str">
            <v>50J141202H02182</v>
          </cell>
          <cell r="M1421">
            <v>53152</v>
          </cell>
          <cell r="N1421">
            <v>10401</v>
          </cell>
          <cell r="O1421">
            <v>42027</v>
          </cell>
          <cell r="P1421">
            <v>42858</v>
          </cell>
          <cell r="Q1421">
            <v>201033</v>
          </cell>
          <cell r="R1421" t="str">
            <v>05/05/2017 ARANTXA MON.: NP5 OC-1010271 , 173331 PANEL DISPLAY</v>
          </cell>
          <cell r="S1421" t="str">
            <v xml:space="preserve"> EQUIPO EN RESGUARDO DE CSA CON TODOS SU</v>
          </cell>
          <cell r="T1421" t="str">
            <v xml:space="preserve">        JUAN OSWALDO URIBE PERAZA </v>
          </cell>
          <cell r="U1421">
            <v>42878</v>
          </cell>
          <cell r="V1421" t="str">
            <v>SUR</v>
          </cell>
          <cell r="Y1421">
            <v>42850</v>
          </cell>
          <cell r="AD1421" t="str">
            <v>Solidaridad/Playa del CarmCol. Balam Tun</v>
          </cell>
          <cell r="AE1421" t="str">
            <v>QR</v>
          </cell>
          <cell r="AF1421" t="str">
            <v>MX</v>
          </cell>
          <cell r="AG1421" t="str">
            <v>10416784</v>
          </cell>
          <cell r="AH1421" t="str">
            <v>JUAN DURAND</v>
          </cell>
          <cell r="AI1421" t="str">
            <v>127 Calle Hom Mz 17 Lt 1</v>
          </cell>
          <cell r="AJ1421" t="str">
            <v>9841414913</v>
          </cell>
          <cell r="AK1421" t="str">
            <v>9841414913</v>
          </cell>
          <cell r="AL1421" t="str">
            <v>77727</v>
          </cell>
          <cell r="AM1421"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1421" t="str">
            <v>3TE50J141202</v>
          </cell>
          <cell r="AO1421" t="str">
            <v>Básica</v>
          </cell>
          <cell r="AP1421" t="str">
            <v>Hisense</v>
          </cell>
          <cell r="AQ1421" t="str">
            <v>Opera</v>
          </cell>
          <cell r="AR1421" t="str">
            <v>FHD 1920 x 1080</v>
          </cell>
          <cell r="AS1421" t="str">
            <v>3TE50G170479G170479M010</v>
          </cell>
          <cell r="AU1421" t="str">
            <v>50H6D</v>
          </cell>
          <cell r="AV1421" t="str">
            <v>3TE50G170479</v>
          </cell>
          <cell r="AW1421" t="str">
            <v>G170479</v>
          </cell>
          <cell r="AX1421" t="str">
            <v>M010</v>
          </cell>
          <cell r="AY1421">
            <v>74012932</v>
          </cell>
          <cell r="AZ1421">
            <v>51013849</v>
          </cell>
          <cell r="BA1421">
            <v>80154664</v>
          </cell>
        </row>
        <row r="1422">
          <cell r="D1422">
            <v>60317384</v>
          </cell>
          <cell r="E1422" t="str">
            <v>A</v>
          </cell>
          <cell r="F1422" t="str">
            <v>TV</v>
          </cell>
          <cell r="G1422" t="str">
            <v xml:space="preserve">GUADALUPE DEL CARMEN MEJIA </v>
          </cell>
          <cell r="H1422" t="str">
            <v xml:space="preserve">CALLE IRIS CASA 45 MZ-11 LOTE 3 MISION DE LAS FLORES </v>
          </cell>
          <cell r="I1422">
            <v>9841790383</v>
          </cell>
          <cell r="J1422" t="str">
            <v>HISENSE</v>
          </cell>
          <cell r="K1422" t="str">
            <v>40H5B2</v>
          </cell>
          <cell r="L1422" t="str">
            <v>40G1619B0H03900</v>
          </cell>
          <cell r="M1422" t="str">
            <v>EY12475</v>
          </cell>
          <cell r="N1422">
            <v>5999</v>
          </cell>
          <cell r="O1422">
            <v>42652</v>
          </cell>
          <cell r="P1422">
            <v>42864</v>
          </cell>
          <cell r="Q1422">
            <v>201033</v>
          </cell>
          <cell r="R1422" t="str">
            <v>12/05/2017 ARANTXA MON.: NP5  OC-1010589 , 202232 PANEL DISPLAY</v>
          </cell>
          <cell r="S1422" t="str">
            <v xml:space="preserve"> EQUIPO EN RESGUARDO DE CSA CON TODOS SU</v>
          </cell>
          <cell r="T1422" t="str">
            <v xml:space="preserve">        JUAN OSWALDO URIBE PERAZA </v>
          </cell>
          <cell r="U1422">
            <v>42878</v>
          </cell>
          <cell r="V1422" t="str">
            <v>SUR</v>
          </cell>
          <cell r="Y1422">
            <v>42853</v>
          </cell>
          <cell r="AD1422" t="str">
            <v>Playa del carmen/Mision las flores</v>
          </cell>
          <cell r="AE1422" t="str">
            <v>QR</v>
          </cell>
          <cell r="AF1422" t="str">
            <v>MX</v>
          </cell>
          <cell r="AG1422" t="str">
            <v>10417187</v>
          </cell>
          <cell r="AH1422" t="str">
            <v>GUADALUPE DEL CRAMEN MEJIA</v>
          </cell>
          <cell r="AI1422" t="str">
            <v>Calle iris casa 45 mz 11 lt 13</v>
          </cell>
          <cell r="AJ1422" t="str">
            <v>9841790383</v>
          </cell>
          <cell r="AK1422">
            <v>0</v>
          </cell>
          <cell r="AL1422" t="str">
            <v>67723</v>
          </cell>
          <cell r="AM1422"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1422" t="str">
            <v>3TE40G155372</v>
          </cell>
          <cell r="AO1422" t="str">
            <v>Smart</v>
          </cell>
          <cell r="AP1422" t="str">
            <v>Hisense</v>
          </cell>
          <cell r="AQ1422" t="str">
            <v>Opera</v>
          </cell>
          <cell r="AR1422" t="str">
            <v>FHD 1920 x 1080</v>
          </cell>
          <cell r="AS1422" t="str">
            <v>3TE40G164489G164489M010</v>
          </cell>
          <cell r="AT1422">
            <v>4</v>
          </cell>
          <cell r="AU1422" t="str">
            <v>40H5B2</v>
          </cell>
          <cell r="AV1422" t="str">
            <v>3TE40G164489</v>
          </cell>
          <cell r="AW1422" t="str">
            <v>G164489</v>
          </cell>
          <cell r="AX1422" t="str">
            <v>M010</v>
          </cell>
          <cell r="AY1422">
            <v>74012978</v>
          </cell>
          <cell r="AZ1422">
            <v>51013894</v>
          </cell>
          <cell r="BA1422">
            <v>80155151</v>
          </cell>
        </row>
        <row r="1423">
          <cell r="D1423">
            <v>60316426</v>
          </cell>
          <cell r="F1423" t="str">
            <v>TV</v>
          </cell>
          <cell r="K1423" t="str">
            <v>50K20DW</v>
          </cell>
          <cell r="L1423" t="str">
            <v>50G143292H00592</v>
          </cell>
          <cell r="Q1423">
            <v>202632</v>
          </cell>
          <cell r="Y1423">
            <v>42845</v>
          </cell>
          <cell r="AD1423" t="str">
            <v>MEZQUITES / CHIHUAHUA</v>
          </cell>
          <cell r="AE1423" t="str">
            <v>CHI</v>
          </cell>
          <cell r="AF1423" t="str">
            <v>MX</v>
          </cell>
          <cell r="AG1423" t="str">
            <v>10416365</v>
          </cell>
          <cell r="AH1423" t="str">
            <v>CONCEPCION CHACON NIETO</v>
          </cell>
          <cell r="AI1423" t="str">
            <v>6533 PEDRO ROBLES</v>
          </cell>
          <cell r="AJ1423" t="str">
            <v>016144221906</v>
          </cell>
          <cell r="AK1423" t="str">
            <v>0456142288050</v>
          </cell>
          <cell r="AL1423" t="str">
            <v>31110</v>
          </cell>
          <cell r="AM1423"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1423" t="str">
            <v>1TE50B8NUSCB</v>
          </cell>
          <cell r="AO1423" t="str">
            <v>Smart</v>
          </cell>
          <cell r="AP1423" t="str">
            <v>Hisense</v>
          </cell>
          <cell r="AQ1423" t="str">
            <v>Opera</v>
          </cell>
          <cell r="AR1423" t="str">
            <v>FHD 1920 x 1080</v>
          </cell>
          <cell r="AS1423" t="str">
            <v>3TE55G154930MCRMM012</v>
          </cell>
          <cell r="AT1423">
            <v>4</v>
          </cell>
          <cell r="AU1423" t="str">
            <v>LC-55N6000U</v>
          </cell>
          <cell r="AV1423" t="str">
            <v>3TE55G154930M</v>
          </cell>
          <cell r="AW1423" t="str">
            <v>CRM</v>
          </cell>
          <cell r="AX1423" t="str">
            <v>M012</v>
          </cell>
          <cell r="AY1423">
            <v>74012902</v>
          </cell>
          <cell r="AZ1423">
            <v>51013820</v>
          </cell>
          <cell r="BA1423">
            <v>80155125</v>
          </cell>
        </row>
        <row r="1424">
          <cell r="D1424">
            <v>60316186</v>
          </cell>
          <cell r="E1424" t="str">
            <v>A</v>
          </cell>
          <cell r="F1424" t="str">
            <v>TV</v>
          </cell>
          <cell r="G1424" t="str">
            <v>TERESA DE JESUS PLACENCIA HERNANDEZ</v>
          </cell>
          <cell r="H1424" t="str">
            <v>GARDENIAS 22 COLINA PPG IGUALA GRO</v>
          </cell>
          <cell r="I1424">
            <v>7626221561</v>
          </cell>
          <cell r="J1424" t="str">
            <v>HISENSE</v>
          </cell>
          <cell r="K1424" t="str">
            <v>50K20DW</v>
          </cell>
          <cell r="L1424" t="str">
            <v>50J140464H04657</v>
          </cell>
          <cell r="M1424" t="str">
            <v>presento poliza de garnatia como comprobante de compra</v>
          </cell>
          <cell r="N1424" t="str">
            <v>POLIZA SELLADA</v>
          </cell>
          <cell r="O1424">
            <v>41927</v>
          </cell>
          <cell r="P1424">
            <v>42846</v>
          </cell>
          <cell r="Q1424">
            <v>201611</v>
          </cell>
          <cell r="R1424" t="str">
            <v>FALTA DE REFACCION (panel 50") OC-1009842</v>
          </cell>
          <cell r="S1424" t="str">
            <v/>
          </cell>
          <cell r="T1424" t="str">
            <v xml:space="preserve"> ELODIA MARTINEZ                  </v>
          </cell>
          <cell r="U1424">
            <v>42880</v>
          </cell>
          <cell r="V1424" t="str">
            <v>SUR</v>
          </cell>
          <cell r="Y1424">
            <v>42843</v>
          </cell>
          <cell r="AD1424" t="str">
            <v>Taxco/Panoramica</v>
          </cell>
          <cell r="AE1424" t="str">
            <v>GRO</v>
          </cell>
          <cell r="AF1424" t="str">
            <v>MX</v>
          </cell>
          <cell r="AG1424" t="str">
            <v>10416154</v>
          </cell>
          <cell r="AH1424" t="str">
            <v>TERESA DE JESUS PLACENCIA HERNANDEZ</v>
          </cell>
          <cell r="AI1424" t="str">
            <v>21 Terromotes</v>
          </cell>
          <cell r="AJ1424" t="str">
            <v>7621009759</v>
          </cell>
          <cell r="AK1424" t="str">
            <v>7621009759</v>
          </cell>
          <cell r="AL1424" t="str">
            <v>40240</v>
          </cell>
          <cell r="AM1424"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1424" t="str">
            <v>1TE50B8NUSCB</v>
          </cell>
          <cell r="AO1424" t="str">
            <v>Smart</v>
          </cell>
          <cell r="AP1424" t="str">
            <v>Hisense</v>
          </cell>
          <cell r="AQ1424" t="str">
            <v>Opera</v>
          </cell>
          <cell r="AR1424" t="str">
            <v>FHD 1920 x 1080</v>
          </cell>
          <cell r="AS1424" t="str">
            <v>3TE50G170479G170479M010</v>
          </cell>
          <cell r="AT1424">
            <v>35</v>
          </cell>
          <cell r="AU1424" t="str">
            <v>50H6D</v>
          </cell>
          <cell r="AV1424" t="str">
            <v>3TE50G170479</v>
          </cell>
          <cell r="AW1424" t="str">
            <v>G170479</v>
          </cell>
          <cell r="AX1424" t="str">
            <v>M010</v>
          </cell>
          <cell r="AY1424">
            <v>74012933</v>
          </cell>
          <cell r="AZ1424">
            <v>51013850</v>
          </cell>
          <cell r="BA1424">
            <v>80154665</v>
          </cell>
        </row>
        <row r="1425">
          <cell r="D1425">
            <v>60316301</v>
          </cell>
          <cell r="E1425" t="str">
            <v>A</v>
          </cell>
          <cell r="F1425" t="str">
            <v>TV</v>
          </cell>
          <cell r="G1425" t="str">
            <v>MARIA DE JESUS RODRIGUEZ VALENZUELA</v>
          </cell>
          <cell r="H1425" t="str">
            <v>JOSE COBOS RICOH #38, NORA QUINTANA, COSAMALOAPAN, VER.</v>
          </cell>
          <cell r="I1425" t="str">
            <v>045 2881309531</v>
          </cell>
          <cell r="J1425" t="str">
            <v>HISENSE</v>
          </cell>
          <cell r="K1425" t="str">
            <v>50K20DW</v>
          </cell>
          <cell r="L1425" t="str">
            <v>50G144287H00173</v>
          </cell>
          <cell r="M1425" t="str">
            <v>TICKET</v>
          </cell>
          <cell r="N1425">
            <v>11998.37</v>
          </cell>
          <cell r="O1425">
            <v>42538</v>
          </cell>
          <cell r="P1425">
            <v>42860</v>
          </cell>
          <cell r="Q1425">
            <v>201711</v>
          </cell>
          <cell r="R1425" t="str">
            <v>PANEL T173331 EN OC-1010345</v>
          </cell>
          <cell r="S1425" t="str">
            <v/>
          </cell>
          <cell r="T1425" t="str">
            <v xml:space="preserve"> JOSE ANGEL SANTIAGO TOLEDO       </v>
          </cell>
          <cell r="U1425">
            <v>42880</v>
          </cell>
          <cell r="V1425" t="str">
            <v>SUR</v>
          </cell>
          <cell r="Y1425">
            <v>42844</v>
          </cell>
          <cell r="AD1425" t="str">
            <v>Nora Quintana/Cosamaloapan de Carpio</v>
          </cell>
          <cell r="AE1425" t="str">
            <v>VER</v>
          </cell>
          <cell r="AF1425" t="str">
            <v>MX</v>
          </cell>
          <cell r="AG1425" t="str">
            <v>10409861</v>
          </cell>
          <cell r="AH1425" t="str">
            <v>MARIA DE JESUS RODRIGUEZ VALENZUELA</v>
          </cell>
          <cell r="AI1425" t="str">
            <v>38 Jose Cobos Ricoh</v>
          </cell>
          <cell r="AJ1425" t="str">
            <v>2881309531</v>
          </cell>
          <cell r="AK1425">
            <v>0</v>
          </cell>
          <cell r="AL1425" t="str">
            <v>95394</v>
          </cell>
          <cell r="AM1425"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1425" t="str">
            <v>1TE50B8NUSCB</v>
          </cell>
          <cell r="AO1425" t="str">
            <v>Smart</v>
          </cell>
          <cell r="AP1425" t="str">
            <v>Hisense</v>
          </cell>
          <cell r="AQ1425" t="str">
            <v>Opera</v>
          </cell>
          <cell r="AR1425" t="str">
            <v>FHD 1920 x 1080</v>
          </cell>
          <cell r="AS1425" t="str">
            <v>3TE50G170479G170479M010</v>
          </cell>
          <cell r="AT1425">
            <v>35</v>
          </cell>
          <cell r="AU1425" t="str">
            <v>50H6D</v>
          </cell>
          <cell r="AV1425" t="str">
            <v>3TE50G170479</v>
          </cell>
          <cell r="AW1425" t="str">
            <v>G170479</v>
          </cell>
          <cell r="AX1425" t="str">
            <v>M010</v>
          </cell>
          <cell r="AY1425">
            <v>74012934</v>
          </cell>
          <cell r="AZ1425">
            <v>51013851</v>
          </cell>
          <cell r="BA1425">
            <v>80154666</v>
          </cell>
        </row>
        <row r="1426">
          <cell r="D1426">
            <v>60317148</v>
          </cell>
          <cell r="E1426" t="str">
            <v>A</v>
          </cell>
          <cell r="F1426" t="str">
            <v>TV</v>
          </cell>
          <cell r="G1426" t="str">
            <v>LUIS MIGUEL MARTINEZ RAMIREZ</v>
          </cell>
          <cell r="H1426" t="str">
            <v>CALLE 13, NO. 61B, COL. ICACOS</v>
          </cell>
          <cell r="I1426">
            <v>7441153596</v>
          </cell>
          <cell r="J1426" t="str">
            <v>HISENSE</v>
          </cell>
          <cell r="K1426" t="str">
            <v>50K20D</v>
          </cell>
          <cell r="L1426" t="str">
            <v>50J140472H02051</v>
          </cell>
          <cell r="M1426" t="str">
            <v>TICKET DE COMPRA</v>
          </cell>
          <cell r="N1426">
            <v>6999</v>
          </cell>
          <cell r="O1426" t="str">
            <v>11/0/2014</v>
          </cell>
          <cell r="P1426">
            <v>42853</v>
          </cell>
          <cell r="Q1426">
            <v>201610</v>
          </cell>
          <cell r="R1426" t="str">
            <v>PANEL(173064)
PEDIDO: OC-1010128</v>
          </cell>
          <cell r="S1426" t="str">
            <v/>
          </cell>
          <cell r="T1426" t="str">
            <v xml:space="preserve"> MAYRA HERNENDEZ BERNAL           </v>
          </cell>
          <cell r="U1426">
            <v>42880</v>
          </cell>
          <cell r="V1426" t="str">
            <v>SUR</v>
          </cell>
          <cell r="Y1426">
            <v>42851</v>
          </cell>
          <cell r="AD1426" t="str">
            <v>col. icacos/acapulco</v>
          </cell>
          <cell r="AE1426" t="str">
            <v>GRO</v>
          </cell>
          <cell r="AF1426" t="str">
            <v>MX</v>
          </cell>
          <cell r="AG1426" t="str">
            <v>10408211</v>
          </cell>
          <cell r="AH1426" t="str">
            <v>LUIS MIGUEL MARTINEZ RAMIREZ</v>
          </cell>
          <cell r="AI1426" t="str">
            <v>calle #13 n°61 b</v>
          </cell>
          <cell r="AJ1426" t="str">
            <v>74-45-04-03-23</v>
          </cell>
          <cell r="AK1426" t="str">
            <v>74-45-04-03-23</v>
          </cell>
          <cell r="AL1426" t="str">
            <v>39860</v>
          </cell>
          <cell r="AM1426"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1426" t="str">
            <v>3TE50G132311</v>
          </cell>
          <cell r="AO1426" t="str">
            <v>Básica</v>
          </cell>
          <cell r="AP1426" t="str">
            <v>Hisense</v>
          </cell>
          <cell r="AQ1426" t="str">
            <v>Opera</v>
          </cell>
          <cell r="AR1426" t="str">
            <v>FHD 1920 x 1080</v>
          </cell>
          <cell r="AS1426" t="str">
            <v>3TE50G170479G170479M010</v>
          </cell>
          <cell r="AT1426">
            <v>35</v>
          </cell>
          <cell r="AU1426" t="str">
            <v>50H6D</v>
          </cell>
          <cell r="AV1426" t="str">
            <v>3TE50G170479</v>
          </cell>
          <cell r="AW1426" t="str">
            <v>G170479</v>
          </cell>
          <cell r="AX1426" t="str">
            <v>M010</v>
          </cell>
          <cell r="AY1426">
            <v>74012935</v>
          </cell>
          <cell r="AZ1426">
            <v>51013852</v>
          </cell>
          <cell r="BA1426">
            <v>80154667</v>
          </cell>
        </row>
        <row r="1427">
          <cell r="D1427">
            <v>60315975</v>
          </cell>
          <cell r="E1427" t="str">
            <v>A</v>
          </cell>
          <cell r="F1427" t="str">
            <v>TV</v>
          </cell>
          <cell r="G1427" t="str">
            <v>SANCHEZ FLORES OSCAR ARGI</v>
          </cell>
          <cell r="H1427" t="str">
            <v>AND. RAUL MADERO, NO. 7, COL. FRANCISCO VILLA</v>
          </cell>
          <cell r="I1427">
            <v>7444460511</v>
          </cell>
          <cell r="J1427" t="str">
            <v>HISENSE</v>
          </cell>
          <cell r="K1427" t="str">
            <v>50K20DW</v>
          </cell>
          <cell r="L1427" t="str">
            <v>50G143291H09532</v>
          </cell>
          <cell r="M1427" t="str">
            <v>CARTA DE ACEPTACION</v>
          </cell>
          <cell r="N1427">
            <v>7189</v>
          </cell>
          <cell r="O1427">
            <v>42132</v>
          </cell>
          <cell r="P1427">
            <v>42842</v>
          </cell>
          <cell r="Q1427">
            <v>201610</v>
          </cell>
          <cell r="R1427" t="str">
            <v>SE SOLICITA PANEL(173331)</v>
          </cell>
          <cell r="S1427" t="str">
            <v/>
          </cell>
          <cell r="T1427" t="str">
            <v xml:space="preserve"> MAYRA HERNENDEZ BERNAL           </v>
          </cell>
          <cell r="U1427">
            <v>42880</v>
          </cell>
          <cell r="V1427" t="str">
            <v>SUR</v>
          </cell>
          <cell r="Y1427">
            <v>42837</v>
          </cell>
          <cell r="AD1427" t="str">
            <v>Acapulco/Francisco Villa</v>
          </cell>
          <cell r="AE1427" t="str">
            <v>GRO</v>
          </cell>
          <cell r="AF1427" t="str">
            <v>MX</v>
          </cell>
          <cell r="AG1427" t="str">
            <v>10415466</v>
          </cell>
          <cell r="AH1427" t="str">
            <v>OSCAR SANCHEZ</v>
          </cell>
          <cell r="AI1427" t="str">
            <v>7 And Raul Madero</v>
          </cell>
          <cell r="AJ1427" t="str">
            <v>7444460511</v>
          </cell>
          <cell r="AK1427">
            <v>0</v>
          </cell>
          <cell r="AL1427" t="str">
            <v>39610</v>
          </cell>
          <cell r="AM1427"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1427" t="str">
            <v>1TE50B8NUSCB</v>
          </cell>
          <cell r="AO1427" t="str">
            <v>Smart</v>
          </cell>
          <cell r="AP1427" t="str">
            <v>Hisense</v>
          </cell>
          <cell r="AQ1427" t="str">
            <v>Opera</v>
          </cell>
          <cell r="AR1427" t="str">
            <v>FHD 1920 x 1080</v>
          </cell>
          <cell r="AS1427" t="str">
            <v>3TE50G170479G170479M010</v>
          </cell>
          <cell r="AT1427">
            <v>35</v>
          </cell>
          <cell r="AU1427" t="str">
            <v>50H6D</v>
          </cell>
          <cell r="AV1427" t="str">
            <v>3TE50G170479</v>
          </cell>
          <cell r="AW1427" t="str">
            <v>G170479</v>
          </cell>
          <cell r="AX1427" t="str">
            <v>M010</v>
          </cell>
          <cell r="AY1427">
            <v>74012947</v>
          </cell>
          <cell r="AZ1427">
            <v>51013864</v>
          </cell>
          <cell r="BA1427">
            <v>80154668</v>
          </cell>
        </row>
        <row r="1428">
          <cell r="D1428">
            <v>60316446</v>
          </cell>
          <cell r="E1428" t="str">
            <v>A</v>
          </cell>
          <cell r="F1428" t="str">
            <v>TV</v>
          </cell>
          <cell r="G1428" t="str">
            <v>JAVIER SUAREZ MIRANDA</v>
          </cell>
          <cell r="H1428" t="str">
            <v>CIRCUITO INT. MZA.193, LT. 19, SEC. 2, COL. RENACIMIENTO</v>
          </cell>
          <cell r="I1428" t="str">
            <v>7444416557 Y 7442274108</v>
          </cell>
          <cell r="J1428" t="str">
            <v>HISENSE</v>
          </cell>
          <cell r="K1428" t="str">
            <v>50K20DW</v>
          </cell>
          <cell r="L1428" t="str">
            <v>50G143292H05703</v>
          </cell>
          <cell r="M1428" t="str">
            <v>CARTA DE ACEPTACION</v>
          </cell>
          <cell r="N1428">
            <v>10120</v>
          </cell>
          <cell r="O1428">
            <v>42100</v>
          </cell>
          <cell r="P1428">
            <v>42850</v>
          </cell>
          <cell r="Q1428">
            <v>201610</v>
          </cell>
          <cell r="R1428" t="str">
            <v>SE SOLICITA PANEL(173331)</v>
          </cell>
          <cell r="S1428" t="str">
            <v/>
          </cell>
          <cell r="T1428" t="str">
            <v xml:space="preserve"> MAYRA HERNENDEZ BERNAL           </v>
          </cell>
          <cell r="U1428">
            <v>42880</v>
          </cell>
          <cell r="V1428" t="str">
            <v>SUR</v>
          </cell>
          <cell r="Y1428">
            <v>42845</v>
          </cell>
          <cell r="AD1428" t="str">
            <v>Acapulco/Sector 2 Renaciemiento</v>
          </cell>
          <cell r="AE1428" t="str">
            <v>GRO</v>
          </cell>
          <cell r="AF1428" t="str">
            <v>MX</v>
          </cell>
          <cell r="AG1428" t="str">
            <v>10415714</v>
          </cell>
          <cell r="AH1428" t="str">
            <v>JAVIER SUAREZ MIRANDA</v>
          </cell>
          <cell r="AI1428" t="str">
            <v>Circuito Interior mz 193 lt 19</v>
          </cell>
          <cell r="AJ1428" t="str">
            <v>7442274108</v>
          </cell>
          <cell r="AK1428" t="str">
            <v>7442274108</v>
          </cell>
          <cell r="AL1428" t="str">
            <v>39715</v>
          </cell>
          <cell r="AM1428"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1428" t="str">
            <v>1TE50B8NUSCB</v>
          </cell>
          <cell r="AO1428" t="str">
            <v>Smart</v>
          </cell>
          <cell r="AP1428" t="str">
            <v>Hisense</v>
          </cell>
          <cell r="AQ1428" t="str">
            <v>Opera</v>
          </cell>
          <cell r="AR1428" t="str">
            <v>FHD 1920 x 1080</v>
          </cell>
          <cell r="AS1428" t="str">
            <v>3TE50G170479G170479M010</v>
          </cell>
          <cell r="AT1428">
            <v>35</v>
          </cell>
          <cell r="AU1428" t="str">
            <v>50H6D</v>
          </cell>
          <cell r="AV1428" t="str">
            <v>3TE50G170479</v>
          </cell>
          <cell r="AW1428" t="str">
            <v>G170479</v>
          </cell>
          <cell r="AX1428" t="str">
            <v>M010</v>
          </cell>
          <cell r="AY1428">
            <v>74012948</v>
          </cell>
          <cell r="AZ1428">
            <v>51013865</v>
          </cell>
          <cell r="BA1428">
            <v>80154669</v>
          </cell>
        </row>
        <row r="1429">
          <cell r="D1429">
            <v>60316561</v>
          </cell>
          <cell r="E1429" t="str">
            <v>A</v>
          </cell>
          <cell r="F1429" t="str">
            <v>TV</v>
          </cell>
          <cell r="G1429" t="str">
            <v>MARIANA ESTRADA TAPIA</v>
          </cell>
          <cell r="H1429" t="str">
            <v>AND. AMATER, MZA.43, LT.10, COL. GENERACION 2000</v>
          </cell>
          <cell r="I1429">
            <v>7442365826</v>
          </cell>
          <cell r="J1429" t="str">
            <v>HISENSE</v>
          </cell>
          <cell r="K1429" t="str">
            <v>50K20DW</v>
          </cell>
          <cell r="L1429" t="str">
            <v>50G143292H06155</v>
          </cell>
          <cell r="M1429" t="str">
            <v>TICKET 152170</v>
          </cell>
          <cell r="N1429">
            <v>11998.37</v>
          </cell>
          <cell r="O1429">
            <v>42117</v>
          </cell>
          <cell r="P1429">
            <v>42848</v>
          </cell>
          <cell r="Q1429">
            <v>201610</v>
          </cell>
          <cell r="R1429" t="str">
            <v>SE SOLICITA PANEL(173331) PEDIDO. OC:1009900</v>
          </cell>
          <cell r="S1429" t="str">
            <v/>
          </cell>
          <cell r="T1429" t="str">
            <v xml:space="preserve"> MAYRA HERNENDEZ BERNAL           </v>
          </cell>
          <cell r="U1429">
            <v>42880</v>
          </cell>
          <cell r="V1429" t="str">
            <v>SUR</v>
          </cell>
          <cell r="Y1429">
            <v>42845</v>
          </cell>
          <cell r="AD1429" t="str">
            <v>Acapulco/Generacion 2000</v>
          </cell>
          <cell r="AE1429" t="str">
            <v>GRO</v>
          </cell>
          <cell r="AF1429" t="str">
            <v>MX</v>
          </cell>
          <cell r="AG1429" t="str">
            <v>10416439</v>
          </cell>
          <cell r="AH1429" t="str">
            <v>MARIANA ESTRADA TAPIA</v>
          </cell>
          <cell r="AI1429" t="str">
            <v>Lt10 Andador Amater Mz43</v>
          </cell>
          <cell r="AJ1429" t="str">
            <v>7442365826</v>
          </cell>
          <cell r="AK1429">
            <v>0</v>
          </cell>
          <cell r="AL1429" t="str">
            <v>39422</v>
          </cell>
          <cell r="AM1429"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1429" t="str">
            <v>1TE50B8NUSCB</v>
          </cell>
          <cell r="AO1429" t="str">
            <v>Smart</v>
          </cell>
          <cell r="AP1429" t="str">
            <v>Hisense</v>
          </cell>
          <cell r="AQ1429" t="str">
            <v>Opera</v>
          </cell>
          <cell r="AR1429" t="str">
            <v>FHD 1920 x 1080</v>
          </cell>
          <cell r="AS1429" t="str">
            <v>3TE50G170479G170479M010</v>
          </cell>
          <cell r="AT1429">
            <v>35</v>
          </cell>
          <cell r="AU1429" t="str">
            <v>50H6D</v>
          </cell>
          <cell r="AV1429" t="str">
            <v>3TE50G170479</v>
          </cell>
          <cell r="AW1429" t="str">
            <v>G170479</v>
          </cell>
          <cell r="AX1429" t="str">
            <v>M010</v>
          </cell>
          <cell r="AY1429">
            <v>74012949</v>
          </cell>
          <cell r="AZ1429">
            <v>51013866</v>
          </cell>
          <cell r="BA1429">
            <v>80154670</v>
          </cell>
        </row>
        <row r="1430">
          <cell r="D1430">
            <v>60317145</v>
          </cell>
          <cell r="E1430" t="str">
            <v>A</v>
          </cell>
          <cell r="F1430" t="str">
            <v>TV</v>
          </cell>
          <cell r="G1430" t="str">
            <v>MA. EUFROSINA JIMENEZ PEREZ</v>
          </cell>
          <cell r="H1430" t="str">
            <v>CALLEJON AZTECA SN</v>
          </cell>
          <cell r="I1430">
            <v>2323732457</v>
          </cell>
          <cell r="J1430" t="str">
            <v>HISENSE</v>
          </cell>
          <cell r="K1430" t="str">
            <v>50K20DW</v>
          </cell>
          <cell r="L1430" t="str">
            <v>50G144844H01912</v>
          </cell>
          <cell r="M1430" t="str">
            <v>MTZ/000129965</v>
          </cell>
          <cell r="N1430">
            <v>10121</v>
          </cell>
          <cell r="O1430">
            <v>42109</v>
          </cell>
          <cell r="P1430">
            <v>42856</v>
          </cell>
          <cell r="Q1430">
            <v>201519</v>
          </cell>
          <cell r="R1430" t="str">
            <v>NO HAY IMAGEN,  NO SE SURTIO PANEL, OC-1010252</v>
          </cell>
          <cell r="S1430" t="str">
            <v/>
          </cell>
          <cell r="T1430" t="str">
            <v xml:space="preserve">   DENISE AVILA GALLEGOS          </v>
          </cell>
          <cell r="U1430">
            <v>42880</v>
          </cell>
          <cell r="V1430" t="str">
            <v>SUR</v>
          </cell>
          <cell r="Y1430">
            <v>42851</v>
          </cell>
          <cell r="AD1430" t="str">
            <v>mtz de la torre/villa indep</v>
          </cell>
          <cell r="AE1430" t="str">
            <v>VER</v>
          </cell>
          <cell r="AF1430" t="str">
            <v>MX</v>
          </cell>
          <cell r="AG1430" t="str">
            <v>10412728</v>
          </cell>
          <cell r="AH1430" t="str">
            <v>MARIA EUFROSINA JIMENEZ PEREZ</v>
          </cell>
          <cell r="AI1430" t="str">
            <v>s/n callejon azteca</v>
          </cell>
          <cell r="AJ1430" t="str">
            <v>2323732457</v>
          </cell>
          <cell r="AK1430" t="str">
            <v>2321355552</v>
          </cell>
          <cell r="AL1430" t="str">
            <v>93600</v>
          </cell>
          <cell r="AM1430"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1430" t="str">
            <v>1TE50B8NUSCB</v>
          </cell>
          <cell r="AO1430" t="str">
            <v>Smart</v>
          </cell>
          <cell r="AP1430" t="str">
            <v>Hisense</v>
          </cell>
          <cell r="AQ1430" t="str">
            <v>Opera</v>
          </cell>
          <cell r="AR1430" t="str">
            <v>FHD 1920 x 1080</v>
          </cell>
          <cell r="AS1430" t="str">
            <v>3TE50G170479G170479M010</v>
          </cell>
          <cell r="AT1430">
            <v>35</v>
          </cell>
          <cell r="AU1430" t="str">
            <v>50H6D</v>
          </cell>
          <cell r="AV1430" t="str">
            <v>3TE50G170479</v>
          </cell>
          <cell r="AW1430" t="str">
            <v>G170479</v>
          </cell>
          <cell r="AX1430" t="str">
            <v>M010</v>
          </cell>
          <cell r="AY1430">
            <v>74012950</v>
          </cell>
          <cell r="AZ1430">
            <v>51013867</v>
          </cell>
          <cell r="BA1430">
            <v>80154671</v>
          </cell>
        </row>
        <row r="1431">
          <cell r="D1431">
            <v>60317484</v>
          </cell>
          <cell r="E1431" t="str">
            <v>A</v>
          </cell>
          <cell r="F1431" t="str">
            <v>TV</v>
          </cell>
          <cell r="G1431" t="str">
            <v>CARLOS HERNANDEZ CONDE</v>
          </cell>
          <cell r="H1431" t="str">
            <v>ANTONIO SOTO Y GAMA NO. 201, COL. EJIDAL, MARTINEZ DE LA TORRE, VER.</v>
          </cell>
          <cell r="I1431">
            <v>2321004291</v>
          </cell>
          <cell r="J1431" t="str">
            <v>HISENSE</v>
          </cell>
          <cell r="K1431" t="str">
            <v>50H5B</v>
          </cell>
          <cell r="L1431" t="str">
            <v>50G155376H01078</v>
          </cell>
          <cell r="M1431">
            <v>144013</v>
          </cell>
          <cell r="N1431">
            <v>8999</v>
          </cell>
          <cell r="O1431">
            <v>42499</v>
          </cell>
          <cell r="P1431">
            <v>42859</v>
          </cell>
          <cell r="Q1431">
            <v>201519</v>
          </cell>
          <cell r="R1431" t="str">
            <v>PANEL DAÑADO,  NO SURTIERON MATERIAL, OC-1010307</v>
          </cell>
          <cell r="S1431" t="str">
            <v/>
          </cell>
          <cell r="T1431" t="str">
            <v xml:space="preserve">   DENISE AVILA GALLEGOS          </v>
          </cell>
          <cell r="U1431">
            <v>42880</v>
          </cell>
          <cell r="V1431" t="str">
            <v>SUR</v>
          </cell>
          <cell r="Y1431">
            <v>42857</v>
          </cell>
          <cell r="AD1431" t="str">
            <v>el pital/sn rafael</v>
          </cell>
          <cell r="AE1431" t="str">
            <v>VER</v>
          </cell>
          <cell r="AF1431" t="str">
            <v>MX</v>
          </cell>
          <cell r="AG1431" t="str">
            <v>10415831</v>
          </cell>
          <cell r="AH1431" t="str">
            <v>CARLOS HERNANDEZ CONDE</v>
          </cell>
          <cell r="AI1431" t="str">
            <v>francisco i madero s/n</v>
          </cell>
          <cell r="AJ1431" t="str">
            <v>2321004291</v>
          </cell>
          <cell r="AK1431">
            <v>0</v>
          </cell>
          <cell r="AL1431" t="str">
            <v>93628</v>
          </cell>
          <cell r="AM1431"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1431" t="str">
            <v>3TE50G151618</v>
          </cell>
          <cell r="AO1431" t="str">
            <v>Smart</v>
          </cell>
          <cell r="AP1431" t="str">
            <v>Hisense</v>
          </cell>
          <cell r="AQ1431" t="str">
            <v>Opera</v>
          </cell>
          <cell r="AR1431" t="str">
            <v>HD 1366 X 768</v>
          </cell>
          <cell r="AS1431" t="str">
            <v>3TE50G170479G170479M010</v>
          </cell>
          <cell r="AT1431">
            <v>35</v>
          </cell>
          <cell r="AU1431" t="str">
            <v>50H6D</v>
          </cell>
          <cell r="AV1431" t="str">
            <v>3TE50G170479</v>
          </cell>
          <cell r="AW1431" t="str">
            <v>G170479</v>
          </cell>
          <cell r="AX1431" t="str">
            <v>M010</v>
          </cell>
          <cell r="AY1431">
            <v>74012951</v>
          </cell>
          <cell r="AZ1431">
            <v>51013868</v>
          </cell>
          <cell r="BA1431">
            <v>80154672</v>
          </cell>
        </row>
        <row r="1432">
          <cell r="D1432">
            <v>60315747</v>
          </cell>
          <cell r="E1432" t="str">
            <v>A</v>
          </cell>
          <cell r="F1432" t="str">
            <v>TV</v>
          </cell>
          <cell r="G1432" t="str">
            <v>MONICA ORTEGA DOMINGUEZ</v>
          </cell>
          <cell r="H1432" t="str">
            <v xml:space="preserve">GUILLERMO PRIETO NO. 321 COL. 2 DE ABRIL </v>
          </cell>
          <cell r="I1432">
            <v>2288121336</v>
          </cell>
          <cell r="J1432" t="str">
            <v>HISENSE</v>
          </cell>
          <cell r="K1432" t="str">
            <v>50K20D</v>
          </cell>
          <cell r="L1432" t="str">
            <v>50J140916H00252</v>
          </cell>
          <cell r="M1432" t="str">
            <v>TICKET 3176092</v>
          </cell>
          <cell r="N1432" t="str">
            <v>8,800,00</v>
          </cell>
          <cell r="O1432">
            <v>41871</v>
          </cell>
          <cell r="P1432">
            <v>43012</v>
          </cell>
          <cell r="Q1432">
            <v>201068</v>
          </cell>
          <cell r="R1432" t="str">
            <v xml:space="preserve"> PANEL (173064)  OC-1009696
</v>
          </cell>
          <cell r="S1432" t="str">
            <v/>
          </cell>
          <cell r="T1432" t="str">
            <v xml:space="preserve"> KAREN BAUTISTA                   </v>
          </cell>
          <cell r="U1432">
            <v>42880</v>
          </cell>
          <cell r="V1432" t="str">
            <v>SUR</v>
          </cell>
          <cell r="Y1432">
            <v>42835</v>
          </cell>
          <cell r="AD1432" t="str">
            <v>Xalapa/2 de abril</v>
          </cell>
          <cell r="AE1432" t="str">
            <v>VER</v>
          </cell>
          <cell r="AF1432" t="str">
            <v>MX</v>
          </cell>
          <cell r="AG1432" t="str">
            <v>10415309</v>
          </cell>
          <cell r="AH1432" t="str">
            <v>MONICA ORTEGA DOMINGUEZ</v>
          </cell>
          <cell r="AI1432" t="str">
            <v>Guillermo prieto num 321</v>
          </cell>
          <cell r="AJ1432" t="str">
            <v>2288121336</v>
          </cell>
          <cell r="AK1432">
            <v>0</v>
          </cell>
          <cell r="AL1432" t="str">
            <v>91033</v>
          </cell>
          <cell r="AM1432"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1432" t="str">
            <v>3TE50G132311</v>
          </cell>
          <cell r="AO1432" t="str">
            <v>Básica</v>
          </cell>
          <cell r="AP1432" t="str">
            <v>Hisense</v>
          </cell>
          <cell r="AQ1432" t="str">
            <v>Opera</v>
          </cell>
          <cell r="AR1432" t="str">
            <v>FHD 1920 x 1080</v>
          </cell>
          <cell r="AS1432" t="str">
            <v>3TE50G170479G170479M010</v>
          </cell>
          <cell r="AT1432">
            <v>35</v>
          </cell>
          <cell r="AU1432" t="str">
            <v>50H6D</v>
          </cell>
          <cell r="AV1432" t="str">
            <v>3TE50G170479</v>
          </cell>
          <cell r="AW1432" t="str">
            <v>G170479</v>
          </cell>
          <cell r="AX1432" t="str">
            <v>M010</v>
          </cell>
          <cell r="AY1432">
            <v>74012952</v>
          </cell>
          <cell r="AZ1432">
            <v>51013869</v>
          </cell>
          <cell r="BA1432">
            <v>80154673</v>
          </cell>
        </row>
        <row r="1433">
          <cell r="D1433">
            <v>60315097</v>
          </cell>
          <cell r="E1433" t="str">
            <v>A</v>
          </cell>
          <cell r="F1433" t="str">
            <v>TV</v>
          </cell>
          <cell r="G1433" t="str">
            <v>IGNACIO GONZALEZ CRUZ</v>
          </cell>
          <cell r="H1433" t="str">
            <v xml:space="preserve">RIO PANUCO S/N MARTINEZ DE LA TORRE </v>
          </cell>
          <cell r="I1433">
            <v>2321258901</v>
          </cell>
          <cell r="J1433" t="str">
            <v>HISENSE</v>
          </cell>
          <cell r="K1433" t="str">
            <v>50K20DW</v>
          </cell>
          <cell r="L1433" t="str">
            <v>50G143291H19341</v>
          </cell>
          <cell r="M1433" t="str">
            <v>TICKET 000129326</v>
          </cell>
          <cell r="N1433" t="str">
            <v>10,120,86</v>
          </cell>
          <cell r="O1433">
            <v>42083</v>
          </cell>
          <cell r="P1433" t="str">
            <v>03/28/2017</v>
          </cell>
          <cell r="Q1433">
            <v>201068</v>
          </cell>
          <cell r="R1433" t="str">
            <v xml:space="preserve">PANEL (173331) OC-1009595
</v>
          </cell>
          <cell r="S1433" t="str">
            <v/>
          </cell>
          <cell r="T1433" t="str">
            <v xml:space="preserve">  KAREN BAUTISTA               Fec</v>
          </cell>
          <cell r="U1433">
            <v>42880</v>
          </cell>
          <cell r="V1433" t="str">
            <v>SUR</v>
          </cell>
          <cell r="Y1433">
            <v>42822</v>
          </cell>
          <cell r="AD1433" t="str">
            <v>Martinez de la Torre/Sn Jose de la union</v>
          </cell>
          <cell r="AE1433" t="str">
            <v>VER</v>
          </cell>
          <cell r="AF1433" t="str">
            <v>MX</v>
          </cell>
          <cell r="AG1433" t="str">
            <v>10415165</v>
          </cell>
          <cell r="AH1433" t="str">
            <v>IGNACIO GONZALEZ CRUZ</v>
          </cell>
          <cell r="AI1433" t="str">
            <v>S/n Rio Panuco</v>
          </cell>
          <cell r="AJ1433" t="str">
            <v>0442321258901</v>
          </cell>
          <cell r="AK1433">
            <v>0</v>
          </cell>
          <cell r="AL1433" t="str">
            <v>93600</v>
          </cell>
          <cell r="AM1433"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1433" t="str">
            <v>1TE50B8NUSCB</v>
          </cell>
          <cell r="AO1433" t="str">
            <v>Smart</v>
          </cell>
          <cell r="AP1433" t="str">
            <v>Hisense</v>
          </cell>
          <cell r="AQ1433" t="str">
            <v>Opera</v>
          </cell>
          <cell r="AR1433" t="str">
            <v>FHD 1920 x 1080</v>
          </cell>
          <cell r="AS1433" t="str">
            <v>3TE50G170479G170479M010</v>
          </cell>
          <cell r="AT1433">
            <v>35</v>
          </cell>
          <cell r="AU1433" t="str">
            <v>50H6D</v>
          </cell>
          <cell r="AV1433" t="str">
            <v>3TE50G170479</v>
          </cell>
          <cell r="AW1433" t="str">
            <v>G170479</v>
          </cell>
          <cell r="AX1433" t="str">
            <v>M010</v>
          </cell>
          <cell r="AY1433">
            <v>74012955</v>
          </cell>
          <cell r="AZ1433">
            <v>51013872</v>
          </cell>
          <cell r="BA1433">
            <v>80154674</v>
          </cell>
        </row>
        <row r="1434">
          <cell r="D1434">
            <v>60315635</v>
          </cell>
          <cell r="E1434" t="str">
            <v>A</v>
          </cell>
          <cell r="F1434" t="str">
            <v>TV</v>
          </cell>
          <cell r="G1434" t="str">
            <v>JORGE LANDA MENDEZ</v>
          </cell>
          <cell r="H1434" t="str">
            <v>ADOLFO LOPEZ MATEOS NO. 55 COACOATZINTLA</v>
          </cell>
          <cell r="I1434">
            <v>2281129300</v>
          </cell>
          <cell r="J1434" t="str">
            <v>HISENSE</v>
          </cell>
          <cell r="K1434" t="str">
            <v>50K20DW</v>
          </cell>
          <cell r="L1434" t="str">
            <v>50G143291H06670</v>
          </cell>
          <cell r="M1434" t="str">
            <v>TICKET 00182858</v>
          </cell>
          <cell r="N1434">
            <v>10120.879999999999</v>
          </cell>
          <cell r="O1434">
            <v>42086</v>
          </cell>
          <cell r="P1434" t="str">
            <v xml:space="preserve">04/04/2017
</v>
          </cell>
          <cell r="Q1434">
            <v>201068</v>
          </cell>
          <cell r="R1434" t="str">
            <v xml:space="preserve"> PANEL (173331)  OC-1009628
</v>
          </cell>
          <cell r="S1434" t="str">
            <v/>
          </cell>
          <cell r="T1434" t="str">
            <v xml:space="preserve">  KAREN BAUTISTA                  </v>
          </cell>
          <cell r="U1434">
            <v>42880</v>
          </cell>
          <cell r="V1434" t="str">
            <v>SUR</v>
          </cell>
          <cell r="Y1434">
            <v>42832</v>
          </cell>
          <cell r="AD1434" t="str">
            <v>centro/coaotzinla</v>
          </cell>
          <cell r="AE1434" t="str">
            <v>VER</v>
          </cell>
          <cell r="AF1434" t="str">
            <v>MX</v>
          </cell>
          <cell r="AG1434" t="str">
            <v>10414970</v>
          </cell>
          <cell r="AH1434" t="str">
            <v>JORGE LANDA MENDEZ</v>
          </cell>
          <cell r="AI1434" t="str">
            <v>adolfo lopez mateos 55</v>
          </cell>
          <cell r="AJ1434" t="str">
            <v>2281129300</v>
          </cell>
          <cell r="AK1434">
            <v>0</v>
          </cell>
          <cell r="AL1434" t="str">
            <v>91370</v>
          </cell>
          <cell r="AM1434"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1434" t="str">
            <v>1TE50B8NUSCB</v>
          </cell>
          <cell r="AO1434" t="str">
            <v>Smart</v>
          </cell>
          <cell r="AP1434" t="str">
            <v>Hisense</v>
          </cell>
          <cell r="AQ1434" t="str">
            <v>Opera</v>
          </cell>
          <cell r="AR1434" t="str">
            <v>FHD 1920 x 1080</v>
          </cell>
          <cell r="AS1434" t="str">
            <v>3TE50G170479G170479M010</v>
          </cell>
          <cell r="AT1434">
            <v>35</v>
          </cell>
          <cell r="AU1434" t="str">
            <v>50H6D</v>
          </cell>
          <cell r="AV1434" t="str">
            <v>3TE50G170479</v>
          </cell>
          <cell r="AW1434" t="str">
            <v>G170479</v>
          </cell>
          <cell r="AX1434" t="str">
            <v>M010</v>
          </cell>
          <cell r="AY1434">
            <v>74012959</v>
          </cell>
          <cell r="AZ1434">
            <v>51013876</v>
          </cell>
          <cell r="BA1434">
            <v>80154675</v>
          </cell>
        </row>
        <row r="1435">
          <cell r="D1435">
            <v>60314967</v>
          </cell>
          <cell r="E1435" t="str">
            <v>A</v>
          </cell>
          <cell r="F1435" t="str">
            <v>TV</v>
          </cell>
          <cell r="G1435" t="str">
            <v>MARIA FRANCO PASTOR</v>
          </cell>
          <cell r="H1435" t="str">
            <v xml:space="preserve">PRIV. AGUA SANTA 2 NO.3 COL. BADILLO </v>
          </cell>
          <cell r="I1435">
            <v>2281144882</v>
          </cell>
          <cell r="J1435" t="str">
            <v>HISENSE</v>
          </cell>
          <cell r="K1435" t="str">
            <v>50K20D</v>
          </cell>
          <cell r="L1435" t="str">
            <v>50J140472H00347</v>
          </cell>
          <cell r="M1435" t="str">
            <v>CARTA FACTURA</v>
          </cell>
          <cell r="N1435" t="str">
            <v>CARTA FACTURA</v>
          </cell>
          <cell r="O1435">
            <v>41960</v>
          </cell>
          <cell r="P1435" t="str">
            <v>03/24/2017</v>
          </cell>
          <cell r="Q1435">
            <v>201068</v>
          </cell>
          <cell r="R1435" t="str">
            <v xml:space="preserve"> PANEL (173064)  OC-1009211
</v>
          </cell>
          <cell r="S1435" t="str">
            <v/>
          </cell>
          <cell r="T1435" t="str">
            <v xml:space="preserve"> KAREN BAUTISTA            Fecha d</v>
          </cell>
          <cell r="U1435">
            <v>42880</v>
          </cell>
          <cell r="V1435" t="str">
            <v>SUR</v>
          </cell>
          <cell r="Y1435">
            <v>42818</v>
          </cell>
          <cell r="AD1435" t="str">
            <v>Xalapa/Badillo</v>
          </cell>
          <cell r="AE1435" t="str">
            <v>VER</v>
          </cell>
          <cell r="AF1435" t="str">
            <v>MX</v>
          </cell>
          <cell r="AG1435" t="str">
            <v>10414615</v>
          </cell>
          <cell r="AH1435" t="str">
            <v>MARIA FRANCO PASTOR</v>
          </cell>
          <cell r="AI1435" t="str">
            <v>Priv de agua santa 2 num 3</v>
          </cell>
          <cell r="AJ1435" t="str">
            <v>2281144882</v>
          </cell>
          <cell r="AK1435">
            <v>0</v>
          </cell>
          <cell r="AL1435" t="str">
            <v>91190</v>
          </cell>
          <cell r="AM1435"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1435" t="str">
            <v>3TE50G132311</v>
          </cell>
          <cell r="AO1435" t="str">
            <v>Básica</v>
          </cell>
          <cell r="AP1435" t="str">
            <v>Hisense</v>
          </cell>
          <cell r="AQ1435" t="str">
            <v>Opera</v>
          </cell>
          <cell r="AR1435" t="str">
            <v>FHD 1920 x 1080</v>
          </cell>
          <cell r="AS1435" t="str">
            <v>3TE50G170479G170479M010</v>
          </cell>
          <cell r="AT1435">
            <v>35</v>
          </cell>
          <cell r="AU1435" t="str">
            <v>50H6D</v>
          </cell>
          <cell r="AV1435" t="str">
            <v>3TE50G170479</v>
          </cell>
          <cell r="AW1435" t="str">
            <v>G170479</v>
          </cell>
          <cell r="AX1435" t="str">
            <v>M010</v>
          </cell>
          <cell r="AY1435">
            <v>74012961</v>
          </cell>
          <cell r="AZ1435">
            <v>51013878</v>
          </cell>
          <cell r="BA1435">
            <v>80154676</v>
          </cell>
        </row>
        <row r="1436">
          <cell r="D1436">
            <v>60313754</v>
          </cell>
          <cell r="E1436" t="str">
            <v>A</v>
          </cell>
          <cell r="F1436" t="str">
            <v>TV</v>
          </cell>
          <cell r="G1436" t="str">
            <v>MARIA ANGELICA CINTA CASTILLO</v>
          </cell>
          <cell r="H1436" t="str">
            <v>CALLE DOS NO. 59 A COL. BUENAVISTA</v>
          </cell>
          <cell r="I1436">
            <v>2288410039</v>
          </cell>
          <cell r="J1436" t="str">
            <v>HISENSE</v>
          </cell>
          <cell r="K1436" t="str">
            <v>50H5B</v>
          </cell>
          <cell r="L1436" t="str">
            <v>50G154817H00964</v>
          </cell>
          <cell r="M1436" t="str">
            <v>TICKET 000003771</v>
          </cell>
          <cell r="N1436" t="str">
            <v>13,310,88</v>
          </cell>
          <cell r="O1436">
            <v>42013</v>
          </cell>
          <cell r="P1436">
            <v>42981</v>
          </cell>
          <cell r="Q1436">
            <v>201068</v>
          </cell>
          <cell r="R1436" t="str">
            <v>CAMBIO FISICO DAÑADO</v>
          </cell>
          <cell r="S1436" t="str">
            <v/>
          </cell>
          <cell r="T1436" t="str">
            <v xml:space="preserve"> KAREN BAUTISTA                   </v>
          </cell>
          <cell r="U1436">
            <v>42880</v>
          </cell>
          <cell r="V1436" t="str">
            <v>SUR</v>
          </cell>
          <cell r="Y1436">
            <v>42803</v>
          </cell>
          <cell r="AD1436" t="str">
            <v>XALAPA/BUENAVISTA</v>
          </cell>
          <cell r="AE1436" t="str">
            <v>VER</v>
          </cell>
          <cell r="AF1436" t="str">
            <v>MX</v>
          </cell>
          <cell r="AG1436" t="str">
            <v>10246203</v>
          </cell>
          <cell r="AH1436" t="str">
            <v>MARIA ANGELICA CINTA CASTILLO</v>
          </cell>
          <cell r="AI1436" t="str">
            <v>CALLE DOS NO. 59 A</v>
          </cell>
          <cell r="AJ1436" t="str">
            <v>044-2287761796</v>
          </cell>
          <cell r="AK1436" t="str">
            <v>044-2287761796</v>
          </cell>
          <cell r="AL1436" t="str">
            <v>91080</v>
          </cell>
          <cell r="AM1436" t="str">
            <v>17/03/2017 04 : 32 GABRIELA.B : CSCSe informa en Seguimiento se pide Esperar14/03/2017 06 : 11 MARCO.DIAZ : TCF1PU CSA10/03/2017 02 : 50 MARTINEZ.G : TCF110/03/2017 02 : 48 MARTINEZ.G : TCFERPENDIENTE CF DE LA ODS: 60309397</v>
          </cell>
          <cell r="AN1436" t="str">
            <v>3TE50G151618</v>
          </cell>
          <cell r="AO1436" t="str">
            <v>Smart</v>
          </cell>
          <cell r="AP1436" t="str">
            <v>Hisense</v>
          </cell>
          <cell r="AQ1436" t="str">
            <v>Opera</v>
          </cell>
          <cell r="AR1436" t="str">
            <v>HD 1366 X 768</v>
          </cell>
          <cell r="AS1436" t="str">
            <v>3TE50G170479G170479M010</v>
          </cell>
          <cell r="AT1436">
            <v>35</v>
          </cell>
          <cell r="AU1436" t="str">
            <v>50H6D</v>
          </cell>
          <cell r="AV1436" t="str">
            <v>3TE50G170479</v>
          </cell>
          <cell r="AW1436" t="str">
            <v>G170479</v>
          </cell>
          <cell r="AX1436" t="str">
            <v>M010</v>
          </cell>
          <cell r="AY1436">
            <v>74012965</v>
          </cell>
          <cell r="AZ1436">
            <v>51013882</v>
          </cell>
          <cell r="BA1436">
            <v>80154677</v>
          </cell>
        </row>
        <row r="1437">
          <cell r="D1437">
            <v>60316837</v>
          </cell>
          <cell r="E1437" t="str">
            <v>A</v>
          </cell>
          <cell r="F1437" t="str">
            <v>TV</v>
          </cell>
          <cell r="G1437" t="str">
            <v>FABIAN SOLORZA  (OFFICE DEPOT)</v>
          </cell>
          <cell r="H1437" t="str">
            <v xml:space="preserve">AV LAZARO CARDENAS NO. 48 COL. BADILLO </v>
          </cell>
          <cell r="I1437">
            <v>2288128900</v>
          </cell>
          <cell r="J1437" t="str">
            <v>HISENSE</v>
          </cell>
          <cell r="K1437" t="str">
            <v>50H5B</v>
          </cell>
          <cell r="L1437" t="str">
            <v>50G154816H00771</v>
          </cell>
          <cell r="M1437" t="str">
            <v>CARTA EQUIPO PROPIEDAD DE TIENDA</v>
          </cell>
          <cell r="N1437" t="str">
            <v>EQUIPO DE PISO</v>
          </cell>
          <cell r="O1437" t="str">
            <v>EQUIPÓ DE PISO</v>
          </cell>
          <cell r="P1437" t="str">
            <v>04/24/2017</v>
          </cell>
          <cell r="Q1437">
            <v>201068</v>
          </cell>
          <cell r="R1437" t="str">
            <v xml:space="preserve">PANEL (196102)  OC-1010074
</v>
          </cell>
          <cell r="S1437" t="str">
            <v/>
          </cell>
          <cell r="T1437" t="str">
            <v xml:space="preserve"> KAREN BAUTISTA             Fecha </v>
          </cell>
          <cell r="U1437">
            <v>42880</v>
          </cell>
          <cell r="V1437" t="str">
            <v>SUR</v>
          </cell>
          <cell r="Y1437">
            <v>42849</v>
          </cell>
          <cell r="AD1437" t="str">
            <v>XALAPA/BADILLO</v>
          </cell>
          <cell r="AE1437" t="str">
            <v>VER</v>
          </cell>
          <cell r="AF1437" t="str">
            <v>MX</v>
          </cell>
          <cell r="AG1437" t="str">
            <v>10408433</v>
          </cell>
          <cell r="AH1437" t="str">
            <v>FABIAN SOLORZA</v>
          </cell>
          <cell r="AI1437" t="str">
            <v>48 AV LAZARO CARDENAS</v>
          </cell>
          <cell r="AJ1437" t="str">
            <v>2288128900</v>
          </cell>
          <cell r="AK1437" t="str">
            <v>2288532248</v>
          </cell>
          <cell r="AL1437" t="str">
            <v>91190</v>
          </cell>
          <cell r="AM1437" t="str">
            <v>28/04/2017 09 : 13 ARANTXA.MON : TCF128/04/2017 09 : 12 ARANTXA.MON : Se autoriza NP5; numero de serie yticket correcto27/04/2017 07 : 46 201068 : SE REALIZO SOLICITUD DE REFACCION PANEL(196102) OC-101007425/04/2017 00 : 20 ANA.ROSA : ODSWTPRD%ES EQUIPO DE PISO</v>
          </cell>
          <cell r="AN1437" t="str">
            <v>3TE50G151618</v>
          </cell>
          <cell r="AO1437" t="str">
            <v>Smart</v>
          </cell>
          <cell r="AP1437" t="str">
            <v>Hisense</v>
          </cell>
          <cell r="AQ1437" t="str">
            <v>Opera</v>
          </cell>
          <cell r="AR1437" t="str">
            <v>HD 1366 X 768</v>
          </cell>
          <cell r="AS1437" t="str">
            <v>3TE50G170479G170479M010</v>
          </cell>
          <cell r="AT1437">
            <v>35</v>
          </cell>
          <cell r="AU1437" t="str">
            <v>50H6D</v>
          </cell>
          <cell r="AV1437" t="str">
            <v>3TE50G170479</v>
          </cell>
          <cell r="AW1437" t="str">
            <v>G170479</v>
          </cell>
          <cell r="AX1437" t="str">
            <v>M010</v>
          </cell>
          <cell r="AY1437">
            <v>74012884</v>
          </cell>
          <cell r="AZ1437">
            <v>51013805</v>
          </cell>
          <cell r="BA1437">
            <v>80154496</v>
          </cell>
        </row>
        <row r="1438">
          <cell r="D1438">
            <v>60316208</v>
          </cell>
          <cell r="E1438" t="str">
            <v>A</v>
          </cell>
          <cell r="F1438" t="str">
            <v>TV</v>
          </cell>
          <cell r="G1438" t="str">
            <v>ROSA MARIA GARRIDO</v>
          </cell>
          <cell r="H1438" t="str">
            <v>PRIV. JAIME NUNO INT. 9D COL. REFORMA</v>
          </cell>
          <cell r="I1438">
            <v>2288268156</v>
          </cell>
          <cell r="J1438" t="str">
            <v>HISENSE</v>
          </cell>
          <cell r="K1438" t="str">
            <v>50K20DW</v>
          </cell>
          <cell r="L1438" t="str">
            <v>50G143291H15</v>
          </cell>
          <cell r="M1438" t="str">
            <v xml:space="preserve">CARTA FACTURA </v>
          </cell>
          <cell r="N1438" t="str">
            <v>8,499,00</v>
          </cell>
          <cell r="O1438">
            <v>42019</v>
          </cell>
          <cell r="P1438" t="str">
            <v>04/18/2017</v>
          </cell>
          <cell r="Q1438">
            <v>201068</v>
          </cell>
          <cell r="R1438" t="str">
            <v xml:space="preserve">PANEL (173331)  OC-1009923
</v>
          </cell>
          <cell r="S1438" t="str">
            <v/>
          </cell>
          <cell r="T1438" t="str">
            <v xml:space="preserve"> KAREN BAUTISTA                   </v>
          </cell>
          <cell r="U1438">
            <v>42880</v>
          </cell>
          <cell r="V1438" t="str">
            <v>SUR</v>
          </cell>
          <cell r="Y1438">
            <v>42843</v>
          </cell>
          <cell r="AD1438" t="str">
            <v>Xalapa/ReForma</v>
          </cell>
          <cell r="AE1438" t="str">
            <v>VER</v>
          </cell>
          <cell r="AF1438" t="str">
            <v>MX</v>
          </cell>
          <cell r="AG1438" t="str">
            <v>10416170</v>
          </cell>
          <cell r="AH1438" t="str">
            <v>ROSA MARIA GARRIDO</v>
          </cell>
          <cell r="AI1438" t="str">
            <v>245 Priv de Jaime Nuno int 9B</v>
          </cell>
          <cell r="AJ1438" t="str">
            <v>2288121896</v>
          </cell>
          <cell r="AK1438">
            <v>0</v>
          </cell>
          <cell r="AL1438" t="str">
            <v>91080</v>
          </cell>
          <cell r="AM1438"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1438" t="str">
            <v>1TE50B8NUSCB</v>
          </cell>
          <cell r="AO1438" t="str">
            <v>Smart</v>
          </cell>
          <cell r="AP1438" t="str">
            <v>Hisense</v>
          </cell>
          <cell r="AQ1438" t="str">
            <v>Opera</v>
          </cell>
          <cell r="AR1438" t="str">
            <v>FHD 1920 x 1080</v>
          </cell>
          <cell r="AS1438" t="str">
            <v>3TE50G170479G170479M010</v>
          </cell>
          <cell r="AT1438">
            <v>35</v>
          </cell>
          <cell r="AU1438" t="str">
            <v>50H6D</v>
          </cell>
          <cell r="AV1438" t="str">
            <v>3TE50G170479</v>
          </cell>
          <cell r="AW1438" t="str">
            <v>G170479</v>
          </cell>
          <cell r="AX1438" t="str">
            <v>M010</v>
          </cell>
          <cell r="AY1438">
            <v>74012889</v>
          </cell>
          <cell r="AZ1438">
            <v>51013809</v>
          </cell>
          <cell r="BA1438">
            <v>80154500</v>
          </cell>
        </row>
        <row r="1439">
          <cell r="D1439">
            <v>60318242</v>
          </cell>
          <cell r="E1439" t="str">
            <v>A</v>
          </cell>
          <cell r="F1439" t="str">
            <v>TV</v>
          </cell>
          <cell r="G1439" t="str">
            <v>JOSE FERNANDO PONCE SAHAGUN</v>
          </cell>
          <cell r="H1439" t="str">
            <v>DIONISIO RODRIGUEZ 3916, TETLAN, GUADALAJARA, JALISCO</v>
          </cell>
          <cell r="I1439">
            <v>3334973027</v>
          </cell>
          <cell r="J1439" t="str">
            <v>HISENSE</v>
          </cell>
          <cell r="K1439" t="str">
            <v>50H6B</v>
          </cell>
          <cell r="L1439" t="str">
            <v>50G151623H00087</v>
          </cell>
          <cell r="M1439">
            <v>208542</v>
          </cell>
          <cell r="N1439">
            <v>14999</v>
          </cell>
          <cell r="O1439">
            <v>42841</v>
          </cell>
          <cell r="P1439">
            <v>42865</v>
          </cell>
          <cell r="Q1439">
            <v>201076</v>
          </cell>
          <cell r="R1439" t="str">
            <v>NP5 T185195/TARJETA PRINCIPAL/OC-1010733</v>
          </cell>
          <cell r="S1439" t="str">
            <v xml:space="preserve"> </v>
          </cell>
          <cell r="T1439" t="str">
            <v>Carlos Muñiz</v>
          </cell>
          <cell r="U1439">
            <v>42880</v>
          </cell>
          <cell r="V1439" t="str">
            <v>SUR</v>
          </cell>
          <cell r="Y1439">
            <v>42865</v>
          </cell>
          <cell r="AD1439" t="str">
            <v>GUADALAJARA/TETLAN</v>
          </cell>
          <cell r="AE1439" t="str">
            <v>JAL</v>
          </cell>
          <cell r="AF1439" t="str">
            <v>MX</v>
          </cell>
          <cell r="AG1439" t="str">
            <v>10418045</v>
          </cell>
          <cell r="AH1439" t="str">
            <v>JOSE GERNANDO PONCE SAHAGUN</v>
          </cell>
          <cell r="AI1439" t="str">
            <v>DIONISIO RODRIGUEZ 3916</v>
          </cell>
          <cell r="AJ1439" t="str">
            <v>3336690200</v>
          </cell>
          <cell r="AK1439">
            <v>0</v>
          </cell>
          <cell r="AL1439" t="str">
            <v>44820</v>
          </cell>
          <cell r="AM1439"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1439" t="str">
            <v>3TE50G151275</v>
          </cell>
          <cell r="AO1439" t="str">
            <v>Smart</v>
          </cell>
          <cell r="AP1439" t="str">
            <v>Hisense</v>
          </cell>
          <cell r="AQ1439" t="str">
            <v>Opera</v>
          </cell>
          <cell r="AR1439" t="str">
            <v>FHD 1920 x 1080</v>
          </cell>
          <cell r="AS1439" t="str">
            <v>3TE50G162681G162681M010</v>
          </cell>
          <cell r="AT1439">
            <v>7</v>
          </cell>
          <cell r="AU1439" t="str">
            <v>50CU6000</v>
          </cell>
          <cell r="AV1439" t="str">
            <v>3TE50G162681</v>
          </cell>
          <cell r="AW1439" t="str">
            <v>G162681</v>
          </cell>
          <cell r="AX1439" t="str">
            <v>M010</v>
          </cell>
          <cell r="AY1439">
            <v>74012874</v>
          </cell>
          <cell r="AZ1439">
            <v>51013796</v>
          </cell>
          <cell r="BA1439">
            <v>80154502</v>
          </cell>
        </row>
        <row r="1440">
          <cell r="D1440">
            <v>60313834</v>
          </cell>
          <cell r="E1440" t="str">
            <v>E</v>
          </cell>
          <cell r="F1440" t="str">
            <v>TV</v>
          </cell>
          <cell r="G1440" t="str">
            <v xml:space="preserve">Alfonso Hernandez Campos </v>
          </cell>
          <cell r="H1440" t="str">
            <v>Hacienda del castillo 2344, residencial plutarco sect libertad, Guadalajara, Jalisco.</v>
          </cell>
          <cell r="I1440">
            <v>3334764506</v>
          </cell>
          <cell r="J1440" t="str">
            <v>HISENSE</v>
          </cell>
          <cell r="K1440" t="str">
            <v>50K20DG</v>
          </cell>
          <cell r="L1440" t="str">
            <v>50G134403H00304</v>
          </cell>
          <cell r="M1440" t="str">
            <v>NOTA MUEBLERIA</v>
          </cell>
          <cell r="N1440">
            <v>12900</v>
          </cell>
          <cell r="O1440">
            <v>41839</v>
          </cell>
          <cell r="P1440">
            <v>42552</v>
          </cell>
          <cell r="Q1440">
            <v>201076</v>
          </cell>
          <cell r="R1440" t="str">
            <v>11/03/2017 00 : 23  DULCE.M : TCFER.</v>
          </cell>
          <cell r="S1440" t="str">
            <v xml:space="preserve"> </v>
          </cell>
          <cell r="T1440" t="str">
            <v xml:space="preserve"> Carlos Muñiz                     </v>
          </cell>
          <cell r="U1440" t="str">
            <v>2017-04-18</v>
          </cell>
          <cell r="V1440" t="str">
            <v>SUR</v>
          </cell>
          <cell r="W1440" t="str">
            <v>COMPLETADO</v>
          </cell>
          <cell r="X1440" t="str">
            <v>TALLER</v>
          </cell>
          <cell r="Y1440">
            <v>42804</v>
          </cell>
          <cell r="AD1440" t="str">
            <v>guadala /rdcial plutarco sect libertad</v>
          </cell>
          <cell r="AE1440" t="str">
            <v>NL</v>
          </cell>
          <cell r="AF1440" t="str">
            <v>MX</v>
          </cell>
          <cell r="AG1440" t="str">
            <v>10363107</v>
          </cell>
          <cell r="AH1440" t="str">
            <v>ALFONSO HERNANDEZ CAMPOS</v>
          </cell>
          <cell r="AI1440" t="str">
            <v>hacienda del castillo 2344</v>
          </cell>
          <cell r="AJ1440" t="str">
            <v>0443334764506</v>
          </cell>
          <cell r="AK1440">
            <v>0</v>
          </cell>
          <cell r="AL1440" t="str">
            <v>44720</v>
          </cell>
          <cell r="AM1440" t="str">
            <v>19/05/2017 00 : 27 MARCO.DIAZ : TCF174 7401259211/03/2017 00 : 23 DULCE.M : TCFER.Cte no acepta cambio físicoTCF1</v>
          </cell>
          <cell r="AN1440" t="str">
            <v>3TE50G134403</v>
          </cell>
          <cell r="AO1440" t="e">
            <v>#N/A</v>
          </cell>
          <cell r="AP1440" t="e">
            <v>#N/A</v>
          </cell>
          <cell r="AQ1440" t="e">
            <v>#N/A</v>
          </cell>
          <cell r="AR1440" t="e">
            <v>#N/A</v>
          </cell>
          <cell r="AS1440" t="str">
            <v>3TE50G160244G160244M010</v>
          </cell>
          <cell r="AT1440">
            <v>1</v>
          </cell>
          <cell r="AU1440" t="str">
            <v>50H5B2</v>
          </cell>
          <cell r="AV1440" t="str">
            <v>3TE50G160244</v>
          </cell>
          <cell r="AW1440" t="str">
            <v>G160244</v>
          </cell>
          <cell r="AX1440" t="str">
            <v>M010</v>
          </cell>
          <cell r="AY1440">
            <v>74012592</v>
          </cell>
          <cell r="AZ1440">
            <v>51013511</v>
          </cell>
          <cell r="BA1440">
            <v>80154505</v>
          </cell>
        </row>
        <row r="1441">
          <cell r="D1441">
            <v>60318098</v>
          </cell>
          <cell r="E1441" t="str">
            <v xml:space="preserve">A   </v>
          </cell>
          <cell r="F1441" t="str">
            <v>TV</v>
          </cell>
          <cell r="G1441" t="str">
            <v>Rogelio Rangel</v>
          </cell>
          <cell r="H1441" t="str">
            <v>FLOR SILVESTRE #309, CEL. BENITO JUAREZ, NEZAHUALCOYOTL, C.P. 57000</v>
          </cell>
          <cell r="I1441" t="str">
            <v>57308746 / 5560499784</v>
          </cell>
          <cell r="J1441" t="str">
            <v>HISENSE</v>
          </cell>
          <cell r="K1441" t="str">
            <v>55H6SG</v>
          </cell>
          <cell r="L1441" t="str">
            <v>55J1135006H04453</v>
          </cell>
          <cell r="M1441" t="str">
            <v>CARTA DE ACEPTACION TIENDA TELMEX</v>
          </cell>
          <cell r="N1441" t="str">
            <v>CARTA DE ACEPTACION</v>
          </cell>
          <cell r="O1441">
            <v>42010</v>
          </cell>
          <cell r="P1441">
            <v>42807</v>
          </cell>
          <cell r="Q1441">
            <v>201767</v>
          </cell>
          <cell r="R1441" t="str">
            <v>25/03/2017 04 : 21  ERNESTO.HERN : NP5 / P1A: 173567MAIN   13.03.2017   OC-1008576</v>
          </cell>
          <cell r="S1441" t="str">
            <v>EQUIPO DAÑADO EN DOMICILIO DE CLIENTE</v>
          </cell>
          <cell r="T1441" t="str">
            <v xml:space="preserve">   RENE ARIAS                     </v>
          </cell>
          <cell r="U1441">
            <v>42880</v>
          </cell>
          <cell r="V1441" t="str">
            <v>CENTRO</v>
          </cell>
          <cell r="W1441" t="str">
            <v>COMPLETADO</v>
          </cell>
          <cell r="X1441" t="str">
            <v>CLIENTE</v>
          </cell>
          <cell r="Y1441">
            <v>42865</v>
          </cell>
          <cell r="AD1441" t="str">
            <v>Nezahualcoyotl/Benito Juarez</v>
          </cell>
          <cell r="AE1441" t="str">
            <v>MEX</v>
          </cell>
          <cell r="AF1441" t="str">
            <v>MX</v>
          </cell>
          <cell r="AG1441" t="str">
            <v>10413856</v>
          </cell>
          <cell r="AH1441" t="str">
            <v>ROGELIO RANGEL</v>
          </cell>
          <cell r="AI1441" t="str">
            <v>Flor silvestre num 309</v>
          </cell>
          <cell r="AJ1441" t="str">
            <v>5560499784</v>
          </cell>
          <cell r="AK1441" t="str">
            <v>5560499784</v>
          </cell>
          <cell r="AL1441" t="str">
            <v>57000</v>
          </cell>
          <cell r="AM1441" t="str">
            <v>11/05/2017 22 : 56 201767 : FALTA AUTORIZACION DE CF10/05/2017 07 : 09 201767 : H-24582 TECNICO ASIGNADO T87TAR
10/05/2017 03 : 24 JUANANTONIO : TCFER:
ODSWTP ELABORADA POR EMC*
CLIENTE REPORTA EQUIPO GOLPEADO LLEGO 27 DE ABRIL, CSA SE LLEVA EL EQUIPO</v>
          </cell>
          <cell r="AN1441" t="str">
            <v>3TE55J135173</v>
          </cell>
          <cell r="AO1441" t="e">
            <v>#N/A</v>
          </cell>
          <cell r="AP1441" t="e">
            <v>#N/A</v>
          </cell>
          <cell r="AQ1441" t="e">
            <v>#N/A</v>
          </cell>
          <cell r="AR1441" t="e">
            <v>#N/A</v>
          </cell>
          <cell r="AS1441" t="str">
            <v>3TE55G170485G170485M010</v>
          </cell>
          <cell r="AT1441">
            <v>8</v>
          </cell>
          <cell r="AU1441" t="str">
            <v>55H7B</v>
          </cell>
          <cell r="AV1441" t="str">
            <v>3TE55G170485</v>
          </cell>
          <cell r="AW1441" t="str">
            <v>G170485</v>
          </cell>
          <cell r="AX1441" t="str">
            <v>M010</v>
          </cell>
          <cell r="AY1441">
            <v>74012875</v>
          </cell>
          <cell r="AZ1441">
            <v>51013797</v>
          </cell>
          <cell r="BA1441">
            <v>80154506</v>
          </cell>
        </row>
        <row r="1442">
          <cell r="D1442">
            <v>60318020</v>
          </cell>
          <cell r="E1442" t="str">
            <v xml:space="preserve">A   </v>
          </cell>
          <cell r="F1442" t="str">
            <v>TV</v>
          </cell>
          <cell r="G1442" t="str">
            <v>Marco Antonio Lopez Corona</v>
          </cell>
          <cell r="H1442" t="str">
            <v>ZAUCE #110, COL. LAS TIJERAS, TEXCOCO, C.P. 56250</v>
          </cell>
          <cell r="I1442" t="str">
            <v>5531787559 / 5532160410</v>
          </cell>
          <cell r="J1442" t="str">
            <v>HISENSE</v>
          </cell>
          <cell r="K1442" t="str">
            <v>32H3B1</v>
          </cell>
          <cell r="L1442" t="str">
            <v>32G153444H02342</v>
          </cell>
          <cell r="M1442" t="str">
            <v>POLIZA</v>
          </cell>
          <cell r="N1442" t="str">
            <v>POLIZA</v>
          </cell>
          <cell r="O1442">
            <v>42556</v>
          </cell>
          <cell r="P1442">
            <v>42877</v>
          </cell>
          <cell r="Q1442">
            <v>201767</v>
          </cell>
          <cell r="R1442" t="str">
            <v>24/05/2017 05 : 34  ARANTXA.MON : NP5    23/05/2017 TCF1 / P1A:  190877 MAIN  22-05-2017  OC- 1011084</v>
          </cell>
          <cell r="S1442" t="str">
            <v>EQUIPO DAÑADO EN DOMICILIO DE CLIENTE</v>
          </cell>
          <cell r="T1442" t="str">
            <v xml:space="preserve">   RENE ARIAS                     </v>
          </cell>
          <cell r="U1442">
            <v>42880</v>
          </cell>
          <cell r="V1442" t="str">
            <v>CENTRO</v>
          </cell>
          <cell r="W1442" t="str">
            <v>COMPLETADO</v>
          </cell>
          <cell r="X1442" t="str">
            <v>CLIENTE</v>
          </cell>
          <cell r="Y1442">
            <v>42864</v>
          </cell>
          <cell r="AD1442" t="str">
            <v>las tigeras/texcoco</v>
          </cell>
          <cell r="AE1442" t="str">
            <v>MEX</v>
          </cell>
          <cell r="AF1442" t="str">
            <v>MX</v>
          </cell>
          <cell r="AG1442" t="str">
            <v>10417786</v>
          </cell>
          <cell r="AH1442" t="str">
            <v>MARCO ANTONIO LOPEZ CORONA</v>
          </cell>
          <cell r="AI1442" t="str">
            <v>110 zauce</v>
          </cell>
          <cell r="AJ1442" t="str">
            <v>5532160410</v>
          </cell>
          <cell r="AK1442" t="str">
            <v>5532160410</v>
          </cell>
          <cell r="AL1442" t="str">
            <v>56250</v>
          </cell>
          <cell r="AM1442" t="str">
            <v>10/05/2017 00 : 52 201767 : V1. 12/05/2017: 10 A.M. - 6 P.M.
H-24564 SE ASIGNA T52CAE
09/05/2017 00 : 14 GABRIELA.B : ODSWTP
CIPRES Y PALMA, CASA COLOR TERRACOTA, SAGUAN BLANCO</v>
          </cell>
          <cell r="AN1442" t="str">
            <v>3TE32G153442</v>
          </cell>
          <cell r="AO1442" t="str">
            <v>Básica</v>
          </cell>
          <cell r="AP1442" t="str">
            <v>Hisense</v>
          </cell>
          <cell r="AQ1442" t="str">
            <v>Opera</v>
          </cell>
          <cell r="AR1442" t="str">
            <v>HD 1366 X 768</v>
          </cell>
          <cell r="AS1442" t="str">
            <v>3TE32G164485G164485M010</v>
          </cell>
          <cell r="AT1442">
            <v>7</v>
          </cell>
          <cell r="AU1442" t="str">
            <v>32H5B2</v>
          </cell>
          <cell r="AV1442" t="str">
            <v>3TE32G164485</v>
          </cell>
          <cell r="AW1442" t="str">
            <v>G164485</v>
          </cell>
          <cell r="AX1442" t="str">
            <v>M010</v>
          </cell>
          <cell r="AY1442">
            <v>74012876</v>
          </cell>
          <cell r="AZ1442">
            <v>51013798</v>
          </cell>
          <cell r="BA1442">
            <v>80154508</v>
          </cell>
        </row>
        <row r="1443">
          <cell r="D1443">
            <v>60318025</v>
          </cell>
          <cell r="E1443" t="str">
            <v xml:space="preserve">A   </v>
          </cell>
          <cell r="F1443" t="str">
            <v>TV</v>
          </cell>
          <cell r="G1443" t="str">
            <v>Angelica Maria Doñan Cardenas</v>
          </cell>
          <cell r="H1443" t="str">
            <v>AV. FRANCISCO ZARCO #36, COL. VIRGENCITAS, NEZAHUALCOYOTL, C.P. 57300</v>
          </cell>
          <cell r="I1443">
            <v>5534101259</v>
          </cell>
          <cell r="J1443" t="str">
            <v>HISENSE</v>
          </cell>
          <cell r="K1443" t="str">
            <v>55H7G</v>
          </cell>
          <cell r="L1443" t="str">
            <v>55J1436H01872</v>
          </cell>
          <cell r="M1443" t="str">
            <v>NE / 000261127 TICKET DE COMPRA TIENDA TELMEX S.A. DE C.V.</v>
          </cell>
          <cell r="N1443">
            <v>12440.76</v>
          </cell>
          <cell r="O1443">
            <v>42027</v>
          </cell>
          <cell r="P1443">
            <v>42877</v>
          </cell>
          <cell r="Q1443">
            <v>201767</v>
          </cell>
          <cell r="R1443" t="str">
            <v>24/05/2017 05 : 30  ARANTXA.MON : NP5 23/05/2017 TCF1 /  P1A: 174138 PANEL      173377 MAIN    22-05-2017    OC-1011079</v>
          </cell>
          <cell r="S1443" t="str">
            <v>EQUIPO DAÑADO EN DOMICILIO DE CLIENTE</v>
          </cell>
          <cell r="T1443" t="str">
            <v xml:space="preserve">   RENE ARIAS                     </v>
          </cell>
          <cell r="U1443">
            <v>42880</v>
          </cell>
          <cell r="V1443" t="str">
            <v>CENTRO</v>
          </cell>
          <cell r="W1443" t="str">
            <v>COMPLETADO</v>
          </cell>
          <cell r="X1443" t="str">
            <v>CLIENTE</v>
          </cell>
          <cell r="Y1443">
            <v>42864</v>
          </cell>
          <cell r="AD1443" t="str">
            <v>Nezahuatlcoyotl/Virgencitas</v>
          </cell>
          <cell r="AE1443" t="str">
            <v>MEX</v>
          </cell>
          <cell r="AF1443" t="str">
            <v>MX</v>
          </cell>
          <cell r="AG1443" t="str">
            <v>10417788</v>
          </cell>
          <cell r="AH1443" t="str">
            <v>ANGELICA MARIA DOÑAN CARDENAS</v>
          </cell>
          <cell r="AI1443" t="str">
            <v>36 Av Francisco Zarco</v>
          </cell>
          <cell r="AJ1443" t="str">
            <v>0445534101259</v>
          </cell>
          <cell r="AK1443">
            <v>0</v>
          </cell>
          <cell r="AL1443" t="str">
            <v>57300</v>
          </cell>
          <cell r="AM1443"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443" t="str">
            <v>3TE55J141036</v>
          </cell>
          <cell r="AO1443" t="e">
            <v>#N/A</v>
          </cell>
          <cell r="AP1443" t="e">
            <v>#N/A</v>
          </cell>
          <cell r="AQ1443" t="e">
            <v>#N/A</v>
          </cell>
          <cell r="AR1443" t="e">
            <v>#N/A</v>
          </cell>
          <cell r="AS1443" t="str">
            <v>3TE55G170485G170485M010</v>
          </cell>
          <cell r="AT1443">
            <v>8</v>
          </cell>
          <cell r="AU1443" t="str">
            <v>55H7B</v>
          </cell>
          <cell r="AV1443" t="str">
            <v>3TE55G170485</v>
          </cell>
          <cell r="AW1443" t="str">
            <v>G170485</v>
          </cell>
          <cell r="AX1443" t="str">
            <v>M010</v>
          </cell>
          <cell r="AY1443">
            <v>74012877</v>
          </cell>
          <cell r="AZ1443">
            <v>51013799</v>
          </cell>
          <cell r="BA1443">
            <v>80154512</v>
          </cell>
        </row>
        <row r="1444">
          <cell r="D1444">
            <v>60315812</v>
          </cell>
          <cell r="E1444" t="str">
            <v xml:space="preserve">A   </v>
          </cell>
          <cell r="F1444" t="str">
            <v>TV</v>
          </cell>
          <cell r="G1444" t="str">
            <v>MANUEL GUTIERREZ PEREZ</v>
          </cell>
          <cell r="H1444" t="str">
            <v xml:space="preserve">OMBIA #148 COLONIA AVIACION </v>
          </cell>
          <cell r="I1444">
            <v>8714032878</v>
          </cell>
          <cell r="J1444" t="str">
            <v>HISENSE</v>
          </cell>
          <cell r="K1444" t="str">
            <v>40H5B2</v>
          </cell>
          <cell r="L1444" t="str">
            <v>40G155372H04958</v>
          </cell>
          <cell r="M1444" t="str">
            <v>TICKET: 486822</v>
          </cell>
          <cell r="N1444">
            <v>7258.2</v>
          </cell>
          <cell r="O1444">
            <v>42565</v>
          </cell>
          <cell r="P1444">
            <v>42837</v>
          </cell>
          <cell r="Q1444">
            <v>201036</v>
          </cell>
          <cell r="R1444" t="str">
            <v xml:space="preserve">21/04/2017 01 : 50  ARANTXA.MON : TCF1
21/04/2017 01 : 50  ARANTXA.MON : NP5
20/04/2017 03 : 22 201036 : SE SOLICITA REFACCIÓN CON OC-1009755 </v>
          </cell>
          <cell r="S1444" t="str">
            <v>EQUIPO COMPLETO</v>
          </cell>
          <cell r="T1444" t="str">
            <v xml:space="preserve">      JAVIER LOPEZ                </v>
          </cell>
          <cell r="U1444">
            <v>42880</v>
          </cell>
          <cell r="V1444" t="str">
            <v>NORTE</v>
          </cell>
          <cell r="W1444" t="str">
            <v>COMPLETADO</v>
          </cell>
          <cell r="X1444" t="str">
            <v>TALLER</v>
          </cell>
          <cell r="Y1444">
            <v>42836</v>
          </cell>
          <cell r="AD1444" t="str">
            <v>Torreón/Aviación</v>
          </cell>
          <cell r="AE1444" t="str">
            <v>COA</v>
          </cell>
          <cell r="AF1444" t="str">
            <v>MX</v>
          </cell>
          <cell r="AG1444" t="str">
            <v>10415872</v>
          </cell>
          <cell r="AH1444" t="str">
            <v>MANUEL GUTIERREZ PEREZ</v>
          </cell>
          <cell r="AI1444" t="str">
            <v>148 OMBIA</v>
          </cell>
          <cell r="AJ1444" t="str">
            <v>8714032878</v>
          </cell>
          <cell r="AK1444">
            <v>0</v>
          </cell>
          <cell r="AL1444" t="str">
            <v>27000</v>
          </cell>
          <cell r="AM1444"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444" t="str">
            <v>3TE40G155372</v>
          </cell>
          <cell r="AO1444" t="str">
            <v>Smart</v>
          </cell>
          <cell r="AP1444" t="str">
            <v>Hisense</v>
          </cell>
          <cell r="AQ1444" t="str">
            <v>Opera</v>
          </cell>
          <cell r="AR1444" t="str">
            <v>FHD 1920 x 1080</v>
          </cell>
          <cell r="AS1444" t="str">
            <v>3TE40G164489G164489M010</v>
          </cell>
          <cell r="AT1444">
            <v>4</v>
          </cell>
          <cell r="AU1444" t="str">
            <v>40H5B2</v>
          </cell>
          <cell r="AV1444" t="str">
            <v>3TE40G164489</v>
          </cell>
          <cell r="AW1444" t="str">
            <v>G164489</v>
          </cell>
          <cell r="AX1444" t="str">
            <v>M010</v>
          </cell>
          <cell r="AY1444">
            <v>74012878</v>
          </cell>
          <cell r="AZ1444">
            <v>51013800</v>
          </cell>
          <cell r="BA1444">
            <v>80154513</v>
          </cell>
        </row>
        <row r="1445">
          <cell r="D1445">
            <v>60315698</v>
          </cell>
          <cell r="E1445" t="str">
            <v xml:space="preserve">A   </v>
          </cell>
          <cell r="F1445" t="str">
            <v>TV</v>
          </cell>
          <cell r="G1445" t="str">
            <v>JOSE DE JESUS MARIN GALLEGOS</v>
          </cell>
          <cell r="H1445" t="str">
            <v>SILINDRERO NO. 122 COL. FCO. GOITIA FRESNILLO, ZACATECAS</v>
          </cell>
          <cell r="I1445">
            <v>4931004524</v>
          </cell>
          <cell r="J1445" t="str">
            <v>HISENSE</v>
          </cell>
          <cell r="K1445" t="str">
            <v>55H7B</v>
          </cell>
          <cell r="L1445" t="str">
            <v>55G1632G0H00217</v>
          </cell>
          <cell r="M1445" t="str">
            <v>TICKET WALMART</v>
          </cell>
          <cell r="N1445">
            <v>12999</v>
          </cell>
          <cell r="O1445">
            <v>42760</v>
          </cell>
          <cell r="P1445">
            <v>42835</v>
          </cell>
          <cell r="Q1445">
            <v>201038</v>
          </cell>
          <cell r="R1445" t="str">
            <v>19/04/2017 03: 04 ARANTXA. MON : TCF1 19/04/2017 03 : 04 ARANTXA.MON: NP5  18/04/2017 08 :09 201038:P1- PENDIENTE DE REFACCION SE PIDIO EL PANEL 17-04-2017    NO. DE PARTE 1203716       NO. DE PEDIDO: OC-1009687</v>
          </cell>
          <cell r="S1445" t="str">
            <v>NO HAY REFACCION Y POR ESO SE TRAMITO EL</v>
          </cell>
          <cell r="T1445" t="str">
            <v xml:space="preserve">   MARIO COVARRUBIAS              </v>
          </cell>
          <cell r="U1445">
            <v>42880</v>
          </cell>
          <cell r="V1445" t="str">
            <v>NORTE</v>
          </cell>
          <cell r="W1445" t="str">
            <v>COMPLETADO</v>
          </cell>
          <cell r="X1445" t="str">
            <v>CLIENTE</v>
          </cell>
          <cell r="Y1445">
            <v>42835</v>
          </cell>
          <cell r="AD1445" t="str">
            <v>francisco goitia/fresnillo</v>
          </cell>
          <cell r="AE1445" t="str">
            <v>ZAC</v>
          </cell>
          <cell r="AF1445" t="str">
            <v>MX</v>
          </cell>
          <cell r="AG1445" t="str">
            <v>10415751</v>
          </cell>
          <cell r="AH1445" t="str">
            <v>JOSE DE JESUS MARIN GALLEGOS</v>
          </cell>
          <cell r="AI1445" t="str">
            <v>no. 122 Silindrero</v>
          </cell>
          <cell r="AJ1445" t="str">
            <v>0444931004524</v>
          </cell>
          <cell r="AK1445">
            <v>0</v>
          </cell>
          <cell r="AL1445" t="str">
            <v>99020</v>
          </cell>
          <cell r="AM1445"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445" t="str">
            <v>3TE55G1523B1</v>
          </cell>
          <cell r="AO1445" t="str">
            <v>Smart</v>
          </cell>
          <cell r="AP1445" t="str">
            <v>Hisense</v>
          </cell>
          <cell r="AQ1445" t="str">
            <v>Opera</v>
          </cell>
          <cell r="AR1445" t="str">
            <v>UHD 3840 X 2160</v>
          </cell>
          <cell r="AS1445" t="str">
            <v>3TE55G164499G164499M010</v>
          </cell>
          <cell r="AT1445">
            <v>5</v>
          </cell>
          <cell r="AU1445" t="str">
            <v>55H7B</v>
          </cell>
          <cell r="AV1445" t="str">
            <v>3TE55G164499</v>
          </cell>
          <cell r="AW1445" t="str">
            <v>G164499</v>
          </cell>
          <cell r="AX1445" t="str">
            <v>M010</v>
          </cell>
          <cell r="AY1445">
            <v>74012879</v>
          </cell>
          <cell r="AZ1445">
            <v>51013801</v>
          </cell>
          <cell r="BA1445">
            <v>80154514</v>
          </cell>
        </row>
        <row r="1446">
          <cell r="D1446">
            <v>60318427</v>
          </cell>
          <cell r="E1446" t="str">
            <v xml:space="preserve">A   </v>
          </cell>
          <cell r="F1446" t="str">
            <v>TV</v>
          </cell>
          <cell r="G1446" t="str">
            <v>MEX-DEV DESARROLLOS, S.A. DE C.V</v>
          </cell>
          <cell r="H1446" t="str">
            <v>CARRETERA A BARRA DE NAVIDAD 601, COL. AMAPAS</v>
          </cell>
          <cell r="I1446" t="str">
            <v>322 1889783</v>
          </cell>
          <cell r="J1446" t="str">
            <v>HISENSE</v>
          </cell>
          <cell r="K1446" t="str">
            <v>32D33</v>
          </cell>
          <cell r="L1446" t="str">
            <v>32M140843H00428</v>
          </cell>
          <cell r="M1446" t="str">
            <v xml:space="preserve">IWAMS33048 </v>
          </cell>
          <cell r="N1446">
            <v>2585.34</v>
          </cell>
          <cell r="O1446">
            <v>42385</v>
          </cell>
          <cell r="P1446">
            <v>42873</v>
          </cell>
          <cell r="Q1446">
            <v>201023</v>
          </cell>
          <cell r="R1446" t="str">
            <v>SE REALIZO PEDIDO DE PANEL LCD-171862, MAIN BOARD-168828, CON EL OC1010940, NO SURTIDAS</v>
          </cell>
          <cell r="S1446" t="str">
            <v>FALLA: MALA IMAGEN, SE REALIZO PEDIDO DE</v>
          </cell>
          <cell r="T1446" t="str">
            <v xml:space="preserve">    GABRIELA RIVAS DELGADO        </v>
          </cell>
          <cell r="U1446">
            <v>42880</v>
          </cell>
          <cell r="V1446" t="str">
            <v>NORTE</v>
          </cell>
          <cell r="W1446" t="str">
            <v>COMPLETADO</v>
          </cell>
          <cell r="X1446" t="str">
            <v>CLIENTE</v>
          </cell>
          <cell r="Y1446">
            <v>42870</v>
          </cell>
          <cell r="AD1446" t="str">
            <v>puerto vallarta / col amapas</v>
          </cell>
          <cell r="AE1446" t="str">
            <v>JAL</v>
          </cell>
          <cell r="AF1446" t="str">
            <v>MX</v>
          </cell>
          <cell r="AG1446" t="str">
            <v>10410230</v>
          </cell>
          <cell r="AH1446" t="str">
            <v>MEX-DEV DESARROLLOS, S.A. DE C.V.</v>
          </cell>
          <cell r="AI1446" t="str">
            <v>601 carretera a barra navidad</v>
          </cell>
          <cell r="AJ1446" t="str">
            <v>3221889783</v>
          </cell>
          <cell r="AK1446" t="str">
            <v>3222220018</v>
          </cell>
          <cell r="AL1446" t="str">
            <v>48399</v>
          </cell>
          <cell r="AM1446"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446" t="str">
            <v>3TE32M134512</v>
          </cell>
          <cell r="AO1446" t="str">
            <v>Básica</v>
          </cell>
          <cell r="AP1446" t="str">
            <v>Hisense</v>
          </cell>
          <cell r="AQ1446" t="str">
            <v>Opera</v>
          </cell>
          <cell r="AR1446" t="str">
            <v>HD 1366 X 768</v>
          </cell>
          <cell r="AS1446" t="str">
            <v>3TE32G1614E4G1614E4M012</v>
          </cell>
          <cell r="AT1446" t="str">
            <v>0</v>
          </cell>
          <cell r="AU1446" t="str">
            <v>32H5B2</v>
          </cell>
          <cell r="AV1446" t="str">
            <v>3TE32G1614E4</v>
          </cell>
          <cell r="AW1446" t="str">
            <v>G1614E4</v>
          </cell>
          <cell r="AX1446" t="str">
            <v>M012</v>
          </cell>
          <cell r="AY1446">
            <v>74012880</v>
          </cell>
          <cell r="AZ1446">
            <v>51013802</v>
          </cell>
          <cell r="BA1446">
            <v>80154515</v>
          </cell>
        </row>
        <row r="1447">
          <cell r="D1447">
            <v>60318304</v>
          </cell>
          <cell r="E1447" t="str">
            <v xml:space="preserve">A   </v>
          </cell>
          <cell r="F1447" t="str">
            <v>TV</v>
          </cell>
          <cell r="G1447" t="str">
            <v>JORGE LUIS PEREZ HUERTA</v>
          </cell>
          <cell r="H1447" t="str">
            <v>AMADO NERVO NO. 1 COL. NOVILLERO</v>
          </cell>
          <cell r="I1447" t="str">
            <v>311 1363364</v>
          </cell>
          <cell r="J1447" t="str">
            <v>HISENSE</v>
          </cell>
          <cell r="K1447" t="str">
            <v>32H5B2</v>
          </cell>
          <cell r="L1447" t="str">
            <v>32G163667H02929</v>
          </cell>
          <cell r="M1447" t="str">
            <v xml:space="preserve">TIKET COPPEL </v>
          </cell>
          <cell r="N1447">
            <v>0</v>
          </cell>
          <cell r="O1447">
            <v>42655</v>
          </cell>
          <cell r="P1447">
            <v>42863</v>
          </cell>
          <cell r="Q1447">
            <v>201023</v>
          </cell>
          <cell r="R1447" t="str">
            <v>SE REALIZO PEDIDO DE MAIN BOARD-207448-CON EL OC1010851, NO SURTIDA</v>
          </cell>
          <cell r="S1447" t="str">
            <v>FALLA: NO GUARDA CANALES LOCALES, SE REA</v>
          </cell>
          <cell r="T1447" t="str">
            <v xml:space="preserve">    GABRIELA RIVAS DELGADO        </v>
          </cell>
          <cell r="U1447">
            <v>42880</v>
          </cell>
          <cell r="V1447" t="str">
            <v>NORTE</v>
          </cell>
          <cell r="W1447" t="str">
            <v>COMPLETADO</v>
          </cell>
          <cell r="X1447" t="str">
            <v>CLIENTE</v>
          </cell>
          <cell r="Y1447">
            <v>42867</v>
          </cell>
          <cell r="AD1447" t="str">
            <v>novillero/tepic</v>
          </cell>
          <cell r="AE1447" t="str">
            <v>NAY</v>
          </cell>
          <cell r="AF1447" t="str">
            <v>MX</v>
          </cell>
          <cell r="AG1447" t="str">
            <v>10417781</v>
          </cell>
          <cell r="AH1447" t="str">
            <v>JORGE LUIS PEREZ HUERTA</v>
          </cell>
          <cell r="AI1447" t="str">
            <v>1 mado nervo</v>
          </cell>
          <cell r="AJ1447" t="str">
            <v>3111364765</v>
          </cell>
          <cell r="AK1447" t="str">
            <v>3111364765</v>
          </cell>
          <cell r="AL1447" t="str">
            <v>63511</v>
          </cell>
          <cell r="AM1447"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447" t="str">
            <v>3TE32G155369</v>
          </cell>
          <cell r="AO1447" t="str">
            <v>Smart</v>
          </cell>
          <cell r="AP1447" t="str">
            <v>Hisense</v>
          </cell>
          <cell r="AQ1447" t="str">
            <v>Opera</v>
          </cell>
          <cell r="AR1447" t="str">
            <v>HD 1366 X 768</v>
          </cell>
          <cell r="AS1447" t="str">
            <v>3TE32G164485G164485M010</v>
          </cell>
          <cell r="AT1447">
            <v>7</v>
          </cell>
          <cell r="AU1447" t="str">
            <v>32H5B2</v>
          </cell>
          <cell r="AV1447" t="str">
            <v>3TE32G164485</v>
          </cell>
          <cell r="AW1447" t="str">
            <v>G164485</v>
          </cell>
          <cell r="AX1447" t="str">
            <v>M010</v>
          </cell>
          <cell r="AY1447">
            <v>74012881</v>
          </cell>
          <cell r="AZ1447">
            <v>51013803</v>
          </cell>
          <cell r="BA1447">
            <v>80154517</v>
          </cell>
        </row>
        <row r="1448">
          <cell r="D1448">
            <v>60318739</v>
          </cell>
          <cell r="E1448" t="str">
            <v xml:space="preserve"> A</v>
          </cell>
          <cell r="F1448" t="str">
            <v>TV</v>
          </cell>
          <cell r="G1448" t="str">
            <v>MAURICIO APARICIO QUEZADA</v>
          </cell>
          <cell r="H1448" t="str">
            <v>CHIMALPOPOCA MZ 27 LT 7, STA ISABEL TOLA</v>
          </cell>
          <cell r="I1448" t="str">
            <v>5577-0553</v>
          </cell>
          <cell r="J1448" t="str">
            <v>HISENSE</v>
          </cell>
          <cell r="K1448" t="str">
            <v>43H7C</v>
          </cell>
          <cell r="L1448" t="str">
            <v>43G160913H00218</v>
          </cell>
          <cell r="M1448" t="str">
            <v>LWAW183890</v>
          </cell>
          <cell r="N1448">
            <v>9187.5</v>
          </cell>
          <cell r="O1448">
            <v>42580</v>
          </cell>
          <cell r="P1448">
            <v>42877</v>
          </cell>
          <cell r="Q1448">
            <v>201010</v>
          </cell>
          <cell r="R1448" t="str">
            <v>24/05/2017 05 : 24  ARANTXA.MON : NP5    23/05/2017 TCF1
23/05/2017 03 : 06 201009 : P1: T197917 / PANEL LCD / OC101106022-05-2017</v>
          </cell>
          <cell r="S1448" t="str">
            <v xml:space="preserve"> SE RECOGE SÓLO PANTALLA, SIN NINGÚN OTR</v>
          </cell>
          <cell r="T1448" t="str">
            <v xml:space="preserve">  Virginia Anguiano               </v>
          </cell>
          <cell r="U1448">
            <v>42885</v>
          </cell>
          <cell r="V1448" t="str">
            <v>CENTRO</v>
          </cell>
          <cell r="X1448" t="str">
            <v>TALLER</v>
          </cell>
          <cell r="Y1448">
            <v>42872</v>
          </cell>
          <cell r="AD1448" t="str">
            <v>Gustavo A Madero/Col Sta Isabel Tola</v>
          </cell>
          <cell r="AE1448" t="str">
            <v>DF</v>
          </cell>
          <cell r="AF1448" t="str">
            <v>MX</v>
          </cell>
          <cell r="AG1448" t="str">
            <v>10418523</v>
          </cell>
          <cell r="AH1448" t="str">
            <v>MAURICIO APARICIO QUEZADA</v>
          </cell>
          <cell r="AI1448" t="str">
            <v>Chimalpopoca Mz 27 Lt 7</v>
          </cell>
          <cell r="AJ1448" t="str">
            <v>5528899852 CEL</v>
          </cell>
          <cell r="AK1448" t="str">
            <v>5528899852 CEL</v>
          </cell>
          <cell r="AL1448" t="str">
            <v>07010</v>
          </cell>
          <cell r="AM1448"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448" t="str">
            <v>3TE43G154905</v>
          </cell>
          <cell r="AO1448" t="str">
            <v>Smart</v>
          </cell>
          <cell r="AP1448" t="str">
            <v>Hisense</v>
          </cell>
          <cell r="AQ1448" t="str">
            <v>Opera</v>
          </cell>
          <cell r="AR1448" t="str">
            <v>UHD 3840 X 2160</v>
          </cell>
          <cell r="AS1448" t="str">
            <v>3TE43G160588CRMM012</v>
          </cell>
          <cell r="AT1448">
            <v>2</v>
          </cell>
          <cell r="AU1448" t="str">
            <v>43H7C</v>
          </cell>
          <cell r="AV1448" t="str">
            <v>3TE43G160588</v>
          </cell>
          <cell r="AW1448" t="str">
            <v>CRM</v>
          </cell>
          <cell r="AX1448" t="str">
            <v>M012</v>
          </cell>
          <cell r="AY1448">
            <v>74012981</v>
          </cell>
          <cell r="AZ1448">
            <v>51013897</v>
          </cell>
          <cell r="BA1448">
            <v>80155152</v>
          </cell>
        </row>
        <row r="1449">
          <cell r="D1449">
            <v>60319281</v>
          </cell>
          <cell r="E1449" t="str">
            <v xml:space="preserve"> A</v>
          </cell>
          <cell r="F1449" t="str">
            <v>TV</v>
          </cell>
          <cell r="G1449" t="str">
            <v>MATIAS CAMARGO VAZQUEZ</v>
          </cell>
          <cell r="H1449" t="str">
            <v>PALMAS MZ 54 LT 9, LAS HUERTAS 2SECC</v>
          </cell>
          <cell r="I1449" t="str">
            <v>5555-5555</v>
          </cell>
          <cell r="J1449" t="str">
            <v>HISENSE</v>
          </cell>
          <cell r="K1449" t="str">
            <v>32H3B1</v>
          </cell>
          <cell r="L1449" t="str">
            <v>32G153442H17470</v>
          </cell>
          <cell r="M1449" t="str">
            <v>C009823</v>
          </cell>
          <cell r="N1449">
            <v>3299</v>
          </cell>
          <cell r="O1449">
            <v>42355</v>
          </cell>
          <cell r="P1449">
            <v>42880</v>
          </cell>
          <cell r="Q1449">
            <v>201010</v>
          </cell>
          <cell r="R1449" t="str">
            <v>27/05/2017 06 : 25  ARANTXA.MON : NP5 26/05/2017 TCF1
26/05/2017 02 : 15 201010 : P1: T190877 / PCB MAIN / OC101119225-05-2017</v>
          </cell>
          <cell r="S1449" t="str">
            <v xml:space="preserve"> SE RECOGE SÓLO PANTALLA Y BASE; SIN NIN</v>
          </cell>
          <cell r="T1449" t="str">
            <v xml:space="preserve">  Virginia Anguiano               </v>
          </cell>
          <cell r="U1449">
            <v>42885</v>
          </cell>
          <cell r="V1449" t="str">
            <v>CENTRO</v>
          </cell>
          <cell r="X1449" t="str">
            <v>TALLER</v>
          </cell>
          <cell r="Y1449">
            <v>42879</v>
          </cell>
          <cell r="AD1449" t="str">
            <v>NAUCALPAN / LAS HUERTAS 2DA SECC.</v>
          </cell>
          <cell r="AE1449" t="str">
            <v>MEX</v>
          </cell>
          <cell r="AF1449" t="str">
            <v>MX</v>
          </cell>
          <cell r="AG1449" t="str">
            <v>10418871</v>
          </cell>
          <cell r="AH1449" t="str">
            <v>MATÍAS CAMARGO VAZQUEZ</v>
          </cell>
          <cell r="AI1449" t="str">
            <v>PALMAS MZ.54 LT. 9</v>
          </cell>
          <cell r="AJ1449" t="str">
            <v>5555555555</v>
          </cell>
          <cell r="AK1449">
            <v>0</v>
          </cell>
          <cell r="AL1449" t="str">
            <v>53427</v>
          </cell>
          <cell r="AM1449"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449" t="str">
            <v>3TE32G153442</v>
          </cell>
          <cell r="AO1449" t="str">
            <v>Básica</v>
          </cell>
          <cell r="AP1449" t="str">
            <v>Hisense</v>
          </cell>
          <cell r="AQ1449" t="str">
            <v>Opera</v>
          </cell>
          <cell r="AR1449" t="str">
            <v>HD 1366 X 768</v>
          </cell>
          <cell r="AS1449" t="str">
            <v>3TE32G164485G164485M010</v>
          </cell>
          <cell r="AT1449">
            <v>7</v>
          </cell>
          <cell r="AU1449" t="str">
            <v>32H5B2</v>
          </cell>
          <cell r="AV1449" t="str">
            <v>3TE32G164485</v>
          </cell>
          <cell r="AW1449" t="str">
            <v>G164485</v>
          </cell>
          <cell r="AX1449" t="str">
            <v>M010</v>
          </cell>
          <cell r="AY1449">
            <v>74012982</v>
          </cell>
          <cell r="AZ1449">
            <v>51013898</v>
          </cell>
          <cell r="BA1449">
            <v>80155155</v>
          </cell>
        </row>
        <row r="1450">
          <cell r="D1450">
            <v>60319394</v>
          </cell>
          <cell r="E1450" t="str">
            <v xml:space="preserve"> A</v>
          </cell>
          <cell r="F1450" t="str">
            <v>TV</v>
          </cell>
          <cell r="G1450" t="str">
            <v xml:space="preserve">HILDA LECUONA </v>
          </cell>
          <cell r="H1450" t="str">
            <v>PONIENTE 140 NO 656, INDUSTRIAL VALLEJO</v>
          </cell>
          <cell r="I1450" t="str">
            <v>5227-8000</v>
          </cell>
          <cell r="J1450" t="str">
            <v>SHARP</v>
          </cell>
          <cell r="K1450" t="str">
            <v>LC-40N5000U</v>
          </cell>
          <cell r="L1450" t="str">
            <v>40G1632F6H00768</v>
          </cell>
          <cell r="M1450" t="str">
            <v>CARATA</v>
          </cell>
          <cell r="N1450" t="str">
            <v>NO INDICA</v>
          </cell>
          <cell r="O1450" t="str">
            <v>NO INDICA</v>
          </cell>
          <cell r="P1450">
            <v>42880</v>
          </cell>
          <cell r="Q1450">
            <v>201010</v>
          </cell>
          <cell r="R1450" t="str">
            <v>27/05/2017 06 : 25  ARANTXA.MON : NP5 26/05/2017 TCF1
26/05/2017 02 : 23 201010 : P1: T197203 / PCB MAIN / OC1011196 25-05-2017</v>
          </cell>
          <cell r="S1450" t="str">
            <v xml:space="preserve"> SOLO PANTALLA</v>
          </cell>
          <cell r="T1450" t="str">
            <v xml:space="preserve">  Virginia Anguiano               </v>
          </cell>
          <cell r="U1450">
            <v>42885</v>
          </cell>
          <cell r="V1450" t="str">
            <v>CENTRO</v>
          </cell>
          <cell r="X1450" t="str">
            <v>TALLER</v>
          </cell>
          <cell r="Y1450">
            <v>42880</v>
          </cell>
          <cell r="AD1450" t="str">
            <v>AZCAPOTZALCO/INDUSTRIAL VALLEJO</v>
          </cell>
          <cell r="AE1450" t="str">
            <v>DF</v>
          </cell>
          <cell r="AF1450" t="str">
            <v>MX</v>
          </cell>
          <cell r="AG1450" t="str">
            <v>10209073</v>
          </cell>
          <cell r="AH1450" t="str">
            <v>HILDA LECUANA</v>
          </cell>
          <cell r="AI1450" t="str">
            <v>656 PONIENTE 140</v>
          </cell>
          <cell r="AJ1450" t="str">
            <v>52278000</v>
          </cell>
          <cell r="AK1450">
            <v>0</v>
          </cell>
          <cell r="AL1450" t="str">
            <v>02300</v>
          </cell>
          <cell r="AM1450"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450" t="str">
            <v>3TE40G155275</v>
          </cell>
          <cell r="AO1450" t="str">
            <v>Smart</v>
          </cell>
          <cell r="AP1450" t="str">
            <v>Sharp</v>
          </cell>
          <cell r="AQ1450" t="str">
            <v>Opera</v>
          </cell>
          <cell r="AR1450" t="str">
            <v>FHD 1920 x 1080</v>
          </cell>
          <cell r="AS1450" t="str">
            <v>3TE40G163212G163212M010</v>
          </cell>
          <cell r="AT1450">
            <v>2</v>
          </cell>
          <cell r="AU1450" t="str">
            <v>LC-40N5000U</v>
          </cell>
          <cell r="AV1450" t="str">
            <v>3TE40G163212</v>
          </cell>
          <cell r="AW1450" t="str">
            <v>G163212</v>
          </cell>
          <cell r="AX1450" t="str">
            <v>M010</v>
          </cell>
          <cell r="AY1450">
            <v>74012983</v>
          </cell>
          <cell r="AZ1450">
            <v>51013899</v>
          </cell>
          <cell r="BA1450">
            <v>80155157</v>
          </cell>
        </row>
        <row r="1451">
          <cell r="D1451">
            <v>60311906</v>
          </cell>
          <cell r="E1451" t="str">
            <v xml:space="preserve"> A</v>
          </cell>
          <cell r="F1451" t="str">
            <v>TV</v>
          </cell>
          <cell r="G1451" t="str">
            <v xml:space="preserve">FLOR ESTELA DE ALEJANDRO LUNA </v>
          </cell>
          <cell r="H1451" t="str">
            <v>PASEO DEL PARQUE 320, MONTERREAL, ESCOBEDO</v>
          </cell>
          <cell r="I1451">
            <v>8124058124</v>
          </cell>
          <cell r="J1451" t="str">
            <v>HISENSE</v>
          </cell>
          <cell r="K1451" t="str">
            <v>32K20D</v>
          </cell>
          <cell r="L1451" t="str">
            <v>32J134805H00403</v>
          </cell>
          <cell r="M1451" t="str">
            <v>POLIZA</v>
          </cell>
          <cell r="N1451">
            <v>0</v>
          </cell>
          <cell r="O1451">
            <v>42446</v>
          </cell>
          <cell r="P1451">
            <v>42786</v>
          </cell>
          <cell r="Q1451">
            <v>201024</v>
          </cell>
          <cell r="R1451" t="str">
            <v>23/02/17 00:21 ERNESTO HDZ NP5 P1 OC 1007684 PANEL 171979 20/02/17</v>
          </cell>
          <cell r="S1451" t="str">
            <v/>
          </cell>
          <cell r="T1451" t="str">
            <v xml:space="preserve"> SOFIA VAZQUEZ                    </v>
          </cell>
          <cell r="U1451">
            <v>42885</v>
          </cell>
          <cell r="V1451" t="str">
            <v>NORTE</v>
          </cell>
          <cell r="Y1451">
            <v>42783</v>
          </cell>
          <cell r="AD1451" t="str">
            <v>Escobedo/Montereal</v>
          </cell>
          <cell r="AE1451" t="str">
            <v>NL</v>
          </cell>
          <cell r="AF1451" t="str">
            <v>MX</v>
          </cell>
          <cell r="AG1451" t="str">
            <v>10412242</v>
          </cell>
          <cell r="AH1451" t="str">
            <v>FLOR ESTELA DE ALEJANDRO LUNA</v>
          </cell>
          <cell r="AI1451" t="str">
            <v>Paseo del Parque No. 320</v>
          </cell>
          <cell r="AJ1451" t="str">
            <v>044-81-24-05-81-24</v>
          </cell>
          <cell r="AK1451">
            <v>0</v>
          </cell>
          <cell r="AL1451" t="str">
            <v>66050</v>
          </cell>
          <cell r="AM1451"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451" t="str">
            <v>3TE32J134805</v>
          </cell>
          <cell r="AO1451" t="str">
            <v>Básica</v>
          </cell>
          <cell r="AP1451" t="str">
            <v>Hisense</v>
          </cell>
          <cell r="AQ1451" t="str">
            <v>?</v>
          </cell>
          <cell r="AR1451" t="str">
            <v>HD 1366 X 768</v>
          </cell>
          <cell r="AS1451" t="str">
            <v>3TE32G164485G164485M010</v>
          </cell>
          <cell r="AT1451">
            <v>7</v>
          </cell>
          <cell r="AU1451" t="str">
            <v>32H5B2</v>
          </cell>
          <cell r="AV1451" t="str">
            <v>3TE32G164485</v>
          </cell>
          <cell r="AW1451" t="str">
            <v>G164485</v>
          </cell>
          <cell r="AX1451" t="str">
            <v>M010</v>
          </cell>
          <cell r="AY1451">
            <v>74012984</v>
          </cell>
          <cell r="AZ1451">
            <v>51013900</v>
          </cell>
          <cell r="BA1451">
            <v>80155158</v>
          </cell>
        </row>
        <row r="1452">
          <cell r="D1452">
            <v>60312139</v>
          </cell>
          <cell r="E1452" t="str">
            <v xml:space="preserve"> A</v>
          </cell>
          <cell r="F1452" t="str">
            <v>TV</v>
          </cell>
          <cell r="G1452" t="str">
            <v xml:space="preserve">MIGUEL FLORES </v>
          </cell>
          <cell r="H1452" t="str">
            <v xml:space="preserve">TRATADO DE LIBRE COMERCIO 1000, PARQUE INDUSTRIAL STIVA, APODACA </v>
          </cell>
          <cell r="I1452">
            <v>8181450017</v>
          </cell>
          <cell r="J1452" t="str">
            <v>HISENSE</v>
          </cell>
          <cell r="K1452" t="str">
            <v>40D37</v>
          </cell>
          <cell r="L1452" t="str">
            <v>40G151183H01501</v>
          </cell>
          <cell r="M1452" t="str">
            <v>FACTURA</v>
          </cell>
          <cell r="N1452" t="str">
            <v>FACTURA</v>
          </cell>
          <cell r="O1452">
            <v>42167</v>
          </cell>
          <cell r="P1452">
            <v>42795</v>
          </cell>
          <cell r="Q1452">
            <v>201024</v>
          </cell>
          <cell r="R1452" t="str">
            <v>17/03/17 00:04 ERNESTO HDZ NP5 P1B OC 1008135 PANEL 182882 02/03/17</v>
          </cell>
          <cell r="S1452" t="str">
            <v/>
          </cell>
          <cell r="T1452" t="str">
            <v xml:space="preserve"> SOFIA VAZQUEZ                    </v>
          </cell>
          <cell r="U1452">
            <v>42885</v>
          </cell>
          <cell r="V1452" t="str">
            <v>NORTE</v>
          </cell>
          <cell r="Y1452">
            <v>42787</v>
          </cell>
          <cell r="AD1452" t="str">
            <v>apodaca /parque industrial stiva</v>
          </cell>
          <cell r="AE1452" t="str">
            <v>NL</v>
          </cell>
          <cell r="AF1452" t="str">
            <v>MX</v>
          </cell>
          <cell r="AG1452" t="str">
            <v>10405383</v>
          </cell>
          <cell r="AH1452" t="str">
            <v>MIGUEL FLORES</v>
          </cell>
          <cell r="AI1452" t="str">
            <v>tratado de libre comercio num 1000</v>
          </cell>
          <cell r="AJ1452" t="str">
            <v>01-8181450017</v>
          </cell>
          <cell r="AK1452">
            <v>0</v>
          </cell>
          <cell r="AL1452" t="str">
            <v>66626</v>
          </cell>
          <cell r="AM1452"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452" t="str">
            <v>3TE40G144668</v>
          </cell>
          <cell r="AO1452" t="str">
            <v>Básica</v>
          </cell>
          <cell r="AP1452" t="str">
            <v>Hisense</v>
          </cell>
          <cell r="AQ1452" t="str">
            <v>Opera</v>
          </cell>
          <cell r="AR1452" t="str">
            <v>FHD 1920 x 1080</v>
          </cell>
          <cell r="AS1452" t="str">
            <v>GTE40G153352CRMM012</v>
          </cell>
          <cell r="AT1452" t="str">
            <v>0</v>
          </cell>
          <cell r="AU1452" t="str">
            <v>40H5B</v>
          </cell>
          <cell r="AV1452" t="str">
            <v>GTE40G153352</v>
          </cell>
          <cell r="AW1452" t="str">
            <v>CRM</v>
          </cell>
          <cell r="AX1452" t="str">
            <v>M012</v>
          </cell>
          <cell r="AY1452">
            <v>74012985</v>
          </cell>
          <cell r="AZ1452">
            <v>51013901</v>
          </cell>
          <cell r="BA1452">
            <v>80155159</v>
          </cell>
        </row>
        <row r="1453">
          <cell r="D1453">
            <v>60312341</v>
          </cell>
          <cell r="E1453" t="str">
            <v xml:space="preserve"> A</v>
          </cell>
          <cell r="F1453" t="str">
            <v>TV</v>
          </cell>
          <cell r="G1453" t="str">
            <v xml:space="preserve">ADAN RAMIREZ RODRIGUEZ </v>
          </cell>
          <cell r="H1453" t="str">
            <v xml:space="preserve">VALLE DE LAS AGUILAS 933, VALLE DE CHAPULTEPEC, GUADALUPE </v>
          </cell>
          <cell r="I1453" t="str">
            <v>81737603, 8184768833</v>
          </cell>
          <cell r="J1453" t="str">
            <v>HISENSE</v>
          </cell>
          <cell r="K1453" t="str">
            <v>43H7C</v>
          </cell>
          <cell r="L1453" t="str">
            <v xml:space="preserve">43G160588H03915 </v>
          </cell>
          <cell r="M1453" t="str">
            <v>TIKET</v>
          </cell>
          <cell r="N1453">
            <v>8499</v>
          </cell>
          <cell r="O1453">
            <v>42642</v>
          </cell>
          <cell r="P1453">
            <v>42795</v>
          </cell>
          <cell r="Q1453">
            <v>201024</v>
          </cell>
          <cell r="R1453" t="str">
            <v xml:space="preserve">28/02/17 06:08 ERNESTO HDZ NP5 P1A OC 1007798 MAIN BOARD 198397 </v>
          </cell>
          <cell r="S1453" t="str">
            <v/>
          </cell>
          <cell r="T1453" t="str">
            <v xml:space="preserve"> SOFIA VAZQUEZ                    </v>
          </cell>
          <cell r="U1453">
            <v>42885</v>
          </cell>
          <cell r="V1453" t="str">
            <v>NORTE</v>
          </cell>
          <cell r="Y1453">
            <v>42788</v>
          </cell>
          <cell r="AD1453" t="str">
            <v>Gudalupe/Valle de chapultepec</v>
          </cell>
          <cell r="AE1453" t="str">
            <v>NL</v>
          </cell>
          <cell r="AF1453" t="str">
            <v>MX</v>
          </cell>
          <cell r="AG1453" t="str">
            <v>10412631</v>
          </cell>
          <cell r="AH1453" t="str">
            <v>ADAN RAMIREZ</v>
          </cell>
          <cell r="AI1453" t="str">
            <v>Valle de las aguilas num 933</v>
          </cell>
          <cell r="AJ1453" t="str">
            <v>8184768833</v>
          </cell>
          <cell r="AK1453" t="str">
            <v>8184768833</v>
          </cell>
          <cell r="AL1453" t="str">
            <v>67140</v>
          </cell>
          <cell r="AM1453"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453" t="str">
            <v>3TE43G154905</v>
          </cell>
          <cell r="AO1453" t="str">
            <v>Smart</v>
          </cell>
          <cell r="AP1453" t="str">
            <v>Hisense</v>
          </cell>
          <cell r="AQ1453" t="str">
            <v>Opera</v>
          </cell>
          <cell r="AR1453" t="str">
            <v>UHD 3840 X 2160</v>
          </cell>
          <cell r="AS1453" t="str">
            <v>3TE43G160588CRMM012</v>
          </cell>
          <cell r="AT1453">
            <v>2</v>
          </cell>
          <cell r="AU1453" t="str">
            <v>43H7C</v>
          </cell>
          <cell r="AV1453" t="str">
            <v>3TE43G160588</v>
          </cell>
          <cell r="AW1453" t="str">
            <v>CRM</v>
          </cell>
          <cell r="AX1453" t="str">
            <v>M012</v>
          </cell>
          <cell r="AY1453">
            <v>74012986</v>
          </cell>
          <cell r="AZ1453">
            <v>51013902</v>
          </cell>
          <cell r="BA1453">
            <v>80155160</v>
          </cell>
        </row>
        <row r="1454">
          <cell r="D1454">
            <v>60305190</v>
          </cell>
          <cell r="E1454" t="str">
            <v xml:space="preserve"> A</v>
          </cell>
          <cell r="F1454" t="str">
            <v>TV</v>
          </cell>
          <cell r="G1454" t="str">
            <v xml:space="preserve"> BEATRIZ DE LA HUERTA</v>
          </cell>
          <cell r="H1454" t="str">
            <v xml:space="preserve"> 
VALLE DE GUADALUPE 19 ACAMBARO GTO</v>
          </cell>
          <cell r="I1454" t="str">
            <v>´444171115687</v>
          </cell>
          <cell r="J1454" t="str">
            <v>HISENSE</v>
          </cell>
          <cell r="K1454" t="str">
            <v>40K20D</v>
          </cell>
          <cell r="L1454" t="str">
            <v>40G143660H07427</v>
          </cell>
          <cell r="M1454" t="str">
            <v>CARTA DE APLICACIÓN</v>
          </cell>
          <cell r="N1454">
            <v>4320.6400000000003</v>
          </cell>
          <cell r="O1454">
            <v>42020</v>
          </cell>
          <cell r="P1454">
            <v>42710</v>
          </cell>
          <cell r="Q1454">
            <v>201055</v>
          </cell>
          <cell r="R1454" t="str">
            <v xml:space="preserve">
15/02/2017 02 : 58  MARCO.DIAZ : TCF174 7401019820/12/2016 05 : 58 RODRIGUEZ ERICK : TCF1
18/12/2016 00 : 35  ERNESTO.HERN : NP506/12/2016 08 : 10 201055 : REVISADO PRESENTA DAÑO EN PCB MAIN</v>
          </cell>
          <cell r="S1454" t="str">
            <v/>
          </cell>
          <cell r="T1454" t="str">
            <v xml:space="preserve">  VANESA AGUILAR VAZQUEZ          </v>
          </cell>
          <cell r="U1454">
            <v>42885</v>
          </cell>
          <cell r="Y1454" t="e">
            <v>#N/A</v>
          </cell>
          <cell r="AD1454" t="e">
            <v>#N/A</v>
          </cell>
          <cell r="AE1454" t="e">
            <v>#N/A</v>
          </cell>
          <cell r="AF1454" t="e">
            <v>#N/A</v>
          </cell>
          <cell r="AG1454" t="e">
            <v>#N/A</v>
          </cell>
          <cell r="AH1454" t="e">
            <v>#N/A</v>
          </cell>
          <cell r="AI1454" t="e">
            <v>#N/A</v>
          </cell>
          <cell r="AJ1454" t="e">
            <v>#N/A</v>
          </cell>
          <cell r="AK1454" t="e">
            <v>#N/A</v>
          </cell>
          <cell r="AL1454" t="e">
            <v>#N/A</v>
          </cell>
          <cell r="AM1454" t="e">
            <v>#N/A</v>
          </cell>
          <cell r="AN1454" t="str">
            <v>3TE40G134207</v>
          </cell>
          <cell r="AO1454" t="str">
            <v>Básica</v>
          </cell>
          <cell r="AP1454" t="str">
            <v>Hisense</v>
          </cell>
          <cell r="AQ1454" t="str">
            <v>Opera</v>
          </cell>
          <cell r="AR1454" t="str">
            <v>FHD 1920 x 1080</v>
          </cell>
          <cell r="AS1454" t="str">
            <v>GTE40G153352CRMM012</v>
          </cell>
          <cell r="AT1454" t="str">
            <v>0</v>
          </cell>
          <cell r="AU1454" t="str">
            <v>40H5B</v>
          </cell>
          <cell r="AV1454" t="str">
            <v>GTE40G153352</v>
          </cell>
          <cell r="AW1454" t="str">
            <v>CRM</v>
          </cell>
          <cell r="AX1454" t="str">
            <v>M012</v>
          </cell>
          <cell r="AY1454">
            <v>74012987</v>
          </cell>
          <cell r="AZ1454">
            <v>51013903</v>
          </cell>
          <cell r="BA1454">
            <v>80155161</v>
          </cell>
        </row>
        <row r="1455">
          <cell r="D1455">
            <v>60318725</v>
          </cell>
          <cell r="E1455" t="str">
            <v xml:space="preserve">    A   </v>
          </cell>
          <cell r="F1455" t="str">
            <v>TV</v>
          </cell>
          <cell r="G1455" t="str">
            <v>HILDA LECUONA / SEARS VALLEJO</v>
          </cell>
          <cell r="H1455" t="str">
            <v>PONIENTE 140 NO 656, INDUSTRIAL VALLEJO</v>
          </cell>
          <cell r="I1455" t="str">
            <v>5227-8000</v>
          </cell>
          <cell r="J1455" t="str">
            <v>HISENSE</v>
          </cell>
          <cell r="K1455" t="str">
            <v>32H3B2</v>
          </cell>
          <cell r="L1455" t="str">
            <v>32G1633F1H00256</v>
          </cell>
          <cell r="M1455" t="str">
            <v>TICKET</v>
          </cell>
          <cell r="N1455">
            <v>3216.82</v>
          </cell>
          <cell r="O1455">
            <v>42845</v>
          </cell>
          <cell r="P1455">
            <v>42872</v>
          </cell>
          <cell r="Q1455">
            <v>201010</v>
          </cell>
          <cell r="R1455" t="str">
            <v>19/05/2017 04 : 35  ARANTXA.MON : TCF1
19/05/2017 04 : 34  ARANTXA.MON : Se autoriza NP5; INFORMACION CORRECTA
18/05/2017 09 : 09 201010 : P1A: T187177 / PANEL LCD / OC101090617-05-2017</v>
          </cell>
          <cell r="S1455" t="str">
            <v xml:space="preserve"> SE RECOGE SÓLO PANTALLA Y BASE; SIN NIN</v>
          </cell>
          <cell r="T1455" t="str">
            <v xml:space="preserve">  Virginia Anguiano               </v>
          </cell>
          <cell r="U1455">
            <v>42885</v>
          </cell>
          <cell r="Y1455">
            <v>42872</v>
          </cell>
          <cell r="AD1455" t="str">
            <v>AZCAPOTZALCO/INDUSTRIAL VALLEJO</v>
          </cell>
          <cell r="AE1455" t="str">
            <v>DF</v>
          </cell>
          <cell r="AF1455" t="str">
            <v>MX</v>
          </cell>
          <cell r="AG1455" t="str">
            <v>10209073</v>
          </cell>
          <cell r="AH1455" t="str">
            <v>HILDA LECUANA</v>
          </cell>
          <cell r="AI1455" t="str">
            <v>656 PONIENTE 140</v>
          </cell>
          <cell r="AJ1455" t="str">
            <v>52278000</v>
          </cell>
          <cell r="AK1455">
            <v>0</v>
          </cell>
          <cell r="AL1455" t="str">
            <v>02300</v>
          </cell>
          <cell r="AM1455"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55" t="str">
            <v>3TE32G155364</v>
          </cell>
          <cell r="AO1455" t="str">
            <v>Básica</v>
          </cell>
          <cell r="AP1455" t="str">
            <v>Hisense</v>
          </cell>
          <cell r="AQ1455" t="str">
            <v>Opera</v>
          </cell>
          <cell r="AR1455" t="str">
            <v>HD 1366 X 768</v>
          </cell>
          <cell r="AS1455" t="str">
            <v>3TE32G164485G164485M010</v>
          </cell>
          <cell r="AT1455">
            <v>7</v>
          </cell>
          <cell r="AU1455" t="str">
            <v>32H5B2</v>
          </cell>
          <cell r="AV1455" t="str">
            <v>3TE32G164485</v>
          </cell>
          <cell r="AW1455" t="str">
            <v>G164485</v>
          </cell>
          <cell r="AX1455" t="str">
            <v>M010</v>
          </cell>
          <cell r="AY1455">
            <v>74012988</v>
          </cell>
          <cell r="AZ1455">
            <v>51013904</v>
          </cell>
          <cell r="BA1455">
            <v>80155163</v>
          </cell>
        </row>
        <row r="1456">
          <cell r="D1456">
            <v>60318369</v>
          </cell>
          <cell r="E1456" t="str">
            <v xml:space="preserve"> A </v>
          </cell>
          <cell r="F1456" t="str">
            <v>TV</v>
          </cell>
          <cell r="G1456" t="str">
            <v>ISRAEL CAMACHO</v>
          </cell>
          <cell r="H1456" t="str">
            <v>AV SAN ROQUE # 5,FRACC LA TOSCANA,CUAUTITLAN</v>
          </cell>
          <cell r="I1456">
            <v>5537964045</v>
          </cell>
          <cell r="J1456" t="str">
            <v>SHARP</v>
          </cell>
          <cell r="K1456" t="str">
            <v>LC-55N5300U</v>
          </cell>
          <cell r="L1456" t="str">
            <v>55G1622K7H00777</v>
          </cell>
          <cell r="M1456" t="str">
            <v>COMPRA EN LINEA</v>
          </cell>
          <cell r="N1456">
            <v>8999</v>
          </cell>
          <cell r="O1456">
            <v>42699</v>
          </cell>
          <cell r="P1456">
            <v>42870</v>
          </cell>
          <cell r="Q1456">
            <v>201679</v>
          </cell>
          <cell r="R1456" t="str">
            <v>16/05/2017 03 : 46 201679 : P1A:PCB MAIN T202901 OC 1010814                                                                                         19/05/2017 05 : 28  ARANTXA.MON : TCF1
19/05/2017 05 : 28  ARANTXA.MON : Se autoriza NP5; por corre</v>
          </cell>
          <cell r="S1456" t="str">
            <v>EQUIPO EN CS CON ACCESORIOS</v>
          </cell>
          <cell r="T1456" t="str">
            <v xml:space="preserve">GUADALUPE GIRON                   </v>
          </cell>
          <cell r="U1456">
            <v>42885</v>
          </cell>
          <cell r="Y1456">
            <v>42867</v>
          </cell>
          <cell r="AD1456" t="str">
            <v>Cuautitlán Fraccionamiento La Toscana</v>
          </cell>
          <cell r="AE1456" t="str">
            <v>MEX</v>
          </cell>
          <cell r="AF1456" t="str">
            <v>MX</v>
          </cell>
          <cell r="AG1456" t="str">
            <v>10414707</v>
          </cell>
          <cell r="AH1456" t="str">
            <v>ISRAEL CAMACHO</v>
          </cell>
          <cell r="AI1456" t="str">
            <v>Av. San Roque Fraccionamiento La Toscana, Giovanna #5</v>
          </cell>
          <cell r="AJ1456" t="str">
            <v>5537964045</v>
          </cell>
          <cell r="AK1456">
            <v>0</v>
          </cell>
          <cell r="AL1456" t="str">
            <v>54800</v>
          </cell>
          <cell r="AM1456"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456" t="str">
            <v>3TE55G1612D8</v>
          </cell>
          <cell r="AO1456" t="str">
            <v>Smart</v>
          </cell>
          <cell r="AP1456" t="str">
            <v>Sharp</v>
          </cell>
          <cell r="AQ1456" t="str">
            <v>Opera</v>
          </cell>
          <cell r="AR1456" t="str">
            <v>FHD 1920 x 1080</v>
          </cell>
          <cell r="AS1456" t="str">
            <v>3TE55G154930MCRMM012</v>
          </cell>
          <cell r="AT1456">
            <v>4</v>
          </cell>
          <cell r="AU1456" t="str">
            <v>LC-55N6000U</v>
          </cell>
          <cell r="AV1456" t="str">
            <v>3TE55G154930M</v>
          </cell>
          <cell r="AW1456" t="str">
            <v>CRM</v>
          </cell>
          <cell r="AX1456" t="str">
            <v>M012</v>
          </cell>
          <cell r="AY1456">
            <v>74012989</v>
          </cell>
          <cell r="AZ1456">
            <v>51013905</v>
          </cell>
          <cell r="BA1456">
            <v>80155164</v>
          </cell>
        </row>
        <row r="1457">
          <cell r="D1457">
            <v>60316197</v>
          </cell>
          <cell r="E1457" t="str">
            <v xml:space="preserve">    A   </v>
          </cell>
          <cell r="F1457" t="str">
            <v>TV</v>
          </cell>
          <cell r="G1457" t="str">
            <v xml:space="preserve">LEVI CARLOS GONZALEZ </v>
          </cell>
          <cell r="H1457" t="str">
            <v>CTO COMERCIAL 2251, SATELITE</v>
          </cell>
          <cell r="I1457" t="str">
            <v>5366-2700</v>
          </cell>
          <cell r="J1457" t="str">
            <v>HISENSE</v>
          </cell>
          <cell r="K1457" t="str">
            <v>50CU6000</v>
          </cell>
          <cell r="L1457" t="str">
            <v>50G162680H02934</v>
          </cell>
          <cell r="M1457" t="str">
            <v>CARTA</v>
          </cell>
          <cell r="N1457" t="str">
            <v>CARTA</v>
          </cell>
          <cell r="O1457" t="str">
            <v>S/F</v>
          </cell>
          <cell r="P1457">
            <v>42850</v>
          </cell>
          <cell r="Q1457">
            <v>201010</v>
          </cell>
          <cell r="R1457" t="str">
            <v>17/05/2017 06 : 44  ARANTXA.MON : Se autoriza NP5; por correccion dedocumentos
26/04/2017 02 : 06 201010 : P1: T205546 /MAIN PCB/ OC-1009967 25/04/2017</v>
          </cell>
          <cell r="S1457" t="str">
            <v xml:space="preserve"> PANTALLA Y BASE</v>
          </cell>
          <cell r="T1457" t="str">
            <v xml:space="preserve">  Virginia Anguiano               </v>
          </cell>
          <cell r="U1457">
            <v>42885</v>
          </cell>
          <cell r="Y1457">
            <v>42843</v>
          </cell>
          <cell r="AD1457" t="str">
            <v>NAUCALPAN/SATELITE</v>
          </cell>
          <cell r="AE1457" t="str">
            <v>MEX</v>
          </cell>
          <cell r="AF1457" t="str">
            <v>MX</v>
          </cell>
          <cell r="AG1457" t="str">
            <v>10416196</v>
          </cell>
          <cell r="AH1457" t="str">
            <v>LEVI CARLOS GONZALEZ</v>
          </cell>
          <cell r="AI1457" t="str">
            <v>CTO CENTRO COMERCIAL 2251</v>
          </cell>
          <cell r="AJ1457" t="str">
            <v>53662700</v>
          </cell>
          <cell r="AK1457">
            <v>0</v>
          </cell>
          <cell r="AL1457" t="str">
            <v>53100</v>
          </cell>
          <cell r="AM1457"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457" t="str">
            <v>3TE50G162680</v>
          </cell>
          <cell r="AO1457" t="e">
            <v>#N/A</v>
          </cell>
          <cell r="AP1457" t="e">
            <v>#N/A</v>
          </cell>
          <cell r="AQ1457" t="e">
            <v>#N/A</v>
          </cell>
          <cell r="AR1457" t="e">
            <v>#N/A</v>
          </cell>
          <cell r="AS1457" t="str">
            <v>3TE50G162681G162681M010</v>
          </cell>
          <cell r="AT1457">
            <v>7</v>
          </cell>
          <cell r="AU1457" t="str">
            <v>50CU6000</v>
          </cell>
          <cell r="AV1457" t="str">
            <v>3TE50G162681</v>
          </cell>
          <cell r="AW1457" t="str">
            <v>G162681</v>
          </cell>
          <cell r="AX1457" t="str">
            <v>M010</v>
          </cell>
          <cell r="AY1457">
            <v>74012990</v>
          </cell>
          <cell r="AZ1457">
            <v>51013906</v>
          </cell>
          <cell r="BA1457">
            <v>80155165</v>
          </cell>
        </row>
        <row r="1458">
          <cell r="D1458">
            <v>60318718</v>
          </cell>
          <cell r="E1458" t="str">
            <v xml:space="preserve">    A   </v>
          </cell>
          <cell r="F1458" t="str">
            <v>TV</v>
          </cell>
          <cell r="G1458" t="str">
            <v>RAUL HERNANDEZ / MEGA AUDIO</v>
          </cell>
          <cell r="H1458" t="str">
            <v>REPRUBLICA DEL SALVADOR 33C, CENTRO</v>
          </cell>
          <cell r="I1458" t="str">
            <v>5709-8081</v>
          </cell>
          <cell r="J1458" t="str">
            <v>SHARP</v>
          </cell>
          <cell r="K1458" t="str">
            <v>LC-65N5200U</v>
          </cell>
          <cell r="L1458" t="str">
            <v>65G1622M0H00163</v>
          </cell>
          <cell r="M1458" t="str">
            <v>SERVICIO A PISO</v>
          </cell>
          <cell r="N1458" t="str">
            <v>NO INDICA</v>
          </cell>
          <cell r="O1458" t="str">
            <v>SERVICIO A PISO</v>
          </cell>
          <cell r="P1458">
            <v>42872</v>
          </cell>
          <cell r="Q1458">
            <v>201010</v>
          </cell>
          <cell r="R1458" t="str">
            <v>19/05/2017 04 : 37  ARANTXA.MON : TCF1
19/05/2017 04 : 37  ARANTXA.MON : Se autoriza NP5; INFORMACION CORRECTA
18/05/2017 08 : 53 201010 : P1: T197213 / PANEL LCD / OC101090817-05-2017</v>
          </cell>
          <cell r="S1458" t="str">
            <v xml:space="preserve"> EQUIPO COMPLETO</v>
          </cell>
          <cell r="T1458" t="str">
            <v xml:space="preserve">  Virginia Anguiano             Fe</v>
          </cell>
          <cell r="U1458">
            <v>42885</v>
          </cell>
          <cell r="Y1458">
            <v>42872</v>
          </cell>
          <cell r="AD1458" t="str">
            <v>cuauhtemo/ ecntro</v>
          </cell>
          <cell r="AE1458" t="str">
            <v>DF</v>
          </cell>
          <cell r="AF1458" t="str">
            <v>MX</v>
          </cell>
          <cell r="AG1458" t="str">
            <v>10296221</v>
          </cell>
          <cell r="AH1458" t="str">
            <v>RAUL HERNANDEZ</v>
          </cell>
          <cell r="AI1458" t="str">
            <v>#33-C REPUBLICA DE SALVADOR</v>
          </cell>
          <cell r="AJ1458" t="str">
            <v>57098133</v>
          </cell>
          <cell r="AK1458" t="str">
            <v>57098133</v>
          </cell>
          <cell r="AL1458" t="str">
            <v>06080</v>
          </cell>
          <cell r="AM1458"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458" t="str">
            <v>3TE65G155271</v>
          </cell>
          <cell r="AO1458" t="str">
            <v>Smart</v>
          </cell>
          <cell r="AP1458" t="str">
            <v>Sharp</v>
          </cell>
          <cell r="AQ1458" t="str">
            <v>Opera</v>
          </cell>
          <cell r="AR1458" t="str">
            <v>FHD 1920 x 1080</v>
          </cell>
          <cell r="AS1458" t="str">
            <v>3TE65G1614E6G1614E6M010</v>
          </cell>
          <cell r="AT1458">
            <v>1</v>
          </cell>
          <cell r="AU1458" t="str">
            <v>LC-65N9000U</v>
          </cell>
          <cell r="AV1458" t="str">
            <v>3TE65G1614E6</v>
          </cell>
          <cell r="AW1458" t="str">
            <v>G1614E6</v>
          </cell>
          <cell r="AX1458" t="str">
            <v>M010</v>
          </cell>
          <cell r="AY1458">
            <v>74012991</v>
          </cell>
          <cell r="AZ1458">
            <v>51013907</v>
          </cell>
          <cell r="BA1458">
            <v>80155171</v>
          </cell>
        </row>
        <row r="1459">
          <cell r="D1459">
            <v>60318709</v>
          </cell>
          <cell r="E1459" t="str">
            <v xml:space="preserve">    A   </v>
          </cell>
          <cell r="F1459" t="str">
            <v>TV</v>
          </cell>
          <cell r="G1459" t="str">
            <v xml:space="preserve">ADRIAN SORIA </v>
          </cell>
          <cell r="H1459" t="str">
            <v>CARR. LA AURORA TEPOTZOTLAN KM 1 SN, RANCHO CUATRO MILPAS</v>
          </cell>
          <cell r="I1459" t="str">
            <v>55 4816-2532</v>
          </cell>
          <cell r="J1459" t="str">
            <v>HISENSE</v>
          </cell>
          <cell r="K1459" t="str">
            <v>65H7B</v>
          </cell>
          <cell r="L1459" t="str">
            <v>65G1622J9H00084</v>
          </cell>
          <cell r="M1459" t="str">
            <v>CARTA</v>
          </cell>
          <cell r="N1459" t="str">
            <v>CARTA</v>
          </cell>
          <cell r="O1459" t="str">
            <v>S/F</v>
          </cell>
          <cell r="P1459">
            <v>42872</v>
          </cell>
          <cell r="Q1459">
            <v>201010</v>
          </cell>
          <cell r="R1459" t="str">
            <v>19/05/2017 04 : 36  ARANTXA.MON : TCF1
19/05/2017 04 : 35  ARANTXA.MON : Se autoriza NP5; INFORMACION CORRECTA
18/05/2017 08 : 47 201010 : P1: T189992 / PANEL LCD / OC101090717-05-2017</v>
          </cell>
          <cell r="S1459" t="str">
            <v xml:space="preserve"> PANTALLA Y BASE</v>
          </cell>
          <cell r="T1459" t="str">
            <v xml:space="preserve">  Virginia Anguiano            Fec</v>
          </cell>
          <cell r="U1459">
            <v>42885</v>
          </cell>
          <cell r="Y1459">
            <v>42872</v>
          </cell>
          <cell r="AD1459" t="str">
            <v>cuautitlan / col rancho 4 milpas</v>
          </cell>
          <cell r="AE1459" t="str">
            <v>MEX</v>
          </cell>
          <cell r="AF1459" t="str">
            <v>MX</v>
          </cell>
          <cell r="AG1459" t="str">
            <v>10371835</v>
          </cell>
          <cell r="AH1459" t="str">
            <v>ADRIAN SORIA</v>
          </cell>
          <cell r="AI1459" t="str">
            <v>carretera la aurora tepotzotlan km 1 sn</v>
          </cell>
          <cell r="AJ1459" t="str">
            <v>5543162532</v>
          </cell>
          <cell r="AK1459">
            <v>0</v>
          </cell>
          <cell r="AL1459" t="str">
            <v>54710</v>
          </cell>
          <cell r="AM1459"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459" t="str">
            <v>3TE65G152018</v>
          </cell>
          <cell r="AO1459" t="str">
            <v>Smart</v>
          </cell>
          <cell r="AP1459" t="str">
            <v>Hisense</v>
          </cell>
          <cell r="AQ1459" t="str">
            <v>Opera</v>
          </cell>
          <cell r="AR1459" t="str">
            <v>UHD 3840 X 2160</v>
          </cell>
          <cell r="AS1459" t="str">
            <v>3TE65G164998G164998M010</v>
          </cell>
          <cell r="AT1459">
            <v>2</v>
          </cell>
          <cell r="AU1459" t="str">
            <v>65CU6200</v>
          </cell>
          <cell r="AV1459" t="str">
            <v>3TE65G164998</v>
          </cell>
          <cell r="AW1459" t="str">
            <v>G164998</v>
          </cell>
          <cell r="AX1459" t="str">
            <v>M010</v>
          </cell>
          <cell r="AY1459">
            <v>74012992</v>
          </cell>
          <cell r="AZ1459">
            <v>51013908</v>
          </cell>
          <cell r="BA1459">
            <v>80155172</v>
          </cell>
        </row>
        <row r="1460">
          <cell r="D1460">
            <v>60281672</v>
          </cell>
          <cell r="E1460" t="str">
            <v>A</v>
          </cell>
          <cell r="F1460" t="str">
            <v>TV</v>
          </cell>
          <cell r="G1460" t="str">
            <v>FERNANDO RUIZ MONTES</v>
          </cell>
          <cell r="H1460" t="str">
            <v xml:space="preserve"> LAS JIMENEZ 174, LAS GARZAS, ETZATLAN, JALISCO</v>
          </cell>
          <cell r="I1460">
            <v>3314020244</v>
          </cell>
          <cell r="J1460" t="str">
            <v>HISENSE</v>
          </cell>
          <cell r="K1460" t="str">
            <v>40K20DW</v>
          </cell>
          <cell r="L1460" t="str">
            <v>40G150586H01313</v>
          </cell>
          <cell r="M1460" t="str">
            <v>615661557178
49838329</v>
          </cell>
          <cell r="N1460">
            <v>5999</v>
          </cell>
          <cell r="O1460">
            <v>41973</v>
          </cell>
          <cell r="P1460">
            <v>42590</v>
          </cell>
          <cell r="Q1460">
            <v>201076</v>
          </cell>
          <cell r="R1460" t="str">
            <v>NP5  T172750/PANEL/ OC-1000382</v>
          </cell>
          <cell r="S1460" t="str">
            <v xml:space="preserve"> </v>
          </cell>
          <cell r="T1460" t="str">
            <v xml:space="preserve">Carlos Muñiz    </v>
          </cell>
          <cell r="U1460">
            <v>42885</v>
          </cell>
          <cell r="V1460" t="str">
            <v>SUR</v>
          </cell>
          <cell r="Y1460" t="e">
            <v>#N/A</v>
          </cell>
          <cell r="AD1460" t="e">
            <v>#N/A</v>
          </cell>
          <cell r="AE1460" t="e">
            <v>#N/A</v>
          </cell>
          <cell r="AF1460" t="e">
            <v>#N/A</v>
          </cell>
          <cell r="AG1460" t="e">
            <v>#N/A</v>
          </cell>
          <cell r="AH1460" t="e">
            <v>#N/A</v>
          </cell>
          <cell r="AI1460" t="e">
            <v>#N/A</v>
          </cell>
          <cell r="AJ1460" t="e">
            <v>#N/A</v>
          </cell>
          <cell r="AK1460" t="e">
            <v>#N/A</v>
          </cell>
          <cell r="AL1460" t="e">
            <v>#N/A</v>
          </cell>
          <cell r="AM1460" t="e">
            <v>#N/A</v>
          </cell>
          <cell r="AN1460" t="str">
            <v>3TE40A144716</v>
          </cell>
          <cell r="AO1460" t="str">
            <v>Smart</v>
          </cell>
          <cell r="AP1460" t="str">
            <v>Hisense</v>
          </cell>
          <cell r="AQ1460" t="str">
            <v>Opera</v>
          </cell>
          <cell r="AR1460" t="str">
            <v>FHD 1920 x 1080</v>
          </cell>
          <cell r="AS1460" t="str">
            <v>GTE40G153352CRMM012</v>
          </cell>
          <cell r="AT1460" t="str">
            <v>0</v>
          </cell>
          <cell r="AU1460" t="str">
            <v>40H5B</v>
          </cell>
          <cell r="AV1460" t="str">
            <v>GTE40G153352</v>
          </cell>
          <cell r="AW1460" t="str">
            <v>CRM</v>
          </cell>
          <cell r="AX1460" t="str">
            <v>M012</v>
          </cell>
          <cell r="AY1460">
            <v>74012993</v>
          </cell>
          <cell r="AZ1460">
            <v>51013909</v>
          </cell>
          <cell r="BA1460">
            <v>80155173</v>
          </cell>
        </row>
        <row r="1461">
          <cell r="D1461">
            <v>60317285</v>
          </cell>
          <cell r="E1461" t="str">
            <v>A</v>
          </cell>
          <cell r="F1461" t="str">
            <v>TV</v>
          </cell>
          <cell r="G1461" t="str">
            <v>MIGUEL ANGEL GONZALEZ HDZ.</v>
          </cell>
          <cell r="H1461" t="str">
            <v>COL. AGRICOLA LIBRADO RIVERA # 28 1 BIS  CP,94380</v>
          </cell>
          <cell r="I1461" t="str">
            <v>2721572561 Y 27263495</v>
          </cell>
          <cell r="J1461" t="str">
            <v>HISENSE</v>
          </cell>
          <cell r="K1461" t="str">
            <v>40K21D</v>
          </cell>
          <cell r="L1461" t="str">
            <v xml:space="preserve">40J140478H01092 </v>
          </cell>
          <cell r="M1461" t="str">
            <v>TICKET ORI/000149992</v>
          </cell>
          <cell r="N1461" t="str">
            <v>$ 5,760,85</v>
          </cell>
          <cell r="O1461">
            <v>41984</v>
          </cell>
          <cell r="P1461">
            <v>42860</v>
          </cell>
          <cell r="Q1461">
            <v>201472</v>
          </cell>
          <cell r="R1461" t="str">
            <v>SE SOLICITA DISPLAY  T170339  OC-1010409</v>
          </cell>
          <cell r="S1461" t="str">
            <v/>
          </cell>
          <cell r="T1461" t="str">
            <v xml:space="preserve"> LETICIA ROMERO O.                </v>
          </cell>
          <cell r="U1461">
            <v>42885</v>
          </cell>
          <cell r="V1461" t="str">
            <v>SUR</v>
          </cell>
          <cell r="Y1461">
            <v>42853</v>
          </cell>
          <cell r="AD1461" t="str">
            <v>agricola librado rivera/orizaba</v>
          </cell>
          <cell r="AE1461" t="str">
            <v>VER</v>
          </cell>
          <cell r="AF1461" t="str">
            <v>MX</v>
          </cell>
          <cell r="AG1461" t="str">
            <v>10417174</v>
          </cell>
          <cell r="AH1461" t="str">
            <v>MIGUEL GONZALEZ</v>
          </cell>
          <cell r="AI1461" t="str">
            <v>28 1 bis</v>
          </cell>
          <cell r="AJ1461" t="str">
            <v>7263495</v>
          </cell>
          <cell r="AK1461" t="str">
            <v>7263495</v>
          </cell>
          <cell r="AL1461" t="str">
            <v>94380</v>
          </cell>
          <cell r="AM14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461" t="str">
            <v>3TE40J140474</v>
          </cell>
          <cell r="AO1461" t="str">
            <v>Básica</v>
          </cell>
          <cell r="AP1461" t="str">
            <v>Hisense</v>
          </cell>
          <cell r="AQ1461" t="str">
            <v>Opera</v>
          </cell>
          <cell r="AR1461" t="str">
            <v>HD 1366 X 768</v>
          </cell>
          <cell r="AS1461" t="str">
            <v>GTE40G153352CRMM012</v>
          </cell>
          <cell r="AT1461" t="str">
            <v>0</v>
          </cell>
          <cell r="AU1461" t="str">
            <v>40H5B</v>
          </cell>
          <cell r="AV1461" t="str">
            <v>GTE40G153352</v>
          </cell>
          <cell r="AW1461" t="str">
            <v>CRM</v>
          </cell>
          <cell r="AX1461" t="str">
            <v>M012</v>
          </cell>
          <cell r="AY1461">
            <v>74012994</v>
          </cell>
          <cell r="AZ1461">
            <v>51013910</v>
          </cell>
          <cell r="BA1461">
            <v>80155174</v>
          </cell>
        </row>
        <row r="1462">
          <cell r="D1462">
            <v>60307405</v>
          </cell>
          <cell r="E1462" t="str">
            <v>A</v>
          </cell>
          <cell r="F1462" t="str">
            <v>TV</v>
          </cell>
          <cell r="G1462" t="str">
            <v>JESUS ZAVALA GARCIA</v>
          </cell>
          <cell r="H1462" t="str">
            <v>NIÑOS HEROES 3, EL ZAPOTE, TLAJOMULCO DE ZUÑIGA, JALISCO</v>
          </cell>
          <cell r="I1462" t="str">
            <v>3315713819</v>
          </cell>
          <cell r="J1462" t="str">
            <v>HISENSE</v>
          </cell>
          <cell r="K1462" t="str">
            <v>LC-50N5000U</v>
          </cell>
          <cell r="L1462" t="str">
            <v>50G155274H01034</v>
          </cell>
          <cell r="M1462" t="str">
            <v xml:space="preserve"> 0202206739562 0161207</v>
          </cell>
          <cell r="N1462">
            <v>4499</v>
          </cell>
          <cell r="O1462">
            <v>42711</v>
          </cell>
          <cell r="P1462">
            <v>42732</v>
          </cell>
          <cell r="Q1462">
            <v>201076</v>
          </cell>
          <cell r="R1462" t="str">
            <v xml:space="preserve"> NP5 T1157138/CABLE LVDS/OC-1005488     </v>
          </cell>
          <cell r="S1462" t="str">
            <v xml:space="preserve"> </v>
          </cell>
          <cell r="T1462" t="str">
            <v>Carlos Muñiz</v>
          </cell>
          <cell r="U1462">
            <v>42885</v>
          </cell>
          <cell r="V1462" t="str">
            <v>SUR</v>
          </cell>
          <cell r="Y1462" t="e">
            <v>#N/A</v>
          </cell>
          <cell r="AD1462" t="e">
            <v>#N/A</v>
          </cell>
          <cell r="AE1462" t="e">
            <v>#N/A</v>
          </cell>
          <cell r="AF1462" t="e">
            <v>#N/A</v>
          </cell>
          <cell r="AG1462" t="e">
            <v>#N/A</v>
          </cell>
          <cell r="AH1462" t="e">
            <v>#N/A</v>
          </cell>
          <cell r="AI1462" t="e">
            <v>#N/A</v>
          </cell>
          <cell r="AJ1462" t="e">
            <v>#N/A</v>
          </cell>
          <cell r="AK1462" t="e">
            <v>#N/A</v>
          </cell>
          <cell r="AL1462" t="e">
            <v>#N/A</v>
          </cell>
          <cell r="AM1462" t="e">
            <v>#N/A</v>
          </cell>
          <cell r="AN1462" t="str">
            <v>3TE50G155274</v>
          </cell>
          <cell r="AO1462" t="str">
            <v>Smart</v>
          </cell>
          <cell r="AP1462" t="str">
            <v>Sharp</v>
          </cell>
          <cell r="AQ1462" t="str">
            <v>Opera</v>
          </cell>
          <cell r="AR1462" t="str">
            <v>FHD 1920 x 1080</v>
          </cell>
          <cell r="AS1462" t="str">
            <v>3TE55G154930MCRMM012</v>
          </cell>
          <cell r="AT1462">
            <v>4</v>
          </cell>
          <cell r="AU1462" t="str">
            <v>LC-55N6000U</v>
          </cell>
          <cell r="AV1462" t="str">
            <v>3TE55G154930M</v>
          </cell>
          <cell r="AW1462" t="str">
            <v>CRM</v>
          </cell>
          <cell r="AX1462" t="str">
            <v>M012</v>
          </cell>
          <cell r="AY1462">
            <v>74012995</v>
          </cell>
          <cell r="AZ1462">
            <v>51013911</v>
          </cell>
          <cell r="BA1462">
            <v>80155175</v>
          </cell>
        </row>
        <row r="1463">
          <cell r="D1463">
            <v>60318499</v>
          </cell>
          <cell r="E1463" t="str">
            <v>A</v>
          </cell>
          <cell r="F1463" t="str">
            <v>TV</v>
          </cell>
          <cell r="G1463" t="str">
            <v>FCO. JAVIER CARRIZOSA</v>
          </cell>
          <cell r="H1463" t="str">
            <v>AV. DE LA INDUSTRIA # 403, COL. INDUSTRIAL</v>
          </cell>
          <cell r="I1463" t="str">
            <v>686 8387666</v>
          </cell>
          <cell r="J1463" t="str">
            <v>HISENSE</v>
          </cell>
          <cell r="K1463" t="str">
            <v>40D37</v>
          </cell>
          <cell r="L1463" t="str">
            <v>40M154811H02621</v>
          </cell>
          <cell r="M1463">
            <v>6613</v>
          </cell>
          <cell r="N1463">
            <v>6635</v>
          </cell>
          <cell r="O1463">
            <v>42865</v>
          </cell>
          <cell r="P1463">
            <v>42871</v>
          </cell>
          <cell r="Q1463">
            <v>201000</v>
          </cell>
          <cell r="R1463" t="str">
            <v>23/05/2017: 12 ARANTXA.MON: SE AUTORIZA NP5: INFORMACION CORRECTA
T188708 PANEL, OC-1010989</v>
          </cell>
          <cell r="S1463" t="str">
            <v/>
          </cell>
          <cell r="T1463" t="str">
            <v xml:space="preserve">MONICA ARREDONDO              </v>
          </cell>
          <cell r="U1463">
            <v>42885</v>
          </cell>
          <cell r="V1463" t="str">
            <v>SUR</v>
          </cell>
          <cell r="Y1463">
            <v>42871</v>
          </cell>
          <cell r="AD1463" t="str">
            <v>MEXICALI, COL. INDUSTRIAL</v>
          </cell>
          <cell r="AE1463" t="str">
            <v>BCS</v>
          </cell>
          <cell r="AF1463" t="str">
            <v>MX</v>
          </cell>
          <cell r="AG1463" t="str">
            <v>10418341</v>
          </cell>
          <cell r="AH1463" t="str">
            <v>FRANCISCO CARRIZOZA BLANCO</v>
          </cell>
          <cell r="AI1463" t="str">
            <v>AV. DE LA INDUSTRIA NO. 403</v>
          </cell>
          <cell r="AJ1463" t="str">
            <v>6868387666</v>
          </cell>
          <cell r="AK1463">
            <v>0</v>
          </cell>
          <cell r="AL1463" t="str">
            <v>21010</v>
          </cell>
          <cell r="AM1463"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463" t="str">
            <v>3TE40G144668</v>
          </cell>
          <cell r="AO1463" t="str">
            <v>Básica</v>
          </cell>
          <cell r="AP1463" t="str">
            <v>Hisense</v>
          </cell>
          <cell r="AQ1463" t="str">
            <v>Opera</v>
          </cell>
          <cell r="AR1463" t="str">
            <v>FHD 1920 x 1080</v>
          </cell>
          <cell r="AS1463" t="str">
            <v>GTE40G153352CRMM012</v>
          </cell>
          <cell r="AT1463" t="str">
            <v>0</v>
          </cell>
          <cell r="AU1463" t="str">
            <v>40H5B</v>
          </cell>
          <cell r="AV1463" t="str">
            <v>GTE40G153352</v>
          </cell>
          <cell r="AW1463" t="str">
            <v>CRM</v>
          </cell>
          <cell r="AX1463" t="str">
            <v>M012</v>
          </cell>
          <cell r="AY1463">
            <v>74012996</v>
          </cell>
          <cell r="AZ1463">
            <v>51013912</v>
          </cell>
          <cell r="BA1463">
            <v>80155176</v>
          </cell>
        </row>
        <row r="1464">
          <cell r="D1464">
            <v>60319343</v>
          </cell>
          <cell r="E1464" t="str">
            <v>A</v>
          </cell>
          <cell r="F1464" t="str">
            <v>TV</v>
          </cell>
          <cell r="G1464" t="str">
            <v>CARIDAD DE MARIA MENDEZ PEREZ</v>
          </cell>
          <cell r="H1464" t="str">
            <v>COL.NUEVA VHSA..NO 112</v>
          </cell>
          <cell r="I1464">
            <v>1313605</v>
          </cell>
          <cell r="J1464" t="str">
            <v>SHARP-HISENSE</v>
          </cell>
          <cell r="K1464" t="str">
            <v>LC-50N6000U</v>
          </cell>
          <cell r="L1464" t="str">
            <v>50G155270H00779</v>
          </cell>
          <cell r="M1464">
            <v>8485</v>
          </cell>
          <cell r="N1464">
            <v>9783</v>
          </cell>
          <cell r="O1464">
            <v>42693</v>
          </cell>
          <cell r="P1464">
            <v>42879</v>
          </cell>
          <cell r="Q1464">
            <v>202419</v>
          </cell>
          <cell r="R1464" t="str">
            <v>FALTA DE REFACCION MAIN-.NO.DE PARTE 197341..NO DE PEDIDO  OC-1011170</v>
          </cell>
          <cell r="S1464" t="str">
            <v/>
          </cell>
          <cell r="T1464" t="str">
            <v>RUBEN JUAREZ</v>
          </cell>
          <cell r="U1464">
            <v>42885</v>
          </cell>
          <cell r="V1464" t="str">
            <v>SUR</v>
          </cell>
          <cell r="Y1464">
            <v>42879</v>
          </cell>
          <cell r="AD1464" t="str">
            <v>CENTRO VHSA</v>
          </cell>
          <cell r="AE1464" t="str">
            <v>TAB</v>
          </cell>
          <cell r="AF1464" t="str">
            <v>MX</v>
          </cell>
          <cell r="AG1464" t="str">
            <v>10418900</v>
          </cell>
          <cell r="AH1464" t="str">
            <v>CARIDAD DE MARIA MENDEZ PEREZ</v>
          </cell>
          <cell r="AI1464" t="str">
            <v>COL.VUEVA VHSA.NO 112</v>
          </cell>
          <cell r="AJ1464" t="str">
            <v>1313605</v>
          </cell>
          <cell r="AK1464">
            <v>0</v>
          </cell>
          <cell r="AL1464" t="str">
            <v>86070</v>
          </cell>
          <cell r="AM1464" t="str">
            <v>26/05/2017 07 : 05 ARANTXA.MON : NP5 25/05/2017 TCF125/05/2017 05 : 22 202419 : P1:SE SOLICITA TARJETA MAIN..NO.DE PEDIDO OC-1011170.25/05/2017 04 : 16 LAURA.HERNA : ODSWTP</v>
          </cell>
          <cell r="AN1464" t="str">
            <v>3TE50G154927</v>
          </cell>
          <cell r="AO1464" t="str">
            <v>Smart</v>
          </cell>
          <cell r="AP1464" t="str">
            <v>Sharp</v>
          </cell>
          <cell r="AQ1464" t="str">
            <v>Opera</v>
          </cell>
          <cell r="AR1464" t="str">
            <v>UHD 3840 X 2160</v>
          </cell>
          <cell r="AS1464" t="str">
            <v>3TE55G154930MCRMM012</v>
          </cell>
          <cell r="AT1464">
            <v>4</v>
          </cell>
          <cell r="AU1464" t="str">
            <v>LC-55N6000U</v>
          </cell>
          <cell r="AV1464" t="str">
            <v>3TE55G154930M</v>
          </cell>
          <cell r="AW1464" t="str">
            <v>CRM</v>
          </cell>
          <cell r="AX1464" t="str">
            <v>M012</v>
          </cell>
          <cell r="AY1464">
            <v>74012997</v>
          </cell>
          <cell r="AZ1464">
            <v>51013913</v>
          </cell>
          <cell r="BA1464">
            <v>80155177</v>
          </cell>
        </row>
        <row r="1465">
          <cell r="D1465">
            <v>60317349</v>
          </cell>
          <cell r="E1465" t="str">
            <v xml:space="preserve">     A  </v>
          </cell>
          <cell r="F1465" t="str">
            <v>TV</v>
          </cell>
          <cell r="G1465" t="str">
            <v>PAULA CASARES IBARRA</v>
          </cell>
          <cell r="H1465" t="str">
            <v>CALLE AÑIÑI NO. 613 COLONIA PUESTA DE SOL LA PAZ BAJA CALIFORNIA SUR</v>
          </cell>
          <cell r="I1465" t="str">
            <v xml:space="preserve"> 612-146-50-44</v>
          </cell>
          <cell r="J1465" t="str">
            <v>HISENSE</v>
          </cell>
          <cell r="K1465" t="str">
            <v>50H5B2</v>
          </cell>
          <cell r="L1465" t="str">
            <v>32G161178H00118</v>
          </cell>
          <cell r="M1465" t="str">
            <v>LPZ/000209288</v>
          </cell>
          <cell r="N1465">
            <v>6931.8</v>
          </cell>
          <cell r="O1465">
            <v>42734</v>
          </cell>
          <cell r="P1465">
            <v>0</v>
          </cell>
          <cell r="Q1465">
            <v>202494</v>
          </cell>
          <cell r="R1465" t="str">
            <v xml:space="preserve">23/05/2017 06 : 28  ARANTXA.MON : TCF1
23/05/2017 06 : 28  ARANTXA.MON : Se autoriza NP5; INFORMACION CORRECTA
20/05/2017 06 : 54 202494 : P1A: 18596 Y 191148 19/05/17 OC-1011013
</v>
          </cell>
          <cell r="S1465" t="str">
            <v/>
          </cell>
          <cell r="T1465" t="str">
            <v xml:space="preserve"> JONATHAN ALMARO                Fe</v>
          </cell>
          <cell r="U1465">
            <v>42878</v>
          </cell>
          <cell r="V1465" t="str">
            <v>CENTRO</v>
          </cell>
          <cell r="X1465" t="str">
            <v>TALLER</v>
          </cell>
          <cell r="Y1465">
            <v>42854</v>
          </cell>
          <cell r="AD1465" t="str">
            <v>La Paz/Puesta de Sol</v>
          </cell>
          <cell r="AE1465" t="str">
            <v>BCS</v>
          </cell>
          <cell r="AF1465" t="str">
            <v>MX</v>
          </cell>
          <cell r="AG1465" t="str">
            <v>10417184</v>
          </cell>
          <cell r="AH1465" t="str">
            <v>PAULA CASARES IBARRA</v>
          </cell>
          <cell r="AI1465" t="str">
            <v>Añiñi No. 613</v>
          </cell>
          <cell r="AJ1465" t="str">
            <v>612-102-56-82</v>
          </cell>
          <cell r="AK1465" t="str">
            <v>612-102-56-82</v>
          </cell>
          <cell r="AL1465" t="str">
            <v>23090</v>
          </cell>
          <cell r="AM1465"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65" t="str">
            <v>3TE50G155377</v>
          </cell>
          <cell r="AO1465" t="str">
            <v>Smart</v>
          </cell>
          <cell r="AP1465" t="str">
            <v>Hisense</v>
          </cell>
          <cell r="AQ1465" t="str">
            <v>Opera</v>
          </cell>
          <cell r="AR1465" t="str">
            <v>FHD 1920 x 1080</v>
          </cell>
          <cell r="AS1465" t="str">
            <v>3TE50G170479G170479M010</v>
          </cell>
          <cell r="AU1465" t="str">
            <v>50H6D</v>
          </cell>
          <cell r="AV1465" t="str">
            <v>3TE50G170479</v>
          </cell>
          <cell r="AW1465" t="str">
            <v>G170479</v>
          </cell>
          <cell r="AX1465" t="str">
            <v>M010</v>
          </cell>
          <cell r="AY1465">
            <v>74012883</v>
          </cell>
          <cell r="AZ1465">
            <v>51013804</v>
          </cell>
          <cell r="BA1465">
            <v>80153912</v>
          </cell>
        </row>
        <row r="1466">
          <cell r="D1466">
            <v>60317826</v>
          </cell>
          <cell r="E1466" t="str">
            <v>A</v>
          </cell>
          <cell r="F1466" t="str">
            <v>TV</v>
          </cell>
          <cell r="G1466" t="str">
            <v>MARIA JANET MENDOZA CASTRO</v>
          </cell>
          <cell r="H1466" t="str">
            <v>AV. HIDALGO No. 76 COL. HUANAL CAMPECHE, CAMPECHE</v>
          </cell>
          <cell r="I1466">
            <v>9817514515</v>
          </cell>
          <cell r="J1466" t="str">
            <v>HISENSE</v>
          </cell>
          <cell r="K1466" t="str">
            <v>50K20DW</v>
          </cell>
          <cell r="L1466" t="str">
            <v>50G143292H04025</v>
          </cell>
          <cell r="M1466" t="str">
            <v>TICKET DE COMPRA</v>
          </cell>
          <cell r="N1466">
            <v>8390</v>
          </cell>
          <cell r="O1466">
            <v>42059</v>
          </cell>
          <cell r="P1466">
            <v>42863</v>
          </cell>
          <cell r="Q1466">
            <v>201079</v>
          </cell>
          <cell r="R1466" t="str">
            <v>10/05/2017 05 : 05  ARANTXA.MON : Se autoriza NP5; numero de serie y ticket correcto
FALTA DE REFACCIONES  PANEL LCD  173331, OC-1010454</v>
          </cell>
          <cell r="S1466" t="str">
            <v/>
          </cell>
          <cell r="T1466" t="str">
            <v xml:space="preserve"> CANDELARIO GARCIA                </v>
          </cell>
          <cell r="U1466">
            <v>42873</v>
          </cell>
          <cell r="V1466" t="str">
            <v>SUR</v>
          </cell>
          <cell r="Y1466">
            <v>42860</v>
          </cell>
          <cell r="AD1466" t="str">
            <v>col el huanal/campeche</v>
          </cell>
          <cell r="AE1466" t="str">
            <v>CMP</v>
          </cell>
          <cell r="AF1466" t="str">
            <v>MX</v>
          </cell>
          <cell r="AG1466" t="str">
            <v>10417483</v>
          </cell>
          <cell r="AH1466" t="str">
            <v>MARIA JANET MENDOZA CASTRO</v>
          </cell>
          <cell r="AI1466" t="str">
            <v>av hidalgo num 76</v>
          </cell>
          <cell r="AJ1466" t="str">
            <v>9817514515</v>
          </cell>
          <cell r="AK1466">
            <v>0</v>
          </cell>
          <cell r="AL1466" t="str">
            <v>24070</v>
          </cell>
          <cell r="AM1466"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66" t="str">
            <v>1TE50B8NUSCB</v>
          </cell>
          <cell r="AO1466" t="str">
            <v>Smart</v>
          </cell>
          <cell r="AP1466" t="str">
            <v>Hisense</v>
          </cell>
          <cell r="AQ1466" t="str">
            <v>Opera</v>
          </cell>
          <cell r="AR1466" t="str">
            <v>FHD 1920 x 1080</v>
          </cell>
          <cell r="AS1466" t="str">
            <v>3TE50G170479G170479M010</v>
          </cell>
          <cell r="AU1466" t="str">
            <v>50H6D</v>
          </cell>
          <cell r="AV1466" t="str">
            <v>3TE50G170479</v>
          </cell>
          <cell r="AW1466" t="str">
            <v>G170479</v>
          </cell>
          <cell r="AX1466" t="str">
            <v>M010</v>
          </cell>
          <cell r="AY1466">
            <v>74012886</v>
          </cell>
          <cell r="AZ1466">
            <v>51013807</v>
          </cell>
          <cell r="BA1466">
            <v>80153918</v>
          </cell>
        </row>
        <row r="1467">
          <cell r="D1467">
            <v>60313540</v>
          </cell>
          <cell r="E1467" t="str">
            <v>A</v>
          </cell>
          <cell r="F1467" t="str">
            <v>TV</v>
          </cell>
          <cell r="G1467" t="str">
            <v>CANDELARIA ARENA LANDERO</v>
          </cell>
          <cell r="H1467" t="str">
            <v>RIO BINAZCO NO. 203  ATZALAN</v>
          </cell>
          <cell r="I1467">
            <v>2321004120</v>
          </cell>
          <cell r="J1467" t="str">
            <v>HISENSE</v>
          </cell>
          <cell r="K1467" t="str">
            <v>50K20DW</v>
          </cell>
          <cell r="L1467" t="str">
            <v>50J140464H01048</v>
          </cell>
          <cell r="M1467" t="str">
            <v>TICKET</v>
          </cell>
          <cell r="N1467">
            <v>299.06</v>
          </cell>
          <cell r="O1467" t="str">
            <v>1908/2014</v>
          </cell>
          <cell r="P1467">
            <v>42817</v>
          </cell>
          <cell r="Q1467">
            <v>201068</v>
          </cell>
          <cell r="R1467" t="str">
            <v>SE REALIZO SOLICITUD DE PANEL T173331  OC-1008903, FALTA DE REFACCION</v>
          </cell>
          <cell r="S1467" t="str">
            <v/>
          </cell>
          <cell r="T1467" t="str">
            <v xml:space="preserve"> KAREN BAUTISTA                   </v>
          </cell>
          <cell r="U1467">
            <v>42874</v>
          </cell>
          <cell r="V1467" t="str">
            <v>SUR</v>
          </cell>
          <cell r="Y1467">
            <v>42802</v>
          </cell>
          <cell r="AD1467" t="str">
            <v>atzalan/pedernales</v>
          </cell>
          <cell r="AE1467" t="str">
            <v>VER</v>
          </cell>
          <cell r="AF1467" t="str">
            <v>MX</v>
          </cell>
          <cell r="AG1467" t="str">
            <v>10290185</v>
          </cell>
          <cell r="AH1467" t="str">
            <v>CANDELARIA ARENAS LANDERO</v>
          </cell>
          <cell r="AI1467" t="str">
            <v>rio binazco 203</v>
          </cell>
          <cell r="AJ1467" t="str">
            <v>2323733169</v>
          </cell>
          <cell r="AK1467" t="str">
            <v>2321004120</v>
          </cell>
          <cell r="AL1467" t="str">
            <v>93610</v>
          </cell>
          <cell r="AM1467"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67" t="str">
            <v>1TE50B8NUSCB</v>
          </cell>
          <cell r="AO1467" t="str">
            <v>Smart</v>
          </cell>
          <cell r="AP1467" t="str">
            <v>Hisense</v>
          </cell>
          <cell r="AQ1467" t="str">
            <v>Opera</v>
          </cell>
          <cell r="AR1467" t="str">
            <v>FHD 1920 x 1080</v>
          </cell>
          <cell r="AS1467" t="str">
            <v>3TE50G170479G170479M010</v>
          </cell>
          <cell r="AU1467" t="str">
            <v>50H6D</v>
          </cell>
          <cell r="AV1467" t="str">
            <v>3TE50G170479</v>
          </cell>
          <cell r="AW1467" t="str">
            <v>G170479</v>
          </cell>
          <cell r="AX1467" t="str">
            <v>M010</v>
          </cell>
          <cell r="AY1467">
            <v>74012888</v>
          </cell>
          <cell r="AZ1467">
            <v>51013808</v>
          </cell>
          <cell r="BA1467">
            <v>80153919</v>
          </cell>
        </row>
        <row r="1468">
          <cell r="D1468">
            <v>60317831</v>
          </cell>
          <cell r="E1468" t="str">
            <v>A</v>
          </cell>
          <cell r="F1468" t="str">
            <v>TV</v>
          </cell>
          <cell r="G1468" t="str">
            <v>SEUDONIA RAYMUNDO ISIDRO</v>
          </cell>
          <cell r="H1468" t="str">
            <v>16 DE SEPTIEMBRE S/N, SAN ANTONIO LAS PALMAS JOCOTEPEC</v>
          </cell>
          <cell r="I1468">
            <v>2834880228</v>
          </cell>
          <cell r="J1468" t="str">
            <v>HISENSE</v>
          </cell>
          <cell r="K1468" t="str">
            <v>50K20D</v>
          </cell>
          <cell r="L1468" t="str">
            <v>50G144843H05201</v>
          </cell>
          <cell r="M1468">
            <v>14930</v>
          </cell>
          <cell r="N1468">
            <v>8399</v>
          </cell>
          <cell r="O1468">
            <v>42211</v>
          </cell>
          <cell r="P1468">
            <v>42860</v>
          </cell>
          <cell r="Q1468">
            <v>201022</v>
          </cell>
          <cell r="R1468" t="str">
            <v>P;1 DAÑADO EL PANEL: # T173331 PEDIDO OC-1010849</v>
          </cell>
          <cell r="S1468" t="str">
            <v>EQUIPO EN TALLER, FORANEO SE RECOLECTO S</v>
          </cell>
          <cell r="T1468" t="str">
            <v xml:space="preserve">  MAURICIO ILESCAS OLIVERA        </v>
          </cell>
          <cell r="U1468">
            <v>42874</v>
          </cell>
          <cell r="V1468" t="str">
            <v>SUR</v>
          </cell>
          <cell r="Y1468">
            <v>42860</v>
          </cell>
          <cell r="AD1468" t="str">
            <v>San antonio las palmas jocotepec</v>
          </cell>
          <cell r="AE1468" t="str">
            <v>OAX</v>
          </cell>
          <cell r="AF1468" t="str">
            <v>MX</v>
          </cell>
          <cell r="AG1468" t="str">
            <v>10417620</v>
          </cell>
          <cell r="AH1468" t="str">
            <v>SEUDONIA RAIMUNDO ISIDRO</v>
          </cell>
          <cell r="AI1468" t="str">
            <v>Calle:16 de septiembre s/n</v>
          </cell>
          <cell r="AJ1468" t="str">
            <v>2834880228</v>
          </cell>
          <cell r="AK1468">
            <v>0</v>
          </cell>
          <cell r="AL1468" t="str">
            <v>68921</v>
          </cell>
          <cell r="AM1468"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68" t="str">
            <v>3TE50G132311</v>
          </cell>
          <cell r="AO1468" t="str">
            <v>Básica</v>
          </cell>
          <cell r="AP1468" t="str">
            <v>Hisense</v>
          </cell>
          <cell r="AQ1468" t="str">
            <v>Opera</v>
          </cell>
          <cell r="AR1468" t="str">
            <v>FHD 1920 x 1080</v>
          </cell>
          <cell r="AS1468" t="str">
            <v>3TE50G170479G170479M010</v>
          </cell>
          <cell r="AU1468" t="str">
            <v>50H6D</v>
          </cell>
          <cell r="AV1468" t="str">
            <v>3TE50G170479</v>
          </cell>
          <cell r="AW1468" t="str">
            <v>G170479</v>
          </cell>
          <cell r="AX1468" t="str">
            <v>M010</v>
          </cell>
          <cell r="AY1468">
            <v>74012890</v>
          </cell>
          <cell r="AZ1468">
            <v>51013810</v>
          </cell>
          <cell r="BA1468">
            <v>80154467</v>
          </cell>
        </row>
        <row r="1469">
          <cell r="D1469">
            <v>60312990</v>
          </cell>
          <cell r="E1469" t="str">
            <v>A</v>
          </cell>
          <cell r="F1469" t="str">
            <v>TV</v>
          </cell>
          <cell r="G1469" t="str">
            <v xml:space="preserve">LETICIA GONZALEZ MEDINA </v>
          </cell>
          <cell r="H1469" t="str">
            <v xml:space="preserve">Morelos
NO. 72 Cd Guzman/Centro
</v>
          </cell>
          <cell r="I1469">
            <v>3414126179</v>
          </cell>
          <cell r="J1469" t="str">
            <v>HISENSE</v>
          </cell>
          <cell r="K1469" t="str">
            <v>50K20D</v>
          </cell>
          <cell r="L1469" t="str">
            <v>50J141822H00559</v>
          </cell>
          <cell r="M1469" t="str">
            <v>POLIZA SELLADA</v>
          </cell>
          <cell r="N1469" t="str">
            <v>POLIZA SELLADA</v>
          </cell>
          <cell r="O1469" t="str">
            <v>12/24/2015</v>
          </cell>
          <cell r="P1469">
            <v>42796</v>
          </cell>
          <cell r="Q1469">
            <v>201518</v>
          </cell>
          <cell r="R1469" t="str">
            <v>16/03/2017 01 : 40  JORGE.VAZ : NP5
TARJETA T-CON NO SURTIDA OC-1008385 -1134063</v>
          </cell>
          <cell r="S1469" t="str">
            <v xml:space="preserve">CLIENTE EN ESPERA DE CAMBIO FISICO </v>
          </cell>
          <cell r="T1469" t="str">
            <v xml:space="preserve"> Antonio Hernández Cedeño         </v>
          </cell>
          <cell r="U1469">
            <v>42874</v>
          </cell>
          <cell r="V1469" t="str">
            <v>SUR</v>
          </cell>
          <cell r="Y1469">
            <v>42793</v>
          </cell>
          <cell r="AD1469" t="str">
            <v>Cd Guzman/Centro</v>
          </cell>
          <cell r="AE1469" t="str">
            <v>JAL</v>
          </cell>
          <cell r="AF1469" t="str">
            <v>MX</v>
          </cell>
          <cell r="AG1469" t="str">
            <v>10412787</v>
          </cell>
          <cell r="AH1469" t="str">
            <v>LETICIA GONZALEZ MEDINA</v>
          </cell>
          <cell r="AI1469" t="str">
            <v>72 Morelos</v>
          </cell>
          <cell r="AJ1469" t="str">
            <v>3411176143</v>
          </cell>
          <cell r="AK1469" t="str">
            <v>3411176143</v>
          </cell>
          <cell r="AL1469" t="str">
            <v>49000</v>
          </cell>
          <cell r="AM1469"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69" t="str">
            <v>3TE50G132311</v>
          </cell>
          <cell r="AO1469" t="str">
            <v>Básica</v>
          </cell>
          <cell r="AP1469" t="str">
            <v>Hisense</v>
          </cell>
          <cell r="AQ1469" t="str">
            <v>Opera</v>
          </cell>
          <cell r="AR1469" t="str">
            <v>FHD 1920 x 1080</v>
          </cell>
          <cell r="AS1469" t="str">
            <v>3TE50G170479G170479M010</v>
          </cell>
          <cell r="AU1469" t="str">
            <v>50H6D</v>
          </cell>
          <cell r="AV1469" t="str">
            <v>3TE50G170479</v>
          </cell>
          <cell r="AW1469" t="str">
            <v>G170479</v>
          </cell>
          <cell r="AX1469" t="str">
            <v>M010</v>
          </cell>
          <cell r="AY1469">
            <v>74012905</v>
          </cell>
          <cell r="AZ1469">
            <v>51013823</v>
          </cell>
          <cell r="BA1469">
            <v>80154523</v>
          </cell>
        </row>
        <row r="1470">
          <cell r="D1470">
            <v>60314713</v>
          </cell>
          <cell r="E1470" t="str">
            <v>A</v>
          </cell>
          <cell r="F1470" t="str">
            <v>TV</v>
          </cell>
          <cell r="G1470" t="str">
            <v>BERTHA RODRIGUEZ</v>
          </cell>
          <cell r="H1470" t="str">
            <v>Conjunto Las Garzas
House Number: casa1</v>
          </cell>
          <cell r="I1470">
            <v>3148726149</v>
          </cell>
          <cell r="J1470" t="str">
            <v>HISENSE</v>
          </cell>
          <cell r="K1470" t="str">
            <v>50H7GB</v>
          </cell>
          <cell r="L1470" t="str">
            <v>50G161943MH5101</v>
          </cell>
          <cell r="M1470" t="str">
            <v>POLIZA SELLADA</v>
          </cell>
          <cell r="N1470" t="str">
            <v>SEALED WARRANTY</v>
          </cell>
          <cell r="O1470">
            <v>42381</v>
          </cell>
          <cell r="P1470" t="str">
            <v xml:space="preserve">30/03/2017 
</v>
          </cell>
          <cell r="Q1470">
            <v>201518</v>
          </cell>
          <cell r="R1470" t="str">
            <v>06/04/2017 23 : 18  ERNESTO.HERN : NP5
OC-1009239, T194562/Panel - PANEL</v>
          </cell>
          <cell r="S1470" t="str">
            <v>EN ESPERA DE CF</v>
          </cell>
          <cell r="T1470" t="str">
            <v xml:space="preserve"> Antonio Hernández Cedeño         </v>
          </cell>
          <cell r="U1470">
            <v>42874</v>
          </cell>
          <cell r="V1470" t="str">
            <v>SUR</v>
          </cell>
          <cell r="Y1470">
            <v>42816</v>
          </cell>
          <cell r="AD1470" t="str">
            <v>Manzanillo/Playa Azul</v>
          </cell>
          <cell r="AE1470" t="str">
            <v>COL</v>
          </cell>
          <cell r="AF1470" t="str">
            <v>MX</v>
          </cell>
          <cell r="AG1470" t="str">
            <v>10414411</v>
          </cell>
          <cell r="AH1470" t="str">
            <v>BERTHA RODRIGUEZ</v>
          </cell>
          <cell r="AI1470" t="str">
            <v>casa1 Conjunto Las Garzas</v>
          </cell>
          <cell r="AJ1470" t="str">
            <v>0443148726149</v>
          </cell>
          <cell r="AK1470" t="str">
            <v>0443148726149</v>
          </cell>
          <cell r="AL1470" t="str">
            <v>28218</v>
          </cell>
          <cell r="AM1470"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70" t="str">
            <v>3TE50G1523B0</v>
          </cell>
          <cell r="AO1470" t="str">
            <v>Smart</v>
          </cell>
          <cell r="AP1470" t="str">
            <v>Hisense</v>
          </cell>
          <cell r="AQ1470" t="str">
            <v>Android</v>
          </cell>
          <cell r="AR1470" t="str">
            <v>UHD 3840 X 2160</v>
          </cell>
          <cell r="AS1470" t="str">
            <v>3TE50G162681G162681M010</v>
          </cell>
          <cell r="AT1470">
            <v>7</v>
          </cell>
          <cell r="AU1470" t="str">
            <v>50CU6000</v>
          </cell>
          <cell r="AV1470" t="str">
            <v>3TE50G162681</v>
          </cell>
          <cell r="AW1470" t="str">
            <v>G162681</v>
          </cell>
          <cell r="AX1470" t="str">
            <v>M010</v>
          </cell>
          <cell r="AY1470">
            <v>74012868</v>
          </cell>
          <cell r="AZ1470">
            <v>51013790</v>
          </cell>
          <cell r="BA1470">
            <v>80154468</v>
          </cell>
        </row>
        <row r="1471">
          <cell r="D1471">
            <v>60311494</v>
          </cell>
          <cell r="E1471" t="str">
            <v>A</v>
          </cell>
          <cell r="F1471" t="str">
            <v>TV</v>
          </cell>
          <cell r="G1471" t="str">
            <v>LUCIOLA CUEVAS</v>
          </cell>
          <cell r="H1471" t="str">
            <v xml:space="preserve">Elimon
461 CD Guzman /Soliralidad
</v>
          </cell>
          <cell r="I1471">
            <v>3414139217</v>
          </cell>
          <cell r="J1471" t="str">
            <v>HISENSE</v>
          </cell>
          <cell r="K1471" t="str">
            <v>50H7GB</v>
          </cell>
          <cell r="L1471" t="str">
            <v>50G1617C8MH5212</v>
          </cell>
          <cell r="M1471" t="str">
            <v>CGZ / 000128807</v>
          </cell>
          <cell r="N1471">
            <v>13331.89</v>
          </cell>
          <cell r="O1471">
            <v>42692</v>
          </cell>
          <cell r="P1471" t="str">
            <v xml:space="preserve">18/02/2017 
</v>
          </cell>
          <cell r="Q1471">
            <v>201518</v>
          </cell>
          <cell r="R1471" t="str">
            <v>SIN SURTIMIENTO  TARJETA PCB MAIN OC-1007803</v>
          </cell>
          <cell r="S1471" t="str">
            <v>CLIENTE EN ESPERA DE CF no aparece en bu</v>
          </cell>
          <cell r="T1471" t="str">
            <v xml:space="preserve"> Antonio Hernández Cedeño         </v>
          </cell>
          <cell r="U1471">
            <v>42874</v>
          </cell>
          <cell r="V1471" t="str">
            <v>SUR</v>
          </cell>
          <cell r="Y1471">
            <v>42780</v>
          </cell>
          <cell r="AD1471" t="str">
            <v>CD Guzman /Soliralidad</v>
          </cell>
          <cell r="AE1471" t="str">
            <v>JAL</v>
          </cell>
          <cell r="AF1471" t="str">
            <v>MX</v>
          </cell>
          <cell r="AG1471" t="str">
            <v>10411546</v>
          </cell>
          <cell r="AH1471" t="str">
            <v>LUCIOLA CUEVAS</v>
          </cell>
          <cell r="AI1471" t="str">
            <v>461 Elimon</v>
          </cell>
          <cell r="AJ1471" t="str">
            <v>3414139217</v>
          </cell>
          <cell r="AK1471" t="str">
            <v>3411176610</v>
          </cell>
          <cell r="AL1471" t="str">
            <v>49097</v>
          </cell>
          <cell r="AM1471"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71" t="str">
            <v>3TE50G1523B0</v>
          </cell>
          <cell r="AO1471" t="str">
            <v>Smart</v>
          </cell>
          <cell r="AP1471" t="str">
            <v>Hisense</v>
          </cell>
          <cell r="AQ1471" t="str">
            <v>Android</v>
          </cell>
          <cell r="AR1471" t="str">
            <v>UHD 3840 X 2160</v>
          </cell>
          <cell r="AS1471" t="str">
            <v>3TE50G162681G162681M010</v>
          </cell>
          <cell r="AT1471">
            <v>7</v>
          </cell>
          <cell r="AU1471" t="str">
            <v>50CU6000</v>
          </cell>
          <cell r="AV1471" t="str">
            <v>3TE50G162681</v>
          </cell>
          <cell r="AW1471" t="str">
            <v>G162681</v>
          </cell>
          <cell r="AX1471" t="str">
            <v>M010</v>
          </cell>
          <cell r="AY1471">
            <v>74012869</v>
          </cell>
          <cell r="AZ1471">
            <v>51013791</v>
          </cell>
          <cell r="BA1471">
            <v>80154476</v>
          </cell>
        </row>
        <row r="1472">
          <cell r="D1472">
            <v>60316396</v>
          </cell>
          <cell r="E1472" t="str">
            <v>A</v>
          </cell>
          <cell r="F1472" t="str">
            <v>TV</v>
          </cell>
          <cell r="G1472" t="str">
            <v xml:space="preserve">JESUS ENRIQUE SENA RODRIGUEZ </v>
          </cell>
          <cell r="H1472" t="str">
            <v>CASA 61 CALLE PROL.CENOTE SAGRADO MZ-44 LOTE 10 SPM 107</v>
          </cell>
          <cell r="I1472">
            <v>9983800372</v>
          </cell>
          <cell r="J1472" t="str">
            <v>HISENSE</v>
          </cell>
          <cell r="K1472" t="str">
            <v>50H6B</v>
          </cell>
          <cell r="L1472" t="str">
            <v>50G151275H00190</v>
          </cell>
          <cell r="M1472">
            <v>9870</v>
          </cell>
          <cell r="N1472">
            <v>10559.2</v>
          </cell>
          <cell r="O1472">
            <v>42524</v>
          </cell>
          <cell r="P1472">
            <v>42845</v>
          </cell>
          <cell r="Q1472">
            <v>201033</v>
          </cell>
          <cell r="R1472" t="str">
            <v xml:space="preserve">21/04/2017 ARANTXA MON.: NP5  OC-1009813 , 179317 PCB MAIN </v>
          </cell>
          <cell r="S1472" t="str">
            <v xml:space="preserve"> EQUIPO EN RESGUARDO DE CSA CON TODOS SU</v>
          </cell>
          <cell r="T1472" t="str">
            <v xml:space="preserve">     JUAN OSWALDO URIBE PERAZA    </v>
          </cell>
          <cell r="U1472">
            <v>42878</v>
          </cell>
          <cell r="V1472" t="str">
            <v>SUR</v>
          </cell>
          <cell r="Y1472">
            <v>42844</v>
          </cell>
          <cell r="AD1472" t="str">
            <v>Benito J/Frac.Paraiso maya 3</v>
          </cell>
          <cell r="AE1472" t="str">
            <v>QR</v>
          </cell>
          <cell r="AF1472" t="str">
            <v>MX</v>
          </cell>
          <cell r="AG1472" t="str">
            <v>10416336</v>
          </cell>
          <cell r="AH1472" t="str">
            <v>JESUS ENRIQUE SENA RODRIGUEZ</v>
          </cell>
          <cell r="AI1472" t="str">
            <v>Casa 61 Calle prol.Cenote sagrado mz 44 lt 10 Smz 107</v>
          </cell>
          <cell r="AJ1472" t="str">
            <v>9988975472</v>
          </cell>
          <cell r="AK1472" t="str">
            <v>9988975472</v>
          </cell>
          <cell r="AL1472" t="str">
            <v>77539</v>
          </cell>
          <cell r="AM1472"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72" t="str">
            <v>3TE50G151275</v>
          </cell>
          <cell r="AO1472" t="str">
            <v>Smart</v>
          </cell>
          <cell r="AP1472" t="str">
            <v>Hisense</v>
          </cell>
          <cell r="AQ1472" t="str">
            <v>Opera</v>
          </cell>
          <cell r="AR1472" t="str">
            <v>FHD 1920 x 1080</v>
          </cell>
          <cell r="AS1472" t="str">
            <v>3TE50G162681G162681M010</v>
          </cell>
          <cell r="AT1472">
            <v>7</v>
          </cell>
          <cell r="AU1472" t="str">
            <v>50CU6000</v>
          </cell>
          <cell r="AV1472" t="str">
            <v>3TE50G162681</v>
          </cell>
          <cell r="AW1472" t="str">
            <v>G162681</v>
          </cell>
          <cell r="AX1472" t="str">
            <v>M010</v>
          </cell>
          <cell r="AY1472">
            <v>74012870</v>
          </cell>
          <cell r="AZ1472">
            <v>51013792</v>
          </cell>
          <cell r="BA1472">
            <v>80154481</v>
          </cell>
        </row>
        <row r="1473">
          <cell r="D1473">
            <v>60315026</v>
          </cell>
          <cell r="E1473" t="str">
            <v>A</v>
          </cell>
          <cell r="F1473" t="str">
            <v>TV</v>
          </cell>
          <cell r="G1473" t="str">
            <v>SERGIO LAVOIGNET HERNANDEZ</v>
          </cell>
          <cell r="H1473" t="str">
            <v xml:space="preserve">AV. AVIL CAMACHO S/N MISANTLA </v>
          </cell>
          <cell r="I1473">
            <v>2351052887</v>
          </cell>
          <cell r="J1473" t="str">
            <v>HISENSE</v>
          </cell>
          <cell r="K1473" t="str">
            <v>50H7SG</v>
          </cell>
          <cell r="L1473" t="str">
            <v>50G1450A4H00639</v>
          </cell>
          <cell r="M1473" t="str">
            <v>TICKET 9029454015</v>
          </cell>
          <cell r="N1473" t="str">
            <v>10,284,00</v>
          </cell>
          <cell r="O1473">
            <v>42342</v>
          </cell>
          <cell r="P1473" t="str">
            <v>03/27/2017</v>
          </cell>
          <cell r="Q1473">
            <v>201068</v>
          </cell>
          <cell r="R1473" t="str">
            <v xml:space="preserve">PANEL (177074)  OC-1009475
</v>
          </cell>
          <cell r="S1473" t="str">
            <v/>
          </cell>
          <cell r="T1473" t="str">
            <v xml:space="preserve"> KAREN BAUTISTA                  F</v>
          </cell>
          <cell r="U1473">
            <v>42880</v>
          </cell>
          <cell r="V1473" t="str">
            <v>SUR</v>
          </cell>
          <cell r="Y1473">
            <v>42821</v>
          </cell>
          <cell r="AD1473" t="str">
            <v>Mizantla/Marco antonio muños</v>
          </cell>
          <cell r="AE1473" t="str">
            <v>VER</v>
          </cell>
          <cell r="AF1473" t="str">
            <v>MX</v>
          </cell>
          <cell r="AG1473" t="str">
            <v>10415182</v>
          </cell>
          <cell r="AH1473" t="str">
            <v>SERGIO LAVOIGNET HERNANDEZ</v>
          </cell>
          <cell r="AI1473" t="str">
            <v>Av avila camacho s/n</v>
          </cell>
          <cell r="AJ1473" t="str">
            <v>2351052887</v>
          </cell>
          <cell r="AK1473">
            <v>0</v>
          </cell>
          <cell r="AL1473" t="str">
            <v>93829</v>
          </cell>
          <cell r="AM1473"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73" t="str">
            <v>3TE50A145036</v>
          </cell>
          <cell r="AO1473" t="str">
            <v>Smart</v>
          </cell>
          <cell r="AP1473" t="str">
            <v>Hisense</v>
          </cell>
          <cell r="AQ1473" t="str">
            <v>Android</v>
          </cell>
          <cell r="AR1473" t="str">
            <v>FHD 1920 x 1080</v>
          </cell>
          <cell r="AS1473" t="str">
            <v>3TE50G162681G162681M010</v>
          </cell>
          <cell r="AT1473">
            <v>7</v>
          </cell>
          <cell r="AU1473" t="str">
            <v>50CU6000</v>
          </cell>
          <cell r="AV1473" t="str">
            <v>3TE50G162681</v>
          </cell>
          <cell r="AW1473" t="str">
            <v>G162681</v>
          </cell>
          <cell r="AX1473" t="str">
            <v>M010</v>
          </cell>
          <cell r="AY1473">
            <v>74012871</v>
          </cell>
          <cell r="AZ1473">
            <v>51013793</v>
          </cell>
          <cell r="BA1473">
            <v>80154483</v>
          </cell>
        </row>
        <row r="1474">
          <cell r="D1474">
            <v>60311428</v>
          </cell>
          <cell r="E1474" t="str">
            <v>A</v>
          </cell>
          <cell r="F1474" t="str">
            <v>TV</v>
          </cell>
          <cell r="G1474" t="str">
            <v>JORGE ALBERTO CORDOBA GARCIA</v>
          </cell>
          <cell r="H1474" t="str">
            <v>ANGEL NUÑEZ BELTRAN NO. 93 INT 2 EMILIANOP ZAPATA</v>
          </cell>
          <cell r="I1474">
            <v>2281613331</v>
          </cell>
          <cell r="J1474" t="str">
            <v>HISENSE</v>
          </cell>
          <cell r="K1474" t="str">
            <v>50H7GB</v>
          </cell>
          <cell r="L1474" t="str">
            <v>50G155381H00562</v>
          </cell>
          <cell r="M1474" t="str">
            <v>9270 TICKET</v>
          </cell>
          <cell r="N1474" t="str">
            <v>9,555,00</v>
          </cell>
          <cell r="O1474">
            <v>42580</v>
          </cell>
          <cell r="P1474" t="str">
            <v>04/24/2017</v>
          </cell>
          <cell r="Q1474">
            <v>201068</v>
          </cell>
          <cell r="R1474" t="str">
            <v xml:space="preserve"> (194635) OC-1007429
</v>
          </cell>
          <cell r="S1474" t="str">
            <v/>
          </cell>
          <cell r="T1474" t="str">
            <v xml:space="preserve">  KAREN BAUTISTA                  </v>
          </cell>
          <cell r="U1474">
            <v>42880</v>
          </cell>
          <cell r="V1474" t="str">
            <v>SUR</v>
          </cell>
          <cell r="Y1474">
            <v>42779</v>
          </cell>
          <cell r="AD1474" t="str">
            <v>Xalapa/Emiliano Zapata</v>
          </cell>
          <cell r="AE1474" t="str">
            <v>VER</v>
          </cell>
          <cell r="AF1474" t="str">
            <v>MX</v>
          </cell>
          <cell r="AG1474" t="str">
            <v>10411824</v>
          </cell>
          <cell r="AH1474" t="str">
            <v>JORGE ALBERTO CORDOBA GARCIA</v>
          </cell>
          <cell r="AI1474" t="str">
            <v>Angel nuñes beltran num 93 int 2</v>
          </cell>
          <cell r="AJ1474" t="str">
            <v>2281613331</v>
          </cell>
          <cell r="AK1474">
            <v>0</v>
          </cell>
          <cell r="AL1474" t="str">
            <v>91090</v>
          </cell>
          <cell r="AM1474"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74" t="str">
            <v>3TE50G1523B0</v>
          </cell>
          <cell r="AO1474" t="str">
            <v>Smart</v>
          </cell>
          <cell r="AP1474" t="str">
            <v>Hisense</v>
          </cell>
          <cell r="AQ1474" t="str">
            <v>Android</v>
          </cell>
          <cell r="AR1474" t="str">
            <v>UHD 3840 X 2160</v>
          </cell>
          <cell r="AS1474" t="str">
            <v>3TE50G162681G162681M010</v>
          </cell>
          <cell r="AT1474">
            <v>7</v>
          </cell>
          <cell r="AU1474" t="str">
            <v>50CU6000</v>
          </cell>
          <cell r="AV1474" t="str">
            <v>3TE50G162681</v>
          </cell>
          <cell r="AW1474" t="str">
            <v>G162681</v>
          </cell>
          <cell r="AX1474" t="str">
            <v>M010</v>
          </cell>
          <cell r="AY1474">
            <v>74012872</v>
          </cell>
          <cell r="AZ1474">
            <v>51013794</v>
          </cell>
          <cell r="BA1474">
            <v>80154485</v>
          </cell>
        </row>
        <row r="1475">
          <cell r="D1475">
            <v>60315186</v>
          </cell>
          <cell r="E1475" t="str">
            <v>A</v>
          </cell>
          <cell r="F1475" t="str">
            <v>TV</v>
          </cell>
          <cell r="G1475" t="str">
            <v>WILLIAM HEREDIA FERNANDEZ DE LARA</v>
          </cell>
          <cell r="H1475" t="str">
            <v>GUADALUPE VICTORIOA NO. 20 INT. 5 COL. CENTRO</v>
          </cell>
          <cell r="I1475">
            <v>2281082538</v>
          </cell>
          <cell r="J1475" t="str">
            <v>SHARP</v>
          </cell>
          <cell r="K1475" t="str">
            <v>LC-65N5200U</v>
          </cell>
          <cell r="L1475" t="str">
            <v>65G162308H00264</v>
          </cell>
          <cell r="M1475" t="str">
            <v>TICKET  3591672</v>
          </cell>
          <cell r="N1475" t="str">
            <v>19,999,00</v>
          </cell>
          <cell r="O1475">
            <v>42696</v>
          </cell>
          <cell r="P1475" t="str">
            <v>04/24/2017</v>
          </cell>
          <cell r="Q1475">
            <v>201068</v>
          </cell>
          <cell r="R1475" t="str">
            <v xml:space="preserve">PANEL (197213) OC-1009273
</v>
          </cell>
          <cell r="S1475" t="str">
            <v/>
          </cell>
          <cell r="T1475" t="str">
            <v xml:space="preserve"> KAREN BAUTISTA              Fecha</v>
          </cell>
          <cell r="U1475">
            <v>42880</v>
          </cell>
          <cell r="V1475" t="str">
            <v>SUR</v>
          </cell>
          <cell r="Y1475">
            <v>42824</v>
          </cell>
          <cell r="AD1475" t="str">
            <v>Xalapa/Col. Centro</v>
          </cell>
          <cell r="AE1475" t="str">
            <v>VER</v>
          </cell>
          <cell r="AF1475" t="str">
            <v>MX</v>
          </cell>
          <cell r="AG1475" t="str">
            <v>10415333</v>
          </cell>
          <cell r="AH1475" t="str">
            <v>WILLIAM HEREDIA FERNANDEZ DE LARA</v>
          </cell>
          <cell r="AI1475" t="str">
            <v>GUADALUPE VICTORIA #20 INT 5</v>
          </cell>
          <cell r="AJ1475" t="str">
            <v>2288352754</v>
          </cell>
          <cell r="AK1475" t="str">
            <v>2288352754</v>
          </cell>
          <cell r="AL1475" t="str">
            <v>91000</v>
          </cell>
          <cell r="AM1475"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75" t="str">
            <v>3TE65G155271</v>
          </cell>
          <cell r="AO1475" t="str">
            <v>Smart</v>
          </cell>
          <cell r="AP1475" t="str">
            <v>Sharp</v>
          </cell>
          <cell r="AQ1475" t="str">
            <v>Opera</v>
          </cell>
          <cell r="AR1475" t="str">
            <v>FHD 1920 x 1080</v>
          </cell>
          <cell r="AS1475" t="str">
            <v>3TE65G1635D7G1635D7M010</v>
          </cell>
          <cell r="AT1475">
            <v>1</v>
          </cell>
          <cell r="AU1475" t="str">
            <v>LC-65N7000U</v>
          </cell>
          <cell r="AV1475" t="str">
            <v>3TE65G1635D7</v>
          </cell>
          <cell r="AW1475" t="str">
            <v>G1635D7</v>
          </cell>
          <cell r="AX1475" t="str">
            <v>M010</v>
          </cell>
          <cell r="AY1475">
            <v>74012873</v>
          </cell>
          <cell r="AZ1475">
            <v>51013795</v>
          </cell>
          <cell r="BA1475">
            <v>80154487</v>
          </cell>
        </row>
        <row r="1476">
          <cell r="D1476">
            <v>60308606</v>
          </cell>
          <cell r="E1476" t="str">
            <v>A</v>
          </cell>
          <cell r="F1476" t="str">
            <v>TV</v>
          </cell>
          <cell r="G1476" t="str">
            <v>JOSE RUPERTO HERNANDEZ JUAREZ</v>
          </cell>
          <cell r="H1476" t="str">
            <v xml:space="preserve">LEON GUZMAN NO. 303 CENTRO TEZIHUTLAN </v>
          </cell>
          <cell r="I1476">
            <v>2313122252</v>
          </cell>
          <cell r="J1476" t="str">
            <v xml:space="preserve">HISENSE </v>
          </cell>
          <cell r="K1476" t="str">
            <v>50K20DW</v>
          </cell>
          <cell r="L1476" t="str">
            <v>50J140464H04019</v>
          </cell>
          <cell r="M1476" t="str">
            <v>TICKET IBABQ20485</v>
          </cell>
          <cell r="N1476" t="str">
            <v>8,499,00</v>
          </cell>
          <cell r="O1476">
            <v>41957</v>
          </cell>
          <cell r="P1476">
            <v>42749</v>
          </cell>
          <cell r="Q1476">
            <v>201068</v>
          </cell>
          <cell r="R1476" t="str">
            <v xml:space="preserve">SOLICITUD DE PANEL T173331  OC-1006131,  FALTA DE REFACCION </v>
          </cell>
          <cell r="S1476" t="str">
            <v/>
          </cell>
          <cell r="T1476" t="str">
            <v>KAREN BAUTISTA</v>
          </cell>
          <cell r="U1476">
            <v>42880</v>
          </cell>
          <cell r="V1476" t="str">
            <v>SUR</v>
          </cell>
          <cell r="Y1476">
            <v>42745</v>
          </cell>
          <cell r="AD1476" t="str">
            <v>Centro/TeZiutlan</v>
          </cell>
          <cell r="AE1476" t="str">
            <v>PUE</v>
          </cell>
          <cell r="AF1476" t="str">
            <v>MX</v>
          </cell>
          <cell r="AG1476" t="str">
            <v>10409409</v>
          </cell>
          <cell r="AH1476" t="str">
            <v>JOSE RUPERTO HERNANDEZ JUAREZ</v>
          </cell>
          <cell r="AI1476" t="str">
            <v>303 Leon Guzman</v>
          </cell>
          <cell r="AJ1476" t="str">
            <v>2313122252</v>
          </cell>
          <cell r="AK1476">
            <v>0</v>
          </cell>
          <cell r="AL1476" t="str">
            <v>73800</v>
          </cell>
          <cell r="AM1476"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76" t="str">
            <v>1TE50B8NUSCB</v>
          </cell>
          <cell r="AO1476" t="str">
            <v>Smart</v>
          </cell>
          <cell r="AP1476" t="str">
            <v>Hisense</v>
          </cell>
          <cell r="AQ1476" t="str">
            <v>Opera</v>
          </cell>
          <cell r="AR1476" t="str">
            <v>FHD 1920 x 1080</v>
          </cell>
          <cell r="AS1476" t="str">
            <v>3TE50G170479G170479M010</v>
          </cell>
          <cell r="AT1476">
            <v>35</v>
          </cell>
          <cell r="AU1476" t="str">
            <v>50H6D</v>
          </cell>
          <cell r="AV1476" t="str">
            <v>3TE50G170479</v>
          </cell>
          <cell r="AW1476" t="str">
            <v>G170479</v>
          </cell>
          <cell r="AX1476" t="str">
            <v>M010</v>
          </cell>
          <cell r="AY1476">
            <v>74012936</v>
          </cell>
          <cell r="AZ1476">
            <v>51013853</v>
          </cell>
          <cell r="BA1476">
            <v>80154465</v>
          </cell>
        </row>
        <row r="1477">
          <cell r="D1477">
            <v>60318029</v>
          </cell>
          <cell r="E1477" t="str">
            <v>A</v>
          </cell>
          <cell r="F1477" t="str">
            <v>TV</v>
          </cell>
          <cell r="G1477" t="str">
            <v>OSCAR QUINTERO SANCHEZ</v>
          </cell>
          <cell r="H1477" t="str">
            <v>FRANCISCO DE AYZA 69, LA PERLA, GUADALAJARA, JALISCO</v>
          </cell>
          <cell r="I1477">
            <v>3313101806</v>
          </cell>
          <cell r="J1477" t="str">
            <v>HISENSE</v>
          </cell>
          <cell r="K1477" t="str">
            <v>50K20DW</v>
          </cell>
          <cell r="L1477" t="str">
            <v>50G143064H02754</v>
          </cell>
          <cell r="M1477" t="str">
            <v>521979892
2488827474491</v>
          </cell>
          <cell r="N1477">
            <v>8499</v>
          </cell>
          <cell r="O1477">
            <v>41802</v>
          </cell>
          <cell r="P1477">
            <v>42864</v>
          </cell>
          <cell r="Q1477">
            <v>201076</v>
          </cell>
          <cell r="R1477" t="str">
            <v>NP5 T173331/PANEL/OC-1010642</v>
          </cell>
          <cell r="S1477" t="str">
            <v xml:space="preserve"> </v>
          </cell>
          <cell r="T1477" t="str">
            <v>Carlos Muñiz</v>
          </cell>
          <cell r="U1477">
            <v>42880</v>
          </cell>
          <cell r="V1477" t="str">
            <v>SUR</v>
          </cell>
          <cell r="Y1477">
            <v>42864</v>
          </cell>
          <cell r="AD1477" t="str">
            <v>la perla/guadalajara</v>
          </cell>
          <cell r="AE1477" t="str">
            <v>JAL</v>
          </cell>
          <cell r="AF1477" t="str">
            <v>MX</v>
          </cell>
          <cell r="AG1477" t="str">
            <v>10417771</v>
          </cell>
          <cell r="AH1477" t="str">
            <v>OSCAR QUINTERO SANCHEZ</v>
          </cell>
          <cell r="AI1477" t="str">
            <v>69 fancisco de hayza</v>
          </cell>
          <cell r="AJ1477" t="str">
            <v>3313101806</v>
          </cell>
          <cell r="AK1477" t="str">
            <v>3313101806</v>
          </cell>
          <cell r="AL1477" t="str">
            <v>44360</v>
          </cell>
          <cell r="AM1477"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77" t="str">
            <v>1TE50B8NUSCB</v>
          </cell>
          <cell r="AO1477" t="str">
            <v>Smart</v>
          </cell>
          <cell r="AP1477" t="str">
            <v>Hisense</v>
          </cell>
          <cell r="AQ1477" t="str">
            <v>Opera</v>
          </cell>
          <cell r="AR1477" t="str">
            <v>FHD 1920 x 1080</v>
          </cell>
          <cell r="AS1477" t="str">
            <v>3TE50G170479G170479M010</v>
          </cell>
          <cell r="AT1477">
            <v>35</v>
          </cell>
          <cell r="AU1477" t="str">
            <v>50H6D</v>
          </cell>
          <cell r="AV1477" t="str">
            <v>3TE50G170479</v>
          </cell>
          <cell r="AW1477" t="str">
            <v>G170479</v>
          </cell>
          <cell r="AX1477" t="str">
            <v>M010</v>
          </cell>
          <cell r="AY1477">
            <v>74012937</v>
          </cell>
          <cell r="AZ1477">
            <v>51013854</v>
          </cell>
          <cell r="BA1477">
            <v>80154469</v>
          </cell>
        </row>
        <row r="1478">
          <cell r="D1478">
            <v>60318175</v>
          </cell>
          <cell r="E1478" t="str">
            <v>A</v>
          </cell>
          <cell r="F1478" t="str">
            <v>TV</v>
          </cell>
          <cell r="G1478" t="str">
            <v>RAUL PULIDO RAMIREZ</v>
          </cell>
          <cell r="H1478" t="str">
            <v>SANTA EMMA 109 CLUSTER 5, HACIENDA SANTA FE, TLAJOMULCO DE ZUÑIGA, JALISCO</v>
          </cell>
          <cell r="I1478">
            <v>3310991682</v>
          </cell>
          <cell r="J1478" t="str">
            <v>HISENSE</v>
          </cell>
          <cell r="K1478" t="str">
            <v>50H5GB</v>
          </cell>
          <cell r="L1478" t="str">
            <v>50G150311H03346</v>
          </cell>
          <cell r="M1478">
            <v>14586</v>
          </cell>
          <cell r="N1478">
            <v>17875</v>
          </cell>
          <cell r="O1478">
            <v>42324</v>
          </cell>
          <cell r="P1478">
            <v>42865</v>
          </cell>
          <cell r="Q1478">
            <v>201076</v>
          </cell>
          <cell r="R1478" t="str">
            <v>NP5 T182406/PANEL/OC-1010715</v>
          </cell>
          <cell r="S1478" t="str">
            <v xml:space="preserve"> </v>
          </cell>
          <cell r="T1478" t="str">
            <v>Carlos Muñiz</v>
          </cell>
          <cell r="U1478">
            <v>42880</v>
          </cell>
          <cell r="V1478" t="str">
            <v>SUR</v>
          </cell>
          <cell r="Y1478">
            <v>42865</v>
          </cell>
          <cell r="AD1478" t="str">
            <v>Tlajoluco de Zuñiga /Santa Fe</v>
          </cell>
          <cell r="AE1478" t="str">
            <v>JAL</v>
          </cell>
          <cell r="AF1478" t="str">
            <v>MX</v>
          </cell>
          <cell r="AG1478" t="str">
            <v>10417846</v>
          </cell>
          <cell r="AH1478" t="str">
            <v>RAUL PULIDO</v>
          </cell>
          <cell r="AI1478" t="str">
            <v>109 SAnta Emma Cluster 5</v>
          </cell>
          <cell r="AJ1478" t="str">
            <v>3310991682</v>
          </cell>
          <cell r="AK1478">
            <v>0</v>
          </cell>
          <cell r="AL1478" t="str">
            <v>43653</v>
          </cell>
          <cell r="AM1478"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78" t="str">
            <v>3TE50A144537</v>
          </cell>
          <cell r="AO1478" t="str">
            <v>Smart</v>
          </cell>
          <cell r="AP1478" t="str">
            <v>Hisense</v>
          </cell>
          <cell r="AQ1478" t="str">
            <v>Opera</v>
          </cell>
          <cell r="AR1478" t="str">
            <v>FHD 1920 x 1080</v>
          </cell>
          <cell r="AS1478" t="str">
            <v>3TE50G154817G154817M010</v>
          </cell>
          <cell r="AT1478">
            <v>6</v>
          </cell>
          <cell r="AU1478" t="str">
            <v>50H5B</v>
          </cell>
          <cell r="AV1478" t="str">
            <v>3TE50G154817</v>
          </cell>
          <cell r="AW1478" t="str">
            <v>G154817</v>
          </cell>
          <cell r="AX1478" t="str">
            <v>M010</v>
          </cell>
          <cell r="AY1478">
            <v>74012938</v>
          </cell>
          <cell r="AZ1478">
            <v>51013855</v>
          </cell>
          <cell r="BA1478">
            <v>80154470</v>
          </cell>
        </row>
        <row r="1479">
          <cell r="D1479">
            <v>60318293</v>
          </cell>
          <cell r="E1479" t="str">
            <v>A</v>
          </cell>
          <cell r="F1479" t="str">
            <v>TV</v>
          </cell>
          <cell r="G1479" t="str">
            <v>RAMIRO SEGUEDA NAVARRETE</v>
          </cell>
          <cell r="H1479" t="str">
            <v>PETUNIA 289, ALAMEDAS DE SALATITAN, TONALA, JALISCO</v>
          </cell>
          <cell r="I1479">
            <v>3332851218</v>
          </cell>
          <cell r="J1479" t="str">
            <v>HISENSE</v>
          </cell>
          <cell r="K1479" t="str">
            <v>50K20DW</v>
          </cell>
          <cell r="L1479" t="str">
            <v>50G143291H19574</v>
          </cell>
          <cell r="M1479">
            <v>230335</v>
          </cell>
          <cell r="N1479">
            <v>11998</v>
          </cell>
          <cell r="O1479">
            <v>42200</v>
          </cell>
          <cell r="P1479">
            <v>42866</v>
          </cell>
          <cell r="Q1479">
            <v>201076</v>
          </cell>
          <cell r="R1479" t="str">
            <v>NP5 T173331/PANEL/OC-1010868</v>
          </cell>
          <cell r="S1479" t="str">
            <v xml:space="preserve"> </v>
          </cell>
          <cell r="T1479" t="str">
            <v>Carlos Muñiz</v>
          </cell>
          <cell r="U1479">
            <v>42880</v>
          </cell>
          <cell r="V1479" t="str">
            <v>SUR</v>
          </cell>
          <cell r="Y1479">
            <v>42866</v>
          </cell>
          <cell r="AD1479" t="str">
            <v>Tonalá/Col Alamedas de Salatitlan</v>
          </cell>
          <cell r="AE1479" t="str">
            <v>JAL</v>
          </cell>
          <cell r="AF1479" t="str">
            <v>MX</v>
          </cell>
          <cell r="AG1479" t="str">
            <v>10416899</v>
          </cell>
          <cell r="AH1479" t="str">
            <v>RAMIRO SEGUEDA NAVARRETE</v>
          </cell>
          <cell r="AI1479" t="str">
            <v>289 PETUNIA</v>
          </cell>
          <cell r="AJ1479" t="str">
            <v>3332851218</v>
          </cell>
          <cell r="AK1479" t="str">
            <v>3319477039</v>
          </cell>
          <cell r="AL1479" t="str">
            <v>45407</v>
          </cell>
          <cell r="AM1479" t="str">
            <v>19/05/2017 04 : 07 ARANTXA.MON : TCF119/05/2017 04 : 06 ARANTXA.MON : Se autoriza NP5; INFORMACION CORRECTA17/05/2017 23 : 35 201076 : P1: T173331/PANEL/OC-101086812/05/2017 02 : 48 JUANANTONIO : ODSWTP ELABORADA POR EMC*RD% ORQUIDEA Y IDALIA</v>
          </cell>
          <cell r="AN1479" t="str">
            <v>1TE50B8NUSCB</v>
          </cell>
          <cell r="AO1479" t="str">
            <v>Smart</v>
          </cell>
          <cell r="AP1479" t="str">
            <v>Hisense</v>
          </cell>
          <cell r="AQ1479" t="str">
            <v>Opera</v>
          </cell>
          <cell r="AR1479" t="str">
            <v>FHD 1920 x 1080</v>
          </cell>
          <cell r="AS1479" t="str">
            <v>3TE50G154817G154817M010</v>
          </cell>
          <cell r="AT1479">
            <v>6</v>
          </cell>
          <cell r="AU1479" t="str">
            <v>50H5B</v>
          </cell>
          <cell r="AV1479" t="str">
            <v>3TE50G154817</v>
          </cell>
          <cell r="AW1479" t="str">
            <v>G154817</v>
          </cell>
          <cell r="AX1479" t="str">
            <v>M010</v>
          </cell>
          <cell r="AY1479">
            <v>74012939</v>
          </cell>
          <cell r="AZ1479">
            <v>51013856</v>
          </cell>
          <cell r="BA1479">
            <v>80154473</v>
          </cell>
        </row>
        <row r="1480">
          <cell r="D1480">
            <v>60318378</v>
          </cell>
          <cell r="E1480" t="str">
            <v>A</v>
          </cell>
          <cell r="F1480" t="str">
            <v>TV</v>
          </cell>
          <cell r="G1480" t="str">
            <v>JOSE ROBERTO LUGO AGUILAR</v>
          </cell>
          <cell r="H1480" t="str">
            <v>CURITIVA 125, CHULAVISTA ETAPA 1, TLAJOMULCO DE ZUÑIGA, JALISCO</v>
          </cell>
          <cell r="I1480">
            <v>3313382882</v>
          </cell>
          <cell r="J1480" t="str">
            <v>HISENSE</v>
          </cell>
          <cell r="K1480" t="str">
            <v>50K20DW</v>
          </cell>
          <cell r="L1480" t="str">
            <v>50G143291H04944</v>
          </cell>
          <cell r="M1480">
            <v>40926507</v>
          </cell>
          <cell r="N1480">
            <v>8800</v>
          </cell>
          <cell r="O1480">
            <v>42250</v>
          </cell>
          <cell r="P1480">
            <v>42867</v>
          </cell>
          <cell r="Q1480">
            <v>201076</v>
          </cell>
          <cell r="R1480" t="str">
            <v>NP5 T173331/PANEL/OC-1010823</v>
          </cell>
          <cell r="S1480" t="str">
            <v xml:space="preserve"> </v>
          </cell>
          <cell r="T1480" t="str">
            <v>Carlos Muñiz</v>
          </cell>
          <cell r="U1480">
            <v>42880</v>
          </cell>
          <cell r="V1480" t="str">
            <v>SUR</v>
          </cell>
          <cell r="Y1480">
            <v>42867</v>
          </cell>
          <cell r="AD1480" t="str">
            <v>Tlajomulco/Col Chulavista etapa 1</v>
          </cell>
          <cell r="AE1480" t="str">
            <v>JAL</v>
          </cell>
          <cell r="AF1480" t="str">
            <v>MX</v>
          </cell>
          <cell r="AG1480" t="str">
            <v>10418184</v>
          </cell>
          <cell r="AH1480" t="str">
            <v>JOSE ROBERTO LUGO AGUILAR</v>
          </cell>
          <cell r="AI1480" t="str">
            <v>125 Curitiva</v>
          </cell>
          <cell r="AJ1480" t="str">
            <v>3313382882</v>
          </cell>
          <cell r="AK1480" t="str">
            <v>3313382882</v>
          </cell>
          <cell r="AL1480" t="str">
            <v>45653</v>
          </cell>
          <cell r="AM1480"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80" t="str">
            <v>1TE50B8NUSCB</v>
          </cell>
          <cell r="AO1480" t="str">
            <v>Smart</v>
          </cell>
          <cell r="AP1480" t="str">
            <v>Hisense</v>
          </cell>
          <cell r="AQ1480" t="str">
            <v>Opera</v>
          </cell>
          <cell r="AR1480" t="str">
            <v>FHD 1920 x 1080</v>
          </cell>
          <cell r="AS1480" t="str">
            <v>3TE50G154817G154817M010</v>
          </cell>
          <cell r="AT1480">
            <v>6</v>
          </cell>
          <cell r="AU1480" t="str">
            <v>50H5B</v>
          </cell>
          <cell r="AV1480" t="str">
            <v>3TE50G154817</v>
          </cell>
          <cell r="AW1480" t="str">
            <v>G154817</v>
          </cell>
          <cell r="AX1480" t="str">
            <v>M010</v>
          </cell>
          <cell r="AY1480">
            <v>74012940</v>
          </cell>
          <cell r="AZ1480">
            <v>51013857</v>
          </cell>
          <cell r="BA1480">
            <v>80154475</v>
          </cell>
        </row>
        <row r="1481">
          <cell r="D1481">
            <v>60318576</v>
          </cell>
          <cell r="E1481" t="str">
            <v>A</v>
          </cell>
          <cell r="F1481" t="str">
            <v>TV</v>
          </cell>
          <cell r="G1481" t="str">
            <v>JOSE DE JESUS HURTADO DELGADO</v>
          </cell>
          <cell r="H1481" t="str">
            <v>BUGAMBILIAS 162, JARDINES DE LA ESPERANZ, ZAPOPAN, JALISCO</v>
          </cell>
          <cell r="I1481" t="str">
            <v>3312618737</v>
          </cell>
          <cell r="J1481" t="str">
            <v>HISENSE</v>
          </cell>
          <cell r="K1481" t="str">
            <v>50K20D</v>
          </cell>
          <cell r="L1481" t="str">
            <v>50J140472H04484</v>
          </cell>
          <cell r="M1481" t="str">
            <v>143885797             1438857971847749890651</v>
          </cell>
          <cell r="N1481">
            <v>7499</v>
          </cell>
          <cell r="O1481">
            <v>41851</v>
          </cell>
          <cell r="P1481">
            <v>42871</v>
          </cell>
          <cell r="Q1481">
            <v>201076</v>
          </cell>
          <cell r="R1481" t="str">
            <v>NP5 T173064/PANEL/OC-1010916</v>
          </cell>
          <cell r="S1481" t="str">
            <v xml:space="preserve"> </v>
          </cell>
          <cell r="T1481" t="str">
            <v>Carlos Muñiz</v>
          </cell>
          <cell r="U1481">
            <v>42880</v>
          </cell>
          <cell r="V1481" t="str">
            <v>SUR</v>
          </cell>
          <cell r="Y1481">
            <v>42871</v>
          </cell>
          <cell r="AD1481" t="str">
            <v>jardines de la esperanza/zapopan</v>
          </cell>
          <cell r="AE1481" t="str">
            <v>JAL</v>
          </cell>
          <cell r="AF1481" t="str">
            <v>MX</v>
          </cell>
          <cell r="AG1481" t="str">
            <v>10418396</v>
          </cell>
          <cell r="AH1481" t="str">
            <v>JOSE HURTADO</v>
          </cell>
          <cell r="AI1481" t="str">
            <v>162 bugambilia</v>
          </cell>
          <cell r="AJ1481" t="str">
            <v>3321661835</v>
          </cell>
          <cell r="AK1481" t="str">
            <v>3321661835</v>
          </cell>
          <cell r="AL1481" t="str">
            <v>45180</v>
          </cell>
          <cell r="AM1481"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81" t="str">
            <v>3TE50G132311</v>
          </cell>
          <cell r="AO1481" t="str">
            <v>Básica</v>
          </cell>
          <cell r="AP1481" t="str">
            <v>Hisense</v>
          </cell>
          <cell r="AQ1481" t="str">
            <v>Opera</v>
          </cell>
          <cell r="AR1481" t="str">
            <v>FHD 1920 x 1080</v>
          </cell>
          <cell r="AS1481" t="str">
            <v>3TE50G154817G154817M010</v>
          </cell>
          <cell r="AT1481">
            <v>6</v>
          </cell>
          <cell r="AU1481" t="str">
            <v>50H5B</v>
          </cell>
          <cell r="AV1481" t="str">
            <v>3TE50G154817</v>
          </cell>
          <cell r="AW1481" t="str">
            <v>G154817</v>
          </cell>
          <cell r="AX1481" t="str">
            <v>M010</v>
          </cell>
          <cell r="AY1481">
            <v>74012941</v>
          </cell>
          <cell r="AZ1481">
            <v>51013858</v>
          </cell>
          <cell r="BA1481">
            <v>80154477</v>
          </cell>
        </row>
        <row r="1482">
          <cell r="D1482">
            <v>60317725</v>
          </cell>
          <cell r="E1482" t="str">
            <v>A</v>
          </cell>
          <cell r="F1482" t="str">
            <v>TV</v>
          </cell>
          <cell r="G1482" t="str">
            <v>Refugio Alvarado Sanchez</v>
          </cell>
          <cell r="H1482" t="str">
            <v>AV. MORELOS 67 COL. CENTRO APATZINGAN MICHOACAN CP 60600</v>
          </cell>
          <cell r="I1482" t="str">
            <v>4535374938-4531225660</v>
          </cell>
          <cell r="J1482" t="str">
            <v>HISENSE</v>
          </cell>
          <cell r="K1482" t="str">
            <v>50K20DW</v>
          </cell>
          <cell r="L1482" t="str">
            <v>50G144287H00412</v>
          </cell>
          <cell r="M1482" t="str">
            <v>TICKET</v>
          </cell>
          <cell r="N1482">
            <v>11956.27</v>
          </cell>
          <cell r="O1482">
            <v>42201</v>
          </cell>
          <cell r="P1482">
            <v>42860</v>
          </cell>
          <cell r="Q1482">
            <v>201553</v>
          </cell>
          <cell r="R1482" t="str">
            <v>PANEL EN OC-1010408 T171496</v>
          </cell>
          <cell r="S1482" t="str">
            <v xml:space="preserve">EQUIPO EN CSA </v>
          </cell>
          <cell r="T1482" t="str">
            <v xml:space="preserve"> DANIEL GONZALEZ HERNANDEZ        </v>
          </cell>
          <cell r="U1482">
            <v>42880</v>
          </cell>
          <cell r="V1482" t="str">
            <v>SUR</v>
          </cell>
          <cell r="Y1482">
            <v>42859</v>
          </cell>
          <cell r="AD1482" t="str">
            <v>apatzingan/centro</v>
          </cell>
          <cell r="AE1482" t="str">
            <v>MCH</v>
          </cell>
          <cell r="AF1482" t="str">
            <v>MX</v>
          </cell>
          <cell r="AG1482" t="str">
            <v>10350456</v>
          </cell>
          <cell r="AH1482" t="str">
            <v>J REFUGIO ALVARADO SANCHEZ</v>
          </cell>
          <cell r="AI1482" t="str">
            <v>Av. morelos 67</v>
          </cell>
          <cell r="AJ1482" t="str">
            <v>4531225660</v>
          </cell>
          <cell r="AK1482" t="str">
            <v>4531225660</v>
          </cell>
          <cell r="AL1482" t="str">
            <v>60600</v>
          </cell>
          <cell r="AM1482"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82" t="str">
            <v>1TE50B8NUSCB</v>
          </cell>
          <cell r="AO1482" t="str">
            <v>Smart</v>
          </cell>
          <cell r="AP1482" t="str">
            <v>Hisense</v>
          </cell>
          <cell r="AQ1482" t="str">
            <v>Opera</v>
          </cell>
          <cell r="AR1482" t="str">
            <v>FHD 1920 x 1080</v>
          </cell>
          <cell r="AS1482" t="str">
            <v>3TE50G154817G154817M010</v>
          </cell>
          <cell r="AT1482">
            <v>6</v>
          </cell>
          <cell r="AU1482" t="str">
            <v>50H5B</v>
          </cell>
          <cell r="AV1482" t="str">
            <v>3TE50G154817</v>
          </cell>
          <cell r="AW1482" t="str">
            <v>G154817</v>
          </cell>
          <cell r="AX1482" t="str">
            <v>M010</v>
          </cell>
          <cell r="AY1482">
            <v>74012942</v>
          </cell>
          <cell r="AZ1482">
            <v>51013859</v>
          </cell>
          <cell r="BA1482">
            <v>80154478</v>
          </cell>
        </row>
        <row r="1483">
          <cell r="D1483">
            <v>60317410</v>
          </cell>
          <cell r="E1483" t="str">
            <v>A</v>
          </cell>
          <cell r="F1483" t="str">
            <v>TV</v>
          </cell>
          <cell r="G1483" t="str">
            <v>Nabor Rodriguez Ruiz</v>
          </cell>
          <cell r="H1483" t="str">
            <v>CALLE ZINAPECUARO NUMERO 193ENTRE CALLES TANCITARO Y TANGAMANDAPIO GUAYAMAYAS MICHOACAN C
P 60990</v>
          </cell>
          <cell r="I1483">
            <v>7535311919</v>
          </cell>
          <cell r="J1483" t="str">
            <v>HISENSE</v>
          </cell>
          <cell r="K1483" t="str">
            <v>50H3B2</v>
          </cell>
          <cell r="L1483" t="str">
            <v>50G151264H02675</v>
          </cell>
          <cell r="M1483" t="str">
            <v>POLIZA</v>
          </cell>
          <cell r="N1483">
            <v>0</v>
          </cell>
          <cell r="O1483">
            <v>42390</v>
          </cell>
          <cell r="P1483">
            <v>42866</v>
          </cell>
          <cell r="Q1483">
            <v>201553</v>
          </cell>
          <cell r="R1483" t="str">
            <v>OC-1010597, T186903 PANEL</v>
          </cell>
          <cell r="S1483" t="str">
            <v>EQUIPO EN DOMICILIO DEL CLIENTE</v>
          </cell>
          <cell r="T1483" t="str">
            <v xml:space="preserve">  DANIEL GONZALEZ HERNANDEZ       </v>
          </cell>
          <cell r="U1483">
            <v>42880</v>
          </cell>
          <cell r="V1483" t="str">
            <v>SUR</v>
          </cell>
          <cell r="Y1483">
            <v>42857</v>
          </cell>
          <cell r="AD1483" t="str">
            <v>Lazaro Cardenas/Lazaro Cardenas</v>
          </cell>
          <cell r="AE1483" t="str">
            <v>MCH</v>
          </cell>
          <cell r="AF1483" t="str">
            <v>MX</v>
          </cell>
          <cell r="AG1483" t="str">
            <v>10416382</v>
          </cell>
          <cell r="AH1483" t="str">
            <v>NABOR RODRIGUEZ RUIZ</v>
          </cell>
          <cell r="AI1483" t="str">
            <v>193 Zinapecuaro</v>
          </cell>
          <cell r="AJ1483" t="str">
            <v>7535311919</v>
          </cell>
          <cell r="AK1483">
            <v>0</v>
          </cell>
          <cell r="AL1483" t="str">
            <v>60993</v>
          </cell>
          <cell r="AM1483"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83" t="str">
            <v>3TE50G151262</v>
          </cell>
          <cell r="AO1483" t="str">
            <v>Básica</v>
          </cell>
          <cell r="AP1483" t="str">
            <v>Hisense</v>
          </cell>
          <cell r="AQ1483" t="str">
            <v>Opera</v>
          </cell>
          <cell r="AR1483" t="str">
            <v>FHD 1920 x 1080</v>
          </cell>
          <cell r="AS1483" t="str">
            <v>3TE50G154817G154817M010</v>
          </cell>
          <cell r="AT1483">
            <v>6</v>
          </cell>
          <cell r="AU1483" t="str">
            <v>50H5B</v>
          </cell>
          <cell r="AV1483" t="str">
            <v>3TE50G154817</v>
          </cell>
          <cell r="AW1483" t="str">
            <v>G154817</v>
          </cell>
          <cell r="AX1483" t="str">
            <v>M010</v>
          </cell>
          <cell r="AY1483">
            <v>74012943</v>
          </cell>
          <cell r="AZ1483">
            <v>51013860</v>
          </cell>
          <cell r="BA1483">
            <v>80154479</v>
          </cell>
        </row>
        <row r="1484">
          <cell r="D1484">
            <v>60303161</v>
          </cell>
          <cell r="E1484" t="str">
            <v>A</v>
          </cell>
          <cell r="F1484" t="str">
            <v>TV</v>
          </cell>
          <cell r="G1484" t="str">
            <v>IGNACIO HERNANDEZ AGUILAR</v>
          </cell>
          <cell r="H1484" t="str">
            <v>ANDADOR AGUASCALIENTES 20 IER SECTOR, FIDEICOMISO LAZARO CARDENAS MICH. C.P. 60950</v>
          </cell>
          <cell r="I1484">
            <v>7531490795</v>
          </cell>
          <cell r="J1484" t="str">
            <v>HISENSE</v>
          </cell>
          <cell r="K1484" t="str">
            <v>50K20DW</v>
          </cell>
          <cell r="L1484" t="str">
            <v>50G143291H17651</v>
          </cell>
          <cell r="M1484" t="str">
            <v>TICKET TELMEX</v>
          </cell>
          <cell r="N1484">
            <v>10120.799999999999</v>
          </cell>
          <cell r="O1484">
            <v>42100</v>
          </cell>
          <cell r="P1484">
            <v>42688</v>
          </cell>
          <cell r="Q1484">
            <v>202300</v>
          </cell>
          <cell r="R1484" t="str">
            <v>FALTA DE REFACCION PANEL T173331, FUENTE T171496 OC:1003755</v>
          </cell>
          <cell r="S1484" t="str">
            <v/>
          </cell>
          <cell r="T1484" t="str">
            <v xml:space="preserve">    MULTISERVICIOS ALVARADO     Fe</v>
          </cell>
          <cell r="U1484">
            <v>42880</v>
          </cell>
          <cell r="V1484" t="str">
            <v>SUR</v>
          </cell>
          <cell r="Y1484" t="e">
            <v>#N/A</v>
          </cell>
          <cell r="AD1484" t="e">
            <v>#N/A</v>
          </cell>
          <cell r="AE1484" t="e">
            <v>#N/A</v>
          </cell>
          <cell r="AF1484" t="e">
            <v>#N/A</v>
          </cell>
          <cell r="AG1484" t="e">
            <v>#N/A</v>
          </cell>
          <cell r="AH1484" t="e">
            <v>#N/A</v>
          </cell>
          <cell r="AI1484" t="e">
            <v>#N/A</v>
          </cell>
          <cell r="AJ1484" t="e">
            <v>#N/A</v>
          </cell>
          <cell r="AK1484" t="e">
            <v>#N/A</v>
          </cell>
          <cell r="AL1484" t="e">
            <v>#N/A</v>
          </cell>
          <cell r="AM1484" t="e">
            <v>#N/A</v>
          </cell>
          <cell r="AN1484" t="str">
            <v>1TE50B8NUSCB</v>
          </cell>
          <cell r="AO1484" t="str">
            <v>Smart</v>
          </cell>
          <cell r="AP1484" t="str">
            <v>Hisense</v>
          </cell>
          <cell r="AQ1484" t="str">
            <v>Opera</v>
          </cell>
          <cell r="AR1484" t="str">
            <v>FHD 1920 x 1080</v>
          </cell>
          <cell r="AS1484" t="str">
            <v>3TE50G155375G155375M010</v>
          </cell>
          <cell r="AT1484">
            <v>1</v>
          </cell>
          <cell r="AU1484" t="str">
            <v>50H5B</v>
          </cell>
          <cell r="AV1484" t="str">
            <v>3TE50G155375</v>
          </cell>
          <cell r="AW1484" t="str">
            <v>G155375</v>
          </cell>
          <cell r="AX1484" t="str">
            <v>M010</v>
          </cell>
          <cell r="AY1484">
            <v>74012944</v>
          </cell>
          <cell r="AZ1484">
            <v>51013861</v>
          </cell>
          <cell r="BA1484">
            <v>80154480</v>
          </cell>
        </row>
        <row r="1485">
          <cell r="D1485">
            <v>60315420</v>
          </cell>
          <cell r="E1485" t="str">
            <v>A</v>
          </cell>
          <cell r="F1485" t="str">
            <v>TV</v>
          </cell>
          <cell r="G1485" t="str">
            <v>OMAR CRUZ JUAREZ</v>
          </cell>
          <cell r="H1485" t="str">
            <v>AV LAS PALMAS 300, COL PARAISO, COATZACOALCOS, VER</v>
          </cell>
          <cell r="I1485">
            <v>9212182288</v>
          </cell>
          <cell r="J1485" t="str">
            <v>HISENSE</v>
          </cell>
          <cell r="K1485" t="str">
            <v>50H5B</v>
          </cell>
          <cell r="L1485" t="str">
            <v>50G151618H02970</v>
          </cell>
          <cell r="M1485">
            <v>1850</v>
          </cell>
          <cell r="N1485">
            <v>7999.35</v>
          </cell>
          <cell r="O1485">
            <v>42078</v>
          </cell>
          <cell r="P1485">
            <v>42831</v>
          </cell>
          <cell r="Q1485">
            <v>201054</v>
          </cell>
          <cell r="R1485" t="str">
            <v>OC-1009976, T196102/PANEL</v>
          </cell>
          <cell r="S1485" t="str">
            <v>NO ENTREGAN ACCESORIOS</v>
          </cell>
          <cell r="T1485" t="str">
            <v xml:space="preserve">   ANDRES HERNANDEZ REYES         </v>
          </cell>
          <cell r="U1485">
            <v>42880</v>
          </cell>
          <cell r="V1485" t="str">
            <v>SUR</v>
          </cell>
          <cell r="Y1485">
            <v>42829</v>
          </cell>
          <cell r="AD1485" t="str">
            <v>Coatsacuaklcos / paraiso</v>
          </cell>
          <cell r="AE1485" t="str">
            <v>VER</v>
          </cell>
          <cell r="AF1485" t="str">
            <v>MX</v>
          </cell>
          <cell r="AG1485" t="str">
            <v>10414898</v>
          </cell>
          <cell r="AH1485" t="str">
            <v>OMAR CRUZ JUAREZ</v>
          </cell>
          <cell r="AI1485" t="str">
            <v>300 AV de las palmas</v>
          </cell>
          <cell r="AJ1485" t="str">
            <v>019212182288</v>
          </cell>
          <cell r="AK1485">
            <v>0</v>
          </cell>
          <cell r="AL1485" t="str">
            <v>95580</v>
          </cell>
          <cell r="AM1485"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85" t="str">
            <v>3TE50G151618</v>
          </cell>
          <cell r="AO1485" t="str">
            <v>Smart</v>
          </cell>
          <cell r="AP1485" t="str">
            <v>Hisense</v>
          </cell>
          <cell r="AQ1485" t="str">
            <v>Opera</v>
          </cell>
          <cell r="AR1485" t="str">
            <v>HD 1366 X 768</v>
          </cell>
          <cell r="AS1485" t="str">
            <v>3TE50G155376G155376M010</v>
          </cell>
          <cell r="AT1485">
            <v>1</v>
          </cell>
          <cell r="AU1485" t="str">
            <v>50H5B</v>
          </cell>
          <cell r="AV1485" t="str">
            <v>3TE50G155376</v>
          </cell>
          <cell r="AW1485" t="str">
            <v>G155376</v>
          </cell>
          <cell r="AX1485" t="str">
            <v>M010</v>
          </cell>
          <cell r="AY1485">
            <v>74012945</v>
          </cell>
          <cell r="AZ1485">
            <v>51013862</v>
          </cell>
          <cell r="BA1485">
            <v>80154482</v>
          </cell>
        </row>
        <row r="1486">
          <cell r="D1486">
            <v>60316097</v>
          </cell>
          <cell r="E1486" t="str">
            <v>A</v>
          </cell>
          <cell r="F1486" t="str">
            <v>FRIGOBAR</v>
          </cell>
          <cell r="G1486" t="str">
            <v>DIANA TERESA MARTINEZ</v>
          </cell>
          <cell r="H1486" t="str">
            <v>2 JUAN JACOBO TORRES</v>
          </cell>
          <cell r="I1486">
            <v>2281405419</v>
          </cell>
          <cell r="J1486" t="str">
            <v>HISENSE</v>
          </cell>
          <cell r="K1486" t="str">
            <v>RR31D6DLX</v>
          </cell>
          <cell r="L1486" t="str">
            <v>1B0087Z0000JBH0MNE12320</v>
          </cell>
          <cell r="M1486">
            <v>0</v>
          </cell>
          <cell r="N1486">
            <v>3099</v>
          </cell>
          <cell r="O1486">
            <v>42828</v>
          </cell>
          <cell r="P1486">
            <v>42871</v>
          </cell>
          <cell r="Q1486">
            <v>201054</v>
          </cell>
          <cell r="R1486" t="str">
            <v>19/05/2017 21 : 50  ROGER.R : TCFT - Intervención línea de refrigerante R600.</v>
          </cell>
          <cell r="S1486" t="str">
            <v/>
          </cell>
          <cell r="T1486" t="str">
            <v xml:space="preserve">   ANDRES HERNANDEZ REYES         </v>
          </cell>
          <cell r="U1486">
            <v>42880</v>
          </cell>
          <cell r="V1486" t="str">
            <v>SUR</v>
          </cell>
          <cell r="Y1486">
            <v>42842</v>
          </cell>
          <cell r="AD1486" t="str">
            <v>san andres tuxtla/centro</v>
          </cell>
          <cell r="AE1486" t="str">
            <v>VER</v>
          </cell>
          <cell r="AF1486" t="str">
            <v>MX</v>
          </cell>
          <cell r="AG1486" t="str">
            <v>10416093</v>
          </cell>
          <cell r="AH1486" t="str">
            <v>DIANA TERESA MARTINEZ RODRIGUEZ</v>
          </cell>
          <cell r="AI1486" t="str">
            <v>2 Juan jacobo torres</v>
          </cell>
          <cell r="AJ1486" t="str">
            <v>044-2281405419</v>
          </cell>
          <cell r="AK1486">
            <v>0</v>
          </cell>
          <cell r="AL1486" t="str">
            <v>95700</v>
          </cell>
          <cell r="AM1486"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86" t="str">
            <v>1B0087Z0000J</v>
          </cell>
          <cell r="AO1486" t="e">
            <v>#N/A</v>
          </cell>
          <cell r="AP1486" t="e">
            <v>#N/A</v>
          </cell>
          <cell r="AQ1486" t="e">
            <v>#N/A</v>
          </cell>
          <cell r="AR1486" t="e">
            <v>#N/A</v>
          </cell>
          <cell r="AS1486" t="str">
            <v>GB0087NJA004BHD9EM010</v>
          </cell>
          <cell r="AT1486">
            <v>3</v>
          </cell>
          <cell r="AU1486" t="str">
            <v>RR31D6DLX</v>
          </cell>
          <cell r="AV1486" t="str">
            <v>GB0087NJA004</v>
          </cell>
          <cell r="AW1486" t="str">
            <v>BHD9E</v>
          </cell>
          <cell r="AX1486" t="str">
            <v>M010</v>
          </cell>
          <cell r="AY1486">
            <v>74012946</v>
          </cell>
          <cell r="AZ1486">
            <v>51013863</v>
          </cell>
          <cell r="BA1486">
            <v>80154484</v>
          </cell>
        </row>
        <row r="1487">
          <cell r="D1487">
            <v>60317043</v>
          </cell>
          <cell r="E1487" t="str">
            <v xml:space="preserve">A   </v>
          </cell>
          <cell r="F1487" t="str">
            <v>TV</v>
          </cell>
          <cell r="G1487" t="str">
            <v>CARLOS ENRIQUE HERRERA</v>
          </cell>
          <cell r="H1487" t="str">
            <v>MANZANO 741 COL. SALTILLO 2000 CP 25115, SALTILLO COAHUILA</v>
          </cell>
          <cell r="I1487">
            <v>43414829</v>
          </cell>
          <cell r="J1487" t="str">
            <v>HISENSE</v>
          </cell>
          <cell r="K1487" t="str">
            <v>50K20DW</v>
          </cell>
          <cell r="L1487" t="str">
            <v>50G143291H05135</v>
          </cell>
          <cell r="M1487" t="str">
            <v>TELMEX 310684</v>
          </cell>
          <cell r="N1487">
            <v>13494.9</v>
          </cell>
          <cell r="O1487">
            <v>42117</v>
          </cell>
          <cell r="P1487">
            <v>42860</v>
          </cell>
          <cell r="Q1487">
            <v>201017</v>
          </cell>
          <cell r="R1487" t="str">
            <v>13/05/17 10:16 ARANTXA.MON NP5 PIA:173331,OC-1010661 PANEL P1A:171496, OC 1009988 POWER</v>
          </cell>
          <cell r="S1487" t="str">
            <v/>
          </cell>
          <cell r="T1487" t="str">
            <v xml:space="preserve"> ROSALINA ALVAREZ DEL CASTILLO    </v>
          </cell>
          <cell r="U1487" t="str">
            <v>2017/05/23</v>
          </cell>
          <cell r="V1487" t="str">
            <v>NORTE</v>
          </cell>
          <cell r="W1487" t="str">
            <v>COMPLETADO</v>
          </cell>
          <cell r="X1487" t="str">
            <v>TALLER</v>
          </cell>
          <cell r="Y1487">
            <v>42851</v>
          </cell>
          <cell r="AD1487" t="str">
            <v>saltillo dosmil/saltillo</v>
          </cell>
          <cell r="AE1487" t="str">
            <v>COA</v>
          </cell>
          <cell r="AF1487" t="str">
            <v>MX</v>
          </cell>
          <cell r="AG1487" t="str">
            <v>10416916</v>
          </cell>
          <cell r="AH1487" t="str">
            <v>CARLO ENRIQUE HERRERA ZAPATA</v>
          </cell>
          <cell r="AI1487" t="str">
            <v>741 manzano</v>
          </cell>
          <cell r="AJ1487" t="str">
            <v>8441490644</v>
          </cell>
          <cell r="AK1487" t="str">
            <v>8441490644</v>
          </cell>
          <cell r="AL1487" t="str">
            <v>25115</v>
          </cell>
          <cell r="AM1487"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87" t="str">
            <v>1TE50B8NUSCB</v>
          </cell>
          <cell r="AO1487" t="str">
            <v>Smart</v>
          </cell>
          <cell r="AP1487" t="str">
            <v>Hisense</v>
          </cell>
          <cell r="AQ1487" t="str">
            <v>Opera</v>
          </cell>
          <cell r="AR1487" t="str">
            <v>FHD 1920 x 1080</v>
          </cell>
          <cell r="AS1487" t="str">
            <v>3TE50G160594G160594M010</v>
          </cell>
          <cell r="AT1487">
            <v>1</v>
          </cell>
          <cell r="AU1487" t="str">
            <v>50H5B2</v>
          </cell>
          <cell r="AV1487" t="str">
            <v>3TE50G160594</v>
          </cell>
          <cell r="AW1487" t="str">
            <v>G160594</v>
          </cell>
          <cell r="AX1487" t="str">
            <v>M010</v>
          </cell>
          <cell r="AY1487">
            <v>74012953</v>
          </cell>
          <cell r="AZ1487">
            <v>51013870</v>
          </cell>
          <cell r="BA1487">
            <v>80154486</v>
          </cell>
        </row>
        <row r="1488">
          <cell r="D1488">
            <v>60318311</v>
          </cell>
          <cell r="E1488" t="str">
            <v xml:space="preserve">A   </v>
          </cell>
          <cell r="F1488" t="str">
            <v>TV</v>
          </cell>
          <cell r="G1488" t="str">
            <v>ERIKA IVONNE CONTRERAS ESPARZA</v>
          </cell>
          <cell r="H1488" t="str">
            <v>IGNACIO ALLENDE NO. 13 COL. CENTRO GUADALUPE, ZACATECAS</v>
          </cell>
          <cell r="I1488">
            <v>4921162413</v>
          </cell>
          <cell r="J1488" t="str">
            <v>HISENSE</v>
          </cell>
          <cell r="K1488" t="str">
            <v>50K20DW</v>
          </cell>
          <cell r="L1488" t="str">
            <v>50G14329H05847</v>
          </cell>
          <cell r="M1488" t="str">
            <v>CARTA BIMBO</v>
          </cell>
          <cell r="N1488" t="str">
            <v>CARTA BIMBO</v>
          </cell>
          <cell r="O1488">
            <v>42046</v>
          </cell>
          <cell r="P1488">
            <v>42866</v>
          </cell>
          <cell r="Q1488">
            <v>201038</v>
          </cell>
          <cell r="R1488" t="str">
            <v xml:space="preserve">19/05/2017 04 : 08  ARANTXA.MON : TCF1
19/05/2017 04 : 08  ARANTXA.MON : Se autoriza NP5; INFORMACION CORRECTA
18/05/2017 00 : 47 201038 : P1-PENDIENTE DE REFACCION SE SOLICITO EL PANEL LCD 17/05/17
NO. DE PARTE: 173331
NO. DE PEDIDO DE COMP
RA: OC-1010875
</v>
          </cell>
          <cell r="S1488" t="str">
            <v>NO HAY REFACCION Y POR ESO SE TRAMITO EL</v>
          </cell>
          <cell r="T1488" t="str">
            <v xml:space="preserve">   MARIO COVARRUBIAS              </v>
          </cell>
          <cell r="U1488">
            <v>42880</v>
          </cell>
          <cell r="V1488" t="str">
            <v>NORTE</v>
          </cell>
          <cell r="W1488" t="str">
            <v>COMPLETADO</v>
          </cell>
          <cell r="X1488" t="str">
            <v>TALLER</v>
          </cell>
          <cell r="Y1488">
            <v>42866</v>
          </cell>
          <cell r="AD1488" t="str">
            <v>Guadalupe/ Centro</v>
          </cell>
          <cell r="AE1488" t="str">
            <v>ZAC</v>
          </cell>
          <cell r="AF1488" t="str">
            <v>MX</v>
          </cell>
          <cell r="AG1488" t="str">
            <v>10417926</v>
          </cell>
          <cell r="AH1488" t="str">
            <v>ERIKA IVONNE CONTRERAS ESPARZA</v>
          </cell>
          <cell r="AI1488" t="str">
            <v>13 Ingnacio Allende</v>
          </cell>
          <cell r="AJ1488" t="str">
            <v>4921162413</v>
          </cell>
          <cell r="AK1488">
            <v>0</v>
          </cell>
          <cell r="AL1488" t="str">
            <v>98600</v>
          </cell>
          <cell r="AM1488"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88" t="str">
            <v>1TE50B8NUSCB</v>
          </cell>
          <cell r="AO1488" t="str">
            <v>Smart</v>
          </cell>
          <cell r="AP1488" t="str">
            <v>Hisense</v>
          </cell>
          <cell r="AQ1488" t="str">
            <v>Opera</v>
          </cell>
          <cell r="AR1488" t="str">
            <v>FHD 1920 x 1080</v>
          </cell>
          <cell r="AS1488" t="str">
            <v>3TE50G161183G161183M010</v>
          </cell>
          <cell r="AT1488">
            <v>2</v>
          </cell>
          <cell r="AU1488" t="str">
            <v>50H5B2</v>
          </cell>
          <cell r="AV1488" t="str">
            <v>3TE50G161183</v>
          </cell>
          <cell r="AW1488" t="str">
            <v>G161183</v>
          </cell>
          <cell r="AX1488" t="str">
            <v>M010</v>
          </cell>
          <cell r="AY1488">
            <v>74012956</v>
          </cell>
          <cell r="AZ1488">
            <v>51013873</v>
          </cell>
          <cell r="BA1488">
            <v>80154488</v>
          </cell>
        </row>
        <row r="1489">
          <cell r="D1489">
            <v>60318687</v>
          </cell>
          <cell r="E1489" t="str">
            <v xml:space="preserve">A   </v>
          </cell>
          <cell r="F1489" t="str">
            <v>TV</v>
          </cell>
          <cell r="G1489" t="str">
            <v>SILVIA ZAMORA RIVERA</v>
          </cell>
          <cell r="H1489" t="str">
            <v>CALLEJON DEL OLIVO NO. 27 COL. SANTA RITA ZACATECAS, ZACATECAS</v>
          </cell>
          <cell r="I1489">
            <v>49217001462</v>
          </cell>
          <cell r="J1489" t="str">
            <v>HISENSE</v>
          </cell>
          <cell r="K1489" t="str">
            <v>50K20DW</v>
          </cell>
          <cell r="L1489" t="str">
            <v>50G143292H03064</v>
          </cell>
          <cell r="M1489" t="str">
            <v>TICKET TELEFONOS DE MEXICO</v>
          </cell>
          <cell r="N1489">
            <v>10121</v>
          </cell>
          <cell r="O1489">
            <v>42111</v>
          </cell>
          <cell r="P1489">
            <v>42872</v>
          </cell>
          <cell r="Q1489">
            <v>201038</v>
          </cell>
          <cell r="R1489" t="str">
            <v>19/05/2017  ARANTXA MON : TCF1 SE AUTORIZA NP5: NO. DE PEDIDO DE PANEL: OC-1010884</v>
          </cell>
          <cell r="S1489" t="str">
            <v>NO HAY REFACCION Y POR ESO SE TRAMITO EL</v>
          </cell>
          <cell r="T1489" t="str">
            <v xml:space="preserve">   MARIO COVARRUBIAS              </v>
          </cell>
          <cell r="U1489">
            <v>42880</v>
          </cell>
          <cell r="V1489" t="str">
            <v>NORTE</v>
          </cell>
          <cell r="W1489" t="str">
            <v>COMPLETADO</v>
          </cell>
          <cell r="X1489" t="str">
            <v>TALLER</v>
          </cell>
          <cell r="Y1489">
            <v>42872</v>
          </cell>
          <cell r="AD1489" t="str">
            <v>Guadalupe/Col Sta. Rita</v>
          </cell>
          <cell r="AE1489" t="str">
            <v>ZAC</v>
          </cell>
          <cell r="AF1489" t="str">
            <v>MX</v>
          </cell>
          <cell r="AG1489" t="str">
            <v>10418490</v>
          </cell>
          <cell r="AH1489" t="str">
            <v>SILVIA ZAMORA RIVERA</v>
          </cell>
          <cell r="AI1489" t="str">
            <v>27 Callejon del Olivo</v>
          </cell>
          <cell r="AJ1489" t="str">
            <v>4921701462</v>
          </cell>
          <cell r="AK1489">
            <v>0</v>
          </cell>
          <cell r="AL1489" t="str">
            <v>98600</v>
          </cell>
          <cell r="AM1489"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89" t="str">
            <v>1TE50B8NUSCB</v>
          </cell>
          <cell r="AO1489" t="str">
            <v>Smart</v>
          </cell>
          <cell r="AP1489" t="str">
            <v>Hisense</v>
          </cell>
          <cell r="AQ1489" t="str">
            <v>Opera</v>
          </cell>
          <cell r="AR1489" t="str">
            <v>FHD 1920 x 1080</v>
          </cell>
          <cell r="AS1489" t="str">
            <v>3TE50G161183G161183M010</v>
          </cell>
          <cell r="AT1489">
            <v>2</v>
          </cell>
          <cell r="AU1489" t="str">
            <v>50H5B2</v>
          </cell>
          <cell r="AV1489" t="str">
            <v>3TE50G161183</v>
          </cell>
          <cell r="AW1489" t="str">
            <v>G161183</v>
          </cell>
          <cell r="AX1489" t="str">
            <v>M010</v>
          </cell>
          <cell r="AY1489">
            <v>74012957</v>
          </cell>
          <cell r="AZ1489">
            <v>51013874</v>
          </cell>
          <cell r="BA1489">
            <v>80154489</v>
          </cell>
        </row>
        <row r="1490">
          <cell r="D1490">
            <v>60317586</v>
          </cell>
          <cell r="E1490" t="str">
            <v xml:space="preserve">A   </v>
          </cell>
          <cell r="F1490" t="str">
            <v>TV</v>
          </cell>
          <cell r="G1490" t="str">
            <v>Gaudencio Bautista</v>
          </cell>
          <cell r="H1490" t="str">
            <v>RETORNO 20 DE CTP. DE SOL MZ. 29 LT 38C., COL 4 VIENTOS, IXTAPALUCA, C.P. 56530</v>
          </cell>
          <cell r="I1490" t="str">
            <v>59761185 / 5548896564</v>
          </cell>
          <cell r="J1490" t="str">
            <v>HISENSE</v>
          </cell>
          <cell r="K1490" t="str">
            <v>50K20DW</v>
          </cell>
          <cell r="L1490" t="str">
            <v>50G143064H02892</v>
          </cell>
          <cell r="M1490" t="str">
            <v>TC# 3438 5573 7069 7149 9947 57 TICKET DE COMPRA TIENDA WALMART</v>
          </cell>
          <cell r="N1490">
            <v>8499</v>
          </cell>
          <cell r="O1490">
            <v>41958</v>
          </cell>
          <cell r="P1490">
            <v>42864</v>
          </cell>
          <cell r="Q1490">
            <v>201767</v>
          </cell>
          <cell r="R1490" t="str">
            <v>24/05/2017 05 : 32  ARANTXA.MON : NP5     23/05/2017 TCF1 / 09/05/2017 23 : 06 201767 V1. CLIENTE INDICA QUE NO PUEDE RECIBIR ALTECNICO MAS QUE LOS DIAS SABADOS, CLIENTE REAGENDA VISITA PARA EL DIA 13-05-2017</v>
          </cell>
          <cell r="S1490" t="str">
            <v>EQUIPO DAÑADO EN DOMICILIO DE CLIENTE</v>
          </cell>
          <cell r="T1490" t="str">
            <v xml:space="preserve">   RENE ARIAS                     </v>
          </cell>
          <cell r="U1490">
            <v>42880</v>
          </cell>
          <cell r="V1490" t="str">
            <v>CENTRO</v>
          </cell>
          <cell r="W1490" t="str">
            <v>COMPLETADO</v>
          </cell>
          <cell r="X1490" t="str">
            <v>CLIENTE</v>
          </cell>
          <cell r="Y1490">
            <v>42858</v>
          </cell>
          <cell r="AD1490" t="str">
            <v>Ixtapaluca/Col 4 vientos</v>
          </cell>
          <cell r="AE1490" t="str">
            <v>MEX</v>
          </cell>
          <cell r="AF1490" t="str">
            <v>MX</v>
          </cell>
          <cell r="AG1490" t="str">
            <v>10417366</v>
          </cell>
          <cell r="AH1490" t="str">
            <v>GAUDENCIO BAUTISTA</v>
          </cell>
          <cell r="AI1490" t="str">
            <v>Retorno 20 del cto. del sol mz 29 lt 38 C</v>
          </cell>
          <cell r="AJ1490" t="str">
            <v>5548896564</v>
          </cell>
          <cell r="AK1490" t="str">
            <v>5548896564</v>
          </cell>
          <cell r="AL1490" t="str">
            <v>56530</v>
          </cell>
          <cell r="AM1490"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90" t="str">
            <v>1TE50B8NUSCB</v>
          </cell>
          <cell r="AO1490" t="str">
            <v>Smart</v>
          </cell>
          <cell r="AP1490" t="str">
            <v>Hisense</v>
          </cell>
          <cell r="AQ1490" t="str">
            <v>Opera</v>
          </cell>
          <cell r="AR1490" t="str">
            <v>FHD 1920 x 1080</v>
          </cell>
          <cell r="AS1490" t="str">
            <v>3TE55G161437CRMM012</v>
          </cell>
          <cell r="AT1490" t="str">
            <v>0</v>
          </cell>
          <cell r="AU1490" t="str">
            <v>55H5C</v>
          </cell>
          <cell r="AV1490" t="str">
            <v>3TE55G161437</v>
          </cell>
          <cell r="AW1490" t="str">
            <v>CRM</v>
          </cell>
          <cell r="AX1490" t="str">
            <v>M012</v>
          </cell>
          <cell r="AY1490">
            <v>74012958</v>
          </cell>
          <cell r="AZ1490">
            <v>51013875</v>
          </cell>
          <cell r="BA1490">
            <v>80154491</v>
          </cell>
        </row>
        <row r="1491">
          <cell r="D1491">
            <v>60318086</v>
          </cell>
          <cell r="E1491" t="str">
            <v xml:space="preserve">A   </v>
          </cell>
          <cell r="F1491" t="str">
            <v>TV</v>
          </cell>
          <cell r="G1491" t="str">
            <v>Juan Pablo Garcia Lopez</v>
          </cell>
          <cell r="H1491" t="str">
            <v>AV. MEDRANO Y BUEN DIA #2, COL. EJIDAL EL PINO, LOS REYES LA PAZ, C.P. 56507</v>
          </cell>
          <cell r="I1491">
            <v>5576286076</v>
          </cell>
          <cell r="J1491" t="str">
            <v>HISENSE</v>
          </cell>
          <cell r="K1491" t="str">
            <v>50K20DW</v>
          </cell>
          <cell r="L1491" t="str">
            <v>50J143292H00756</v>
          </cell>
          <cell r="M1491" t="str">
            <v>TC# 2664 6916 9602 0873 2095 43 TICKET DE COMPRA TIENDA BODEGA AURRERA</v>
          </cell>
          <cell r="N1491">
            <v>3390</v>
          </cell>
          <cell r="O1491">
            <v>42051</v>
          </cell>
          <cell r="P1491">
            <v>42877</v>
          </cell>
          <cell r="Q1491">
            <v>201767</v>
          </cell>
          <cell r="R1491" t="str">
            <v>24/05/2017 05 : 33  ARANTXA.MON : NP5     23/05/2017 TCF1 / P1A: 173331 PANEL    22-05-2017   OC-1011083</v>
          </cell>
          <cell r="S1491" t="str">
            <v>EQUIPO DAÑADO EN DOMICILIO DE CLIENTE</v>
          </cell>
          <cell r="T1491" t="str">
            <v xml:space="preserve">   RENE ARIAS                     </v>
          </cell>
          <cell r="U1491">
            <v>42880</v>
          </cell>
          <cell r="V1491" t="str">
            <v>CENTRO</v>
          </cell>
          <cell r="W1491" t="str">
            <v>COMPLETADO</v>
          </cell>
          <cell r="X1491" t="str">
            <v>CLIENTE</v>
          </cell>
          <cell r="Y1491">
            <v>42865</v>
          </cell>
          <cell r="AD1491" t="str">
            <v>Los Reyes la paz/Ejidal El pino</v>
          </cell>
          <cell r="AE1491" t="str">
            <v>MEX</v>
          </cell>
          <cell r="AF1491" t="str">
            <v>MX</v>
          </cell>
          <cell r="AG1491" t="str">
            <v>10417884</v>
          </cell>
          <cell r="AH1491" t="str">
            <v>JUAN PABLO GARCIA LOPEZ</v>
          </cell>
          <cell r="AI1491" t="str">
            <v>2 Av Medrano y Buen Día</v>
          </cell>
          <cell r="AJ1491" t="str">
            <v>0445576286076</v>
          </cell>
          <cell r="AK1491">
            <v>0</v>
          </cell>
          <cell r="AL1491" t="str">
            <v>56507</v>
          </cell>
          <cell r="AM1491" t="str">
            <v>10/05/2017 06 : 38 201767 : V1. 11/05/2017: 10 A.M. - 6 P.M.
H-24581 SE ASIGNA T52CAE
10/05/2017 01 : 42 GABRIELA.B : ODSWTP09/05/2017 22 : 30 GABRIELA.B : RD % PROLONGACION MORELOS Y CARRIL DESAN ANTONIO</v>
          </cell>
          <cell r="AN1491" t="str">
            <v>1TE50B8NUSCB</v>
          </cell>
          <cell r="AO1491" t="str">
            <v>Smart</v>
          </cell>
          <cell r="AP1491" t="str">
            <v>Hisense</v>
          </cell>
          <cell r="AQ1491" t="str">
            <v>Opera</v>
          </cell>
          <cell r="AR1491" t="str">
            <v>FHD 1920 x 1080</v>
          </cell>
          <cell r="AS1491" t="str">
            <v>3TE55G161437CRMM012</v>
          </cell>
          <cell r="AT1491" t="str">
            <v>0</v>
          </cell>
          <cell r="AU1491" t="str">
            <v>55H5C</v>
          </cell>
          <cell r="AV1491" t="str">
            <v>3TE55G161437</v>
          </cell>
          <cell r="AW1491" t="str">
            <v>CRM</v>
          </cell>
          <cell r="AX1491" t="str">
            <v>M012</v>
          </cell>
          <cell r="AY1491">
            <v>74012960</v>
          </cell>
          <cell r="AZ1491">
            <v>51013877</v>
          </cell>
          <cell r="BA1491">
            <v>80154493</v>
          </cell>
        </row>
        <row r="1492">
          <cell r="D1492">
            <v>60317572</v>
          </cell>
          <cell r="E1492" t="str">
            <v xml:space="preserve">A   </v>
          </cell>
          <cell r="F1492" t="str">
            <v>TV</v>
          </cell>
          <cell r="G1492" t="str">
            <v>MARCO ZEPEDA SALINAS</v>
          </cell>
          <cell r="H1492" t="str">
            <v>NICOLAS VALLIN 173 COL.FUNDADORES,REYNOSA TAMPS</v>
          </cell>
          <cell r="I1492">
            <v>8999594611</v>
          </cell>
          <cell r="J1492" t="str">
            <v>HISENSE</v>
          </cell>
          <cell r="K1492" t="str">
            <v>50K20DG</v>
          </cell>
          <cell r="L1492" t="str">
            <v>50G132311H00087</v>
          </cell>
          <cell r="M1492">
            <v>0</v>
          </cell>
          <cell r="N1492">
            <v>6000</v>
          </cell>
          <cell r="O1492">
            <v>41565</v>
          </cell>
          <cell r="P1492">
            <v>42869</v>
          </cell>
          <cell r="Q1492">
            <v>201041</v>
          </cell>
          <cell r="R1492" t="str">
            <v>16/05/2017 07 : 59  ARANTXA.MON : TCF1
16/05/2017 07 : 58  ARANTXA.MON : Se autoriza NP5; INFORMACION CORRECTA</v>
          </cell>
          <cell r="S1492" t="str">
            <v/>
          </cell>
          <cell r="T1492" t="str">
            <v xml:space="preserve">           EUDENIS AGUILAR A.     </v>
          </cell>
          <cell r="U1492">
            <v>42880</v>
          </cell>
          <cell r="V1492" t="str">
            <v>NORTE</v>
          </cell>
          <cell r="W1492" t="str">
            <v>COMPLETADO</v>
          </cell>
          <cell r="X1492" t="str">
            <v>TALLER</v>
          </cell>
          <cell r="Y1492">
            <v>42858</v>
          </cell>
          <cell r="AD1492" t="str">
            <v>reynosa /col fundadores</v>
          </cell>
          <cell r="AE1492" t="str">
            <v>TMS</v>
          </cell>
          <cell r="AF1492" t="str">
            <v>MX</v>
          </cell>
          <cell r="AG1492" t="str">
            <v>10325730</v>
          </cell>
          <cell r="AH1492" t="str">
            <v>MARCO ZEPEDA SALINAS</v>
          </cell>
          <cell r="AI1492" t="str">
            <v>173 nicolas vallin</v>
          </cell>
          <cell r="AJ1492" t="str">
            <v>8999594611</v>
          </cell>
          <cell r="AK1492">
            <v>0</v>
          </cell>
          <cell r="AL1492" t="str">
            <v>88710</v>
          </cell>
          <cell r="AM1492"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92" t="str">
            <v>3TE50G134403</v>
          </cell>
          <cell r="AO1492" t="e">
            <v>#N/A</v>
          </cell>
          <cell r="AP1492" t="e">
            <v>#N/A</v>
          </cell>
          <cell r="AQ1492" t="e">
            <v>#N/A</v>
          </cell>
          <cell r="AR1492" t="e">
            <v>#N/A</v>
          </cell>
          <cell r="AS1492" t="str">
            <v>3TE55G161437CRMM012</v>
          </cell>
          <cell r="AT1492" t="str">
            <v>0</v>
          </cell>
          <cell r="AU1492" t="str">
            <v>55H5C</v>
          </cell>
          <cell r="AV1492" t="str">
            <v>3TE55G161437</v>
          </cell>
          <cell r="AW1492" t="str">
            <v>CRM</v>
          </cell>
          <cell r="AX1492" t="str">
            <v>M012</v>
          </cell>
          <cell r="AY1492">
            <v>74012962</v>
          </cell>
          <cell r="AZ1492">
            <v>51013879</v>
          </cell>
          <cell r="BA1492">
            <v>80154494</v>
          </cell>
        </row>
        <row r="1493">
          <cell r="D1493">
            <v>60317888</v>
          </cell>
          <cell r="E1493" t="str">
            <v xml:space="preserve">A   </v>
          </cell>
          <cell r="F1493" t="str">
            <v>TV</v>
          </cell>
          <cell r="G1493" t="str">
            <v>Maria Isabel Pacheco Flores</v>
          </cell>
          <cell r="H1493" t="str">
            <v>boulevard 18 marzo COL.PETROLERA,REYNOSA TAMPS</v>
          </cell>
          <cell r="I1493">
            <v>8991693605</v>
          </cell>
          <cell r="J1493" t="str">
            <v>HISENSE</v>
          </cell>
          <cell r="K1493" t="str">
            <v>50K20DW</v>
          </cell>
          <cell r="L1493" t="str">
            <v>50G143292H08439</v>
          </cell>
          <cell r="M1493">
            <v>0</v>
          </cell>
          <cell r="N1493">
            <v>11998.37</v>
          </cell>
          <cell r="O1493">
            <v>42947</v>
          </cell>
          <cell r="P1493">
            <v>42865</v>
          </cell>
          <cell r="Q1493">
            <v>201041</v>
          </cell>
          <cell r="R1493" t="str">
            <v>18/05/2017 08 : 21  ARANTXA.MON : TCF1
18/05/2017 08 : 20  ARANTXA.MON : Se autoriza NP5; INFORMACION CORRE</v>
          </cell>
          <cell r="S1493" t="str">
            <v/>
          </cell>
          <cell r="T1493" t="str">
            <v xml:space="preserve">           EUDENIS AGUILAR A.     </v>
          </cell>
          <cell r="U1493">
            <v>42880</v>
          </cell>
          <cell r="V1493" t="str">
            <v>NORTE</v>
          </cell>
          <cell r="W1493" t="str">
            <v>COMPLETADO</v>
          </cell>
          <cell r="X1493" t="str">
            <v>TALLER</v>
          </cell>
          <cell r="Y1493">
            <v>42863</v>
          </cell>
          <cell r="AD1493" t="str">
            <v>petrolera/Reynosa</v>
          </cell>
          <cell r="AE1493" t="str">
            <v>TMS</v>
          </cell>
          <cell r="AF1493" t="str">
            <v>MX</v>
          </cell>
          <cell r="AG1493" t="str">
            <v>10406484</v>
          </cell>
          <cell r="AH1493" t="str">
            <v>MARIA ISABEL PACHECO FLORES</v>
          </cell>
          <cell r="AI1493" t="str">
            <v>252 boulevard 18 marzo</v>
          </cell>
          <cell r="AJ1493" t="str">
            <v>8991693605</v>
          </cell>
          <cell r="AK1493" t="str">
            <v>8999297160</v>
          </cell>
          <cell r="AL1493" t="str">
            <v>88680</v>
          </cell>
          <cell r="AM1493" t="str">
            <v>18/05/2017 08 : 21 ARANTXA.MON : TCF118/05/2017 08 : 20 ARANTXA.MON : Se autoriza NP5; INFORMACION CORRECTA10/05/2017 02 : 13 201041 : OPEN BRAVO: OC-1010551-PANEL09/05/2017 01 : 55 201041 : V1:11-05-1708/05/2017 22 : 33 GERARDO.GRA : ODSWTPRD....ENTRE CALLE VERACRUZ Y MINATITLÁN</v>
          </cell>
          <cell r="AN1493" t="str">
            <v>1TE50B8NUSCB</v>
          </cell>
          <cell r="AO1493" t="str">
            <v>Smart</v>
          </cell>
          <cell r="AP1493" t="str">
            <v>Hisense</v>
          </cell>
          <cell r="AQ1493" t="str">
            <v>Opera</v>
          </cell>
          <cell r="AR1493" t="str">
            <v>FHD 1920 x 1080</v>
          </cell>
          <cell r="AS1493" t="str">
            <v>3TE55G161437G161437M010</v>
          </cell>
          <cell r="AT1493">
            <v>6</v>
          </cell>
          <cell r="AU1493" t="str">
            <v>55H5C</v>
          </cell>
          <cell r="AV1493" t="str">
            <v>3TE55G161437</v>
          </cell>
          <cell r="AW1493" t="str">
            <v>G161437</v>
          </cell>
          <cell r="AX1493" t="str">
            <v>M010</v>
          </cell>
          <cell r="AY1493">
            <v>74012963</v>
          </cell>
          <cell r="AZ1493">
            <v>51013880</v>
          </cell>
          <cell r="BA1493">
            <v>80154497</v>
          </cell>
        </row>
        <row r="1494">
          <cell r="D1494">
            <v>60318391</v>
          </cell>
          <cell r="E1494" t="str">
            <v xml:space="preserve">A   </v>
          </cell>
          <cell r="F1494" t="str">
            <v>TV</v>
          </cell>
          <cell r="G1494" t="str">
            <v>RAMSES LOPEZ</v>
          </cell>
          <cell r="H1494" t="str">
            <v>Arquitectos num 6037,SOLIDARIDAD,NUEVO LAREDO</v>
          </cell>
          <cell r="I1494">
            <v>8672368639</v>
          </cell>
          <cell r="J1494" t="str">
            <v>HISENSE</v>
          </cell>
          <cell r="K1494" t="str">
            <v>50K20DW</v>
          </cell>
          <cell r="L1494" t="str">
            <v>50G143291H01426</v>
          </cell>
          <cell r="M1494">
            <v>0</v>
          </cell>
          <cell r="N1494">
            <v>10120</v>
          </cell>
          <cell r="O1494">
            <v>42089</v>
          </cell>
          <cell r="P1494">
            <v>42878</v>
          </cell>
          <cell r="Q1494">
            <v>201041</v>
          </cell>
          <cell r="R1494" t="str">
            <v>24/05/2017 05 : 29  ARANTXA.MON : NP5    23/05/2017 TCF1
23/05/2017 05 : 04 201041 : OPEN BRAVO: OC-1011070-PANEL: MUESTRA IMAGENOSCURA</v>
          </cell>
          <cell r="S1494" t="str">
            <v/>
          </cell>
          <cell r="T1494" t="str">
            <v xml:space="preserve">           EUDENIS AGUILAR A.     </v>
          </cell>
          <cell r="U1494">
            <v>42880</v>
          </cell>
          <cell r="V1494" t="str">
            <v>NORTE</v>
          </cell>
          <cell r="W1494" t="str">
            <v>COMPLETADO</v>
          </cell>
          <cell r="X1494" t="str">
            <v>TALLER</v>
          </cell>
          <cell r="Y1494">
            <v>42867</v>
          </cell>
          <cell r="AD1494" t="str">
            <v>Nuevo Laredo/Solidaridad</v>
          </cell>
          <cell r="AE1494" t="str">
            <v>TMS</v>
          </cell>
          <cell r="AF1494" t="str">
            <v>MX</v>
          </cell>
          <cell r="AG1494" t="str">
            <v>10418054</v>
          </cell>
          <cell r="AH1494" t="str">
            <v>RAMSES LOPEZ</v>
          </cell>
          <cell r="AI1494" t="str">
            <v>Arquitectos num 6037</v>
          </cell>
          <cell r="AJ1494" t="str">
            <v>8672368639</v>
          </cell>
          <cell r="AK1494">
            <v>0</v>
          </cell>
          <cell r="AL1494" t="str">
            <v>88105</v>
          </cell>
          <cell r="AM1494"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94" t="str">
            <v>1TE50B8NUSCB</v>
          </cell>
          <cell r="AO1494" t="str">
            <v>Smart</v>
          </cell>
          <cell r="AP1494" t="str">
            <v>Hisense</v>
          </cell>
          <cell r="AQ1494" t="str">
            <v>Opera</v>
          </cell>
          <cell r="AR1494" t="str">
            <v>FHD 1920 x 1080</v>
          </cell>
          <cell r="AS1494" t="str">
            <v>3TE55G161437G161437M010</v>
          </cell>
          <cell r="AT1494">
            <v>6</v>
          </cell>
          <cell r="AU1494" t="str">
            <v>55H5C</v>
          </cell>
          <cell r="AV1494" t="str">
            <v>3TE55G161437</v>
          </cell>
          <cell r="AW1494" t="str">
            <v>G161437</v>
          </cell>
          <cell r="AX1494" t="str">
            <v>M010</v>
          </cell>
          <cell r="AY1494">
            <v>74012964</v>
          </cell>
          <cell r="AZ1494">
            <v>51013881</v>
          </cell>
          <cell r="BA1494">
            <v>80154499</v>
          </cell>
        </row>
        <row r="1495">
          <cell r="D1495">
            <v>60315664</v>
          </cell>
          <cell r="E1495" t="str">
            <v xml:space="preserve">A   </v>
          </cell>
          <cell r="F1495" t="str">
            <v>TV</v>
          </cell>
          <cell r="G1495" t="str">
            <v>GICELA LOPEZ</v>
          </cell>
          <cell r="H1495" t="str">
            <v xml:space="preserve">VILLA DEL CALLEJON #1151 FRACCIONAMIENTO VILLAS DE ZARAGOZA </v>
          </cell>
          <cell r="I1495">
            <v>8712747870</v>
          </cell>
          <cell r="J1495" t="str">
            <v>HISENSE</v>
          </cell>
          <cell r="K1495" t="str">
            <v>48H5</v>
          </cell>
          <cell r="L1495" t="str">
            <v>48J135009H00550</v>
          </cell>
          <cell r="M1495" t="str">
            <v>POLIZA</v>
          </cell>
          <cell r="N1495" t="str">
            <v>NO LO ESPECIFICA</v>
          </cell>
          <cell r="O1495">
            <v>42325</v>
          </cell>
          <cell r="P1495">
            <v>42836</v>
          </cell>
          <cell r="Q1495">
            <v>201036</v>
          </cell>
          <cell r="R1495" t="str">
            <v>18/05/2017 08 : 26  ARANTXA.MON : TCF1
18/05/2017 08 : 26  ARANTXA.MON : Se autoriza NP5; INFORMACION CORRECTA
13/05/2017 02 : 01 201036 : P1: 172468 PANEL OC-1010738</v>
          </cell>
          <cell r="S1495" t="str">
            <v>EQUIPO COMPLETO SIN CAJA</v>
          </cell>
          <cell r="T1495" t="str">
            <v xml:space="preserve">          JAVIER LOPEZ            </v>
          </cell>
          <cell r="U1495">
            <v>42880</v>
          </cell>
          <cell r="V1495" t="str">
            <v>NORTE</v>
          </cell>
          <cell r="W1495" t="str">
            <v>COMPLETADO</v>
          </cell>
          <cell r="X1495" t="str">
            <v>TALLER</v>
          </cell>
          <cell r="Y1495">
            <v>42832</v>
          </cell>
          <cell r="AD1495" t="str">
            <v>Torreon/ Frac Villas de Zaragoza</v>
          </cell>
          <cell r="AE1495" t="str">
            <v>COA</v>
          </cell>
          <cell r="AF1495" t="str">
            <v>MX</v>
          </cell>
          <cell r="AG1495" t="str">
            <v>10412659</v>
          </cell>
          <cell r="AH1495" t="str">
            <v>GICELA LOPEZ</v>
          </cell>
          <cell r="AI1495" t="str">
            <v>1151 Villa del Callejon</v>
          </cell>
          <cell r="AJ1495" t="str">
            <v>044-8712747870</v>
          </cell>
          <cell r="AK1495">
            <v>0</v>
          </cell>
          <cell r="AL1495" t="str">
            <v>27277</v>
          </cell>
          <cell r="AM1495"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95" t="str">
            <v>3TE48J135166</v>
          </cell>
          <cell r="AO1495" t="e">
            <v>#N/A</v>
          </cell>
          <cell r="AP1495" t="e">
            <v>#N/A</v>
          </cell>
          <cell r="AQ1495" t="e">
            <v>#N/A</v>
          </cell>
          <cell r="AR1495" t="e">
            <v>#N/A</v>
          </cell>
          <cell r="AS1495" t="str">
            <v>3TE55G161437G161437M010</v>
          </cell>
          <cell r="AT1495">
            <v>6</v>
          </cell>
          <cell r="AU1495" t="str">
            <v>55H5C</v>
          </cell>
          <cell r="AV1495" t="str">
            <v>3TE55G161437</v>
          </cell>
          <cell r="AW1495" t="str">
            <v>G161437</v>
          </cell>
          <cell r="AX1495" t="str">
            <v>M010</v>
          </cell>
          <cell r="AY1495">
            <v>74012966</v>
          </cell>
          <cell r="AZ1495">
            <v>51013883</v>
          </cell>
          <cell r="BA1495">
            <v>80154501</v>
          </cell>
        </row>
        <row r="1496">
          <cell r="D1496">
            <v>60316227</v>
          </cell>
          <cell r="E1496" t="str">
            <v xml:space="preserve">A   </v>
          </cell>
          <cell r="F1496" t="str">
            <v>TV</v>
          </cell>
          <cell r="G1496" t="str">
            <v>LUCIA CASTILLO HDEZ.</v>
          </cell>
          <cell r="H1496" t="str">
            <v xml:space="preserve">SAN LORENZO #227 FRACCIONAMIENTO SAN ANTONIO </v>
          </cell>
          <cell r="I1496">
            <v>8717941784</v>
          </cell>
          <cell r="J1496" t="str">
            <v>HISENSE</v>
          </cell>
          <cell r="K1496" t="str">
            <v>50K20DW</v>
          </cell>
          <cell r="L1496" t="str">
            <v>50G143064H01107</v>
          </cell>
          <cell r="M1496" t="str">
            <v>TICKET DE COMPRA: 2495 8232 8296 6071 3149 21</v>
          </cell>
          <cell r="N1496">
            <v>8788</v>
          </cell>
          <cell r="O1496">
            <v>41994</v>
          </cell>
          <cell r="P1496">
            <v>42845</v>
          </cell>
          <cell r="Q1496">
            <v>201036</v>
          </cell>
          <cell r="R1496" t="str">
            <v xml:space="preserve">18/05/2017 08 : 18  ARANTXA.MON : TCF1
18/05/2017 08 : 18  ARANTXA.MON : Se autoriza NP5; INFORMACION CORRECTA
13/05/2017 02 : 04 201036 : P1: 173331 Y 171496 PANEL Y MAIN OC-1010040 </v>
          </cell>
          <cell r="S1496" t="str">
            <v>EQUIPO COMPLETO SIN CAJA</v>
          </cell>
          <cell r="T1496" t="str">
            <v xml:space="preserve">          JAVIER LOPEZ            </v>
          </cell>
          <cell r="U1496">
            <v>42880</v>
          </cell>
          <cell r="V1496" t="str">
            <v>NORTE</v>
          </cell>
          <cell r="W1496" t="str">
            <v>COMPLETADO</v>
          </cell>
          <cell r="X1496" t="str">
            <v>TALLER</v>
          </cell>
          <cell r="Y1496">
            <v>42843</v>
          </cell>
          <cell r="AD1496" t="str">
            <v>Gomez Palacio /frac. san Antonio</v>
          </cell>
          <cell r="AE1496" t="str">
            <v>DGO</v>
          </cell>
          <cell r="AF1496" t="str">
            <v>MX</v>
          </cell>
          <cell r="AG1496" t="str">
            <v>10416092</v>
          </cell>
          <cell r="AH1496" t="str">
            <v>LUCIA CASTILLO HERNADEZ</v>
          </cell>
          <cell r="AI1496" t="str">
            <v>San Lorenzo 227</v>
          </cell>
          <cell r="AJ1496" t="str">
            <v>8717941784</v>
          </cell>
          <cell r="AK1496">
            <v>0</v>
          </cell>
          <cell r="AL1496" t="str">
            <v>35015</v>
          </cell>
          <cell r="AM1496"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96" t="str">
            <v>1TE50B8NUSCB</v>
          </cell>
          <cell r="AO1496" t="str">
            <v>Smart</v>
          </cell>
          <cell r="AP1496" t="str">
            <v>Hisense</v>
          </cell>
          <cell r="AQ1496" t="str">
            <v>Opera</v>
          </cell>
          <cell r="AR1496" t="str">
            <v>FHD 1920 x 1080</v>
          </cell>
          <cell r="AS1496" t="str">
            <v>3TE55G161437G161437M010</v>
          </cell>
          <cell r="AT1496">
            <v>6</v>
          </cell>
          <cell r="AU1496" t="str">
            <v>55H5C</v>
          </cell>
          <cell r="AV1496" t="str">
            <v>3TE55G161437</v>
          </cell>
          <cell r="AW1496" t="str">
            <v>G161437</v>
          </cell>
          <cell r="AX1496" t="str">
            <v>M010</v>
          </cell>
          <cell r="AY1496">
            <v>74012967</v>
          </cell>
          <cell r="AZ1496">
            <v>51013884</v>
          </cell>
          <cell r="BA1496">
            <v>80154504</v>
          </cell>
        </row>
        <row r="1497">
          <cell r="D1497">
            <v>60318303</v>
          </cell>
          <cell r="E1497" t="str">
            <v xml:space="preserve">A   </v>
          </cell>
          <cell r="F1497" t="str">
            <v>TV</v>
          </cell>
          <cell r="G1497" t="str">
            <v>PRADO NORMA ANGELICA</v>
          </cell>
          <cell r="H1497" t="str">
            <v>MATIAN MURGUÍA # 202</v>
          </cell>
          <cell r="I1497" t="str">
            <v>4777709493/4773930477</v>
          </cell>
          <cell r="J1497" t="str">
            <v>HISENSE</v>
          </cell>
          <cell r="K1497" t="str">
            <v>50K20DW</v>
          </cell>
          <cell r="L1497" t="str">
            <v>50G143291H07614</v>
          </cell>
          <cell r="M1497" t="str">
            <v>PSU/00007535</v>
          </cell>
          <cell r="N1497">
            <v>11998.37</v>
          </cell>
          <cell r="O1497">
            <v>42270</v>
          </cell>
          <cell r="P1497">
            <v>42868</v>
          </cell>
          <cell r="Q1497">
            <v>201107</v>
          </cell>
          <cell r="R1497" t="str">
            <v>16/05/2017 ARANTXA MON NP5/16/05/2017 ARANTXA MON TCF1</v>
          </cell>
          <cell r="S1497" t="str">
            <v/>
          </cell>
          <cell r="T1497" t="str">
            <v xml:space="preserve"> NORMA RAMÍREZ                    </v>
          </cell>
          <cell r="U1497">
            <v>42880</v>
          </cell>
          <cell r="V1497" t="str">
            <v>NORTE</v>
          </cell>
          <cell r="W1497" t="str">
            <v>COMPLETADO</v>
          </cell>
          <cell r="X1497" t="str">
            <v>TALLER</v>
          </cell>
          <cell r="Y1497">
            <v>42866</v>
          </cell>
          <cell r="AD1497" t="str">
            <v>Leon/ Olivos</v>
          </cell>
          <cell r="AE1497" t="str">
            <v>GTO</v>
          </cell>
          <cell r="AF1497" t="str">
            <v>MX</v>
          </cell>
          <cell r="AG1497" t="str">
            <v>10418080</v>
          </cell>
          <cell r="AH1497" t="str">
            <v>PRADO NORMA ANGELICA</v>
          </cell>
          <cell r="AI1497" t="str">
            <v>202 Calle Matiana Murguia</v>
          </cell>
          <cell r="AJ1497" t="str">
            <v>4777709493</v>
          </cell>
          <cell r="AK1497" t="str">
            <v>4773930477</v>
          </cell>
          <cell r="AL1497" t="str">
            <v>37410</v>
          </cell>
          <cell r="AM1497"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97" t="str">
            <v>1TE50B8NUSCB</v>
          </cell>
          <cell r="AO1497" t="str">
            <v>Smart</v>
          </cell>
          <cell r="AP1497" t="str">
            <v>Hisense</v>
          </cell>
          <cell r="AQ1497" t="str">
            <v>Opera</v>
          </cell>
          <cell r="AR1497" t="str">
            <v>FHD 1920 x 1080</v>
          </cell>
          <cell r="AS1497" t="str">
            <v>3TE55G161437G161437M010</v>
          </cell>
          <cell r="AT1497">
            <v>6</v>
          </cell>
          <cell r="AU1497" t="str">
            <v>55H5C</v>
          </cell>
          <cell r="AV1497" t="str">
            <v>3TE55G161437</v>
          </cell>
          <cell r="AW1497" t="str">
            <v>G161437</v>
          </cell>
          <cell r="AX1497" t="str">
            <v>M010</v>
          </cell>
          <cell r="AY1497">
            <v>74012968</v>
          </cell>
          <cell r="AZ1497">
            <v>51013885</v>
          </cell>
          <cell r="BA1497">
            <v>80154507</v>
          </cell>
        </row>
        <row r="1498">
          <cell r="D1498">
            <v>60313546</v>
          </cell>
          <cell r="E1498" t="str">
            <v xml:space="preserve">A   </v>
          </cell>
          <cell r="F1498" t="str">
            <v>TV</v>
          </cell>
          <cell r="G1498" t="str">
            <v>BERNARDINA HERRERA RODRIGUEZ</v>
          </cell>
          <cell r="H1498" t="str">
            <v>ABASOLO NO. 7836 COL INDEPENDENCIA , TIJUANA B.C.</v>
          </cell>
          <cell r="I1498" t="str">
            <v>6646389528 6642014990</v>
          </cell>
          <cell r="J1498" t="str">
            <v xml:space="preserve">HISENSE </v>
          </cell>
          <cell r="K1498" t="str">
            <v>50H3</v>
          </cell>
          <cell r="L1498" t="str">
            <v>50J141202H01325</v>
          </cell>
          <cell r="M1498" t="str">
            <v>CARTA ACEPTACION</v>
          </cell>
          <cell r="N1498">
            <v>10401</v>
          </cell>
          <cell r="O1498">
            <v>42041</v>
          </cell>
          <cell r="P1498">
            <v>42148</v>
          </cell>
          <cell r="Q1498">
            <v>201015</v>
          </cell>
          <cell r="R1498"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98" t="str">
            <v>SE PIDIO PANEL Y NO LO SURTIERON</v>
          </cell>
          <cell r="T1498" t="str">
            <v xml:space="preserve"> Ricardo Sanchez Paniagua         </v>
          </cell>
          <cell r="U1498">
            <v>42880</v>
          </cell>
          <cell r="V1498" t="str">
            <v>NORTE</v>
          </cell>
          <cell r="W1498" t="str">
            <v>COMPLETADO</v>
          </cell>
          <cell r="X1498" t="str">
            <v>TALLER</v>
          </cell>
          <cell r="Y1498">
            <v>42802</v>
          </cell>
          <cell r="AD1498" t="str">
            <v>tijuana/independiencia</v>
          </cell>
          <cell r="AE1498" t="str">
            <v>BC</v>
          </cell>
          <cell r="AF1498" t="str">
            <v>MX</v>
          </cell>
          <cell r="AG1498" t="str">
            <v>10413620</v>
          </cell>
          <cell r="AH1498" t="str">
            <v>BERNARDINA HERRERA RODRIGUEZ</v>
          </cell>
          <cell r="AI1498" t="str">
            <v>abasolo 7836 %mina y rayon</v>
          </cell>
          <cell r="AJ1498" t="str">
            <v>6646389528</v>
          </cell>
          <cell r="AK1498" t="str">
            <v>6642014990</v>
          </cell>
          <cell r="AL1498" t="str">
            <v>22130</v>
          </cell>
          <cell r="AM1498"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98" t="str">
            <v>3TE50J141202</v>
          </cell>
          <cell r="AO1498" t="str">
            <v>Básica</v>
          </cell>
          <cell r="AP1498" t="str">
            <v>Hisense</v>
          </cell>
          <cell r="AQ1498" t="str">
            <v>Opera</v>
          </cell>
          <cell r="AR1498" t="str">
            <v>FHD 1920 x 1080</v>
          </cell>
          <cell r="AS1498" t="str">
            <v>3TE55G161437G161437M010</v>
          </cell>
          <cell r="AT1498">
            <v>6</v>
          </cell>
          <cell r="AU1498" t="str">
            <v>55H5C</v>
          </cell>
          <cell r="AV1498" t="str">
            <v>3TE55G161437</v>
          </cell>
          <cell r="AW1498" t="str">
            <v>G161437</v>
          </cell>
          <cell r="AX1498" t="str">
            <v>M010</v>
          </cell>
          <cell r="AY1498">
            <v>74012969</v>
          </cell>
          <cell r="AZ1498">
            <v>51013886</v>
          </cell>
          <cell r="BA1498">
            <v>80154509</v>
          </cell>
        </row>
        <row r="1499">
          <cell r="D1499">
            <v>60317487</v>
          </cell>
          <cell r="E1499" t="str">
            <v xml:space="preserve">A   </v>
          </cell>
          <cell r="F1499" t="str">
            <v>TV</v>
          </cell>
          <cell r="G1499" t="str">
            <v>MARIA DEL CARMEN CAPULIN TIERRA BLANCA</v>
          </cell>
          <cell r="H1499" t="str">
            <v>5 DE FEBRERO MZ 502, LT 81, COL. IXTLAHUACAN, DEL. IZTAPALAPA, C.P. 09690</v>
          </cell>
          <cell r="I1499">
            <v>26355975</v>
          </cell>
          <cell r="J1499" t="str">
            <v>HISENSE</v>
          </cell>
          <cell r="K1499" t="str">
            <v>50H3</v>
          </cell>
          <cell r="L1499" t="str">
            <v>50J141308H02528</v>
          </cell>
          <cell r="M1499" t="str">
            <v>MR / 000186624 TICKET DE COMPRA TIENDA TELMEX S.A. DE C.V.</v>
          </cell>
          <cell r="N1499">
            <v>10401.1</v>
          </cell>
          <cell r="O1499">
            <v>42769</v>
          </cell>
          <cell r="P1499">
            <v>42864</v>
          </cell>
          <cell r="Q1499">
            <v>201767</v>
          </cell>
          <cell r="R1499" t="str">
            <v>11/05/2017 05 : 37  ARANTXA.MON : Se autoriza NP5; numero de serie yticket correcto / P1A: 173331 PANEL   09-05-2017   OC-1010518</v>
          </cell>
          <cell r="S1499" t="str">
            <v>EQUIPO DAÑADO EN DOMICILIO DE CLIENTE</v>
          </cell>
          <cell r="T1499" t="str">
            <v xml:space="preserve">   RENE ARIAS                     </v>
          </cell>
          <cell r="U1499">
            <v>42880</v>
          </cell>
          <cell r="V1499" t="str">
            <v>CENTRO</v>
          </cell>
          <cell r="W1499" t="str">
            <v>COMPLETADO</v>
          </cell>
          <cell r="X1499" t="str">
            <v>CLIENTE</v>
          </cell>
          <cell r="Y1499">
            <v>42857</v>
          </cell>
          <cell r="AD1499" t="str">
            <v>IXTLAHUACAN / IZTAPALAPA</v>
          </cell>
          <cell r="AE1499" t="str">
            <v>DF</v>
          </cell>
          <cell r="AF1499" t="str">
            <v>MX</v>
          </cell>
          <cell r="AG1499" t="str">
            <v>10417397</v>
          </cell>
          <cell r="AH1499" t="str">
            <v>MARIA DEL CARMEN CAPULIN TIERRA BLA</v>
          </cell>
          <cell r="AI1499" t="str">
            <v>LOT 81 5 DE FEBRERO MZA 502</v>
          </cell>
          <cell r="AJ1499" t="str">
            <v>26355975</v>
          </cell>
          <cell r="AK1499">
            <v>0</v>
          </cell>
          <cell r="AL1499" t="str">
            <v>09690</v>
          </cell>
          <cell r="AM1499"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99" t="str">
            <v>3TE50J141202</v>
          </cell>
          <cell r="AO1499" t="str">
            <v>Básica</v>
          </cell>
          <cell r="AP1499" t="str">
            <v>Hisense</v>
          </cell>
          <cell r="AQ1499" t="str">
            <v>Opera</v>
          </cell>
          <cell r="AR1499" t="str">
            <v>FHD 1920 x 1080</v>
          </cell>
          <cell r="AS1499" t="str">
            <v>3TE55G1623K3G1623K3M010</v>
          </cell>
          <cell r="AT1499">
            <v>20</v>
          </cell>
          <cell r="AU1499" t="str">
            <v>55H7B</v>
          </cell>
          <cell r="AV1499" t="str">
            <v>3TE55G1623K3</v>
          </cell>
          <cell r="AW1499" t="str">
            <v>G1623K3</v>
          </cell>
          <cell r="AX1499" t="str">
            <v>M010</v>
          </cell>
          <cell r="AY1499">
            <v>74012970</v>
          </cell>
          <cell r="AZ1499">
            <v>51013887</v>
          </cell>
          <cell r="BA1499">
            <v>80154516</v>
          </cell>
        </row>
        <row r="1500">
          <cell r="D1500">
            <v>60317865</v>
          </cell>
          <cell r="E1500" t="str">
            <v xml:space="preserve">A   </v>
          </cell>
          <cell r="F1500" t="str">
            <v>TV</v>
          </cell>
          <cell r="G1500" t="str">
            <v>Jose Antonio León Najera</v>
          </cell>
          <cell r="H1500" t="str">
            <v>AGUA AZUL MZ 4 LT 11, COL ALFREDO DEL MAZO, IZTAPALUCA, C.P. 56577</v>
          </cell>
          <cell r="I1500" t="str">
            <v>59767260 / 5566199659</v>
          </cell>
          <cell r="J1500" t="str">
            <v>HISENSE</v>
          </cell>
          <cell r="K1500" t="str">
            <v>50K20DW</v>
          </cell>
          <cell r="L1500" t="str">
            <v>50G143066H00031</v>
          </cell>
          <cell r="M1500" t="str">
            <v>TC# 0816 0154 8971 5283 3385 15 TICKET DE COMPRA TIENDA WALMART</v>
          </cell>
          <cell r="N1500">
            <v>8499</v>
          </cell>
          <cell r="O1500">
            <v>41987</v>
          </cell>
          <cell r="P1500">
            <v>42864</v>
          </cell>
          <cell r="Q1500">
            <v>201767</v>
          </cell>
          <cell r="R1500"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500" t="str">
            <v>EQUIPO DAÑADO EN DOMICILIO DE CLIENTE</v>
          </cell>
          <cell r="T1500" t="str">
            <v xml:space="preserve">   RENE ARIAS                     </v>
          </cell>
          <cell r="U1500">
            <v>42880</v>
          </cell>
          <cell r="V1500" t="str">
            <v>CENTRO</v>
          </cell>
          <cell r="W1500" t="str">
            <v>COMPLETADO</v>
          </cell>
          <cell r="X1500" t="str">
            <v>CLIENTE</v>
          </cell>
          <cell r="Y1500">
            <v>42861</v>
          </cell>
          <cell r="AD1500" t="str">
            <v>Iztapaluca/Col Alfredo del Mazo</v>
          </cell>
          <cell r="AE1500" t="str">
            <v>MEX</v>
          </cell>
          <cell r="AF1500" t="str">
            <v>MX</v>
          </cell>
          <cell r="AG1500" t="str">
            <v>10415997</v>
          </cell>
          <cell r="AH1500" t="str">
            <v>JOSE ANTONIO LEÓN NAJERA</v>
          </cell>
          <cell r="AI1500" t="str">
            <v>Agua azul Mz 4 lt 11</v>
          </cell>
          <cell r="AJ1500" t="str">
            <v>5566199659</v>
          </cell>
          <cell r="AK1500" t="str">
            <v>5566199659</v>
          </cell>
          <cell r="AL1500" t="str">
            <v>56577</v>
          </cell>
          <cell r="AM1500"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500" t="str">
            <v>1TE50B8NUSCB</v>
          </cell>
          <cell r="AO1500" t="str">
            <v>Smart</v>
          </cell>
          <cell r="AP1500" t="str">
            <v>Hisense</v>
          </cell>
          <cell r="AQ1500" t="str">
            <v>Opera</v>
          </cell>
          <cell r="AR1500" t="str">
            <v>FHD 1920 x 1080</v>
          </cell>
          <cell r="AS1500" t="str">
            <v>3TE55G163939G163939M010</v>
          </cell>
          <cell r="AT1500">
            <v>3</v>
          </cell>
          <cell r="AU1500" t="str">
            <v>55H5C</v>
          </cell>
          <cell r="AV1500" t="str">
            <v>3TE55G163939</v>
          </cell>
          <cell r="AW1500" t="str">
            <v>G163939</v>
          </cell>
          <cell r="AX1500" t="str">
            <v>M010</v>
          </cell>
          <cell r="AY1500">
            <v>74012972</v>
          </cell>
          <cell r="AZ1500">
            <v>51013888</v>
          </cell>
          <cell r="BA1500">
            <v>80154518</v>
          </cell>
        </row>
        <row r="1501">
          <cell r="D1501">
            <v>60316071</v>
          </cell>
          <cell r="E1501" t="str">
            <v xml:space="preserve">A   </v>
          </cell>
          <cell r="F1501" t="str">
            <v>TV</v>
          </cell>
          <cell r="G1501" t="str">
            <v>HECTOR DOMINGUEZ GUARDADO</v>
          </cell>
          <cell r="H1501" t="str">
            <v>PRIV. COBRE NO. 29 FRACC. MINA AZUL GUADALUPE, ZACATECAS</v>
          </cell>
          <cell r="I1501">
            <v>4921139880</v>
          </cell>
          <cell r="J1501" t="str">
            <v>HISENSE</v>
          </cell>
          <cell r="K1501" t="str">
            <v>50K20DW</v>
          </cell>
          <cell r="L1501" t="str">
            <v>50G143291H16146</v>
          </cell>
          <cell r="M1501" t="str">
            <v>TICKET TELEFONOS DE MEXICO</v>
          </cell>
          <cell r="N1501">
            <v>8800</v>
          </cell>
          <cell r="O1501">
            <v>42047</v>
          </cell>
          <cell r="P1501">
            <v>42842</v>
          </cell>
          <cell r="Q1501">
            <v>201038</v>
          </cell>
          <cell r="R1501" t="str">
            <v>24/04/2017  22: 47 ARANTXA MON : TCF1  24/04/2017 22: 46 ARANTXA. MON : NP5  21/04/2017 05 : 54 201038 : P1- EQUIPO PENDIENTE DE REFACCION SE PIDIO EL PANEL LCD 20-04-2017  NO. DE PARTE: 173331 NO. DE PEDIDO OC-1009827.</v>
          </cell>
          <cell r="S1501" t="str">
            <v>NO HAY REFACCION Y POR ESO SE TRAMITO EL</v>
          </cell>
          <cell r="T1501" t="str">
            <v xml:space="preserve">   MARIO COVARRUBIAS              </v>
          </cell>
          <cell r="U1501">
            <v>42880</v>
          </cell>
          <cell r="V1501" t="str">
            <v>NORTE</v>
          </cell>
          <cell r="W1501" t="str">
            <v>COMPLETADO</v>
          </cell>
          <cell r="X1501" t="str">
            <v>CLIENTE</v>
          </cell>
          <cell r="Y1501">
            <v>42842</v>
          </cell>
          <cell r="AD1501" t="str">
            <v>Gudalupe/Frac Mina Azul</v>
          </cell>
          <cell r="AE1501" t="str">
            <v>ZAC</v>
          </cell>
          <cell r="AF1501" t="str">
            <v>MX</v>
          </cell>
          <cell r="AG1501" t="str">
            <v>10415818</v>
          </cell>
          <cell r="AH1501" t="str">
            <v>HECTOR DOMIGUEZ GUARDADO</v>
          </cell>
          <cell r="AI1501" t="str">
            <v>29 Privada Cobre</v>
          </cell>
          <cell r="AJ1501" t="str">
            <v>0444921139880</v>
          </cell>
          <cell r="AK1501">
            <v>0</v>
          </cell>
          <cell r="AL1501" t="str">
            <v>98605</v>
          </cell>
          <cell r="AM1501"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501" t="str">
            <v>1TE50B8NUSCB</v>
          </cell>
          <cell r="AO1501" t="str">
            <v>Smart</v>
          </cell>
          <cell r="AP1501" t="str">
            <v>Hisense</v>
          </cell>
          <cell r="AQ1501" t="str">
            <v>Opera</v>
          </cell>
          <cell r="AR1501" t="str">
            <v>FHD 1920 x 1080</v>
          </cell>
          <cell r="AS1501" t="str">
            <v>3TE55G163939G163939M010</v>
          </cell>
          <cell r="AT1501">
            <v>3</v>
          </cell>
          <cell r="AU1501" t="str">
            <v>55H5C</v>
          </cell>
          <cell r="AV1501" t="str">
            <v>3TE55G163939</v>
          </cell>
          <cell r="AW1501" t="str">
            <v>G163939</v>
          </cell>
          <cell r="AX1501" t="str">
            <v>M010</v>
          </cell>
          <cell r="AY1501">
            <v>74012973</v>
          </cell>
          <cell r="AZ1501">
            <v>51013889</v>
          </cell>
          <cell r="BA1501">
            <v>80154519</v>
          </cell>
        </row>
        <row r="1502">
          <cell r="D1502">
            <v>60315829</v>
          </cell>
          <cell r="E1502" t="str">
            <v xml:space="preserve">A   </v>
          </cell>
          <cell r="F1502" t="str">
            <v>TV</v>
          </cell>
          <cell r="G1502" t="str">
            <v>BENJAMIN MENDEZ GARCIA</v>
          </cell>
          <cell r="H1502" t="str">
            <v>FRONTERA NO. 39 COL. LOMAS DEL CONSUELO GUADALUPE, ZACATECAS</v>
          </cell>
          <cell r="I1502">
            <v>4929051915</v>
          </cell>
          <cell r="J1502" t="str">
            <v>HISENSE</v>
          </cell>
          <cell r="K1502" t="str">
            <v>50H7GB</v>
          </cell>
          <cell r="L1502" t="str">
            <v>50G162153MH1083</v>
          </cell>
          <cell r="M1502" t="str">
            <v>TICKET TELEFONOS DE MEXICO</v>
          </cell>
          <cell r="N1502">
            <v>13331.89</v>
          </cell>
          <cell r="O1502">
            <v>42694</v>
          </cell>
          <cell r="P1502">
            <v>42836</v>
          </cell>
          <cell r="Q1502">
            <v>201038</v>
          </cell>
          <cell r="R1502" t="str">
            <v>13/04/2017  06: 20 ERNESTO.HERN: TCF1 13/04/2017 06: 20 ERNESTO . HERN: NP5 12/04/2017 :07 : 35 201038 : P1- PENDIENTE DE REFACCION SE PIDIO LA TARJETA MAIN BOARD 11-04-2017 NO.  DE PARTE: 205546 NO. DE PEDIDO  OC-1009597</v>
          </cell>
          <cell r="S1502" t="str">
            <v>NO HAY REFACCION Y POR ESO SE TRAMITO EL</v>
          </cell>
          <cell r="T1502" t="str">
            <v xml:space="preserve">   MARIO COVARRUBIAS              </v>
          </cell>
          <cell r="U1502">
            <v>42880</v>
          </cell>
          <cell r="V1502" t="str">
            <v>NORTE</v>
          </cell>
          <cell r="W1502" t="str">
            <v>COMPLETADO</v>
          </cell>
          <cell r="X1502" t="str">
            <v>CLIENTE</v>
          </cell>
          <cell r="Y1502">
            <v>42836</v>
          </cell>
          <cell r="AD1502" t="str">
            <v>Guadalupe / lomas del consuelo</v>
          </cell>
          <cell r="AE1502" t="str">
            <v>ZAC</v>
          </cell>
          <cell r="AF1502" t="str">
            <v>MX</v>
          </cell>
          <cell r="AG1502" t="str">
            <v>10415904</v>
          </cell>
          <cell r="AH1502" t="str">
            <v>BENJAMIN MENDEZ GARCIA</v>
          </cell>
          <cell r="AI1502" t="str">
            <v>38 frontera no.39</v>
          </cell>
          <cell r="AJ1502" t="str">
            <v>0454929051915</v>
          </cell>
          <cell r="AK1502">
            <v>0</v>
          </cell>
          <cell r="AL1502" t="str">
            <v>98614</v>
          </cell>
          <cell r="AM1502" t="str">
            <v>13/04/2017 06 : 20 ERNESTO.HERN : TCF113/04/2017 06 : 20 ERNESTO.HERN : NP512/04/2017 07 : 35 201038 : P1-PENDIENTE DE REFACCION SE PIDIO LATARGETA MAIN BOARD11-04-2017NO. DE PARTE: 205546NO. DE PEDIDO DE COMPRA: OC-100959712/04/2017 05 : 43 MARIELA.CHA : ODSWTP</v>
          </cell>
          <cell r="AN1502" t="str">
            <v>3TE50G1523B0</v>
          </cell>
          <cell r="AO1502" t="str">
            <v>Smart</v>
          </cell>
          <cell r="AP1502" t="str">
            <v>Hisense</v>
          </cell>
          <cell r="AQ1502" t="str">
            <v>Android</v>
          </cell>
          <cell r="AR1502" t="str">
            <v>UHD 3840 X 2160</v>
          </cell>
          <cell r="AS1502" t="str">
            <v>3TE55G163939G163939M010</v>
          </cell>
          <cell r="AT1502">
            <v>3</v>
          </cell>
          <cell r="AU1502" t="str">
            <v>55H5C</v>
          </cell>
          <cell r="AV1502" t="str">
            <v>3TE55G163939</v>
          </cell>
          <cell r="AW1502" t="str">
            <v>G163939</v>
          </cell>
          <cell r="AX1502" t="str">
            <v>M010</v>
          </cell>
          <cell r="AY1502">
            <v>74012974</v>
          </cell>
          <cell r="AZ1502">
            <v>51013890</v>
          </cell>
          <cell r="BA1502">
            <v>80154520</v>
          </cell>
        </row>
        <row r="1503">
          <cell r="D1503">
            <v>60318467</v>
          </cell>
          <cell r="E1503" t="str">
            <v xml:space="preserve">A   </v>
          </cell>
          <cell r="F1503" t="str">
            <v>TV</v>
          </cell>
          <cell r="G1503" t="str">
            <v>JOEL CASILLAS OLVERA</v>
          </cell>
          <cell r="H1503" t="str">
            <v>GABRIELA  MISTRAL NO.  100 COL. AMADO NERVO</v>
          </cell>
          <cell r="I1503" t="str">
            <v>311 1938926</v>
          </cell>
          <cell r="J1503" t="str">
            <v>HISENSE</v>
          </cell>
          <cell r="K1503" t="str">
            <v>50H7GB</v>
          </cell>
          <cell r="L1503" t="str">
            <v>50G162155MH7062</v>
          </cell>
          <cell r="M1503">
            <v>9045082923</v>
          </cell>
          <cell r="N1503">
            <v>8498.25</v>
          </cell>
          <cell r="O1503">
            <v>42693</v>
          </cell>
          <cell r="P1503">
            <v>42868</v>
          </cell>
          <cell r="Q1503">
            <v>201023</v>
          </cell>
          <cell r="R1503" t="str">
            <v>SE REALIZO PEDIDO DE MAIN BOARD-192673-CON EL OC1010864, NO SURTIDA</v>
          </cell>
          <cell r="S1503" t="str">
            <v>FALLA: NO ENCIENDE, SE REALIZO PEDIDO DE</v>
          </cell>
          <cell r="T1503" t="str">
            <v xml:space="preserve">    GABRIELA RIVAS DELGADO        </v>
          </cell>
          <cell r="U1503">
            <v>42880</v>
          </cell>
          <cell r="V1503" t="str">
            <v>NORTE</v>
          </cell>
          <cell r="W1503" t="str">
            <v>COMPLETADO</v>
          </cell>
          <cell r="X1503" t="str">
            <v>CLIENTE</v>
          </cell>
          <cell r="Y1503">
            <v>42870</v>
          </cell>
          <cell r="AD1503" t="str">
            <v>tepic /amado nervo</v>
          </cell>
          <cell r="AE1503" t="str">
            <v>NAY</v>
          </cell>
          <cell r="AF1503" t="str">
            <v>MX</v>
          </cell>
          <cell r="AG1503" t="str">
            <v>10418192</v>
          </cell>
          <cell r="AH1503" t="str">
            <v>JOEL CASILLAS OLVERA</v>
          </cell>
          <cell r="AI1503" t="str">
            <v>gabriela mistral num 100</v>
          </cell>
          <cell r="AJ1503" t="str">
            <v>3114569776</v>
          </cell>
          <cell r="AK1503" t="str">
            <v>3114569776</v>
          </cell>
          <cell r="AL1503" t="str">
            <v>63010</v>
          </cell>
          <cell r="AM1503"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503" t="str">
            <v>3TE50G1523B0</v>
          </cell>
          <cell r="AO1503" t="str">
            <v>Smart</v>
          </cell>
          <cell r="AP1503" t="str">
            <v>Hisense</v>
          </cell>
          <cell r="AQ1503" t="str">
            <v>Android</v>
          </cell>
          <cell r="AR1503" t="str">
            <v>UHD 3840 X 2160</v>
          </cell>
          <cell r="AS1503" t="str">
            <v>3TE55G1623K3G1623K3M010</v>
          </cell>
          <cell r="AT1503">
            <v>20</v>
          </cell>
          <cell r="AU1503" t="str">
            <v>55H7B</v>
          </cell>
          <cell r="AV1503" t="str">
            <v>3TE55G1623K3</v>
          </cell>
          <cell r="AW1503" t="str">
            <v>G1623K3</v>
          </cell>
          <cell r="AX1503" t="str">
            <v>M010</v>
          </cell>
          <cell r="AY1503">
            <v>74012975</v>
          </cell>
          <cell r="AZ1503">
            <v>51013891</v>
          </cell>
          <cell r="BA1503">
            <v>80154521</v>
          </cell>
        </row>
        <row r="1504">
          <cell r="D1504">
            <v>60308265</v>
          </cell>
          <cell r="E1504" t="str">
            <v xml:space="preserve">A   </v>
          </cell>
          <cell r="F1504" t="str">
            <v>TV</v>
          </cell>
          <cell r="G1504" t="str">
            <v>DANIEL GARZA GARCIA</v>
          </cell>
          <cell r="H1504" t="str">
            <v xml:space="preserve">CERRO DEL EVERES 284, PEÑON, GUADALUPE </v>
          </cell>
          <cell r="I1504" t="str">
            <v>8183237597, 8116313857</v>
          </cell>
          <cell r="J1504" t="str">
            <v>HISENSE</v>
          </cell>
          <cell r="K1504" t="str">
            <v>32K20D</v>
          </cell>
          <cell r="L1504" t="str">
            <v>32J134805H02377</v>
          </cell>
          <cell r="M1504" t="str">
            <v>TIKET</v>
          </cell>
          <cell r="N1504">
            <v>98.9</v>
          </cell>
          <cell r="O1504">
            <v>41697</v>
          </cell>
          <cell r="P1504">
            <v>42752</v>
          </cell>
          <cell r="Q1504">
            <v>201024</v>
          </cell>
          <cell r="R1504" t="str">
            <v>01/24/17 02:26 ERNESTO HDZ NP5 P1B OC 1006370 PANEL 171979</v>
          </cell>
          <cell r="S1504" t="str">
            <v/>
          </cell>
          <cell r="T1504" t="str">
            <v xml:space="preserve">    SOFIA VAZQUEZ                 </v>
          </cell>
          <cell r="U1504" t="str">
            <v>2017-04-28</v>
          </cell>
          <cell r="V1504" t="str">
            <v>NORTE</v>
          </cell>
          <cell r="W1504" t="str">
            <v>COMPLETADO</v>
          </cell>
          <cell r="X1504" t="str">
            <v>TALLER</v>
          </cell>
          <cell r="Y1504">
            <v>42741</v>
          </cell>
          <cell r="Z1504">
            <v>1044</v>
          </cell>
          <cell r="AD1504" t="str">
            <v>Guadalupe /Peñon</v>
          </cell>
          <cell r="AE1504" t="str">
            <v>NL</v>
          </cell>
          <cell r="AF1504" t="str">
            <v>MX</v>
          </cell>
          <cell r="AG1504" t="str">
            <v>10409074</v>
          </cell>
          <cell r="AH1504" t="str">
            <v>DANIEL GARZA GARCIA</v>
          </cell>
          <cell r="AI1504" t="str">
            <v>2811 EVERES</v>
          </cell>
          <cell r="AJ1504" t="str">
            <v>8183237597</v>
          </cell>
          <cell r="AK1504" t="str">
            <v>8116313857</v>
          </cell>
          <cell r="AL1504" t="str">
            <v>67182</v>
          </cell>
          <cell r="AM1504"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504" t="str">
            <v>3TE32J134805</v>
          </cell>
          <cell r="AO1504" t="str">
            <v>Básica</v>
          </cell>
          <cell r="AP1504" t="str">
            <v>Hisense</v>
          </cell>
          <cell r="AQ1504" t="str">
            <v>?</v>
          </cell>
          <cell r="AR1504" t="str">
            <v>HD 1366 X 768</v>
          </cell>
          <cell r="AS1504" t="str">
            <v>3TE32G164786G164786M010</v>
          </cell>
          <cell r="AT1504">
            <v>5</v>
          </cell>
          <cell r="AU1504" t="str">
            <v>32H3B2</v>
          </cell>
          <cell r="AV1504" t="str">
            <v>3TE32G164786</v>
          </cell>
          <cell r="AW1504" t="str">
            <v>G164786</v>
          </cell>
          <cell r="AX1504" t="str">
            <v>M010</v>
          </cell>
          <cell r="AY1504">
            <v>74012689</v>
          </cell>
          <cell r="AZ1504">
            <v>51013608</v>
          </cell>
          <cell r="BA1504">
            <v>80153883</v>
          </cell>
        </row>
        <row r="1505">
          <cell r="D1505">
            <v>60314540</v>
          </cell>
          <cell r="E1505" t="str">
            <v>A</v>
          </cell>
          <cell r="F1505" t="str">
            <v>TV</v>
          </cell>
          <cell r="G1505" t="str">
            <v>JOSE ZARATE PALACIOS</v>
          </cell>
          <cell r="H1505" t="str">
            <v>9 PORVENIR, COL GUAYACANAL, MINATITLAN, VER</v>
          </cell>
          <cell r="I1505">
            <v>9221073864</v>
          </cell>
          <cell r="J1505" t="str">
            <v>HISENSE</v>
          </cell>
          <cell r="K1505" t="str">
            <v>65CU6200</v>
          </cell>
          <cell r="L1505" t="str">
            <v>65G162918H00408</v>
          </cell>
          <cell r="M1505" t="str">
            <v>145A8755-0B3E-4581-8F23-446ADCB43657</v>
          </cell>
          <cell r="N1505">
            <v>18102.59</v>
          </cell>
          <cell r="O1505">
            <v>42792</v>
          </cell>
          <cell r="P1505">
            <v>42819</v>
          </cell>
          <cell r="Q1505">
            <v>201054</v>
          </cell>
          <cell r="R1505" t="str">
            <v xml:space="preserve"> OC-1010191, T189992/Panel - PANEL</v>
          </cell>
          <cell r="S1505" t="str">
            <v/>
          </cell>
          <cell r="T1505" t="str">
            <v xml:space="preserve">ANDRES HERNADEZ REYES           </v>
          </cell>
          <cell r="U1505">
            <v>42880</v>
          </cell>
          <cell r="V1505" t="str">
            <v>SUR</v>
          </cell>
          <cell r="Y1505">
            <v>42815</v>
          </cell>
          <cell r="AD1505" t="str">
            <v>GUAYACANAL / MINATITLAN</v>
          </cell>
          <cell r="AE1505" t="str">
            <v>VER</v>
          </cell>
          <cell r="AF1505" t="str">
            <v>MX</v>
          </cell>
          <cell r="AG1505" t="str">
            <v>10413403</v>
          </cell>
          <cell r="AH1505" t="str">
            <v>JOSE ZARATE PALACIOS</v>
          </cell>
          <cell r="AI1505" t="str">
            <v>9 porvenir</v>
          </cell>
          <cell r="AJ1505" t="str">
            <v>9221073864</v>
          </cell>
          <cell r="AK1505">
            <v>0</v>
          </cell>
          <cell r="AL1505" t="str">
            <v>96780</v>
          </cell>
          <cell r="AM1505" t="str">
            <v>26/05/2017 01 : 14 MARCO.DIAZ : TCF174 7401285120/05/2017 01 : 00 ANA.ROSA : CSCse pide a CSA (Andres) que envie formato de CF a coordinador, ya quemenciona que no se lo habían solicitado por tal motivo no lo harealizado.09/05/2017 01 : 50 ANA.ROSA : CSCse le indica a cte. que se encuentra en espera de refacción en sistemaaun no hay confirmación con firmas para CF del equipo.03/05/2017 07 : 15 ARANTXA.MON : TCF103/05/2017 07 : 15 ARANTXA.MON : Se autoriza NP5; TICKET CORRECTO 02/05/201729/04/2017 07 : 43 201054 : SE SOLICITA REFACCION PEDIDO ES OC-1010191DEBIDO A QUE NO QUEDO CON EL AJUSTE INDICADO EN EL PANEL07/04/2017 23 : 17 SEMIRAMIS.M : CSCCte se comunica para verificar cuando se le visitara se le explica queesta en espera la pieza del equipo toda vez que se tenga se le visitara04/04/2017 01 : 23 FABIOLA.BON : SEG: SOLICITAR REFACCION28/03/2017 01 : 02 ROGER.R : ST2: Diagnóstico correcto, solicitar elpanel.25/03/2017 03 : 42 201054 : SE REALIZA REPORTE YA QUE A ESTE EQUIPO SELE REEMPLAZO EL PANEL POR QUE SE VEIAN MANCHAS BLANCAS EN DISPLAY CON VIDEO CON FONDO NEGRO, PERO SIGUE MOSTRANDO EL MISMO DEFECTO23/03/2017 07 : 38 201054 : SE VISITA EL DIA 24/03/201723/03/2017 06 : 55 FABIOLA.BON : V1P22/03/2017 02 : 38 ADRIANA.SAN : ODSWTPRD% ENTRE REBSAMEN TALTOTONGA</v>
          </cell>
          <cell r="AN1505" t="str">
            <v>3TE65G162918</v>
          </cell>
          <cell r="AO1505" t="e">
            <v>#N/A</v>
          </cell>
          <cell r="AP1505" t="e">
            <v>#N/A</v>
          </cell>
          <cell r="AQ1505" t="e">
            <v>#N/A</v>
          </cell>
          <cell r="AR1505" t="e">
            <v>#N/A</v>
          </cell>
          <cell r="AS1505" t="str">
            <v>3TE65G164781G164781M010</v>
          </cell>
          <cell r="AT1505">
            <v>1</v>
          </cell>
          <cell r="AU1505" t="str">
            <v>65CU6200</v>
          </cell>
          <cell r="AV1505" t="str">
            <v>3TE65G164781</v>
          </cell>
          <cell r="AW1505" t="str">
            <v>G164781</v>
          </cell>
          <cell r="AX1505" t="str">
            <v>M010</v>
          </cell>
          <cell r="AY1505">
            <v>74012851</v>
          </cell>
          <cell r="AZ1505">
            <v>51013773</v>
          </cell>
          <cell r="BA1505">
            <v>80153374</v>
          </cell>
        </row>
        <row r="1506">
          <cell r="D1506">
            <v>60318220</v>
          </cell>
          <cell r="E1506" t="str">
            <v>A</v>
          </cell>
          <cell r="F1506" t="str">
            <v>TV</v>
          </cell>
          <cell r="G1506" t="str">
            <v>MA ELENA GARCIA LANDEROS</v>
          </cell>
          <cell r="H1506" t="str">
            <v>CALLE CAMINO VIEJO A TESISTAN 3645, NUEVO MEXICO, ZAPOPAN, JALISCO</v>
          </cell>
          <cell r="I1506">
            <v>3317921406</v>
          </cell>
          <cell r="J1506" t="str">
            <v>HISENSE</v>
          </cell>
          <cell r="K1506" t="str">
            <v>32H5B</v>
          </cell>
          <cell r="L1506" t="str">
            <v>32G153355H02038</v>
          </cell>
          <cell r="M1506">
            <v>3231114517021</v>
          </cell>
          <cell r="N1506">
            <v>7694</v>
          </cell>
          <cell r="O1506">
            <v>42352</v>
          </cell>
          <cell r="P1506">
            <v>42865</v>
          </cell>
          <cell r="Q1506">
            <v>201076</v>
          </cell>
          <cell r="R1506" t="str">
            <v>NP5 T185606/TARJETA PRINCIPAL/OC-1010721</v>
          </cell>
          <cell r="S1506" t="str">
            <v xml:space="preserve"> </v>
          </cell>
          <cell r="T1506" t="str">
            <v>Carlos Muñiz</v>
          </cell>
          <cell r="U1506">
            <v>42880</v>
          </cell>
          <cell r="V1506" t="str">
            <v>SUR</v>
          </cell>
          <cell r="Y1506">
            <v>42865</v>
          </cell>
          <cell r="AD1506" t="str">
            <v>ZAPOPAN/NUEVO MEXICO</v>
          </cell>
          <cell r="AE1506" t="str">
            <v>JAL</v>
          </cell>
          <cell r="AF1506" t="str">
            <v>MX</v>
          </cell>
          <cell r="AG1506" t="str">
            <v>10402544</v>
          </cell>
          <cell r="AH1506" t="str">
            <v>MA ELENA GARCIA LANDEROS</v>
          </cell>
          <cell r="AI1506" t="str">
            <v>3645 CALLE CAMINO VIEJO A TESISTAN</v>
          </cell>
          <cell r="AJ1506" t="str">
            <v>3336242182</v>
          </cell>
          <cell r="AK1506" t="str">
            <v>3317921406</v>
          </cell>
          <cell r="AL1506" t="str">
            <v>45138</v>
          </cell>
          <cell r="AM1506" t="str">
            <v>16/05/2017 06 : 51 ARANTXA.MON : TCF116/05/2017 06 : 49 ARANTXA.MON : Se autoriza NP5; numero de serie yticket correcto13/05/2017 00 : 43 201076 : P1: T185606/TARJETA PRINCIPAL/OC-101072111/05/2017 04 : 06 BRENDA.MORA : ODSWTPENTRE ESQ CALLE ATOTONILCO Y AV GUADALAJARA, A TRES ESQ ATOTONILCOREINCIDENCIA 60295889 Y 60302171</v>
          </cell>
          <cell r="AN1506" t="str">
            <v>3TE32A150815</v>
          </cell>
          <cell r="AO1506" t="str">
            <v>Smart</v>
          </cell>
          <cell r="AP1506" t="str">
            <v>Hisense</v>
          </cell>
          <cell r="AQ1506" t="str">
            <v>Opera</v>
          </cell>
          <cell r="AR1506" t="str">
            <v>HD 1366 X 768</v>
          </cell>
          <cell r="AS1506" t="str">
            <v>3TE32G164485G164485M010</v>
          </cell>
          <cell r="AT1506">
            <v>7</v>
          </cell>
          <cell r="AU1506" t="str">
            <v>32H5B2</v>
          </cell>
          <cell r="AV1506" t="str">
            <v>3TE32G164485</v>
          </cell>
          <cell r="AW1506" t="str">
            <v>G164485</v>
          </cell>
          <cell r="AX1506" t="str">
            <v>M010</v>
          </cell>
          <cell r="AY1506">
            <v>74012852</v>
          </cell>
          <cell r="AZ1506">
            <v>51013774</v>
          </cell>
          <cell r="BA1506">
            <v>80153375</v>
          </cell>
        </row>
        <row r="1507">
          <cell r="D1507">
            <v>60318438</v>
          </cell>
          <cell r="E1507" t="str">
            <v>A</v>
          </cell>
          <cell r="F1507" t="str">
            <v>TV</v>
          </cell>
          <cell r="G1507" t="str">
            <v>MIRIAM HERNANDEZ HERNANDEZ</v>
          </cell>
          <cell r="H1507" t="str">
            <v>CALLE JOSE DE LA LUZ S/N ESQ. CON RUIZ CORTINES, CUNDUACAN TAB</v>
          </cell>
          <cell r="I1507">
            <v>9211467929</v>
          </cell>
          <cell r="J1507" t="str">
            <v>HISENSE</v>
          </cell>
          <cell r="K1507" t="str">
            <v>32D33</v>
          </cell>
          <cell r="L1507" t="str">
            <v>32M150518H00515</v>
          </cell>
          <cell r="M1507" t="str">
            <v>TICKET 90528</v>
          </cell>
          <cell r="N1507">
            <v>3499</v>
          </cell>
          <cell r="O1507">
            <v>42378</v>
          </cell>
          <cell r="P1507">
            <v>42878</v>
          </cell>
          <cell r="Q1507">
            <v>201031</v>
          </cell>
          <cell r="R1507" t="str">
            <v>PANEL # 171862 OC-1011023</v>
          </cell>
          <cell r="S1507" t="str">
            <v/>
          </cell>
          <cell r="T1507" t="str">
            <v xml:space="preserve">    CARLOS VERA GARCIA            </v>
          </cell>
          <cell r="U1507">
            <v>42880</v>
          </cell>
          <cell r="V1507" t="str">
            <v>SUR</v>
          </cell>
          <cell r="Y1507">
            <v>42870</v>
          </cell>
          <cell r="AD1507" t="str">
            <v>Cundiacan / Abraham de la Cruz</v>
          </cell>
          <cell r="AE1507" t="str">
            <v>TAB</v>
          </cell>
          <cell r="AF1507" t="str">
            <v>MX</v>
          </cell>
          <cell r="AG1507" t="str">
            <v>10418255</v>
          </cell>
          <cell r="AH1507" t="str">
            <v>HERNANDEZ HERNANDEZ MIRIAM</v>
          </cell>
          <cell r="AI1507" t="str">
            <v>Jose De La Luz Arias</v>
          </cell>
          <cell r="AJ1507" t="str">
            <v>9211467929</v>
          </cell>
          <cell r="AK1507">
            <v>0</v>
          </cell>
          <cell r="AL1507" t="str">
            <v>86690</v>
          </cell>
          <cell r="AM1507" t="str">
            <v>26/05/2017 01 : 20 MARCO.DIAZ : TCF174 7401285323/05/2017 06 : 33 ARANTXA.MON : TCF123/05/2017 06 : 33 ARANTXA.MON : Se autoriza NP5; INFORMACION CORRECTA21/05/2017 01 : 19 201031 : P1A: OC-1011023 SE SOLICITA PANEL20/05/2017 01 : 20 201031 : EQUIPO EN C.S. PARA REVISION A DETALLE16/05/2017 21 : 38 201031 : V1: SE PROGRAMA VISITA PARA EL JUEVES18/05/2017 EN HORARIO ABIERTO ENTRE 8:30 Y 5:30 PM RUTA FORANEA15/05/2017 23 : 31 JUANANTONIO : ODSWTPFOTO CONTINOESQUINA RUIZ CORTINES CASA CON PORTON CAFE FACHADA OCLOR MAMEY</v>
          </cell>
          <cell r="AN1507" t="str">
            <v>3TE32M134512</v>
          </cell>
          <cell r="AO1507" t="str">
            <v>Básica</v>
          </cell>
          <cell r="AP1507" t="str">
            <v>Hisense</v>
          </cell>
          <cell r="AQ1507" t="str">
            <v>Opera</v>
          </cell>
          <cell r="AR1507" t="str">
            <v>HD 1366 X 768</v>
          </cell>
          <cell r="AS1507" t="str">
            <v>GTE32G151950CRMM012</v>
          </cell>
          <cell r="AT1507" t="str">
            <v>0</v>
          </cell>
          <cell r="AU1507" t="str">
            <v>32H5B</v>
          </cell>
          <cell r="AV1507" t="str">
            <v>GTE32G151950</v>
          </cell>
          <cell r="AW1507" t="str">
            <v>CRM</v>
          </cell>
          <cell r="AX1507" t="str">
            <v>M012</v>
          </cell>
          <cell r="AY1507">
            <v>74012853</v>
          </cell>
          <cell r="AZ1507">
            <v>51013775</v>
          </cell>
          <cell r="BA1507">
            <v>80153376</v>
          </cell>
        </row>
        <row r="1508">
          <cell r="D1508">
            <v>60318171</v>
          </cell>
          <cell r="E1508" t="str">
            <v xml:space="preserve">       A</v>
          </cell>
          <cell r="F1508" t="str">
            <v>TV</v>
          </cell>
          <cell r="G1508" t="str">
            <v>ISIDRO MORENO</v>
          </cell>
          <cell r="H1508" t="str">
            <v>NOGALES 132, SABINAL, JUAREZ</v>
          </cell>
          <cell r="I1508">
            <v>8115651715</v>
          </cell>
          <cell r="J1508" t="str">
            <v>HISENSE</v>
          </cell>
          <cell r="K1508" t="str">
            <v>50K20DW</v>
          </cell>
          <cell r="L1508" t="str">
            <v>50G144844H00722</v>
          </cell>
          <cell r="M1508" t="str">
            <v>67719-15</v>
          </cell>
          <cell r="N1508">
            <v>10272</v>
          </cell>
          <cell r="O1508">
            <v>42158</v>
          </cell>
          <cell r="P1508">
            <v>42866</v>
          </cell>
          <cell r="Q1508">
            <v>201024</v>
          </cell>
          <cell r="R1508" t="str">
            <v>16/05/17 7:36 ARANTXA NP5 P1A. OC. 1010747 PANEL 173331</v>
          </cell>
          <cell r="S1508" t="str">
            <v/>
          </cell>
          <cell r="T1508" t="str">
            <v xml:space="preserve">    SOFIA VAZQUEZ                 </v>
          </cell>
          <cell r="U1508">
            <v>42878</v>
          </cell>
          <cell r="V1508" t="str">
            <v>NORTE</v>
          </cell>
          <cell r="X1508" t="str">
            <v>TALLER</v>
          </cell>
          <cell r="Y1508">
            <v>42865</v>
          </cell>
          <cell r="AD1508" t="str">
            <v>Juarez/Paseo de sabinal</v>
          </cell>
          <cell r="AE1508" t="str">
            <v>NL</v>
          </cell>
          <cell r="AF1508" t="str">
            <v>MX</v>
          </cell>
          <cell r="AG1508" t="str">
            <v>10415979</v>
          </cell>
          <cell r="AH1508" t="str">
            <v>ISIDRO MORENO ZUÑIGA</v>
          </cell>
          <cell r="AI1508" t="str">
            <v>Nogales num 132</v>
          </cell>
          <cell r="AJ1508" t="str">
            <v>8115651715</v>
          </cell>
          <cell r="AK1508">
            <v>0</v>
          </cell>
          <cell r="AL1508" t="str">
            <v>67250</v>
          </cell>
          <cell r="AM1508"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508" t="str">
            <v>1TE50B8NUSCB</v>
          </cell>
          <cell r="AO1508" t="str">
            <v>Smart</v>
          </cell>
          <cell r="AP1508" t="str">
            <v>Hisense</v>
          </cell>
          <cell r="AQ1508" t="str">
            <v>Opera</v>
          </cell>
          <cell r="AR1508" t="str">
            <v>FHD 1920 x 1080</v>
          </cell>
          <cell r="AS1508" t="str">
            <v>3TE50G165140G165140M010</v>
          </cell>
          <cell r="AT1508">
            <v>28</v>
          </cell>
          <cell r="AU1508" t="str">
            <v>50H7GB</v>
          </cell>
          <cell r="AV1508" t="str">
            <v>3TE50G165140</v>
          </cell>
          <cell r="AW1508" t="str">
            <v>G165140</v>
          </cell>
          <cell r="AX1508" t="str">
            <v>M010</v>
          </cell>
          <cell r="AY1508">
            <v>74012800</v>
          </cell>
          <cell r="AZ1508">
            <v>51013716</v>
          </cell>
          <cell r="BA1508">
            <v>80152355</v>
          </cell>
        </row>
        <row r="1509">
          <cell r="D1509">
            <v>60318214</v>
          </cell>
          <cell r="E1509" t="str">
            <v xml:space="preserve">    A   </v>
          </cell>
          <cell r="F1509" t="str">
            <v>TV</v>
          </cell>
          <cell r="G1509" t="str">
            <v>MANUEL AMADOR CRUZ</v>
          </cell>
          <cell r="H1509" t="str">
            <v>PENSAMIENTOS 3,COL.LOMAS DE SAN MIGUEL,ATIZAPAN DE ZARAGOZA CP 52928</v>
          </cell>
          <cell r="I1509" t="str">
            <v>6269 4692 / 55 1239 1274</v>
          </cell>
          <cell r="J1509" t="str">
            <v>HISENSE</v>
          </cell>
          <cell r="K1509" t="str">
            <v>65H7B</v>
          </cell>
          <cell r="L1509" t="str">
            <v>65G160593H00041</v>
          </cell>
          <cell r="M1509" t="str">
            <v>A801387</v>
          </cell>
          <cell r="N1509">
            <v>19599</v>
          </cell>
          <cell r="O1509">
            <v>42898</v>
          </cell>
          <cell r="P1509">
            <v>42866</v>
          </cell>
          <cell r="Q1509">
            <v>201057</v>
          </cell>
          <cell r="R1509" t="str">
            <v>13/05/2017 10 : 08  ARANTXA.MON : TCF1
13/05/2017 10 : 08  ARANTXA.MON : Se autoriza NP5; numero de serie y ticket correcto
12/05/2017 01 : 25 201057 : P1A: SE SOLICITA #T189992,PANEL/ #T189986,PCB MAIN,OC-1010654</v>
          </cell>
          <cell r="S1509" t="str">
            <v xml:space="preserve"> EQUIPO EN CSA</v>
          </cell>
          <cell r="T1509" t="str">
            <v xml:space="preserve"> MARIBEL SASTRE HERNANDEZ         </v>
          </cell>
          <cell r="U1509">
            <v>42878</v>
          </cell>
          <cell r="V1509" t="str">
            <v>CENTRO</v>
          </cell>
          <cell r="X1509" t="str">
            <v>TALLER</v>
          </cell>
          <cell r="Y1509">
            <v>42865</v>
          </cell>
          <cell r="AD1509" t="str">
            <v>ATIZAPAN DE Z./LOMAS DE SAN MIGUEL</v>
          </cell>
          <cell r="AE1509" t="str">
            <v>MEX</v>
          </cell>
          <cell r="AF1509" t="str">
            <v>MX</v>
          </cell>
          <cell r="AG1509" t="str">
            <v>10418022</v>
          </cell>
          <cell r="AH1509" t="str">
            <v>MANUEL AMADOR CRUZ</v>
          </cell>
          <cell r="AI1509" t="str">
            <v>PENSAMIENTOS 3</v>
          </cell>
          <cell r="AJ1509" t="str">
            <v>55 1239 1274</v>
          </cell>
          <cell r="AK1509" t="str">
            <v>55 1239 1274</v>
          </cell>
          <cell r="AL1509" t="str">
            <v>52928</v>
          </cell>
          <cell r="AM1509"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509" t="str">
            <v>3TE65G152018</v>
          </cell>
          <cell r="AO1509" t="str">
            <v>Smart</v>
          </cell>
          <cell r="AP1509" t="str">
            <v>Hisense</v>
          </cell>
          <cell r="AQ1509" t="str">
            <v>Opera</v>
          </cell>
          <cell r="AR1509" t="str">
            <v>UHD 3840 X 2160</v>
          </cell>
          <cell r="AS1509" t="str">
            <v>3TE65G154826G154826M010</v>
          </cell>
          <cell r="AT1509">
            <v>1</v>
          </cell>
          <cell r="AU1509" t="str">
            <v>65H7B</v>
          </cell>
          <cell r="AV1509" t="str">
            <v>3TE65G154826</v>
          </cell>
          <cell r="AW1509" t="str">
            <v>G154826</v>
          </cell>
          <cell r="AX1509" t="str">
            <v>M010</v>
          </cell>
          <cell r="AY1509">
            <v>74012825</v>
          </cell>
          <cell r="AZ1509">
            <v>51013740</v>
          </cell>
          <cell r="BA1509">
            <v>80152377</v>
          </cell>
        </row>
        <row r="1510">
          <cell r="D1510">
            <v>60317288</v>
          </cell>
          <cell r="E1510" t="str">
            <v>A</v>
          </cell>
          <cell r="F1510" t="str">
            <v>TV</v>
          </cell>
          <cell r="G1510" t="str">
            <v>MARCO FLORES BORGES</v>
          </cell>
          <cell r="H1510" t="str">
            <v>CALLE BRAVO No. 108 COL. SAN JOSE, C.P. 24040  CAMPECHE, CAMPECHE</v>
          </cell>
          <cell r="I1510">
            <v>9811263402</v>
          </cell>
          <cell r="J1510" t="str">
            <v>HISENSE</v>
          </cell>
          <cell r="K1510" t="str">
            <v>55H7B</v>
          </cell>
          <cell r="L1510" t="str">
            <v>55G1628F7H00141</v>
          </cell>
          <cell r="M1510" t="str">
            <v>FACTURA DE COMPRA</v>
          </cell>
          <cell r="N1510">
            <v>11998.25</v>
          </cell>
          <cell r="O1510">
            <v>42704</v>
          </cell>
          <cell r="P1510">
            <v>42858</v>
          </cell>
          <cell r="Q1510">
            <v>201079</v>
          </cell>
          <cell r="R1510" t="str">
            <v>05/05/2017 06 : 10  ARANTXA.MON : Se autoriza NP5; numero de serie y ticket correcto
FALTA DE REFACCIONES  PANEL LCD 203716, OC-1010305</v>
          </cell>
          <cell r="S1510" t="str">
            <v/>
          </cell>
          <cell r="T1510" t="str">
            <v xml:space="preserve"> CANDELARIO GARCIA                </v>
          </cell>
          <cell r="U1510">
            <v>42873</v>
          </cell>
          <cell r="V1510" t="str">
            <v>SUR</v>
          </cell>
          <cell r="Y1510">
            <v>42853</v>
          </cell>
          <cell r="AD1510" t="str">
            <v>San jose Campeche</v>
          </cell>
          <cell r="AE1510" t="str">
            <v>CMP</v>
          </cell>
          <cell r="AF1510" t="str">
            <v>MX</v>
          </cell>
          <cell r="AG1510" t="str">
            <v>10417185</v>
          </cell>
          <cell r="AH1510" t="str">
            <v>MARCO FLORES BORGES</v>
          </cell>
          <cell r="AI1510" t="str">
            <v>108 Calle: Bravo num</v>
          </cell>
          <cell r="AJ1510" t="str">
            <v>9811263402</v>
          </cell>
          <cell r="AK1510">
            <v>0</v>
          </cell>
          <cell r="AL1510" t="str">
            <v>24040</v>
          </cell>
          <cell r="AM1510"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510" t="str">
            <v>3TE55G1523B1</v>
          </cell>
          <cell r="AO1510" t="str">
            <v>Smart</v>
          </cell>
          <cell r="AP1510" t="str">
            <v>Hisense</v>
          </cell>
          <cell r="AQ1510" t="str">
            <v>Opera</v>
          </cell>
          <cell r="AR1510" t="str">
            <v>UHD 3840 X 2160</v>
          </cell>
          <cell r="AS1510" t="str">
            <v>3TE55G164499G164499M010</v>
          </cell>
          <cell r="AT1510">
            <v>5</v>
          </cell>
          <cell r="AU1510" t="str">
            <v>55H7B</v>
          </cell>
          <cell r="AV1510" t="str">
            <v>3TE55G164499</v>
          </cell>
          <cell r="AW1510" t="str">
            <v>G164499</v>
          </cell>
          <cell r="AX1510" t="str">
            <v>M010</v>
          </cell>
          <cell r="AY1510">
            <v>74012831</v>
          </cell>
          <cell r="AZ1510">
            <v>51013746</v>
          </cell>
          <cell r="BA1510">
            <v>80152385</v>
          </cell>
        </row>
        <row r="1511">
          <cell r="D1511">
            <v>60318074</v>
          </cell>
          <cell r="E1511" t="str">
            <v>A</v>
          </cell>
          <cell r="F1511" t="str">
            <v>TV</v>
          </cell>
          <cell r="G1511" t="str">
            <v>Ricardo Fuentes Rizo</v>
          </cell>
          <cell r="H1511" t="str">
            <v>Carretera talisman KM.2 Col.MAgisterial Tapachula Chiapas</v>
          </cell>
          <cell r="I1511" t="str">
            <v xml:space="preserve">01 9626261290' </v>
          </cell>
          <cell r="J1511" t="str">
            <v>HISENSE</v>
          </cell>
          <cell r="K1511" t="str">
            <v>40K20DW</v>
          </cell>
          <cell r="L1511" t="str">
            <v>40G151184H04284</v>
          </cell>
          <cell r="M1511" t="str">
            <v>IWAMA98233</v>
          </cell>
          <cell r="N1511">
            <v>6464.66</v>
          </cell>
          <cell r="O1511">
            <v>42412</v>
          </cell>
          <cell r="P1511">
            <v>42865</v>
          </cell>
          <cell r="Q1511">
            <v>201070</v>
          </cell>
          <cell r="R1511" t="str">
            <v>P1:T179489,OC-1010619                                  No se surtió Pcb Main</v>
          </cell>
          <cell r="S1511" t="str">
            <v>Equipo en ASC ubicando en Cd.de Tapachul</v>
          </cell>
          <cell r="T1511" t="str">
            <v xml:space="preserve">Ing. Brenda Romero Flores         </v>
          </cell>
          <cell r="U1511">
            <v>42878</v>
          </cell>
          <cell r="V1511" t="str">
            <v>SUR</v>
          </cell>
          <cell r="Y1511">
            <v>42864</v>
          </cell>
          <cell r="AD1511" t="str">
            <v>magisterial/tapachula</v>
          </cell>
          <cell r="AE1511" t="str">
            <v>CHS</v>
          </cell>
          <cell r="AF1511" t="str">
            <v>MX</v>
          </cell>
          <cell r="AG1511" t="str">
            <v>10417910</v>
          </cell>
          <cell r="AH1511" t="str">
            <v>RICARDO FUENTES RIZOS</v>
          </cell>
          <cell r="AI1511" t="str">
            <v>s/n carretera a talisman km2</v>
          </cell>
          <cell r="AJ1511" t="str">
            <v>9626261290</v>
          </cell>
          <cell r="AK1511">
            <v>0</v>
          </cell>
          <cell r="AL1511" t="str">
            <v>30770</v>
          </cell>
          <cell r="AM1511" t="str">
            <v>12/05/2017 06 : 55 ARANTXA.MON : TCF112/05/2017 06 : 55 ARANTXA.MON : Se autoriza NP5; numero de serie yticket correcto11/05/2017 03 : 44 201070 : P1:T179489,OC-1010619 (10/05/2017)10/05/2017 06 : 07 201070 : V1:11-05-201710/05/2017 00 : 39 LAURA.HERNA : ODSWTPRD%FRENTE A HOTEL LA CANTUM</v>
          </cell>
          <cell r="AN1511" t="str">
            <v>3TE40A144716</v>
          </cell>
          <cell r="AO1511" t="str">
            <v>Smart</v>
          </cell>
          <cell r="AP1511" t="str">
            <v>Hisense</v>
          </cell>
          <cell r="AQ1511" t="str">
            <v>Opera</v>
          </cell>
          <cell r="AR1511" t="str">
            <v>FHD 1920 x 1080</v>
          </cell>
          <cell r="AS1511" t="str">
            <v>GTE40G151184CRMM012</v>
          </cell>
          <cell r="AT1511" t="str">
            <v>0</v>
          </cell>
          <cell r="AU1511" t="str">
            <v>40K20DW</v>
          </cell>
          <cell r="AV1511" t="str">
            <v>GTE40G151184</v>
          </cell>
          <cell r="AW1511" t="str">
            <v>CRM</v>
          </cell>
          <cell r="AX1511" t="str">
            <v>M012</v>
          </cell>
          <cell r="AY1511">
            <v>74012840</v>
          </cell>
          <cell r="AZ1511">
            <v>51013755</v>
          </cell>
          <cell r="BA1511">
            <v>80152399</v>
          </cell>
        </row>
        <row r="1512">
          <cell r="D1512">
            <v>60316504</v>
          </cell>
          <cell r="E1512" t="str">
            <v>A</v>
          </cell>
          <cell r="F1512" t="str">
            <v>TV</v>
          </cell>
          <cell r="G1512" t="str">
            <v>Ivan Masariegos Paz (Fabricas de Francia)</v>
          </cell>
          <cell r="H1512" t="str">
            <v>4ta av sur prolongacion s/n / 30790 tapachula /canta ranas</v>
          </cell>
          <cell r="I1512">
            <v>9626289555</v>
          </cell>
          <cell r="J1512" t="str">
            <v>HISENSE</v>
          </cell>
          <cell r="K1512" t="str">
            <v>65CU6200</v>
          </cell>
          <cell r="L1512" t="str">
            <v>65G163168H00175</v>
          </cell>
          <cell r="M1512" t="str">
            <v>CARTA EQUIPO PROPIEDAD DE TIENDA</v>
          </cell>
          <cell r="P1512">
            <v>42849</v>
          </cell>
          <cell r="Q1512">
            <v>201070</v>
          </cell>
          <cell r="R1512" t="str">
            <v>NO SE SURTIO PANEL LCD</v>
          </cell>
          <cell r="S1512" t="str">
            <v>EQUIPO EN ASC, UBICADO EN CD. DE TAPACHULA ZONA FRONTERIZA, SE REQUIERE SELLOS ADUANALES PARA PODER ENVIAR EQUIPO DAÑADO</v>
          </cell>
          <cell r="T1512" t="str">
            <v>Brenda Romero Flores</v>
          </cell>
          <cell r="U1512">
            <v>42878</v>
          </cell>
          <cell r="V1512" t="str">
            <v>SUR</v>
          </cell>
          <cell r="Y1512">
            <v>42845</v>
          </cell>
          <cell r="AD1512" t="str">
            <v>tapachula /canta ranas</v>
          </cell>
          <cell r="AE1512" t="str">
            <v>CHS</v>
          </cell>
          <cell r="AF1512" t="str">
            <v>MX</v>
          </cell>
          <cell r="AG1512" t="str">
            <v>10352919</v>
          </cell>
          <cell r="AH1512" t="str">
            <v>IVAN MASARIEGOS PAZ FABRICAS DE FRA</v>
          </cell>
          <cell r="AI1512" t="str">
            <v>4ta av sur prolongacion s/n</v>
          </cell>
          <cell r="AJ1512" t="str">
            <v>9626289555</v>
          </cell>
          <cell r="AK1512">
            <v>0</v>
          </cell>
          <cell r="AL1512" t="str">
            <v>30790</v>
          </cell>
          <cell r="AM1512"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512" t="str">
            <v>3TE65G162918</v>
          </cell>
          <cell r="AO1512" t="e">
            <v>#N/A</v>
          </cell>
          <cell r="AP1512" t="e">
            <v>#N/A</v>
          </cell>
          <cell r="AQ1512" t="e">
            <v>#N/A</v>
          </cell>
          <cell r="AR1512" t="e">
            <v>#N/A</v>
          </cell>
          <cell r="AS1512" t="str">
            <v>3TE65G164998G164998M010</v>
          </cell>
          <cell r="AT1512">
            <v>2</v>
          </cell>
          <cell r="AU1512" t="str">
            <v>65CU6200</v>
          </cell>
          <cell r="AV1512" t="str">
            <v>3TE65G164998</v>
          </cell>
          <cell r="AW1512" t="str">
            <v>G164998</v>
          </cell>
          <cell r="AX1512" t="str">
            <v>M010</v>
          </cell>
          <cell r="AY1512">
            <v>74012841</v>
          </cell>
          <cell r="AZ1512">
            <v>51013756</v>
          </cell>
          <cell r="BA1512">
            <v>80152400</v>
          </cell>
        </row>
        <row r="1513">
          <cell r="D1513">
            <v>60305587</v>
          </cell>
          <cell r="E1513" t="str">
            <v>A</v>
          </cell>
          <cell r="F1513" t="str">
            <v>AC</v>
          </cell>
          <cell r="G1513" t="str">
            <v xml:space="preserve">JAZMIN VAZQUEZ </v>
          </cell>
          <cell r="H1513" t="str">
            <v>LOTE 4 105 MZ-39 REGION 95</v>
          </cell>
          <cell r="I1513">
            <v>9981039717</v>
          </cell>
          <cell r="J1513" t="str">
            <v>HISENSE</v>
          </cell>
          <cell r="K1513" t="str">
            <v>AS-12CR1FVDTD-IDU</v>
          </cell>
          <cell r="L1513" t="str">
            <v>1KK0120FLN0P0JFEUJ42383</v>
          </cell>
          <cell r="M1513" t="str">
            <v>NUM:19592</v>
          </cell>
          <cell r="N1513">
            <v>3439.66</v>
          </cell>
          <cell r="O1513">
            <v>42935</v>
          </cell>
          <cell r="P1513">
            <v>43089</v>
          </cell>
          <cell r="Q1513">
            <v>201033</v>
          </cell>
          <cell r="R1513" t="str">
            <v>DISPLAY  OC-1004997</v>
          </cell>
          <cell r="S1513" t="str">
            <v xml:space="preserve"> EQUIPO EN DOMICILIO DEL CLIENTE INSTALA</v>
          </cell>
          <cell r="T1513" t="str">
            <v>JUAN OSWALDO URIBE PERAZA  Fecha d</v>
          </cell>
          <cell r="U1513">
            <v>42845</v>
          </cell>
          <cell r="V1513" t="str">
            <v>SUR</v>
          </cell>
          <cell r="W1513" t="str">
            <v>COMPLETADO</v>
          </cell>
          <cell r="X1513" t="str">
            <v>TALLER</v>
          </cell>
          <cell r="Y1513">
            <v>42711</v>
          </cell>
          <cell r="Z1513">
            <v>154</v>
          </cell>
          <cell r="AA1513" t="str">
            <v>M010</v>
          </cell>
          <cell r="AD1513" t="str">
            <v>region 95/cancun</v>
          </cell>
          <cell r="AE1513" t="str">
            <v>QR</v>
          </cell>
          <cell r="AF1513" t="str">
            <v>MX</v>
          </cell>
          <cell r="AG1513" t="str">
            <v>10406665</v>
          </cell>
          <cell r="AH1513" t="str">
            <v>JAZMIN VAZQUEZ</v>
          </cell>
          <cell r="AI1513" t="str">
            <v>lt 4 105 mzn 39</v>
          </cell>
          <cell r="AJ1513" t="str">
            <v>9981039717</v>
          </cell>
          <cell r="AK1513">
            <v>0</v>
          </cell>
          <cell r="AL1513" t="str">
            <v>77535</v>
          </cell>
          <cell r="AM1513"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513" t="str">
            <v>GKK012NK5016</v>
          </cell>
          <cell r="AO1513" t="e">
            <v>#N/A</v>
          </cell>
          <cell r="AP1513" t="e">
            <v>#N/A</v>
          </cell>
          <cell r="AQ1513" t="e">
            <v>#N/A</v>
          </cell>
          <cell r="AR1513" t="e">
            <v>#N/A</v>
          </cell>
          <cell r="AS1513" t="str">
            <v>GKK012NJF157KH5DXM010</v>
          </cell>
          <cell r="AT1513">
            <v>1</v>
          </cell>
          <cell r="AU1513" t="str">
            <v>AS-12CR1FVDTD</v>
          </cell>
          <cell r="AV1513" t="str">
            <v>GKK012NJF157</v>
          </cell>
          <cell r="AW1513" t="str">
            <v>KH5DX</v>
          </cell>
          <cell r="AX1513" t="str">
            <v>M010</v>
          </cell>
          <cell r="AY1513">
            <v>74009510</v>
          </cell>
          <cell r="AZ1513">
            <v>51012155</v>
          </cell>
          <cell r="BA1513">
            <v>80151548</v>
          </cell>
        </row>
        <row r="1514">
          <cell r="D1514">
            <v>60311526</v>
          </cell>
          <cell r="E1514" t="str">
            <v>A</v>
          </cell>
          <cell r="F1514" t="str">
            <v>TV</v>
          </cell>
          <cell r="G1514" t="str">
            <v>JUAN ANTONIO JARDINES</v>
          </cell>
          <cell r="H1514" t="str">
            <v>TEHUANTEPEC NUM 135 INT F-101 COL. ROMA AZUL DELG CUAUHTEMOC CP 06760</v>
          </cell>
          <cell r="I1514" t="str">
            <v>5547754388</v>
          </cell>
          <cell r="J1514" t="str">
            <v>HISENSE</v>
          </cell>
          <cell r="K1514" t="str">
            <v>43H7C</v>
          </cell>
          <cell r="L1514" t="str">
            <v>43G161941H00486</v>
          </cell>
          <cell r="M1514" t="str">
            <v>NOTA DE VENTA 030406 MEGA AUDIO SA DE CV</v>
          </cell>
          <cell r="N1514">
            <v>6989</v>
          </cell>
          <cell r="O1514">
            <v>42658</v>
          </cell>
          <cell r="P1514">
            <v>42789</v>
          </cell>
          <cell r="Q1514">
            <v>201767</v>
          </cell>
          <cell r="R1514" t="str">
            <v>28/02/2017 03 : 02  ERNESTO.HERN : NP5 / P1A: 197917 PANEL     23-02-2017   OC-1007850</v>
          </cell>
          <cell r="S1514" t="str">
            <v>EQUIPO DAÑADO EN DOMICILIO DE CLIENTE</v>
          </cell>
          <cell r="T1514" t="str">
            <v xml:space="preserve">ABRAHAM LAZCANO                </v>
          </cell>
          <cell r="U1514" t="str">
            <v>2017-04-10</v>
          </cell>
          <cell r="V1514" t="str">
            <v>Centro</v>
          </cell>
          <cell r="W1514" t="str">
            <v>COMPLETADO</v>
          </cell>
          <cell r="Y1514">
            <v>42780</v>
          </cell>
          <cell r="Z1514">
            <v>131</v>
          </cell>
          <cell r="AA1514" t="str">
            <v>M010</v>
          </cell>
          <cell r="AB1514" t="str">
            <v>T197917/Panel - PANEL</v>
          </cell>
          <cell r="AC1514" t="str">
            <v>OC-1007850</v>
          </cell>
          <cell r="AD1514" t="str">
            <v>Cuahutemoc/Roma azul</v>
          </cell>
          <cell r="AE1514" t="str">
            <v>DF</v>
          </cell>
          <cell r="AF1514" t="str">
            <v>MX</v>
          </cell>
          <cell r="AG1514" t="str">
            <v>10411937</v>
          </cell>
          <cell r="AH1514" t="str">
            <v>JUAN ANTONIO JARDINES</v>
          </cell>
          <cell r="AI1514" t="str">
            <v>Tehuantepec nu 135 int f-101</v>
          </cell>
          <cell r="AJ1514" t="str">
            <v>5547754388</v>
          </cell>
          <cell r="AK1514">
            <v>0</v>
          </cell>
          <cell r="AL1514" t="str">
            <v>06760</v>
          </cell>
          <cell r="AM1514"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514" t="str">
            <v>3TE43G154905</v>
          </cell>
          <cell r="AO1514" t="str">
            <v>Smart</v>
          </cell>
          <cell r="AP1514" t="str">
            <v>Hisense</v>
          </cell>
          <cell r="AQ1514" t="str">
            <v>Opera</v>
          </cell>
          <cell r="AR1514" t="str">
            <v>UHD 3840 X 2160</v>
          </cell>
          <cell r="AS1514" t="str">
            <v>3TE43G163448G163448M010</v>
          </cell>
          <cell r="AT1514">
            <v>2</v>
          </cell>
          <cell r="AU1514" t="str">
            <v>43H7C</v>
          </cell>
          <cell r="AV1514" t="str">
            <v>3TE43G163448</v>
          </cell>
          <cell r="AW1514" t="str">
            <v>G163448</v>
          </cell>
          <cell r="AX1514" t="str">
            <v>M010</v>
          </cell>
          <cell r="AY1514">
            <v>74011400</v>
          </cell>
          <cell r="AZ1514">
            <v>51012333</v>
          </cell>
          <cell r="BA1514">
            <v>80153871</v>
          </cell>
        </row>
        <row r="1515">
          <cell r="D1515">
            <v>60316055</v>
          </cell>
          <cell r="E1515" t="str">
            <v xml:space="preserve">A   </v>
          </cell>
          <cell r="F1515" t="str">
            <v>TV</v>
          </cell>
          <cell r="G1515" t="str">
            <v>ROCIO DELGADO PACHECO</v>
          </cell>
          <cell r="H1515" t="str">
            <v>FUENTE DE LOS CANTOS #105 LAS FUENTES</v>
          </cell>
          <cell r="I1515">
            <v>6181066367</v>
          </cell>
          <cell r="J1515" t="str">
            <v>HISENSE</v>
          </cell>
          <cell r="K1515" t="str">
            <v>50K20DW</v>
          </cell>
          <cell r="L1515" t="str">
            <v>50G143291H02229</v>
          </cell>
          <cell r="M1515" t="str">
            <v>TELMEX</v>
          </cell>
          <cell r="N1515">
            <v>0</v>
          </cell>
          <cell r="O1515">
            <v>41788</v>
          </cell>
          <cell r="P1515">
            <v>42844</v>
          </cell>
          <cell r="Q1515">
            <v>201034</v>
          </cell>
          <cell r="R1515"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515" t="str">
            <v/>
          </cell>
          <cell r="T1515" t="str">
            <v xml:space="preserve">                                  </v>
          </cell>
          <cell r="U1515" t="str">
            <v>2017-05-08</v>
          </cell>
          <cell r="V1515" t="str">
            <v>NORTE</v>
          </cell>
          <cell r="W1515" t="str">
            <v>COMPLETADO</v>
          </cell>
          <cell r="X1515" t="str">
            <v>TALLER</v>
          </cell>
          <cell r="Y1515">
            <v>42842</v>
          </cell>
          <cell r="Z1515">
            <v>1054</v>
          </cell>
          <cell r="AD1515" t="str">
            <v>FRACC LAS FUENTES / DURANGO</v>
          </cell>
          <cell r="AE1515" t="str">
            <v>DGO</v>
          </cell>
          <cell r="AF1515" t="str">
            <v>MX</v>
          </cell>
          <cell r="AG1515" t="str">
            <v>10416047</v>
          </cell>
          <cell r="AH1515" t="str">
            <v>ROCIO DELGADO PACHECO</v>
          </cell>
          <cell r="AI1515" t="str">
            <v>105 FUENTE DE LOS CANTOS</v>
          </cell>
          <cell r="AJ1515" t="str">
            <v>0456181066367</v>
          </cell>
          <cell r="AK1515">
            <v>0</v>
          </cell>
          <cell r="AL1515" t="str">
            <v>34220</v>
          </cell>
          <cell r="AM1515"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515" t="str">
            <v>1TE50B8NUSCB</v>
          </cell>
          <cell r="AO1515" t="str">
            <v>Smart</v>
          </cell>
          <cell r="AP1515" t="str">
            <v>Hisense</v>
          </cell>
          <cell r="AQ1515" t="str">
            <v>Opera</v>
          </cell>
          <cell r="AR1515" t="str">
            <v>FHD 1920 x 1080</v>
          </cell>
          <cell r="AS1515" t="str">
            <v>3TE50G165140G165140M010</v>
          </cell>
          <cell r="AT1515">
            <v>28</v>
          </cell>
          <cell r="AU1515" t="str">
            <v>50H7GB</v>
          </cell>
          <cell r="AV1515" t="str">
            <v>3TE50G165140</v>
          </cell>
          <cell r="AW1515" t="str">
            <v>G165140</v>
          </cell>
          <cell r="AX1515" t="str">
            <v>M010</v>
          </cell>
          <cell r="AY1515">
            <v>74012677</v>
          </cell>
          <cell r="AZ1515">
            <v>51013596</v>
          </cell>
          <cell r="BA1515">
            <v>80151745</v>
          </cell>
        </row>
        <row r="1516">
          <cell r="D1516">
            <v>60306620</v>
          </cell>
          <cell r="E1516" t="str">
            <v>A</v>
          </cell>
          <cell r="F1516" t="str">
            <v>TV</v>
          </cell>
          <cell r="G1516" t="str">
            <v>BERENICE GALAN SOLIS</v>
          </cell>
          <cell r="H1516" t="str">
            <v>PRIVADA DIAMANTE 316, COL. VICTORIA, COATZACOALCOS, VER</v>
          </cell>
          <cell r="I1516">
            <v>9211001306</v>
          </cell>
          <cell r="J1516" t="str">
            <v>HISENSE</v>
          </cell>
          <cell r="K1516" t="str">
            <v>50K20DW</v>
          </cell>
          <cell r="L1516" t="str">
            <v>50G143066H00397</v>
          </cell>
          <cell r="M1516">
            <v>81012</v>
          </cell>
          <cell r="N1516">
            <v>8499</v>
          </cell>
          <cell r="O1516">
            <v>42022</v>
          </cell>
          <cell r="P1516">
            <v>42726</v>
          </cell>
          <cell r="Q1516">
            <v>201054</v>
          </cell>
          <cell r="R1516" t="str">
            <v>DAÑO EN EL PANEL OC-1005192</v>
          </cell>
          <cell r="T1516" t="str">
            <v>ANDRES HERNANDEZ</v>
          </cell>
          <cell r="U1516" t="str">
            <v>2017/05/18</v>
          </cell>
          <cell r="V1516" t="str">
            <v>SUR</v>
          </cell>
          <cell r="W1516" t="str">
            <v>COMPLETADO</v>
          </cell>
          <cell r="X1516" t="str">
            <v>TALLER</v>
          </cell>
          <cell r="Y1516" t="e">
            <v>#N/A</v>
          </cell>
          <cell r="Z1516" t="e">
            <v>#N/A</v>
          </cell>
          <cell r="AD1516" t="e">
            <v>#N/A</v>
          </cell>
          <cell r="AE1516" t="e">
            <v>#N/A</v>
          </cell>
          <cell r="AF1516" t="e">
            <v>#N/A</v>
          </cell>
          <cell r="AG1516" t="e">
            <v>#N/A</v>
          </cell>
          <cell r="AH1516" t="e">
            <v>#N/A</v>
          </cell>
          <cell r="AI1516" t="e">
            <v>#N/A</v>
          </cell>
          <cell r="AJ1516" t="e">
            <v>#N/A</v>
          </cell>
          <cell r="AK1516" t="e">
            <v>#N/A</v>
          </cell>
          <cell r="AL1516" t="e">
            <v>#N/A</v>
          </cell>
          <cell r="AM1516" t="e">
            <v>#N/A</v>
          </cell>
          <cell r="AN1516" t="str">
            <v>1TE50B8NUSCB</v>
          </cell>
          <cell r="AO1516" t="str">
            <v>Smart</v>
          </cell>
          <cell r="AP1516" t="str">
            <v>Hisense</v>
          </cell>
          <cell r="AQ1516" t="str">
            <v>Opera</v>
          </cell>
          <cell r="AR1516" t="str">
            <v>FHD 1920 x 1080</v>
          </cell>
          <cell r="AS1516" t="str">
            <v>3TE50G165140G165140M010</v>
          </cell>
          <cell r="AT1516">
            <v>28</v>
          </cell>
          <cell r="AU1516" t="str">
            <v>50H7GB</v>
          </cell>
          <cell r="AV1516" t="str">
            <v>3TE50G165140</v>
          </cell>
          <cell r="AW1516" t="str">
            <v>G165140</v>
          </cell>
          <cell r="AX1516" t="str">
            <v>M010</v>
          </cell>
          <cell r="AY1516">
            <v>74012771</v>
          </cell>
          <cell r="AZ1516">
            <v>51013689</v>
          </cell>
          <cell r="BA1516">
            <v>80151780</v>
          </cell>
        </row>
        <row r="1517">
          <cell r="D1517">
            <v>60318028</v>
          </cell>
          <cell r="E1517" t="str">
            <v xml:space="preserve">A  </v>
          </cell>
          <cell r="F1517" t="str">
            <v>TV</v>
          </cell>
          <cell r="G1517" t="str">
            <v>Joaquin Trujillo Zamora</v>
          </cell>
          <cell r="H1517" t="str">
            <v>Calle Hidalgo 1825. Col. Infonavit. Ciudad Obregón</v>
          </cell>
          <cell r="I1517">
            <v>6444131642</v>
          </cell>
          <cell r="J1517" t="str">
            <v>HISENSE</v>
          </cell>
          <cell r="K1517" t="str">
            <v>50H3</v>
          </cell>
          <cell r="L1517" t="str">
            <v>50J141308H01026</v>
          </cell>
          <cell r="M1517">
            <v>0</v>
          </cell>
          <cell r="N1517">
            <v>10401.1</v>
          </cell>
          <cell r="O1517">
            <v>42032</v>
          </cell>
          <cell r="P1517">
            <v>42868</v>
          </cell>
          <cell r="Q1517">
            <v>201554</v>
          </cell>
          <cell r="R1517" t="str">
            <v>Leds Dañados</v>
          </cell>
          <cell r="S1517" t="str">
            <v/>
          </cell>
          <cell r="T1517" t="str">
            <v xml:space="preserve">  Luis Daniel Medina              </v>
          </cell>
          <cell r="U1517" t="str">
            <v>2017/05/19</v>
          </cell>
          <cell r="V1517" t="str">
            <v>NORTE</v>
          </cell>
          <cell r="W1517" t="str">
            <v>COMPLETADO</v>
          </cell>
          <cell r="X1517" t="str">
            <v>TALLER</v>
          </cell>
          <cell r="Y1517">
            <v>42864</v>
          </cell>
          <cell r="AD1517" t="str">
            <v>Cajeme/Infonavit</v>
          </cell>
          <cell r="AE1517" t="str">
            <v>SON</v>
          </cell>
          <cell r="AF1517" t="str">
            <v>MX</v>
          </cell>
          <cell r="AG1517" t="str">
            <v>10417440</v>
          </cell>
          <cell r="AH1517" t="str">
            <v>JOAQUIN TRUJILLOZAMORA</v>
          </cell>
          <cell r="AI1517" t="str">
            <v>Calle Hidalgo No. 1825</v>
          </cell>
          <cell r="AJ1517" t="str">
            <v>644-413-16-42</v>
          </cell>
          <cell r="AK1517">
            <v>0</v>
          </cell>
          <cell r="AL1517" t="str">
            <v>85120</v>
          </cell>
          <cell r="AM1517"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17" t="str">
            <v>3TE50J141202</v>
          </cell>
          <cell r="AO1517" t="str">
            <v>Básica</v>
          </cell>
          <cell r="AP1517" t="str">
            <v>Hisense</v>
          </cell>
          <cell r="AQ1517" t="str">
            <v>Opera</v>
          </cell>
          <cell r="AR1517" t="str">
            <v>FHD 1920 x 1080</v>
          </cell>
          <cell r="AS1517" t="str">
            <v>3TE50G154819G154819M010</v>
          </cell>
          <cell r="AT1517">
            <v>1</v>
          </cell>
          <cell r="AU1517" t="str">
            <v>50H5B</v>
          </cell>
          <cell r="AV1517" t="str">
            <v>3TE50G154819</v>
          </cell>
          <cell r="AW1517" t="str">
            <v>G154819</v>
          </cell>
          <cell r="AX1517" t="str">
            <v>M010</v>
          </cell>
          <cell r="AY1517">
            <v>74012772</v>
          </cell>
          <cell r="AZ1517">
            <v>51013690</v>
          </cell>
          <cell r="BA1517">
            <v>80151781</v>
          </cell>
        </row>
        <row r="1518">
          <cell r="D1518">
            <v>60313764</v>
          </cell>
          <cell r="E1518" t="str">
            <v>A</v>
          </cell>
          <cell r="F1518" t="str">
            <v>TV</v>
          </cell>
          <cell r="G1518" t="str">
            <v>CESAR ERNESTO RODRIGUEZ MURILLO</v>
          </cell>
          <cell r="H1518" t="str">
            <v>AV AFRICA NO. 8618-62 FRACC EL LAUREL , TIJUANA B.C.</v>
          </cell>
          <cell r="I1518" t="str">
            <v>6641833234 6643785133</v>
          </cell>
          <cell r="J1518" t="str">
            <v xml:space="preserve">HISENSE </v>
          </cell>
          <cell r="K1518" t="str">
            <v>50K20DW</v>
          </cell>
          <cell r="L1518" t="str">
            <v>50G143292H04930</v>
          </cell>
          <cell r="M1518" t="str">
            <v>TICKET 71830249294357</v>
          </cell>
          <cell r="N1518">
            <v>8499</v>
          </cell>
          <cell r="O1518">
            <v>41854</v>
          </cell>
          <cell r="P1518">
            <v>42872</v>
          </cell>
          <cell r="Q1518">
            <v>201015</v>
          </cell>
          <cell r="R1518" t="str">
            <v xml:space="preserve">16/03/2017 06 : 19  JORGE.VAZ : TCF1
16/03/2017 06 : 18  JORGE.VAZ : NP5
12/03/2017 06 : 37 201015 : P1 / PANEL , T173331 / OC - 1008500 </v>
          </cell>
          <cell r="S1518" t="str">
            <v>SE PIDIO PANEL Y NO LO SURTIERON</v>
          </cell>
          <cell r="T1518" t="str">
            <v xml:space="preserve"> Victor Manuel Ascencio Vazquez   </v>
          </cell>
          <cell r="U1518" t="str">
            <v>2017/05/18</v>
          </cell>
          <cell r="V1518" t="str">
            <v>NORTE</v>
          </cell>
          <cell r="W1518" t="str">
            <v>COMPLETADO</v>
          </cell>
          <cell r="X1518" t="str">
            <v>TALLER</v>
          </cell>
          <cell r="Y1518">
            <v>42803</v>
          </cell>
          <cell r="AD1518" t="str">
            <v>fracc. laurel 2/tijuana</v>
          </cell>
          <cell r="AE1518" t="str">
            <v>BC</v>
          </cell>
          <cell r="AF1518" t="str">
            <v>MX</v>
          </cell>
          <cell r="AG1518" t="str">
            <v>10331662</v>
          </cell>
          <cell r="AH1518" t="str">
            <v>CESAR ERNESTO RODRIGUEZ MURILLO</v>
          </cell>
          <cell r="AI1518" t="str">
            <v>av de africa 8618 in 62</v>
          </cell>
          <cell r="AJ1518" t="str">
            <v>6643785133</v>
          </cell>
          <cell r="AK1518" t="str">
            <v>6643785133</v>
          </cell>
          <cell r="AL1518" t="str">
            <v>22253</v>
          </cell>
          <cell r="AM1518"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18" t="str">
            <v>1TE50B8NUSCB</v>
          </cell>
          <cell r="AO1518" t="str">
            <v>Smart</v>
          </cell>
          <cell r="AP1518" t="str">
            <v>Hisense</v>
          </cell>
          <cell r="AQ1518" t="str">
            <v>Opera</v>
          </cell>
          <cell r="AR1518" t="str">
            <v>FHD 1920 x 1080</v>
          </cell>
          <cell r="AS1518" t="str">
            <v>3TE50G165140G165140M010</v>
          </cell>
          <cell r="AT1518">
            <v>28</v>
          </cell>
          <cell r="AU1518" t="str">
            <v>50H7GB</v>
          </cell>
          <cell r="AV1518" t="str">
            <v>3TE50G165140</v>
          </cell>
          <cell r="AW1518" t="str">
            <v>G165140</v>
          </cell>
          <cell r="AX1518" t="str">
            <v>M010</v>
          </cell>
          <cell r="AY1518">
            <v>74012775</v>
          </cell>
          <cell r="AZ1518">
            <v>51013693</v>
          </cell>
          <cell r="BA1518">
            <v>80151785</v>
          </cell>
        </row>
        <row r="1519">
          <cell r="D1519">
            <v>60318271</v>
          </cell>
          <cell r="E1519" t="str">
            <v xml:space="preserve">A   </v>
          </cell>
          <cell r="F1519" t="str">
            <v>TV</v>
          </cell>
          <cell r="G1519" t="str">
            <v>Evaristo Castro Quintana</v>
          </cell>
          <cell r="H1519" t="str">
            <v>Juan Escutia 316. Col Faustino. Ciudad Obregón</v>
          </cell>
          <cell r="I1519">
            <v>6444177618</v>
          </cell>
          <cell r="J1519" t="str">
            <v>HISENSE</v>
          </cell>
          <cell r="K1519" t="str">
            <v>50K20DW</v>
          </cell>
          <cell r="L1519" t="str">
            <v>50G143291H08297</v>
          </cell>
          <cell r="M1519">
            <v>0</v>
          </cell>
          <cell r="N1519">
            <v>0</v>
          </cell>
          <cell r="O1519">
            <v>42172</v>
          </cell>
          <cell r="P1519">
            <v>42869</v>
          </cell>
          <cell r="Q1519">
            <v>201554</v>
          </cell>
          <cell r="R1519" t="str">
            <v xml:space="preserve">16/05/2017 08 : 03  ARANTXA.MON : TCF1
16/05/2017 08 : 02  ARANTXA.MON : Se autoriza NP5; INFORMACION CORRECTA
14/05/2017 03 : 13 201554 : P1: T173331, OC-1010772, SE SOLICITO PANEL LCD, LEDS DAÑADOS
</v>
          </cell>
          <cell r="S1519" t="str">
            <v/>
          </cell>
          <cell r="T1519" t="str">
            <v xml:space="preserve">  Luis Daniel Medina              </v>
          </cell>
          <cell r="U1519" t="str">
            <v>2017/05/19</v>
          </cell>
          <cell r="V1519" t="str">
            <v>NORTE</v>
          </cell>
          <cell r="W1519" t="str">
            <v>COMPLETADO</v>
          </cell>
          <cell r="X1519" t="str">
            <v>TALLER</v>
          </cell>
          <cell r="Y1519">
            <v>42866</v>
          </cell>
          <cell r="AD1519" t="str">
            <v>Cajame/Faustino</v>
          </cell>
          <cell r="AE1519" t="str">
            <v>SON</v>
          </cell>
          <cell r="AF1519" t="str">
            <v>MX</v>
          </cell>
          <cell r="AG1519" t="str">
            <v>10416372</v>
          </cell>
          <cell r="AH1519" t="str">
            <v>EVARISTO CASTRO QUINTANA</v>
          </cell>
          <cell r="AI1519" t="str">
            <v>Juan Escutia No. 316</v>
          </cell>
          <cell r="AJ1519" t="str">
            <v>644-417-76-18</v>
          </cell>
          <cell r="AK1519">
            <v>0</v>
          </cell>
          <cell r="AL1519" t="str">
            <v>85180</v>
          </cell>
          <cell r="AM1519"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19" t="str">
            <v>1TE50B8NUSCB</v>
          </cell>
          <cell r="AO1519" t="str">
            <v>Smart</v>
          </cell>
          <cell r="AP1519" t="str">
            <v>Hisense</v>
          </cell>
          <cell r="AQ1519" t="str">
            <v>Opera</v>
          </cell>
          <cell r="AR1519" t="str">
            <v>FHD 1920 x 1080</v>
          </cell>
          <cell r="AS1519" t="str">
            <v>3TE50G165140G165140M010</v>
          </cell>
          <cell r="AT1519">
            <v>28</v>
          </cell>
          <cell r="AU1519" t="str">
            <v>50H7GB</v>
          </cell>
          <cell r="AV1519" t="str">
            <v>3TE50G165140</v>
          </cell>
          <cell r="AW1519" t="str">
            <v>G165140</v>
          </cell>
          <cell r="AX1519" t="str">
            <v>M010</v>
          </cell>
          <cell r="AY1519">
            <v>74012776</v>
          </cell>
          <cell r="AZ1519">
            <v>51013694</v>
          </cell>
          <cell r="BA1519">
            <v>80151791</v>
          </cell>
        </row>
        <row r="1520">
          <cell r="D1520">
            <v>60317694</v>
          </cell>
          <cell r="E1520" t="str">
            <v xml:space="preserve">A   </v>
          </cell>
          <cell r="F1520" t="str">
            <v>TV</v>
          </cell>
          <cell r="G1520" t="str">
            <v xml:space="preserve">Yolanda Manzanares
</v>
          </cell>
          <cell r="H1520" t="str">
            <v xml:space="preserve"> 
 Tianguistenco/Santiago Tilapa
Av. México
 30  52650</v>
          </cell>
          <cell r="I1520" t="str">
            <v xml:space="preserve"> 7131310939 7131096602 </v>
          </cell>
          <cell r="J1520" t="str">
            <v>HISENSE</v>
          </cell>
          <cell r="K1520" t="str">
            <v>40H5B2</v>
          </cell>
          <cell r="L1520" t="str">
            <v>40G1618N6H00959</v>
          </cell>
          <cell r="M1520">
            <v>93932</v>
          </cell>
          <cell r="N1520">
            <v>9331.9500000000007</v>
          </cell>
          <cell r="O1520">
            <v>42734</v>
          </cell>
          <cell r="P1520">
            <v>42868</v>
          </cell>
          <cell r="Q1520">
            <v>201612</v>
          </cell>
          <cell r="R1520" t="str">
            <v xml:space="preserve">16/05/2017 07 : 32  ARANTXA.MON : TCF1
16/05/2017 07 : 32  ARANTXA.MON : Se autoriza NP5; INFORMACION CORRECTA
13/05/2017 03 : 16 201612 : P1_ PANEL OCC1010745 </v>
          </cell>
          <cell r="S1520" t="str">
            <v>EQUIPO RECOLECTADO SIN ACCESORIOS</v>
          </cell>
          <cell r="T1520" t="str">
            <v xml:space="preserve">       ADRIANA REYES             F</v>
          </cell>
          <cell r="U1520" t="str">
            <v>2017/05/18</v>
          </cell>
          <cell r="V1520" t="str">
            <v>CENTRO</v>
          </cell>
          <cell r="W1520" t="str">
            <v>COMPLETADO</v>
          </cell>
          <cell r="X1520" t="str">
            <v>TALLER</v>
          </cell>
          <cell r="Y1520">
            <v>42859</v>
          </cell>
          <cell r="AD1520" t="str">
            <v>Tianguistenco/Santiago Tilapa</v>
          </cell>
          <cell r="AE1520" t="str">
            <v>MEX</v>
          </cell>
          <cell r="AF1520" t="str">
            <v>MX</v>
          </cell>
          <cell r="AG1520" t="str">
            <v>10416343</v>
          </cell>
          <cell r="AH1520" t="str">
            <v>YOLANDA MANZANARES</v>
          </cell>
          <cell r="AI1520" t="str">
            <v>30 Ave. México</v>
          </cell>
          <cell r="AJ1520" t="str">
            <v>7131096602</v>
          </cell>
          <cell r="AK1520" t="str">
            <v>7131096602</v>
          </cell>
          <cell r="AL1520" t="str">
            <v>52650</v>
          </cell>
          <cell r="AM1520"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20" t="str">
            <v>3TE40G155372</v>
          </cell>
          <cell r="AO1520" t="str">
            <v>Smart</v>
          </cell>
          <cell r="AP1520" t="str">
            <v>Hisense</v>
          </cell>
          <cell r="AQ1520" t="str">
            <v>Opera</v>
          </cell>
          <cell r="AR1520" t="str">
            <v>FHD 1920 x 1080</v>
          </cell>
          <cell r="AS1520" t="str">
            <v>3TE40G164782G164782M010</v>
          </cell>
          <cell r="AT1520">
            <v>2</v>
          </cell>
          <cell r="AU1520" t="str">
            <v>40H5B2</v>
          </cell>
          <cell r="AV1520" t="str">
            <v>3TE40G164782</v>
          </cell>
          <cell r="AW1520" t="str">
            <v>G164782</v>
          </cell>
          <cell r="AX1520" t="str">
            <v>M010</v>
          </cell>
          <cell r="AY1520">
            <v>74012777</v>
          </cell>
          <cell r="AZ1520">
            <v>51013695</v>
          </cell>
          <cell r="BA1520">
            <v>80151796</v>
          </cell>
        </row>
        <row r="1521">
          <cell r="D1521">
            <v>60317668</v>
          </cell>
          <cell r="E1521" t="str">
            <v xml:space="preserve">A   </v>
          </cell>
          <cell r="F1521" t="str">
            <v>TV</v>
          </cell>
          <cell r="G1521" t="str">
            <v>XOCHITL LUNA</v>
          </cell>
          <cell r="H1521" t="str">
            <v>PUERTO MATAMOROS EDIFICIO 17 DEPARTAMENTO 2</v>
          </cell>
          <cell r="I1521">
            <v>7712205764</v>
          </cell>
          <cell r="J1521" t="str">
            <v>HISENSE</v>
          </cell>
          <cell r="K1521" t="str">
            <v>40K20DW</v>
          </cell>
          <cell r="L1521" t="str">
            <v>40G144840H02535</v>
          </cell>
          <cell r="M1521" t="str">
            <v>TIKET 40679635</v>
          </cell>
          <cell r="N1521">
            <v>9998.42</v>
          </cell>
          <cell r="O1521">
            <v>42165</v>
          </cell>
          <cell r="P1521">
            <v>42868</v>
          </cell>
          <cell r="Q1521">
            <v>201025</v>
          </cell>
          <cell r="R1521" t="str">
            <v>16/05/2017 07 : 43  ARANTXA.MON : TCF1
16/05/2017 07 : 42  ARANTXA.MON : Se autoriza NP5; INFORMACION CORRECTA
13/05/2017 05 : 51 201025 : P1- DIGITAL MAIN 179489, O.C. 1010751</v>
          </cell>
          <cell r="S1521" t="str">
            <v>FALTA DE REFACCION</v>
          </cell>
          <cell r="T1521" t="str">
            <v>EUGENIO ZARATE               Fecha</v>
          </cell>
          <cell r="U1521" t="str">
            <v>2017/05/19</v>
          </cell>
          <cell r="V1521" t="str">
            <v>CENTRO</v>
          </cell>
          <cell r="W1521" t="str">
            <v>COMPLETADO</v>
          </cell>
          <cell r="X1521" t="str">
            <v>TALLER</v>
          </cell>
          <cell r="Y1521">
            <v>42859</v>
          </cell>
          <cell r="AD1521" t="str">
            <v>Pachuca/El palmar</v>
          </cell>
          <cell r="AE1521" t="str">
            <v>HGO</v>
          </cell>
          <cell r="AF1521" t="str">
            <v>MX</v>
          </cell>
          <cell r="AG1521" t="str">
            <v>10417537</v>
          </cell>
          <cell r="AH1521" t="str">
            <v>XOCHITL LUNA</v>
          </cell>
          <cell r="AI1521" t="str">
            <v>Puerto Matamors Edif 17 Depto 2</v>
          </cell>
          <cell r="AJ1521" t="str">
            <v>7712205764</v>
          </cell>
          <cell r="AK1521">
            <v>0</v>
          </cell>
          <cell r="AL1521" t="str">
            <v>42088</v>
          </cell>
          <cell r="AM1521"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21" t="str">
            <v>3TE40A144716</v>
          </cell>
          <cell r="AO1521" t="str">
            <v>Smart</v>
          </cell>
          <cell r="AP1521" t="str">
            <v>Hisense</v>
          </cell>
          <cell r="AQ1521" t="str">
            <v>Opera</v>
          </cell>
          <cell r="AR1521" t="str">
            <v>FHD 1920 x 1080</v>
          </cell>
          <cell r="AS1521" t="str">
            <v>3TE40G164782G164782M010</v>
          </cell>
          <cell r="AT1521">
            <v>2</v>
          </cell>
          <cell r="AU1521" t="str">
            <v>40H5B2</v>
          </cell>
          <cell r="AV1521" t="str">
            <v>3TE40G164782</v>
          </cell>
          <cell r="AW1521" t="str">
            <v>G164782</v>
          </cell>
          <cell r="AX1521" t="str">
            <v>M010</v>
          </cell>
          <cell r="AY1521">
            <v>74012778</v>
          </cell>
          <cell r="AZ1521">
            <v>51013696</v>
          </cell>
          <cell r="BA1521">
            <v>80151798</v>
          </cell>
        </row>
        <row r="1522">
          <cell r="D1522">
            <v>60310044</v>
          </cell>
          <cell r="E1522" t="str">
            <v>E</v>
          </cell>
          <cell r="F1522" t="str">
            <v>TV</v>
          </cell>
          <cell r="G1522" t="str">
            <v>MINERVA GONZALEZ</v>
          </cell>
          <cell r="H1522" t="str">
            <v>ZIRATE #95 ZACAPU, MICHOACÁN</v>
          </cell>
          <cell r="I1522">
            <v>4361150111</v>
          </cell>
          <cell r="J1522" t="str">
            <v>HISENSE</v>
          </cell>
          <cell r="K1522" t="str">
            <v>50H3B2</v>
          </cell>
          <cell r="L1522" t="str">
            <v>50G151262H02893</v>
          </cell>
          <cell r="M1522" t="str">
            <v>TICKET 73783</v>
          </cell>
          <cell r="N1522">
            <v>9731.36</v>
          </cell>
          <cell r="O1522">
            <v>42389</v>
          </cell>
          <cell r="P1522">
            <v>42836</v>
          </cell>
          <cell r="Q1522">
            <v>201080</v>
          </cell>
          <cell r="R1522" t="str">
            <v>EQUIPO REMANUFACTURADO, CLIENTE NO LO ACEPTA</v>
          </cell>
          <cell r="S1522" t="str">
            <v>EQUIPO EN MAL ESTADO, CLIENTE NO LO ACEPTA</v>
          </cell>
          <cell r="T1522" t="str">
            <v>LUIS RAMIREZ</v>
          </cell>
          <cell r="U1522">
            <v>42835</v>
          </cell>
          <cell r="V1522" t="str">
            <v>SUR</v>
          </cell>
          <cell r="W1522" t="str">
            <v>COMPLETADO</v>
          </cell>
          <cell r="Y1522">
            <v>42760</v>
          </cell>
          <cell r="Z1522">
            <v>447</v>
          </cell>
          <cell r="AA1522" t="str">
            <v>M012</v>
          </cell>
          <cell r="AB1522" t="str">
            <v>T173331/Panel - PANEL</v>
          </cell>
          <cell r="AC1522" t="str">
            <v>OC-1006905</v>
          </cell>
          <cell r="AD1522" t="str">
            <v>zacapu/col valle verde</v>
          </cell>
          <cell r="AE1522" t="str">
            <v>MCH</v>
          </cell>
          <cell r="AF1522" t="str">
            <v>MX</v>
          </cell>
          <cell r="AG1522" t="str">
            <v>10410763</v>
          </cell>
          <cell r="AH1522" t="str">
            <v>MINERVA GONZALEZ</v>
          </cell>
          <cell r="AI1522" t="str">
            <v>95 zirate</v>
          </cell>
          <cell r="AJ1522" t="str">
            <v>4361150111</v>
          </cell>
          <cell r="AK1522">
            <v>0</v>
          </cell>
          <cell r="AL1522" t="str">
            <v>56688</v>
          </cell>
          <cell r="AM1522"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22" t="str">
            <v>3TE50G151262</v>
          </cell>
          <cell r="AO1522" t="str">
            <v>Básica</v>
          </cell>
          <cell r="AP1522" t="str">
            <v>Hisense</v>
          </cell>
          <cell r="AQ1522" t="str">
            <v>Opera</v>
          </cell>
          <cell r="AR1522" t="str">
            <v>FHD 1920 x 1080</v>
          </cell>
          <cell r="AS1522" t="str">
            <v>3TE50G1618N2G1618M010</v>
          </cell>
          <cell r="AT1522">
            <v>2</v>
          </cell>
          <cell r="AU1522" t="str">
            <v>50H5C</v>
          </cell>
          <cell r="AV1522" t="str">
            <v>3TE50G1618N2</v>
          </cell>
          <cell r="AW1522" t="str">
            <v>G1618</v>
          </cell>
          <cell r="AX1522" t="str">
            <v>M010</v>
          </cell>
          <cell r="AY1522">
            <v>74010695</v>
          </cell>
          <cell r="AZ1522">
            <v>51012429</v>
          </cell>
          <cell r="BA1522">
            <v>80137360</v>
          </cell>
        </row>
        <row r="1523">
          <cell r="D1523">
            <v>60313422</v>
          </cell>
          <cell r="E1523" t="str">
            <v xml:space="preserve">A  </v>
          </cell>
          <cell r="F1523" t="str">
            <v>LAVADORA</v>
          </cell>
          <cell r="G1523" t="str">
            <v>NORMA CONCEPCION MEDINA VELAZQUEZ</v>
          </cell>
          <cell r="H1523" t="str">
            <v>AV. GUATAVO BAZ NUM 66 MZ 73 LT 147 COL. GRANJAS DE GUADALUPE; ECATEPEC CP 55270</v>
          </cell>
          <cell r="I1523" t="str">
            <v>58301129</v>
          </cell>
          <cell r="J1523" t="str">
            <v>HISENSE</v>
          </cell>
          <cell r="K1523" t="str">
            <v>WSA1401P</v>
          </cell>
          <cell r="L1523" t="str">
            <v>1WC1403BMX0WFJ3Z140702</v>
          </cell>
          <cell r="M1523" t="str">
            <v>POLIZA CON SELLO FECHADOR</v>
          </cell>
          <cell r="N1523">
            <v>0</v>
          </cell>
          <cell r="O1523">
            <v>42361</v>
          </cell>
          <cell r="P1523">
            <v>42807</v>
          </cell>
          <cell r="Q1523">
            <v>201767</v>
          </cell>
          <cell r="R1523" t="str">
            <v>25/03/2017 01 : 51  ARANTXA.MON : NP5 / P1A: WA0000L15JSQ03 TRANSMISION    13-03-2017  OC-1008569</v>
          </cell>
          <cell r="S1523" t="str">
            <v>EQUIPO DAÑADO EN DOMICILIO DE CLIENTE (Z</v>
          </cell>
          <cell r="T1523" t="str">
            <v xml:space="preserve">   ABRAHAM LAZCANO                </v>
          </cell>
          <cell r="U1523" t="str">
            <v>2017-04-10</v>
          </cell>
          <cell r="V1523" t="str">
            <v>Centro</v>
          </cell>
          <cell r="W1523" t="str">
            <v>COMPLETADO</v>
          </cell>
          <cell r="X1523" t="str">
            <v>CLIENTE</v>
          </cell>
          <cell r="Y1523">
            <v>42801</v>
          </cell>
          <cell r="Z1523">
            <v>446</v>
          </cell>
          <cell r="AA1523" t="str">
            <v>M012</v>
          </cell>
          <cell r="AB1523" t="str">
            <v xml:space="preserve">wA0000L15JSQ03/Reductor de velocidad - speed </v>
          </cell>
          <cell r="AC1523" t="str">
            <v>OC-1008568</v>
          </cell>
          <cell r="AD1523" t="str">
            <v>granjas de guadaslupe/ecatepec</v>
          </cell>
          <cell r="AE1523" t="str">
            <v>MEX</v>
          </cell>
          <cell r="AF1523" t="str">
            <v>MX</v>
          </cell>
          <cell r="AG1523" t="str">
            <v>10413410</v>
          </cell>
          <cell r="AH1523" t="str">
            <v>NORMA CONCEPCION MEDINA VELAZQUEZ</v>
          </cell>
          <cell r="AI1523" t="str">
            <v>av gustavo baz num 66 mz 73 lt 147</v>
          </cell>
          <cell r="AJ1523" t="str">
            <v>58301129</v>
          </cell>
          <cell r="AK1523">
            <v>0</v>
          </cell>
          <cell r="AL1523" t="str">
            <v>55270</v>
          </cell>
          <cell r="AM1523"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23" t="str">
            <v>GWE014WJB003</v>
          </cell>
          <cell r="AO1523" t="e">
            <v>#N/A</v>
          </cell>
          <cell r="AP1523" t="e">
            <v>#N/A</v>
          </cell>
          <cell r="AQ1523" t="e">
            <v>#N/A</v>
          </cell>
          <cell r="AR1523" t="e">
            <v>#N/A</v>
          </cell>
          <cell r="AS1523" t="str">
            <v>GWE016WJB001W-JDZCM010</v>
          </cell>
          <cell r="AT1523">
            <v>12</v>
          </cell>
          <cell r="AU1523" t="str">
            <v>WSA1601PS</v>
          </cell>
          <cell r="AV1523" t="str">
            <v>GWE016WJB001</v>
          </cell>
          <cell r="AW1523" t="str">
            <v>W-JDZC</v>
          </cell>
          <cell r="AX1523" t="str">
            <v>M010</v>
          </cell>
          <cell r="AY1523">
            <v>74011388</v>
          </cell>
          <cell r="AZ1523">
            <v>51012287</v>
          </cell>
          <cell r="BA1523">
            <v>80148511</v>
          </cell>
        </row>
        <row r="1524">
          <cell r="D1524">
            <v>60311029</v>
          </cell>
          <cell r="E1524" t="str">
            <v>A</v>
          </cell>
          <cell r="F1524" t="str">
            <v>TV</v>
          </cell>
          <cell r="G1524" t="str">
            <v>LETICIA SANDOVAL ARIZPE</v>
          </cell>
          <cell r="H1524" t="str">
            <v>CALLE VICENTE GUERRRERO No. 169 COL. VICENTE GUERRERO CAMPECHE, CAMPECHE</v>
          </cell>
          <cell r="I1524">
            <v>9811433954</v>
          </cell>
          <cell r="J1524" t="str">
            <v>HISENSE</v>
          </cell>
          <cell r="K1524" t="str">
            <v>32H3B1</v>
          </cell>
          <cell r="L1524" t="str">
            <v>32G154324H02829</v>
          </cell>
          <cell r="M1524" t="str">
            <v>POLIZA CON SELLO DE COMPRA</v>
          </cell>
          <cell r="N1524">
            <v>0</v>
          </cell>
          <cell r="O1524">
            <v>42322</v>
          </cell>
          <cell r="P1524">
            <v>42774</v>
          </cell>
          <cell r="Q1524">
            <v>201079</v>
          </cell>
          <cell r="R1524" t="str">
            <v>FALTA DE REFACCIONES</v>
          </cell>
          <cell r="T1524" t="str">
            <v>CANDELARIO GARCIA</v>
          </cell>
          <cell r="U1524">
            <v>42835</v>
          </cell>
          <cell r="V1524" t="str">
            <v>SUR</v>
          </cell>
          <cell r="W1524" t="str">
            <v>COMPLETADO</v>
          </cell>
          <cell r="Y1524">
            <v>42774</v>
          </cell>
          <cell r="Z1524">
            <v>452</v>
          </cell>
          <cell r="AA1524" t="str">
            <v>M012</v>
          </cell>
          <cell r="AB1524" t="str">
            <v>T187160/Tarjeta Principal Madre - MAIN BOARD</v>
          </cell>
          <cell r="AC1524" t="str">
            <v>OC-1007263</v>
          </cell>
          <cell r="AD1524" t="str">
            <v>campeche /col vicente guerrero</v>
          </cell>
          <cell r="AE1524" t="str">
            <v>CMP</v>
          </cell>
          <cell r="AF1524" t="str">
            <v>MX</v>
          </cell>
          <cell r="AG1524" t="str">
            <v>10411585</v>
          </cell>
          <cell r="AH1524" t="str">
            <v>LETICIA SANDOVAL ARIZPE</v>
          </cell>
          <cell r="AI1524" t="str">
            <v>vicente guerrero num 169</v>
          </cell>
          <cell r="AJ1524" t="str">
            <v>0449811433954</v>
          </cell>
          <cell r="AK1524">
            <v>0</v>
          </cell>
          <cell r="AL1524" t="str">
            <v>24040</v>
          </cell>
          <cell r="AM1524"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24" t="str">
            <v>3TE32G153442</v>
          </cell>
          <cell r="AO1524" t="str">
            <v>Básica</v>
          </cell>
          <cell r="AP1524" t="str">
            <v>Hisense</v>
          </cell>
          <cell r="AQ1524" t="str">
            <v>Opera</v>
          </cell>
          <cell r="AR1524" t="str">
            <v>HD 1366 X 768</v>
          </cell>
          <cell r="AS1524" t="str">
            <v>3TE32G1614E4G1614E4M012</v>
          </cell>
          <cell r="AT1524" t="str">
            <v>0</v>
          </cell>
          <cell r="AU1524" t="str">
            <v>32H5B2</v>
          </cell>
          <cell r="AV1524" t="str">
            <v>3TE32G1614E4</v>
          </cell>
          <cell r="AW1524" t="str">
            <v>G1614E4</v>
          </cell>
          <cell r="AX1524" t="str">
            <v>M012</v>
          </cell>
          <cell r="AY1524">
            <v>74011396</v>
          </cell>
          <cell r="AZ1524">
            <v>51012329</v>
          </cell>
          <cell r="BA1524">
            <v>80155662</v>
          </cell>
        </row>
        <row r="1525">
          <cell r="D1525">
            <v>60311416</v>
          </cell>
          <cell r="E1525" t="str">
            <v>A</v>
          </cell>
          <cell r="F1525" t="str">
            <v>TV</v>
          </cell>
          <cell r="G1525" t="str">
            <v>MARCO ANTONIO LEON RODRIGUEZ</v>
          </cell>
          <cell r="H1525" t="str">
            <v>CALLE 68 NUM 86 COL. PUEBLA DELG VENUSTIANO CARRANZA CP 15020</v>
          </cell>
          <cell r="I1525" t="str">
            <v>5544863771</v>
          </cell>
          <cell r="J1525" t="str">
            <v>HISENSE</v>
          </cell>
          <cell r="K1525" t="str">
            <v>40K21DW</v>
          </cell>
          <cell r="L1525" t="str">
            <v>40J140476H01850</v>
          </cell>
          <cell r="M1525" t="str">
            <v>TC# 9722 1622 9020 9034 7471 88</v>
          </cell>
          <cell r="N1525">
            <v>5999</v>
          </cell>
          <cell r="O1525">
            <v>41802</v>
          </cell>
          <cell r="P1525">
            <v>42797</v>
          </cell>
          <cell r="Q1525">
            <v>201767</v>
          </cell>
          <cell r="R1525" t="str">
            <v>15/03/2017 06 : 24  JORGE.VAZ : NP5 / P1A: 172103 MAIN     172750 PANEL  03-03-2017 OC-1008201</v>
          </cell>
          <cell r="S1525" t="str">
            <v>EQUIPO DAÑADO EN DOMICILIO DE CLIENTE</v>
          </cell>
          <cell r="T1525" t="str">
            <v xml:space="preserve">ABRAHAM LAZCANO                </v>
          </cell>
          <cell r="U1525" t="str">
            <v>2017-04-10</v>
          </cell>
          <cell r="V1525" t="str">
            <v>Centro</v>
          </cell>
          <cell r="W1525" t="str">
            <v>COMPLETADO</v>
          </cell>
          <cell r="Y1525">
            <v>42779</v>
          </cell>
          <cell r="Z1525">
            <v>995</v>
          </cell>
          <cell r="AA1525" t="str">
            <v>M012</v>
          </cell>
          <cell r="AB1525" t="str">
            <v>T172103/Tarjeta Principal Madre - MAIN BOARD</v>
          </cell>
          <cell r="AC1525" t="str">
            <v>OC-1008201</v>
          </cell>
          <cell r="AD1525" t="str">
            <v>COL PUEBLA/VENUSTIANO CARRANZA</v>
          </cell>
          <cell r="AE1525" t="str">
            <v>DF</v>
          </cell>
          <cell r="AF1525" t="str">
            <v>MX</v>
          </cell>
          <cell r="AG1525" t="str">
            <v>10411925</v>
          </cell>
          <cell r="AH1525" t="str">
            <v>ARCO ANTONIO LEON RODRIGEZ</v>
          </cell>
          <cell r="AI1525" t="str">
            <v>86 CALLE 68</v>
          </cell>
          <cell r="AJ1525" t="str">
            <v>5544863771</v>
          </cell>
          <cell r="AK1525">
            <v>0</v>
          </cell>
          <cell r="AL1525" t="str">
            <v>15020</v>
          </cell>
          <cell r="AM1525"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25" t="str">
            <v>3TE40J140476</v>
          </cell>
          <cell r="AO1525" t="str">
            <v>Smart</v>
          </cell>
          <cell r="AP1525" t="str">
            <v>Hisense</v>
          </cell>
          <cell r="AQ1525" t="str">
            <v>Opera</v>
          </cell>
          <cell r="AR1525" t="str">
            <v>HD 1366 X 768</v>
          </cell>
          <cell r="AS1525" t="str">
            <v>3TE40G163934G1639M010</v>
          </cell>
          <cell r="AT1525">
            <v>2</v>
          </cell>
          <cell r="AU1525" t="str">
            <v>40H5B2</v>
          </cell>
          <cell r="AV1525" t="str">
            <v>3TE40G163934</v>
          </cell>
          <cell r="AW1525" t="str">
            <v>G1639</v>
          </cell>
          <cell r="AX1525" t="str">
            <v>M010</v>
          </cell>
          <cell r="AY1525">
            <v>74011397</v>
          </cell>
          <cell r="AZ1525">
            <v>51012330</v>
          </cell>
          <cell r="BA1525">
            <v>80138052</v>
          </cell>
        </row>
        <row r="1526">
          <cell r="D1526">
            <v>60314143</v>
          </cell>
          <cell r="E1526" t="str">
            <v>A</v>
          </cell>
          <cell r="F1526" t="str">
            <v>TV</v>
          </cell>
          <cell r="G1526" t="str">
            <v>ANA LUZ BRACAMONTES</v>
          </cell>
          <cell r="H1526" t="str">
            <v>VENTURA G TENA  322  COL. BALDERRAMA</v>
          </cell>
          <cell r="I1526" t="str">
            <v>21 83 06 65</v>
          </cell>
          <cell r="J1526" t="str">
            <v>HISENSE</v>
          </cell>
          <cell r="K1526" t="str">
            <v>32H3B2</v>
          </cell>
          <cell r="L1526" t="str">
            <v>32G160583H00677</v>
          </cell>
          <cell r="M1526">
            <v>93932</v>
          </cell>
          <cell r="N1526">
            <v>7865.28</v>
          </cell>
          <cell r="O1526">
            <v>42752</v>
          </cell>
          <cell r="P1526">
            <v>42809</v>
          </cell>
          <cell r="Q1526">
            <v>202508</v>
          </cell>
          <cell r="R1526" t="str">
            <v xml:space="preserve">SE SOLICITO LA TARJETA MAIN  OC-1008765       PARTE 187160         </v>
          </cell>
          <cell r="S1526" t="str">
            <v xml:space="preserve"> BASE Y CONTROL REMOTO. SIN CAJA</v>
          </cell>
          <cell r="T1526" t="str">
            <v xml:space="preserve">Mayra Soto                   </v>
          </cell>
          <cell r="U1526" t="str">
            <v>2017-04-01</v>
          </cell>
          <cell r="V1526" t="str">
            <v>Norte</v>
          </cell>
          <cell r="W1526" t="str">
            <v>COMPLETADO</v>
          </cell>
          <cell r="X1526" t="str">
            <v>TALLER</v>
          </cell>
          <cell r="Y1526">
            <v>42808</v>
          </cell>
          <cell r="Z1526">
            <v>56</v>
          </cell>
          <cell r="AA1526" t="str">
            <v>M010</v>
          </cell>
          <cell r="AB1526" t="str">
            <v>T187160/Tarjeta Principal Madre - MAIN BOARD</v>
          </cell>
          <cell r="AC1526" t="str">
            <v>OC-1008765</v>
          </cell>
          <cell r="AD1526" t="str">
            <v>Hermosillo/Valderrama</v>
          </cell>
          <cell r="AE1526" t="str">
            <v>SON</v>
          </cell>
          <cell r="AF1526" t="str">
            <v>MX</v>
          </cell>
          <cell r="AG1526" t="str">
            <v>10412199</v>
          </cell>
          <cell r="AH1526" t="str">
            <v>ANA LUZ BRACAMONTES MORAILA</v>
          </cell>
          <cell r="AI1526" t="str">
            <v>322 Ventura G. Tena</v>
          </cell>
          <cell r="AJ1526" t="str">
            <v>6622148751</v>
          </cell>
          <cell r="AK1526" t="str">
            <v>6621830665</v>
          </cell>
          <cell r="AL1526" t="str">
            <v>83180</v>
          </cell>
          <cell r="AM1526"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26" t="str">
            <v>3TE32G155364</v>
          </cell>
          <cell r="AO1526" t="str">
            <v>Básica</v>
          </cell>
          <cell r="AP1526" t="str">
            <v>Hisense</v>
          </cell>
          <cell r="AQ1526" t="str">
            <v>Opera</v>
          </cell>
          <cell r="AR1526" t="str">
            <v>HD 1366 X 768</v>
          </cell>
          <cell r="AS1526" t="str">
            <v>3TE32G164786G164786M010</v>
          </cell>
          <cell r="AT1526">
            <v>5</v>
          </cell>
          <cell r="AU1526" t="str">
            <v>32H3B2</v>
          </cell>
          <cell r="AV1526" t="str">
            <v>3TE32G164786</v>
          </cell>
          <cell r="AW1526" t="str">
            <v>G164786</v>
          </cell>
          <cell r="AX1526" t="str">
            <v>M010</v>
          </cell>
          <cell r="AY1526">
            <v>74011401</v>
          </cell>
          <cell r="AZ1526">
            <v>51012334</v>
          </cell>
        </row>
        <row r="1527">
          <cell r="D1527">
            <v>60313522</v>
          </cell>
          <cell r="E1527" t="str">
            <v xml:space="preserve">A  </v>
          </cell>
          <cell r="F1527" t="str">
            <v>TV</v>
          </cell>
          <cell r="G1527" t="str">
            <v>ARTURO GONZALEZ</v>
          </cell>
          <cell r="H1527" t="str">
            <v>ORIENTE 14 MZ 36 LT 7 COL. CUCHILLA DEL TESORO NEZAHUALCOYOTL, CP 07900</v>
          </cell>
          <cell r="I1527" t="str">
            <v>26516807 - 5540013099</v>
          </cell>
          <cell r="J1527" t="str">
            <v>HISENSE</v>
          </cell>
          <cell r="K1527" t="str">
            <v>48H5</v>
          </cell>
          <cell r="L1527" t="str">
            <v>48J135004H03141</v>
          </cell>
          <cell r="M1527" t="str">
            <v>TC# 0928 8678 1983 7142 2306 21</v>
          </cell>
          <cell r="N1527">
            <v>5990</v>
          </cell>
          <cell r="O1527">
            <v>41911</v>
          </cell>
          <cell r="P1527">
            <v>42807</v>
          </cell>
          <cell r="Q1527">
            <v>201767</v>
          </cell>
          <cell r="R1527" t="str">
            <v>25/03/2017 03 : 10  ARANTXA.MON : NP5 / P1A: 172468PANEL   13-03-2017   OC-1008574</v>
          </cell>
          <cell r="S1527" t="str">
            <v>EQUIPO DAÑADO EN DOMICILIO DE CLIENTE</v>
          </cell>
          <cell r="T1527" t="str">
            <v xml:space="preserve">   ABRAHAM LAZCANO                </v>
          </cell>
          <cell r="U1527" t="str">
            <v>2017-04-10</v>
          </cell>
          <cell r="V1527" t="str">
            <v>Centro</v>
          </cell>
          <cell r="W1527" t="str">
            <v>COMPLETADO</v>
          </cell>
          <cell r="X1527" t="str">
            <v>CLIENTE</v>
          </cell>
          <cell r="Y1527">
            <v>42802</v>
          </cell>
          <cell r="Z1527">
            <v>896</v>
          </cell>
          <cell r="AA1527" t="str">
            <v>M012</v>
          </cell>
          <cell r="AB1527" t="str">
            <v>T172468/Panel - PANEL</v>
          </cell>
          <cell r="AC1527" t="str">
            <v>OC-1008573</v>
          </cell>
          <cell r="AD1527" t="str">
            <v>Cuchilla del Tesoro/Nezahualcoyotl</v>
          </cell>
          <cell r="AE1527" t="str">
            <v>MEX</v>
          </cell>
          <cell r="AF1527" t="str">
            <v>MX</v>
          </cell>
          <cell r="AG1527" t="str">
            <v>10413281</v>
          </cell>
          <cell r="AH1527" t="str">
            <v>ARTURO GONZALEZ</v>
          </cell>
          <cell r="AI1527" t="str">
            <v>lt 7 Oriente 15 mz 36</v>
          </cell>
          <cell r="AJ1527" t="str">
            <v>5540013099</v>
          </cell>
          <cell r="AK1527" t="str">
            <v>5540013099</v>
          </cell>
          <cell r="AL1527" t="str">
            <v>07900</v>
          </cell>
          <cell r="AM1527"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27" t="str">
            <v>3TE48J135166</v>
          </cell>
          <cell r="AO1527" t="e">
            <v>#N/A</v>
          </cell>
          <cell r="AP1527" t="e">
            <v>#N/A</v>
          </cell>
          <cell r="AQ1527" t="e">
            <v>#N/A</v>
          </cell>
          <cell r="AR1527" t="e">
            <v>#N/A</v>
          </cell>
          <cell r="AS1527" t="str">
            <v/>
          </cell>
          <cell r="AT1527" t="e">
            <v>#N/A</v>
          </cell>
          <cell r="AY1527">
            <v>74011485</v>
          </cell>
          <cell r="AZ1527">
            <v>51012417</v>
          </cell>
        </row>
        <row r="1528">
          <cell r="D1528">
            <v>60314028</v>
          </cell>
          <cell r="E1528" t="str">
            <v xml:space="preserve">A  </v>
          </cell>
          <cell r="F1528" t="str">
            <v>TV</v>
          </cell>
          <cell r="G1528" t="str">
            <v>Josefina Galvan Jimenez</v>
          </cell>
          <cell r="H1528" t="str">
            <v>Higuera Mz. 6 Lote 16, Col. San Isidro Tlaxco, Municipio Chimalhuacan</v>
          </cell>
          <cell r="I1528" t="str">
            <v>21267626 / 55-63-22-39-92</v>
          </cell>
          <cell r="J1528" t="str">
            <v>HISENSE</v>
          </cell>
          <cell r="K1528" t="str">
            <v>50H3</v>
          </cell>
          <cell r="L1528" t="str">
            <v>50J141308H01488</v>
          </cell>
          <cell r="M1528" t="str">
            <v>CHM / 000105691 TICKET DE COMPRA TIENDA TELMEX</v>
          </cell>
          <cell r="N1528">
            <v>10401.1</v>
          </cell>
          <cell r="O1528">
            <v>42095</v>
          </cell>
          <cell r="P1528">
            <v>42825</v>
          </cell>
          <cell r="Q1528">
            <v>201767</v>
          </cell>
          <cell r="R1528" t="str">
            <v>06/04/2017 05 : 29  ERNESTO.HERN : NP5 / P1A: 186903 PANEL    21-03-2017   OC-1008881</v>
          </cell>
          <cell r="S1528" t="str">
            <v>EQUIPO DAÑADO EN DOMICILIO DE CLIENTE</v>
          </cell>
          <cell r="T1528" t="str">
            <v xml:space="preserve">   RENE ARIAS                     </v>
          </cell>
          <cell r="U1528" t="str">
            <v>2017-04-11</v>
          </cell>
          <cell r="V1528" t="str">
            <v>Centro</v>
          </cell>
          <cell r="W1528" t="str">
            <v>COMPLETADO</v>
          </cell>
          <cell r="X1528" t="str">
            <v>CLIENTE</v>
          </cell>
          <cell r="Y1528">
            <v>42807</v>
          </cell>
          <cell r="Z1528">
            <v>730</v>
          </cell>
          <cell r="AA1528" t="str">
            <v>M012</v>
          </cell>
          <cell r="AB1528" t="str">
            <v>T186903/Panel - PANEL</v>
          </cell>
          <cell r="AC1528" t="str">
            <v>OC-1008881</v>
          </cell>
          <cell r="AD1528" t="str">
            <v>Chimalhuacan/San Isidro Tlaxco</v>
          </cell>
          <cell r="AE1528" t="str">
            <v>MEX</v>
          </cell>
          <cell r="AF1528" t="str">
            <v>MX</v>
          </cell>
          <cell r="AG1528" t="str">
            <v>10414147</v>
          </cell>
          <cell r="AH1528" t="str">
            <v>JOSEFINA GALVAN JIMENEZ</v>
          </cell>
          <cell r="AI1528" t="str">
            <v>Higuera Mz. 6 Lote 16</v>
          </cell>
          <cell r="AJ1528" t="str">
            <v>55-63-22-39-92</v>
          </cell>
          <cell r="AK1528" t="str">
            <v>55-63-22-39-92</v>
          </cell>
          <cell r="AL1528" t="str">
            <v>56337</v>
          </cell>
          <cell r="AM1528"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28" t="str">
            <v>3TE50J141202</v>
          </cell>
          <cell r="AO1528" t="str">
            <v>Básica</v>
          </cell>
          <cell r="AP1528" t="str">
            <v>Hisense</v>
          </cell>
          <cell r="AQ1528" t="str">
            <v>Opera</v>
          </cell>
          <cell r="AR1528" t="str">
            <v>FHD 1920 x 1080</v>
          </cell>
          <cell r="AS1528" t="str">
            <v/>
          </cell>
          <cell r="AT1528" t="e">
            <v>#N/A</v>
          </cell>
          <cell r="AY1528">
            <v>74011489</v>
          </cell>
          <cell r="AZ1528">
            <v>51012422</v>
          </cell>
        </row>
        <row r="1529">
          <cell r="D1529">
            <v>60313490</v>
          </cell>
          <cell r="E1529" t="str">
            <v xml:space="preserve">A  </v>
          </cell>
          <cell r="F1529" t="str">
            <v>TV</v>
          </cell>
          <cell r="G1529" t="str">
            <v>Ricardo Aguilar</v>
          </cell>
          <cell r="H1529" t="str">
            <v xml:space="preserve">Calle Virgen del Camino #211, Col. Virgencitas, Municipio Nezahualcoyotl, C.P. 57300
</v>
          </cell>
          <cell r="I1529" t="str">
            <v>5548778565 / 47432679</v>
          </cell>
          <cell r="J1529" t="str">
            <v>HISENSE</v>
          </cell>
          <cell r="K1529" t="str">
            <v>50H3</v>
          </cell>
          <cell r="L1529" t="str">
            <v>50J141308H03026</v>
          </cell>
          <cell r="M1529" t="str">
            <v>CARTA DE ACEPTACION TIENDA TELMEX</v>
          </cell>
          <cell r="N1529">
            <v>7800.82</v>
          </cell>
          <cell r="O1529">
            <v>42033</v>
          </cell>
          <cell r="P1529">
            <v>42807</v>
          </cell>
          <cell r="Q1529">
            <v>201767</v>
          </cell>
          <cell r="R1529" t="str">
            <v>06/04/2017 06 : 07  ERNESTO.HERN : NP5  MODOR: 50K20D / P1A: 173331 PANEL   13-03-2017   OC-1008571 / P1B: 186903 PANEL    28-03-2017  OC-1009149</v>
          </cell>
          <cell r="S1529" t="str">
            <v>EQUIPO DAÑADO EN DOMICILIO DE CLIENTE</v>
          </cell>
          <cell r="T1529" t="str">
            <v xml:space="preserve">   RENE ARIAS                     </v>
          </cell>
          <cell r="U1529" t="str">
            <v>2017-04-11</v>
          </cell>
          <cell r="V1529" t="str">
            <v>Centro</v>
          </cell>
          <cell r="W1529" t="str">
            <v>COMPLETADO</v>
          </cell>
          <cell r="X1529" t="str">
            <v>CLIENTE</v>
          </cell>
          <cell r="Y1529">
            <v>42802</v>
          </cell>
          <cell r="Z1529">
            <v>774</v>
          </cell>
          <cell r="AA1529" t="str">
            <v>M012</v>
          </cell>
          <cell r="AB1529" t="str">
            <v>T186903/Panel - PANEL</v>
          </cell>
          <cell r="AC1529" t="str">
            <v>OC-1009149</v>
          </cell>
          <cell r="AD1529" t="str">
            <v>Nezahuacoyotl/virgencitas</v>
          </cell>
          <cell r="AE1529" t="str">
            <v>DF</v>
          </cell>
          <cell r="AF1529" t="str">
            <v>MX</v>
          </cell>
          <cell r="AG1529" t="str">
            <v>10413369</v>
          </cell>
          <cell r="AH1529" t="str">
            <v>RICARDO AGUILAR</v>
          </cell>
          <cell r="AI1529" t="str">
            <v>Calle virgen del camino nu 211</v>
          </cell>
          <cell r="AJ1529" t="str">
            <v>47432679</v>
          </cell>
          <cell r="AK1529" t="str">
            <v>5548778565</v>
          </cell>
          <cell r="AL1529" t="str">
            <v>57300</v>
          </cell>
          <cell r="AM1529"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29" t="str">
            <v>3TE50J141202</v>
          </cell>
          <cell r="AO1529" t="str">
            <v>Básica</v>
          </cell>
          <cell r="AP1529" t="str">
            <v>Hisense</v>
          </cell>
          <cell r="AQ1529" t="str">
            <v>Opera</v>
          </cell>
          <cell r="AR1529" t="str">
            <v>FHD 1920 x 1080</v>
          </cell>
          <cell r="AS1529" t="str">
            <v/>
          </cell>
          <cell r="AT1529" t="e">
            <v>#N/A</v>
          </cell>
          <cell r="AY1529">
            <v>74011492</v>
          </cell>
          <cell r="AZ1529">
            <v>51012425</v>
          </cell>
        </row>
        <row r="1530">
          <cell r="D1530">
            <v>60314345</v>
          </cell>
          <cell r="E1530" t="str">
            <v xml:space="preserve">A  </v>
          </cell>
          <cell r="F1530" t="str">
            <v>TV</v>
          </cell>
          <cell r="G1530" t="str">
            <v>Georgina Garcia Muñoz</v>
          </cell>
          <cell r="H1530" t="str">
            <v>Calle 2 num 214 int -A29 Col. Aguicola Pantitlan, Del. Iztacalco, C.P. 08100</v>
          </cell>
          <cell r="I1530" t="str">
            <v>5513811533 / 15177146</v>
          </cell>
          <cell r="J1530" t="str">
            <v>HISENSE</v>
          </cell>
          <cell r="K1530" t="str">
            <v>50H3</v>
          </cell>
          <cell r="L1530" t="str">
            <v>50J141308H01135</v>
          </cell>
          <cell r="M1530" t="str">
            <v>TICEKT: ZA / 000229200 TIENDA TELMEX S.A. DE C.V.</v>
          </cell>
          <cell r="N1530">
            <v>10401.1</v>
          </cell>
          <cell r="O1530">
            <v>42038</v>
          </cell>
          <cell r="P1530">
            <v>42815</v>
          </cell>
          <cell r="Q1530">
            <v>201767</v>
          </cell>
          <cell r="R1530" t="str">
            <v>06/04/2017 05 : 51  ERNESTO.HERN : NP5 / P1A: 186903 PANEL   21-03-2017   OC-1008888</v>
          </cell>
          <cell r="S1530" t="str">
            <v>EQUIPO DAÑADO EN DOMICILIO DE CLIENTE</v>
          </cell>
          <cell r="T1530" t="str">
            <v xml:space="preserve">   RENE ARIAS                     </v>
          </cell>
          <cell r="U1530" t="str">
            <v>2017-04-11</v>
          </cell>
          <cell r="V1530" t="str">
            <v>Centro</v>
          </cell>
          <cell r="W1530" t="str">
            <v>COMPLETADO</v>
          </cell>
          <cell r="X1530" t="str">
            <v>CLIENTE</v>
          </cell>
          <cell r="Y1530">
            <v>42810</v>
          </cell>
          <cell r="Z1530">
            <v>777</v>
          </cell>
          <cell r="AA1530" t="str">
            <v>M012</v>
          </cell>
          <cell r="AD1530" t="str">
            <v>Iztacalco/Agricola pantitlan</v>
          </cell>
          <cell r="AE1530" t="str">
            <v>DF</v>
          </cell>
          <cell r="AF1530" t="str">
            <v>MX</v>
          </cell>
          <cell r="AG1530" t="str">
            <v>10414418</v>
          </cell>
          <cell r="AH1530" t="str">
            <v>GEORGINA GARCIA MUÑOS</v>
          </cell>
          <cell r="AI1530" t="str">
            <v>Calle 2 num 214 int -A29</v>
          </cell>
          <cell r="AJ1530" t="str">
            <v>5513811533</v>
          </cell>
          <cell r="AK1530" t="str">
            <v>5513811533</v>
          </cell>
          <cell r="AL1530" t="str">
            <v>08100</v>
          </cell>
          <cell r="AM1530"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30" t="str">
            <v>3TE50J141202</v>
          </cell>
          <cell r="AO1530" t="str">
            <v>Básica</v>
          </cell>
          <cell r="AP1530" t="str">
            <v>Hisense</v>
          </cell>
          <cell r="AQ1530" t="str">
            <v>Opera</v>
          </cell>
          <cell r="AR1530" t="str">
            <v>FHD 1920 x 1080</v>
          </cell>
          <cell r="AS1530" t="str">
            <v/>
          </cell>
          <cell r="AT1530" t="e">
            <v>#N/A</v>
          </cell>
          <cell r="AY1530">
            <v>74011495</v>
          </cell>
          <cell r="AZ1530">
            <v>51012428</v>
          </cell>
        </row>
        <row r="1531">
          <cell r="D1531">
            <v>60311617</v>
          </cell>
          <cell r="E1531" t="str">
            <v>A</v>
          </cell>
          <cell r="F1531" t="str">
            <v>AC</v>
          </cell>
          <cell r="G1531" t="str">
            <v>VICTOR NOE GONZALEZ</v>
          </cell>
          <cell r="H1531" t="str">
            <v>CUAUHTEMOC  229, COL. 16 DE SEPTIEMBRE, CIUDAD MADERO,TAMS</v>
          </cell>
          <cell r="I1531">
            <v>8334284483</v>
          </cell>
          <cell r="J1531" t="str">
            <v>HISENSE</v>
          </cell>
          <cell r="K1531" t="str">
            <v>AS-12HR1FVDTD-IDU</v>
          </cell>
          <cell r="L1531" t="str">
            <v>1KK0120T1W0PLK5TBJG0166</v>
          </cell>
          <cell r="M1531">
            <v>6774</v>
          </cell>
          <cell r="N1531">
            <v>4150</v>
          </cell>
          <cell r="O1531">
            <v>42382</v>
          </cell>
          <cell r="P1531">
            <v>42782</v>
          </cell>
          <cell r="Q1531">
            <v>202245</v>
          </cell>
          <cell r="R1531" t="str">
            <v>24/02/2017 01 : 34  ERNESTO.HERN : NP5
22/02/2017 08 : 07 202245 : PEDIDO DE COMPRA OC-1007752</v>
          </cell>
          <cell r="S1531" t="str">
            <v/>
          </cell>
          <cell r="T1531" t="str">
            <v xml:space="preserve">Alfredo Pineda                </v>
          </cell>
          <cell r="U1531" t="str">
            <v>2017-02-24</v>
          </cell>
          <cell r="V1531" t="str">
            <v>Norte</v>
          </cell>
          <cell r="W1531" t="str">
            <v>COMPLETADO</v>
          </cell>
          <cell r="X1531" t="str">
            <v>TALLER</v>
          </cell>
          <cell r="Y1531">
            <v>42781</v>
          </cell>
          <cell r="Z1531">
            <v>400</v>
          </cell>
          <cell r="AA1531" t="str">
            <v>M010</v>
          </cell>
          <cell r="AB1531" t="str">
            <v>K1826710/Tarjeta Principal - CONTROL PCB</v>
          </cell>
          <cell r="AC1531" t="str">
            <v>OC-1007752</v>
          </cell>
          <cell r="AD1531" t="str">
            <v>Cd Madero/16 de Septiembre</v>
          </cell>
          <cell r="AE1531" t="str">
            <v>TMS</v>
          </cell>
          <cell r="AF1531" t="str">
            <v>MX</v>
          </cell>
          <cell r="AG1531" t="str">
            <v>10412125</v>
          </cell>
          <cell r="AH1531" t="str">
            <v>VICTOR NOE GONZALEZ</v>
          </cell>
          <cell r="AI1531" t="str">
            <v>229 d Cuauhtemoc</v>
          </cell>
          <cell r="AJ1531" t="str">
            <v>8334284483</v>
          </cell>
          <cell r="AK1531">
            <v>0</v>
          </cell>
          <cell r="AL1531" t="str">
            <v>89512</v>
          </cell>
          <cell r="AM1531"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31" t="str">
            <v>GKK012NK6171</v>
          </cell>
          <cell r="AO1531" t="e">
            <v>#N/A</v>
          </cell>
          <cell r="AP1531" t="e">
            <v>#N/A</v>
          </cell>
          <cell r="AQ1531" t="e">
            <v>#N/A</v>
          </cell>
          <cell r="AR1531" t="e">
            <v>#N/A</v>
          </cell>
          <cell r="AS1531" t="str">
            <v>GKK012NJF159KH5DYM010</v>
          </cell>
          <cell r="AT1531">
            <v>1</v>
          </cell>
          <cell r="AU1531" t="str">
            <v>AS-12HR1FVDTD</v>
          </cell>
          <cell r="AV1531" t="str">
            <v>GKK012NJF159</v>
          </cell>
          <cell r="AW1531" t="str">
            <v>KH5DY</v>
          </cell>
          <cell r="AX1531" t="str">
            <v>M010</v>
          </cell>
          <cell r="AY1531">
            <v>74011603</v>
          </cell>
          <cell r="AZ1531">
            <v>51012539</v>
          </cell>
          <cell r="BA1531">
            <v>80153897</v>
          </cell>
        </row>
        <row r="1532">
          <cell r="D1532">
            <v>60311213</v>
          </cell>
          <cell r="E1532" t="str">
            <v>A</v>
          </cell>
          <cell r="F1532" t="str">
            <v>AC</v>
          </cell>
          <cell r="G1532" t="str">
            <v>OMAR GARCIA RUIZ</v>
          </cell>
          <cell r="H1532" t="str">
            <v>ART. 10 No 529, COLONIA MARIANO MATAMOROS, CIUDAD VICTORIA, TAMAULIPAS</v>
          </cell>
          <cell r="I1532">
            <v>8331473832</v>
          </cell>
          <cell r="J1532" t="str">
            <v>HISENSE</v>
          </cell>
          <cell r="K1532" t="str">
            <v>AS-12TR5SVETG-IDU</v>
          </cell>
          <cell r="L1532" t="str">
            <v>1KK012 0SZN0P 0K6N6SX0172</v>
          </cell>
          <cell r="M1532" t="str">
            <v>2574 9217 0957 1088 9083 07</v>
          </cell>
          <cell r="N1532">
            <v>4395.03</v>
          </cell>
          <cell r="O1532">
            <v>42673</v>
          </cell>
          <cell r="P1532">
            <v>42777</v>
          </cell>
          <cell r="Q1532">
            <v>202245</v>
          </cell>
          <cell r="R1532" t="str">
            <v>24/02/2017 01 : 49  ERNESTO.HERN : NP5
22/02/2017 10 : 07 202245 : - PREDIAGNOSTICO - PEDIDO DE COMPRA OC-1007774:</v>
          </cell>
          <cell r="S1532" t="str">
            <v/>
          </cell>
          <cell r="T1532" t="str">
            <v xml:space="preserve">Alfredo Pineda                </v>
          </cell>
          <cell r="U1532" t="str">
            <v>2017-02-24</v>
          </cell>
          <cell r="V1532" t="str">
            <v>Norte</v>
          </cell>
          <cell r="W1532" t="str">
            <v>COMPLETADO</v>
          </cell>
          <cell r="X1532" t="str">
            <v>TALLER</v>
          </cell>
          <cell r="Y1532">
            <v>42775</v>
          </cell>
          <cell r="Z1532">
            <v>104</v>
          </cell>
          <cell r="AA1532" t="str">
            <v>M010</v>
          </cell>
          <cell r="AB1532" t="str">
            <v>K1821592/Tarjeta Principal - INDOOR CONTROL PCB</v>
          </cell>
          <cell r="AC1532" t="str">
            <v>OC-1007774</v>
          </cell>
          <cell r="AD1532" t="str">
            <v>victoria/col mariano matamoros</v>
          </cell>
          <cell r="AE1532" t="str">
            <v>TMS</v>
          </cell>
          <cell r="AF1532" t="str">
            <v>MX</v>
          </cell>
          <cell r="AG1532" t="str">
            <v>10411448</v>
          </cell>
          <cell r="AH1532" t="str">
            <v>OMAR GARCIA RUIZ</v>
          </cell>
          <cell r="AI1532" t="str">
            <v>529 art 10</v>
          </cell>
          <cell r="AJ1532" t="str">
            <v>8331473832</v>
          </cell>
          <cell r="AK1532">
            <v>0</v>
          </cell>
          <cell r="AL1532" t="str">
            <v>87024</v>
          </cell>
          <cell r="AM1532"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32" t="str">
            <v>GKK012NK6185</v>
          </cell>
          <cell r="AO1532" t="e">
            <v>#N/A</v>
          </cell>
          <cell r="AP1532" t="e">
            <v>#N/A</v>
          </cell>
          <cell r="AQ1532" t="e">
            <v>#N/A</v>
          </cell>
          <cell r="AR1532" t="e">
            <v>#N/A</v>
          </cell>
          <cell r="AS1532" t="str">
            <v>GKK012NJF161KJFF3M010</v>
          </cell>
          <cell r="AT1532">
            <v>2</v>
          </cell>
          <cell r="AU1532" t="str">
            <v>AS-12TR5SVETG-IDU</v>
          </cell>
          <cell r="AV1532" t="str">
            <v>GKK012NJF161</v>
          </cell>
          <cell r="AW1532" t="str">
            <v>KJFF3</v>
          </cell>
          <cell r="AX1532" t="str">
            <v>M010</v>
          </cell>
          <cell r="AY1532">
            <v>74011604</v>
          </cell>
          <cell r="AZ1532">
            <v>51012540</v>
          </cell>
          <cell r="BA1532">
            <v>80147286</v>
          </cell>
        </row>
        <row r="1533">
          <cell r="D1533">
            <v>60311622</v>
          </cell>
          <cell r="E1533" t="str">
            <v>A</v>
          </cell>
          <cell r="F1533" t="str">
            <v>AC</v>
          </cell>
          <cell r="G1533" t="str">
            <v>MARIA TERESA MONROY</v>
          </cell>
          <cell r="H1533" t="str">
            <v xml:space="preserve">HIDALGO 5, ZONA CENTRO, HUEJUTLA HIDALGO, </v>
          </cell>
          <cell r="I1533">
            <v>8331105426</v>
          </cell>
          <cell r="J1533" t="str">
            <v>HISENSE</v>
          </cell>
          <cell r="K1533" t="str">
            <v>AS-22CR5FFBTD-IDU</v>
          </cell>
          <cell r="L1533" t="str">
            <v>1KK022054W0PDK5TFJK0273</v>
          </cell>
          <cell r="M1533">
            <v>5960</v>
          </cell>
          <cell r="N1533">
            <v>7400</v>
          </cell>
          <cell r="O1533">
            <v>42184</v>
          </cell>
          <cell r="P1533">
            <v>42782</v>
          </cell>
          <cell r="Q1533">
            <v>202245</v>
          </cell>
          <cell r="R1533" t="str">
            <v>16/03/2017 23 : 40  ERNESTO.HERN : NP5
02/03/2017 08 : 42 202245 : PEDIDO DE COMPRA OC-1008092</v>
          </cell>
          <cell r="S1533" t="str">
            <v/>
          </cell>
          <cell r="T1533" t="str">
            <v xml:space="preserve">Alfredo Pineda                </v>
          </cell>
          <cell r="U1533" t="str">
            <v>2017-03-16</v>
          </cell>
          <cell r="V1533" t="str">
            <v>Norte</v>
          </cell>
          <cell r="W1533" t="str">
            <v>COMPLETADO</v>
          </cell>
          <cell r="X1533" t="str">
            <v>TALLER</v>
          </cell>
          <cell r="Y1533">
            <v>42781</v>
          </cell>
          <cell r="Z1533">
            <v>598</v>
          </cell>
          <cell r="AA1533" t="str">
            <v>M010</v>
          </cell>
          <cell r="AB1533" t="str">
            <v>K1820904/Intercambiador</v>
          </cell>
          <cell r="AC1533" t="str">
            <v>OC-1008092</v>
          </cell>
          <cell r="AD1533" t="str">
            <v>Huejutla/Centro</v>
          </cell>
          <cell r="AE1533" t="str">
            <v>HGO</v>
          </cell>
          <cell r="AF1533" t="str">
            <v>MX</v>
          </cell>
          <cell r="AG1533" t="str">
            <v>10412134</v>
          </cell>
          <cell r="AH1533" t="str">
            <v>MA TERESA MONROY CISNEROS</v>
          </cell>
          <cell r="AI1533" t="str">
            <v>5 Hidalgo</v>
          </cell>
          <cell r="AJ1533" t="str">
            <v>8331105426</v>
          </cell>
          <cell r="AK1533">
            <v>0</v>
          </cell>
          <cell r="AL1533" t="str">
            <v>43000</v>
          </cell>
          <cell r="AM1533"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33" t="str">
            <v>GKK022NK6181</v>
          </cell>
          <cell r="AO1533" t="e">
            <v>#N/A</v>
          </cell>
          <cell r="AP1533" t="e">
            <v>#N/A</v>
          </cell>
          <cell r="AQ1533" t="e">
            <v>#N/A</v>
          </cell>
          <cell r="AR1533" t="e">
            <v>#N/A</v>
          </cell>
          <cell r="AS1533" t="str">
            <v>GKK022NK6181SERVICEM010</v>
          </cell>
          <cell r="AT1533">
            <v>1</v>
          </cell>
          <cell r="AU1533" t="str">
            <v>AS-22CR5FFBTD-IDU</v>
          </cell>
          <cell r="AV1533" t="str">
            <v>GKK022NK6181</v>
          </cell>
          <cell r="AW1533" t="str">
            <v>SERVICE</v>
          </cell>
          <cell r="AX1533" t="str">
            <v>M010</v>
          </cell>
          <cell r="AY1533">
            <v>74011605</v>
          </cell>
          <cell r="AZ1533">
            <v>51012541</v>
          </cell>
          <cell r="BA1533">
            <v>80147291</v>
          </cell>
        </row>
        <row r="1534">
          <cell r="D1534">
            <v>60310342</v>
          </cell>
          <cell r="E1534" t="str">
            <v xml:space="preserve">A  </v>
          </cell>
          <cell r="F1534" t="str">
            <v>TV</v>
          </cell>
          <cell r="G1534" t="str">
            <v xml:space="preserve"> Minerva Portela Virgen</v>
          </cell>
          <cell r="H1534" t="str">
            <v xml:space="preserve">Alvarado # 1335. Col. Pascual Ortiz Rubio, Veracruz, Ver., C. P.  91750
</v>
          </cell>
          <cell r="I1534" t="str">
            <v xml:space="preserve"> 2291192107 / 2299354223</v>
          </cell>
          <cell r="J1534" t="str">
            <v>HISENSE</v>
          </cell>
          <cell r="K1534" t="str">
            <v>50K20DW</v>
          </cell>
          <cell r="L1534" t="str">
            <v>50J140464H04631</v>
          </cell>
          <cell r="M1534">
            <v>7241</v>
          </cell>
          <cell r="N1534">
            <v>8499</v>
          </cell>
          <cell r="O1534">
            <v>41936</v>
          </cell>
          <cell r="P1534">
            <v>42781</v>
          </cell>
          <cell r="Q1534">
            <v>201028</v>
          </cell>
          <cell r="R1534" t="str">
            <v>Solicitamos el panel, OC-1007415, y no lo surtieron, uds mandaron a CF.</v>
          </cell>
          <cell r="S1534" t="str">
            <v/>
          </cell>
          <cell r="T1534" t="str">
            <v xml:space="preserve"> Liliana Aguilera                 </v>
          </cell>
          <cell r="U1534" t="str">
            <v>2017-04-18</v>
          </cell>
          <cell r="W1534" t="str">
            <v>COMPLETADO</v>
          </cell>
          <cell r="X1534" t="str">
            <v>TALLER</v>
          </cell>
          <cell r="Y1534">
            <v>42765</v>
          </cell>
          <cell r="Z1534">
            <v>845</v>
          </cell>
          <cell r="AA1534" t="str">
            <v>M012</v>
          </cell>
          <cell r="AD1534" t="str">
            <v>veracruz/pascual ortiz rubio</v>
          </cell>
          <cell r="AE1534" t="str">
            <v>VER</v>
          </cell>
          <cell r="AF1534" t="str">
            <v>MX</v>
          </cell>
          <cell r="AG1534" t="str">
            <v>10405140</v>
          </cell>
          <cell r="AH1534" t="str">
            <v>MINERVA PORTELA VIRGEN</v>
          </cell>
          <cell r="AI1534" t="str">
            <v>1335 alvarado</v>
          </cell>
          <cell r="AJ1534" t="str">
            <v>2291192107</v>
          </cell>
          <cell r="AK1534" t="str">
            <v>2299354223</v>
          </cell>
          <cell r="AL1534" t="str">
            <v>91750</v>
          </cell>
          <cell r="AM1534"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34" t="str">
            <v>1TE50B8NUSCB</v>
          </cell>
          <cell r="AO1534" t="str">
            <v>Smart</v>
          </cell>
          <cell r="AP1534" t="str">
            <v>Hisense</v>
          </cell>
          <cell r="AQ1534" t="str">
            <v>Opera</v>
          </cell>
          <cell r="AR1534" t="str">
            <v>FHD 1920 x 1080</v>
          </cell>
          <cell r="AS1534" t="str">
            <v/>
          </cell>
          <cell r="AT1534" t="e">
            <v>#N/A</v>
          </cell>
          <cell r="AY1534">
            <v>74011626</v>
          </cell>
          <cell r="AZ1534">
            <v>51012562</v>
          </cell>
        </row>
        <row r="1535">
          <cell r="D1535">
            <v>60313872</v>
          </cell>
          <cell r="E1535" t="str">
            <v xml:space="preserve">A  </v>
          </cell>
          <cell r="F1535" t="str">
            <v>TV</v>
          </cell>
          <cell r="G1535" t="str">
            <v>Juan Alfonso Ruiz</v>
          </cell>
          <cell r="H1535" t="str">
            <v xml:space="preserve"> 
Calle 16 #S/N. Col. Agustin Acosta, Veracruz, Ver., C. P.  91727</v>
          </cell>
          <cell r="I1535" t="str">
            <v xml:space="preserve"> 2299722846 / 2297784517</v>
          </cell>
          <cell r="J1535" t="str">
            <v>HISENSE</v>
          </cell>
          <cell r="K1535" t="str">
            <v>43H7C</v>
          </cell>
          <cell r="L1535" t="str">
            <v>43G160913H03218</v>
          </cell>
          <cell r="M1535" t="str">
            <v>LER/000128718</v>
          </cell>
          <cell r="N1535">
            <v>9381.77</v>
          </cell>
          <cell r="O1535">
            <v>42588</v>
          </cell>
          <cell r="P1535">
            <v>42818</v>
          </cell>
          <cell r="Q1535">
            <v>201028</v>
          </cell>
          <cell r="R1535" t="str">
            <v>30/03/2017 01 : 30  ERNESTO.HERN : NP5
24/03/2017 01 : 35 201028 : SE SOLICITA PANEL OC-100898</v>
          </cell>
          <cell r="S1535" t="str">
            <v/>
          </cell>
          <cell r="T1535" t="str">
            <v xml:space="preserve"> Liliana Aguilera                 </v>
          </cell>
          <cell r="U1535" t="str">
            <v>2017-04-18</v>
          </cell>
          <cell r="W1535" t="str">
            <v>COMPLETADO</v>
          </cell>
          <cell r="X1535" t="str">
            <v>TALLER</v>
          </cell>
          <cell r="Y1535">
            <v>42804</v>
          </cell>
          <cell r="Z1535">
            <v>230</v>
          </cell>
          <cell r="AA1535" t="str">
            <v>M010</v>
          </cell>
          <cell r="AD1535" t="str">
            <v>VER / Agustin acosta</v>
          </cell>
          <cell r="AE1535" t="str">
            <v>VER</v>
          </cell>
          <cell r="AF1535" t="str">
            <v>MX</v>
          </cell>
          <cell r="AG1535" t="str">
            <v>10414020</v>
          </cell>
          <cell r="AH1535" t="str">
            <v>JUAN ALFONSO RUIZ</v>
          </cell>
          <cell r="AI1535" t="str">
            <v>sn calle 16</v>
          </cell>
          <cell r="AJ1535" t="str">
            <v>2299722846</v>
          </cell>
          <cell r="AK1535" t="str">
            <v>2297784517</v>
          </cell>
          <cell r="AL1535" t="str">
            <v>91727</v>
          </cell>
          <cell r="AM1535"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35" t="str">
            <v>3TE43G154905</v>
          </cell>
          <cell r="AO1535" t="str">
            <v>Smart</v>
          </cell>
          <cell r="AP1535" t="str">
            <v>Hisense</v>
          </cell>
          <cell r="AQ1535" t="str">
            <v>Opera</v>
          </cell>
          <cell r="AR1535" t="str">
            <v>UHD 3840 X 2160</v>
          </cell>
          <cell r="AS1535" t="str">
            <v>3TE43G163448G163448M010</v>
          </cell>
          <cell r="AT1535">
            <v>2</v>
          </cell>
          <cell r="AU1535" t="str">
            <v>43H7C</v>
          </cell>
          <cell r="AV1535" t="str">
            <v>3TE43G163448</v>
          </cell>
          <cell r="AW1535" t="str">
            <v>G163448</v>
          </cell>
          <cell r="AX1535" t="str">
            <v>M010</v>
          </cell>
          <cell r="AY1535">
            <v>74011661</v>
          </cell>
          <cell r="AZ1535">
            <v>51012597</v>
          </cell>
          <cell r="BA1535">
            <v>80146114</v>
          </cell>
        </row>
        <row r="1536">
          <cell r="D1536">
            <v>60312952</v>
          </cell>
          <cell r="E1536" t="str">
            <v xml:space="preserve">A  </v>
          </cell>
          <cell r="F1536" t="str">
            <v>TV</v>
          </cell>
          <cell r="G1536" t="str">
            <v>CARLOS PIÑA</v>
          </cell>
          <cell r="H1536" t="str">
            <v>PLAN DE APATZINGAN NUM 8 COL. SAN LORENZO LA CEBADA DELG XOCHIMILCO CP 16035</v>
          </cell>
          <cell r="I1536" t="str">
            <v>47514177 - 5553204906</v>
          </cell>
          <cell r="J1536" t="str">
            <v>HISENSE</v>
          </cell>
          <cell r="K1536" t="str">
            <v>50K20DW</v>
          </cell>
          <cell r="L1536" t="str">
            <v>50G143291H01736</v>
          </cell>
          <cell r="M1536" t="str">
            <v>TICKET: LO / 000280032</v>
          </cell>
          <cell r="N1536">
            <v>13310.88</v>
          </cell>
          <cell r="O1536">
            <v>42008</v>
          </cell>
          <cell r="P1536">
            <v>42769</v>
          </cell>
          <cell r="Q1536">
            <v>201767</v>
          </cell>
          <cell r="R1536" t="str">
            <v xml:space="preserve">17/03/2017 00 : 17  ERNESTO.HERN : NP5 / P1A: 173331 PANEL    03-02-2017 OC-1008145 </v>
          </cell>
          <cell r="S1536" t="str">
            <v>EQUIPO DAÑADO EN DOMICILIO DE CLIENTE</v>
          </cell>
          <cell r="T1536" t="str">
            <v xml:space="preserve">   ABRAHAM LAZCANO                </v>
          </cell>
          <cell r="U1536" t="str">
            <v>2017-04-10</v>
          </cell>
          <cell r="V1536" t="str">
            <v>CENTRO</v>
          </cell>
          <cell r="W1536" t="str">
            <v>COMPLETADO</v>
          </cell>
          <cell r="X1536" t="str">
            <v>TALLER</v>
          </cell>
          <cell r="Y1536">
            <v>42793</v>
          </cell>
          <cell r="Z1536">
            <v>761</v>
          </cell>
          <cell r="AA1536" t="str">
            <v>M012</v>
          </cell>
          <cell r="AD1536" t="str">
            <v>xochimilco/san lorenco la cebada</v>
          </cell>
          <cell r="AE1536" t="str">
            <v>DF</v>
          </cell>
          <cell r="AF1536" t="str">
            <v>MX</v>
          </cell>
          <cell r="AG1536" t="str">
            <v>10413293</v>
          </cell>
          <cell r="AH1536" t="str">
            <v>CARLOS PIÑA</v>
          </cell>
          <cell r="AI1536" t="str">
            <v>8 Plan de apatzingan</v>
          </cell>
          <cell r="AJ1536" t="str">
            <v>5553204906</v>
          </cell>
          <cell r="AK1536" t="str">
            <v>5553204906</v>
          </cell>
          <cell r="AL1536" t="str">
            <v>16035</v>
          </cell>
          <cell r="AM1536"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36" t="str">
            <v>1TE50B8NUSCB</v>
          </cell>
          <cell r="AO1536" t="str">
            <v>Smart</v>
          </cell>
          <cell r="AP1536" t="str">
            <v>Hisense</v>
          </cell>
          <cell r="AQ1536" t="str">
            <v>Opera</v>
          </cell>
          <cell r="AR1536" t="str">
            <v>FHD 1920 x 1080</v>
          </cell>
          <cell r="AS1536" t="str">
            <v>3TE50G165140G165140M010</v>
          </cell>
          <cell r="AT1536">
            <v>28</v>
          </cell>
          <cell r="AU1536" t="str">
            <v>50H7GB</v>
          </cell>
          <cell r="AV1536" t="str">
            <v>3TE50G165140</v>
          </cell>
          <cell r="AW1536" t="str">
            <v>G165140</v>
          </cell>
          <cell r="AX1536" t="str">
            <v>M010</v>
          </cell>
          <cell r="AY1536">
            <v>74011700</v>
          </cell>
          <cell r="AZ1536">
            <v>51012633</v>
          </cell>
          <cell r="BA1536">
            <v>80141822</v>
          </cell>
        </row>
        <row r="1537">
          <cell r="D1537">
            <v>60315416</v>
          </cell>
          <cell r="E1537" t="str">
            <v xml:space="preserve">A </v>
          </cell>
          <cell r="F1537" t="str">
            <v>TV</v>
          </cell>
          <cell r="G1537" t="str">
            <v>JOEL RIVERA FUENTES</v>
          </cell>
          <cell r="H1537" t="str">
            <v>AMAZONA</v>
          </cell>
          <cell r="I1537">
            <v>9651193854</v>
          </cell>
          <cell r="J1537" t="str">
            <v>HISENSE</v>
          </cell>
          <cell r="K1537" t="str">
            <v>50H5B2</v>
          </cell>
          <cell r="L1537" t="str">
            <v>50G161183H01484</v>
          </cell>
          <cell r="M1537">
            <v>1484114</v>
          </cell>
          <cell r="N1537">
            <v>7499</v>
          </cell>
          <cell r="O1537">
            <v>42705</v>
          </cell>
          <cell r="P1537">
            <v>42829</v>
          </cell>
          <cell r="Q1537">
            <v>200996</v>
          </cell>
          <cell r="R1537" t="str">
            <v>PANEL OC-1009365</v>
          </cell>
          <cell r="S1537" t="str">
            <v/>
          </cell>
          <cell r="T1537" t="str">
            <v>MARITE DE CABALERO  Fecha de Aplic</v>
          </cell>
          <cell r="U1537" t="str">
            <v>2017-04-19</v>
          </cell>
          <cell r="V1537" t="str">
            <v>SUR</v>
          </cell>
          <cell r="W1537" t="str">
            <v>COMPLETADO</v>
          </cell>
          <cell r="X1537" t="str">
            <v>TALLER</v>
          </cell>
          <cell r="Y1537">
            <v>42829</v>
          </cell>
          <cell r="Z1537">
            <v>124</v>
          </cell>
          <cell r="AA1537" t="str">
            <v>M010</v>
          </cell>
          <cell r="AD1537" t="str">
            <v>Villa Corzo/Santiago buena vista</v>
          </cell>
          <cell r="AE1537" t="str">
            <v>CHS</v>
          </cell>
          <cell r="AF1537" t="str">
            <v>MX</v>
          </cell>
          <cell r="AG1537" t="str">
            <v>10414716</v>
          </cell>
          <cell r="AH1537" t="str">
            <v>JOEL RIVERA FUENTES</v>
          </cell>
          <cell r="AI1537" t="str">
            <v>2da calle poniente S/N</v>
          </cell>
          <cell r="AJ1537" t="str">
            <v>9651193854</v>
          </cell>
          <cell r="AK1537">
            <v>0</v>
          </cell>
          <cell r="AL1537" t="str">
            <v>30525</v>
          </cell>
          <cell r="AM1537" t="str">
            <v>22/04/2017 05 : 31 ADOLFO.FER : TCF174: 7401171407/04/2017 03 : 53 ERNESTO.HERN : TCF107/04/2017 03 : 53 ERNESTO.HERN : NP505/04/2017 01 : 19 200996 : SE SOLICITO PANEL OC-100936505/04/2017 00 : 51 200996 : SE SOLICTARA PANEL22/03/2017 00 : 06 ANA.ROSA : ODSWTPRDCALLE 1 Y 2 NORTE</v>
          </cell>
          <cell r="AN1537" t="str">
            <v>3TE50G155377</v>
          </cell>
          <cell r="AO1537" t="str">
            <v>Smart</v>
          </cell>
          <cell r="AP1537" t="str">
            <v>Hisense</v>
          </cell>
          <cell r="AQ1537" t="str">
            <v>Opera</v>
          </cell>
          <cell r="AR1537" t="str">
            <v>FHD 1920 x 1080</v>
          </cell>
          <cell r="AS1537" t="str">
            <v>3TE50G165140G165140M010</v>
          </cell>
          <cell r="AT1537">
            <v>28</v>
          </cell>
          <cell r="AU1537" t="str">
            <v>50H7GB</v>
          </cell>
          <cell r="AV1537" t="str">
            <v>3TE50G165140</v>
          </cell>
          <cell r="AW1537" t="str">
            <v>G165140</v>
          </cell>
          <cell r="AX1537" t="str">
            <v>M010</v>
          </cell>
          <cell r="AY1537">
            <v>74011714</v>
          </cell>
          <cell r="AZ1537">
            <v>51012647</v>
          </cell>
          <cell r="BA1537">
            <v>80151757</v>
          </cell>
        </row>
        <row r="1538">
          <cell r="D1538">
            <v>60313491</v>
          </cell>
          <cell r="E1538" t="str">
            <v xml:space="preserve">A  </v>
          </cell>
          <cell r="F1538" t="str">
            <v>TV</v>
          </cell>
          <cell r="G1538" t="str">
            <v xml:space="preserve"> Domingo Muñoz</v>
          </cell>
          <cell r="H1538" t="str">
            <v>Av. Golondrinas 332. Fracc laguna real. Veracruz, Ver., C.P.  91790</v>
          </cell>
          <cell r="I1538" t="str">
            <v>2299252765 / 2299252765</v>
          </cell>
          <cell r="J1538" t="str">
            <v>HISENSE</v>
          </cell>
          <cell r="K1538" t="str">
            <v>32K20D</v>
          </cell>
          <cell r="L1538" t="str">
            <v>32J140915H15429</v>
          </cell>
          <cell r="M1538" t="str">
            <v>JF0/000141949</v>
          </cell>
          <cell r="N1538">
            <v>0</v>
          </cell>
          <cell r="O1538">
            <v>41800</v>
          </cell>
          <cell r="P1538">
            <v>42808</v>
          </cell>
          <cell r="Q1538">
            <v>201028</v>
          </cell>
          <cell r="R1538" t="str">
            <v>SE SOLICITA PANEL SE ANEXA RMA CORRESPONDIENTE OC-1008524</v>
          </cell>
          <cell r="S1538" t="str">
            <v/>
          </cell>
          <cell r="T1538" t="str">
            <v xml:space="preserve"> Liliana Aguilera                 </v>
          </cell>
          <cell r="U1538" t="str">
            <v>2017-04-18</v>
          </cell>
          <cell r="W1538" t="str">
            <v>COMPLETADO</v>
          </cell>
          <cell r="X1538" t="str">
            <v>TALLER</v>
          </cell>
          <cell r="Y1538">
            <v>42802</v>
          </cell>
          <cell r="Z1538">
            <v>1008</v>
          </cell>
          <cell r="AA1538" t="str">
            <v>M012</v>
          </cell>
          <cell r="AD1538" t="str">
            <v>Veracruz/Fracc laguna real</v>
          </cell>
          <cell r="AE1538" t="str">
            <v>VER</v>
          </cell>
          <cell r="AF1538" t="str">
            <v>MX</v>
          </cell>
          <cell r="AG1538" t="str">
            <v>10413791</v>
          </cell>
          <cell r="AH1538" t="str">
            <v>DOMINGO MUÑOZ</v>
          </cell>
          <cell r="AI1538" t="str">
            <v>av golondrinas 332</v>
          </cell>
          <cell r="AJ1538" t="str">
            <v>2299252765</v>
          </cell>
          <cell r="AK1538">
            <v>0</v>
          </cell>
          <cell r="AL1538" t="str">
            <v>91790</v>
          </cell>
          <cell r="AM1538"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38" t="str">
            <v>3TE32J134805</v>
          </cell>
          <cell r="AO1538" t="str">
            <v>Básica</v>
          </cell>
          <cell r="AP1538" t="str">
            <v>Hisense</v>
          </cell>
          <cell r="AQ1538" t="str">
            <v>?</v>
          </cell>
          <cell r="AR1538" t="str">
            <v>HD 1366 X 768</v>
          </cell>
          <cell r="AS1538" t="str">
            <v>3TE32G155365CRMM012</v>
          </cell>
          <cell r="AT1538" t="str">
            <v>0</v>
          </cell>
          <cell r="AU1538" t="str">
            <v>32H3B2</v>
          </cell>
          <cell r="AV1538" t="str">
            <v>3TE32G155365</v>
          </cell>
          <cell r="AW1538" t="str">
            <v>CRM</v>
          </cell>
          <cell r="AX1538" t="str">
            <v>M012</v>
          </cell>
          <cell r="AY1538">
            <v>74011707</v>
          </cell>
          <cell r="AZ1538">
            <v>51012640</v>
          </cell>
          <cell r="BA1538">
            <v>80147166</v>
          </cell>
        </row>
        <row r="1539">
          <cell r="D1539">
            <v>60311010</v>
          </cell>
          <cell r="E1539" t="str">
            <v xml:space="preserve">A  </v>
          </cell>
          <cell r="F1539" t="str">
            <v>TV</v>
          </cell>
          <cell r="G1539" t="str">
            <v xml:space="preserve">JOSE DE JESUS ONESCO MATEO </v>
          </cell>
          <cell r="H1539" t="str">
            <v>VASCO DE QUIROGA 10, TARECUATO SANTIAGO MICH. C.P.59930</v>
          </cell>
          <cell r="I1539">
            <v>3515007197</v>
          </cell>
          <cell r="J1539" t="str">
            <v>HISENSE</v>
          </cell>
          <cell r="K1539" t="str">
            <v>50K20D</v>
          </cell>
          <cell r="L1539" t="str">
            <v>50J140472H05528</v>
          </cell>
          <cell r="M1539">
            <v>16699</v>
          </cell>
          <cell r="N1539">
            <v>6464.66</v>
          </cell>
          <cell r="O1539">
            <v>41860</v>
          </cell>
          <cell r="P1539">
            <v>42774</v>
          </cell>
          <cell r="Q1539">
            <v>202300</v>
          </cell>
          <cell r="R1539" t="str">
            <v>FALTA DE MAIN:172965 Y PANEL:173064 OC:1007349</v>
          </cell>
          <cell r="S1539" t="str">
            <v/>
          </cell>
          <cell r="T1539" t="str">
            <v xml:space="preserve">    MULTISERVICIOS ALVARADO     Fe</v>
          </cell>
          <cell r="U1539" t="str">
            <v>2017-04-20</v>
          </cell>
          <cell r="V1539" t="str">
            <v>SUR</v>
          </cell>
          <cell r="W1539" t="str">
            <v>COMPLETADO</v>
          </cell>
          <cell r="X1539" t="str">
            <v>TALLER</v>
          </cell>
          <cell r="Y1539">
            <v>42774</v>
          </cell>
          <cell r="Z1539">
            <v>914</v>
          </cell>
          <cell r="AA1539" t="str">
            <v>M012</v>
          </cell>
          <cell r="AD1539" t="str">
            <v>taracuato/santiago</v>
          </cell>
          <cell r="AE1539" t="str">
            <v>MCH</v>
          </cell>
          <cell r="AF1539" t="str">
            <v>MX</v>
          </cell>
          <cell r="AG1539" t="str">
            <v>10411570</v>
          </cell>
          <cell r="AH1539" t="str">
            <v>JOSE DE JESUS ONESCO MATEO</v>
          </cell>
          <cell r="AI1539" t="str">
            <v>vasco de quiroga num 10</v>
          </cell>
          <cell r="AJ1539" t="str">
            <v>3515007197</v>
          </cell>
          <cell r="AK1539" t="str">
            <v>3515007197</v>
          </cell>
          <cell r="AL1539" t="str">
            <v>59930</v>
          </cell>
          <cell r="AM1539"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39" t="str">
            <v>3TE50G132311</v>
          </cell>
          <cell r="AO1539" t="str">
            <v>Básica</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74011728</v>
          </cell>
          <cell r="AZ1539">
            <v>51012660</v>
          </cell>
          <cell r="BA1539">
            <v>80141595</v>
          </cell>
        </row>
        <row r="1540">
          <cell r="D1540">
            <v>60315147</v>
          </cell>
          <cell r="E1540" t="str">
            <v xml:space="preserve">A  </v>
          </cell>
          <cell r="F1540" t="str">
            <v>TV</v>
          </cell>
          <cell r="G1540" t="str">
            <v xml:space="preserve">RICARDO ERNESTO MORENO VARGAS </v>
          </cell>
          <cell r="H1540" t="str">
            <v>SIERRA DE LAS CRUCES # 24 OTE 10 HDA LA CRUZ</v>
          </cell>
          <cell r="I1540">
            <v>4425659540</v>
          </cell>
          <cell r="J1540" t="str">
            <v>HISENSE</v>
          </cell>
          <cell r="K1540" t="str">
            <v>50K20D</v>
          </cell>
          <cell r="L1540" t="str">
            <v>50J140916H00823</v>
          </cell>
          <cell r="M1540">
            <v>187590</v>
          </cell>
          <cell r="N1540">
            <v>7801.2</v>
          </cell>
          <cell r="O1540">
            <v>41871</v>
          </cell>
          <cell r="P1540">
            <v>42824</v>
          </cell>
          <cell r="Q1540">
            <v>201608</v>
          </cell>
          <cell r="R1540" t="str">
            <v xml:space="preserve">31/03/2017 08 : 52 201608 : P1A: TARJETA PRINCIPAL  # 173064 O.C. 1009255 </v>
          </cell>
          <cell r="S1540" t="str">
            <v xml:space="preserve">EQUIPO EN CENTRO DE SERVICIO, NO CUENTA </v>
          </cell>
          <cell r="T1540" t="str">
            <v xml:space="preserve">CAROLINA PEREA                    </v>
          </cell>
          <cell r="U1540" t="str">
            <v>2017-04-12</v>
          </cell>
          <cell r="V1540" t="str">
            <v>Centro</v>
          </cell>
          <cell r="W1540" t="str">
            <v>COMPLETADO</v>
          </cell>
          <cell r="Y1540">
            <v>42823</v>
          </cell>
          <cell r="Z1540">
            <v>953</v>
          </cell>
          <cell r="AA1540" t="str">
            <v>M012</v>
          </cell>
          <cell r="AB1540" t="str">
            <v>T173064/Panel - PANEL</v>
          </cell>
          <cell r="AC1540" t="str">
            <v>OC-1009255</v>
          </cell>
          <cell r="AD1540" t="str">
            <v>marquez/hda la cruz</v>
          </cell>
          <cell r="AE1540" t="str">
            <v>QRO</v>
          </cell>
          <cell r="AF1540" t="str">
            <v>MX</v>
          </cell>
          <cell r="AG1540" t="str">
            <v>10411557</v>
          </cell>
          <cell r="AH1540" t="str">
            <v>RICARDO ERNESTO MORENO VARGAS</v>
          </cell>
          <cell r="AI1540" t="str">
            <v>24 sierrs de la cruces ote 10</v>
          </cell>
          <cell r="AJ1540" t="str">
            <v>4425659540</v>
          </cell>
          <cell r="AK1540">
            <v>0</v>
          </cell>
          <cell r="AL1540" t="str">
            <v>76267</v>
          </cell>
          <cell r="AM1540"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40" t="str">
            <v>3TE50G132311</v>
          </cell>
          <cell r="AO1540" t="str">
            <v>Básica</v>
          </cell>
          <cell r="AP1540" t="str">
            <v>Hisense</v>
          </cell>
          <cell r="AQ1540" t="str">
            <v>Opera</v>
          </cell>
          <cell r="AR1540" t="str">
            <v>FHD 1920 x 1080</v>
          </cell>
          <cell r="AS1540" t="str">
            <v/>
          </cell>
          <cell r="AT1540" t="e">
            <v>#N/A</v>
          </cell>
          <cell r="AY1540">
            <v>74011736</v>
          </cell>
          <cell r="AZ1540">
            <v>51012668</v>
          </cell>
        </row>
        <row r="1541">
          <cell r="D1541">
            <v>60313028</v>
          </cell>
          <cell r="E1541" t="str">
            <v xml:space="preserve">A </v>
          </cell>
          <cell r="F1541" t="str">
            <v>TV</v>
          </cell>
          <cell r="G1541" t="str">
            <v>EDILIA MIGUEL MORENO</v>
          </cell>
          <cell r="H1541" t="str">
            <v xml:space="preserve">AV DE LOS MAESTROS #1, COL. PATIOS DE LA ESTACION, CUERNAVACA MORELOS </v>
          </cell>
          <cell r="I1541">
            <v>7773141322</v>
          </cell>
          <cell r="J1541" t="str">
            <v>HISENSE</v>
          </cell>
          <cell r="K1541" t="str">
            <v>50H3</v>
          </cell>
          <cell r="L1541" t="str">
            <v>50J141202H00118</v>
          </cell>
          <cell r="M1541">
            <v>302053141430</v>
          </cell>
          <cell r="N1541">
            <v>7999</v>
          </cell>
          <cell r="O1541">
            <v>42040</v>
          </cell>
          <cell r="P1541">
            <v>42797</v>
          </cell>
          <cell r="Q1541">
            <v>201069</v>
          </cell>
          <cell r="R1541" t="str">
            <v xml:space="preserve">NO EXISTENCIA DE PZA T173331 PANEL, OC-1008350 08/03/2017 </v>
          </cell>
          <cell r="S1541" t="str">
            <v/>
          </cell>
          <cell r="T1541" t="str">
            <v xml:space="preserve"> ESTEPHANIA TOREES                </v>
          </cell>
          <cell r="U1541" t="str">
            <v>2017/04/12</v>
          </cell>
          <cell r="V1541" t="str">
            <v>Centro</v>
          </cell>
          <cell r="W1541" t="str">
            <v>COMPLETADO</v>
          </cell>
          <cell r="Y1541">
            <v>42794</v>
          </cell>
          <cell r="Z1541">
            <v>757</v>
          </cell>
          <cell r="AA1541" t="str">
            <v>M012</v>
          </cell>
          <cell r="AB1541" t="str">
            <v>T173331/Panel - PANEL</v>
          </cell>
          <cell r="AC1541" t="str">
            <v>OC-1008350</v>
          </cell>
          <cell r="AD1541" t="str">
            <v>Cuernavaca/Patio de la estación</v>
          </cell>
          <cell r="AE1541" t="str">
            <v>MOR</v>
          </cell>
          <cell r="AF1541" t="str">
            <v>MX</v>
          </cell>
          <cell r="AG1541" t="str">
            <v>10413109</v>
          </cell>
          <cell r="AH1541" t="str">
            <v>EDILIA MIGUEL MORENO</v>
          </cell>
          <cell r="AI1541" t="str">
            <v>1 Avenida de los maestros</v>
          </cell>
          <cell r="AJ1541" t="str">
            <v>7773141322</v>
          </cell>
          <cell r="AK1541">
            <v>0</v>
          </cell>
          <cell r="AL1541" t="str">
            <v>62400</v>
          </cell>
          <cell r="AM1541"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41" t="str">
            <v>3TE50J141202</v>
          </cell>
          <cell r="AO1541" t="str">
            <v>Básica</v>
          </cell>
          <cell r="AP1541" t="str">
            <v>Hisense</v>
          </cell>
          <cell r="AQ1541" t="str">
            <v>Opera</v>
          </cell>
          <cell r="AR1541" t="str">
            <v>FHD 1920 x 1080</v>
          </cell>
          <cell r="AS1541" t="str">
            <v/>
          </cell>
          <cell r="AT1541" t="e">
            <v>#N/A</v>
          </cell>
          <cell r="AY1541">
            <v>74011749</v>
          </cell>
          <cell r="AZ1541">
            <v>51012681</v>
          </cell>
        </row>
        <row r="1542">
          <cell r="D1542">
            <v>60315140</v>
          </cell>
          <cell r="E1542" t="str">
            <v xml:space="preserve">A  </v>
          </cell>
          <cell r="F1542" t="str">
            <v>TV</v>
          </cell>
          <cell r="G1542" t="str">
            <v>Jose Victor Pérez Muñoz</v>
          </cell>
          <cell r="H1542" t="str">
            <v>Rio Chunpam #271, Fracc de Rio Medio, Veracruz, Ver., C.P. 91809</v>
          </cell>
          <cell r="I1542" t="str">
            <v>2292607001 / 2291347677</v>
          </cell>
          <cell r="J1542" t="str">
            <v>HISENSE</v>
          </cell>
          <cell r="K1542" t="str">
            <v>50K20DW</v>
          </cell>
          <cell r="L1542" t="str">
            <v>50G143291H18152</v>
          </cell>
          <cell r="M1542" t="str">
            <v>Carta compromiso</v>
          </cell>
          <cell r="N1542">
            <v>10121</v>
          </cell>
          <cell r="O1542">
            <v>42115</v>
          </cell>
          <cell r="P1542">
            <v>42829</v>
          </cell>
          <cell r="Q1542">
            <v>201028</v>
          </cell>
          <cell r="R1542" t="str">
            <v>Solicitamos el panel, OC-1009338, y no lo surtieron</v>
          </cell>
          <cell r="S1542" t="str">
            <v/>
          </cell>
          <cell r="T1542" t="str">
            <v xml:space="preserve"> Liliana Aguilera                 </v>
          </cell>
          <cell r="U1542" t="str">
            <v>2017-04-18</v>
          </cell>
          <cell r="W1542" t="str">
            <v>COMPLETADO</v>
          </cell>
          <cell r="X1542" t="str">
            <v>TALLER</v>
          </cell>
          <cell r="Y1542">
            <v>42823</v>
          </cell>
          <cell r="Z1542">
            <v>714</v>
          </cell>
          <cell r="AA1542" t="str">
            <v>M012</v>
          </cell>
          <cell r="AD1542" t="str">
            <v>Veracruz/ fracc de rio medio</v>
          </cell>
          <cell r="AE1542" t="str">
            <v>VER</v>
          </cell>
          <cell r="AF1542" t="str">
            <v>MX</v>
          </cell>
          <cell r="AG1542" t="str">
            <v>10415287</v>
          </cell>
          <cell r="AH1542" t="str">
            <v>JOSE VICTOR PEREZ MUÑOZ</v>
          </cell>
          <cell r="AI1542" t="str">
            <v>Rio chunpam 271</v>
          </cell>
          <cell r="AJ1542" t="str">
            <v>2291347677</v>
          </cell>
          <cell r="AK1542" t="str">
            <v>2291347677</v>
          </cell>
          <cell r="AL1542" t="str">
            <v>91809</v>
          </cell>
          <cell r="AM1542"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42" t="str">
            <v>1TE50B8NUSCB</v>
          </cell>
          <cell r="AO1542" t="str">
            <v>Smart</v>
          </cell>
          <cell r="AP1542" t="str">
            <v>Hisense</v>
          </cell>
          <cell r="AQ1542" t="str">
            <v>Opera</v>
          </cell>
          <cell r="AR1542" t="str">
            <v>FHD 1920 x 1080</v>
          </cell>
          <cell r="AS1542" t="str">
            <v/>
          </cell>
          <cell r="AT1542" t="e">
            <v>#N/A</v>
          </cell>
          <cell r="AY1542">
            <v>74011751</v>
          </cell>
          <cell r="AZ1542">
            <v>51012682</v>
          </cell>
        </row>
        <row r="1543">
          <cell r="D1543">
            <v>60310988</v>
          </cell>
          <cell r="E1543" t="str">
            <v xml:space="preserve">A  </v>
          </cell>
          <cell r="F1543" t="str">
            <v>TV</v>
          </cell>
          <cell r="G1543" t="str">
            <v>GAUDENCIA GARCIA CRUZ</v>
          </cell>
          <cell r="H1543" t="str">
            <v>DIVICION DEL NORTE NO. 21, COLONIA CENTRO, ZAPOTLAN DE JUAREZ HIDALGO</v>
          </cell>
          <cell r="I1543">
            <v>7437972593</v>
          </cell>
          <cell r="J1543" t="str">
            <v>HISENSE</v>
          </cell>
          <cell r="K1543" t="str">
            <v>50K20DW</v>
          </cell>
          <cell r="L1543" t="str">
            <v>50G143291H09952</v>
          </cell>
          <cell r="M1543">
            <v>38806878</v>
          </cell>
          <cell r="N1543">
            <v>10120.879999999999</v>
          </cell>
          <cell r="O1543">
            <v>42094</v>
          </cell>
          <cell r="P1543">
            <v>42782</v>
          </cell>
          <cell r="Q1543">
            <v>201025</v>
          </cell>
          <cell r="R1543" t="str">
            <v>16/02/2017 07 : 46 201025 : P1- LEDS, TLEDS003, O.C. 1007489</v>
          </cell>
          <cell r="S1543" t="str">
            <v>FALTA DE REFACCION</v>
          </cell>
          <cell r="T1543" t="str">
            <v>EUGENIO ZARATE               Fecha</v>
          </cell>
          <cell r="U1543" t="str">
            <v>2017/04/11</v>
          </cell>
          <cell r="V1543" t="str">
            <v>Centro</v>
          </cell>
          <cell r="W1543" t="str">
            <v>COMPLETADO</v>
          </cell>
          <cell r="Y1543">
            <v>42774</v>
          </cell>
          <cell r="Z1543">
            <v>688</v>
          </cell>
          <cell r="AA1543" t="str">
            <v>M012</v>
          </cell>
          <cell r="AB1543" t="str">
            <v>TLED003/LEDS</v>
          </cell>
          <cell r="AC1543" t="str">
            <v>OC-1007489</v>
          </cell>
          <cell r="AD1543" t="str">
            <v>zapotlan/col centro</v>
          </cell>
          <cell r="AE1543" t="str">
            <v>HGO</v>
          </cell>
          <cell r="AF1543" t="str">
            <v>MX</v>
          </cell>
          <cell r="AG1543" t="str">
            <v>10411545</v>
          </cell>
          <cell r="AH1543" t="str">
            <v>GAUDENCIA GARCI CRUZ</v>
          </cell>
          <cell r="AI1543" t="str">
            <v>divicion del nte 21</v>
          </cell>
          <cell r="AJ1543" t="str">
            <v>7437972593</v>
          </cell>
          <cell r="AK1543">
            <v>0</v>
          </cell>
          <cell r="AL1543" t="str">
            <v>42191</v>
          </cell>
          <cell r="AM1543"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43" t="str">
            <v>1TE50B8NUSCB</v>
          </cell>
          <cell r="AO1543" t="str">
            <v>Smart</v>
          </cell>
          <cell r="AP1543" t="str">
            <v>Hisense</v>
          </cell>
          <cell r="AQ1543" t="str">
            <v>Opera</v>
          </cell>
          <cell r="AR1543" t="str">
            <v>FHD 1920 x 1080</v>
          </cell>
          <cell r="AS1543" t="str">
            <v/>
          </cell>
          <cell r="AT1543" t="e">
            <v>#N/A</v>
          </cell>
          <cell r="AY1543">
            <v>74011764</v>
          </cell>
          <cell r="AZ1543">
            <v>51012695</v>
          </cell>
        </row>
        <row r="1544">
          <cell r="D1544">
            <v>60315700</v>
          </cell>
          <cell r="E1544" t="str">
            <v xml:space="preserve">A  </v>
          </cell>
          <cell r="F1544" t="str">
            <v>TV</v>
          </cell>
          <cell r="G1544" t="str">
            <v>JUDITH CORDERO GARCIA</v>
          </cell>
          <cell r="H1544" t="str">
            <v xml:space="preserve">MINA DE LAS TORRES # 104 SAN JUANICO CELAYA </v>
          </cell>
          <cell r="I1544">
            <v>4616145663</v>
          </cell>
          <cell r="J1544" t="str">
            <v xml:space="preserve">HISENSE </v>
          </cell>
          <cell r="K1544" t="str">
            <v>50K20D</v>
          </cell>
          <cell r="L1544" t="str">
            <v>50J140916H00572</v>
          </cell>
          <cell r="M1544">
            <v>224520</v>
          </cell>
          <cell r="N1544">
            <v>7801.2</v>
          </cell>
          <cell r="O1544">
            <v>41849</v>
          </cell>
          <cell r="P1544">
            <v>42836</v>
          </cell>
          <cell r="Q1544">
            <v>201608</v>
          </cell>
          <cell r="R1544" t="str">
            <v xml:space="preserve">11/04/2017 05 : 59 201608 : P1A: PANEL # 173064 O.C. 1009524 </v>
          </cell>
          <cell r="S1544" t="str">
            <v xml:space="preserve">EQUIPO EN DOMICILIO DE CLIENTE </v>
          </cell>
          <cell r="T1544" t="str">
            <v xml:space="preserve">CAROLINA PEREA                    </v>
          </cell>
          <cell r="U1544" t="str">
            <v>2017-04-12</v>
          </cell>
          <cell r="V1544" t="str">
            <v>Centro</v>
          </cell>
          <cell r="W1544" t="str">
            <v>COMPLETADO</v>
          </cell>
          <cell r="Y1544">
            <v>42835</v>
          </cell>
          <cell r="Z1544">
            <v>987</v>
          </cell>
          <cell r="AA1544" t="str">
            <v>M012</v>
          </cell>
          <cell r="AB1544" t="str">
            <v>T173064/Panel - PANEL</v>
          </cell>
          <cell r="AC1544" t="str">
            <v>OC-1009524</v>
          </cell>
          <cell r="AD1544" t="str">
            <v>CELAYA/COL. SAN JUANICO</v>
          </cell>
          <cell r="AE1544" t="str">
            <v>GTO</v>
          </cell>
          <cell r="AF1544" t="str">
            <v>MX</v>
          </cell>
          <cell r="AG1544" t="str">
            <v>10415313</v>
          </cell>
          <cell r="AH1544" t="str">
            <v>JUDITH CORDERO GARCIA</v>
          </cell>
          <cell r="AI1544" t="str">
            <v>104 MINA DE LAS TORRES</v>
          </cell>
          <cell r="AJ1544" t="str">
            <v>4616145663</v>
          </cell>
          <cell r="AK1544">
            <v>0</v>
          </cell>
          <cell r="AL1544" t="str">
            <v>38020</v>
          </cell>
          <cell r="AM1544"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44" t="str">
            <v>3TE50G132311</v>
          </cell>
          <cell r="AO1544" t="str">
            <v>Básica</v>
          </cell>
          <cell r="AP1544" t="str">
            <v>Hisense</v>
          </cell>
          <cell r="AQ1544" t="str">
            <v>Opera</v>
          </cell>
          <cell r="AR1544" t="str">
            <v>FHD 1920 x 1080</v>
          </cell>
          <cell r="AS1544" t="str">
            <v/>
          </cell>
          <cell r="AT1544" t="e">
            <v>#N/A</v>
          </cell>
          <cell r="AY1544">
            <v>74011777</v>
          </cell>
          <cell r="AZ1544">
            <v>51012708</v>
          </cell>
        </row>
        <row r="1545">
          <cell r="D1545">
            <v>60313505</v>
          </cell>
          <cell r="E1545" t="str">
            <v>A</v>
          </cell>
          <cell r="F1545" t="str">
            <v>TV</v>
          </cell>
          <cell r="G1545" t="str">
            <v xml:space="preserve">GUDALUPE DEL ROSARIO MEX MOO </v>
          </cell>
          <cell r="H1545" t="str">
            <v>ISLA GUADALUPE MZ-102 LOTE 6 EDIF-01</v>
          </cell>
          <cell r="I1545">
            <v>9988659447</v>
          </cell>
          <cell r="J1545" t="str">
            <v>HISENSE</v>
          </cell>
          <cell r="K1545" t="str">
            <v>50K20DW</v>
          </cell>
          <cell r="L1545" t="str">
            <v>50G144844H05715</v>
          </cell>
          <cell r="M1545" t="str">
            <v>FACTURA EP 10599</v>
          </cell>
          <cell r="N1545">
            <v>9450</v>
          </cell>
          <cell r="O1545">
            <v>42216</v>
          </cell>
          <cell r="P1545">
            <v>42816</v>
          </cell>
          <cell r="Q1545">
            <v>201033</v>
          </cell>
          <cell r="R1545" t="str">
            <v>OC-1008899</v>
          </cell>
          <cell r="S1545" t="str">
            <v xml:space="preserve"> EQUIPO EN RESGUARDO DEL CENTRO DE SERVI</v>
          </cell>
          <cell r="T1545" t="str">
            <v xml:space="preserve"> JUAN OSWALDO URIBE PERAZA  Fecha </v>
          </cell>
          <cell r="U1545">
            <v>42845</v>
          </cell>
          <cell r="V1545" t="str">
            <v>SUR</v>
          </cell>
          <cell r="W1545" t="str">
            <v>COMPLETADO</v>
          </cell>
          <cell r="X1545" t="str">
            <v>TALLER</v>
          </cell>
          <cell r="Y1545">
            <v>42802</v>
          </cell>
          <cell r="Z1545">
            <v>600</v>
          </cell>
          <cell r="AA1545" t="str">
            <v>M012</v>
          </cell>
          <cell r="AD1545" t="str">
            <v>cancun/Supermanza 251 paseos del mar</v>
          </cell>
          <cell r="AE1545" t="str">
            <v>QR</v>
          </cell>
          <cell r="AF1545" t="str">
            <v>MX</v>
          </cell>
          <cell r="AG1545" t="str">
            <v>10413499</v>
          </cell>
          <cell r="AH1545" t="str">
            <v>GUADALUPE DEL ROSARIO MEX MOO</v>
          </cell>
          <cell r="AI1545" t="str">
            <v>302 isla guadalupe mz 102 lt 6 edif O 1</v>
          </cell>
          <cell r="AJ1545" t="str">
            <v>9988659447</v>
          </cell>
          <cell r="AK1545">
            <v>0</v>
          </cell>
          <cell r="AL1545" t="str">
            <v>77500</v>
          </cell>
          <cell r="AM1545"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45" t="str">
            <v>1TE50B8NUSCB</v>
          </cell>
          <cell r="AO1545" t="str">
            <v>Smart</v>
          </cell>
          <cell r="AP1545" t="str">
            <v>Hisense</v>
          </cell>
          <cell r="AQ1545" t="str">
            <v>Opera</v>
          </cell>
          <cell r="AR1545" t="str">
            <v>FHD 1920 x 1080</v>
          </cell>
          <cell r="AS1545" t="str">
            <v/>
          </cell>
          <cell r="AT1545" t="e">
            <v>#N/A</v>
          </cell>
          <cell r="AY1545">
            <v>74011782</v>
          </cell>
          <cell r="AZ1545">
            <v>51012713</v>
          </cell>
        </row>
        <row r="1546">
          <cell r="D1546">
            <v>60312909</v>
          </cell>
          <cell r="E1546" t="str">
            <v xml:space="preserve">A  </v>
          </cell>
          <cell r="F1546" t="str">
            <v>TV</v>
          </cell>
          <cell r="G1546" t="str">
            <v>MARIA DE LOURDE ELIZALDE MUÑOZ</v>
          </cell>
          <cell r="H1546" t="str">
            <v>JOSE MURILLO HAMED UN. 142, FORJADORES, MINERAL DE LA REFORMA</v>
          </cell>
          <cell r="I1546">
            <v>7717105179</v>
          </cell>
          <cell r="J1546" t="str">
            <v>HISENSE</v>
          </cell>
          <cell r="K1546" t="str">
            <v>50K20DW</v>
          </cell>
          <cell r="L1546" t="str">
            <v>50G143291H10600</v>
          </cell>
          <cell r="M1546">
            <v>38254801</v>
          </cell>
          <cell r="N1546">
            <v>13310.88</v>
          </cell>
          <cell r="O1546">
            <v>42010</v>
          </cell>
          <cell r="P1546">
            <v>42798</v>
          </cell>
          <cell r="Q1546">
            <v>201025</v>
          </cell>
          <cell r="R1546" t="str">
            <v>04/03/2017 07 : 59 201025 : P1 - LEDS TLED003, O.C. 1008184</v>
          </cell>
          <cell r="S1546" t="str">
            <v>FALTA DE REFACCION</v>
          </cell>
          <cell r="T1546" t="str">
            <v>EUGENIO ZARATE               Fecha</v>
          </cell>
          <cell r="U1546" t="str">
            <v>2017/04/11</v>
          </cell>
          <cell r="V1546" t="str">
            <v>Centro</v>
          </cell>
          <cell r="W1546" t="str">
            <v>COMPLETADO</v>
          </cell>
          <cell r="Y1546">
            <v>42793</v>
          </cell>
          <cell r="Z1546">
            <v>788</v>
          </cell>
          <cell r="AA1546" t="str">
            <v>M012</v>
          </cell>
          <cell r="AB1546" t="str">
            <v>TLED003/LEDS</v>
          </cell>
          <cell r="AC1546" t="str">
            <v>OC-1008184</v>
          </cell>
          <cell r="AD1546" t="str">
            <v>mineral de reforma / forjadores pachuca</v>
          </cell>
          <cell r="AE1546" t="str">
            <v>HGO</v>
          </cell>
          <cell r="AF1546" t="str">
            <v>MX</v>
          </cell>
          <cell r="AG1546" t="str">
            <v>10408625</v>
          </cell>
          <cell r="AH1546" t="str">
            <v>MARIA DE LOURDES ELIZALDE MUÑOZ</v>
          </cell>
          <cell r="AI1546" t="str">
            <v>jose murillo hamed num 142</v>
          </cell>
          <cell r="AJ1546" t="str">
            <v>7717105179</v>
          </cell>
          <cell r="AK1546">
            <v>0</v>
          </cell>
          <cell r="AL1546" t="str">
            <v>42185</v>
          </cell>
          <cell r="AM1546"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46" t="str">
            <v>1TE50B8NUSCB</v>
          </cell>
          <cell r="AO1546" t="str">
            <v>Smart</v>
          </cell>
          <cell r="AP1546" t="str">
            <v>Hisense</v>
          </cell>
          <cell r="AQ1546" t="str">
            <v>Opera</v>
          </cell>
          <cell r="AR1546" t="str">
            <v>FHD 1920 x 1080</v>
          </cell>
          <cell r="AS1546" t="str">
            <v/>
          </cell>
          <cell r="AT1546" t="e">
            <v>#N/A</v>
          </cell>
          <cell r="AY1546">
            <v>74011813</v>
          </cell>
          <cell r="AZ1546">
            <v>51012743</v>
          </cell>
        </row>
        <row r="1547">
          <cell r="D1547">
            <v>60314516</v>
          </cell>
          <cell r="E1547" t="str">
            <v xml:space="preserve">A  </v>
          </cell>
          <cell r="F1547" t="str">
            <v>TV</v>
          </cell>
          <cell r="G1547" t="str">
            <v>ELVIA AGUILERA</v>
          </cell>
          <cell r="H1547" t="str">
            <v>SINALOA 508, ISACC ARRIAGA MORELIA C.P. 58210</v>
          </cell>
          <cell r="I1547">
            <v>4433790253</v>
          </cell>
          <cell r="J1547" t="str">
            <v>HISENSE</v>
          </cell>
          <cell r="K1547" t="str">
            <v>50K20DW</v>
          </cell>
          <cell r="L1547" t="str">
            <v>50G143291H04657</v>
          </cell>
          <cell r="M1547" t="str">
            <v>CARTA ACEPTACION</v>
          </cell>
          <cell r="N1547">
            <v>8999</v>
          </cell>
          <cell r="O1547">
            <v>42185</v>
          </cell>
          <cell r="P1547">
            <v>42815</v>
          </cell>
          <cell r="Q1547">
            <v>202300</v>
          </cell>
          <cell r="R1547" t="str">
            <v>FALTA PANEL:T173331 OC:1008963</v>
          </cell>
          <cell r="S1547" t="str">
            <v/>
          </cell>
          <cell r="T1547" t="str">
            <v xml:space="preserve">  MULTISERVICIOS ALVARADO         </v>
          </cell>
          <cell r="U1547" t="str">
            <v>2017-04-20</v>
          </cell>
          <cell r="V1547" t="str">
            <v>SUR</v>
          </cell>
          <cell r="W1547" t="str">
            <v>COMPLETADO</v>
          </cell>
          <cell r="X1547" t="str">
            <v>TALLER</v>
          </cell>
          <cell r="Y1547">
            <v>42815</v>
          </cell>
          <cell r="Z1547">
            <v>630</v>
          </cell>
          <cell r="AA1547" t="str">
            <v>M012</v>
          </cell>
          <cell r="AD1547" t="str">
            <v>Morelia/Isacc Arriaga</v>
          </cell>
          <cell r="AE1547" t="str">
            <v>MCH</v>
          </cell>
          <cell r="AF1547" t="str">
            <v>MX</v>
          </cell>
          <cell r="AG1547" t="str">
            <v>10414687</v>
          </cell>
          <cell r="AH1547" t="str">
            <v>MA. ELVIA AGUILERA</v>
          </cell>
          <cell r="AI1547" t="str">
            <v>Sinaloa num 508</v>
          </cell>
          <cell r="AJ1547" t="str">
            <v>4433790253</v>
          </cell>
          <cell r="AK1547">
            <v>0</v>
          </cell>
          <cell r="AL1547" t="str">
            <v>58210</v>
          </cell>
          <cell r="AM1547"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74011817</v>
          </cell>
          <cell r="AZ1547">
            <v>51012747</v>
          </cell>
          <cell r="BA1547">
            <v>80141591</v>
          </cell>
        </row>
        <row r="1548">
          <cell r="D1548">
            <v>60311618</v>
          </cell>
          <cell r="E1548" t="str">
            <v xml:space="preserve">A  </v>
          </cell>
          <cell r="F1548" t="str">
            <v>TV</v>
          </cell>
          <cell r="G1548" t="str">
            <v>ANA LUISA NOLASCO CANO</v>
          </cell>
          <cell r="H1548" t="str">
            <v>PUERTO DE ACPULCO 561, LOMAS DE LA AURORA MORELIA MICH. C.P. 58337</v>
          </cell>
          <cell r="I1548">
            <v>4431007318</v>
          </cell>
          <cell r="J1548" t="str">
            <v>HISENSE</v>
          </cell>
          <cell r="K1548" t="str">
            <v>50H5GB</v>
          </cell>
          <cell r="L1548" t="str">
            <v>50G150311H00973</v>
          </cell>
          <cell r="M1548">
            <v>180970</v>
          </cell>
          <cell r="N1548">
            <v>15998.27</v>
          </cell>
          <cell r="O1548">
            <v>42359</v>
          </cell>
          <cell r="P1548">
            <v>42781</v>
          </cell>
          <cell r="Q1548">
            <v>202300</v>
          </cell>
          <cell r="R1548" t="str">
            <v>FALTA DE REFACCION MAIN T183771 OC:1007528</v>
          </cell>
          <cell r="S1548" t="str">
            <v/>
          </cell>
          <cell r="T1548" t="str">
            <v xml:space="preserve">  MULTISERVICIOS ALVARADO       Fe</v>
          </cell>
          <cell r="U1548" t="str">
            <v>2017-04-20</v>
          </cell>
          <cell r="V1548" t="str">
            <v>SUR</v>
          </cell>
          <cell r="W1548" t="str">
            <v>COMPLETADO</v>
          </cell>
          <cell r="X1548" t="str">
            <v>TALLER</v>
          </cell>
          <cell r="Y1548">
            <v>42781</v>
          </cell>
          <cell r="Z1548">
            <v>422</v>
          </cell>
          <cell r="AA1548" t="str">
            <v>M012</v>
          </cell>
          <cell r="AD1548" t="str">
            <v>Morelia/ Lomas de la aurora</v>
          </cell>
          <cell r="AE1548" t="str">
            <v>MCH</v>
          </cell>
          <cell r="AF1548" t="str">
            <v>MX</v>
          </cell>
          <cell r="AG1548" t="str">
            <v>10411906</v>
          </cell>
          <cell r="AH1548" t="str">
            <v>ANA LUISA NOLASCO CANO</v>
          </cell>
          <cell r="AI1548" t="str">
            <v>561 Puerto de acapulco</v>
          </cell>
          <cell r="AJ1548" t="str">
            <v>4431007318</v>
          </cell>
          <cell r="AK1548" t="str">
            <v>4431007318</v>
          </cell>
          <cell r="AL1548" t="str">
            <v>58337</v>
          </cell>
          <cell r="AM1548"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48" t="str">
            <v>3TE50A144537</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74011818</v>
          </cell>
          <cell r="AZ1548">
            <v>51012748</v>
          </cell>
          <cell r="BA1548">
            <v>80141593</v>
          </cell>
        </row>
        <row r="1549">
          <cell r="D1549">
            <v>60315228</v>
          </cell>
          <cell r="E1549" t="str">
            <v xml:space="preserve">A  </v>
          </cell>
          <cell r="F1549" t="str">
            <v>TV</v>
          </cell>
          <cell r="G1549" t="str">
            <v>Maria de la Paz Espinoza Diaz</v>
          </cell>
          <cell r="H1549" t="str">
            <v>Cerrada de mozart Num 175. Col. Infonavit el Medano de Buenavista</v>
          </cell>
          <cell r="I1549" t="str">
            <v>2299353703 / 2292415543</v>
          </cell>
          <cell r="J1549" t="str">
            <v>HISENSE</v>
          </cell>
          <cell r="K1549" t="str">
            <v>50K20DW</v>
          </cell>
          <cell r="L1549" t="str">
            <v>50G143291H11763</v>
          </cell>
          <cell r="M1549" t="str">
            <v xml:space="preserve">
KVD/000096673</v>
          </cell>
          <cell r="N1549">
            <v>11998.37</v>
          </cell>
          <cell r="O1549">
            <v>42187</v>
          </cell>
          <cell r="P1549">
            <v>42830</v>
          </cell>
          <cell r="Q1549">
            <v>201028</v>
          </cell>
          <cell r="R1549" t="str">
            <v>Solicitamos el panel, OC-1009366 y no lo surtieron</v>
          </cell>
          <cell r="S1549" t="str">
            <v/>
          </cell>
          <cell r="T1549" t="str">
            <v xml:space="preserve"> Liliana Aguilera                 </v>
          </cell>
          <cell r="U1549" t="str">
            <v>2017-04-18</v>
          </cell>
          <cell r="W1549" t="str">
            <v>COMPLETADO</v>
          </cell>
          <cell r="X1549" t="str">
            <v>TALLER</v>
          </cell>
          <cell r="Y1549">
            <v>42824</v>
          </cell>
          <cell r="Z1549">
            <v>643</v>
          </cell>
          <cell r="AA1549" t="str">
            <v>M012</v>
          </cell>
          <cell r="AD1549" t="str">
            <v>Veracruz/Infonavit el medano buenavista</v>
          </cell>
          <cell r="AE1549" t="str">
            <v>VER</v>
          </cell>
          <cell r="AF1549" t="str">
            <v>MX</v>
          </cell>
          <cell r="AG1549" t="str">
            <v>10415365</v>
          </cell>
          <cell r="AH1549" t="str">
            <v>MARIA DE LA PAZ ESPINOZA DIAZ</v>
          </cell>
          <cell r="AI1549" t="str">
            <v>Cerrada de mozart num 175</v>
          </cell>
          <cell r="AJ1549" t="str">
            <v>2292415543</v>
          </cell>
          <cell r="AK1549" t="str">
            <v>2292415543</v>
          </cell>
          <cell r="AL1549" t="str">
            <v>91788</v>
          </cell>
          <cell r="AM1549"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49" t="str">
            <v>1TE50B8NUSCB</v>
          </cell>
          <cell r="AO1549" t="str">
            <v>Smart</v>
          </cell>
          <cell r="AP1549" t="str">
            <v>Hisense</v>
          </cell>
          <cell r="AQ1549" t="str">
            <v>Opera</v>
          </cell>
          <cell r="AR1549" t="str">
            <v>FHD 1920 x 1080</v>
          </cell>
          <cell r="AS1549" t="str">
            <v/>
          </cell>
          <cell r="AT1549" t="e">
            <v>#N/A</v>
          </cell>
          <cell r="AY1549">
            <v>74011833</v>
          </cell>
          <cell r="AZ1549">
            <v>51012763</v>
          </cell>
        </row>
        <row r="1550">
          <cell r="D1550">
            <v>60314503</v>
          </cell>
          <cell r="E1550" t="str">
            <v>A</v>
          </cell>
          <cell r="F1550" t="str">
            <v>TV</v>
          </cell>
          <cell r="G1550" t="str">
            <v>AMALIA LOPEZ</v>
          </cell>
          <cell r="H1550" t="str">
            <v xml:space="preserve">RIO NAZAS 1581B COL.LOS PINOS CP.80120 CULIACAN SINALOA </v>
          </cell>
          <cell r="I1550">
            <v>6672368262</v>
          </cell>
          <cell r="J1550" t="str">
            <v>HISENSE</v>
          </cell>
          <cell r="K1550" t="str">
            <v>50K20DW</v>
          </cell>
          <cell r="L1550" t="str">
            <v>50G143291H12068</v>
          </cell>
          <cell r="M1550">
            <v>121492</v>
          </cell>
          <cell r="N1550">
            <v>11998.37</v>
          </cell>
          <cell r="O1550">
            <v>42221</v>
          </cell>
          <cell r="P1550">
            <v>42820</v>
          </cell>
          <cell r="Q1550">
            <v>201050</v>
          </cell>
          <cell r="R1550" t="str">
            <v xml:space="preserve">30/03/2017 02 : 32  ERNESTO.HERN : NP5
26/03/2017 02 : 05 201050 : N.D 10009097 O.C. 1009070 </v>
          </cell>
          <cell r="S1550" t="str">
            <v xml:space="preserve">EQUIPO EN TALLER </v>
          </cell>
          <cell r="T1550" t="str">
            <v xml:space="preserve">JAZMIN PADILLA                  </v>
          </cell>
          <cell r="U1550" t="str">
            <v>2017-03-30</v>
          </cell>
          <cell r="V1550" t="str">
            <v>Norte</v>
          </cell>
          <cell r="W1550" t="str">
            <v>COMPLETADO</v>
          </cell>
          <cell r="X1550" t="str">
            <v>TALLER</v>
          </cell>
          <cell r="Y1550">
            <v>42815</v>
          </cell>
          <cell r="Z1550">
            <v>599</v>
          </cell>
          <cell r="AA1550" t="str">
            <v>M012</v>
          </cell>
          <cell r="AD1550" t="str">
            <v>Culiacan/LOS PINOS</v>
          </cell>
          <cell r="AE1550" t="str">
            <v>SIN</v>
          </cell>
          <cell r="AF1550" t="str">
            <v>MX</v>
          </cell>
          <cell r="AG1550" t="str">
            <v>10411631</v>
          </cell>
          <cell r="AH1550" t="str">
            <v>AMALIA LOPEZ</v>
          </cell>
          <cell r="AI1550" t="str">
            <v>rio nazas 1581B</v>
          </cell>
          <cell r="AJ1550" t="str">
            <v>044-6672368262</v>
          </cell>
          <cell r="AK1550">
            <v>0</v>
          </cell>
          <cell r="AL1550" t="str">
            <v>80120</v>
          </cell>
          <cell r="AM1550"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50" t="str">
            <v>1TE50B8NUSCB</v>
          </cell>
          <cell r="AO1550" t="str">
            <v>Smart</v>
          </cell>
          <cell r="AP1550" t="str">
            <v>Hisense</v>
          </cell>
          <cell r="AQ1550" t="str">
            <v>Opera</v>
          </cell>
          <cell r="AR1550" t="str">
            <v>FHD 1920 x 1080</v>
          </cell>
          <cell r="AS1550" t="str">
            <v/>
          </cell>
          <cell r="AT1550" t="e">
            <v>#N/A</v>
          </cell>
          <cell r="AY1550">
            <v>74011837</v>
          </cell>
          <cell r="AZ1550">
            <v>51012767</v>
          </cell>
        </row>
        <row r="1551">
          <cell r="D1551">
            <v>60313269</v>
          </cell>
          <cell r="E1551" t="str">
            <v>A</v>
          </cell>
          <cell r="F1551" t="str">
            <v>TV</v>
          </cell>
          <cell r="G1551" t="str">
            <v>SERGIO LUQUEÑO SANCHEZ</v>
          </cell>
          <cell r="H1551" t="str">
            <v>MINERAL STA. ISABEL NO. 7950-56 FRACC EL DORADO , TIJUANA B.C.</v>
          </cell>
          <cell r="I1551">
            <v>6644072712</v>
          </cell>
          <cell r="J1551" t="str">
            <v>HISENSE</v>
          </cell>
          <cell r="K1551" t="str">
            <v>50K20DW</v>
          </cell>
          <cell r="L1551" t="str">
            <v>50G143291H12887</v>
          </cell>
          <cell r="M1551" t="str">
            <v>CARTA DE ACEPTACION TELNOR</v>
          </cell>
          <cell r="N1551">
            <v>11998</v>
          </cell>
          <cell r="O1551">
            <v>42160</v>
          </cell>
          <cell r="P1551">
            <v>42801</v>
          </cell>
          <cell r="Q1551">
            <v>201015</v>
          </cell>
          <cell r="R1551" t="str">
            <v xml:space="preserve">10/03/2017 06 : 29 201015 : P1/ PANEL , T173331 / OC - 1008398 </v>
          </cell>
          <cell r="S1551" t="str">
            <v>SE PIDIO PANEL Y NO LO SURTIERON</v>
          </cell>
          <cell r="T1551" t="str">
            <v xml:space="preserve">       Ricardo Sanchez            </v>
          </cell>
          <cell r="U1551" t="str">
            <v>2017/03/16</v>
          </cell>
          <cell r="V1551" t="str">
            <v>Norte</v>
          </cell>
          <cell r="W1551" t="str">
            <v>COMPLETADO</v>
          </cell>
          <cell r="X1551" t="str">
            <v>TALLER</v>
          </cell>
          <cell r="Y1551">
            <v>42800</v>
          </cell>
          <cell r="Z1551">
            <v>641</v>
          </cell>
          <cell r="AA1551" t="str">
            <v>M012</v>
          </cell>
          <cell r="AB1551" t="str">
            <v>T173331/Panel - PANEL</v>
          </cell>
          <cell r="AC1551" t="str">
            <v>OC-1008398</v>
          </cell>
          <cell r="AD1551" t="str">
            <v>Tijuana/Fracc El dorado</v>
          </cell>
          <cell r="AE1551" t="str">
            <v>BC</v>
          </cell>
          <cell r="AF1551" t="str">
            <v>MX</v>
          </cell>
          <cell r="AG1551" t="str">
            <v>10413581</v>
          </cell>
          <cell r="AH1551" t="str">
            <v>SERGIO LUQUEÑO SANCHEZ</v>
          </cell>
          <cell r="AI1551" t="str">
            <v>7950-56 Mineral santa Isabel</v>
          </cell>
          <cell r="AJ1551" t="str">
            <v>6649014676</v>
          </cell>
          <cell r="AK1551">
            <v>0</v>
          </cell>
          <cell r="AL1551" t="str">
            <v>22235</v>
          </cell>
          <cell r="AM1551"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51" t="str">
            <v>1TE50B8NUSCB</v>
          </cell>
          <cell r="AO1551" t="str">
            <v>Smart</v>
          </cell>
          <cell r="AP1551" t="str">
            <v>Hisense</v>
          </cell>
          <cell r="AQ1551" t="str">
            <v>Opera</v>
          </cell>
          <cell r="AR1551" t="str">
            <v>FHD 1920 x 1080</v>
          </cell>
          <cell r="AS1551" t="str">
            <v>3TE50G154819CRMM012</v>
          </cell>
          <cell r="AT1551">
            <v>6</v>
          </cell>
          <cell r="AU1551" t="str">
            <v>50H5B</v>
          </cell>
          <cell r="AV1551" t="str">
            <v>3TE50G154819</v>
          </cell>
          <cell r="AW1551" t="str">
            <v>CRM</v>
          </cell>
          <cell r="AX1551" t="str">
            <v>M012</v>
          </cell>
          <cell r="AY1551">
            <v>74011841</v>
          </cell>
          <cell r="AZ1551">
            <v>51012771</v>
          </cell>
          <cell r="BA1551">
            <v>80147179</v>
          </cell>
        </row>
        <row r="1552">
          <cell r="D1552">
            <v>60315625</v>
          </cell>
          <cell r="E1552" t="str">
            <v xml:space="preserve">A </v>
          </cell>
          <cell r="F1552" t="str">
            <v>TV</v>
          </cell>
          <cell r="G1552" t="str">
            <v>Martha Gabriela Gomez Quiroz</v>
          </cell>
          <cell r="H1552" t="str">
            <v>ORIENTE #401 INT. 6, COL. MOCTEZUMA, DEL. VENUSTIANO CARRANZA, C.P. 15500</v>
          </cell>
          <cell r="I1552" t="str">
            <v>5514819970 /  55753690</v>
          </cell>
          <cell r="J1552" t="str">
            <v>HISENSE</v>
          </cell>
          <cell r="K1552" t="str">
            <v>40H3B1</v>
          </cell>
          <cell r="L1552" t="str">
            <v>40G151269H03840</v>
          </cell>
          <cell r="M1552" t="str">
            <v>BA / 000212603 TICKET DE COMPRA DE TIENDA TELMEX S.A. DE C.V.</v>
          </cell>
          <cell r="N1552">
            <v>8806.4500000000007</v>
          </cell>
          <cell r="O1552">
            <v>42366</v>
          </cell>
          <cell r="P1552">
            <v>42837</v>
          </cell>
          <cell r="Q1552">
            <v>201767</v>
          </cell>
          <cell r="R1552" t="str">
            <v>18/04/2017 05 : 58  ARANTXA.MON : NP5 / P1A: 187169 MAIN   12-04-2017   OC-1009608</v>
          </cell>
          <cell r="S1552" t="str">
            <v>EQUIPO DAÑADO EN DOMICILIO DE CLIENTE</v>
          </cell>
          <cell r="T1552" t="str">
            <v xml:space="preserve">   RENE ARIAS                     </v>
          </cell>
          <cell r="U1552" t="str">
            <v>2017-04-20</v>
          </cell>
          <cell r="V1552" t="str">
            <v>CENTRO</v>
          </cell>
          <cell r="W1552" t="str">
            <v>COMPLETADO</v>
          </cell>
          <cell r="X1552" t="str">
            <v>TALLER</v>
          </cell>
          <cell r="Y1552">
            <v>42832</v>
          </cell>
          <cell r="Z1552">
            <v>471</v>
          </cell>
          <cell r="AA1552" t="str">
            <v>M012</v>
          </cell>
          <cell r="AD1552" t="str">
            <v>Venustiano Carranza / Moctezuma</v>
          </cell>
          <cell r="AE1552" t="str">
            <v>DF</v>
          </cell>
          <cell r="AF1552" t="str">
            <v>MX</v>
          </cell>
          <cell r="AG1552" t="str">
            <v>10415055</v>
          </cell>
          <cell r="AH1552" t="str">
            <v>MARTHA GABRIELA GOMEZ QUIROZ</v>
          </cell>
          <cell r="AI1552" t="str">
            <v>401 OIriente interior 6</v>
          </cell>
          <cell r="AJ1552" t="str">
            <v>55753690</v>
          </cell>
          <cell r="AK1552" t="str">
            <v>0445514819970</v>
          </cell>
          <cell r="AL1552" t="str">
            <v>15500</v>
          </cell>
          <cell r="AM1552"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52" t="str">
            <v>3TE40G151266</v>
          </cell>
          <cell r="AO1552" t="str">
            <v>Básica</v>
          </cell>
          <cell r="AP1552" t="str">
            <v>Hisense</v>
          </cell>
          <cell r="AQ1552" t="str">
            <v>Opera</v>
          </cell>
          <cell r="AR1552" t="str">
            <v>FHD 1920 x 1080</v>
          </cell>
          <cell r="AS1552" t="str">
            <v>GTE40G153352CRMM012</v>
          </cell>
          <cell r="AT1552" t="str">
            <v>0</v>
          </cell>
          <cell r="AU1552" t="str">
            <v>40H5B</v>
          </cell>
          <cell r="AV1552" t="str">
            <v>GTE40G153352</v>
          </cell>
          <cell r="AW1552" t="str">
            <v>CRM</v>
          </cell>
          <cell r="AX1552" t="str">
            <v>M012</v>
          </cell>
          <cell r="AY1552">
            <v>74011843</v>
          </cell>
          <cell r="AZ1552">
            <v>51012773</v>
          </cell>
          <cell r="BA1552">
            <v>80147180</v>
          </cell>
        </row>
        <row r="1553">
          <cell r="D1553">
            <v>60312906</v>
          </cell>
          <cell r="E1553" t="str">
            <v xml:space="preserve">A  </v>
          </cell>
          <cell r="F1553" t="str">
            <v>TV</v>
          </cell>
          <cell r="G1553" t="str">
            <v>FLORENTINA LUCIA GONZALEZ RAMIREZ</v>
          </cell>
          <cell r="H1553" t="str">
            <v>ALFONSO ESPARZA OTEO # 17</v>
          </cell>
          <cell r="I1553">
            <v>4151212692</v>
          </cell>
          <cell r="J1553" t="str">
            <v xml:space="preserve">HISENSE </v>
          </cell>
          <cell r="K1553" t="str">
            <v>50H3B2</v>
          </cell>
          <cell r="L1553" t="str">
            <v>50G151263H00038</v>
          </cell>
          <cell r="M1553">
            <v>54234</v>
          </cell>
          <cell r="N1553">
            <v>7998.47</v>
          </cell>
          <cell r="O1553">
            <v>42549</v>
          </cell>
          <cell r="P1553">
            <v>42796</v>
          </cell>
          <cell r="Q1553">
            <v>201608</v>
          </cell>
          <cell r="R1553" t="str">
            <v>14/03/2017 07 : 08 201608 : P1A: PANEL # 186903 O.C. 1008547</v>
          </cell>
          <cell r="S1553" t="str">
            <v xml:space="preserve">EQUIPO EN DOMICILIO DE CLIENTE </v>
          </cell>
          <cell r="T1553" t="str">
            <v xml:space="preserve">CAROLINA PEREA                    </v>
          </cell>
          <cell r="U1553" t="str">
            <v>2017-04-12</v>
          </cell>
          <cell r="V1553" t="str">
            <v>Centro</v>
          </cell>
          <cell r="W1553" t="str">
            <v>COMPLETADO</v>
          </cell>
          <cell r="Y1553">
            <v>42793</v>
          </cell>
          <cell r="Z1553">
            <v>247</v>
          </cell>
          <cell r="AA1553" t="str">
            <v>M010</v>
          </cell>
          <cell r="AB1553" t="str">
            <v>T186903/Panel - PANEL</v>
          </cell>
          <cell r="AC1553" t="str">
            <v>OC-1008547</v>
          </cell>
          <cell r="AD1553" t="str">
            <v>Sn. Miguel de Allende/Gpe</v>
          </cell>
          <cell r="AE1553" t="str">
            <v>GTO</v>
          </cell>
          <cell r="AF1553" t="str">
            <v>MX</v>
          </cell>
          <cell r="AG1553" t="str">
            <v>10409562</v>
          </cell>
          <cell r="AH1553" t="str">
            <v>FLORENTINA LUCIA GONZALEZ RAMIREZ</v>
          </cell>
          <cell r="AI1553" t="str">
            <v>Alfonso Esparza Oteo no. 17</v>
          </cell>
          <cell r="AJ1553" t="str">
            <v>5554567345</v>
          </cell>
          <cell r="AK1553" t="str">
            <v>5554567345</v>
          </cell>
          <cell r="AL1553" t="str">
            <v>37710</v>
          </cell>
          <cell r="AM1553"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53" t="str">
            <v>3TE50G151262</v>
          </cell>
          <cell r="AO1553" t="str">
            <v>Básica</v>
          </cell>
          <cell r="AP1553" t="str">
            <v>Hisense</v>
          </cell>
          <cell r="AQ1553" t="str">
            <v>Opera</v>
          </cell>
          <cell r="AR1553" t="str">
            <v>FHD 1920 x 1080</v>
          </cell>
          <cell r="AS1553" t="str">
            <v/>
          </cell>
          <cell r="AT1553" t="e">
            <v>#N/A</v>
          </cell>
          <cell r="AY1553">
            <v>74011848</v>
          </cell>
          <cell r="AZ1553">
            <v>51012778</v>
          </cell>
        </row>
        <row r="1554">
          <cell r="D1554">
            <v>60311394</v>
          </cell>
          <cell r="E1554" t="str">
            <v xml:space="preserve">A  </v>
          </cell>
          <cell r="F1554" t="str">
            <v>TV</v>
          </cell>
          <cell r="G1554" t="str">
            <v>EDITH RAMIREZ MEDINA</v>
          </cell>
          <cell r="H1554" t="str">
            <v>SAN SAMAEL # 5134 PASEOS DEL SAN MIGUEL</v>
          </cell>
          <cell r="I1554">
            <v>4422986366</v>
          </cell>
          <cell r="J1554" t="str">
            <v xml:space="preserve">HISENSE </v>
          </cell>
          <cell r="K1554" t="str">
            <v>50K20D</v>
          </cell>
          <cell r="L1554" t="str">
            <v>50J140916H00015</v>
          </cell>
          <cell r="M1554">
            <v>224541</v>
          </cell>
          <cell r="N1554">
            <v>7801.2</v>
          </cell>
          <cell r="O1554">
            <v>41849</v>
          </cell>
          <cell r="P1554">
            <v>42780</v>
          </cell>
          <cell r="Q1554">
            <v>201608</v>
          </cell>
          <cell r="R1554" t="str">
            <v>18/02/2017 06 : 21 201608 : P1A: PANEL # 173064 O.C 1007617</v>
          </cell>
          <cell r="S1554" t="str">
            <v>EQUIPO EN CENTRO DE SERVICIO, EN CAJA CO</v>
          </cell>
          <cell r="T1554" t="str">
            <v xml:space="preserve">CAROLINA PEREA                    </v>
          </cell>
          <cell r="U1554" t="str">
            <v>2017-04-12</v>
          </cell>
          <cell r="V1554" t="str">
            <v>Centro</v>
          </cell>
          <cell r="W1554" t="str">
            <v>COMPLETADO</v>
          </cell>
          <cell r="Y1554">
            <v>42779</v>
          </cell>
          <cell r="Z1554">
            <v>931</v>
          </cell>
          <cell r="AA1554" t="str">
            <v>M012</v>
          </cell>
          <cell r="AB1554" t="str">
            <v>T173064/Panel - PANEL</v>
          </cell>
          <cell r="AC1554" t="str">
            <v>OC-1007617</v>
          </cell>
          <cell r="AD1554" t="str">
            <v>qro/paseos sn miguel</v>
          </cell>
          <cell r="AE1554" t="str">
            <v>QRO</v>
          </cell>
          <cell r="AF1554" t="str">
            <v>MX</v>
          </cell>
          <cell r="AG1554" t="str">
            <v>10234620</v>
          </cell>
          <cell r="AH1554" t="str">
            <v>EDITH RAMIREZ MEDINA</v>
          </cell>
          <cell r="AI1554" t="str">
            <v>5134 calle san samael</v>
          </cell>
          <cell r="AJ1554" t="str">
            <v>2986366</v>
          </cell>
          <cell r="AK1554" t="str">
            <v>4421395701</v>
          </cell>
          <cell r="AL1554" t="str">
            <v>76118</v>
          </cell>
          <cell r="AM1554"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54" t="str">
            <v>3TE50G132311</v>
          </cell>
          <cell r="AO1554" t="str">
            <v>Básica</v>
          </cell>
          <cell r="AP1554" t="str">
            <v>Hisense</v>
          </cell>
          <cell r="AQ1554" t="str">
            <v>Opera</v>
          </cell>
          <cell r="AR1554" t="str">
            <v>FHD 1920 x 1080</v>
          </cell>
          <cell r="AS1554" t="str">
            <v/>
          </cell>
          <cell r="AT1554" t="e">
            <v>#N/A</v>
          </cell>
          <cell r="AY1554">
            <v>74011862</v>
          </cell>
          <cell r="AZ1554">
            <v>51012792</v>
          </cell>
        </row>
        <row r="1555">
          <cell r="D1555">
            <v>60315208</v>
          </cell>
          <cell r="E1555" t="str">
            <v xml:space="preserve">A  </v>
          </cell>
          <cell r="F1555" t="str">
            <v>TV</v>
          </cell>
          <cell r="G1555" t="str">
            <v>BLANCA ESTELA MARTINEZ</v>
          </cell>
          <cell r="H1555" t="str">
            <v>CORREGIDORA 1130, FRACC. STA TERESITA MOROLEON GTO. C.P. 38874</v>
          </cell>
          <cell r="I1555">
            <v>4451122070</v>
          </cell>
          <cell r="J1555" t="str">
            <v>HISENSE</v>
          </cell>
          <cell r="K1555" t="str">
            <v>50K20DW</v>
          </cell>
          <cell r="L1555" t="str">
            <v>50G143291H07940</v>
          </cell>
          <cell r="M1555" t="str">
            <v>CARTA BIMBO</v>
          </cell>
          <cell r="N1555">
            <v>0</v>
          </cell>
          <cell r="O1555">
            <v>42095</v>
          </cell>
          <cell r="P1555">
            <v>42824</v>
          </cell>
          <cell r="Q1555">
            <v>202300</v>
          </cell>
          <cell r="R1555" t="str">
            <v>FALTA DE PANEL.T173331 Y MAIN T173192 OC:1009295</v>
          </cell>
          <cell r="S1555" t="str">
            <v/>
          </cell>
          <cell r="T1555" t="str">
            <v xml:space="preserve">  MULTISERVICIOS ALVARADO         </v>
          </cell>
          <cell r="U1555" t="str">
            <v>2017-04-20</v>
          </cell>
          <cell r="V1555" t="str">
            <v>SUR</v>
          </cell>
          <cell r="W1555" t="str">
            <v>COMPLETADO</v>
          </cell>
          <cell r="X1555" t="str">
            <v>TALLER</v>
          </cell>
          <cell r="Y1555">
            <v>42824</v>
          </cell>
          <cell r="Z1555">
            <v>729</v>
          </cell>
          <cell r="AA1555" t="str">
            <v>M012</v>
          </cell>
          <cell r="AD1555" t="str">
            <v>Moroleon/Fracc santa teresita</v>
          </cell>
          <cell r="AE1555" t="str">
            <v>GTO</v>
          </cell>
          <cell r="AF1555" t="str">
            <v>MX</v>
          </cell>
          <cell r="AG1555" t="str">
            <v>10413922</v>
          </cell>
          <cell r="AH1555" t="str">
            <v>BLANCA ESTELA MARTINEZ</v>
          </cell>
          <cell r="AI1555" t="str">
            <v>1130 Corregidora</v>
          </cell>
          <cell r="AJ1555" t="str">
            <v>0454454627067</v>
          </cell>
          <cell r="AK1555" t="str">
            <v>0454451122070</v>
          </cell>
          <cell r="AL1555" t="str">
            <v>38874</v>
          </cell>
          <cell r="AM1555"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74011868</v>
          </cell>
          <cell r="AZ1555">
            <v>51012798</v>
          </cell>
          <cell r="BA1555">
            <v>80141592</v>
          </cell>
        </row>
        <row r="1556">
          <cell r="D1556">
            <v>60311068</v>
          </cell>
          <cell r="E1556" t="str">
            <v xml:space="preserve">A  </v>
          </cell>
          <cell r="F1556" t="str">
            <v>TV</v>
          </cell>
          <cell r="G1556" t="str">
            <v>RAMON RAMOS ALVAREZ</v>
          </cell>
          <cell r="H1556" t="str">
            <v>HACIENDA DE GUADALUPE 174, HACIENDAS DE TIZAYUCA, TIZAYUCA HIDALGO</v>
          </cell>
          <cell r="I1556">
            <v>5525407113</v>
          </cell>
          <cell r="J1556" t="str">
            <v>HISENSE</v>
          </cell>
          <cell r="K1556" t="str">
            <v>50K20D</v>
          </cell>
          <cell r="L1556" t="str">
            <v>50J140472H07866</v>
          </cell>
          <cell r="M1556" t="str">
            <v>POLIZA</v>
          </cell>
          <cell r="N1556">
            <v>0</v>
          </cell>
          <cell r="O1556">
            <v>41978</v>
          </cell>
          <cell r="P1556">
            <v>42782</v>
          </cell>
          <cell r="Q1556">
            <v>201025</v>
          </cell>
          <cell r="R1556" t="str">
            <v>16/02/2017 07 : 23 201025 : P1 - LEDS, TLED003, O.C. 1007485</v>
          </cell>
          <cell r="S1556" t="str">
            <v>FALTA DE REFACCION</v>
          </cell>
          <cell r="T1556" t="str">
            <v>EUGENIO ZARATE               Fecha</v>
          </cell>
          <cell r="U1556" t="str">
            <v>2017/04/11</v>
          </cell>
          <cell r="V1556" t="str">
            <v>Centro</v>
          </cell>
          <cell r="W1556" t="str">
            <v>COMPLETADO</v>
          </cell>
          <cell r="Y1556">
            <v>42774</v>
          </cell>
          <cell r="Z1556">
            <v>804</v>
          </cell>
          <cell r="AA1556" t="str">
            <v>M012</v>
          </cell>
          <cell r="AB1556" t="str">
            <v>TLED003/LEDS</v>
          </cell>
          <cell r="AC1556" t="str">
            <v>OC-1007485</v>
          </cell>
          <cell r="AD1556" t="str">
            <v>haciendas de tizayuca/Hidalgo</v>
          </cell>
          <cell r="AE1556" t="str">
            <v>HGO</v>
          </cell>
          <cell r="AF1556" t="str">
            <v>MX</v>
          </cell>
          <cell r="AG1556" t="str">
            <v>10411628</v>
          </cell>
          <cell r="AH1556" t="str">
            <v>RAMON RAMOS ALVAREZ</v>
          </cell>
          <cell r="AI1556" t="str">
            <v>174 hacienda de guadalupe</v>
          </cell>
          <cell r="AJ1556" t="str">
            <v>5525407113</v>
          </cell>
          <cell r="AK1556" t="str">
            <v>5525407113</v>
          </cell>
          <cell r="AL1556" t="str">
            <v>43804</v>
          </cell>
          <cell r="AM1556"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56" t="str">
            <v>3TE50G132311</v>
          </cell>
          <cell r="AO1556" t="str">
            <v>Básica</v>
          </cell>
          <cell r="AP1556" t="str">
            <v>Hisense</v>
          </cell>
          <cell r="AQ1556" t="str">
            <v>Opera</v>
          </cell>
          <cell r="AR1556" t="str">
            <v>FHD 1920 x 1080</v>
          </cell>
          <cell r="AS1556" t="str">
            <v/>
          </cell>
          <cell r="AT1556" t="e">
            <v>#N/A</v>
          </cell>
          <cell r="AY1556">
            <v>74011883</v>
          </cell>
          <cell r="AZ1556">
            <v>51012812</v>
          </cell>
        </row>
        <row r="1557">
          <cell r="D1557">
            <v>60313290</v>
          </cell>
          <cell r="E1557" t="str">
            <v xml:space="preserve">A  </v>
          </cell>
          <cell r="F1557" t="str">
            <v>TV</v>
          </cell>
          <cell r="G1557" t="str">
            <v xml:space="preserve">ARTURO BADILLO HERNANDEZ </v>
          </cell>
          <cell r="H1557" t="str">
            <v xml:space="preserve">TESORO # 23 INT 5 LOMAS DE SAN PEDRITO PEÑUELAS </v>
          </cell>
          <cell r="I1557">
            <v>4422430401</v>
          </cell>
          <cell r="J1557" t="str">
            <v>HISENSE</v>
          </cell>
          <cell r="K1557" t="str">
            <v>50H3</v>
          </cell>
          <cell r="L1557" t="str">
            <v>50J141202H02626</v>
          </cell>
          <cell r="M1557">
            <v>167996</v>
          </cell>
          <cell r="N1557">
            <v>10401.1</v>
          </cell>
          <cell r="O1557">
            <v>42027</v>
          </cell>
          <cell r="P1557">
            <v>42803</v>
          </cell>
          <cell r="Q1557">
            <v>201608</v>
          </cell>
          <cell r="R1557" t="str">
            <v>14/03/2017 09 : 00 201608 : P1A: PANEL SE HISO LA SOLICITUD POR CORREO DEBIDO A QUE NO APARECE EL MODELO EN EL VERIFICADOR DE SERI
ES Y NO SE PUEDE PEDIR POR OPEN BRAVO SIN NUMERO DE PARTE</v>
          </cell>
          <cell r="S1557" t="str">
            <v xml:space="preserve">EQUIPO EN CENTRO DE SERVICIO, NO CUENTA </v>
          </cell>
          <cell r="T1557" t="str">
            <v xml:space="preserve">CAROLINA PEREA                    </v>
          </cell>
          <cell r="U1557" t="str">
            <v>2017-04-12</v>
          </cell>
          <cell r="V1557" t="str">
            <v>Centro</v>
          </cell>
          <cell r="W1557" t="str">
            <v>COMPLETADO</v>
          </cell>
          <cell r="Y1557">
            <v>42800</v>
          </cell>
          <cell r="Z1557">
            <v>776</v>
          </cell>
          <cell r="AA1557" t="str">
            <v>M012</v>
          </cell>
          <cell r="AD1557" t="str">
            <v>Lomas de sn Pedrito Peñula/Queretaro</v>
          </cell>
          <cell r="AE1557" t="str">
            <v>QRO</v>
          </cell>
          <cell r="AF1557" t="str">
            <v>MX</v>
          </cell>
          <cell r="AG1557" t="str">
            <v>10313083</v>
          </cell>
          <cell r="AH1557" t="str">
            <v>ARTURO BADILLO HERNANDEZ</v>
          </cell>
          <cell r="AI1557" t="str">
            <v>int 5 Tesoro 23</v>
          </cell>
          <cell r="AJ1557" t="str">
            <v>4427063159</v>
          </cell>
          <cell r="AK1557" t="str">
            <v>4427063159</v>
          </cell>
          <cell r="AL1557" t="str">
            <v>76148</v>
          </cell>
          <cell r="AM1557"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57" t="str">
            <v>3TE50J141202</v>
          </cell>
          <cell r="AO1557" t="str">
            <v>Básica</v>
          </cell>
          <cell r="AP1557" t="str">
            <v>Hisense</v>
          </cell>
          <cell r="AQ1557" t="str">
            <v>Opera</v>
          </cell>
          <cell r="AR1557" t="str">
            <v>FHD 1920 x 1080</v>
          </cell>
          <cell r="AS1557" t="str">
            <v/>
          </cell>
          <cell r="AT1557" t="e">
            <v>#N/A</v>
          </cell>
          <cell r="AY1557">
            <v>74011881</v>
          </cell>
          <cell r="AZ1557">
            <v>51012810</v>
          </cell>
        </row>
        <row r="1558">
          <cell r="D1558">
            <v>60312233</v>
          </cell>
          <cell r="E1558" t="str">
            <v xml:space="preserve">A  </v>
          </cell>
          <cell r="F1558" t="str">
            <v>TV</v>
          </cell>
          <cell r="G1558" t="str">
            <v>RAUL PEREZ CARRANCO</v>
          </cell>
          <cell r="H1558" t="str">
            <v xml:space="preserve">PRIV. DE LOS VALLE 139 A VALLE DE LOS NARANJO CELAYA </v>
          </cell>
          <cell r="I1558">
            <v>4611381267</v>
          </cell>
          <cell r="J1558" t="str">
            <v>HISENSE</v>
          </cell>
          <cell r="K1558" t="str">
            <v>50K20DW</v>
          </cell>
          <cell r="L1558" t="str">
            <v>50J140464H00318</v>
          </cell>
          <cell r="M1558">
            <v>226854</v>
          </cell>
          <cell r="N1558">
            <v>10120.950000000001</v>
          </cell>
          <cell r="O1558">
            <v>42626</v>
          </cell>
          <cell r="P1558">
            <v>42790</v>
          </cell>
          <cell r="Q1558">
            <v>201608</v>
          </cell>
          <cell r="R1558" t="str">
            <v>25/02/2017 06 : 29 201608 : P1A: PANEL # 173331 O.C. 1007908</v>
          </cell>
          <cell r="S1558" t="str">
            <v xml:space="preserve">EQUIPO EN DOMICILIO DE CLIENTE </v>
          </cell>
          <cell r="T1558" t="str">
            <v xml:space="preserve">CAROLINA PEREA                    </v>
          </cell>
          <cell r="U1558" t="str">
            <v>2017-04-12</v>
          </cell>
          <cell r="V1558" t="str">
            <v>Centro</v>
          </cell>
          <cell r="W1558" t="str">
            <v>COMPLETADO</v>
          </cell>
          <cell r="Y1558">
            <v>42787</v>
          </cell>
          <cell r="Z1558">
            <v>164</v>
          </cell>
          <cell r="AA1558" t="str">
            <v>M010</v>
          </cell>
          <cell r="AB1558" t="str">
            <v>T173331/Panel - PANEL</v>
          </cell>
          <cell r="AC1558" t="str">
            <v>OC-1007908</v>
          </cell>
          <cell r="AD1558" t="str">
            <v>Celaya/Valle de los naranjos</v>
          </cell>
          <cell r="AE1558" t="str">
            <v>GTO</v>
          </cell>
          <cell r="AF1558" t="str">
            <v>MX</v>
          </cell>
          <cell r="AG1558" t="str">
            <v>10412379</v>
          </cell>
          <cell r="AH1558" t="str">
            <v>RAUL PEREZ CARRANCO</v>
          </cell>
          <cell r="AI1558" t="str">
            <v>139 A Priv de los valle</v>
          </cell>
          <cell r="AJ1558" t="str">
            <v>4611381267</v>
          </cell>
          <cell r="AK1558">
            <v>0</v>
          </cell>
          <cell r="AL1558" t="str">
            <v>38010</v>
          </cell>
          <cell r="AM1558"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58" t="str">
            <v>1TE50B8NUSCB</v>
          </cell>
          <cell r="AO1558" t="str">
            <v>Smart</v>
          </cell>
          <cell r="AP1558" t="str">
            <v>Hisense</v>
          </cell>
          <cell r="AQ1558" t="str">
            <v>Opera</v>
          </cell>
          <cell r="AR1558" t="str">
            <v>FHD 1920 x 1080</v>
          </cell>
          <cell r="AS1558" t="str">
            <v/>
          </cell>
          <cell r="AT1558" t="e">
            <v>#N/A</v>
          </cell>
          <cell r="AY1558">
            <v>74011908</v>
          </cell>
          <cell r="AZ1558">
            <v>51012837</v>
          </cell>
        </row>
        <row r="1559">
          <cell r="D1559">
            <v>60313541</v>
          </cell>
          <cell r="E1559" t="str">
            <v xml:space="preserve">A  </v>
          </cell>
          <cell r="F1559" t="str">
            <v>TV</v>
          </cell>
          <cell r="G1559" t="str">
            <v>OSCAR RUIZ GARCIA</v>
          </cell>
          <cell r="H1559" t="str">
            <v>LA MORA 1 SAN NICOLASITO, MARAVATIO MICH. C.P. 61254</v>
          </cell>
          <cell r="I1559">
            <v>5526771057</v>
          </cell>
          <cell r="J1559" t="str">
            <v>HISENSE</v>
          </cell>
          <cell r="K1559" t="str">
            <v>50K20DW</v>
          </cell>
          <cell r="L1559" t="str">
            <v>50G143292H08188</v>
          </cell>
          <cell r="M1559" t="str">
            <v>CARTA BIMBO</v>
          </cell>
          <cell r="N1559">
            <v>0</v>
          </cell>
          <cell r="O1559">
            <v>42095</v>
          </cell>
          <cell r="P1559">
            <v>42803</v>
          </cell>
          <cell r="Q1559">
            <v>202300</v>
          </cell>
          <cell r="R1559" t="str">
            <v>14/03/2017 09 : 01 202300 : P1A:173331 PANEL, OC:1008591</v>
          </cell>
          <cell r="S1559" t="str">
            <v/>
          </cell>
          <cell r="T1559" t="str">
            <v xml:space="preserve"> MULTISERVICIOS LAVRADO         Fe</v>
          </cell>
          <cell r="U1559" t="str">
            <v>2017-04-20</v>
          </cell>
          <cell r="V1559" t="str">
            <v>SUR</v>
          </cell>
          <cell r="W1559" t="str">
            <v>COMPLETADO</v>
          </cell>
          <cell r="X1559" t="str">
            <v>TALLER</v>
          </cell>
          <cell r="Y1559">
            <v>42802</v>
          </cell>
          <cell r="Z1559">
            <v>708</v>
          </cell>
          <cell r="AA1559" t="str">
            <v>M012</v>
          </cell>
          <cell r="AD1559" t="str">
            <v>Marabastian/San Nicolasito</v>
          </cell>
          <cell r="AE1559" t="str">
            <v>MCH</v>
          </cell>
          <cell r="AF1559" t="str">
            <v>MX</v>
          </cell>
          <cell r="AG1559" t="str">
            <v>10410175</v>
          </cell>
          <cell r="AH1559" t="str">
            <v>OSCAR RUIZ GARCIA</v>
          </cell>
          <cell r="AI1559" t="str">
            <v>1 La Mora</v>
          </cell>
          <cell r="AJ1559" t="str">
            <v>5526771057</v>
          </cell>
          <cell r="AK1559">
            <v>0</v>
          </cell>
          <cell r="AL1559" t="str">
            <v>61254</v>
          </cell>
          <cell r="AM1559"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59" t="str">
            <v>1TE50B8NUSCB</v>
          </cell>
          <cell r="AO1559" t="str">
            <v>Smart</v>
          </cell>
          <cell r="AP1559" t="str">
            <v>Hisense</v>
          </cell>
          <cell r="AQ1559" t="str">
            <v>Opera</v>
          </cell>
          <cell r="AR1559" t="str">
            <v>FHD 1920 x 1080</v>
          </cell>
          <cell r="AS1559" t="str">
            <v>3TE50G165140G1651M010</v>
          </cell>
          <cell r="AT1559">
            <v>28</v>
          </cell>
          <cell r="AU1559" t="str">
            <v>50H7GB</v>
          </cell>
          <cell r="AV1559" t="str">
            <v>3TE50G165140</v>
          </cell>
          <cell r="AW1559" t="str">
            <v>G1651</v>
          </cell>
          <cell r="AX1559" t="str">
            <v>M010</v>
          </cell>
          <cell r="AY1559">
            <v>74011919</v>
          </cell>
          <cell r="AZ1559">
            <v>51012848</v>
          </cell>
          <cell r="BA1559">
            <v>80141792</v>
          </cell>
        </row>
        <row r="1560">
          <cell r="D1560">
            <v>60313602</v>
          </cell>
          <cell r="E1560" t="str">
            <v xml:space="preserve">A </v>
          </cell>
          <cell r="F1560" t="str">
            <v>TV</v>
          </cell>
          <cell r="G1560" t="str">
            <v xml:space="preserve">FERNANDA MUÑOZ PADILLA </v>
          </cell>
          <cell r="H1560" t="str">
            <v>BORBOLLON # 33 B EL MARQUES</v>
          </cell>
          <cell r="I1560">
            <v>4422774418</v>
          </cell>
          <cell r="J1560" t="str">
            <v xml:space="preserve">HISENSE </v>
          </cell>
          <cell r="K1560" t="str">
            <v>48K20DW</v>
          </cell>
          <cell r="L1560" t="str">
            <v>48G1505B0H00246</v>
          </cell>
          <cell r="M1560">
            <v>6747</v>
          </cell>
          <cell r="N1560" t="str">
            <v>NO ESPECIFICA</v>
          </cell>
          <cell r="O1560">
            <v>42369</v>
          </cell>
          <cell r="P1560">
            <v>42803</v>
          </cell>
          <cell r="Q1560">
            <v>201608</v>
          </cell>
          <cell r="R1560" t="str">
            <v>20/04/17 P1A: PANEL # 180391 O.C. 1009741</v>
          </cell>
          <cell r="S1560" t="str">
            <v xml:space="preserve">EQUIPO EN TALLER SIN CAJA NI ACCESORIOS </v>
          </cell>
          <cell r="T1560" t="str">
            <v xml:space="preserve">CAROLINA PEREA                    </v>
          </cell>
          <cell r="U1560" t="str">
            <v>2017-04-20</v>
          </cell>
          <cell r="V1560" t="str">
            <v>CENTRO</v>
          </cell>
          <cell r="W1560" t="str">
            <v>COMPLETADO</v>
          </cell>
          <cell r="X1560" t="str">
            <v>TALLER</v>
          </cell>
          <cell r="Y1560">
            <v>42802</v>
          </cell>
          <cell r="Z1560">
            <v>434</v>
          </cell>
          <cell r="AA1560" t="str">
            <v>M012</v>
          </cell>
          <cell r="AD1560" t="str">
            <v>El Marques / colorado</v>
          </cell>
          <cell r="AE1560" t="str">
            <v>QRO</v>
          </cell>
          <cell r="AF1560" t="str">
            <v>MX</v>
          </cell>
          <cell r="AG1560" t="str">
            <v>10374265</v>
          </cell>
          <cell r="AH1560" t="str">
            <v>FERNANDA MUÑOZ PADILLA</v>
          </cell>
          <cell r="AI1560" t="str">
            <v>Borbollon 33 B</v>
          </cell>
          <cell r="AJ1560" t="str">
            <v>4422774418</v>
          </cell>
          <cell r="AK1560" t="str">
            <v>4422774417</v>
          </cell>
          <cell r="AL1560" t="str">
            <v>76240</v>
          </cell>
          <cell r="AM1560"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60" t="str">
            <v>3TE48A150516</v>
          </cell>
          <cell r="AO1560" t="str">
            <v>Smart</v>
          </cell>
          <cell r="AP1560" t="str">
            <v>Hisense</v>
          </cell>
          <cell r="AQ1560" t="str">
            <v>Opera</v>
          </cell>
          <cell r="AR1560" t="str">
            <v>FHD 1920 x 1080</v>
          </cell>
          <cell r="AS1560" t="str">
            <v/>
          </cell>
          <cell r="AT1560" t="e">
            <v>#N/A</v>
          </cell>
          <cell r="AY1560">
            <v>74011944</v>
          </cell>
          <cell r="AZ1560">
            <v>51012873</v>
          </cell>
        </row>
        <row r="1561">
          <cell r="D1561">
            <v>60310939</v>
          </cell>
          <cell r="E1561" t="str">
            <v>A</v>
          </cell>
          <cell r="F1561" t="str">
            <v>TV</v>
          </cell>
          <cell r="G1561" t="str">
            <v xml:space="preserve">ARTURO ULIN MARTINEZ </v>
          </cell>
          <cell r="H1561" t="str">
            <v>SANTOS DEGOLLADO MZ-5 LOTE 13 CASA 6 SPM 222 PASEOS KABAH</v>
          </cell>
          <cell r="I1561">
            <v>9988460100</v>
          </cell>
          <cell r="J1561" t="str">
            <v>HISENSE</v>
          </cell>
          <cell r="K1561" t="str">
            <v>50K20DW</v>
          </cell>
          <cell r="L1561" t="str">
            <v>50G143291H02662</v>
          </cell>
          <cell r="M1561" t="str">
            <v>TICKET:KAB/000157538.</v>
          </cell>
          <cell r="N1561">
            <v>10120.629999999999</v>
          </cell>
          <cell r="O1561">
            <v>42821</v>
          </cell>
          <cell r="P1561">
            <v>42773</v>
          </cell>
          <cell r="Q1561">
            <v>201033</v>
          </cell>
          <cell r="R1561" t="str">
            <v>PANEL OC-1007516</v>
          </cell>
          <cell r="S1561" t="str">
            <v xml:space="preserve"> EQUIPO EN RESGUARDO DEL CENTRO DE SERVI</v>
          </cell>
          <cell r="T1561" t="str">
            <v xml:space="preserve"> JUAN OSWALDO URIBE PERAZA Fecha d</v>
          </cell>
          <cell r="U1561">
            <v>42845</v>
          </cell>
          <cell r="V1561" t="str">
            <v>SUR</v>
          </cell>
          <cell r="W1561" t="str">
            <v>COMPLETADO</v>
          </cell>
          <cell r="X1561" t="str">
            <v>TALLER</v>
          </cell>
          <cell r="Y1561">
            <v>42773</v>
          </cell>
          <cell r="Z1561">
            <v>48</v>
          </cell>
          <cell r="AA1561" t="str">
            <v>M010</v>
          </cell>
          <cell r="AD1561" t="str">
            <v>Benito Juarez/SMZ 222 paseos kabah</v>
          </cell>
          <cell r="AE1561" t="str">
            <v>QR</v>
          </cell>
          <cell r="AF1561" t="str">
            <v>MX</v>
          </cell>
          <cell r="AG1561" t="str">
            <v>10411322</v>
          </cell>
          <cell r="AH1561" t="str">
            <v>ARTURO ULIN MARTINEZ</v>
          </cell>
          <cell r="AI1561" t="str">
            <v>santos degollado mz 5 lt 13</v>
          </cell>
          <cell r="AJ1561" t="str">
            <v>9988460100</v>
          </cell>
          <cell r="AK1561">
            <v>0</v>
          </cell>
          <cell r="AL1561" t="str">
            <v>77518</v>
          </cell>
          <cell r="AM1561"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61" t="str">
            <v>1TE50B8NUSCB</v>
          </cell>
          <cell r="AO1561" t="str">
            <v>Smart</v>
          </cell>
          <cell r="AP1561" t="str">
            <v>Hisense</v>
          </cell>
          <cell r="AQ1561" t="str">
            <v>Opera</v>
          </cell>
          <cell r="AR1561" t="str">
            <v>FHD 1920 x 1080</v>
          </cell>
          <cell r="AS1561" t="str">
            <v/>
          </cell>
          <cell r="AT1561" t="e">
            <v>#N/A</v>
          </cell>
          <cell r="AY1561">
            <v>74011949</v>
          </cell>
          <cell r="AZ1561">
            <v>51012878</v>
          </cell>
        </row>
        <row r="1562">
          <cell r="D1562">
            <v>60311567</v>
          </cell>
          <cell r="E1562" t="str">
            <v xml:space="preserve">A </v>
          </cell>
          <cell r="F1562" t="str">
            <v>TV</v>
          </cell>
          <cell r="G1562" t="str">
            <v>MAURICIO VALCAZAR PEREZ</v>
          </cell>
          <cell r="H1562" t="str">
            <v>AV CLAVEL LAS FLORES</v>
          </cell>
          <cell r="I1562">
            <v>9612323168</v>
          </cell>
          <cell r="J1562" t="str">
            <v>HISENSE</v>
          </cell>
          <cell r="K1562" t="str">
            <v>50K20DW</v>
          </cell>
          <cell r="L1562" t="str">
            <v>50G143291H04175</v>
          </cell>
          <cell r="M1562" t="str">
            <v>83CC4BA7</v>
          </cell>
          <cell r="N1562" t="str">
            <v>8.706.73</v>
          </cell>
          <cell r="O1562">
            <v>42723</v>
          </cell>
          <cell r="P1562" t="str">
            <v>02/14/2017</v>
          </cell>
          <cell r="Q1562">
            <v>200996</v>
          </cell>
          <cell r="R1562" t="str">
            <v>PANEL OC-1007614</v>
          </cell>
          <cell r="S1562" t="str">
            <v>to de la refacción</v>
          </cell>
          <cell r="T1562" t="str">
            <v xml:space="preserve">   MARITE  CABALERO     Fecha de A</v>
          </cell>
          <cell r="U1562" t="str">
            <v>2017-04-19</v>
          </cell>
          <cell r="V1562" t="str">
            <v>SUR</v>
          </cell>
          <cell r="W1562" t="str">
            <v>COMPLETADO</v>
          </cell>
          <cell r="X1562" t="str">
            <v>TALLER</v>
          </cell>
          <cell r="Y1562">
            <v>42780</v>
          </cell>
          <cell r="AA1562" t="str">
            <v>M010</v>
          </cell>
          <cell r="AD1562" t="str">
            <v>tuxtla/Las Flores</v>
          </cell>
          <cell r="AE1562" t="str">
            <v>CHS</v>
          </cell>
          <cell r="AF1562" t="str">
            <v>MX</v>
          </cell>
          <cell r="AG1562" t="str">
            <v>10410389</v>
          </cell>
          <cell r="AH1562" t="str">
            <v>MAURICIO VALCAZAR PEREZ</v>
          </cell>
          <cell r="AI1562" t="str">
            <v>397 Av clavel</v>
          </cell>
          <cell r="AJ1562" t="str">
            <v>9611249295</v>
          </cell>
          <cell r="AK1562" t="str">
            <v>9611249295</v>
          </cell>
          <cell r="AL1562" t="str">
            <v>29040</v>
          </cell>
          <cell r="AM1562"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62" t="str">
            <v>1TE50B8NUSCB</v>
          </cell>
          <cell r="AO1562" t="str">
            <v>Smart</v>
          </cell>
          <cell r="AP1562" t="str">
            <v>Hisense</v>
          </cell>
          <cell r="AQ1562" t="str">
            <v>Opera</v>
          </cell>
          <cell r="AR1562" t="str">
            <v>FHD 1920 x 1080</v>
          </cell>
          <cell r="AS1562" t="str">
            <v/>
          </cell>
          <cell r="AT1562" t="e">
            <v>#N/A</v>
          </cell>
          <cell r="AY1562">
            <v>74011954</v>
          </cell>
          <cell r="AZ1562">
            <v>51012883</v>
          </cell>
        </row>
        <row r="1563">
          <cell r="D1563">
            <v>60314016</v>
          </cell>
          <cell r="E1563" t="str">
            <v xml:space="preserve">A </v>
          </cell>
          <cell r="F1563" t="str">
            <v>TV</v>
          </cell>
          <cell r="G1563" t="str">
            <v xml:space="preserve">VENICA CANCINO GONZALEZ </v>
          </cell>
          <cell r="H1563" t="str">
            <v xml:space="preserve">CALLE DE LAS CALANDRIAS MZ-89 LOTE 49 REGION 91 </v>
          </cell>
          <cell r="I1563">
            <v>9981166040</v>
          </cell>
          <cell r="J1563" t="str">
            <v>HISENSE</v>
          </cell>
          <cell r="K1563" t="str">
            <v>50K20DW</v>
          </cell>
          <cell r="L1563" t="str">
            <v>50G140464H02621</v>
          </cell>
          <cell r="M1563" t="str">
            <v xml:space="preserve">DOCUMENTO NO FOLIADO </v>
          </cell>
          <cell r="N1563" t="str">
            <v>$$$$</v>
          </cell>
          <cell r="O1563">
            <v>41925</v>
          </cell>
          <cell r="P1563">
            <v>42807</v>
          </cell>
          <cell r="Q1563">
            <v>201033</v>
          </cell>
          <cell r="R1563" t="str">
            <v>PANEL  OC-1009207</v>
          </cell>
          <cell r="S1563" t="str">
            <v xml:space="preserve"> EQUIPO EN RESGUARDO DEL CENTRO DE SERVI</v>
          </cell>
          <cell r="T1563" t="str">
            <v xml:space="preserve">  JUAN OSWALDO URIBE PERAZA    Fec</v>
          </cell>
          <cell r="U1563">
            <v>42845</v>
          </cell>
          <cell r="V1563" t="str">
            <v>SUR</v>
          </cell>
          <cell r="W1563" t="str">
            <v>COMPLETADO</v>
          </cell>
          <cell r="X1563" t="str">
            <v>TALLER</v>
          </cell>
          <cell r="Y1563">
            <v>42807</v>
          </cell>
          <cell r="Z1563">
            <v>882</v>
          </cell>
          <cell r="AA1563" t="str">
            <v>M012</v>
          </cell>
          <cell r="AD1563" t="str">
            <v>Cancun/Supermanzana 91</v>
          </cell>
          <cell r="AE1563" t="str">
            <v>QR</v>
          </cell>
          <cell r="AF1563" t="str">
            <v>MX</v>
          </cell>
          <cell r="AG1563" t="str">
            <v>10410862</v>
          </cell>
          <cell r="AH1563" t="str">
            <v>VENICA CANCINO GONZALEZ</v>
          </cell>
          <cell r="AI1563" t="str">
            <v>de las calandrias mz 89 lt 49</v>
          </cell>
          <cell r="AJ1563" t="str">
            <v>9981166040</v>
          </cell>
          <cell r="AK1563" t="str">
            <v>9981166040</v>
          </cell>
          <cell r="AL1563" t="str">
            <v>77516</v>
          </cell>
          <cell r="AM1563"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63" t="str">
            <v>1TE50B8NUSCB</v>
          </cell>
          <cell r="AO1563" t="str">
            <v>Smart</v>
          </cell>
          <cell r="AP1563" t="str">
            <v>Hisense</v>
          </cell>
          <cell r="AQ1563" t="str">
            <v>Opera</v>
          </cell>
          <cell r="AR1563" t="str">
            <v>FHD 1920 x 1080</v>
          </cell>
          <cell r="AS1563" t="str">
            <v/>
          </cell>
          <cell r="AT1563" t="e">
            <v>#N/A</v>
          </cell>
          <cell r="AY1563">
            <v>74011987</v>
          </cell>
          <cell r="AZ1563">
            <v>51012916</v>
          </cell>
        </row>
        <row r="1564">
          <cell r="D1564">
            <v>60312011</v>
          </cell>
          <cell r="E1564" t="str">
            <v xml:space="preserve">A  </v>
          </cell>
          <cell r="F1564" t="str">
            <v>TV</v>
          </cell>
          <cell r="G1564" t="str">
            <v>FRANCISCO JAVIER MALDONADO CORTES</v>
          </cell>
          <cell r="H1564" t="str">
            <v>AV DE LAS AVES 290 FRACC. VILLAS DEL PEDREGAL MORELIA C.P. 58330</v>
          </cell>
          <cell r="I1564">
            <v>4432884358</v>
          </cell>
          <cell r="J1564" t="str">
            <v>HISENSE</v>
          </cell>
          <cell r="K1564" t="str">
            <v>50K20DW</v>
          </cell>
          <cell r="L1564" t="str">
            <v>50G144844H03239</v>
          </cell>
          <cell r="M1564" t="str">
            <v>0216 346278</v>
          </cell>
          <cell r="N1564">
            <v>13599</v>
          </cell>
          <cell r="O1564">
            <v>42227</v>
          </cell>
          <cell r="P1564">
            <v>42787</v>
          </cell>
          <cell r="Q1564">
            <v>202300</v>
          </cell>
          <cell r="R1564" t="str">
            <v>FALTA DE REFACCION  PANEL T173331 OC:1007885</v>
          </cell>
          <cell r="S1564" t="str">
            <v/>
          </cell>
          <cell r="T1564" t="str">
            <v xml:space="preserve">  MULTISERVICIOS ALVARADO         </v>
          </cell>
          <cell r="U1564" t="str">
            <v>2017-04-20</v>
          </cell>
          <cell r="V1564" t="str">
            <v>SUR</v>
          </cell>
          <cell r="W1564" t="str">
            <v>COMPLETADO</v>
          </cell>
          <cell r="X1564" t="str">
            <v>TALLER</v>
          </cell>
          <cell r="Y1564">
            <v>42786</v>
          </cell>
          <cell r="Z1564">
            <v>560</v>
          </cell>
          <cell r="AA1564" t="str">
            <v>M012</v>
          </cell>
          <cell r="AD1564" t="str">
            <v>Morelia/Frac Villas del Pedregal</v>
          </cell>
          <cell r="AE1564" t="str">
            <v>MCH</v>
          </cell>
          <cell r="AF1564" t="str">
            <v>MX</v>
          </cell>
          <cell r="AG1564" t="str">
            <v>10412393</v>
          </cell>
          <cell r="AH1564" t="str">
            <v>FRANCISCO JAVIER MALDONADO CORTES</v>
          </cell>
          <cell r="AI1564" t="str">
            <v>290 Av de Las Aves</v>
          </cell>
          <cell r="AJ1564" t="str">
            <v>4432884358</v>
          </cell>
          <cell r="AK1564">
            <v>0</v>
          </cell>
          <cell r="AL1564" t="str">
            <v>58330</v>
          </cell>
          <cell r="AM1564"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64" t="str">
            <v>1TE50B8NUSCB</v>
          </cell>
          <cell r="AO1564" t="str">
            <v>Smart</v>
          </cell>
          <cell r="AP1564" t="str">
            <v>Hisense</v>
          </cell>
          <cell r="AQ1564" t="str">
            <v>Opera</v>
          </cell>
          <cell r="AR1564" t="str">
            <v>FHD 1920 x 1080</v>
          </cell>
          <cell r="AS1564" t="str">
            <v>3TE50G165140G1651M010</v>
          </cell>
          <cell r="AT1564">
            <v>28</v>
          </cell>
          <cell r="AU1564" t="str">
            <v>50H7GB</v>
          </cell>
          <cell r="AV1564" t="str">
            <v>3TE50G165140</v>
          </cell>
          <cell r="AW1564" t="str">
            <v>G1651</v>
          </cell>
          <cell r="AX1564" t="str">
            <v>M010</v>
          </cell>
          <cell r="AY1564">
            <v>74012004</v>
          </cell>
          <cell r="AZ1564">
            <v>51012933</v>
          </cell>
          <cell r="BA1564">
            <v>80141594</v>
          </cell>
        </row>
        <row r="1565">
          <cell r="D1565">
            <v>60310813</v>
          </cell>
          <cell r="E1565" t="str">
            <v xml:space="preserve">A  </v>
          </cell>
          <cell r="F1565" t="str">
            <v>TV</v>
          </cell>
          <cell r="G1565" t="str">
            <v>GILBERTO CABAÑERO RIVAS</v>
          </cell>
          <cell r="H1565" t="str">
            <v>ALFONSO CRAVIOTO NO. 14, COLONIA CUAHUTEMOC, TLAHUELILPAN HIDALGO</v>
          </cell>
          <cell r="I1565">
            <v>17637860819</v>
          </cell>
          <cell r="J1565" t="str">
            <v>HISENSE</v>
          </cell>
          <cell r="K1565" t="str">
            <v>50K20DW</v>
          </cell>
          <cell r="L1565" t="str">
            <v>50G144844H03796</v>
          </cell>
          <cell r="M1565" t="str">
            <v>1014 2464 1376 3305 9090 4506</v>
          </cell>
          <cell r="N1565">
            <v>5990</v>
          </cell>
          <cell r="O1565">
            <v>41896</v>
          </cell>
          <cell r="P1565">
            <v>42780</v>
          </cell>
          <cell r="Q1565">
            <v>201025</v>
          </cell>
          <cell r="R1565" t="str">
            <v>14/02/2017 03 : 10 201025 : P1 - LEDS TLEDS3 , O.C. 1007356</v>
          </cell>
          <cell r="S1565" t="str">
            <v>FALTA DE REFACCION</v>
          </cell>
          <cell r="T1565" t="str">
            <v>EUGENIO ZARATE               Fecha</v>
          </cell>
          <cell r="U1565" t="str">
            <v>2017/04/11</v>
          </cell>
          <cell r="V1565" t="str">
            <v>Centro</v>
          </cell>
          <cell r="W1565" t="str">
            <v>COMPLETADO</v>
          </cell>
          <cell r="Y1565">
            <v>42769</v>
          </cell>
          <cell r="Z1565">
            <v>884</v>
          </cell>
          <cell r="AA1565" t="str">
            <v>M012</v>
          </cell>
          <cell r="AB1565" t="str">
            <v>TLED003/LEDS</v>
          </cell>
          <cell r="AC1565" t="str">
            <v>OC-1007356</v>
          </cell>
          <cell r="AD1565" t="str">
            <v>Tlahuelilpan/ Cuauhtémoc</v>
          </cell>
          <cell r="AE1565" t="str">
            <v>HGO</v>
          </cell>
          <cell r="AF1565" t="str">
            <v>MX</v>
          </cell>
          <cell r="AG1565" t="str">
            <v>10409475</v>
          </cell>
          <cell r="AH1565" t="str">
            <v>GILBERTO CABAÑERO RIVAS</v>
          </cell>
          <cell r="AI1565" t="str">
            <v>14 Alfonso</v>
          </cell>
          <cell r="AJ1565" t="str">
            <v>017637860819</v>
          </cell>
          <cell r="AK1565" t="str">
            <v>0457731335712</v>
          </cell>
          <cell r="AL1565" t="str">
            <v>42790</v>
          </cell>
          <cell r="AM1565"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65" t="str">
            <v>1TE50B8NUSCB</v>
          </cell>
          <cell r="AO1565" t="str">
            <v>Smart</v>
          </cell>
          <cell r="AP1565" t="str">
            <v>Hisense</v>
          </cell>
          <cell r="AQ1565" t="str">
            <v>Opera</v>
          </cell>
          <cell r="AR1565" t="str">
            <v>FHD 1920 x 1080</v>
          </cell>
          <cell r="AS1565" t="str">
            <v/>
          </cell>
          <cell r="AT1565" t="e">
            <v>#N/A</v>
          </cell>
          <cell r="AY1565">
            <v>74012010</v>
          </cell>
          <cell r="AZ1565">
            <v>51012939</v>
          </cell>
        </row>
        <row r="1566">
          <cell r="D1566">
            <v>60314002</v>
          </cell>
          <cell r="E1566" t="str">
            <v xml:space="preserve">E    </v>
          </cell>
          <cell r="F1566" t="str">
            <v>TV</v>
          </cell>
          <cell r="G1566" t="str">
            <v xml:space="preserve"> Maribel Cruz Arias</v>
          </cell>
          <cell r="H1566" t="str">
            <v>av veracruz #335. Medellin de Bravo,Ver., C. P. 94277</v>
          </cell>
          <cell r="I1566" t="str">
            <v xml:space="preserve"> 2293316314 / 2293316315</v>
          </cell>
          <cell r="J1566" t="str">
            <v>SHARP HISENSE</v>
          </cell>
          <cell r="K1566" t="str">
            <v>LC-65N7000U</v>
          </cell>
          <cell r="L1566" t="str">
            <v>65G1627B3H00103</v>
          </cell>
          <cell r="M1566">
            <v>8636</v>
          </cell>
          <cell r="N1566">
            <v>28239.200000000001</v>
          </cell>
          <cell r="P1566">
            <v>42810</v>
          </cell>
          <cell r="Q1566">
            <v>201028</v>
          </cell>
          <cell r="R1566" t="str">
            <v>30/03/2017 03 : 02 RODRIGUEZ ERICK : TCFER1: EQ ENVIADO CON FALLA, CONFIRMADA POR INGENIERIA, VIENE DEL SERVICIO 60303634</v>
          </cell>
          <cell r="S1566" t="str">
            <v/>
          </cell>
          <cell r="T1566" t="str">
            <v xml:space="preserve"> Liliana Aguilera                 </v>
          </cell>
          <cell r="U1566" t="str">
            <v>2017-04-18</v>
          </cell>
          <cell r="V1566" t="str">
            <v>SUR</v>
          </cell>
          <cell r="W1566" t="str">
            <v>COMPLETADO</v>
          </cell>
          <cell r="X1566" t="str">
            <v>TALLER</v>
          </cell>
          <cell r="Y1566">
            <v>42807</v>
          </cell>
          <cell r="AA1566" t="str">
            <v>M010</v>
          </cell>
          <cell r="AD1566" t="str">
            <v>medellin de bravo</v>
          </cell>
          <cell r="AE1566" t="str">
            <v>VER</v>
          </cell>
          <cell r="AF1566" t="str">
            <v>MX</v>
          </cell>
          <cell r="AG1566" t="str">
            <v>10403556</v>
          </cell>
          <cell r="AH1566" t="str">
            <v>MARIBEL CRUZ ARIAS</v>
          </cell>
          <cell r="AI1566" t="str">
            <v>335 av veracruz</v>
          </cell>
          <cell r="AJ1566" t="str">
            <v>2293316314</v>
          </cell>
          <cell r="AK1566" t="str">
            <v>2293316315</v>
          </cell>
          <cell r="AL1566" t="str">
            <v>94277</v>
          </cell>
          <cell r="AM1566"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66" t="str">
            <v>3TE65G155267</v>
          </cell>
          <cell r="AO1566" t="str">
            <v>Smart</v>
          </cell>
          <cell r="AP1566" t="str">
            <v>Sharp</v>
          </cell>
          <cell r="AQ1566" t="str">
            <v>Opera</v>
          </cell>
          <cell r="AR1566" t="str">
            <v>UHD 3840 X 2160</v>
          </cell>
          <cell r="AS1566" t="str">
            <v>3TE65G1613D3G1613D3M010</v>
          </cell>
          <cell r="AT1566">
            <v>3</v>
          </cell>
          <cell r="AU1566" t="str">
            <v>65H10B</v>
          </cell>
          <cell r="AV1566" t="str">
            <v>3TE65G1613D3</v>
          </cell>
          <cell r="AW1566" t="str">
            <v>G1613D3</v>
          </cell>
          <cell r="AX1566" t="str">
            <v>M010</v>
          </cell>
          <cell r="AY1566">
            <v>74012014</v>
          </cell>
          <cell r="AZ1566">
            <v>51012943</v>
          </cell>
        </row>
        <row r="1567">
          <cell r="D1567">
            <v>60311335</v>
          </cell>
          <cell r="E1567" t="str">
            <v>A</v>
          </cell>
          <cell r="F1567" t="str">
            <v>TV</v>
          </cell>
          <cell r="G1567" t="str">
            <v>ALMA YANET DE CANUL</v>
          </cell>
          <cell r="H1567" t="str">
            <v xml:space="preserve">CALLE CALKINI MZ-40 LOTE 4 NUM 33 </v>
          </cell>
          <cell r="I1567">
            <v>9981849926</v>
          </cell>
          <cell r="J1567" t="str">
            <v>HISENSE</v>
          </cell>
          <cell r="K1567" t="str">
            <v>50K20DW</v>
          </cell>
          <cell r="L1567" t="str">
            <v>50J140464H03316</v>
          </cell>
          <cell r="M1567" t="str">
            <v>TICKET: KAB / 000152101</v>
          </cell>
          <cell r="N1567">
            <v>10120.950000000001</v>
          </cell>
          <cell r="O1567">
            <v>41896</v>
          </cell>
          <cell r="P1567">
            <v>43010</v>
          </cell>
          <cell r="Q1567">
            <v>201033</v>
          </cell>
          <cell r="R1567" t="str">
            <v>PANEL 0C OC- 1007702</v>
          </cell>
          <cell r="S1567" t="str">
            <v xml:space="preserve"> EQUIPO EN RESGUARDO DEL CENTRO DE SERVI</v>
          </cell>
          <cell r="T1567" t="str">
            <v xml:space="preserve">  JUAN OSWALDO URIBE PERAZA   Fech</v>
          </cell>
          <cell r="U1567">
            <v>42845</v>
          </cell>
          <cell r="V1567" t="str">
            <v>SUR</v>
          </cell>
          <cell r="W1567" t="str">
            <v>COMPLETADO</v>
          </cell>
          <cell r="X1567" t="str">
            <v>TALLER</v>
          </cell>
          <cell r="Y1567">
            <v>42776</v>
          </cell>
          <cell r="Z1567">
            <v>1114</v>
          </cell>
          <cell r="AA1567" t="str">
            <v>M012</v>
          </cell>
          <cell r="AD1567" t="str">
            <v>Benito Juarez/Unodad Morelos</v>
          </cell>
          <cell r="AE1567" t="str">
            <v>QR</v>
          </cell>
          <cell r="AF1567" t="str">
            <v>MX</v>
          </cell>
          <cell r="AG1567" t="str">
            <v>10408725</v>
          </cell>
          <cell r="AH1567" t="str">
            <v>ALMA YANET DE CANUL</v>
          </cell>
          <cell r="AI1567" t="str">
            <v>Calkini num 33 SMZ 59 MZ 40 LT 4</v>
          </cell>
          <cell r="AJ1567" t="str">
            <v>9981849926</v>
          </cell>
          <cell r="AK1567">
            <v>0</v>
          </cell>
          <cell r="AL1567" t="str">
            <v>67515</v>
          </cell>
          <cell r="AM1567"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67" t="str">
            <v>1TE50B8NUSCB</v>
          </cell>
          <cell r="AO1567" t="str">
            <v>Smart</v>
          </cell>
          <cell r="AP1567" t="str">
            <v>Hisense</v>
          </cell>
          <cell r="AQ1567" t="str">
            <v>Opera</v>
          </cell>
          <cell r="AR1567" t="str">
            <v>FHD 1920 x 1080</v>
          </cell>
          <cell r="AS1567" t="str">
            <v/>
          </cell>
          <cell r="AT1567" t="e">
            <v>#N/A</v>
          </cell>
          <cell r="AY1567">
            <v>74012037</v>
          </cell>
          <cell r="AZ1567">
            <v>51012963</v>
          </cell>
        </row>
        <row r="1568">
          <cell r="D1568">
            <v>60312645</v>
          </cell>
          <cell r="E1568" t="str">
            <v xml:space="preserve">A  </v>
          </cell>
          <cell r="F1568" t="str">
            <v>TV</v>
          </cell>
          <cell r="G1568" t="str">
            <v xml:space="preserve">FRANCISCO RODRIGUEZ GODINEZ </v>
          </cell>
          <cell r="H1568" t="str">
            <v xml:space="preserve">5 DE MAYO 910, CANTERA, MONTERREY </v>
          </cell>
          <cell r="I1568">
            <v>8115510074</v>
          </cell>
          <cell r="J1568" t="str">
            <v>HISENSE</v>
          </cell>
          <cell r="K1568" t="str">
            <v>50K20DW</v>
          </cell>
          <cell r="L1568" t="str">
            <v>50G144844H02274</v>
          </cell>
          <cell r="M1568" t="str">
            <v>232906-6</v>
          </cell>
          <cell r="N1568">
            <v>16598</v>
          </cell>
          <cell r="O1568">
            <v>42069</v>
          </cell>
          <cell r="P1568">
            <v>42790</v>
          </cell>
          <cell r="Q1568">
            <v>201024</v>
          </cell>
          <cell r="R1568" t="str">
            <v xml:space="preserve">08/03/17 01:17 ERNESTO HDZ NP5 P1 OC 1007927 PANEL 173331 24/02/17 </v>
          </cell>
          <cell r="S1568" t="str">
            <v/>
          </cell>
          <cell r="T1568" t="str">
            <v xml:space="preserve">   SOFIA VAZQUEZ                  </v>
          </cell>
          <cell r="U1568" t="str">
            <v>2017-04-19</v>
          </cell>
          <cell r="V1568" t="str">
            <v>Norte</v>
          </cell>
          <cell r="W1568" t="str">
            <v>COMPLETADO</v>
          </cell>
          <cell r="X1568" t="str">
            <v>TALLER</v>
          </cell>
          <cell r="Y1568">
            <v>42788</v>
          </cell>
          <cell r="Z1568">
            <v>721</v>
          </cell>
          <cell r="AA1568" t="str">
            <v>M012</v>
          </cell>
          <cell r="AD1568" t="str">
            <v>monterrey/cantera</v>
          </cell>
          <cell r="AE1568" t="str">
            <v>NL</v>
          </cell>
          <cell r="AF1568" t="str">
            <v>MX</v>
          </cell>
          <cell r="AG1568" t="str">
            <v>10412108</v>
          </cell>
          <cell r="AH1568" t="str">
            <v>FRANCISCO RODRIGUEZ GODINEZ</v>
          </cell>
          <cell r="AI1568" t="str">
            <v>910 5 de mayo</v>
          </cell>
          <cell r="AJ1568" t="str">
            <v>8115510074</v>
          </cell>
          <cell r="AK1568">
            <v>0</v>
          </cell>
          <cell r="AL1568" t="str">
            <v>67150</v>
          </cell>
          <cell r="AM1568"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68" t="str">
            <v>1TE50B8NUSCB</v>
          </cell>
          <cell r="AO1568" t="str">
            <v>Smart</v>
          </cell>
          <cell r="AP1568" t="str">
            <v>Hisense</v>
          </cell>
          <cell r="AQ1568" t="str">
            <v>Opera</v>
          </cell>
          <cell r="AR1568" t="str">
            <v>FHD 1920 x 1080</v>
          </cell>
          <cell r="AS1568" t="str">
            <v/>
          </cell>
          <cell r="AT1568" t="e">
            <v>#N/A</v>
          </cell>
          <cell r="AY1568">
            <v>74012045</v>
          </cell>
          <cell r="AZ1568">
            <v>51012971</v>
          </cell>
        </row>
        <row r="1569">
          <cell r="D1569">
            <v>60311240</v>
          </cell>
          <cell r="E1569" t="str">
            <v>A</v>
          </cell>
          <cell r="F1569" t="str">
            <v>TV</v>
          </cell>
          <cell r="G1569" t="str">
            <v xml:space="preserve">BERTHA MINELIA SANTANA HERRERA </v>
          </cell>
          <cell r="H1569" t="str">
            <v xml:space="preserve">CALLE SAKAN MZ-3 LOTE 20 </v>
          </cell>
          <cell r="I1569">
            <v>9988988883</v>
          </cell>
          <cell r="J1569" t="str">
            <v>HISENSE</v>
          </cell>
          <cell r="K1569" t="str">
            <v>50K20DW</v>
          </cell>
          <cell r="L1569" t="str">
            <v>50G143064H02869</v>
          </cell>
          <cell r="M1569">
            <v>8607</v>
          </cell>
          <cell r="N1569">
            <v>9759.2000000000007</v>
          </cell>
          <cell r="O1569">
            <v>41893</v>
          </cell>
          <cell r="P1569">
            <v>42784</v>
          </cell>
          <cell r="Q1569">
            <v>201033</v>
          </cell>
          <cell r="R1569" t="str">
            <v>PANEL OC-1007626</v>
          </cell>
          <cell r="S1569" t="str">
            <v xml:space="preserve"> EQUIPO EN RESGUARDO DEL CENTRO DE SERVI</v>
          </cell>
          <cell r="T1569" t="str">
            <v xml:space="preserve">        JUAN OSWALDO URIBE PERAZA </v>
          </cell>
          <cell r="U1569">
            <v>42845</v>
          </cell>
          <cell r="V1569" t="str">
            <v>SUR</v>
          </cell>
          <cell r="W1569" t="str">
            <v>COMPLETADO</v>
          </cell>
          <cell r="X1569" t="str">
            <v>TALLER</v>
          </cell>
          <cell r="Y1569">
            <v>42775</v>
          </cell>
          <cell r="Z1569">
            <v>891</v>
          </cell>
          <cell r="AA1569" t="str">
            <v>M012</v>
          </cell>
          <cell r="AD1569" t="str">
            <v>Cancun/pelhaltun supermanzana 105</v>
          </cell>
          <cell r="AE1569" t="str">
            <v>QR</v>
          </cell>
          <cell r="AF1569" t="str">
            <v>MX</v>
          </cell>
          <cell r="AG1569" t="str">
            <v>10410478</v>
          </cell>
          <cell r="AH1569" t="str">
            <v>BERTHA MINELIA SANTANA HERRERA</v>
          </cell>
          <cell r="AI1569" t="str">
            <v>Sakan mz 3 lt 7</v>
          </cell>
          <cell r="AJ1569" t="str">
            <v>9987347082</v>
          </cell>
          <cell r="AK1569" t="str">
            <v>9987347082</v>
          </cell>
          <cell r="AL1569" t="str">
            <v>77533</v>
          </cell>
          <cell r="AM1569"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69" t="str">
            <v>1TE50B8NUSCB</v>
          </cell>
          <cell r="AO1569" t="str">
            <v>Smart</v>
          </cell>
          <cell r="AP1569" t="str">
            <v>Hisense</v>
          </cell>
          <cell r="AQ1569" t="str">
            <v>Opera</v>
          </cell>
          <cell r="AR1569" t="str">
            <v>FHD 1920 x 1080</v>
          </cell>
          <cell r="AS1569" t="str">
            <v/>
          </cell>
          <cell r="AT1569" t="e">
            <v>#N/A</v>
          </cell>
          <cell r="AY1569">
            <v>74012062</v>
          </cell>
          <cell r="AZ1569">
            <v>51012988</v>
          </cell>
        </row>
        <row r="1570">
          <cell r="D1570">
            <v>60313288</v>
          </cell>
          <cell r="E1570" t="str">
            <v xml:space="preserve">A  </v>
          </cell>
          <cell r="F1570" t="str">
            <v>TV</v>
          </cell>
          <cell r="G1570" t="str">
            <v>Amalia Santiago</v>
          </cell>
          <cell r="H1570" t="str">
            <v>PABLO NERIDAZ MZ 1 LT 7, Acuictlapilco/Chimalhuacan C.P 56364</v>
          </cell>
          <cell r="I1570">
            <v>26359369</v>
          </cell>
          <cell r="J1570" t="str">
            <v>HISENSE</v>
          </cell>
          <cell r="K1570" t="str">
            <v>50K20DW</v>
          </cell>
          <cell r="L1570" t="str">
            <v>50G143064H02474</v>
          </cell>
          <cell r="M1570" t="str">
            <v xml:space="preserve">TC#7101 7849 4902 5016 0693 89 TICKET DE COMPRA TIENDA BODEGA AURRERA </v>
          </cell>
          <cell r="N1570">
            <v>8499</v>
          </cell>
          <cell r="O1570">
            <v>41957</v>
          </cell>
          <cell r="P1570">
            <v>42802</v>
          </cell>
          <cell r="Q1570">
            <v>201767</v>
          </cell>
          <cell r="R1570" t="str">
            <v>16/03/2017 01 : 36  JORGE.VAZ : NP5 / P1A: 173332 PANEL    08-03-2017   OC-1008371</v>
          </cell>
          <cell r="S1570" t="str">
            <v>EQUIPO DAÑADO EN DOMICILIO DE CLIENTE</v>
          </cell>
          <cell r="T1570" t="str">
            <v xml:space="preserve">   RENE ARIAS                     </v>
          </cell>
          <cell r="U1570" t="str">
            <v>2017-04-10</v>
          </cell>
          <cell r="V1570" t="str">
            <v>CENTRO</v>
          </cell>
          <cell r="W1570" t="str">
            <v>COMPLETADO</v>
          </cell>
          <cell r="X1570" t="str">
            <v>TALLER</v>
          </cell>
          <cell r="Y1570">
            <v>42800</v>
          </cell>
          <cell r="Z1570">
            <v>845</v>
          </cell>
          <cell r="AA1570" t="str">
            <v>M012</v>
          </cell>
          <cell r="AD1570" t="str">
            <v>acuictlapilco/chimalhuacan</v>
          </cell>
          <cell r="AE1570" t="str">
            <v>MEX</v>
          </cell>
          <cell r="AF1570" t="str">
            <v>MX</v>
          </cell>
          <cell r="AG1570" t="str">
            <v>10413684</v>
          </cell>
          <cell r="AH1570" t="str">
            <v>AMALIA SANTIAGO</v>
          </cell>
          <cell r="AI1570" t="str">
            <v>plablo neridas mz 1 lt 7</v>
          </cell>
          <cell r="AJ1570" t="str">
            <v>26359369</v>
          </cell>
          <cell r="AK1570">
            <v>0</v>
          </cell>
          <cell r="AL1570" t="str">
            <v>56364</v>
          </cell>
          <cell r="AM1570"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70" t="str">
            <v>1TE50B8NUSCB</v>
          </cell>
          <cell r="AO1570" t="str">
            <v>Smart</v>
          </cell>
          <cell r="AP1570" t="str">
            <v>Hisense</v>
          </cell>
          <cell r="AQ1570" t="str">
            <v>Opera</v>
          </cell>
          <cell r="AR1570" t="str">
            <v>FHD 1920 x 1080</v>
          </cell>
          <cell r="AS1570" t="str">
            <v/>
          </cell>
          <cell r="AT1570" t="e">
            <v>#N/A</v>
          </cell>
          <cell r="AY1570">
            <v>74012064</v>
          </cell>
          <cell r="AZ1570">
            <v>51012990</v>
          </cell>
        </row>
        <row r="1571">
          <cell r="D1571">
            <v>60315008</v>
          </cell>
          <cell r="E1571" t="str">
            <v xml:space="preserve">A  </v>
          </cell>
          <cell r="F1571" t="str">
            <v>TV</v>
          </cell>
          <cell r="G1571" t="str">
            <v xml:space="preserve">JAVIER GONZALEZ MALDONADO </v>
          </cell>
          <cell r="H1571" t="str">
            <v>LORENZO BUTORINI 568</v>
          </cell>
          <cell r="I1571">
            <v>4431602777</v>
          </cell>
          <cell r="J1571" t="str">
            <v>HISENSE</v>
          </cell>
          <cell r="K1571" t="str">
            <v>50K20DW</v>
          </cell>
          <cell r="L1571" t="str">
            <v>50G143064H01860</v>
          </cell>
          <cell r="M1571">
            <v>123776</v>
          </cell>
          <cell r="N1571">
            <v>10499</v>
          </cell>
          <cell r="O1571">
            <v>41993</v>
          </cell>
          <cell r="P1571">
            <v>42822</v>
          </cell>
          <cell r="Q1571">
            <v>202300</v>
          </cell>
          <cell r="R1571" t="str">
            <v>FALTA DE PANEL: T173331 OC:1009133</v>
          </cell>
          <cell r="S1571" t="str">
            <v/>
          </cell>
          <cell r="T1571" t="str">
            <v xml:space="preserve">  MULTISERVICIOS ALVARADO         </v>
          </cell>
          <cell r="U1571" t="str">
            <v>2017-04-20</v>
          </cell>
          <cell r="V1571" t="str">
            <v>SUR</v>
          </cell>
          <cell r="W1571" t="str">
            <v>COMPLETADO</v>
          </cell>
          <cell r="X1571" t="str">
            <v>TALLER</v>
          </cell>
          <cell r="Y1571">
            <v>42821</v>
          </cell>
          <cell r="Z1571">
            <v>829</v>
          </cell>
          <cell r="AA1571" t="str">
            <v>M012</v>
          </cell>
          <cell r="AD1571" t="str">
            <v>Morelia/ejidal Isaac Arriaga</v>
          </cell>
          <cell r="AE1571" t="str">
            <v>MCH</v>
          </cell>
          <cell r="AF1571" t="str">
            <v>MX</v>
          </cell>
          <cell r="AG1571" t="str">
            <v>10415167</v>
          </cell>
          <cell r="AH1571" t="str">
            <v>JAVIER GONZALEZ MALDONADO</v>
          </cell>
          <cell r="AI1571" t="str">
            <v>568 Lorenzo Butorini</v>
          </cell>
          <cell r="AJ1571" t="str">
            <v>4432783223</v>
          </cell>
          <cell r="AK1571" t="str">
            <v>4432783223</v>
          </cell>
          <cell r="AL1571" t="str">
            <v>52228</v>
          </cell>
          <cell r="AM1571"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71" t="str">
            <v>1TE50B8NUSCB</v>
          </cell>
          <cell r="AO1571" t="str">
            <v>Smart</v>
          </cell>
          <cell r="AP1571" t="str">
            <v>Hisense</v>
          </cell>
          <cell r="AQ1571" t="str">
            <v>Opera</v>
          </cell>
          <cell r="AR1571" t="str">
            <v>FHD 1920 x 1080</v>
          </cell>
          <cell r="AS1571" t="str">
            <v>3TE50G165140G1651M010</v>
          </cell>
          <cell r="AT1571">
            <v>28</v>
          </cell>
          <cell r="AU1571" t="str">
            <v>50H7GB</v>
          </cell>
          <cell r="AV1571" t="str">
            <v>3TE50G165140</v>
          </cell>
          <cell r="AW1571" t="str">
            <v>G1651</v>
          </cell>
          <cell r="AX1571" t="str">
            <v>M010</v>
          </cell>
          <cell r="AY1571">
            <v>74012066</v>
          </cell>
          <cell r="AZ1571">
            <v>51012992</v>
          </cell>
          <cell r="BA1571">
            <v>80141585</v>
          </cell>
        </row>
        <row r="1572">
          <cell r="D1572">
            <v>60311273</v>
          </cell>
          <cell r="E1572" t="str">
            <v>A</v>
          </cell>
          <cell r="F1572" t="str">
            <v>TV</v>
          </cell>
          <cell r="G1572" t="str">
            <v xml:space="preserve">LUIS MANUEL FARIAS </v>
          </cell>
          <cell r="H1572" t="str">
            <v xml:space="preserve">STO. TOMAS 631 , SAN ROQUE </v>
          </cell>
          <cell r="I1572">
            <v>4621506228</v>
          </cell>
          <cell r="J1572" t="str">
            <v>HISENSE</v>
          </cell>
          <cell r="K1572" t="str">
            <v>50K20DW</v>
          </cell>
          <cell r="L1572" t="str">
            <v>50G143064H02158</v>
          </cell>
          <cell r="M1572" t="str">
            <v xml:space="preserve">POLIZA DE GARANTIA </v>
          </cell>
          <cell r="N1572">
            <v>0</v>
          </cell>
          <cell r="O1572">
            <v>41973</v>
          </cell>
          <cell r="P1572">
            <v>42780</v>
          </cell>
          <cell r="Q1572">
            <v>201055</v>
          </cell>
          <cell r="R1572" t="str">
            <v xml:space="preserve">18/02/2017 01 : 31  ERNESTO.HERN : NP5
15/02/2017 07 : 07 201055 : 14/02/2017 PEDIDO REALIZADO VIA CORREO.
SE ADJUNTA FORMATO.
PANEL LCD DAÑADO
</v>
          </cell>
          <cell r="S1572" t="str">
            <v/>
          </cell>
          <cell r="T1572" t="str">
            <v xml:space="preserve">  VANESA AGUILAR VAZQUEZ          </v>
          </cell>
          <cell r="U1572" t="str">
            <v>2017-04-17</v>
          </cell>
          <cell r="V1572" t="str">
            <v>Norte</v>
          </cell>
          <cell r="W1572" t="str">
            <v>COMPLETADO</v>
          </cell>
          <cell r="X1572" t="str">
            <v>TALLER</v>
          </cell>
          <cell r="Y1572">
            <v>42776</v>
          </cell>
          <cell r="Z1572">
            <v>803</v>
          </cell>
          <cell r="AA1572" t="str">
            <v>M010</v>
          </cell>
          <cell r="AD1572" t="str">
            <v>Irapuato/San roque</v>
          </cell>
          <cell r="AE1572" t="str">
            <v>GTO</v>
          </cell>
          <cell r="AF1572" t="str">
            <v>MX</v>
          </cell>
          <cell r="AG1572" t="str">
            <v>10411532</v>
          </cell>
          <cell r="AH1572" t="str">
            <v>LUIS MANUEL FARIAS</v>
          </cell>
          <cell r="AI1572" t="str">
            <v>631 Sto Tomas</v>
          </cell>
          <cell r="AJ1572" t="str">
            <v>4621506228</v>
          </cell>
          <cell r="AK1572">
            <v>0</v>
          </cell>
          <cell r="AL1572" t="str">
            <v>35580</v>
          </cell>
          <cell r="AM1572"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72" t="str">
            <v>1TE50B8NUSCB</v>
          </cell>
          <cell r="AO1572" t="str">
            <v>Smart</v>
          </cell>
          <cell r="AP1572" t="str">
            <v>Hisense</v>
          </cell>
          <cell r="AQ1572" t="str">
            <v>Opera</v>
          </cell>
          <cell r="AR1572" t="str">
            <v>FHD 1920 x 1080</v>
          </cell>
          <cell r="AS1572" t="str">
            <v/>
          </cell>
          <cell r="AT1572" t="e">
            <v>#N/A</v>
          </cell>
          <cell r="AY1572">
            <v>74012125</v>
          </cell>
          <cell r="AZ1572">
            <v>51013049</v>
          </cell>
        </row>
        <row r="1573">
          <cell r="D1573">
            <v>60310039</v>
          </cell>
          <cell r="E1573" t="str">
            <v>A</v>
          </cell>
          <cell r="F1573" t="str">
            <v>TV</v>
          </cell>
          <cell r="G1573" t="str">
            <v>NORMA ESTRADA NUÑEZ</v>
          </cell>
          <cell r="H1573" t="str">
            <v>PASEO DEL CHURUBUSCO 295, CUMBRES 1ER SECTOR, MONTERREY</v>
          </cell>
          <cell r="I1573">
            <v>8183702604</v>
          </cell>
          <cell r="J1573" t="str">
            <v>HISENSE</v>
          </cell>
          <cell r="K1573" t="str">
            <v>50K20DW</v>
          </cell>
          <cell r="L1573" t="str">
            <v>50G143292H09116</v>
          </cell>
          <cell r="M1573" t="str">
            <v>TIKET</v>
          </cell>
          <cell r="N1573">
            <v>11998</v>
          </cell>
          <cell r="O1573">
            <v>42192</v>
          </cell>
          <cell r="P1573">
            <v>42758</v>
          </cell>
          <cell r="Q1573">
            <v>201024</v>
          </cell>
          <cell r="R1573" t="str">
            <v>19/01/17-5:09 ERNESTO HDZ NP5-P1A O.C.100638, PANEL,173331</v>
          </cell>
          <cell r="S1573" t="str">
            <v/>
          </cell>
          <cell r="T1573" t="str">
            <v xml:space="preserve">  SOFIA VAZQUEZ                   </v>
          </cell>
          <cell r="U1573" t="str">
            <v>2017-04-25</v>
          </cell>
          <cell r="V1573" t="str">
            <v>Norte</v>
          </cell>
          <cell r="W1573" t="str">
            <v>COMPLETADO</v>
          </cell>
          <cell r="X1573" t="str">
            <v>TALLER</v>
          </cell>
          <cell r="Y1573">
            <v>42760</v>
          </cell>
          <cell r="Z1573">
            <v>568</v>
          </cell>
          <cell r="AA1573" t="str">
            <v>M010</v>
          </cell>
          <cell r="AD1573" t="str">
            <v>col huaimitas/san jose del cabo</v>
          </cell>
          <cell r="AE1573" t="str">
            <v>BCS</v>
          </cell>
          <cell r="AF1573" t="str">
            <v>MX</v>
          </cell>
          <cell r="AG1573" t="str">
            <v>10410211</v>
          </cell>
          <cell r="AH1573" t="str">
            <v>JOSE MARTIN GREEN AMADOR</v>
          </cell>
          <cell r="AI1573" t="str">
            <v>ciencias sociales num 24</v>
          </cell>
          <cell r="AJ1573" t="str">
            <v>6241615905</v>
          </cell>
          <cell r="AK1573">
            <v>0</v>
          </cell>
          <cell r="AL1573" t="str">
            <v>23400</v>
          </cell>
          <cell r="AM1573"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74012230</v>
          </cell>
          <cell r="AZ1573">
            <v>51013160</v>
          </cell>
          <cell r="BA1573">
            <v>80149964</v>
          </cell>
        </row>
        <row r="1574">
          <cell r="D1574">
            <v>60314590</v>
          </cell>
          <cell r="E1574" t="str">
            <v>A</v>
          </cell>
          <cell r="F1574" t="str">
            <v>TV</v>
          </cell>
          <cell r="G1574" t="str">
            <v>JOAN CLAUDE BACH</v>
          </cell>
          <cell r="H1574" t="str">
            <v>HACIENDA LAS BUGAMBILIAS 225, CUMBRES ELITE SECTOR HACIENDAS, MONTERREY</v>
          </cell>
          <cell r="I1574" t="str">
            <v>8117727414, 8120637677</v>
          </cell>
          <cell r="J1574" t="str">
            <v>HISENSE</v>
          </cell>
          <cell r="K1574" t="str">
            <v>50K20DW</v>
          </cell>
          <cell r="L1574" t="str">
            <v>50J140464H02346</v>
          </cell>
          <cell r="M1574" t="str">
            <v>TIKET</v>
          </cell>
          <cell r="N1574">
            <v>8499</v>
          </cell>
          <cell r="O1574">
            <v>41941</v>
          </cell>
          <cell r="P1574">
            <v>42821</v>
          </cell>
          <cell r="Q1574">
            <v>201024</v>
          </cell>
          <cell r="R1574" t="str">
            <v>04/06/17 10:02 ARANTXA. MON NP5 P1A OC 1009195 PANEL 173331</v>
          </cell>
          <cell r="S1574" t="str">
            <v/>
          </cell>
          <cell r="T1574" t="str">
            <v xml:space="preserve">    SOFIA VAZQUEZ                 </v>
          </cell>
          <cell r="U1574" t="str">
            <v>2017-04-21</v>
          </cell>
          <cell r="V1574" t="str">
            <v>Norte</v>
          </cell>
          <cell r="W1574" t="str">
            <v>COMPLETADO</v>
          </cell>
          <cell r="X1574" t="str">
            <v>TALLER</v>
          </cell>
          <cell r="Y1574">
            <v>42816</v>
          </cell>
          <cell r="Z1574">
            <v>875</v>
          </cell>
          <cell r="AA1574" t="str">
            <v>M010</v>
          </cell>
          <cell r="AD1574" t="str">
            <v>Monterrey/Cumbres Elite s. haciendas</v>
          </cell>
          <cell r="AE1574" t="str">
            <v>NL</v>
          </cell>
          <cell r="AF1574" t="str">
            <v>MX</v>
          </cell>
          <cell r="AG1574" t="str">
            <v>10414689</v>
          </cell>
          <cell r="AH1574" t="str">
            <v>JOANCLAUDE BACHR</v>
          </cell>
          <cell r="AI1574" t="str">
            <v>225 Hacienda las bugambilias</v>
          </cell>
          <cell r="AJ1574" t="str">
            <v>8120637677</v>
          </cell>
          <cell r="AK1574" t="str">
            <v>8120637677</v>
          </cell>
          <cell r="AL1574" t="str">
            <v>64340</v>
          </cell>
          <cell r="AM1574"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74" t="str">
            <v>1TE50B8NUSCB</v>
          </cell>
          <cell r="AO1574" t="str">
            <v>Smart</v>
          </cell>
          <cell r="AP1574" t="str">
            <v>Hisense</v>
          </cell>
          <cell r="AQ1574" t="str">
            <v>Opera</v>
          </cell>
          <cell r="AR1574" t="str">
            <v>FHD 1920 x 1080</v>
          </cell>
          <cell r="AS1574" t="str">
            <v/>
          </cell>
          <cell r="AT1574" t="e">
            <v>#N/A</v>
          </cell>
          <cell r="AY1574">
            <v>74012164</v>
          </cell>
          <cell r="AZ1574">
            <v>51013087</v>
          </cell>
        </row>
        <row r="1575">
          <cell r="D1575">
            <v>60311993</v>
          </cell>
          <cell r="E1575" t="str">
            <v>A</v>
          </cell>
          <cell r="F1575" t="str">
            <v>AC</v>
          </cell>
          <cell r="G1575" t="str">
            <v>JUAN GERMAN SANCHEZ</v>
          </cell>
          <cell r="H1575" t="str">
            <v>FRANCIA 208, COL. VICENTE GUERRERO, CIUDAD MADERO</v>
          </cell>
          <cell r="I1575">
            <v>8332106792</v>
          </cell>
          <cell r="J1575" t="str">
            <v>HISENSE</v>
          </cell>
          <cell r="K1575" t="str">
            <v>AS-12CR5FVNVQ</v>
          </cell>
          <cell r="L1575" t="str">
            <v>1KK0120T2N0PDJEJTJJ1061</v>
          </cell>
          <cell r="M1575">
            <v>3673</v>
          </cell>
          <cell r="N1575">
            <v>4195</v>
          </cell>
          <cell r="O1575">
            <v>42474</v>
          </cell>
          <cell r="P1575">
            <v>42789</v>
          </cell>
          <cell r="Q1575">
            <v>202245</v>
          </cell>
          <cell r="R1575" t="str">
            <v>08/03/2017 01 : 42  ERNESTO.HERN : NP5
26/02/2017 07 : 10 202245 : PEDIDO DE COMPRA OC-1007953</v>
          </cell>
          <cell r="S1575" t="str">
            <v/>
          </cell>
          <cell r="T1575" t="str">
            <v xml:space="preserve">Alfredo Pineda                </v>
          </cell>
          <cell r="U1575" t="str">
            <v>2017-03-08</v>
          </cell>
          <cell r="V1575" t="str">
            <v>Norte</v>
          </cell>
          <cell r="W1575" t="str">
            <v>COMPLETADO</v>
          </cell>
          <cell r="X1575" t="str">
            <v>TALLER</v>
          </cell>
          <cell r="Y1575">
            <v>42786</v>
          </cell>
          <cell r="Z1575">
            <v>315</v>
          </cell>
          <cell r="AA1575" t="str">
            <v>M010</v>
          </cell>
          <cell r="AB1575" t="str">
            <v xml:space="preserve">K1409110/motor del ventilador - Outdoor Fan </v>
          </cell>
          <cell r="AC1575" t="str">
            <v>OC-1007953</v>
          </cell>
          <cell r="AD1575" t="str">
            <v>VICENTE GUERRERO/CD MADERTO</v>
          </cell>
          <cell r="AE1575" t="str">
            <v>TMS</v>
          </cell>
          <cell r="AF1575" t="str">
            <v>MX</v>
          </cell>
          <cell r="AG1575" t="str">
            <v>10410775</v>
          </cell>
          <cell r="AH1575" t="str">
            <v>JUAN GERMAN SANCHEZ</v>
          </cell>
          <cell r="AI1575" t="str">
            <v>208 CALLE FRANCIA</v>
          </cell>
          <cell r="AJ1575" t="str">
            <v>8332106792</v>
          </cell>
          <cell r="AK1575" t="str">
            <v>8331409449</v>
          </cell>
          <cell r="AL1575" t="str">
            <v>89580</v>
          </cell>
          <cell r="AM1575"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75" t="str">
            <v>GKK012NJ1180</v>
          </cell>
          <cell r="AO1575" t="e">
            <v>#N/A</v>
          </cell>
          <cell r="AP1575" t="e">
            <v>#N/A</v>
          </cell>
          <cell r="AQ1575" t="e">
            <v>#N/A</v>
          </cell>
          <cell r="AR1575" t="e">
            <v>#N/A</v>
          </cell>
          <cell r="AS1575" t="str">
            <v>GKK012NJF158KH5E2M010</v>
          </cell>
          <cell r="AT1575">
            <v>1</v>
          </cell>
          <cell r="AU1575" t="str">
            <v>AS-12CR5FVETD</v>
          </cell>
          <cell r="AV1575" t="str">
            <v>GKK012NJF158</v>
          </cell>
          <cell r="AW1575" t="str">
            <v>KH5E2</v>
          </cell>
          <cell r="AX1575" t="str">
            <v>M010</v>
          </cell>
          <cell r="AY1575">
            <v>74012173</v>
          </cell>
          <cell r="AZ1575">
            <v>51013097</v>
          </cell>
          <cell r="BA1575">
            <v>80146144</v>
          </cell>
        </row>
        <row r="1576">
          <cell r="D1576">
            <v>60312095</v>
          </cell>
          <cell r="E1576" t="str">
            <v>A</v>
          </cell>
          <cell r="F1576" t="str">
            <v>TV</v>
          </cell>
          <cell r="G1576" t="str">
            <v xml:space="preserve">HECTOR ARTURO MENDOZA SERVENTI </v>
          </cell>
          <cell r="H1576" t="str">
            <v xml:space="preserve">PASEO NIZA 143, PASEO DE CUMBRES, MONTERREY </v>
          </cell>
          <cell r="I1576">
            <v>8186922046</v>
          </cell>
          <cell r="J1576" t="str">
            <v>HISENSE</v>
          </cell>
          <cell r="K1576" t="str">
            <v>50K20DW</v>
          </cell>
          <cell r="L1576" t="str">
            <v>50G143064H01481</v>
          </cell>
          <cell r="M1576" t="str">
            <v>POLIZA</v>
          </cell>
          <cell r="N1576">
            <v>9098</v>
          </cell>
          <cell r="O1576">
            <v>41956</v>
          </cell>
          <cell r="P1576">
            <v>42800</v>
          </cell>
          <cell r="Q1576">
            <v>201024</v>
          </cell>
          <cell r="R1576" t="str">
            <v>24/02/17 01:30 ERNESTO HDZ NP5 P1A OC 1007745 PANEL 173331</v>
          </cell>
          <cell r="S1576" t="str">
            <v/>
          </cell>
          <cell r="T1576" t="str">
            <v xml:space="preserve"> SOFIA VAZQUEZ                    </v>
          </cell>
          <cell r="U1576" t="str">
            <v>2017-04-25</v>
          </cell>
          <cell r="V1576" t="str">
            <v>Norte</v>
          </cell>
          <cell r="W1576" t="str">
            <v>COMPLETADO</v>
          </cell>
          <cell r="X1576" t="str">
            <v>TALLER</v>
          </cell>
          <cell r="Y1576">
            <v>42787</v>
          </cell>
          <cell r="Z1576">
            <v>831</v>
          </cell>
          <cell r="AA1576" t="str">
            <v>M010</v>
          </cell>
          <cell r="AD1576" t="str">
            <v>Paseo de Cumbres/Monterrey</v>
          </cell>
          <cell r="AE1576" t="str">
            <v>NL</v>
          </cell>
          <cell r="AF1576" t="str">
            <v>MX</v>
          </cell>
          <cell r="AG1576" t="str">
            <v>10411894</v>
          </cell>
          <cell r="AH1576" t="str">
            <v>HECTOR ARTURO MENMDOZA SERVENTI</v>
          </cell>
          <cell r="AI1576" t="str">
            <v>143 Paseo Niza</v>
          </cell>
          <cell r="AJ1576" t="str">
            <v>8121811888</v>
          </cell>
          <cell r="AK1576" t="str">
            <v>8121811888</v>
          </cell>
          <cell r="AL1576" t="str">
            <v>64346</v>
          </cell>
          <cell r="AM1576"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76" t="str">
            <v>1TE50B8NUSCB</v>
          </cell>
          <cell r="AO1576" t="str">
            <v>Smart</v>
          </cell>
          <cell r="AP1576" t="str">
            <v>Hisense</v>
          </cell>
          <cell r="AQ1576" t="str">
            <v>Opera</v>
          </cell>
          <cell r="AR1576" t="str">
            <v>FHD 1920 x 1080</v>
          </cell>
          <cell r="AS1576" t="str">
            <v>3TE50G165140G165140M010</v>
          </cell>
          <cell r="AT1576">
            <v>28</v>
          </cell>
          <cell r="AU1576" t="str">
            <v>50H7GB</v>
          </cell>
          <cell r="AV1576" t="str">
            <v>3TE50G165140</v>
          </cell>
          <cell r="AW1576" t="str">
            <v>G165140</v>
          </cell>
          <cell r="AX1576" t="str">
            <v>M010</v>
          </cell>
          <cell r="AY1576">
            <v>74012210</v>
          </cell>
          <cell r="AZ1576">
            <v>51013140</v>
          </cell>
          <cell r="BA1576">
            <v>80148522</v>
          </cell>
        </row>
        <row r="1577">
          <cell r="D1577">
            <v>60311856</v>
          </cell>
          <cell r="E1577" t="str">
            <v>A</v>
          </cell>
          <cell r="F1577" t="str">
            <v>TV</v>
          </cell>
          <cell r="G1577" t="str">
            <v>JOSE LUIS FUENTES SALAS</v>
          </cell>
          <cell r="H1577" t="str">
            <v>RAFAEL DELGADO MARTINEZ 518 COL VIÑEDO MARQUEZ PARRAS DE LA FUENTE, COAHUILA C.P. 27989</v>
          </cell>
          <cell r="I1577">
            <v>8424224822</v>
          </cell>
          <cell r="J1577" t="str">
            <v>HISENSE</v>
          </cell>
          <cell r="K1577" t="str">
            <v>50K20DW</v>
          </cell>
          <cell r="L1577" t="str">
            <v>50G143291H03926</v>
          </cell>
          <cell r="M1577" t="str">
            <v>33829</v>
          </cell>
          <cell r="N1577">
            <v>11998.37</v>
          </cell>
          <cell r="O1577">
            <v>42138</v>
          </cell>
          <cell r="P1577">
            <v>42792</v>
          </cell>
          <cell r="Q1577">
            <v>201017</v>
          </cell>
          <cell r="R1577" t="str">
            <v>09/03/17 01:23 ERNESTO.HERN NP5 PIA:176661,OC-1007933 PANEL</v>
          </cell>
          <cell r="S1577" t="str">
            <v/>
          </cell>
          <cell r="T1577" t="str">
            <v xml:space="preserve"> ROSALINA ALVAREZ DEL CASTILLO    </v>
          </cell>
          <cell r="U1577" t="str">
            <v>2017/04/21</v>
          </cell>
          <cell r="V1577" t="str">
            <v>Norte</v>
          </cell>
          <cell r="W1577" t="str">
            <v>COMPLETADO</v>
          </cell>
          <cell r="X1577" t="str">
            <v>TALLER</v>
          </cell>
          <cell r="Y1577">
            <v>42783</v>
          </cell>
          <cell r="Z1577">
            <v>645</v>
          </cell>
          <cell r="AA1577" t="str">
            <v>M010</v>
          </cell>
          <cell r="AD1577" t="str">
            <v>barra fuente/viñedo marquez</v>
          </cell>
          <cell r="AE1577" t="str">
            <v>COA</v>
          </cell>
          <cell r="AF1577" t="str">
            <v>MX</v>
          </cell>
          <cell r="AG1577" t="str">
            <v>10409301</v>
          </cell>
          <cell r="AH1577" t="str">
            <v>JOSE LUIS FUENTES SALAS</v>
          </cell>
          <cell r="AI1577" t="str">
            <v>518 rafael delgado mtz</v>
          </cell>
          <cell r="AJ1577" t="str">
            <v>8424224822</v>
          </cell>
          <cell r="AK1577" t="str">
            <v>1018421017431</v>
          </cell>
          <cell r="AL1577" t="str">
            <v>27989</v>
          </cell>
          <cell r="AM1577"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77" t="str">
            <v>1TE50B8NUSCB</v>
          </cell>
          <cell r="AO1577" t="str">
            <v>Smart</v>
          </cell>
          <cell r="AP1577" t="str">
            <v>Hisense</v>
          </cell>
          <cell r="AQ1577" t="str">
            <v>Opera</v>
          </cell>
          <cell r="AR1577" t="str">
            <v>FHD 1920 x 1080</v>
          </cell>
          <cell r="AS1577" t="str">
            <v>3TE50G1613D1G1613D1M010</v>
          </cell>
          <cell r="AT1577">
            <v>2</v>
          </cell>
          <cell r="AU1577" t="str">
            <v>50H7GB</v>
          </cell>
          <cell r="AV1577" t="str">
            <v>3TE50G1613D1</v>
          </cell>
          <cell r="AW1577" t="str">
            <v>G1613D1</v>
          </cell>
          <cell r="AX1577" t="str">
            <v>M010</v>
          </cell>
          <cell r="AY1577">
            <v>74012216</v>
          </cell>
          <cell r="AZ1577">
            <v>51013146</v>
          </cell>
          <cell r="BA1577">
            <v>80147801</v>
          </cell>
        </row>
        <row r="1578">
          <cell r="D1578">
            <v>60311431</v>
          </cell>
          <cell r="E1578" t="str">
            <v>A</v>
          </cell>
          <cell r="F1578" t="str">
            <v>TV</v>
          </cell>
          <cell r="G1578" t="str">
            <v>ROSA MARIA LUNA SÁNCHEZ</v>
          </cell>
          <cell r="H1578" t="str">
            <v>ROCIOS MZ 15 LT 21 CASA 46, COL. LOS HEROES COACALCO</v>
          </cell>
          <cell r="I1578" t="str">
            <v>5879-4944</v>
          </cell>
          <cell r="J1578" t="str">
            <v>HISENSE</v>
          </cell>
          <cell r="K1578" t="str">
            <v>50K20DW</v>
          </cell>
          <cell r="L1578" t="str">
            <v>50G143291H16629</v>
          </cell>
          <cell r="M1578" t="str">
            <v>CARTA DE ACEPTACION</v>
          </cell>
          <cell r="N1578">
            <v>8800</v>
          </cell>
          <cell r="O1578">
            <v>42051</v>
          </cell>
          <cell r="P1578">
            <v>42783</v>
          </cell>
          <cell r="Q1578">
            <v>201010</v>
          </cell>
          <cell r="R1578" t="str">
            <v>PENDIENTE POR PANEL</v>
          </cell>
          <cell r="S1578" t="str">
            <v>SE RECOGE EQUIPO CON BASE</v>
          </cell>
          <cell r="T1578" t="str">
            <v xml:space="preserve">  VIRGINIA ANGUIANO               </v>
          </cell>
          <cell r="U1578" t="str">
            <v>2017-02-22</v>
          </cell>
          <cell r="V1578" t="str">
            <v>Centro</v>
          </cell>
          <cell r="W1578" t="str">
            <v>COMPLETADO</v>
          </cell>
          <cell r="Y1578">
            <v>42779</v>
          </cell>
          <cell r="Z1578">
            <v>732</v>
          </cell>
          <cell r="AA1578" t="str">
            <v>M012</v>
          </cell>
          <cell r="AB1578" t="str">
            <v>T173331/Panel - PANEL</v>
          </cell>
          <cell r="AC1578" t="str">
            <v>OC-1007598</v>
          </cell>
          <cell r="AD1578" t="str">
            <v>COACALCO DE BERRIOZA/LOS HEROES COACALCO</v>
          </cell>
          <cell r="AE1578" t="str">
            <v>MEX</v>
          </cell>
          <cell r="AF1578" t="str">
            <v>MX</v>
          </cell>
          <cell r="AG1578" t="str">
            <v>10411102</v>
          </cell>
          <cell r="AH1578" t="str">
            <v>ROSA MARIA LUNA SANCHEZ</v>
          </cell>
          <cell r="AI1578" t="str">
            <v>MZ15 LT21 CALLE ROCIOS CASA 46</v>
          </cell>
          <cell r="AJ1578" t="str">
            <v>58794944</v>
          </cell>
          <cell r="AK1578" t="str">
            <v>5532118672</v>
          </cell>
          <cell r="AL1578" t="str">
            <v>55712</v>
          </cell>
          <cell r="AM1578"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78" t="str">
            <v>1TE50B8NUSCB</v>
          </cell>
          <cell r="AO1578" t="str">
            <v>Smart</v>
          </cell>
          <cell r="AP1578" t="str">
            <v>Hisense</v>
          </cell>
          <cell r="AQ1578" t="str">
            <v>Opera</v>
          </cell>
          <cell r="AR1578" t="str">
            <v>FHD 1920 x 1080</v>
          </cell>
          <cell r="AS1578" t="str">
            <v/>
          </cell>
          <cell r="AT1578" t="e">
            <v>#N/A</v>
          </cell>
          <cell r="AY1578">
            <v>74011600</v>
          </cell>
          <cell r="AZ1578">
            <v>51012536</v>
          </cell>
        </row>
        <row r="1579">
          <cell r="D1579">
            <v>60312077</v>
          </cell>
          <cell r="E1579" t="str">
            <v>A</v>
          </cell>
          <cell r="F1579" t="str">
            <v>TV</v>
          </cell>
          <cell r="G1579" t="str">
            <v>MARIA LEONELA BORUA HERRERA</v>
          </cell>
          <cell r="H1579" t="str">
            <v>SALAMANCA 160 Col. SAN PEDRITO Mpo. TLAQUEPAQUE</v>
          </cell>
          <cell r="I1579">
            <v>3319419238</v>
          </cell>
          <cell r="J1579" t="str">
            <v>HISENSE</v>
          </cell>
          <cell r="K1579" t="str">
            <v>50K20DW</v>
          </cell>
          <cell r="L1579" t="str">
            <v>50J140464H00254</v>
          </cell>
          <cell r="M1579" t="str">
            <v>TLA/ 000223404</v>
          </cell>
          <cell r="N1579">
            <v>299</v>
          </cell>
          <cell r="O1579">
            <v>41852</v>
          </cell>
          <cell r="P1579">
            <v>42789</v>
          </cell>
          <cell r="Q1579">
            <v>201076</v>
          </cell>
          <cell r="R1579" t="str">
            <v>No hay refacciones para surtir y poder reparar</v>
          </cell>
          <cell r="S1579" t="str">
            <v>El precio que aparece en el ticket es el equivalente al primer abono para esta pantalla; no contamos con el precio total</v>
          </cell>
          <cell r="T1579" t="str">
            <v>Carlos Muñiz</v>
          </cell>
          <cell r="U1579">
            <v>42837</v>
          </cell>
          <cell r="V1579" t="str">
            <v>SUR</v>
          </cell>
          <cell r="W1579" t="str">
            <v>COMPLETADO</v>
          </cell>
          <cell r="X1579" t="str">
            <v>CLIENTE</v>
          </cell>
          <cell r="Y1579">
            <v>42787</v>
          </cell>
          <cell r="Z1579">
            <v>937</v>
          </cell>
          <cell r="AA1579" t="str">
            <v>M010</v>
          </cell>
          <cell r="AB1579" t="str">
            <v>T173331/Panel - PANEL</v>
          </cell>
          <cell r="AC1579" t="str">
            <v>OC-1007830</v>
          </cell>
          <cell r="AD1579" t="str">
            <v>Tlaquepaque/San Pedrito</v>
          </cell>
          <cell r="AE1579" t="str">
            <v>JAL</v>
          </cell>
          <cell r="AF1579" t="str">
            <v>MX</v>
          </cell>
          <cell r="AG1579" t="str">
            <v>10412226</v>
          </cell>
          <cell r="AH1579" t="str">
            <v>LEONELA MORUA</v>
          </cell>
          <cell r="AI1579" t="str">
            <v>Salamanca No. 160</v>
          </cell>
          <cell r="AJ1579" t="str">
            <v>33-19-41-92-38</v>
          </cell>
          <cell r="AK1579">
            <v>0</v>
          </cell>
          <cell r="AL1579" t="str">
            <v>45625</v>
          </cell>
          <cell r="AM1579"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79" t="str">
            <v>1TE50B8NUSCB</v>
          </cell>
          <cell r="AO1579" t="str">
            <v>Smart</v>
          </cell>
          <cell r="AP1579" t="str">
            <v>Hisense</v>
          </cell>
          <cell r="AQ1579" t="str">
            <v>Opera</v>
          </cell>
          <cell r="AR1579" t="str">
            <v>FHD 1920 x 1080</v>
          </cell>
          <cell r="AS1579" t="str">
            <v/>
          </cell>
          <cell r="AT1579" t="e">
            <v>#N/A</v>
          </cell>
          <cell r="AY1579">
            <v>74012175</v>
          </cell>
          <cell r="AZ1579">
            <v>51013101</v>
          </cell>
        </row>
        <row r="1580">
          <cell r="D1580">
            <v>60310660</v>
          </cell>
          <cell r="E1580" t="str">
            <v>B</v>
          </cell>
          <cell r="F1580" t="str">
            <v>CELULAR</v>
          </cell>
          <cell r="G1580" t="str">
            <v>AlbertoChavezCarmona</v>
          </cell>
          <cell r="H1580" t="str">
            <v>Ave.EberardoGonzalezno459,Juchitepec/BarrioCuauchosongo,MEX,CP.56860</v>
          </cell>
          <cell r="I1580">
            <v>5979766588</v>
          </cell>
          <cell r="J1580" t="str">
            <v>HISENSE</v>
          </cell>
          <cell r="K1580" t="str">
            <v>C20</v>
          </cell>
          <cell r="L1580" t="str">
            <v>1MH75A91MX10D0H15H202B2</v>
          </cell>
          <cell r="M1580">
            <v>800093971</v>
          </cell>
          <cell r="N1580">
            <v>4999</v>
          </cell>
          <cell r="O1580">
            <v>42579</v>
          </cell>
          <cell r="P1580">
            <v>42767</v>
          </cell>
          <cell r="Q1580">
            <v>201709</v>
          </cell>
          <cell r="R1580" t="str">
            <v>CFOTORGADOPORSOPORTETECNICO(IRREPARABILIDAD)</v>
          </cell>
          <cell r="S1580" t="str">
            <v>CARCASAMUSDESGASTADAYMICARAYADA,CO</v>
          </cell>
          <cell r="T1580" t="str">
            <v>JuanFranciscoAlvizar</v>
          </cell>
          <cell r="U1580" t="str">
            <v>2017-04-15</v>
          </cell>
          <cell r="V1580" t="str">
            <v>CELULARES</v>
          </cell>
          <cell r="W1580" t="str">
            <v>COMPLETADO</v>
          </cell>
          <cell r="X1580" t="str">
            <v>TALLER</v>
          </cell>
          <cell r="Y1580">
            <v>42767</v>
          </cell>
          <cell r="Z1580">
            <v>188</v>
          </cell>
          <cell r="AA1580" t="str">
            <v>M010</v>
          </cell>
          <cell r="AD1580" t="str">
            <v>Juchitepec/Barrio Cuauchosongo</v>
          </cell>
          <cell r="AE1580" t="str">
            <v>MEX</v>
          </cell>
          <cell r="AF1580" t="str">
            <v>MX</v>
          </cell>
          <cell r="AG1580" t="str">
            <v>10409722</v>
          </cell>
          <cell r="AH1580" t="str">
            <v>ALBERTO CHAVEZ CARMONA</v>
          </cell>
          <cell r="AI1580" t="str">
            <v>Ave. Eberardo Gonzalez no 459</v>
          </cell>
          <cell r="AJ1580" t="str">
            <v>5979766588</v>
          </cell>
          <cell r="AK1580">
            <v>0</v>
          </cell>
          <cell r="AL1580" t="str">
            <v>56860</v>
          </cell>
          <cell r="AM1580"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80" t="str">
            <v>1MH75AL1MX1Z30</v>
          </cell>
          <cell r="AO1580" t="e">
            <v>#N/A</v>
          </cell>
          <cell r="AP1580" t="e">
            <v>#N/A</v>
          </cell>
          <cell r="AQ1580" t="e">
            <v>#N/A</v>
          </cell>
          <cell r="AR1580" t="e">
            <v>#N/A</v>
          </cell>
          <cell r="AS1580" t="str">
            <v>GMS001NJD013S405686M010</v>
          </cell>
          <cell r="AT1580" t="str">
            <v>0</v>
          </cell>
          <cell r="AU1580" t="str">
            <v>C1</v>
          </cell>
          <cell r="AV1580" t="str">
            <v>GMS001NJD013</v>
          </cell>
          <cell r="AW1580" t="str">
            <v>S405686</v>
          </cell>
          <cell r="AX1580" t="str">
            <v>M010</v>
          </cell>
          <cell r="AY1580">
            <v>74012237</v>
          </cell>
          <cell r="AZ1580">
            <v>51013260</v>
          </cell>
          <cell r="BA1580">
            <v>80141863</v>
          </cell>
        </row>
        <row r="1581">
          <cell r="D1581">
            <v>60304085</v>
          </cell>
          <cell r="E1581" t="str">
            <v xml:space="preserve">A  </v>
          </cell>
          <cell r="F1581" t="str">
            <v>TV</v>
          </cell>
          <cell r="G1581" t="str">
            <v>ENRIQUETA ARREDONDO</v>
          </cell>
          <cell r="H1581" t="str">
            <v>ANDADOR TULIPAN 240, INFONAVIT, ZITACUARO, MICH. C.P. 64511</v>
          </cell>
          <cell r="I1581">
            <v>7151456601</v>
          </cell>
          <cell r="J1581" t="str">
            <v>HISENSE</v>
          </cell>
          <cell r="K1581" t="str">
            <v>50K20DW</v>
          </cell>
          <cell r="L1581" t="str">
            <v>50G143291H10104</v>
          </cell>
          <cell r="M1581">
            <v>70840</v>
          </cell>
          <cell r="N1581">
            <v>11998.37</v>
          </cell>
          <cell r="O1581">
            <v>42177</v>
          </cell>
          <cell r="P1581">
            <v>42698</v>
          </cell>
          <cell r="Q1581">
            <v>202300</v>
          </cell>
          <cell r="R1581" t="str">
            <v>FALTA DE REFACCION PANEL T173331 OC:1003990</v>
          </cell>
          <cell r="S1581" t="str">
            <v xml:space="preserve"> SE MANDO EQUIPO NUEVO PERO JAMAS LLEGO </v>
          </cell>
          <cell r="T1581" t="str">
            <v xml:space="preserve">   MULTISERVICIOS ALVARADO       F</v>
          </cell>
          <cell r="U1581" t="str">
            <v>2017-04-19</v>
          </cell>
          <cell r="V1581" t="str">
            <v>SUR</v>
          </cell>
          <cell r="W1581" t="str">
            <v>COMPLETADO</v>
          </cell>
          <cell r="X1581" t="str">
            <v>TALLER</v>
          </cell>
          <cell r="Y1581">
            <v>42697</v>
          </cell>
          <cell r="Z1581">
            <v>521</v>
          </cell>
          <cell r="AA1581" t="str">
            <v>M012</v>
          </cell>
          <cell r="AD1581" t="str">
            <v>infonavit/zitacuaro</v>
          </cell>
          <cell r="AE1581" t="str">
            <v>MCH</v>
          </cell>
          <cell r="AF1581" t="str">
            <v>MX</v>
          </cell>
          <cell r="AG1581" t="str">
            <v>10404156</v>
          </cell>
          <cell r="AH1581" t="str">
            <v>ENRIQUETA ARREDONDO</v>
          </cell>
          <cell r="AI1581" t="str">
            <v>andador tulipan num 240</v>
          </cell>
          <cell r="AJ1581" t="str">
            <v>7151456601</v>
          </cell>
          <cell r="AK1581">
            <v>0</v>
          </cell>
          <cell r="AL1581" t="str">
            <v>64511</v>
          </cell>
          <cell r="AM1581"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81" t="str">
            <v>1TE50B8NUSCB</v>
          </cell>
          <cell r="AO1581" t="str">
            <v>Smart</v>
          </cell>
          <cell r="AP1581" t="str">
            <v>Hisense</v>
          </cell>
          <cell r="AQ1581" t="str">
            <v>Opera</v>
          </cell>
          <cell r="AR1581" t="str">
            <v>FHD 1920 x 1080</v>
          </cell>
          <cell r="AS1581" t="str">
            <v>3TE55G161437G161437M010</v>
          </cell>
          <cell r="AT1581">
            <v>6</v>
          </cell>
          <cell r="AU1581" t="str">
            <v>55H5C</v>
          </cell>
          <cell r="AV1581" t="str">
            <v>3TE55G161437</v>
          </cell>
          <cell r="AW1581" t="str">
            <v>G161437</v>
          </cell>
          <cell r="AX1581" t="str">
            <v>M010</v>
          </cell>
          <cell r="AY1581">
            <v>74010102</v>
          </cell>
          <cell r="AZ1581">
            <v>51011027</v>
          </cell>
          <cell r="BA1581">
            <v>80143875</v>
          </cell>
        </row>
        <row r="1582">
          <cell r="D1582">
            <v>60316202</v>
          </cell>
          <cell r="E1582" t="str">
            <v xml:space="preserve">A </v>
          </cell>
          <cell r="F1582" t="str">
            <v>TV</v>
          </cell>
          <cell r="G1582" t="str">
            <v>Rodriga Castro Salas</v>
          </cell>
          <cell r="H1582" t="str">
            <v>QUINTN GONZALES MZ. 1785 LT. 23, AMPL EMILIANO ZAPATA, AYOTLA, C.P. 56560</v>
          </cell>
          <cell r="I1582" t="str">
            <v>59741884 / 5518345472</v>
          </cell>
          <cell r="J1582" t="str">
            <v>HISENSE</v>
          </cell>
          <cell r="K1582" t="str">
            <v>50K20DW</v>
          </cell>
          <cell r="L1582" t="str">
            <v>50G143291H19590</v>
          </cell>
          <cell r="M1582" t="str">
            <v>AYO / 000159736 TICKET DE COMPRA TIENDA TELMEX S.A. DE C.V.</v>
          </cell>
          <cell r="N1582">
            <v>7189</v>
          </cell>
          <cell r="O1582">
            <v>42046</v>
          </cell>
          <cell r="P1582">
            <v>42847</v>
          </cell>
          <cell r="Q1582">
            <v>201767</v>
          </cell>
          <cell r="R1582" t="str">
            <v>25/04/2017 03 : 32  ARANTXA.MON : NP5 / P1A: 173331 PANEL   22-04-2017   OC-1009910</v>
          </cell>
          <cell r="S1582" t="str">
            <v>EQUIPO DAÑADO EN DOMICILIO DE CLIENTE</v>
          </cell>
          <cell r="T1582" t="str">
            <v xml:space="preserve">   RENE ARIAS                     </v>
          </cell>
          <cell r="U1582" t="str">
            <v>2017-05-02</v>
          </cell>
          <cell r="V1582" t="str">
            <v>CENTRO</v>
          </cell>
          <cell r="W1582" t="str">
            <v>COMPLETADO</v>
          </cell>
          <cell r="X1582" t="str">
            <v>CLIENTE</v>
          </cell>
          <cell r="Y1582">
            <v>42843</v>
          </cell>
          <cell r="Z1582">
            <v>797</v>
          </cell>
          <cell r="AA1582" t="str">
            <v>M010</v>
          </cell>
          <cell r="AD1582" t="str">
            <v>Ayotla/Amp Emliano Zapata</v>
          </cell>
          <cell r="AE1582" t="str">
            <v>MEX</v>
          </cell>
          <cell r="AF1582" t="str">
            <v>MX</v>
          </cell>
          <cell r="AG1582" t="str">
            <v>10416149</v>
          </cell>
          <cell r="AH1582" t="str">
            <v>RODRIGA CASTRO SALAS</v>
          </cell>
          <cell r="AI1582" t="str">
            <v>Quintin Gonzalez mz 1785 lt 23</v>
          </cell>
          <cell r="AJ1582" t="str">
            <v>5518345472</v>
          </cell>
          <cell r="AK1582" t="str">
            <v>5518345472</v>
          </cell>
          <cell r="AL1582" t="str">
            <v>56560</v>
          </cell>
          <cell r="AM1582"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82" t="str">
            <v>1TE50B8NUSCB</v>
          </cell>
          <cell r="AO1582" t="str">
            <v>Smart</v>
          </cell>
          <cell r="AP1582" t="str">
            <v>Hisense</v>
          </cell>
          <cell r="AQ1582" t="str">
            <v>Opera</v>
          </cell>
          <cell r="AR1582" t="str">
            <v>FHD 1920 x 1080</v>
          </cell>
          <cell r="AS1582" t="str">
            <v>3TE50G1644B3G1644B3M010</v>
          </cell>
          <cell r="AT1582" t="str">
            <v>0</v>
          </cell>
          <cell r="AU1582" t="str">
            <v>50H7GB</v>
          </cell>
          <cell r="AV1582" t="str">
            <v>3TE50G1644B3</v>
          </cell>
          <cell r="AW1582" t="str">
            <v>G1644B3</v>
          </cell>
          <cell r="AX1582" t="str">
            <v>M010</v>
          </cell>
          <cell r="AY1582">
            <v>74012467</v>
          </cell>
          <cell r="AZ1582">
            <v>51013393</v>
          </cell>
          <cell r="BA1582">
            <v>80147898</v>
          </cell>
        </row>
        <row r="1583">
          <cell r="D1583">
            <v>60306612</v>
          </cell>
          <cell r="E1583" t="str">
            <v>A</v>
          </cell>
          <cell r="F1583" t="str">
            <v>TV</v>
          </cell>
          <cell r="G1583" t="str">
            <v>BERENICE GALAN SOLIS</v>
          </cell>
          <cell r="H1583" t="str">
            <v>PRIVADA DIAMANTE 316, COL. VICTORIA, COATZACOALCOS, VER</v>
          </cell>
          <cell r="I1583">
            <v>9211001306</v>
          </cell>
          <cell r="J1583" t="str">
            <v>HISENSE</v>
          </cell>
          <cell r="K1583" t="str">
            <v>50K20DW</v>
          </cell>
          <cell r="L1583" t="str">
            <v>50G143066H00397</v>
          </cell>
          <cell r="M1583">
            <v>81012</v>
          </cell>
          <cell r="N1583">
            <v>8499</v>
          </cell>
          <cell r="O1583">
            <v>42022</v>
          </cell>
          <cell r="P1583">
            <v>42726</v>
          </cell>
          <cell r="Q1583">
            <v>201054</v>
          </cell>
          <cell r="R1583" t="str">
            <v>DAÑO EN EL PANEL OC-1005192</v>
          </cell>
          <cell r="T1583" t="str">
            <v>ANDRES HERNANDEZ</v>
          </cell>
          <cell r="U1583">
            <v>42843</v>
          </cell>
          <cell r="V1583" t="str">
            <v>SUR</v>
          </cell>
          <cell r="W1583" t="str">
            <v>COMPLETADO</v>
          </cell>
          <cell r="X1583" t="str">
            <v>TALLER</v>
          </cell>
          <cell r="Y1583">
            <v>42725</v>
          </cell>
          <cell r="Z1583" t="e">
            <v>#N/A</v>
          </cell>
          <cell r="AA1583" t="str">
            <v>M010</v>
          </cell>
          <cell r="AD1583" t="str">
            <v>MIGUEL HIDALGO/CHAPULTEPEC MORALES</v>
          </cell>
          <cell r="AE1583" t="str">
            <v>DF</v>
          </cell>
          <cell r="AF1583" t="str">
            <v>MX</v>
          </cell>
          <cell r="AG1583" t="str">
            <v>10407600</v>
          </cell>
          <cell r="AH1583" t="str">
            <v>PEDRO PADILLA OLVERA</v>
          </cell>
          <cell r="AI1583" t="str">
            <v>425 MARIANO ESCOBEDO</v>
          </cell>
          <cell r="AJ1583" t="str">
            <v>53286400</v>
          </cell>
          <cell r="AK1583" t="str">
            <v>5513418034</v>
          </cell>
          <cell r="AL1583" t="str">
            <v>11570</v>
          </cell>
          <cell r="AM1583" t="str">
            <v>28/12/2016 07 : 35 201767 : EQR: RESET FACTORY21/12/2016 02 : 09 201767 : V1:23/12/2016:HORARIO ABIERTO DE 10 AM A 18 HRS
H22130_R7120/12/2016 03 : 55 ALAN.FABIAN : ODSWTP
RD%ES EQUIPO DE PISO DE LIVERPOOL</v>
          </cell>
          <cell r="AN1583" t="str">
            <v>1TE50B8NUSCB</v>
          </cell>
          <cell r="AO1583" t="str">
            <v>Smart</v>
          </cell>
          <cell r="AP1583" t="str">
            <v>Hisense</v>
          </cell>
          <cell r="AQ1583" t="str">
            <v>Opera</v>
          </cell>
          <cell r="AR1583" t="str">
            <v>FHD 1920 x 1080</v>
          </cell>
          <cell r="AS1583" t="str">
            <v>3TE50G1644B1G1644B1M010</v>
          </cell>
          <cell r="AT1583" t="str">
            <v>0</v>
          </cell>
          <cell r="AU1583" t="str">
            <v>50H7GB</v>
          </cell>
          <cell r="AV1583" t="str">
            <v>3TE50G1644B1</v>
          </cell>
          <cell r="AW1583" t="str">
            <v>G1644B1</v>
          </cell>
          <cell r="AX1583" t="str">
            <v>M010</v>
          </cell>
          <cell r="AY1583">
            <v>74012415</v>
          </cell>
          <cell r="AZ1583">
            <v>51013341</v>
          </cell>
          <cell r="BA1583">
            <v>80146584</v>
          </cell>
        </row>
        <row r="1584">
          <cell r="D1584">
            <v>60316870</v>
          </cell>
          <cell r="E1584" t="str">
            <v xml:space="preserve">A   </v>
          </cell>
          <cell r="F1584" t="str">
            <v>TV</v>
          </cell>
          <cell r="G1584" t="str">
            <v>JOSEFINA PICASO</v>
          </cell>
          <cell r="H1584" t="str">
            <v>NIQUEL COND 8 MARTA CHAPA 31,JARDINES DE LOS CLAUSTROS 6,TULTITLAN</v>
          </cell>
          <cell r="I1584">
            <v>58839166</v>
          </cell>
          <cell r="J1584" t="str">
            <v>HISENSE</v>
          </cell>
          <cell r="K1584" t="str">
            <v>50K20DW</v>
          </cell>
          <cell r="L1584" t="str">
            <v>50G143291H03605</v>
          </cell>
          <cell r="M1584" t="str">
            <v>CARTA</v>
          </cell>
          <cell r="N1584">
            <v>0</v>
          </cell>
          <cell r="O1584">
            <v>42042</v>
          </cell>
          <cell r="P1584">
            <v>42850</v>
          </cell>
          <cell r="Q1584">
            <v>201679</v>
          </cell>
          <cell r="R1584" t="str">
            <v>PANEL T173331 OC 1010043</v>
          </cell>
          <cell r="S1584" t="str">
            <v>EQUIPO EN CENTRO DE SERVICIO CON ACCESOR</v>
          </cell>
          <cell r="T1584" t="str">
            <v xml:space="preserve">GUADALUPE GIRON                   </v>
          </cell>
          <cell r="U1584" t="str">
            <v>2017-05-04</v>
          </cell>
          <cell r="V1584" t="str">
            <v>CENTRO</v>
          </cell>
          <cell r="W1584" t="str">
            <v>COMPLETADO</v>
          </cell>
          <cell r="X1584" t="str">
            <v>CLIENTE</v>
          </cell>
          <cell r="Y1584">
            <v>42849</v>
          </cell>
          <cell r="Z1584">
            <v>807</v>
          </cell>
          <cell r="AA1584" t="str">
            <v>M010</v>
          </cell>
          <cell r="AD1584" t="str">
            <v>JARDINES DE LOS CLAUSTROS 6/TULTITLAN</v>
          </cell>
          <cell r="AE1584" t="str">
            <v>MEX</v>
          </cell>
          <cell r="AF1584" t="str">
            <v>MX</v>
          </cell>
          <cell r="AG1584" t="str">
            <v>10254679</v>
          </cell>
          <cell r="AH1584" t="str">
            <v>JOSEFINA PICASO</v>
          </cell>
          <cell r="AI1584" t="str">
            <v>31 CALLE NIQUEL COND 8 MARTA CHAPA</v>
          </cell>
          <cell r="AJ1584" t="str">
            <v>5532671868</v>
          </cell>
          <cell r="AK1584" t="str">
            <v>5532671868</v>
          </cell>
          <cell r="AL1584" t="str">
            <v>54930</v>
          </cell>
          <cell r="AM1584"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84" t="str">
            <v>1TE50B8NUSCB</v>
          </cell>
          <cell r="AO1584" t="str">
            <v>Smart</v>
          </cell>
          <cell r="AP1584" t="str">
            <v>Hisense</v>
          </cell>
          <cell r="AQ1584" t="str">
            <v>Opera</v>
          </cell>
          <cell r="AR1584" t="str">
            <v>FHD 1920 x 1080</v>
          </cell>
          <cell r="AS1584" t="str">
            <v>3TE50G165140G165140M010</v>
          </cell>
          <cell r="AT1584">
            <v>28</v>
          </cell>
          <cell r="AU1584" t="str">
            <v>50H7GB</v>
          </cell>
          <cell r="AV1584" t="str">
            <v>3TE50G165140</v>
          </cell>
          <cell r="AW1584" t="str">
            <v>G165140</v>
          </cell>
          <cell r="AX1584" t="str">
            <v>M010</v>
          </cell>
          <cell r="AY1584">
            <v>74012484</v>
          </cell>
          <cell r="AZ1584">
            <v>51013410</v>
          </cell>
          <cell r="BA1584">
            <v>80147939</v>
          </cell>
        </row>
        <row r="1585">
          <cell r="D1585">
            <v>60315813</v>
          </cell>
          <cell r="E1585" t="str">
            <v xml:space="preserve">A </v>
          </cell>
          <cell r="F1585" t="str">
            <v>TV</v>
          </cell>
          <cell r="G1585" t="str">
            <v>EDUARDO TOXQUI</v>
          </cell>
          <cell r="H1585" t="str">
            <v>AV. REFORMA ORIENTE N. 408 COLONIA SANTA MARIA CORONANGO C.P 72670, CORONANGO, PUEBLA</v>
          </cell>
          <cell r="I1585">
            <v>2228229844</v>
          </cell>
          <cell r="J1585" t="str">
            <v>HISENSE</v>
          </cell>
          <cell r="K1585" t="str">
            <v>50K20D</v>
          </cell>
          <cell r="L1585" t="str">
            <v>50G150598H00066</v>
          </cell>
          <cell r="M1585" t="str">
            <v>PÓLIZA SELLADA</v>
          </cell>
          <cell r="N1585" t="str">
            <v>N/A</v>
          </cell>
          <cell r="O1585">
            <v>42415</v>
          </cell>
          <cell r="P1585">
            <v>42846</v>
          </cell>
          <cell r="Q1585">
            <v>201032</v>
          </cell>
          <cell r="R1585" t="str">
            <v>27/04/2017 08 : 12  ARANTXA.MON : TFC1
27/04/2017 08 : 11  ARANTXA.MON : Se autoriza NP5; numero de serie yticket correcto
26/04/2017 03 : 39 201032 : P1A: T173331 PANEL LED OC-1009971</v>
          </cell>
          <cell r="S1585" t="str">
            <v>SE SOLICITA CAJA PARA ENVÍO YA QUE CLIEN</v>
          </cell>
          <cell r="T1585" t="str">
            <v xml:space="preserve"> ERIK ORTEGA MÉNDEZ               </v>
          </cell>
          <cell r="U1585" t="str">
            <v>2017/04/28</v>
          </cell>
          <cell r="V1585" t="str">
            <v>CENTRO</v>
          </cell>
          <cell r="W1585" t="str">
            <v>COMPLETADO</v>
          </cell>
          <cell r="X1585" t="str">
            <v>TALLER</v>
          </cell>
          <cell r="Y1585">
            <v>42836</v>
          </cell>
          <cell r="Z1585">
            <v>421</v>
          </cell>
          <cell r="AA1585" t="str">
            <v>M010</v>
          </cell>
          <cell r="AD1585" t="str">
            <v>Puebla/Coronango</v>
          </cell>
          <cell r="AE1585" t="str">
            <v>PUE</v>
          </cell>
          <cell r="AF1585" t="str">
            <v>MX</v>
          </cell>
          <cell r="AG1585" t="str">
            <v>10415860</v>
          </cell>
          <cell r="AH1585" t="str">
            <v>EDUARDO TOSQUI</v>
          </cell>
          <cell r="AI1585" t="str">
            <v>408 Av Reforma Oriente</v>
          </cell>
          <cell r="AJ1585" t="str">
            <v>0442228229844</v>
          </cell>
          <cell r="AK1585">
            <v>0</v>
          </cell>
          <cell r="AL1585" t="str">
            <v>72670</v>
          </cell>
          <cell r="AM1585"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85" t="str">
            <v>3TE50G132311</v>
          </cell>
          <cell r="AO1585" t="str">
            <v>Básica</v>
          </cell>
          <cell r="AP1585" t="str">
            <v>Hisense</v>
          </cell>
          <cell r="AQ1585" t="str">
            <v>Opera</v>
          </cell>
          <cell r="AR1585" t="str">
            <v>FHD 1920 x 1080</v>
          </cell>
          <cell r="AS1585" t="str">
            <v>3TE50G165140G165140M010</v>
          </cell>
          <cell r="AT1585">
            <v>28</v>
          </cell>
          <cell r="AU1585" t="str">
            <v>50H7GB</v>
          </cell>
          <cell r="AV1585" t="str">
            <v>3TE50G165140</v>
          </cell>
          <cell r="AW1585" t="str">
            <v>G165140</v>
          </cell>
          <cell r="AX1585" t="str">
            <v>M010</v>
          </cell>
          <cell r="AY1585">
            <v>74012497</v>
          </cell>
          <cell r="AZ1585">
            <v>51013423</v>
          </cell>
          <cell r="BA1585">
            <v>80149557</v>
          </cell>
        </row>
        <row r="1586">
          <cell r="D1586">
            <v>60315988</v>
          </cell>
          <cell r="E1586" t="str">
            <v xml:space="preserve">A </v>
          </cell>
          <cell r="F1586" t="str">
            <v>TV</v>
          </cell>
          <cell r="G1586" t="str">
            <v>Luis Antonio Hernandez Rodriguez</v>
          </cell>
          <cell r="H1586" t="str">
            <v>Vicentro Ambrosisi #220, COL. STA MARIA NONOLOALCO, DEL. ALVARO OBREGON, C.P. 04120</v>
          </cell>
          <cell r="I1586" t="str">
            <v>63658258 / 554440734</v>
          </cell>
          <cell r="J1586" t="str">
            <v>HISENSE</v>
          </cell>
          <cell r="K1586" t="str">
            <v>LC-43N6100U</v>
          </cell>
          <cell r="L1586" t="str">
            <v>43G1622K3H00069</v>
          </cell>
          <cell r="M1586" t="str">
            <v>TRAN: 5935 TICKET DE COMPRA TIENDA SEARS UNIVERSIDAD</v>
          </cell>
          <cell r="N1586">
            <v>9528</v>
          </cell>
          <cell r="O1586">
            <v>42695</v>
          </cell>
          <cell r="P1586">
            <v>42847</v>
          </cell>
          <cell r="Q1586">
            <v>201767</v>
          </cell>
          <cell r="R1586" t="str">
            <v>25/04/2017 03 : 46  ARANTXA.MON : NP5 / P1A: 197364 MAIN     197028 PANEL  22-04-2017   OC-1009915</v>
          </cell>
          <cell r="S1586" t="str">
            <v>EQUIPO DAÑADO EN DOMICILIO DE CLIENTE</v>
          </cell>
          <cell r="T1586" t="str">
            <v xml:space="preserve">   RENE ARIAS                     </v>
          </cell>
          <cell r="U1586" t="str">
            <v>2017-05-02</v>
          </cell>
          <cell r="V1586" t="str">
            <v>CENTRO</v>
          </cell>
          <cell r="W1586" t="str">
            <v>COMPLETADO</v>
          </cell>
          <cell r="X1586" t="str">
            <v>CLIENTE</v>
          </cell>
          <cell r="Y1586">
            <v>42837</v>
          </cell>
          <cell r="Z1586">
            <v>142</v>
          </cell>
          <cell r="AA1586" t="str">
            <v>M010</v>
          </cell>
          <cell r="AD1586" t="str">
            <v>Alvaro oB Obregon /Sta maria Nonoloalco</v>
          </cell>
          <cell r="AE1586" t="str">
            <v>DF</v>
          </cell>
          <cell r="AF1586" t="str">
            <v>MX</v>
          </cell>
          <cell r="AG1586" t="str">
            <v>10415912</v>
          </cell>
          <cell r="AH1586" t="str">
            <v>LUIS ANTONIO HERNANDEZ RODRIGUEZ</v>
          </cell>
          <cell r="AI1586" t="str">
            <v>220 Vicentro Ambrosisi</v>
          </cell>
          <cell r="AJ1586" t="str">
            <v>0554440734</v>
          </cell>
          <cell r="AK1586" t="str">
            <v>0554440734</v>
          </cell>
          <cell r="AL1586" t="str">
            <v>04120</v>
          </cell>
          <cell r="AM1586"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86" t="str">
            <v>3TE43G154924</v>
          </cell>
          <cell r="AO1586" t="str">
            <v>Smart</v>
          </cell>
          <cell r="AP1586" t="str">
            <v>Sharp</v>
          </cell>
          <cell r="AQ1586" t="str">
            <v>Opera</v>
          </cell>
          <cell r="AR1586" t="str">
            <v>UHD 3840 X 2160</v>
          </cell>
          <cell r="AS1586" t="str">
            <v>3TE43G1622K4G1622K4M010</v>
          </cell>
          <cell r="AT1586">
            <v>1</v>
          </cell>
          <cell r="AU1586" t="str">
            <v>LC-43N6100U</v>
          </cell>
          <cell r="AV1586" t="str">
            <v>3TE43G1622K4</v>
          </cell>
          <cell r="AW1586" t="str">
            <v>G1622K4</v>
          </cell>
          <cell r="AX1586" t="str">
            <v>M010</v>
          </cell>
          <cell r="AY1586">
            <v>74012498</v>
          </cell>
          <cell r="AZ1586">
            <v>51013424</v>
          </cell>
          <cell r="BA1586">
            <v>80148997</v>
          </cell>
        </row>
        <row r="1587">
          <cell r="D1587">
            <v>60315960</v>
          </cell>
          <cell r="E1587" t="str">
            <v xml:space="preserve">A   </v>
          </cell>
          <cell r="F1587" t="str">
            <v>TV</v>
          </cell>
          <cell r="G1587" t="str">
            <v>Sara Roxana Maldonado</v>
          </cell>
          <cell r="H1587" t="str">
            <v>Ramon yocupìcio # 1805, Cajeme. Ciudad Obregón</v>
          </cell>
          <cell r="I1587">
            <v>6441152600</v>
          </cell>
          <cell r="J1587" t="str">
            <v>HISENSE</v>
          </cell>
          <cell r="K1587" t="str">
            <v>50H3</v>
          </cell>
          <cell r="L1587" t="str">
            <v>50J141308H01702</v>
          </cell>
          <cell r="M1587">
            <v>0</v>
          </cell>
          <cell r="N1587">
            <v>0</v>
          </cell>
          <cell r="O1587">
            <v>42029</v>
          </cell>
          <cell r="P1587">
            <v>42837</v>
          </cell>
          <cell r="Q1587">
            <v>201554</v>
          </cell>
          <cell r="R1587" t="str">
            <v>Leds dañados</v>
          </cell>
          <cell r="S1587" t="str">
            <v/>
          </cell>
          <cell r="T1587" t="str">
            <v xml:space="preserve">  Luis Daniel Medina              </v>
          </cell>
          <cell r="U1587" t="str">
            <v>2017-05-09</v>
          </cell>
          <cell r="V1587" t="str">
            <v>NORTE</v>
          </cell>
          <cell r="W1587" t="str">
            <v>COMPLETADO</v>
          </cell>
          <cell r="X1587" t="str">
            <v>TALLER</v>
          </cell>
          <cell r="Y1587">
            <v>42837</v>
          </cell>
          <cell r="Z1587">
            <v>808</v>
          </cell>
          <cell r="AD1587" t="str">
            <v>Cajemes / Cajemes</v>
          </cell>
          <cell r="AE1587" t="str">
            <v>SON</v>
          </cell>
          <cell r="AF1587" t="str">
            <v>MX</v>
          </cell>
          <cell r="AG1587" t="str">
            <v>10415842</v>
          </cell>
          <cell r="AH1587" t="str">
            <v>SARA ROXANA MALDONADO BUSTAMANTES</v>
          </cell>
          <cell r="AI1587" t="str">
            <v>1805 Ramon yocupìcio</v>
          </cell>
          <cell r="AJ1587" t="str">
            <v>6444137809</v>
          </cell>
          <cell r="AK1587" t="str">
            <v>6444515694</v>
          </cell>
          <cell r="AL1587" t="str">
            <v>85050</v>
          </cell>
          <cell r="AM1587"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87" t="str">
            <v>3TE50J141202</v>
          </cell>
          <cell r="AO1587" t="str">
            <v>Básica</v>
          </cell>
          <cell r="AP1587" t="str">
            <v>Hisense</v>
          </cell>
          <cell r="AQ1587" t="str">
            <v>Opera</v>
          </cell>
          <cell r="AR1587" t="str">
            <v>FHD 1920 x 1080</v>
          </cell>
          <cell r="AS1587" t="str">
            <v>3TE50G165140G165140M010</v>
          </cell>
          <cell r="AT1587">
            <v>28</v>
          </cell>
          <cell r="AU1587" t="str">
            <v>50H7GB</v>
          </cell>
          <cell r="AV1587" t="str">
            <v>3TE50G165140</v>
          </cell>
          <cell r="AW1587" t="str">
            <v>G165140</v>
          </cell>
          <cell r="AX1587" t="str">
            <v>M010</v>
          </cell>
          <cell r="AY1587">
            <v>74012518</v>
          </cell>
          <cell r="AZ1587">
            <v>51013438</v>
          </cell>
          <cell r="BA1587">
            <v>80149014</v>
          </cell>
        </row>
        <row r="1588">
          <cell r="D1588">
            <v>60316269</v>
          </cell>
          <cell r="E1588" t="str">
            <v>A</v>
          </cell>
          <cell r="F1588" t="str">
            <v>TV</v>
          </cell>
          <cell r="G1588" t="str">
            <v>HERLINDA MURGIA CHAVEZ</v>
          </cell>
          <cell r="H1588" t="str">
            <v>HDA DE TALA 3796 GUADALAJARA/ELIODORO HERNANDEZ LOZA</v>
          </cell>
          <cell r="I1588">
            <v>3311172549</v>
          </cell>
          <cell r="J1588" t="str">
            <v>HISENSE</v>
          </cell>
          <cell r="K1588" t="str">
            <v>50K20DW</v>
          </cell>
          <cell r="L1588" t="str">
            <v>50G143291H14180</v>
          </cell>
          <cell r="M1588" t="str">
            <v>DOM/000234694</v>
          </cell>
          <cell r="N1588">
            <v>10120.879999999999</v>
          </cell>
          <cell r="O1588">
            <v>42087</v>
          </cell>
          <cell r="P1588">
            <v>42846</v>
          </cell>
          <cell r="Q1588">
            <v>201109</v>
          </cell>
          <cell r="R1588" t="str">
            <v>23/04/2017 12 : 55  ARANTXA.MON : NP5
FALTA DE REFACCIONES 173331 OC-1009799</v>
          </cell>
          <cell r="S1588" t="str">
            <v/>
          </cell>
          <cell r="T1588" t="str">
            <v xml:space="preserve">YURIANA HERNANDEZ HERRERA         </v>
          </cell>
          <cell r="U1588" t="str">
            <v>2017-mayo-</v>
          </cell>
          <cell r="V1588" t="str">
            <v>SUR</v>
          </cell>
          <cell r="W1588" t="str">
            <v>COMPLETADO</v>
          </cell>
          <cell r="X1588" t="str">
            <v>TALLER</v>
          </cell>
          <cell r="Y1588">
            <v>42844</v>
          </cell>
          <cell r="Z1588">
            <v>757</v>
          </cell>
          <cell r="AD1588" t="str">
            <v>Guadalajara/Eliodoro hernandez loza</v>
          </cell>
          <cell r="AE1588" t="str">
            <v>JAL</v>
          </cell>
          <cell r="AF1588" t="str">
            <v>MX</v>
          </cell>
          <cell r="AG1588" t="str">
            <v>10415991</v>
          </cell>
          <cell r="AH1588" t="str">
            <v>HERLINDA MURGUIA CHAVEZ</v>
          </cell>
          <cell r="AI1588" t="str">
            <v>Hda de tala num 3796</v>
          </cell>
          <cell r="AJ1588" t="str">
            <v>3311172549</v>
          </cell>
          <cell r="AK1588">
            <v>0</v>
          </cell>
          <cell r="AL1588" t="str">
            <v>44720</v>
          </cell>
          <cell r="AM1588" t="str">
            <v>23/04/2017 12 : 55 ARANTXA.MON : TCF123/04/2017 12 : 55 ARANTXA.MON : NP521/04/2017 01 : 35 201109 : 173331 OC-100-979921/04/2017 01 : 30 201109 : EQUIPO EN CSA20/04/2017 22 : 11 201109 : V1 21-04-1713/04/2017 04 : 11 ANA.ROSA : ODSWTPRDJORDAN Y EDUARDO ZEPEDA CAMPOS</v>
          </cell>
          <cell r="AN1588" t="str">
            <v>1TE50B8NUSCB</v>
          </cell>
          <cell r="AO1588" t="str">
            <v>Smart</v>
          </cell>
          <cell r="AP1588" t="str">
            <v>Hisense</v>
          </cell>
          <cell r="AQ1588" t="str">
            <v>Opera</v>
          </cell>
          <cell r="AR1588" t="str">
            <v>FHD 1920 x 1080</v>
          </cell>
          <cell r="AS1588" t="str">
            <v>3TE50G165140G165140M010</v>
          </cell>
          <cell r="AT1588">
            <v>28</v>
          </cell>
          <cell r="AU1588" t="str">
            <v>50H7GB</v>
          </cell>
          <cell r="AV1588" t="str">
            <v>3TE50G165140</v>
          </cell>
          <cell r="AW1588" t="str">
            <v>G165140</v>
          </cell>
          <cell r="AX1588" t="str">
            <v>M010</v>
          </cell>
          <cell r="AY1588">
            <v>74012614</v>
          </cell>
          <cell r="AZ1588">
            <v>51013533</v>
          </cell>
          <cell r="BA1588">
            <v>80150447</v>
          </cell>
        </row>
        <row r="1589">
          <cell r="D1589">
            <v>60316304</v>
          </cell>
          <cell r="E1589" t="str">
            <v xml:space="preserve">A   </v>
          </cell>
          <cell r="F1589" t="str">
            <v>TV</v>
          </cell>
          <cell r="G1589" t="str">
            <v>FRANCISCO ALARCON CARDONA</v>
          </cell>
          <cell r="H1589" t="str">
            <v>FRANCISCO COSSIO ROBLES 2281 COL LUCIO BLANCO SALTILLO, COAHUILA C.P. 25060</v>
          </cell>
          <cell r="I1589">
            <v>8442844003</v>
          </cell>
          <cell r="J1589" t="str">
            <v>HISENSE</v>
          </cell>
          <cell r="K1589" t="str">
            <v>50K20DW</v>
          </cell>
          <cell r="L1589" t="str">
            <v>50G143291H10240</v>
          </cell>
          <cell r="M1589" t="str">
            <v>TELMEX.COM 3315186</v>
          </cell>
          <cell r="N1589">
            <v>8.9990000000000006</v>
          </cell>
          <cell r="O1589">
            <v>42156</v>
          </cell>
          <cell r="P1589" t="str">
            <v>20-14-17</v>
          </cell>
          <cell r="Q1589">
            <v>201017</v>
          </cell>
          <cell r="R1589" t="str">
            <v>27/04/17 08:40 ARANTXA.MON NP5 PIA:173331,OC-1009987 PANEL P1A:171496, OC 1009988 POWER</v>
          </cell>
          <cell r="S1589" t="str">
            <v/>
          </cell>
          <cell r="T1589" t="str">
            <v xml:space="preserve"> ROSALINA ALVAREZ DEL CASTILLO    </v>
          </cell>
          <cell r="U1589" t="str">
            <v>2017/04/12</v>
          </cell>
          <cell r="V1589" t="str">
            <v>NORTE</v>
          </cell>
          <cell r="W1589" t="str">
            <v>COMPLETADO</v>
          </cell>
          <cell r="X1589" t="str">
            <v>TALLER</v>
          </cell>
          <cell r="Y1589">
            <v>42844</v>
          </cell>
          <cell r="Z1589">
            <v>688</v>
          </cell>
          <cell r="AD1589" t="str">
            <v>Saltillo/Lucio Blanco</v>
          </cell>
          <cell r="AE1589" t="str">
            <v>COA</v>
          </cell>
          <cell r="AF1589" t="str">
            <v>MX</v>
          </cell>
          <cell r="AG1589" t="str">
            <v>10416238</v>
          </cell>
          <cell r="AH1589" t="str">
            <v>FRANCISCO ALARCON CARDONA</v>
          </cell>
          <cell r="AI1589" t="str">
            <v>2281 Francisco Cossio Robles</v>
          </cell>
          <cell r="AJ1589" t="str">
            <v>8441319470</v>
          </cell>
          <cell r="AK1589" t="str">
            <v>8441319470</v>
          </cell>
          <cell r="AL1589" t="str">
            <v>25060</v>
          </cell>
          <cell r="AM1589"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89" t="str">
            <v>1TE50B8NUSCB</v>
          </cell>
          <cell r="AO1589" t="str">
            <v>Smart</v>
          </cell>
          <cell r="AP1589" t="str">
            <v>Hisense</v>
          </cell>
          <cell r="AQ1589" t="str">
            <v>Opera</v>
          </cell>
          <cell r="AR1589" t="str">
            <v>FHD 1920 x 1080</v>
          </cell>
          <cell r="AS1589" t="str">
            <v>3TE50G165140G165140M010</v>
          </cell>
          <cell r="AT1589">
            <v>28</v>
          </cell>
          <cell r="AU1589" t="str">
            <v>50H7GB</v>
          </cell>
          <cell r="AV1589" t="str">
            <v>3TE50G165140</v>
          </cell>
          <cell r="AW1589" t="str">
            <v>G165140</v>
          </cell>
          <cell r="AX1589" t="str">
            <v>M010</v>
          </cell>
          <cell r="AY1589">
            <v>74012631</v>
          </cell>
          <cell r="AZ1589">
            <v>51013550</v>
          </cell>
          <cell r="BA1589">
            <v>80150617</v>
          </cell>
        </row>
        <row r="1590">
          <cell r="D1590">
            <v>60311998</v>
          </cell>
          <cell r="E1590" t="str">
            <v xml:space="preserve">A   </v>
          </cell>
          <cell r="F1590" t="str">
            <v>TV</v>
          </cell>
          <cell r="G1590" t="str">
            <v xml:space="preserve">APT AGENCIA DE SEGURIDAD PRIVADA </v>
          </cell>
          <cell r="H1590" t="str">
            <v xml:space="preserve">CALLE CIMA NO. 264 COL ECO LOMAS , ENSENADA B.C. </v>
          </cell>
          <cell r="I1590">
            <v>6651100155</v>
          </cell>
          <cell r="J1590" t="str">
            <v xml:space="preserve">HISENSE </v>
          </cell>
          <cell r="K1590" t="str">
            <v>50H5C</v>
          </cell>
          <cell r="L1590" t="str">
            <v>50G160976H03055</v>
          </cell>
          <cell r="M1590" t="str">
            <v>TICKET 501021198389</v>
          </cell>
          <cell r="N1590">
            <v>10401</v>
          </cell>
          <cell r="O1590">
            <v>42104</v>
          </cell>
          <cell r="P1590">
            <v>42860</v>
          </cell>
          <cell r="Q1590">
            <v>201015</v>
          </cell>
          <cell r="R1590" t="str">
            <v>FALTA DE REFACCION , SE PIDIO PANEL</v>
          </cell>
          <cell r="S1590" t="str">
            <v>SE PIDIO PANEL Y NO LO SURTIERON</v>
          </cell>
          <cell r="T1590" t="str">
            <v xml:space="preserve">  Ricardo Sanchez Paniagua        </v>
          </cell>
          <cell r="U1590" t="str">
            <v>2017/05/15</v>
          </cell>
          <cell r="V1590" t="str">
            <v>NORTE</v>
          </cell>
          <cell r="W1590" t="str">
            <v>COMPLETADO</v>
          </cell>
          <cell r="X1590" t="str">
            <v>TALLER</v>
          </cell>
          <cell r="Y1590">
            <v>42786</v>
          </cell>
          <cell r="Z1590">
            <v>682</v>
          </cell>
          <cell r="AD1590" t="str">
            <v>Tecate/Pro hogar</v>
          </cell>
          <cell r="AE1590" t="str">
            <v>BC</v>
          </cell>
          <cell r="AF1590" t="str">
            <v>MX</v>
          </cell>
          <cell r="AG1590" t="str">
            <v>10412468</v>
          </cell>
          <cell r="AH1590" t="str">
            <v>APT AGENCIA DE SEGURIDAD PRIVADA</v>
          </cell>
          <cell r="AI1590" t="str">
            <v>Av revolucion nu 521 intd</v>
          </cell>
          <cell r="AJ1590" t="str">
            <v>6651100155</v>
          </cell>
          <cell r="AK1590">
            <v>0</v>
          </cell>
          <cell r="AL1590" t="str">
            <v>21410</v>
          </cell>
          <cell r="AM1590"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90" t="str">
            <v>3TE50G1618N2</v>
          </cell>
          <cell r="AO1590" t="e">
            <v>#N/A</v>
          </cell>
          <cell r="AP1590" t="e">
            <v>#N/A</v>
          </cell>
          <cell r="AQ1590" t="e">
            <v>#N/A</v>
          </cell>
          <cell r="AR1590" t="e">
            <v>#N/A</v>
          </cell>
          <cell r="AS1590" t="str">
            <v>3TE50G165140G165140M010</v>
          </cell>
          <cell r="AT1590">
            <v>28</v>
          </cell>
          <cell r="AU1590" t="str">
            <v>50H7GB</v>
          </cell>
          <cell r="AV1590" t="str">
            <v>3TE50G165140</v>
          </cell>
          <cell r="AW1590" t="str">
            <v>G165140</v>
          </cell>
          <cell r="AX1590" t="str">
            <v>M010</v>
          </cell>
          <cell r="AY1590">
            <v>74012681</v>
          </cell>
          <cell r="AZ1590">
            <v>51013600</v>
          </cell>
          <cell r="BA1590">
            <v>80150629</v>
          </cell>
        </row>
        <row r="1591">
          <cell r="D1591">
            <v>60315247</v>
          </cell>
          <cell r="E1591" t="str">
            <v xml:space="preserve">A   </v>
          </cell>
          <cell r="F1591" t="str">
            <v>TV</v>
          </cell>
          <cell r="G1591" t="str">
            <v>CAROLINA HERNANDEZ</v>
          </cell>
          <cell r="H1591" t="str">
            <v>ANDADOR 9 #212 COL. REVOLUCION VERDE TAMPICO</v>
          </cell>
          <cell r="I1591">
            <v>8338518047</v>
          </cell>
          <cell r="J1591" t="str">
            <v>HISENSE</v>
          </cell>
          <cell r="K1591" t="str">
            <v>50K20DW</v>
          </cell>
          <cell r="L1591" t="str">
            <v>50G143291H17137</v>
          </cell>
          <cell r="M1591">
            <v>196235</v>
          </cell>
          <cell r="N1591">
            <v>10120.879999999999</v>
          </cell>
          <cell r="O1591">
            <v>42103</v>
          </cell>
          <cell r="P1591">
            <v>42826</v>
          </cell>
          <cell r="Q1591">
            <v>202245</v>
          </cell>
          <cell r="R1591">
            <v>0</v>
          </cell>
          <cell r="S1591" t="str">
            <v/>
          </cell>
          <cell r="T1591" t="str">
            <v xml:space="preserve">    Alfredo Pineda                </v>
          </cell>
          <cell r="U1591" t="str">
            <v>2017-04-13</v>
          </cell>
          <cell r="V1591" t="str">
            <v>NORTE</v>
          </cell>
          <cell r="W1591" t="str">
            <v>COMPLETADO</v>
          </cell>
          <cell r="X1591" t="str">
            <v>TALLER</v>
          </cell>
          <cell r="Y1591">
            <v>42825</v>
          </cell>
          <cell r="Z1591">
            <v>722</v>
          </cell>
          <cell r="AD1591" t="str">
            <v>Tampico/Revolucion Verde</v>
          </cell>
          <cell r="AE1591" t="str">
            <v>TMS</v>
          </cell>
          <cell r="AF1591" t="str">
            <v>MX</v>
          </cell>
          <cell r="AG1591" t="str">
            <v>10410003</v>
          </cell>
          <cell r="AH1591" t="str">
            <v>CAROLINA HERNANDEZ</v>
          </cell>
          <cell r="AI1591" t="str">
            <v>212 Andador 9</v>
          </cell>
          <cell r="AJ1591" t="str">
            <v>8338518047</v>
          </cell>
          <cell r="AK1591">
            <v>0</v>
          </cell>
          <cell r="AL1591" t="str">
            <v>89314</v>
          </cell>
          <cell r="AM1591"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91" t="str">
            <v>1TE50B8NUSCB</v>
          </cell>
          <cell r="AO1591" t="str">
            <v>Smart</v>
          </cell>
          <cell r="AP1591" t="str">
            <v>Hisense</v>
          </cell>
          <cell r="AQ1591" t="str">
            <v>Opera</v>
          </cell>
          <cell r="AR1591" t="str">
            <v>FHD 1920 x 1080</v>
          </cell>
          <cell r="AS1591" t="str">
            <v>3TE50G165140G165140M010</v>
          </cell>
          <cell r="AT1591">
            <v>28</v>
          </cell>
          <cell r="AU1591" t="str">
            <v>50H7GB</v>
          </cell>
          <cell r="AV1591" t="str">
            <v>3TE50G165140</v>
          </cell>
          <cell r="AW1591" t="str">
            <v>G165140</v>
          </cell>
          <cell r="AX1591" t="str">
            <v>M010</v>
          </cell>
          <cell r="AY1591">
            <v>74012671</v>
          </cell>
          <cell r="AZ1591">
            <v>51013590</v>
          </cell>
          <cell r="BA1591">
            <v>80151073</v>
          </cell>
        </row>
        <row r="1592">
          <cell r="D1592">
            <v>60316313</v>
          </cell>
          <cell r="E1592" t="str">
            <v xml:space="preserve">A  </v>
          </cell>
          <cell r="F1592" t="str">
            <v>TV</v>
          </cell>
          <cell r="G1592" t="str">
            <v>Eduardo Zaldivar Delgado</v>
          </cell>
          <cell r="H1592" t="str">
            <v>MACLOVIO HERRERA #402 COL. FCO ZARCO</v>
          </cell>
          <cell r="I1592" t="str">
            <v>6181293144 6182764971</v>
          </cell>
          <cell r="J1592" t="str">
            <v>HISENSE</v>
          </cell>
          <cell r="K1592" t="str">
            <v>50H7GB</v>
          </cell>
          <cell r="L1592" t="str">
            <v>50G1617C8MH5310</v>
          </cell>
          <cell r="M1592" t="str">
            <v>TELMEX</v>
          </cell>
          <cell r="N1592">
            <v>0</v>
          </cell>
          <cell r="O1592">
            <v>0</v>
          </cell>
          <cell r="P1592">
            <v>0</v>
          </cell>
          <cell r="Q1592">
            <v>201034</v>
          </cell>
          <cell r="R1592"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92" t="str">
            <v/>
          </cell>
          <cell r="T1592" t="str">
            <v xml:space="preserve">    rturo Olguin Quiñones         </v>
          </cell>
          <cell r="U1592" t="str">
            <v>2017-05-16</v>
          </cell>
          <cell r="V1592" t="str">
            <v>NORTE</v>
          </cell>
          <cell r="W1592" t="str">
            <v>COMPLETADO</v>
          </cell>
          <cell r="X1592" t="str">
            <v>TALLER</v>
          </cell>
          <cell r="Y1592">
            <v>42845</v>
          </cell>
          <cell r="Z1592">
            <v>42845</v>
          </cell>
          <cell r="AD1592" t="str">
            <v>DURANGO/FRANCISCO ZARCO</v>
          </cell>
          <cell r="AE1592" t="str">
            <v>DGO</v>
          </cell>
          <cell r="AF1592" t="str">
            <v>MX</v>
          </cell>
          <cell r="AG1592" t="str">
            <v>10416245</v>
          </cell>
          <cell r="AH1592" t="str">
            <v>EDUARDO ZALDIVAR DELGADO</v>
          </cell>
          <cell r="AI1592" t="str">
            <v>402 MACLOVIO HERRERA</v>
          </cell>
          <cell r="AJ1592" t="str">
            <v>6182764971</v>
          </cell>
          <cell r="AK1592" t="str">
            <v>6182764971</v>
          </cell>
          <cell r="AL1592" t="str">
            <v>34210</v>
          </cell>
          <cell r="AM1592" t="str">
            <v>24/04/2017 23 : 54 201034 : P1 PENDIENTE POR MAIN OC-100992721/04/2017 23 : 14 201034 : EQUIPO ECOLECTADO20/04/2017 04 : 19 201034 : OS RECIBIDA20/04/2017 00 : 01 SEMIRAMIS.M : ODSWTP
RD/TELMEX
ENTRE PERU Y F VILLA</v>
          </cell>
          <cell r="AN1592" t="str">
            <v>3TE50G1523B0</v>
          </cell>
          <cell r="AO1592" t="str">
            <v>Smart</v>
          </cell>
          <cell r="AP1592" t="str">
            <v>Hisense</v>
          </cell>
          <cell r="AQ1592" t="str">
            <v>Android</v>
          </cell>
          <cell r="AR1592" t="str">
            <v>UHD 3840 X 2160</v>
          </cell>
          <cell r="AS1592" t="str">
            <v>3TE50G165140G165140M010</v>
          </cell>
          <cell r="AT1592">
            <v>28</v>
          </cell>
          <cell r="AU1592" t="str">
            <v>50H7GB</v>
          </cell>
          <cell r="AV1592" t="str">
            <v>3TE50G165140</v>
          </cell>
          <cell r="AW1592" t="str">
            <v>G165140</v>
          </cell>
          <cell r="AX1592" t="str">
            <v>M010</v>
          </cell>
          <cell r="AY1592">
            <v>74012703</v>
          </cell>
          <cell r="AZ1592">
            <v>51013622</v>
          </cell>
          <cell r="BA1592">
            <v>80151081</v>
          </cell>
        </row>
        <row r="1593">
          <cell r="D1593">
            <v>60316977</v>
          </cell>
          <cell r="E1593" t="str">
            <v xml:space="preserve">A   </v>
          </cell>
          <cell r="F1593" t="str">
            <v>TV</v>
          </cell>
          <cell r="G1593" t="str">
            <v>LORENA MARTINEZ GAMBOA</v>
          </cell>
          <cell r="H1593" t="str">
            <v>PROLONGACION COLON #989 SUR COLONIA NUEVA AURORA</v>
          </cell>
          <cell r="I1593">
            <v>8711175683</v>
          </cell>
          <cell r="J1593" t="str">
            <v>HISENSE</v>
          </cell>
          <cell r="K1593" t="str">
            <v>50H7GB</v>
          </cell>
          <cell r="L1593" t="str">
            <v>50G162219H00154</v>
          </cell>
          <cell r="M1593" t="str">
            <v>NO LO ESPECIFICA</v>
          </cell>
          <cell r="N1593">
            <v>15998.58</v>
          </cell>
          <cell r="O1593">
            <v>42655</v>
          </cell>
          <cell r="P1593">
            <v>42853</v>
          </cell>
          <cell r="Q1593">
            <v>201036</v>
          </cell>
          <cell r="R1593" t="str">
            <v>05/05/2017 05 : 52  ARANTXA.MON : Se autoriza NP5; numero de serie y ticket TELMEX correcto
04/05/2017 00 : 30 201036 : SE SOLICITO REFACCIÓN CON OC-1010261</v>
          </cell>
          <cell r="S1593" t="str">
            <v>EQUIPO COMPLETO SIN CAJA</v>
          </cell>
          <cell r="T1593" t="str">
            <v xml:space="preserve">      JAVIER LOPEZ                </v>
          </cell>
          <cell r="U1593">
            <v>42881</v>
          </cell>
          <cell r="V1593" t="str">
            <v>NORTE</v>
          </cell>
          <cell r="X1593" t="str">
            <v>TALLER</v>
          </cell>
          <cell r="Y1593">
            <v>42850</v>
          </cell>
          <cell r="AD1593" t="str">
            <v>Torreon/Nueva Aurora</v>
          </cell>
          <cell r="AE1593" t="str">
            <v>COA</v>
          </cell>
          <cell r="AF1593" t="str">
            <v>MX</v>
          </cell>
          <cell r="AG1593" t="str">
            <v>10416860</v>
          </cell>
          <cell r="AH1593" t="str">
            <v>LORENA MARTINEZ GAMBOA</v>
          </cell>
          <cell r="AI1593" t="str">
            <v>989 Sur Prolongacion Colon</v>
          </cell>
          <cell r="AJ1593" t="str">
            <v>0448712842083</v>
          </cell>
          <cell r="AK1593" t="str">
            <v>Torreon/Nueva Aurora</v>
          </cell>
          <cell r="AL1593" t="str">
            <v>27220</v>
          </cell>
          <cell r="AM1593"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93" t="str">
            <v>3TE50G1523B0</v>
          </cell>
          <cell r="AO1593" t="str">
            <v>Smart</v>
          </cell>
          <cell r="AP1593" t="str">
            <v>Hisense</v>
          </cell>
          <cell r="AQ1593" t="str">
            <v>Android</v>
          </cell>
          <cell r="AR1593" t="str">
            <v>UHD 3840 X 2160</v>
          </cell>
          <cell r="AS1593" t="str">
            <v>3TE55G154014MG154014MM010</v>
          </cell>
          <cell r="AT1593">
            <v>4</v>
          </cell>
          <cell r="AU1593" t="str">
            <v>55H6B</v>
          </cell>
          <cell r="AV1593" t="str">
            <v>3TE55G154014M</v>
          </cell>
          <cell r="AW1593" t="str">
            <v>G154014M</v>
          </cell>
          <cell r="AX1593" t="str">
            <v>M010</v>
          </cell>
          <cell r="AY1593">
            <v>74012894</v>
          </cell>
          <cell r="AZ1593">
            <v>51013812</v>
          </cell>
          <cell r="BA1593">
            <v>80153864</v>
          </cell>
        </row>
        <row r="1594">
          <cell r="D1594">
            <v>60312880</v>
          </cell>
          <cell r="E1594" t="str">
            <v xml:space="preserve">A   </v>
          </cell>
          <cell r="F1594" t="str">
            <v>TV</v>
          </cell>
          <cell r="G1594" t="str">
            <v>BRENDA GUADALUPE ADAME GONZALEZ</v>
          </cell>
          <cell r="H1594" t="str">
            <v>CHERAMICA ALEXICO 502, COL. PRADERAS DEL SUR</v>
          </cell>
          <cell r="I1594">
            <v>6562118151</v>
          </cell>
          <cell r="J1594" t="str">
            <v>HISENSE</v>
          </cell>
          <cell r="K1594" t="str">
            <v>50K20D</v>
          </cell>
          <cell r="L1594">
            <v>0</v>
          </cell>
          <cell r="M1594" t="str">
            <v xml:space="preserve">CARTA DE ACEPTACION Y ORDEN DE C.F. </v>
          </cell>
          <cell r="N1594">
            <v>0</v>
          </cell>
          <cell r="O1594">
            <v>41255</v>
          </cell>
          <cell r="P1594">
            <v>42797</v>
          </cell>
          <cell r="Q1594">
            <v>202246</v>
          </cell>
          <cell r="R1594" t="str">
            <v>01/04/2017 12 : 11  MARCO.DIAZ : TCF1 TCF1PU CSA
INF. SERGIO QUIÑONES.DMC.
24/03/2017 08 : 07  ADOLFO.FER : TCF1
24/03/2017 08 : 03  ADOLFO.FER : TCFR: SE GENERO ORDEN PARA DARSEGUIMIENTO A ODS 60310408</v>
          </cell>
          <cell r="S1594" t="str">
            <v/>
          </cell>
          <cell r="T1594" t="str">
            <v xml:space="preserve"> IDALIA LOZA                      </v>
          </cell>
          <cell r="U1594">
            <v>42881</v>
          </cell>
          <cell r="V1594" t="str">
            <v>NORTE</v>
          </cell>
          <cell r="X1594" t="str">
            <v>CLIENTE</v>
          </cell>
          <cell r="Y1594">
            <v>42793</v>
          </cell>
          <cell r="AD1594" t="str">
            <v>Cd. Juarez/Fracc. Padreras del Sur</v>
          </cell>
          <cell r="AE1594" t="str">
            <v>CHI</v>
          </cell>
          <cell r="AF1594" t="str">
            <v>MX</v>
          </cell>
          <cell r="AG1594" t="str">
            <v>10406601</v>
          </cell>
          <cell r="AH1594" t="str">
            <v>BRENDA GUADALUPE ADAME GONZALEZ</v>
          </cell>
          <cell r="AI1594" t="str">
            <v>Cheramica Alexico No. 502</v>
          </cell>
          <cell r="AJ1594" t="str">
            <v>656-211-81-51</v>
          </cell>
          <cell r="AK1594" t="str">
            <v>Cd. Juarez/Fracc. Padreras del Sur</v>
          </cell>
          <cell r="AL1594" t="str">
            <v>32575</v>
          </cell>
          <cell r="AM1594"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94" t="str">
            <v>3TE50G132311</v>
          </cell>
          <cell r="AO1594" t="str">
            <v>Básica</v>
          </cell>
          <cell r="AP1594" t="str">
            <v>Hisense</v>
          </cell>
          <cell r="AQ1594" t="str">
            <v>Opera</v>
          </cell>
          <cell r="AR1594" t="str">
            <v>FHD 1920 x 1080</v>
          </cell>
          <cell r="AS1594" t="str">
            <v>3TE55G154014MG154014MM010</v>
          </cell>
          <cell r="AT1594">
            <v>4</v>
          </cell>
          <cell r="AU1594" t="str">
            <v>55H6B</v>
          </cell>
          <cell r="AV1594" t="str">
            <v>3TE55G154014M</v>
          </cell>
          <cell r="AW1594" t="str">
            <v>G154014M</v>
          </cell>
          <cell r="AX1594" t="str">
            <v>M010</v>
          </cell>
          <cell r="AY1594">
            <v>74012897</v>
          </cell>
          <cell r="AZ1594">
            <v>51013815</v>
          </cell>
          <cell r="BA1594">
            <v>80153865</v>
          </cell>
        </row>
        <row r="1595">
          <cell r="D1595">
            <v>60318881</v>
          </cell>
          <cell r="E1595" t="str">
            <v xml:space="preserve">A   </v>
          </cell>
          <cell r="F1595" t="str">
            <v>TV</v>
          </cell>
          <cell r="G1595" t="str">
            <v>Cecilia Odeth Muñoz</v>
          </cell>
          <cell r="H1595" t="str">
            <v>solidaridad lote 8</v>
          </cell>
          <cell r="I1595">
            <v>2383824917</v>
          </cell>
          <cell r="J1595" t="str">
            <v>HISENSE</v>
          </cell>
          <cell r="K1595" t="str">
            <v>50K20D</v>
          </cell>
          <cell r="L1595" t="str">
            <v>50J140916H00571</v>
          </cell>
          <cell r="M1595" t="str">
            <v xml:space="preserve">  carta Telmex                            folio  792202043744</v>
          </cell>
          <cell r="N1595" t="str">
            <v>$ 7 801.00</v>
          </cell>
          <cell r="O1595">
            <v>42829</v>
          </cell>
          <cell r="P1595">
            <v>42875</v>
          </cell>
          <cell r="Q1595">
            <v>201067</v>
          </cell>
          <cell r="R1595" t="str">
            <v xml:space="preserve">23/05/2017    ARANTXA.MON  NP5: P1: T173064/OC1011032
</v>
          </cell>
          <cell r="S1595" t="str">
            <v xml:space="preserve">   Equipo  en taller.   Sin caja para em</v>
          </cell>
          <cell r="T1595" t="str">
            <v xml:space="preserve">   Rafael Ramirez                 </v>
          </cell>
          <cell r="U1595">
            <v>42881</v>
          </cell>
          <cell r="X1595" t="str">
            <v>CLIENTE</v>
          </cell>
          <cell r="Y1595">
            <v>42875</v>
          </cell>
          <cell r="AD1595" t="str">
            <v>Tehuacan/Col. Juan Pablo II</v>
          </cell>
          <cell r="AE1595" t="str">
            <v>PUE</v>
          </cell>
          <cell r="AF1595" t="str">
            <v>MX</v>
          </cell>
          <cell r="AG1595" t="str">
            <v>10415957</v>
          </cell>
          <cell r="AH1595" t="str">
            <v>CECILIA ODETH MUÑOZ</v>
          </cell>
          <cell r="AI1595" t="str">
            <v>Solidaridad lt8</v>
          </cell>
          <cell r="AJ1595" t="str">
            <v>2381654494</v>
          </cell>
          <cell r="AK1595" t="str">
            <v>Tehuacan/Col. Juan Pablo II</v>
          </cell>
          <cell r="AL1595" t="str">
            <v>75855</v>
          </cell>
          <cell r="AM1595"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95" t="str">
            <v>3TE50G132311</v>
          </cell>
          <cell r="AO1595" t="str">
            <v>Básica</v>
          </cell>
          <cell r="AP1595" t="str">
            <v>Hisense</v>
          </cell>
          <cell r="AQ1595" t="str">
            <v>Opera</v>
          </cell>
          <cell r="AR1595" t="str">
            <v>FHD 1920 x 1080</v>
          </cell>
          <cell r="AS1595" t="str">
            <v>3TE55G154014MG154014MM010</v>
          </cell>
          <cell r="AT1595">
            <v>4</v>
          </cell>
          <cell r="AU1595" t="str">
            <v>55H6B</v>
          </cell>
          <cell r="AV1595" t="str">
            <v>3TE55G154014M</v>
          </cell>
          <cell r="AW1595" t="str">
            <v>G154014M</v>
          </cell>
          <cell r="AX1595" t="str">
            <v>M010</v>
          </cell>
          <cell r="AY1595">
            <v>74012896</v>
          </cell>
          <cell r="AZ1595">
            <v>51013814</v>
          </cell>
          <cell r="BA1595">
            <v>80153866</v>
          </cell>
        </row>
        <row r="1596">
          <cell r="D1596">
            <v>60318005</v>
          </cell>
          <cell r="E1596" t="str">
            <v xml:space="preserve">A   </v>
          </cell>
          <cell r="F1596" t="str">
            <v>TV</v>
          </cell>
          <cell r="G1596" t="str">
            <v xml:space="preserve">Jabes Cruz Licona </v>
          </cell>
          <cell r="H1596" t="str">
            <v xml:space="preserve">local  A  1  Adolfo lopez Mateos   # 3800  San Lorenzo Teotipilco  Tehuacan Puebla </v>
          </cell>
          <cell r="I1596">
            <v>2383842400</v>
          </cell>
          <cell r="J1596" t="str">
            <v>HISENSE</v>
          </cell>
          <cell r="K1596" t="str">
            <v>32D37</v>
          </cell>
          <cell r="L1596" t="str">
            <v>50G162218H00362</v>
          </cell>
          <cell r="M1596" t="str">
            <v>LIVERPOOL                            ORDEN DE ENTREGA   #9044563543</v>
          </cell>
          <cell r="N1596" t="str">
            <v>$ 7 197.66</v>
          </cell>
          <cell r="O1596">
            <v>42855</v>
          </cell>
          <cell r="P1596">
            <v>42866</v>
          </cell>
          <cell r="Q1596">
            <v>201067</v>
          </cell>
          <cell r="R1596" t="str">
            <v xml:space="preserve">23/05/2017    ARANTXA.MON  NP5: P1: T185195/OC-1011017
</v>
          </cell>
          <cell r="S1596" t="str">
            <v xml:space="preserve">   Equipo  Completo en taller.  Listo pa</v>
          </cell>
          <cell r="T1596" t="str">
            <v xml:space="preserve">   Rafael Ramirez                 </v>
          </cell>
          <cell r="U1596">
            <v>42881</v>
          </cell>
          <cell r="X1596" t="str">
            <v>CLIENTE</v>
          </cell>
          <cell r="Y1596">
            <v>42864</v>
          </cell>
          <cell r="AD1596" t="str">
            <v>san lorenzo Teotipilco / tehuacan</v>
          </cell>
          <cell r="AE1596" t="str">
            <v>PUE</v>
          </cell>
          <cell r="AF1596" t="str">
            <v>MX</v>
          </cell>
          <cell r="AG1596" t="str">
            <v>10417871</v>
          </cell>
          <cell r="AH1596" t="str">
            <v>JABES CRUZ LICONA</v>
          </cell>
          <cell r="AI1596" t="str">
            <v>LOCAL A 1 ADOLFO LOPEZ MATEOS 3800</v>
          </cell>
          <cell r="AJ1596" t="str">
            <v>2383842425</v>
          </cell>
          <cell r="AK1596" t="str">
            <v>san lorenzo Teotipilco / tehuacan</v>
          </cell>
          <cell r="AL1596" t="str">
            <v>75855</v>
          </cell>
          <cell r="AM1596" t="str">
            <v>09/05/2017 06 : 44 RAUL.CALDER : ODSWTP
RD% ENTRE MARIANO MATAMOROS Y MANUEL BARLET DIAS</v>
          </cell>
          <cell r="AN1596" t="str">
            <v>3TE32A144508</v>
          </cell>
          <cell r="AO1596" t="str">
            <v>Básica</v>
          </cell>
          <cell r="AP1596" t="str">
            <v>Hisense</v>
          </cell>
          <cell r="AQ1596" t="str">
            <v>Opera</v>
          </cell>
          <cell r="AR1596" t="str">
            <v>HD 1366 X 768</v>
          </cell>
          <cell r="AS1596" t="str">
            <v>GTE32G153355CRMM012</v>
          </cell>
          <cell r="AT1596" t="str">
            <v>0</v>
          </cell>
          <cell r="AU1596" t="str">
            <v>32H5B</v>
          </cell>
          <cell r="AV1596" t="str">
            <v>GTE32G153355</v>
          </cell>
          <cell r="AW1596" t="str">
            <v>CRM</v>
          </cell>
          <cell r="AX1596" t="str">
            <v>M012</v>
          </cell>
          <cell r="AY1596">
            <v>74012898</v>
          </cell>
          <cell r="AZ1596">
            <v>51013816</v>
          </cell>
          <cell r="BA1596">
            <v>80153867</v>
          </cell>
        </row>
        <row r="1597">
          <cell r="D1597">
            <v>60318602</v>
          </cell>
          <cell r="E1597" t="str">
            <v xml:space="preserve">A   </v>
          </cell>
          <cell r="F1597" t="str">
            <v>TV</v>
          </cell>
          <cell r="G1597" t="str">
            <v>CARLOS MUÑOZ</v>
          </cell>
          <cell r="H1597" t="str">
            <v>TEXCOCO # 10,COL.MEXICO 1ERA SECC.,NEZ CP 57620</v>
          </cell>
          <cell r="I1597" t="str">
            <v>5765  6052 / 5797 7692</v>
          </cell>
          <cell r="J1597" t="str">
            <v>HISENSE</v>
          </cell>
          <cell r="K1597" t="str">
            <v>32D33</v>
          </cell>
          <cell r="L1597" t="str">
            <v>32M141204H01390</v>
          </cell>
          <cell r="M1597">
            <v>1891</v>
          </cell>
          <cell r="N1597">
            <v>2198</v>
          </cell>
          <cell r="O1597">
            <v>41801</v>
          </cell>
          <cell r="P1597">
            <v>42874</v>
          </cell>
          <cell r="Q1597">
            <v>201057</v>
          </cell>
          <cell r="R1597" t="str">
            <v>23/05/2017 06 : 11  ARANTXA.MON : TCF1
23/05/2017 06 : 10  ARANTXA.MON : Se autoriza NP5; INFORMACION CORRECTA
20/05/2017 02 : 19 201057 : P1: SE SOLICITA #T171862,OC-1010988,PANEL</v>
          </cell>
          <cell r="S1597" t="str">
            <v xml:space="preserve"> EQUIPO EN CSA CLIENTE</v>
          </cell>
          <cell r="T1597" t="str">
            <v xml:space="preserve"> MARIBEL SASTRE HERNANDEZ         </v>
          </cell>
          <cell r="U1597">
            <v>42881</v>
          </cell>
          <cell r="X1597" t="str">
            <v>CLIENTE</v>
          </cell>
          <cell r="Y1597">
            <v>42872</v>
          </cell>
          <cell r="AD1597" t="str">
            <v>neza /mexico 1ra secc</v>
          </cell>
          <cell r="AE1597" t="str">
            <v>MEX</v>
          </cell>
          <cell r="AF1597" t="str">
            <v>MX</v>
          </cell>
          <cell r="AG1597" t="str">
            <v>10366847</v>
          </cell>
          <cell r="AH1597" t="str">
            <v>CARLOS MUÑOZ MUEBLERIA RADA</v>
          </cell>
          <cell r="AI1597" t="str">
            <v>av texcoco num 140</v>
          </cell>
          <cell r="AJ1597" t="str">
            <v>57977692</v>
          </cell>
          <cell r="AK1597" t="str">
            <v>neza /mexico 1ra secc</v>
          </cell>
          <cell r="AL1597" t="str">
            <v>57620</v>
          </cell>
          <cell r="AM1597" t="str">
            <v>20/05/2017 02 : 19 201057 : P1: SE SOLICITA #T171862,OC-1010988,PANEL,19/05/201718/05/2017 06 : 40 201057 : V1: SE LLAMO A CTE 17/05/2017, NO CONTESTO AUN ASI SE ENVIA VISITA JUEVES 18/05/2017, HORARIO ABIERTODE 9:00 A 18:0017/05/2017 07 : 47 SEMIRAMIS.M : ODSWTP
EQUIPO DE PISO</v>
          </cell>
          <cell r="AN1597" t="str">
            <v>3TE32M134512</v>
          </cell>
          <cell r="AO1597" t="str">
            <v>Básica</v>
          </cell>
          <cell r="AP1597" t="str">
            <v>Hisense</v>
          </cell>
          <cell r="AQ1597" t="str">
            <v>Opera</v>
          </cell>
          <cell r="AR1597" t="str">
            <v>HD 1366 X 768</v>
          </cell>
          <cell r="AS1597" t="str">
            <v>GTE32G153355CRMM012</v>
          </cell>
          <cell r="AT1597" t="str">
            <v>0</v>
          </cell>
          <cell r="AU1597" t="str">
            <v>32H5B</v>
          </cell>
          <cell r="AV1597" t="str">
            <v>GTE32G153355</v>
          </cell>
          <cell r="AW1597" t="str">
            <v>CRM</v>
          </cell>
          <cell r="AX1597" t="str">
            <v>M012</v>
          </cell>
          <cell r="AY1597">
            <v>74012899</v>
          </cell>
          <cell r="AZ1597">
            <v>51013817</v>
          </cell>
          <cell r="BA1597">
            <v>80153868</v>
          </cell>
        </row>
        <row r="1598">
          <cell r="D1598">
            <v>60318599</v>
          </cell>
          <cell r="E1598" t="str">
            <v xml:space="preserve">A   </v>
          </cell>
          <cell r="F1598" t="str">
            <v>TV</v>
          </cell>
          <cell r="G1598" t="str">
            <v>JOEL DIAZ VELASCO</v>
          </cell>
          <cell r="H1598" t="str">
            <v>MANUEL BERNAL # 44,COL.MEXICO 1ERA SECC.NEZA CP 57620</v>
          </cell>
          <cell r="I1598" t="str">
            <v>5765 7585 / 55 4090 0575</v>
          </cell>
          <cell r="J1598" t="str">
            <v>HISENSE</v>
          </cell>
          <cell r="K1598" t="str">
            <v>50K20DW</v>
          </cell>
          <cell r="L1598" t="str">
            <v>50G143291H09122</v>
          </cell>
          <cell r="M1598">
            <v>944</v>
          </cell>
          <cell r="N1598">
            <v>8499</v>
          </cell>
          <cell r="O1598">
            <v>41998</v>
          </cell>
          <cell r="P1598">
            <v>42874</v>
          </cell>
          <cell r="Q1598">
            <v>201057</v>
          </cell>
          <cell r="R1598" t="str">
            <v>23/05/2017 06 : 10  ARANTXA.MON : TCF1
23/05/2017 06 : 09  ARANTXA.MON : Se autoriza NP5; INFORMACION CORRECTA
20/05/2017 02 : 08 201057 : P1A: SE SOLICITA #T173331,PANEL ,OC-1010987</v>
          </cell>
          <cell r="S1598" t="str">
            <v xml:space="preserve"> EQUIPO EN CSA CLIENTE</v>
          </cell>
          <cell r="T1598" t="str">
            <v xml:space="preserve"> MARIBEL SASTRE HERNANDEZ         </v>
          </cell>
          <cell r="U1598">
            <v>42881</v>
          </cell>
          <cell r="X1598" t="str">
            <v>CLIENTE</v>
          </cell>
          <cell r="Y1598">
            <v>42872</v>
          </cell>
          <cell r="AD1598" t="str">
            <v>neza /mexico 1ra secc</v>
          </cell>
          <cell r="AE1598" t="str">
            <v>MEX</v>
          </cell>
          <cell r="AF1598" t="str">
            <v>MX</v>
          </cell>
          <cell r="AG1598" t="str">
            <v>10418429</v>
          </cell>
          <cell r="AH1598" t="str">
            <v>JOEL DIAZ VELASCO</v>
          </cell>
          <cell r="AI1598" t="str">
            <v>manuel bernal num 44</v>
          </cell>
          <cell r="AJ1598" t="str">
            <v>5540900575</v>
          </cell>
          <cell r="AK1598" t="str">
            <v>neza /mexico 1ra secc</v>
          </cell>
          <cell r="AL1598" t="str">
            <v>57620</v>
          </cell>
          <cell r="AM1598"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98" t="str">
            <v>1TE50B8NUSCB</v>
          </cell>
          <cell r="AO1598" t="str">
            <v>Smart</v>
          </cell>
          <cell r="AP1598" t="str">
            <v>Hisense</v>
          </cell>
          <cell r="AQ1598" t="str">
            <v>Opera</v>
          </cell>
          <cell r="AR1598" t="str">
            <v>FHD 1920 x 1080</v>
          </cell>
          <cell r="AS1598" t="str">
            <v>3TE55G1623K3G1623K3M010</v>
          </cell>
          <cell r="AT1598">
            <v>20</v>
          </cell>
          <cell r="AU1598" t="str">
            <v>55H7B</v>
          </cell>
          <cell r="AV1598" t="str">
            <v>3TE55G1623K3</v>
          </cell>
          <cell r="AW1598" t="str">
            <v>G1623K3</v>
          </cell>
          <cell r="AX1598" t="str">
            <v>M010</v>
          </cell>
          <cell r="AY1598">
            <v>74012900</v>
          </cell>
          <cell r="AZ1598">
            <v>51013818</v>
          </cell>
          <cell r="BA1598">
            <v>80153869</v>
          </cell>
        </row>
        <row r="1599">
          <cell r="D1599">
            <v>60318757</v>
          </cell>
          <cell r="E1599" t="str">
            <v xml:space="preserve">A   </v>
          </cell>
          <cell r="F1599" t="str">
            <v>TV</v>
          </cell>
          <cell r="G1599" t="str">
            <v>LETICIA RODRIGUEZ PULIDO</v>
          </cell>
          <cell r="H1599" t="str">
            <v>4TA PRIVADA TEXCALATLACO 8P, COL.SAN MIGUEL XICALCO,TLALPAN CP 14490</v>
          </cell>
          <cell r="I1599" t="str">
            <v>1315 8213 / 55 7407 1623</v>
          </cell>
          <cell r="J1599" t="str">
            <v>HISENSE</v>
          </cell>
          <cell r="K1599" t="str">
            <v>50K20DW</v>
          </cell>
          <cell r="L1599" t="str">
            <v>50J140464H02261</v>
          </cell>
          <cell r="M1599">
            <v>8220170</v>
          </cell>
          <cell r="N1599">
            <v>10120.950000000001</v>
          </cell>
          <cell r="O1599">
            <v>41920</v>
          </cell>
          <cell r="P1599">
            <v>42875</v>
          </cell>
          <cell r="Q1599">
            <v>201057</v>
          </cell>
          <cell r="R1599" t="str">
            <v>23/05/2017 06 : 37  ARANTXA.MON : TCF1
23/05/2017 06 : 36  ARANTXA.MON : Se autoriza NP5; INFORMACION CORRECTA
21/05/2017 02 : 50 201057 : P1A: SE SOLICITA #T173331 / #T171496,OC-1011028</v>
          </cell>
          <cell r="S1599" t="str">
            <v xml:space="preserve"> EQUIPO EN CSA </v>
          </cell>
          <cell r="T1599" t="str">
            <v xml:space="preserve"> MARIBEL SASTRE HERNANDEZ         </v>
          </cell>
          <cell r="U1599">
            <v>42881</v>
          </cell>
          <cell r="X1599" t="str">
            <v>TALLER</v>
          </cell>
          <cell r="Y1599">
            <v>42874</v>
          </cell>
          <cell r="AD1599" t="str">
            <v>san miguelel xicalco/tlalpan</v>
          </cell>
          <cell r="AE1599" t="str">
            <v>DF</v>
          </cell>
          <cell r="AF1599" t="str">
            <v>MX</v>
          </cell>
          <cell r="AG1599" t="str">
            <v>10418142</v>
          </cell>
          <cell r="AH1599" t="str">
            <v>LETICIA RODRIGUEZ PULIDO</v>
          </cell>
          <cell r="AI1599" t="str">
            <v>8p 4t priv texcalatlaco</v>
          </cell>
          <cell r="AJ1599" t="str">
            <v>0445574071623</v>
          </cell>
          <cell r="AK1599" t="str">
            <v>san miguelel xicalco/tlalpan</v>
          </cell>
          <cell r="AL1599" t="str">
            <v>14490</v>
          </cell>
          <cell r="AM1599"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99" t="str">
            <v>1TE50B8NUSCB</v>
          </cell>
          <cell r="AO1599" t="str">
            <v>Smart</v>
          </cell>
          <cell r="AP1599" t="str">
            <v>Hisense</v>
          </cell>
          <cell r="AQ1599" t="str">
            <v>Opera</v>
          </cell>
          <cell r="AR1599" t="str">
            <v>FHD 1920 x 1080</v>
          </cell>
          <cell r="AS1599" t="str">
            <v>3TE55G1623K3G1623K3M010</v>
          </cell>
          <cell r="AT1599">
            <v>20</v>
          </cell>
          <cell r="AU1599" t="str">
            <v>55H7B</v>
          </cell>
          <cell r="AV1599" t="str">
            <v>3TE55G1623K3</v>
          </cell>
          <cell r="AW1599" t="str">
            <v>G1623K3</v>
          </cell>
          <cell r="AX1599" t="str">
            <v>M010</v>
          </cell>
          <cell r="AY1599">
            <v>74012901</v>
          </cell>
          <cell r="AZ1599">
            <v>51013819</v>
          </cell>
          <cell r="BA1599">
            <v>80153870</v>
          </cell>
        </row>
        <row r="1600">
          <cell r="D1600">
            <v>60318678</v>
          </cell>
          <cell r="E1600" t="str">
            <v xml:space="preserve">A   </v>
          </cell>
          <cell r="F1600" t="str">
            <v>TV</v>
          </cell>
          <cell r="G1600" t="str">
            <v>JUAN CORONA VELAZQUEZ</v>
          </cell>
          <cell r="H1600" t="str">
            <v>UH DEL HEROICO COLEGIO MILITAR # 8 INT.1,COL.SAN PEDRO MARTIR,TLALPAN CP 14650</v>
          </cell>
          <cell r="I1600" t="str">
            <v>5489 2802</v>
          </cell>
          <cell r="J1600" t="str">
            <v>HISENSE</v>
          </cell>
          <cell r="K1600" t="str">
            <v>50K20D</v>
          </cell>
          <cell r="L1600" t="str">
            <v>50J140472H06874</v>
          </cell>
          <cell r="M1600">
            <v>6496</v>
          </cell>
          <cell r="N1600">
            <v>6999</v>
          </cell>
          <cell r="O1600">
            <v>41883</v>
          </cell>
          <cell r="P1600">
            <v>42875</v>
          </cell>
          <cell r="Q1600">
            <v>201057</v>
          </cell>
          <cell r="R1600" t="str">
            <v>23/05/2017 06 : 36  ARANTXA.MON : TCF1
23/05/2017 06 : 35  ARANTXA.MON : Se autoriza NP5; INFORMACION CORRECTA
21/05/2017 02 : 41 201057 : P1A: SE SOLICITA #T173064,PANEL,OC-1011027</v>
          </cell>
          <cell r="S1600" t="str">
            <v xml:space="preserve"> EQUIPO EN CSA </v>
          </cell>
          <cell r="T1600" t="str">
            <v xml:space="preserve"> MARIBEL SASTRE HERNANDEZ         </v>
          </cell>
          <cell r="U1600">
            <v>42881</v>
          </cell>
          <cell r="X1600" t="str">
            <v>TALLER</v>
          </cell>
          <cell r="Y1600">
            <v>42873</v>
          </cell>
          <cell r="AD1600" t="str">
            <v>Tlalpan/San Pedro Martir</v>
          </cell>
          <cell r="AE1600" t="str">
            <v>DF</v>
          </cell>
          <cell r="AF1600" t="str">
            <v>MX</v>
          </cell>
          <cell r="AG1600" t="str">
            <v>10418032</v>
          </cell>
          <cell r="AH1600" t="str">
            <v>JUAN CORONA VELAZQUEZ</v>
          </cell>
          <cell r="AI1600" t="str">
            <v>Unidad Hab. Del Heroco Colegio Miliar No. 8 Int 1</v>
          </cell>
          <cell r="AJ1600" t="str">
            <v>55-37-45-20-08</v>
          </cell>
          <cell r="AK1600" t="str">
            <v>Tlalpan/San Pedro Martir</v>
          </cell>
          <cell r="AL1600" t="str">
            <v>14650</v>
          </cell>
          <cell r="AM1600"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600" t="str">
            <v>3TE50G132311</v>
          </cell>
          <cell r="AO1600" t="str">
            <v>Básica</v>
          </cell>
          <cell r="AP1600" t="str">
            <v>Hisense</v>
          </cell>
          <cell r="AQ1600" t="str">
            <v>Opera</v>
          </cell>
          <cell r="AR1600" t="str">
            <v>FHD 1920 x 1080</v>
          </cell>
          <cell r="AS1600" t="str">
            <v>3TE55G1623K3G1623K3M010</v>
          </cell>
          <cell r="AT1600">
            <v>20</v>
          </cell>
          <cell r="AU1600" t="str">
            <v>55H7B</v>
          </cell>
          <cell r="AV1600" t="str">
            <v>3TE55G1623K3</v>
          </cell>
          <cell r="AW1600" t="str">
            <v>G1623K3</v>
          </cell>
          <cell r="AX1600" t="str">
            <v>M010</v>
          </cell>
          <cell r="AY1600">
            <v>74012903</v>
          </cell>
          <cell r="AZ1600">
            <v>51013821</v>
          </cell>
          <cell r="BA1600">
            <v>80153872</v>
          </cell>
        </row>
        <row r="1601">
          <cell r="D1601">
            <v>60318826</v>
          </cell>
          <cell r="E1601" t="str">
            <v xml:space="preserve">A   </v>
          </cell>
          <cell r="F1601" t="str">
            <v>TV</v>
          </cell>
          <cell r="G1601" t="str">
            <v>ADRIANA BELTRAN</v>
          </cell>
          <cell r="H1601" t="str">
            <v>NARANJO 79 CSA 3,COL.FLORIDA,ALVARO OBREGON CP 01030</v>
          </cell>
          <cell r="I1601" t="str">
            <v>5663 4572 / 55 5436 7402</v>
          </cell>
          <cell r="J1601" t="str">
            <v>HISENSE</v>
          </cell>
          <cell r="K1601" t="str">
            <v>43H7C</v>
          </cell>
          <cell r="L1601" t="str">
            <v>43G160588H04284</v>
          </cell>
          <cell r="M1601" t="str">
            <v>CARTA FACTURA</v>
          </cell>
          <cell r="N1601">
            <v>8999</v>
          </cell>
          <cell r="O1601">
            <v>42566</v>
          </cell>
          <cell r="P1601">
            <v>42874</v>
          </cell>
          <cell r="Q1601">
            <v>201057</v>
          </cell>
          <cell r="R1601" t="str">
            <v>23/05/2017 06 : 26  ARANTXA.MON : TCF1
23/05/2017 06 : 26  ARANTXA.MON : Se autoriza NP5; INFORMACION CORRECTA
20/05/2017 06 : 56 201057 : P1A: SE SOLICITA #T197917,PANEL,OC-1011010</v>
          </cell>
          <cell r="S1601" t="str">
            <v xml:space="preserve"> EQUIPO EN CSA CLIENTE</v>
          </cell>
          <cell r="T1601" t="str">
            <v xml:space="preserve"> MARIBEL SASTRE HERNANDEZ         </v>
          </cell>
          <cell r="U1601">
            <v>42881</v>
          </cell>
          <cell r="X1601" t="str">
            <v>CLIENTE</v>
          </cell>
          <cell r="Y1601">
            <v>42874</v>
          </cell>
          <cell r="AD1601" t="str">
            <v>Florida Alvaro Obregon</v>
          </cell>
          <cell r="AE1601" t="str">
            <v>DF</v>
          </cell>
          <cell r="AF1601" t="str">
            <v>MX</v>
          </cell>
          <cell r="AG1601" t="str">
            <v>10416885</v>
          </cell>
          <cell r="AH1601" t="str">
            <v>BELTRAN ADRIANA</v>
          </cell>
          <cell r="AI1601" t="str">
            <v>3 Naranjo 79</v>
          </cell>
          <cell r="AJ1601" t="str">
            <v>5554367402</v>
          </cell>
          <cell r="AK1601" t="str">
            <v>Florida Alvaro Obregon</v>
          </cell>
          <cell r="AL1601" t="str">
            <v>01030</v>
          </cell>
          <cell r="AM1601" t="str">
            <v>20/05/2017 06 : 56 201057 : P1A: SE SOLICITA #T197917,PANEL,OC-1011010,19/05/201719/05/2017 23 : 40 201057 : V1: SE LLAMO A CTE 19/05/2017, SE CONFIRMA VISITA PARA HOY 19/05/2017, HORARIO ABIERTO DE 9:00 A 18:0019/05/2017 04 : 49 ANA.LAURA : ODSWTP
TVJ</v>
          </cell>
          <cell r="AN1601" t="str">
            <v>3TE43G154905</v>
          </cell>
          <cell r="AO1601" t="str">
            <v>Smart</v>
          </cell>
          <cell r="AP1601" t="str">
            <v>Hisense</v>
          </cell>
          <cell r="AQ1601" t="str">
            <v>Opera</v>
          </cell>
          <cell r="AR1601" t="str">
            <v>UHD 3840 X 2160</v>
          </cell>
          <cell r="AS1601" t="str">
            <v>3TE43G1632G6CRMM012</v>
          </cell>
          <cell r="AT1601" t="str">
            <v>0</v>
          </cell>
          <cell r="AU1601" t="str">
            <v>43H7C</v>
          </cell>
          <cell r="AV1601" t="str">
            <v>3TE43G1632G6</v>
          </cell>
          <cell r="AW1601" t="str">
            <v>CRM</v>
          </cell>
          <cell r="AX1601" t="str">
            <v>M012</v>
          </cell>
          <cell r="AY1601">
            <v>74012904</v>
          </cell>
          <cell r="AZ1601">
            <v>51013822</v>
          </cell>
          <cell r="BA1601">
            <v>80153873</v>
          </cell>
        </row>
        <row r="1602">
          <cell r="D1602">
            <v>60317348</v>
          </cell>
          <cell r="E1602" t="str">
            <v xml:space="preserve">A   </v>
          </cell>
          <cell r="F1602" t="str">
            <v>TV</v>
          </cell>
          <cell r="G1602" t="str">
            <v>ENRIQUE CHAGOYA PEREZ</v>
          </cell>
          <cell r="H1602" t="str">
            <v>AV.VASCO DE QUIROGA # 1235 EDIF.B DEPTO.206,COL.CUEVITAS,ALVARO OBREGON CP 01220</v>
          </cell>
          <cell r="I1602" t="str">
            <v>55 3523 6081 / 5257 5581</v>
          </cell>
          <cell r="J1602" t="str">
            <v>HISENSE</v>
          </cell>
          <cell r="K1602" t="str">
            <v>50K20DW</v>
          </cell>
          <cell r="L1602" t="str">
            <v>50J140464H0006</v>
          </cell>
          <cell r="M1602">
            <v>6484</v>
          </cell>
          <cell r="N1602">
            <v>8499</v>
          </cell>
          <cell r="O1602">
            <v>42968</v>
          </cell>
          <cell r="P1602">
            <v>42873</v>
          </cell>
          <cell r="Q1602">
            <v>201057</v>
          </cell>
          <cell r="R1602" t="str">
            <v>23/05/2017 06 : 18  ARANTXA.MON : TCF1
23/05/2017 06 : 17  ARANTXA.MON : Se autoriza NP5; INFORMACION CORRECTA
20/05/2017 07 : 12 201057 : P1A: SE SOLICITA #173331,PANEL,OC-1010998,</v>
          </cell>
          <cell r="S1602" t="str">
            <v xml:space="preserve"> EQUIPO EN CSA </v>
          </cell>
          <cell r="T1602" t="str">
            <v xml:space="preserve"> MARIBEL SASTRE HERNANDEZ         </v>
          </cell>
          <cell r="U1602">
            <v>42881</v>
          </cell>
          <cell r="X1602" t="str">
            <v>TALLER</v>
          </cell>
          <cell r="Y1602">
            <v>42854</v>
          </cell>
          <cell r="AD1602" t="str">
            <v>alvaro obregon /col cuevitas</v>
          </cell>
          <cell r="AE1602" t="str">
            <v>DF</v>
          </cell>
          <cell r="AF1602" t="str">
            <v>MX</v>
          </cell>
          <cell r="AG1602" t="str">
            <v>10417160</v>
          </cell>
          <cell r="AH1602" t="str">
            <v>ENRIQUE CHAGOYA PEREZ</v>
          </cell>
          <cell r="AI1602" t="str">
            <v>av basco de quiroga num 1235 edif b dto 206</v>
          </cell>
          <cell r="AJ1602" t="str">
            <v>52575581</v>
          </cell>
          <cell r="AK1602" t="str">
            <v>alvaro obregon /col cuevitas</v>
          </cell>
          <cell r="AL1602" t="str">
            <v>01220</v>
          </cell>
          <cell r="AM1602"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602" t="str">
            <v>1TE50B8NUSCB</v>
          </cell>
          <cell r="AO1602" t="str">
            <v>Smart</v>
          </cell>
          <cell r="AP1602" t="str">
            <v>Hisense</v>
          </cell>
          <cell r="AQ1602" t="str">
            <v>Opera</v>
          </cell>
          <cell r="AR1602" t="str">
            <v>FHD 1920 x 1080</v>
          </cell>
          <cell r="AS1602" t="str">
            <v>3TE55G1623K3G1623K3M010</v>
          </cell>
          <cell r="AT1602">
            <v>20</v>
          </cell>
          <cell r="AU1602" t="str">
            <v>55H7B</v>
          </cell>
          <cell r="AV1602" t="str">
            <v>3TE55G1623K3</v>
          </cell>
          <cell r="AW1602" t="str">
            <v>G1623K3</v>
          </cell>
          <cell r="AX1602" t="str">
            <v>M010</v>
          </cell>
          <cell r="AY1602">
            <v>74012908</v>
          </cell>
          <cell r="AZ1602">
            <v>51013826</v>
          </cell>
          <cell r="BA1602">
            <v>80153874</v>
          </cell>
        </row>
        <row r="1603">
          <cell r="D1603">
            <v>60318723</v>
          </cell>
          <cell r="E1603" t="str">
            <v xml:space="preserve">A   </v>
          </cell>
          <cell r="F1603" t="str">
            <v>TV</v>
          </cell>
          <cell r="G1603" t="str">
            <v>JESUS TELLEZ</v>
          </cell>
          <cell r="H1603" t="str">
            <v>LEONA VICARIO MZ.1 LT.12,COL. 1ERA SECC.MIGUEL HGO,TLALPAN CP 14410</v>
          </cell>
          <cell r="I1603" t="str">
            <v>5665 9581 / 55 4526 1368</v>
          </cell>
          <cell r="J1603" t="str">
            <v>HISENSE</v>
          </cell>
          <cell r="K1603" t="str">
            <v>65H7B</v>
          </cell>
          <cell r="L1603" t="str">
            <v>65G161544H00004</v>
          </cell>
          <cell r="M1603" t="str">
            <v>TIQUET</v>
          </cell>
          <cell r="N1603">
            <v>10749.75</v>
          </cell>
          <cell r="O1603">
            <v>42829</v>
          </cell>
          <cell r="P1603">
            <v>42874</v>
          </cell>
          <cell r="Q1603">
            <v>201057</v>
          </cell>
          <cell r="R1603" t="str">
            <v>23/05/2017 06 : 23  ARANTXA.MON : TCF1
23/05/2017 06 : 23  ARANTXA.MON : Se autoriza NP5; INFORMACION CORRECTA
20/05/2017 06 : 58 201057 : P1A: SE SOLICITA #T189992,PANEL,OC-1011006,</v>
          </cell>
          <cell r="S1603" t="str">
            <v xml:space="preserve"> EQUIPO EN CSA CLIENTE</v>
          </cell>
          <cell r="T1603" t="str">
            <v xml:space="preserve"> MARIBEL SASTRE HERNANDEZ         </v>
          </cell>
          <cell r="U1603">
            <v>42881</v>
          </cell>
          <cell r="X1603" t="str">
            <v>CLIENTE</v>
          </cell>
          <cell r="Y1603">
            <v>42873</v>
          </cell>
          <cell r="AD1603" t="str">
            <v>Tlalpan/1 era secc M Hidalgo</v>
          </cell>
          <cell r="AE1603" t="str">
            <v>DF</v>
          </cell>
          <cell r="AF1603" t="str">
            <v>MX</v>
          </cell>
          <cell r="AG1603" t="str">
            <v>10418309</v>
          </cell>
          <cell r="AH1603" t="str">
            <v>JESUS TELLEZ</v>
          </cell>
          <cell r="AI1603" t="str">
            <v>leona avicario mz lt 12</v>
          </cell>
          <cell r="AJ1603" t="str">
            <v>5545261368</v>
          </cell>
          <cell r="AK1603" t="str">
            <v>Tlalpan/1 era secc M Hidalgo</v>
          </cell>
          <cell r="AL1603" t="str">
            <v>14410</v>
          </cell>
          <cell r="AM1603"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603" t="str">
            <v>3TE65G152018</v>
          </cell>
          <cell r="AO1603" t="str">
            <v>Smart</v>
          </cell>
          <cell r="AP1603" t="str">
            <v>Hisense</v>
          </cell>
          <cell r="AQ1603" t="str">
            <v>Opera</v>
          </cell>
          <cell r="AR1603" t="str">
            <v>UHD 3840 X 2160</v>
          </cell>
          <cell r="AS1603" t="str">
            <v>3TE65G1613D3G1613D3M010</v>
          </cell>
          <cell r="AT1603">
            <v>3</v>
          </cell>
          <cell r="AU1603" t="str">
            <v>65H10B</v>
          </cell>
          <cell r="AV1603" t="str">
            <v>3TE65G1613D3</v>
          </cell>
          <cell r="AW1603" t="str">
            <v>G1613D3</v>
          </cell>
          <cell r="AX1603" t="str">
            <v>M010</v>
          </cell>
          <cell r="AY1603">
            <v>74012909</v>
          </cell>
          <cell r="AZ1603">
            <v>51013827</v>
          </cell>
          <cell r="BA1603">
            <v>80153875</v>
          </cell>
        </row>
        <row r="1604">
          <cell r="D1604">
            <v>60318542</v>
          </cell>
          <cell r="E1604" t="str">
            <v xml:space="preserve">A   </v>
          </cell>
          <cell r="F1604" t="str">
            <v>TV</v>
          </cell>
          <cell r="G1604" t="str">
            <v>LUCIA PEÑA AGAPITO</v>
          </cell>
          <cell r="H1604" t="str">
            <v>AV.11 # 311,COL.ESPERANZA,NEZAHUATLCOYOTL CP 57800</v>
          </cell>
          <cell r="I1604" t="str">
            <v>55 1691 0387</v>
          </cell>
          <cell r="J1604" t="str">
            <v>HISENSE</v>
          </cell>
          <cell r="K1604" t="str">
            <v>50H3</v>
          </cell>
          <cell r="L1604" t="str">
            <v>50J141308H01360</v>
          </cell>
          <cell r="M1604" t="str">
            <v>TIQUET</v>
          </cell>
          <cell r="N1604">
            <v>12423.84</v>
          </cell>
          <cell r="O1604">
            <v>41960</v>
          </cell>
          <cell r="P1604">
            <v>42871</v>
          </cell>
          <cell r="Q1604">
            <v>201057</v>
          </cell>
          <cell r="R1604" t="str">
            <v>20/05/2017 04 : 20  ARANTXA.MON : TCF1
20/05/2017 04 : 19  ARANTXA.MON : Se autoriza NP5; INFORMACION CORRECTA
20/05/2017 00 : 53 201057 : P1A: SE SOLICITA #T173331,PANEL,OC-1010961</v>
          </cell>
          <cell r="S1604" t="str">
            <v xml:space="preserve"> EQUIPO EN CSA </v>
          </cell>
          <cell r="T1604" t="str">
            <v xml:space="preserve"> MARIBEL SASTRE HERNANDEZ         </v>
          </cell>
          <cell r="U1604">
            <v>42881</v>
          </cell>
          <cell r="X1604" t="str">
            <v>TALLER</v>
          </cell>
          <cell r="Y1604">
            <v>42871</v>
          </cell>
          <cell r="AD1604" t="str">
            <v>Nezahualcoyotl/Esperanza</v>
          </cell>
          <cell r="AE1604" t="str">
            <v>MEX</v>
          </cell>
          <cell r="AF1604" t="str">
            <v>MX</v>
          </cell>
          <cell r="AG1604" t="str">
            <v>10416980</v>
          </cell>
          <cell r="AH1604" t="str">
            <v>LUCIA PEÑA AGAPITO</v>
          </cell>
          <cell r="AI1604" t="str">
            <v>311 Av 11</v>
          </cell>
          <cell r="AJ1604" t="str">
            <v>51133035</v>
          </cell>
          <cell r="AK1604" t="str">
            <v>Nezahualcoyotl/Esperanza</v>
          </cell>
          <cell r="AL1604" t="str">
            <v>57800</v>
          </cell>
          <cell r="AM1604"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604" t="str">
            <v>3TE50J141202</v>
          </cell>
          <cell r="AO1604" t="str">
            <v>Básica</v>
          </cell>
          <cell r="AP1604" t="str">
            <v>Hisense</v>
          </cell>
          <cell r="AQ1604" t="str">
            <v>Opera</v>
          </cell>
          <cell r="AR1604" t="str">
            <v>FHD 1920 x 1080</v>
          </cell>
          <cell r="AS1604" t="str">
            <v>3TE55G1623K3G1623K3M010</v>
          </cell>
          <cell r="AT1604">
            <v>20</v>
          </cell>
          <cell r="AU1604" t="str">
            <v>55H7B</v>
          </cell>
          <cell r="AV1604" t="str">
            <v>3TE55G1623K3</v>
          </cell>
          <cell r="AW1604" t="str">
            <v>G1623K3</v>
          </cell>
          <cell r="AX1604" t="str">
            <v>M010</v>
          </cell>
          <cell r="AY1604">
            <v>74012911</v>
          </cell>
          <cell r="AZ1604">
            <v>51013829</v>
          </cell>
          <cell r="BA1604">
            <v>80153876</v>
          </cell>
        </row>
        <row r="1605">
          <cell r="D1605">
            <v>60318797</v>
          </cell>
          <cell r="E1605" t="str">
            <v xml:space="preserve">A   </v>
          </cell>
          <cell r="F1605" t="str">
            <v>TV</v>
          </cell>
          <cell r="G1605" t="str">
            <v>MANUEL GAUDENCIO AMADOR ALFARO</v>
          </cell>
          <cell r="H1605" t="str">
            <v>CARLOTA # 170,COL. TEPEYAC,GAM TEL 5517 8518</v>
          </cell>
          <cell r="I1605" t="str">
            <v>5517 8518</v>
          </cell>
          <cell r="J1605" t="str">
            <v>HISENSE</v>
          </cell>
          <cell r="K1605" t="str">
            <v>50K20D</v>
          </cell>
          <cell r="L1605" t="str">
            <v>50J140472H07242</v>
          </cell>
          <cell r="M1605" t="str">
            <v>IWABM107507</v>
          </cell>
          <cell r="N1605">
            <v>6999</v>
          </cell>
          <cell r="O1605">
            <v>41863</v>
          </cell>
          <cell r="P1605">
            <v>42875</v>
          </cell>
          <cell r="Q1605">
            <v>201057</v>
          </cell>
          <cell r="R1605" t="str">
            <v>23/05/2017 06 : 34  ARANTXA.MON : TCF1
23/05/2017 06 : 34  ARANTXA.MON : Se autoriza NP5; INFORMACION CORRECTA
21/05/2017 02 : 34 201057 : P1A: SE SOLICITA #T173064,PANEL,OC-1011026</v>
          </cell>
          <cell r="S1605" t="str">
            <v xml:space="preserve"> EQUIPO EN CSA CLIENTE</v>
          </cell>
          <cell r="T1605" t="str">
            <v xml:space="preserve"> MARIBEL SASTRE HERNANDEZ         </v>
          </cell>
          <cell r="U1605">
            <v>42881</v>
          </cell>
          <cell r="X1605" t="str">
            <v>CLIENTE</v>
          </cell>
          <cell r="Y1605">
            <v>42874</v>
          </cell>
          <cell r="AD1605" t="str">
            <v>GAM/gpe tepeyac</v>
          </cell>
          <cell r="AE1605">
            <v>0</v>
          </cell>
          <cell r="AF1605" t="str">
            <v>MX</v>
          </cell>
          <cell r="AG1605" t="str">
            <v>10347835</v>
          </cell>
          <cell r="AH1605" t="str">
            <v>AMADOR ALFARO MANUEL GAUDENCIO</v>
          </cell>
          <cell r="AI1605" t="str">
            <v>carlota 170</v>
          </cell>
          <cell r="AJ1605" t="str">
            <v>55178518</v>
          </cell>
          <cell r="AK1605" t="str">
            <v>GAM/gpe tepeyac</v>
          </cell>
          <cell r="AL1605" t="str">
            <v>07840</v>
          </cell>
          <cell r="AM1605"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605" t="str">
            <v>3TE50G132311</v>
          </cell>
          <cell r="AO1605" t="str">
            <v>Básica</v>
          </cell>
          <cell r="AP1605" t="str">
            <v>Hisense</v>
          </cell>
          <cell r="AQ1605" t="str">
            <v>Opera</v>
          </cell>
          <cell r="AR1605" t="str">
            <v>FHD 1920 x 1080</v>
          </cell>
          <cell r="AS1605" t="str">
            <v>3TE55G1623K3G1623K3M010</v>
          </cell>
          <cell r="AT1605">
            <v>20</v>
          </cell>
          <cell r="AU1605" t="str">
            <v>55H7B</v>
          </cell>
          <cell r="AV1605" t="str">
            <v>3TE55G1623K3</v>
          </cell>
          <cell r="AW1605" t="str">
            <v>G1623K3</v>
          </cell>
          <cell r="AX1605" t="str">
            <v>M010</v>
          </cell>
          <cell r="AY1605">
            <v>74012912</v>
          </cell>
          <cell r="AZ1605">
            <v>51013830</v>
          </cell>
          <cell r="BA1605">
            <v>80153877</v>
          </cell>
        </row>
        <row r="1606">
          <cell r="D1606">
            <v>60318529</v>
          </cell>
          <cell r="E1606" t="str">
            <v xml:space="preserve">A   </v>
          </cell>
          <cell r="F1606" t="str">
            <v>TV</v>
          </cell>
          <cell r="G1606" t="str">
            <v>JUANA ADRIANA CHILINO ESTRADA</v>
          </cell>
          <cell r="H1606" t="str">
            <v>TEKAX # 402,COL.HEROES DE PADIERNA,TLALPAN CP 14200</v>
          </cell>
          <cell r="I1606" t="str">
            <v>5425 0201</v>
          </cell>
          <cell r="J1606" t="str">
            <v>HISENSE</v>
          </cell>
          <cell r="K1606" t="str">
            <v>50K20DW</v>
          </cell>
          <cell r="L1606" t="str">
            <v>50G144844H00320</v>
          </cell>
          <cell r="M1606" t="str">
            <v>POLIZA SELLADA</v>
          </cell>
          <cell r="N1606">
            <v>0</v>
          </cell>
          <cell r="O1606">
            <v>42285</v>
          </cell>
          <cell r="P1606">
            <v>42873</v>
          </cell>
          <cell r="Q1606">
            <v>201057</v>
          </cell>
          <cell r="R1606" t="str">
            <v>20/05/2017 04 : 18  ARANTXA.MON : TCF1
20/05/2017 04 : 18  ARANTXA.MON : Se autoriza NP5; INFORMACION CORRECTA
19/05/2017 06 : 24 201057 : P1A: SE SOLICITA #T173331,PANEL ,OC-1010960</v>
          </cell>
          <cell r="S1606" t="str">
            <v xml:space="preserve"> EQUIPO EN CSA </v>
          </cell>
          <cell r="T1606" t="str">
            <v xml:space="preserve"> MARIBEL SASTRE HERNANDEZ         </v>
          </cell>
          <cell r="U1606">
            <v>42881</v>
          </cell>
          <cell r="X1606" t="str">
            <v>TALLER</v>
          </cell>
          <cell r="Y1606">
            <v>42871</v>
          </cell>
          <cell r="AD1606" t="str">
            <v>tlalpan /heroes de padierna</v>
          </cell>
          <cell r="AE1606" t="str">
            <v>DF</v>
          </cell>
          <cell r="AF1606" t="str">
            <v>MX</v>
          </cell>
          <cell r="AG1606" t="str">
            <v>10418251</v>
          </cell>
          <cell r="AH1606" t="str">
            <v>JUANA ADRIANA CHILINO ESTRADA</v>
          </cell>
          <cell r="AI1606" t="str">
            <v>tekax num 402</v>
          </cell>
          <cell r="AJ1606" t="str">
            <v>54250233</v>
          </cell>
          <cell r="AK1606" t="str">
            <v>tlalpan /heroes de padierna</v>
          </cell>
          <cell r="AL1606" t="str">
            <v>14200</v>
          </cell>
          <cell r="AM1606"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606" t="str">
            <v>1TE50B8NUSCB</v>
          </cell>
          <cell r="AO1606" t="str">
            <v>Smart</v>
          </cell>
          <cell r="AP1606" t="str">
            <v>Hisense</v>
          </cell>
          <cell r="AQ1606" t="str">
            <v>Opera</v>
          </cell>
          <cell r="AR1606" t="str">
            <v>FHD 1920 x 1080</v>
          </cell>
          <cell r="AS1606" t="str">
            <v>3TE55G1623K3G1623K3M010</v>
          </cell>
          <cell r="AT1606">
            <v>20</v>
          </cell>
          <cell r="AU1606" t="str">
            <v>55H7B</v>
          </cell>
          <cell r="AV1606" t="str">
            <v>3TE55G1623K3</v>
          </cell>
          <cell r="AW1606" t="str">
            <v>G1623K3</v>
          </cell>
          <cell r="AX1606" t="str">
            <v>M010</v>
          </cell>
          <cell r="AY1606">
            <v>74012913</v>
          </cell>
          <cell r="AZ1606">
            <v>51013831</v>
          </cell>
          <cell r="BA1606">
            <v>80153879</v>
          </cell>
        </row>
        <row r="1607">
          <cell r="D1607">
            <v>60318796</v>
          </cell>
          <cell r="E1607" t="str">
            <v xml:space="preserve">A   </v>
          </cell>
          <cell r="F1607" t="str">
            <v>TV</v>
          </cell>
          <cell r="G1607" t="str">
            <v>FABIOLA RAMIREZ</v>
          </cell>
          <cell r="H1607" t="str">
            <v>CDA STA MONICA NO.6,COL.CORPUS CRISTI,ALVARO OBREGON CP 01530</v>
          </cell>
          <cell r="I1607" t="str">
            <v>5602 3550</v>
          </cell>
          <cell r="J1607" t="str">
            <v>HISENSE</v>
          </cell>
          <cell r="K1607" t="str">
            <v>50K20DW</v>
          </cell>
          <cell r="L1607" t="str">
            <v>50J140464H00066</v>
          </cell>
          <cell r="M1607" t="str">
            <v>POLIZA SELLADA</v>
          </cell>
          <cell r="N1607">
            <v>0</v>
          </cell>
          <cell r="O1607">
            <v>42949</v>
          </cell>
          <cell r="P1607">
            <v>42875</v>
          </cell>
          <cell r="Q1607">
            <v>201057</v>
          </cell>
          <cell r="R1607" t="str">
            <v>23/05/2017 06 : 31  ARANTXA.MON : TCF1
23/05/2017 06 : 31  ARANTXA.MON : Se autoriza NP5; INFORMACION CORRECTA
21/05/2017 00 : 13 201057 : P1A: SE SOLICITA #T173064,PANEL,OC-1011018,</v>
          </cell>
          <cell r="S1607" t="str">
            <v xml:space="preserve"> EQUIPO EN CSA CLIENTE</v>
          </cell>
          <cell r="T1607" t="str">
            <v xml:space="preserve"> MARIBEL SASTRE HERNANDEZ         </v>
          </cell>
          <cell r="U1607">
            <v>42881</v>
          </cell>
          <cell r="X1607" t="str">
            <v>CLIENTE</v>
          </cell>
          <cell r="Y1607">
            <v>42874</v>
          </cell>
          <cell r="AD1607" t="str">
            <v>alvaro Obregon/Corpus Cristi</v>
          </cell>
          <cell r="AE1607" t="str">
            <v>DF</v>
          </cell>
          <cell r="AF1607" t="str">
            <v>MX</v>
          </cell>
          <cell r="AG1607" t="str">
            <v>10416456</v>
          </cell>
          <cell r="AH1607" t="str">
            <v>FABIOLA RAMIREZ</v>
          </cell>
          <cell r="AI1607" t="str">
            <v>Cerrada Santa Monica No. 6</v>
          </cell>
          <cell r="AJ1607" t="str">
            <v>56-02-35-50</v>
          </cell>
          <cell r="AK1607" t="str">
            <v>alvaro Obregon/Corpus Cristi</v>
          </cell>
          <cell r="AL1607" t="str">
            <v>01530</v>
          </cell>
          <cell r="AM1607"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607" t="str">
            <v>1TE50B8NUSCB</v>
          </cell>
          <cell r="AO1607" t="str">
            <v>Smart</v>
          </cell>
          <cell r="AP1607" t="str">
            <v>Hisense</v>
          </cell>
          <cell r="AQ1607" t="str">
            <v>Opera</v>
          </cell>
          <cell r="AR1607" t="str">
            <v>FHD 1920 x 1080</v>
          </cell>
          <cell r="AS1607" t="str">
            <v>3TE55G1623K3G1623K3M010</v>
          </cell>
          <cell r="AT1607">
            <v>20</v>
          </cell>
          <cell r="AU1607" t="str">
            <v>55H7B</v>
          </cell>
          <cell r="AV1607" t="str">
            <v>3TE55G1623K3</v>
          </cell>
          <cell r="AW1607" t="str">
            <v>G1623K3</v>
          </cell>
          <cell r="AX1607" t="str">
            <v>M010</v>
          </cell>
          <cell r="AY1607">
            <v>74012914</v>
          </cell>
          <cell r="AZ1607">
            <v>51013832</v>
          </cell>
          <cell r="BA1607">
            <v>80153882</v>
          </cell>
        </row>
        <row r="1608">
          <cell r="D1608">
            <v>60313425</v>
          </cell>
          <cell r="E1608" t="str">
            <v>A</v>
          </cell>
          <cell r="F1608" t="str">
            <v>TV</v>
          </cell>
          <cell r="G1608" t="str">
            <v>GUADALUPE ROCHA TREJO</v>
          </cell>
          <cell r="H1608" t="str">
            <v>ANIS 704, COL. ALEJANDRO BRIONES, ALTAMIRA TAMAUIPAS</v>
          </cell>
          <cell r="I1608">
            <v>8331223498</v>
          </cell>
          <cell r="J1608" t="str">
            <v>HISENSE</v>
          </cell>
          <cell r="K1608" t="str">
            <v>40H3B1</v>
          </cell>
          <cell r="L1608" t="str">
            <v>40G151266H01713</v>
          </cell>
          <cell r="M1608">
            <v>175044</v>
          </cell>
          <cell r="N1608">
            <v>9051.77</v>
          </cell>
          <cell r="O1608">
            <v>42322</v>
          </cell>
          <cell r="P1608">
            <v>42802</v>
          </cell>
          <cell r="Q1608">
            <v>202245</v>
          </cell>
          <cell r="R1608" t="str">
            <v>16/03/2017 05 : 31  JORGE.VAZ : NP5
11/03/2017 07 : 41 202245 : PEDIDO DE COMPRA OC-1008464</v>
          </cell>
          <cell r="S1608" t="str">
            <v/>
          </cell>
          <cell r="T1608" t="str">
            <v xml:space="preserve">Alfredo Pineda                </v>
          </cell>
          <cell r="U1608" t="str">
            <v>2017-03-16</v>
          </cell>
          <cell r="V1608" t="str">
            <v>Norte</v>
          </cell>
          <cell r="W1608" t="str">
            <v>COMPLETADO</v>
          </cell>
          <cell r="X1608" t="str">
            <v>TALLER</v>
          </cell>
          <cell r="Y1608">
            <v>42801</v>
          </cell>
          <cell r="Z1608">
            <v>480</v>
          </cell>
          <cell r="AA1608" t="str">
            <v>M012</v>
          </cell>
          <cell r="AB1608" t="str">
            <v>T187178/Panel - PANEL</v>
          </cell>
          <cell r="AC1608" t="str">
            <v>OC-1008464</v>
          </cell>
          <cell r="AD1608" t="str">
            <v>Altamira/Alejandro Briones</v>
          </cell>
          <cell r="AE1608" t="str">
            <v>TMS</v>
          </cell>
          <cell r="AF1608" t="str">
            <v>MX</v>
          </cell>
          <cell r="AG1608" t="str">
            <v>10413661</v>
          </cell>
          <cell r="AH1608" t="str">
            <v>GUADALUPE ROCHA TREJO</v>
          </cell>
          <cell r="AI1608" t="str">
            <v>704 Anis</v>
          </cell>
          <cell r="AJ1608" t="str">
            <v>8333779690</v>
          </cell>
          <cell r="AK1608" t="str">
            <v>8333779690</v>
          </cell>
          <cell r="AL1608" t="str">
            <v>89602</v>
          </cell>
          <cell r="AM1608"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608" t="str">
            <v>3TE40G151266</v>
          </cell>
          <cell r="AO1608" t="str">
            <v>Básica</v>
          </cell>
          <cell r="AP1608" t="str">
            <v>Hisense</v>
          </cell>
          <cell r="AQ1608" t="str">
            <v>Opera</v>
          </cell>
          <cell r="AR1608" t="str">
            <v>FHD 1920 x 1080</v>
          </cell>
          <cell r="AS1608" t="str">
            <v>3TE43G1632G6CRMM012</v>
          </cell>
          <cell r="AT1608" t="str">
            <v>0</v>
          </cell>
          <cell r="AU1608" t="str">
            <v>43H7C</v>
          </cell>
          <cell r="AV1608" t="str">
            <v>3TE43G1632G6</v>
          </cell>
          <cell r="AW1608" t="str">
            <v>CRM</v>
          </cell>
          <cell r="AX1608" t="str">
            <v>M012</v>
          </cell>
          <cell r="AY1608">
            <v>74012980</v>
          </cell>
          <cell r="AZ1608">
            <v>51013896</v>
          </cell>
          <cell r="BA1608">
            <v>80155126</v>
          </cell>
        </row>
        <row r="1609">
          <cell r="D1609">
            <v>60316912</v>
          </cell>
          <cell r="E1609" t="str">
            <v>A</v>
          </cell>
          <cell r="F1609" t="str">
            <v>TV</v>
          </cell>
          <cell r="G1609" t="str">
            <v>TOMAS LOPEZ OLVERA</v>
          </cell>
          <cell r="H1609" t="str">
            <v>PRIETO S/N CENTRO APAN HIDALGO</v>
          </cell>
          <cell r="I1609">
            <v>7751443777</v>
          </cell>
          <cell r="J1609" t="str">
            <v>HISENSE</v>
          </cell>
          <cell r="K1609" t="str">
            <v>50H3B2</v>
          </cell>
          <cell r="L1609" t="str">
            <v>50G151264H00243</v>
          </cell>
          <cell r="M1609" t="str">
            <v>TIKET 43160926</v>
          </cell>
          <cell r="N1609">
            <v>13640.21</v>
          </cell>
          <cell r="O1609">
            <v>42474</v>
          </cell>
          <cell r="P1609">
            <v>42875</v>
          </cell>
          <cell r="Q1609">
            <v>201025</v>
          </cell>
          <cell r="R1609" t="str">
            <v>23/05/2017 06 : 25  ARANTXA.MON : TCF1
23/05/2017 06 : 25  ARANTXA.MON : Se autoriza NP5; INFORMACION CORRECTA
20/05/2017 06 : 35 201025 : P1- LEDS, TLEDS003, O.C. 1011009</v>
          </cell>
          <cell r="S1609" t="str">
            <v>FALTA DE REFACCION</v>
          </cell>
          <cell r="T1609" t="str">
            <v>EUGENIO ZARATE               Fecha</v>
          </cell>
          <cell r="U1609">
            <v>42887</v>
          </cell>
          <cell r="V1609" t="str">
            <v>CENTRO</v>
          </cell>
          <cell r="X1609" t="str">
            <v>CLIENTE</v>
          </cell>
          <cell r="Y1609">
            <v>42849</v>
          </cell>
          <cell r="AD1609" t="str">
            <v>Apan / Centro</v>
          </cell>
          <cell r="AE1609" t="str">
            <v>HGO</v>
          </cell>
          <cell r="AF1609" t="str">
            <v>MX</v>
          </cell>
          <cell r="AG1609" t="str">
            <v>10414385</v>
          </cell>
          <cell r="AH1609" t="str">
            <v>TOMAS LOPEZ OLVERA</v>
          </cell>
          <cell r="AI1609" t="str">
            <v>sn Prieto</v>
          </cell>
          <cell r="AJ1609" t="str">
            <v>7489121109</v>
          </cell>
          <cell r="AK1609" t="str">
            <v>7751443777</v>
          </cell>
          <cell r="AL1609" t="str">
            <v>43900</v>
          </cell>
          <cell r="AM1609" t="str">
            <v>23/05/2017 06 : 25 ARANTXA.MON : TCF123/05/2017 06 : 25 ARANTXA.MON : Se autoriza NP5; INFORMACION CORRECTA20/05/2017 06 : 35 201025 : P1- LEDS, TLEDS003, O.C. 101100917/05/2017 03 : 24 GERARDO.GRA : CSCse cancela autorización de KM que realizo mi compañera Mariela17/05/2017 03 : 22 GERARDO.GRA : KMA: 300$600.0004/05/2017 00 : 07 201025 : NO HAN AUTORIZADO KM26/04/2017 01 : 14 201025 : RMA -RECOLECTAR Y ENTREGAR SON 300 KM LO QUEES = $600.00 PESOS15/03/2017 01 : 28 MARIELA.CHA : ODSWTPKMA 61$ 244JUAREZ Y ALDAMA FACHADA CORAL PUERTA BLANCAARRIBA DE LA PIZZAS RAMIS</v>
          </cell>
          <cell r="AN1609" t="str">
            <v>3TE50G151262</v>
          </cell>
          <cell r="AO1609" t="str">
            <v>Básica</v>
          </cell>
          <cell r="AP1609" t="str">
            <v>Hisense</v>
          </cell>
          <cell r="AQ1609" t="str">
            <v>Opera</v>
          </cell>
          <cell r="AR1609" t="str">
            <v>FHD 1920 x 1080</v>
          </cell>
          <cell r="AS1609" t="str">
            <v/>
          </cell>
          <cell r="AT1609" t="e">
            <v>#N/A</v>
          </cell>
        </row>
        <row r="1610">
          <cell r="D1610">
            <v>60318742</v>
          </cell>
          <cell r="E1610" t="str">
            <v>A</v>
          </cell>
          <cell r="F1610" t="str">
            <v>TV</v>
          </cell>
          <cell r="G1610" t="str">
            <v>GUZTABO ORTA GARCIA</v>
          </cell>
          <cell r="H1610" t="str">
            <v>MALINCHE NO. 307, BARRIO SAN CLEMENTE, PACHUCA HIDALGO</v>
          </cell>
          <cell r="I1610" t="str">
            <v>771 712 2016</v>
          </cell>
          <cell r="J1610" t="str">
            <v>HISENSE</v>
          </cell>
          <cell r="K1610" t="str">
            <v>50K20DW</v>
          </cell>
          <cell r="L1610" t="str">
            <v>50G143291H08656</v>
          </cell>
          <cell r="M1610" t="str">
            <v>TIKET 39537167</v>
          </cell>
          <cell r="N1610">
            <v>11998.37</v>
          </cell>
          <cell r="O1610">
            <v>42171</v>
          </cell>
          <cell r="P1610">
            <v>42875</v>
          </cell>
          <cell r="Q1610">
            <v>201025</v>
          </cell>
          <cell r="R1610" t="str">
            <v>23/05/2017 06 : 27  ARANTXA.MON : TCF1
23/05/2017 06 : 27  ARANTXA.MON : Se autoriza NP5; INFORMACION CORRECTA
20/05/2017 06 : 46 201025 : P1- TLEDS TLED003, O.C.1011011</v>
          </cell>
          <cell r="S1610" t="str">
            <v>FALTA DE REFACCION</v>
          </cell>
          <cell r="T1610" t="str">
            <v>EUGENIO ZARATE               Fecha</v>
          </cell>
          <cell r="U1610">
            <v>42887</v>
          </cell>
          <cell r="V1610" t="str">
            <v>CENTRO</v>
          </cell>
          <cell r="X1610" t="str">
            <v>CLIENTE</v>
          </cell>
          <cell r="Y1610">
            <v>42872</v>
          </cell>
          <cell r="AD1610" t="str">
            <v>Pachuca/San Clemente</v>
          </cell>
          <cell r="AE1610" t="str">
            <v>HGO</v>
          </cell>
          <cell r="AF1610" t="str">
            <v>MX</v>
          </cell>
          <cell r="AG1610" t="str">
            <v>10418357</v>
          </cell>
          <cell r="AH1610" t="str">
            <v>GUSTAVO ORTA GARCIA</v>
          </cell>
          <cell r="AI1610" t="str">
            <v>Malinche No. 307</v>
          </cell>
          <cell r="AJ1610" t="str">
            <v>045-771-712-20-16</v>
          </cell>
          <cell r="AK1610">
            <v>0</v>
          </cell>
          <cell r="AL1610" t="str">
            <v>42000</v>
          </cell>
          <cell r="AM1610" t="str">
            <v>23/05/2017 06 : 27 ARANTXA.MON : TCF123/05/2017 06 : 27 ARANTXA.MON : Se autoriza NP5; INFORMACION CORRECTA20/05/2017 06 : 46 201025 : P1- TLEDS TLED003, O.C.101101116/05/2017 23 : 21 BRENDA.MORA : ODSWTPENTRE MANUEL ACUÑA Y SAN CLEMENTEHAY UNAS MACETAS AFUERA DE LA CASACASA COLOR AMARILLO CON PUERTA CAFÉ</v>
          </cell>
          <cell r="AN1610" t="str">
            <v>1TE50B8NUSCB</v>
          </cell>
          <cell r="AO1610" t="str">
            <v>Smart</v>
          </cell>
          <cell r="AP1610" t="str">
            <v>Hisense</v>
          </cell>
          <cell r="AQ1610" t="str">
            <v>Opera</v>
          </cell>
          <cell r="AR1610" t="str">
            <v>FHD 1920 x 1080</v>
          </cell>
          <cell r="AS1610" t="str">
            <v/>
          </cell>
          <cell r="AT1610" t="e">
            <v>#N/A</v>
          </cell>
        </row>
        <row r="1611">
          <cell r="D1611">
            <v>60318985</v>
          </cell>
          <cell r="E1611" t="str">
            <v>A</v>
          </cell>
          <cell r="F1611" t="str">
            <v>TV</v>
          </cell>
          <cell r="G1611" t="str">
            <v xml:space="preserve">ALEJANDRA ORTEGA </v>
          </cell>
          <cell r="H1611" t="str">
            <v>PARQUE DE LA PAZ 8070, COL.  LOS PARQUES</v>
          </cell>
          <cell r="I1611">
            <v>6566486736</v>
          </cell>
          <cell r="J1611" t="str">
            <v>HISENSE</v>
          </cell>
          <cell r="K1611" t="str">
            <v>50K20DW</v>
          </cell>
          <cell r="L1611" t="str">
            <v>50G144844H06171</v>
          </cell>
          <cell r="M1611" t="str">
            <v>TICKET DE COMPRA EN LINEA</v>
          </cell>
          <cell r="N1611" t="str">
            <v>TICKET DE COMPRA EN LINEA</v>
          </cell>
          <cell r="O1611">
            <v>42476</v>
          </cell>
          <cell r="P1611">
            <v>42505</v>
          </cell>
          <cell r="Q1611">
            <v>202246</v>
          </cell>
          <cell r="R1611" t="str">
            <v>26/05/2017 07 : 03  ARANTXA.MON : NP5 25/05/2017 TCF125/05/2017 03 : 10 202246 : P1 SE REALIZO PEDIDO OC-1011163 PARA T173331 PANEL</v>
          </cell>
          <cell r="S1611" t="str">
            <v/>
          </cell>
          <cell r="T1611" t="str">
            <v xml:space="preserve"> IDALIA LOZA                      </v>
          </cell>
          <cell r="U1611">
            <v>42887</v>
          </cell>
          <cell r="V1611" t="str">
            <v>NORTE</v>
          </cell>
          <cell r="X1611" t="str">
            <v>CLIENTE</v>
          </cell>
          <cell r="Y1611">
            <v>42877</v>
          </cell>
          <cell r="AD1611" t="str">
            <v>Cd Juarez/Los parques</v>
          </cell>
          <cell r="AE1611" t="str">
            <v>CHI</v>
          </cell>
          <cell r="AF1611" t="str">
            <v>MX</v>
          </cell>
          <cell r="AG1611" t="str">
            <v>10417215</v>
          </cell>
          <cell r="AH1611" t="str">
            <v>ALEJANDRA ORTEGA</v>
          </cell>
          <cell r="AI1611" t="str">
            <v>8070 Parque de la Paz</v>
          </cell>
          <cell r="AJ1611" t="str">
            <v>6566486736</v>
          </cell>
          <cell r="AK1611">
            <v>0</v>
          </cell>
          <cell r="AL1611" t="str">
            <v>32440</v>
          </cell>
          <cell r="AM1611" t="str">
            <v>26/05/2017 07 : 03 ARANTXA.MON : NP5 25/05/2017 TCF126/05/2017 02 : 43 JUANANTONIO : CSC se indica en proceso de entrega derefacción. EMC*25/05/2017 03 : 10 202246 : P1 SE REALIZO PEDIDO OC-1011163 PARA T173331PANEL, SE MANDA CORREO A AREYES@HISENSE... SFERRER@HISENSE REFACCIONES@HISENSE ANEXANDO FORMATO RMA PARA PANELES24/05/2017 05 : 50 202246 : V1 24 DE MAYO22/05/2017 22 : 54 GABRIELA.B : ODSWTP Elaborado por */RG22/05/2017 22 : 52 GABRIELA.B : RD % PARQUE DEL TRIUNFO Y PARQUE BONITO</v>
          </cell>
          <cell r="AN1611" t="str">
            <v>1TE50B8NUSCB</v>
          </cell>
          <cell r="AO1611" t="str">
            <v>Smart</v>
          </cell>
          <cell r="AP1611" t="str">
            <v>Hisense</v>
          </cell>
          <cell r="AQ1611" t="str">
            <v>Opera</v>
          </cell>
          <cell r="AR1611" t="str">
            <v>FHD 1920 x 1080</v>
          </cell>
          <cell r="AS1611" t="str">
            <v/>
          </cell>
          <cell r="AT1611" t="e">
            <v>#N/A</v>
          </cell>
        </row>
        <row r="1612">
          <cell r="D1612">
            <v>60316226</v>
          </cell>
          <cell r="E1612" t="str">
            <v>A</v>
          </cell>
          <cell r="F1612" t="str">
            <v>TV</v>
          </cell>
          <cell r="G1612" t="str">
            <v>Lizbeth Alejo</v>
          </cell>
          <cell r="H1612" t="str">
            <v>AV. RIVA PALACIOS #210, COL. EL SOL, NEZAHUALCOYOTL, C.P. 57200</v>
          </cell>
          <cell r="I1612" t="str">
            <v>36891527 / 5534511130</v>
          </cell>
          <cell r="J1612" t="str">
            <v>HISENSE</v>
          </cell>
          <cell r="K1612" t="str">
            <v>50K20D</v>
          </cell>
          <cell r="L1612" t="str">
            <v>50J140472H03112</v>
          </cell>
          <cell r="M1612" t="str">
            <v># 4657 1297 0571 2369 0507 05 TICKET DE COMPRA TIENDA WALMART</v>
          </cell>
          <cell r="N1612">
            <v>5299.02</v>
          </cell>
          <cell r="O1612">
            <v>41769</v>
          </cell>
          <cell r="P1612">
            <v>42850</v>
          </cell>
          <cell r="Q1612">
            <v>201767</v>
          </cell>
          <cell r="R1612" t="str">
            <v xml:space="preserve">27/04/2017 08 : 44  ARANTXA.MON : Se autoriza NP5; numero de serie yticket correcto / P1A: 173064 PANEL   25-04-2017   OC-1009993 </v>
          </cell>
          <cell r="S1612" t="str">
            <v>EQUIPO DAÑADO EN DOMICILIO DE CLIENTE</v>
          </cell>
          <cell r="T1612" t="str">
            <v xml:space="preserve">   RENE ARIAS                     </v>
          </cell>
          <cell r="U1612">
            <v>42887</v>
          </cell>
          <cell r="V1612" t="str">
            <v>CENTRO</v>
          </cell>
          <cell r="X1612" t="str">
            <v>CLIENTE</v>
          </cell>
          <cell r="Y1612">
            <v>42843</v>
          </cell>
          <cell r="AD1612" t="str">
            <v>El sol /Nezahualcoyotl</v>
          </cell>
          <cell r="AE1612" t="str">
            <v>MEX</v>
          </cell>
          <cell r="AF1612" t="str">
            <v>MX</v>
          </cell>
          <cell r="AG1612" t="str">
            <v>10416193</v>
          </cell>
          <cell r="AH1612" t="str">
            <v>LIZBETH ALEJO</v>
          </cell>
          <cell r="AI1612" t="str">
            <v>210 Av riva Palacios</v>
          </cell>
          <cell r="AJ1612" t="str">
            <v>5534511130</v>
          </cell>
          <cell r="AK1612" t="str">
            <v>5534511130</v>
          </cell>
          <cell r="AL1612" t="str">
            <v>57200</v>
          </cell>
          <cell r="AM1612" t="str">
            <v>30/05/2017 06 : 56 GEARARDO.PA : SE SOLICITO AL CSA EL FORMANTO DE C.F.30/05/2017 05 : 40 GABRIELA.B : CSCSe reporta Fabiola para solicitud de formato para liberación de CF20/05/2017 00 : 09 SEMIRAMIS.M : CSCCte se comunica para verificar cuando se le entregara se le pide tiempoa cliente para verificar sobre este y se le pide de apoyo con Adolfo10/05/2017 05 : 19 SEMIRAMIS.M : CSCCte se comunica para validar estatus de su ods se corrobora en sistemacf se le brinda a cte tiempos de espera 20 días hábiles10/05/2017 02 : 27 RAUL.CALDER : CSCCte solicita estatus, se le indica que esta en proceso de que seautorice su CF, indica se comunicara en 1 semana para ver el progreso.27/04/2017 08 : 45 ARANTXA.MON : TCF127/04/2017 08 : 44 ARANTXA.MON : Se autoriza NP5; numero de serie yticket correcto26/04/2017 23 : 44 201767 : P1A: 173064 PANEL 25-04-2017 OC-100999320/04/2017 09 : 41 201767 : *ORDEN ASIGNADA FUERA DE HORARIOESTABLECIDO*V1. 24/04/2017: 10 A.M. - 6 P.M.H-24247 SE ASIGNA T87TAR19/04/2017 05 : 47 ADRIANA.SAN : ODSWTPRD% SEXTA Y SEPTIMA AV</v>
          </cell>
          <cell r="AN1612" t="str">
            <v>3TE50G132311</v>
          </cell>
          <cell r="AO1612" t="str">
            <v>Básica</v>
          </cell>
          <cell r="AP1612" t="str">
            <v>Hisense</v>
          </cell>
          <cell r="AQ1612" t="str">
            <v>Opera</v>
          </cell>
          <cell r="AR1612" t="str">
            <v>FHD 1920 x 1080</v>
          </cell>
          <cell r="AS1612" t="str">
            <v/>
          </cell>
          <cell r="AT1612" t="e">
            <v>#N/A</v>
          </cell>
        </row>
        <row r="1613">
          <cell r="D1613">
            <v>60315165</v>
          </cell>
          <cell r="E1613" t="str">
            <v>A</v>
          </cell>
          <cell r="F1613" t="str">
            <v>TV</v>
          </cell>
          <cell r="G1613" t="str">
            <v>Jose Luis Moreno Leon</v>
          </cell>
          <cell r="H1613" t="str">
            <v>LISZT #170, COL. PERALVILLO, DEL. CUAHUTEMOC, C.P. 06220</v>
          </cell>
          <cell r="I1613" t="str">
            <v>55972207 / 5525598160</v>
          </cell>
          <cell r="J1613" t="str">
            <v>HISENSE</v>
          </cell>
          <cell r="K1613" t="str">
            <v>50H5GB</v>
          </cell>
          <cell r="L1613" t="str">
            <v>50G150311H03689</v>
          </cell>
          <cell r="M1613" t="str">
            <v>SKU 1044107 CARTA DE ACEPTACION TIENDA TELMEX</v>
          </cell>
          <cell r="N1613">
            <v>12000</v>
          </cell>
          <cell r="O1613">
            <v>42325</v>
          </cell>
          <cell r="P1613">
            <v>42851</v>
          </cell>
          <cell r="Q1613">
            <v>201767</v>
          </cell>
          <cell r="R1613" t="str">
            <v>28/04/2017 09 : 10  ARANTXA.MON : Se autoriza NP5; numero de serie yticket correcto / P1A: 183771 MAIN        182406 PANEL   26-04-2017   OC-1010072</v>
          </cell>
          <cell r="S1613" t="str">
            <v>EQUIPO DAÑADO EN DOMICILIO DE CLIENTE</v>
          </cell>
          <cell r="T1613" t="str">
            <v xml:space="preserve">   RENE ARIAS                     </v>
          </cell>
          <cell r="U1613">
            <v>42887</v>
          </cell>
          <cell r="V1613" t="str">
            <v>CENTRO</v>
          </cell>
          <cell r="X1613" t="str">
            <v>CLIENTE</v>
          </cell>
          <cell r="Y1613">
            <v>42823</v>
          </cell>
          <cell r="AD1613" t="str">
            <v>Cuauhtemoc/Peralvillo</v>
          </cell>
          <cell r="AE1613" t="str">
            <v>DF</v>
          </cell>
          <cell r="AF1613" t="str">
            <v>MX</v>
          </cell>
          <cell r="AG1613" t="str">
            <v>10413393</v>
          </cell>
          <cell r="AH1613" t="str">
            <v>JOSE LUIS MORENO LEON</v>
          </cell>
          <cell r="AI1613" t="str">
            <v>170 Liszt</v>
          </cell>
          <cell r="AJ1613" t="str">
            <v>5525598160</v>
          </cell>
          <cell r="AK1613" t="str">
            <v>5525598160</v>
          </cell>
          <cell r="AL1613" t="str">
            <v>06220</v>
          </cell>
          <cell r="AM1613" t="str">
            <v>10/05/2017 02 : 41 JUANANTONIO : CSC se indica proceso de posible CF.EMC*28/04/2017 09 : 11 ARANTXA.MON : TCF128/04/2017 09 : 10 ARANTXA.MON : Se autoriza NP5; numero de serie yticket correcto28/04/2017 01 : 59 201767 : P1A: 183771 MAIN 182406 PANEL 26-04-2017 OC-101007226/04/2017 23 : 13 SERGIO.FER : ST2 - Diagnóstico correcto, solicitarrefacciones.25/04/2017 04 : 22 ANA.LAURA : CSCse le pide a cte nos de al Jueves para saber q procedera25/04/2017 02 : 38 201767 : ST3: SE ENVIA ENVIDENCIA SOLICITADA PORINGENIERIA DE VIDEOS HTTPS://WE.TL/MSCLWNJGGL25/04/2017 00 : 39 JUANANTONIO : CSCCTE cuelga me estaba poniendo en contacto con el CSA y con Isabel J dedeg, necesitamos respuesta por parte de el CSA no contesta las llamadas21/04/2017 01 : 12 201767 : SEG FAVOR DE ESPECIFICAR QUE PRUEBAS, PUNTOSDE MEDICIÓN Y PARAMETROS REQUERIDOS, O ESPECIFICAR QUE FALTANTES HAY EN EL RT O EL VIDEO ENVIADO18/04/2017 05 : 51 MA.ISABEL : SEG: SE CONTACTA AL CSA PARA VERF SIENVIÓ LAS PRUEBAS REQUERIDAS POR INGENIERIA05/04/2017 01 : 26 ROGER.R : ST2 - Se habla con CSA, en espera depruebas.04/04/2017 04 : 37 201767 : ST1: EQUIPO PARPADEA MIENTRAS SE ENCUENTRAFUNCIONANDO, SE ADJUNTA RT Y SE ENVIA VIDEO POR CORREO ELECTRONICO A INGENIERIA.31/03/2017 03 : 40 201767 : V1. 04/04/2017: 10 A.M. - 6 P.M.31/03/2017 03 : 01 201767 : V1. 02/04/2017: 10 A.M. - 6 P.M.H-23974 SE ASIGNA T51OMJ30/03/2017 07 : 15 SEMIRAMIS.M : ODSWTPENTRE LAS CALLESEJE CENTRAL Y SEBASTIÁN DACHREINCIDENCIAS DE LOS SIGUIENTES SERVICIOS PIDE CLIENTE DR UNA SOLUCION A SU EQUIPO60313077/60229389/60240390</v>
          </cell>
          <cell r="AN1613" t="str">
            <v>3TE50A144537</v>
          </cell>
          <cell r="AO1613" t="str">
            <v>Smart</v>
          </cell>
          <cell r="AP1613" t="str">
            <v>Hisense</v>
          </cell>
          <cell r="AQ1613" t="str">
            <v>Opera</v>
          </cell>
          <cell r="AR1613" t="str">
            <v>FHD 1920 x 1080</v>
          </cell>
          <cell r="AS1613" t="str">
            <v/>
          </cell>
          <cell r="AT1613" t="e">
            <v>#N/A</v>
          </cell>
        </row>
        <row r="1614">
          <cell r="D1614">
            <v>60315616</v>
          </cell>
          <cell r="E1614" t="str">
            <v xml:space="preserve">B  </v>
          </cell>
          <cell r="F1614" t="str">
            <v>TV</v>
          </cell>
          <cell r="G1614" t="str">
            <v>Marcos Torres Padilla</v>
          </cell>
          <cell r="H1614" t="str">
            <v>AV DE LOS 100 MTS, #450 EDIF. 51B DPTO. 502, COL. LINDAVISTA VALLEJO, DEL. GUSTAVO A. MADERO, C.P. 07720</v>
          </cell>
          <cell r="I1614" t="str">
            <v>57191182 / 5528903618</v>
          </cell>
          <cell r="J1614" t="str">
            <v>HISENSE</v>
          </cell>
          <cell r="K1614" t="str">
            <v>50H6B</v>
          </cell>
          <cell r="L1614" t="str">
            <v>50G151275H00189</v>
          </cell>
          <cell r="M1614" t="str">
            <v>NO. DE ORDEN DE VTA: 9033780646 TIENDA LIVERPOOL</v>
          </cell>
          <cell r="N1614">
            <v>11049.15</v>
          </cell>
          <cell r="O1614">
            <v>42109</v>
          </cell>
          <cell r="P1614">
            <v>42843</v>
          </cell>
          <cell r="Q1614">
            <v>201767</v>
          </cell>
          <cell r="R1614" t="str">
            <v>03/05/2017 23 : 51  ROGER.R : TCFT - Canal 1.1 / P1A: 199592 MAIN    18-04-2017   OC-1009722</v>
          </cell>
          <cell r="S1614" t="str">
            <v>EQUIPO DAÑADO EN DOMICILIO DE CLIENTE</v>
          </cell>
          <cell r="T1614" t="str">
            <v xml:space="preserve">   RENE ARIAS                     </v>
          </cell>
          <cell r="U1614">
            <v>42887</v>
          </cell>
          <cell r="V1614" t="str">
            <v>CENTRO</v>
          </cell>
          <cell r="X1614" t="str">
            <v>CLIENTE</v>
          </cell>
          <cell r="Y1614">
            <v>42831</v>
          </cell>
          <cell r="AD1614" t="str">
            <v>GAM /lindavista vallejo</v>
          </cell>
          <cell r="AE1614" t="str">
            <v>DF</v>
          </cell>
          <cell r="AF1614" t="str">
            <v>MX</v>
          </cell>
          <cell r="AG1614" t="str">
            <v>10369513</v>
          </cell>
          <cell r="AH1614" t="str">
            <v>MARCOS TORRES PADILLA</v>
          </cell>
          <cell r="AI1614" t="str">
            <v>av de los 100 mts num 450 edif 51 B dep.502</v>
          </cell>
          <cell r="AJ1614" t="str">
            <v>57191182</v>
          </cell>
          <cell r="AK1614" t="str">
            <v>0445528903618</v>
          </cell>
          <cell r="AL1614" t="str">
            <v>07720</v>
          </cell>
          <cell r="AM1614" t="str">
            <v>30/05/2017 23 : 18 JUANANTONIO : Se levanta ID QUEJA: 5407808430/05/2017 23 : 12 JUANANTONIO : CSC se indica que el áreacorrespondiente esta diagnosticando la entrega de su equipo, se pasa ODS a Brenda de CF para seguimiento. EMC*13/05/2017 02 : 37 GABRIELA.B : CSCSe informa en proceso de reparación de pide Esperar, posible CF un noconfirmado03/05/2017 23 : 52 ROGER.R : TCF103/05/2017 23 : 51 ROGER.R : TCFT - Canal 1.103/05/2017 03 : 17 201767 : SEG: SE ENVIA RT POR MAIN SURTIDA SE BORRACANAL 1.1_SE ENVIA VIDEO A REFACCIONES DE EVIDENCIA.03/05/2017 01 : 39 MA.ISABEL : SEG: SE CONTACTA AL CSA PARA VERFESTATUS DE VISITA22/04/2017 02 : 40 201767 : V2P 25-04-201722/04/2017 00 : 57 201767 : P3A: 199592 MAIN 21-04-2017 PEDIDO DEVENTA 100521021/04/2017 01 : 42 201767 : SEG 20-04-2017 CRM INDICA REFACCION SURTIDA,AUN NO LLEGA A ASC20/04/2017 23 : 19 ARANTXA.MON : P2A GUÌA: 969491253319/04/2017 23 : 19 201767 : P1A: 199592 MAIN 18-04-2017 OC-100972207/04/2017 07 : 21 201767 : V1. 11/04/2017: 10 A.M. - 6 P.M.H-24063 SE ASIGNA T14COJ06/04/2017 23 : 35 ANA.LAURA : ODSWTPPONIENTE 140 Y NORTE 23 AHAY UNA ESCUELA CASI PARA LLEGAR A 100 METROS CUADRO CON COLUMPIOS</v>
          </cell>
          <cell r="AN1614" t="str">
            <v>3TE50G151275</v>
          </cell>
          <cell r="AO1614" t="str">
            <v>Smart</v>
          </cell>
          <cell r="AP1614" t="str">
            <v>Hisense</v>
          </cell>
          <cell r="AQ1614" t="str">
            <v>Opera</v>
          </cell>
          <cell r="AR1614" t="str">
            <v>FHD 1920 x 1080</v>
          </cell>
          <cell r="AS1614" t="str">
            <v/>
          </cell>
          <cell r="AT1614" t="e">
            <v>#N/A</v>
          </cell>
        </row>
        <row r="1615">
          <cell r="D1615">
            <v>60316296</v>
          </cell>
          <cell r="E1615" t="str">
            <v>A</v>
          </cell>
          <cell r="F1615" t="str">
            <v>TV</v>
          </cell>
          <cell r="G1615" t="str">
            <v>Maria de Lourdes Pucheta</v>
          </cell>
          <cell r="H1615" t="str">
            <v>ROSITA ALVIREZ #212, COL. BENITO JUAREZ, NEZAHUALCOYOTL, C.P. 57000</v>
          </cell>
          <cell r="I1615">
            <v>5532709098</v>
          </cell>
          <cell r="J1615" t="str">
            <v>HISENSE</v>
          </cell>
          <cell r="K1615" t="str">
            <v>50K20DW</v>
          </cell>
          <cell r="L1615" t="str">
            <v>50J140464H01862</v>
          </cell>
          <cell r="M1615" t="str">
            <v>POLIZA</v>
          </cell>
          <cell r="N1615" t="str">
            <v>POLIZA</v>
          </cell>
          <cell r="O1615">
            <v>41923</v>
          </cell>
          <cell r="P1615">
            <v>42852</v>
          </cell>
          <cell r="Q1615">
            <v>201767</v>
          </cell>
          <cell r="R1615" t="str">
            <v>28/04/2017 09 : 05  ARANTXA.MON : Se autoriza NP5; numero de serie yticket correcto / P1A: 173331 PANEL   27-04-2017    OC-1010064</v>
          </cell>
          <cell r="S1615" t="str">
            <v>EQUIPO DAÑADO EN DOMICILIO DE CLIENTE</v>
          </cell>
          <cell r="T1615" t="str">
            <v xml:space="preserve">   RENE ARIAS                     </v>
          </cell>
          <cell r="U1615">
            <v>42887</v>
          </cell>
          <cell r="V1615" t="str">
            <v>CENTRO</v>
          </cell>
          <cell r="X1615" t="str">
            <v>CLIENTE</v>
          </cell>
          <cell r="Y1615">
            <v>42844</v>
          </cell>
          <cell r="AD1615" t="str">
            <v>nezahualcoyotl / benito juarez</v>
          </cell>
          <cell r="AE1615" t="str">
            <v>MEX</v>
          </cell>
          <cell r="AF1615" t="str">
            <v>MX</v>
          </cell>
          <cell r="AG1615" t="str">
            <v>10291560</v>
          </cell>
          <cell r="AH1615" t="str">
            <v>MARIA DE LOURDES PUCHETA</v>
          </cell>
          <cell r="AI1615" t="str">
            <v>212 rosita alvirez</v>
          </cell>
          <cell r="AJ1615" t="str">
            <v>044-5532709098</v>
          </cell>
          <cell r="AK1615">
            <v>0</v>
          </cell>
          <cell r="AL1615" t="str">
            <v>57000</v>
          </cell>
          <cell r="AM1615" t="str">
            <v>30/05/2017 04 : 43 JUANANTONIO : Se genera ID QUEJA: 5407806030/05/2017 01 : 41 JUANANTONIO : CSC se indica que el áreacorrespondiente esta diagnosticando la entrega de su equipo, se pasa ODS a Brenda de CF para seguimiento. EMC*28/04/2017 09 : 05 ARANTXA.MON : TCF128/04/2017 09 : 05 ARANTXA.MON : Se autoriza NP5; numero de serie yticket correcto28/04/2017 01 : 41 201767 : P1A: 173331 PANEL 27-04-2017 OC-101006428/04/2017 00 : 10 201767 : PANEL (LEDS) DAÑADOS20/04/2017 22 : 36 201767 : V1. 25/04/2017: 10 A.M. - 6 P.M.H-24270 SE ASIGNA T87TAR19/04/2017 02 : 43 ANA.LAURA : ODSWTPREINCIDENCIA 60217749RD// % 4 AV Y AMANECER RANCHERO, CASA CON PUERTA COLOR BRONCE METALICA</v>
          </cell>
          <cell r="AN1615" t="str">
            <v>1TE50B8NUSCB</v>
          </cell>
          <cell r="AO1615" t="str">
            <v>Smart</v>
          </cell>
          <cell r="AP1615" t="str">
            <v>Hisense</v>
          </cell>
          <cell r="AQ1615" t="str">
            <v>Opera</v>
          </cell>
          <cell r="AR1615" t="str">
            <v>FHD 1920 x 1080</v>
          </cell>
          <cell r="AS1615" t="str">
            <v/>
          </cell>
          <cell r="AT1615" t="e">
            <v>#N/A</v>
          </cell>
        </row>
        <row r="1616">
          <cell r="D1616">
            <v>60316500</v>
          </cell>
          <cell r="E1616" t="str">
            <v>A</v>
          </cell>
          <cell r="F1616" t="str">
            <v>TV</v>
          </cell>
          <cell r="G1616" t="str">
            <v>Jose Martin Garcia Juarez</v>
          </cell>
          <cell r="H1616" t="str">
            <v>CIHUATL #112, COL. ESTRELLA DEL SUR, DEL. IZTAPALAPA, C.P. 09820</v>
          </cell>
          <cell r="I1616" t="str">
            <v>5554457160 / 5532545239</v>
          </cell>
          <cell r="J1616" t="str">
            <v>HISENSE</v>
          </cell>
          <cell r="K1616" t="str">
            <v>50K20DW</v>
          </cell>
          <cell r="L1616" t="str">
            <v>50G143291H05295</v>
          </cell>
          <cell r="M1616" t="str">
            <v>NUMERO DE PEDIDO 3299607 TICKET DE COMPRA EN LINEA TIENDA TELMEX</v>
          </cell>
          <cell r="N1616">
            <v>8999</v>
          </cell>
          <cell r="O1616">
            <v>42135</v>
          </cell>
          <cell r="P1616">
            <v>42852</v>
          </cell>
          <cell r="Q1616">
            <v>201767</v>
          </cell>
          <cell r="R1616" t="str">
            <v>28/04/2017 08 : 58  ARANTXA.MON : Se autoriza NP5; numero de serie yticket TELMEX correcto / P1A: 173331 PANEL   27-04-2017   OC-1010060</v>
          </cell>
          <cell r="S1616" t="str">
            <v>EQUIPO DAÑADO EN DOMICILIO DE CLIENTE</v>
          </cell>
          <cell r="T1616" t="str">
            <v xml:space="preserve">   RENE ARIAS                     </v>
          </cell>
          <cell r="U1616">
            <v>42887</v>
          </cell>
          <cell r="V1616" t="str">
            <v>CENTRO</v>
          </cell>
          <cell r="X1616" t="str">
            <v>CLIENTE</v>
          </cell>
          <cell r="Y1616">
            <v>42845</v>
          </cell>
          <cell r="AD1616" t="str">
            <v>Iztapalapa/Estrella del Sur</v>
          </cell>
          <cell r="AE1616" t="str">
            <v>DF</v>
          </cell>
          <cell r="AF1616" t="str">
            <v>MX</v>
          </cell>
          <cell r="AG1616" t="str">
            <v>10416044</v>
          </cell>
          <cell r="AH1616" t="str">
            <v>JOSE MARTIN GARCIA JUAREZ</v>
          </cell>
          <cell r="AI1616" t="str">
            <v>112 Cihuatl</v>
          </cell>
          <cell r="AJ1616" t="str">
            <v>5554457160</v>
          </cell>
          <cell r="AK1616" t="str">
            <v>0445532545239</v>
          </cell>
          <cell r="AL1616" t="str">
            <v>09820</v>
          </cell>
          <cell r="AM1616" t="str">
            <v>30/05/2017 03 : 51 ADRIANA.SAN : CSCSolicitando respuesta de entrega de CF, se genera Complaint 54078053, sepasa orden Al área de quejas para seguimiento,17/05/2017 23 : 27 GABRIELA.B : CSCSolicita verificar información de Seguimiento sobre reparación se Mandamail a CF para verificar seguimiento03/05/2017 03 : 42 ANA.ROSA : CSCSe le indica que aun estamos en espera de la refacción, (AUN PTE DE LAAUTORIZACION DE HISENSE)28/04/2017 08 : 59 ARANTXA.MON : TCF128/04/2017 08 : 58 ARANTXA.MON : Se autoriza NP5; numero de serie yticket TELMEX correcto28/04/2017 00 : 38 201767 : P1A: 173331 PANEL 27-04-2017 OC-101006021/04/2017 09 : 09 201767 : V1. 25/04/2017: 10 A.M. - 6 P.M.H-24286 SE ASIGNA T52CAE21/04/2017 04 : 20 GABRIELA.B : ODSWTP18/04/2017 00 : 30 GABRIELA.B : RD % CITLALLI Y ARROYO TLALOC</v>
          </cell>
          <cell r="AN1616" t="str">
            <v>1TE50B8NUSCB</v>
          </cell>
          <cell r="AO1616" t="str">
            <v>Smart</v>
          </cell>
          <cell r="AP1616" t="str">
            <v>Hisense</v>
          </cell>
          <cell r="AQ1616" t="str">
            <v>Opera</v>
          </cell>
          <cell r="AR1616" t="str">
            <v>FHD 1920 x 1080</v>
          </cell>
          <cell r="AS1616" t="str">
            <v/>
          </cell>
          <cell r="AT1616" t="e">
            <v>#N/A</v>
          </cell>
        </row>
        <row r="1617">
          <cell r="D1617">
            <v>60316665</v>
          </cell>
          <cell r="E1617" t="str">
            <v>A</v>
          </cell>
          <cell r="F1617" t="str">
            <v>TV</v>
          </cell>
          <cell r="G1617" t="str">
            <v>Adrian Silvestre Piedra Maldonado</v>
          </cell>
          <cell r="H1617" t="str">
            <v>CDA DE ALMACENES EDIF. 1 ENTRADA A DPTO 6, COL. PANTACO, DEL. AZCAPOTZALCO, C.P. 02510</v>
          </cell>
          <cell r="I1617" t="str">
            <v>59939976 / 5571957131</v>
          </cell>
          <cell r="J1617" t="str">
            <v>HISENSE</v>
          </cell>
          <cell r="K1617" t="str">
            <v>55K20DG</v>
          </cell>
          <cell r="L1617" t="str">
            <v>55G134402H00292</v>
          </cell>
          <cell r="M1617" t="str">
            <v>IWAQR1288589 FACTURA TIENDA WALMART</v>
          </cell>
          <cell r="N1617">
            <v>8990</v>
          </cell>
          <cell r="O1617">
            <v>42846</v>
          </cell>
          <cell r="P1617">
            <v>42851</v>
          </cell>
          <cell r="Q1617">
            <v>201767</v>
          </cell>
          <cell r="R1617" t="str">
            <v>28/04/2017 09 : 08  ARANTXA.MON : Se autoriza NP5; numero de serie yticket correcto / P1A: 167750 PANEL   26-04-2017   OC-1010069</v>
          </cell>
          <cell r="S1617" t="str">
            <v>EQUIPO DAÑADO EN DOMICILIO DE CLIENTE</v>
          </cell>
          <cell r="T1617" t="str">
            <v xml:space="preserve">   RENE ARIAS                     </v>
          </cell>
          <cell r="U1617">
            <v>42887</v>
          </cell>
          <cell r="V1617" t="str">
            <v>CENTRO</v>
          </cell>
          <cell r="X1617" t="str">
            <v>CLIENTE</v>
          </cell>
          <cell r="Y1617">
            <v>42846</v>
          </cell>
          <cell r="AD1617" t="str">
            <v>Azcapotzalco/Col. Pantaco</v>
          </cell>
          <cell r="AE1617" t="str">
            <v>DF</v>
          </cell>
          <cell r="AF1617" t="str">
            <v>MX</v>
          </cell>
          <cell r="AG1617" t="str">
            <v>10416603</v>
          </cell>
          <cell r="AH1617" t="str">
            <v>ADRIAN SILVESTRE PIEDRA MALDONADO</v>
          </cell>
          <cell r="AI1617" t="str">
            <v>36 Cda. de almacenes edif. 1 entrada A depto 6</v>
          </cell>
          <cell r="AJ1617" t="str">
            <v>5571957131</v>
          </cell>
          <cell r="AK1617" t="str">
            <v>5571957131</v>
          </cell>
          <cell r="AL1617" t="str">
            <v>02510</v>
          </cell>
          <cell r="AM1617" t="str">
            <v>01/06/2017 04 : 26 GEARARDO.PA : EN PROCESO DE ENVIO DE EQUIPO ALC.S.A. PARA SU ENTREGA01/06/2017 02 : 14 GABRIELA.B : CSCSe solicita apoyo para liberación de Orden por CF28/04/2017 09 : 09 ARANTXA.MON : TCF128/04/2017 09 : 08 ARANTXA.MON : Se autoriza NP5; numero de serie yticket correcto28/04/2017 01 : 51 201767 : P1A: 167750 PANEL 26-04-2017 OC-101006922/04/2017 06 : 28 201767 : V1. 26/04/2017: 10 A.M. - 6 P.M.H-24302 SE ASIGNA T51OMJ22/04/2017 02 : 13 GERARDO.GRA : ODSWTP ELABORADA POR EMC*RD% AZCAPTOZALCO LA VILLA Y SANTO TOMASCERCA DE LA ENTRADA DE LA VOCACIONAL 8</v>
          </cell>
          <cell r="AN1617" t="str">
            <v>3TE55G134402</v>
          </cell>
          <cell r="AO1617" t="str">
            <v>Básica</v>
          </cell>
          <cell r="AP1617" t="str">
            <v>Hisense</v>
          </cell>
          <cell r="AQ1617" t="str">
            <v>Opera</v>
          </cell>
          <cell r="AR1617" t="str">
            <v>FHD 1920 x 1080</v>
          </cell>
          <cell r="AS1617" t="str">
            <v>3TE55G170485G170485M010</v>
          </cell>
          <cell r="AT1617">
            <v>8</v>
          </cell>
          <cell r="AU1617" t="str">
            <v>55H7B</v>
          </cell>
          <cell r="AV1617" t="str">
            <v>3TE55G170485</v>
          </cell>
          <cell r="AW1617" t="str">
            <v>G170485</v>
          </cell>
          <cell r="AX1617" t="str">
            <v>M010</v>
          </cell>
        </row>
        <row r="1618">
          <cell r="D1618">
            <v>60316795</v>
          </cell>
          <cell r="E1618" t="str">
            <v>A</v>
          </cell>
          <cell r="F1618" t="str">
            <v>TV</v>
          </cell>
          <cell r="G1618" t="str">
            <v>Oscar Ramon Rosas Hernandez</v>
          </cell>
          <cell r="H1618" t="str">
            <v>CDA. LOMAS DE AJUSCO MZ 45 LT 7 CASA B, U. SAN BUEN AVENTURA, IXTAPALUCA, C.P. 56536</v>
          </cell>
          <cell r="I1618">
            <v>25920881</v>
          </cell>
          <cell r="J1618" t="str">
            <v>HISENSE</v>
          </cell>
          <cell r="K1618" t="str">
            <v>55H6B</v>
          </cell>
          <cell r="L1618" t="str">
            <v>55G154825H00344</v>
          </cell>
          <cell r="M1618" t="str">
            <v xml:space="preserve"># 70701401680604261558 TICKET DE COMPRA TIENDA COSTCO </v>
          </cell>
          <cell r="N1618">
            <v>10999</v>
          </cell>
          <cell r="O1618">
            <v>42464</v>
          </cell>
          <cell r="P1618">
            <v>42852</v>
          </cell>
          <cell r="Q1618">
            <v>201767</v>
          </cell>
          <cell r="R1618" t="str">
            <v>29/04/2017 07 : 26  ARANTXA.MON : NP5 / P1A : 182463 MAIN    27-04-2017   OC-1010138</v>
          </cell>
          <cell r="S1618" t="str">
            <v>EQUIPO DAÑADO EN DOMICILIO DE CLIENTE</v>
          </cell>
          <cell r="T1618" t="str">
            <v xml:space="preserve">   RENE ARIAS                     </v>
          </cell>
          <cell r="U1618">
            <v>42887</v>
          </cell>
          <cell r="V1618" t="str">
            <v>CENTRO</v>
          </cell>
          <cell r="X1618" t="str">
            <v>CLIENTE</v>
          </cell>
          <cell r="Y1618">
            <v>42846</v>
          </cell>
          <cell r="AD1618" t="str">
            <v>Ixtapaluca/U San buen aventura</v>
          </cell>
          <cell r="AE1618" t="str">
            <v>MEX</v>
          </cell>
          <cell r="AF1618" t="str">
            <v>MX</v>
          </cell>
          <cell r="AG1618" t="str">
            <v>10416448</v>
          </cell>
          <cell r="AH1618" t="str">
            <v>OSCAR RAMON ROSAS HERNANDEZ</v>
          </cell>
          <cell r="AI1618" t="str">
            <v>Cerrada lomas de ajusco mz 45 lt 7 casa -B</v>
          </cell>
          <cell r="AJ1618" t="str">
            <v>25920881</v>
          </cell>
          <cell r="AK1618">
            <v>0</v>
          </cell>
          <cell r="AL1618" t="str">
            <v>56536</v>
          </cell>
          <cell r="AM1618" t="str">
            <v>24/05/2017 00 : 15 ANA.LAURA : CSC Cte pide estatus, se le menciona seesta en espera de información de embarque de equipo se le pide esperarmenciona regresara llamada el dia viernes. se le dan tiempos derespuesta de cf.TVJ29/04/2017 07 : 26 ARANTXA.MON : TCF129/04/2017 07 : 26 ARANTXA.MON : NP528/04/2017 23 : 45 201767 : P1A : 182463 MAIN 27-04-2017 OC-101013822/04/2017 08 : 08 201767 : V1. 26/04/2017: 10 A.M. - 6 P.M.H-24309 SE ASIGNA T52CAE21/04/2017 04 : 09 ANA.ROSA : ODSWTPRDARCADA Y PASEO SAN BUEN AVENTURA</v>
          </cell>
          <cell r="AN1618" t="str">
            <v>3TE55A151010</v>
          </cell>
          <cell r="AO1618" t="str">
            <v>Smart</v>
          </cell>
          <cell r="AP1618" t="str">
            <v>Hisense</v>
          </cell>
          <cell r="AQ1618" t="str">
            <v>Opera</v>
          </cell>
          <cell r="AR1618" t="str">
            <v>FHD 1920 x 1080</v>
          </cell>
          <cell r="AS1618" t="str">
            <v>3TE55G170485G170485M010</v>
          </cell>
          <cell r="AT1618">
            <v>8</v>
          </cell>
          <cell r="AU1618" t="str">
            <v>55H7B</v>
          </cell>
          <cell r="AV1618" t="str">
            <v>3TE55G170485</v>
          </cell>
          <cell r="AW1618" t="str">
            <v>G170485</v>
          </cell>
          <cell r="AX1618" t="str">
            <v>M010</v>
          </cell>
        </row>
        <row r="1619">
          <cell r="D1619">
            <v>60316841</v>
          </cell>
          <cell r="E1619" t="str">
            <v>A</v>
          </cell>
          <cell r="F1619" t="str">
            <v>TV</v>
          </cell>
          <cell r="G1619" t="str">
            <v>Rafael Duran</v>
          </cell>
          <cell r="H1619" t="str">
            <v>PRIV. TRABAJADORES SOCIALES #24, COL. ACULCO, DEL IZTAPALAPA, C.P. 09410</v>
          </cell>
          <cell r="I1619">
            <v>5529624413</v>
          </cell>
          <cell r="J1619" t="str">
            <v>HISENSE</v>
          </cell>
          <cell r="K1619" t="str">
            <v>40K20DW</v>
          </cell>
          <cell r="L1619" t="str">
            <v>40G151185H01671</v>
          </cell>
          <cell r="M1619" t="str">
            <v>012610 FACTURA TIENDA MEGA AUDIO S.A. DE C.V.</v>
          </cell>
          <cell r="N1619">
            <v>4076.72</v>
          </cell>
          <cell r="O1619">
            <v>42637</v>
          </cell>
          <cell r="P1619">
            <v>42850</v>
          </cell>
          <cell r="Q1619">
            <v>201767</v>
          </cell>
          <cell r="R1619" t="str">
            <v>28/04/2017 09 : 00  ARANTXA.MON : TCF1
28/04/2017 09 : 00  ARANTXA.MON : Se autoriza NP5; numero de serie y ticket correcto
28/04/2017 00 : 39 201767 : P1A: 179489 MAIN   27-04-2017   OC-1010061</v>
          </cell>
          <cell r="S1619" t="str">
            <v>EQUIPO DAÑADO EN DOMICILIO DE CLIENTE</v>
          </cell>
          <cell r="T1619" t="str">
            <v xml:space="preserve">   RENE ARIAS                     </v>
          </cell>
          <cell r="U1619">
            <v>42887</v>
          </cell>
          <cell r="V1619" t="str">
            <v>CENTRO</v>
          </cell>
          <cell r="X1619" t="str">
            <v>CLIENTE</v>
          </cell>
          <cell r="Y1619">
            <v>42849</v>
          </cell>
          <cell r="AD1619" t="str">
            <v>Iztapalapa/Aculco</v>
          </cell>
          <cell r="AE1619" t="str">
            <v>DF</v>
          </cell>
          <cell r="AF1619" t="str">
            <v>MX</v>
          </cell>
          <cell r="AG1619" t="str">
            <v>10416182</v>
          </cell>
          <cell r="AH1619" t="str">
            <v>RAFAEL DURAN</v>
          </cell>
          <cell r="AI1619" t="str">
            <v>24 Priv Trabajadores Sociales</v>
          </cell>
          <cell r="AJ1619" t="str">
            <v>0445529624413</v>
          </cell>
          <cell r="AK1619">
            <v>0</v>
          </cell>
          <cell r="AL1619" t="str">
            <v>09410</v>
          </cell>
          <cell r="AM1619" t="str">
            <v>31/05/2017 05 : 50 GABRIELA.B : Se solicita apoyo para liberación deorden por CF28/04/2017 09 : 00 ARANTXA.MON : TCF128/04/2017 09 : 00 ARANTXA.MON : Se autoriza NP5; numero de serie yticket correcto28/04/2017 00 : 39 201767 : P1A: 179489 MAIN 27-04-2017 OC-101006125/04/2017 03 : 17 201767 : V1. 27/04/2017: 10 A.M. - 6 P.M.H-24333 SE ASIGNA T52CAE25/04/2017 00 : 47 GABRIELA.B : ODSWTP19/04/2017 04 : 59 GABRIELA.B : RD % EJE 6 Y CHURUBUSCO</v>
          </cell>
          <cell r="AN1619" t="str">
            <v>3TE40A144716</v>
          </cell>
          <cell r="AO1619" t="str">
            <v>Smart</v>
          </cell>
          <cell r="AP1619" t="str">
            <v>Hisense</v>
          </cell>
          <cell r="AQ1619" t="str">
            <v>Opera</v>
          </cell>
          <cell r="AR1619" t="str">
            <v>FHD 1920 x 1080</v>
          </cell>
          <cell r="AS1619" t="str">
            <v>GTE40G153352CRMM012</v>
          </cell>
          <cell r="AT1619" t="str">
            <v>0</v>
          </cell>
          <cell r="AU1619" t="str">
            <v>40H5B</v>
          </cell>
          <cell r="AV1619" t="str">
            <v>GTE40G153352</v>
          </cell>
          <cell r="AW1619" t="str">
            <v>CRM</v>
          </cell>
          <cell r="AX1619" t="str">
            <v>M012</v>
          </cell>
        </row>
        <row r="1620">
          <cell r="D1620">
            <v>60316865</v>
          </cell>
          <cell r="E1620" t="str">
            <v>A</v>
          </cell>
          <cell r="F1620" t="str">
            <v>TV</v>
          </cell>
          <cell r="G1620" t="str">
            <v>Maria Marina Aguayo Martinez</v>
          </cell>
          <cell r="H1620" t="str">
            <v>CALLE 10 #108, COL. CAMPESTRE GUADALUPE, NEZAHUALCOYOTL, C.P. 57120</v>
          </cell>
          <cell r="I1620">
            <v>26176895</v>
          </cell>
          <cell r="J1620" t="str">
            <v>HISENSE</v>
          </cell>
          <cell r="K1620" t="str">
            <v>50K20DW</v>
          </cell>
          <cell r="L1620" t="str">
            <v>50J140464H05045</v>
          </cell>
          <cell r="M1620" t="str">
            <v>NE / 000244175 COMPROBANTE DE PAGO DE ENGANCHE DE VENTA A FINANCIAMIENTO TIENDA TELMEX S.A. DE C.V.</v>
          </cell>
          <cell r="N1620">
            <v>299.06</v>
          </cell>
          <cell r="O1620">
            <v>41857</v>
          </cell>
          <cell r="P1620">
            <v>42850</v>
          </cell>
          <cell r="Q1620">
            <v>201767</v>
          </cell>
          <cell r="R1620" t="str">
            <v>27/04/2017 08 : 59  ARANTXA.MON : Se autoriza NP5; numero de serie yticket TELMEX correct / P1A: 173331 PANEL   25-04-2017   OC-1010008</v>
          </cell>
          <cell r="S1620" t="str">
            <v>EQUIPO DAÑADO EN DOMICILIO DE CLIENTE</v>
          </cell>
          <cell r="T1620" t="str">
            <v xml:space="preserve">   RENE ARIAS                     </v>
          </cell>
          <cell r="U1620">
            <v>42887</v>
          </cell>
          <cell r="V1620" t="str">
            <v>CENTRO</v>
          </cell>
          <cell r="X1620" t="str">
            <v>CLIENTE</v>
          </cell>
          <cell r="Y1620">
            <v>42849</v>
          </cell>
          <cell r="AD1620" t="str">
            <v>NEZA/CAMPESTRE GUADAL.</v>
          </cell>
          <cell r="AE1620" t="str">
            <v>MEX</v>
          </cell>
          <cell r="AF1620" t="str">
            <v>MX</v>
          </cell>
          <cell r="AG1620" t="str">
            <v>10266095</v>
          </cell>
          <cell r="AH1620" t="str">
            <v>MARIA MARINA AGUAYO MARTINEZ</v>
          </cell>
          <cell r="AI1620" t="str">
            <v>#108 10</v>
          </cell>
          <cell r="AJ1620" t="str">
            <v>26176895</v>
          </cell>
          <cell r="AK1620">
            <v>0</v>
          </cell>
          <cell r="AL1620" t="str">
            <v>57120</v>
          </cell>
          <cell r="AM1620" t="str">
            <v>27/05/2017 05 : 55 GEARARDO.PA : SE SOLICITO ALL CS FORMATO DE C.F.16/05/2017 03 : 21 JUANANTONIO : CSCcte se comunica para validar estatus de ods en sistema aparece TCF1 seel dan tiempos y se le explica proceso a cte ok David j.03/05/2017 00 : 18 ANA.ROSA : CSCse le indica a cte. que aun estamos en espera de que llegue refacción(NO HAY AUTORIZACION CONFIRMADA DE HISENSE AUN EN SISTEMA)27/04/2017 08 : 59 ARANTXA.MON : TCF127/04/2017 08 : 59 ARANTXA.MON : Se autoriza NP5; numero de serie yticket TELMEX correcto27/04/2017 02 : 16 201767 : P1A: 173331 PANEL 25-04-2017 OC-101000825/04/2017 05 : 52 201767 : V1. 27/04/2017: 10 A.M. - 6 P.M.H-24335 SE ASIGNA T87TAR25/04/2017 03 : 22 GERARDO.GRA : FALLAS ANTERIORES DE ODS 60197276,6029487725/04/2017 03 : 18 GERARDO.GRA : ODSWTP ELABORADA POR EMC*RD% AV. DE LAS TORRES Y VALLE DE ZAPATAEN LA ESQUINA HAY UNA TIENDA DONDE VENDEN CLORO Y PINOCASA COLOR CAFÉ Y PUESTA BLANCA</v>
          </cell>
          <cell r="AN1620" t="str">
            <v>1TE50B8NUSCB</v>
          </cell>
          <cell r="AO1620" t="str">
            <v>Smart</v>
          </cell>
          <cell r="AP1620" t="str">
            <v>Hisense</v>
          </cell>
          <cell r="AQ1620" t="str">
            <v>Opera</v>
          </cell>
          <cell r="AR1620" t="str">
            <v>FHD 1920 x 1080</v>
          </cell>
          <cell r="AS1620" t="str">
            <v/>
          </cell>
          <cell r="AT1620" t="e">
            <v>#N/A</v>
          </cell>
        </row>
        <row r="1621">
          <cell r="D1621">
            <v>60316907</v>
          </cell>
          <cell r="E1621" t="str">
            <v>A</v>
          </cell>
          <cell r="F1621" t="str">
            <v>TV</v>
          </cell>
          <cell r="G1621" t="str">
            <v>Olivia Maria Noriega Montes</v>
          </cell>
          <cell r="H1621" t="str">
            <v>BELLAVISTA #64 INT. A DPTO. 202, COL. SAN JUAN XALPA, DEL. IZTAPALAPA, C.P. 09850</v>
          </cell>
          <cell r="I1621">
            <v>50122539</v>
          </cell>
          <cell r="J1621" t="str">
            <v>HISENSE</v>
          </cell>
          <cell r="K1621" t="str">
            <v>50K20DW</v>
          </cell>
          <cell r="L1621" t="str">
            <v>50G143291H06036</v>
          </cell>
          <cell r="M1621" t="str">
            <v>POLIZA</v>
          </cell>
          <cell r="N1621" t="str">
            <v>POLIZA</v>
          </cell>
          <cell r="O1621">
            <v>42004</v>
          </cell>
          <cell r="P1621">
            <v>42850</v>
          </cell>
          <cell r="Q1621">
            <v>201767</v>
          </cell>
          <cell r="R1621" t="str">
            <v>27/04/2017 08 : 42  ARANTXA.MON : Se autoriza NP5; numero de serie yticket correcto /  P1A: 173331 PANEL   25-04-2017   OC-1009991</v>
          </cell>
          <cell r="S1621" t="str">
            <v>EQUIPO DAÑADO EN DOMICILIO DE CLIENTE</v>
          </cell>
          <cell r="T1621" t="str">
            <v xml:space="preserve">   RENE ARIAS                     </v>
          </cell>
          <cell r="U1621">
            <v>42887</v>
          </cell>
          <cell r="V1621" t="str">
            <v>CENTRO</v>
          </cell>
          <cell r="X1621" t="str">
            <v>CLIENTE</v>
          </cell>
          <cell r="Y1621">
            <v>42849</v>
          </cell>
          <cell r="AD1621" t="str">
            <v>Iztapalapa/San juan xalpa</v>
          </cell>
          <cell r="AE1621" t="str">
            <v>DF</v>
          </cell>
          <cell r="AF1621" t="str">
            <v>MX</v>
          </cell>
          <cell r="AG1621" t="str">
            <v>10415809</v>
          </cell>
          <cell r="AH1621" t="str">
            <v>OLIVIA MARIA NORIEGA MONTES</v>
          </cell>
          <cell r="AI1621" t="str">
            <v>Bellavista num.64 Int.A depto.202 Colonia</v>
          </cell>
          <cell r="AJ1621" t="str">
            <v>50122539</v>
          </cell>
          <cell r="AK1621">
            <v>0</v>
          </cell>
          <cell r="AL1621" t="str">
            <v>09850</v>
          </cell>
          <cell r="AM1621" t="str">
            <v>27/04/2017 08 : 43 ARANTXA.MON : TCF127/04/2017 08 : 42 ARANTXA.MON : Se autoriza NP5; numero de serie yticket correcto26/04/2017 23 : 41 201767 : P1A: 173331 PANEL 25-04-2017 OC-100999125/04/2017 23 : 40 MA.ISABEL : SEG: DGR25/04/2017 23 : 30 201767 : SE ADJUNTAN DOCUMENTOS Y SE LE NOTIFICA ASEGUIMIENTO 0325/04/2017 06 : 46 201767 : V1. 27/04/2017: 10 A.M. - 6 P.M.H-24340 SE ASIGNA T52CAE25/04/2017 05 : 59 MA.ISABEL : SEG: EN SEGUIMIENTO A LA O.S. 6031575311/04/2017 06 : 17 201767 : V1. 17/04/2017: 10 A.M. - 6 P.M.H-24120 SE ASIGNA T52CAE11/04/2017 05 : 28 ANA.ROSA : ODSWTPRDNAUTLA Y SABADELL</v>
          </cell>
          <cell r="AN1621" t="str">
            <v>1TE50B8NUSCB</v>
          </cell>
          <cell r="AO1621" t="str">
            <v>Smart</v>
          </cell>
          <cell r="AP1621" t="str">
            <v>Hisense</v>
          </cell>
          <cell r="AQ1621" t="str">
            <v>Opera</v>
          </cell>
          <cell r="AR1621" t="str">
            <v>FHD 1920 x 1080</v>
          </cell>
          <cell r="AS1621" t="str">
            <v/>
          </cell>
          <cell r="AT1621" t="e">
            <v>#N/A</v>
          </cell>
        </row>
        <row r="1622">
          <cell r="D1622">
            <v>60316922</v>
          </cell>
          <cell r="E1622" t="str">
            <v>A</v>
          </cell>
          <cell r="F1622" t="str">
            <v>TV</v>
          </cell>
          <cell r="G1622" t="str">
            <v>Rafael Atexcatenco</v>
          </cell>
          <cell r="H1622" t="str">
            <v>CALLE RIVA PALACIO #15, SAN ANDRES TOTOLTEPEC, DEL. TLALPAN, C.P. 14400</v>
          </cell>
          <cell r="I1622">
            <v>58491330</v>
          </cell>
          <cell r="J1622" t="str">
            <v>HISENSE</v>
          </cell>
          <cell r="K1622" t="str">
            <v>32K20DW</v>
          </cell>
          <cell r="L1622" t="str">
            <v>32J134806H00437</v>
          </cell>
          <cell r="M1622" t="str">
            <v>PC / 000291373 TICKET DE COMPRA TIENDA TELMEX S.A. DE C.V.</v>
          </cell>
          <cell r="N1622">
            <v>3999</v>
          </cell>
          <cell r="O1622">
            <v>41740</v>
          </cell>
          <cell r="P1622">
            <v>42852</v>
          </cell>
          <cell r="Q1622">
            <v>201767</v>
          </cell>
          <cell r="R1622" t="str">
            <v>29/04/2017 07 : 22  ARANTXA.MON : NP5 / P1A: 171937 PANEL   27-04-2017    OC-1010134</v>
          </cell>
          <cell r="S1622" t="str">
            <v>EQUIPO DAÑADO EN DOMICILIO DE CLIENTE</v>
          </cell>
          <cell r="T1622" t="str">
            <v xml:space="preserve">   RENE ARIAS                     </v>
          </cell>
          <cell r="U1622">
            <v>42887</v>
          </cell>
          <cell r="V1622" t="str">
            <v>CENTRO</v>
          </cell>
          <cell r="X1622" t="str">
            <v>CLIENTE</v>
          </cell>
          <cell r="Y1622">
            <v>42849</v>
          </cell>
          <cell r="AD1622" t="str">
            <v>Tlalpan/ Sn Andres Totoltepec</v>
          </cell>
          <cell r="AE1622" t="str">
            <v>DF</v>
          </cell>
          <cell r="AF1622" t="str">
            <v>MX</v>
          </cell>
          <cell r="AG1622" t="str">
            <v>10416833</v>
          </cell>
          <cell r="AH1622" t="str">
            <v>RAFAEL ATEXCATENCO</v>
          </cell>
          <cell r="AI1622" t="str">
            <v>15 Calle Riva palacio</v>
          </cell>
          <cell r="AJ1622" t="str">
            <v>58491330</v>
          </cell>
          <cell r="AK1622">
            <v>0</v>
          </cell>
          <cell r="AL1622" t="str">
            <v>14400</v>
          </cell>
          <cell r="AM1622" t="str">
            <v>09/05/2017 03 : 01 JUANANTONIO : CSC se indica que el áreacorrespondiente esta diagnosticando la entrega de su equipo, se indica un posible CF, se pasa ODS a CF para seguimiento. EMC*29/04/2017 07 : 22 ARANTXA.MON : TCF129/04/2017 07 : 22 ARANTXA.MON : NP529/04/2017 00 : 50 201767 : SE ADJUNTA REPORTE RMA DE PANEL SOLICITADO28/04/2017 22 : 59 201767 : P1A: 171937 PANEL 27-04-2017 OC-101013426/04/2017 00 : 11 201767 : V1. 28/04/2017: 10 A.M. - 6 P.M.H-24346 SE ASIGNA T34RMA25/04/2017 07 : 28 GABRIELA.B : ODSWTP25/04/2017 06 : 52 GABRIELA.B : RD %5 DE MAYO Y 16 DE SEPTIEMBRE */RGM</v>
          </cell>
          <cell r="AN1622" t="str">
            <v>3TE32G143053</v>
          </cell>
          <cell r="AO1622" t="str">
            <v>Smart</v>
          </cell>
          <cell r="AP1622" t="str">
            <v>Hisense</v>
          </cell>
          <cell r="AQ1622" t="str">
            <v>Opera</v>
          </cell>
          <cell r="AR1622" t="str">
            <v>HD 1366 X 768</v>
          </cell>
          <cell r="AS1622" t="str">
            <v>3TE32G1614E4G1614E4M012</v>
          </cell>
          <cell r="AT1622" t="str">
            <v>0</v>
          </cell>
          <cell r="AU1622" t="str">
            <v>32H5B2</v>
          </cell>
          <cell r="AV1622" t="str">
            <v>3TE32G1614E4</v>
          </cell>
          <cell r="AW1622" t="str">
            <v>G1614E4</v>
          </cell>
          <cell r="AX1622" t="str">
            <v>M012</v>
          </cell>
        </row>
        <row r="1623">
          <cell r="D1623">
            <v>60316930</v>
          </cell>
          <cell r="E1623" t="str">
            <v>A</v>
          </cell>
          <cell r="F1623" t="str">
            <v>TV</v>
          </cell>
          <cell r="G1623" t="str">
            <v>Lazaro Raymundo Plaza Tellez</v>
          </cell>
          <cell r="H1623" t="str">
            <v>PUREPECHAS MZ. 6 LT. 5, COL. CULTURAS DE MEXICO, CHALCO</v>
          </cell>
          <cell r="I1623" t="str">
            <v xml:space="preserve"> 5530921543 / 5574933736</v>
          </cell>
          <cell r="J1623" t="str">
            <v>HISENSE</v>
          </cell>
          <cell r="K1623" t="str">
            <v>50K20DW</v>
          </cell>
          <cell r="L1623" t="str">
            <v>50G143291H00849</v>
          </cell>
          <cell r="M1623" t="str">
            <v>CHL / 000201288 TICKET DE COMPRA TIENDA TELMEX S.A. DE C.V.</v>
          </cell>
          <cell r="N1623">
            <v>13310.88</v>
          </cell>
          <cell r="O1623">
            <v>42047</v>
          </cell>
          <cell r="P1623">
            <v>42852</v>
          </cell>
          <cell r="Q1623">
            <v>201767</v>
          </cell>
          <cell r="R1623" t="str">
            <v>29/04/2017 07 : 20  ARANTXA.MON : NP5 / P1A: 173331 PANEL   27-04-2017    OC-1010133</v>
          </cell>
          <cell r="S1623" t="str">
            <v>EQUIPO DAÑADO EN DOMICILIO DE CLIENTE</v>
          </cell>
          <cell r="T1623" t="str">
            <v xml:space="preserve">   RENE ARIAS                     </v>
          </cell>
          <cell r="U1623">
            <v>42887</v>
          </cell>
          <cell r="V1623" t="str">
            <v>CENTRO</v>
          </cell>
          <cell r="X1623" t="str">
            <v>CLIENTE</v>
          </cell>
          <cell r="Y1623">
            <v>42850</v>
          </cell>
          <cell r="AD1623" t="str">
            <v>Chalco/culturas de mexico</v>
          </cell>
          <cell r="AE1623" t="str">
            <v>MEX</v>
          </cell>
          <cell r="AF1623" t="str">
            <v>MX</v>
          </cell>
          <cell r="AG1623" t="str">
            <v>10375180</v>
          </cell>
          <cell r="AH1623" t="str">
            <v>LAZARO RAYMUNDO PLAZA TELLEZ</v>
          </cell>
          <cell r="AI1623" t="str">
            <v>purepechas mza 6 lte 5</v>
          </cell>
          <cell r="AJ1623" t="str">
            <v>5530921543</v>
          </cell>
          <cell r="AK1623" t="str">
            <v>5574933736</v>
          </cell>
          <cell r="AL1623" t="str">
            <v>56607</v>
          </cell>
          <cell r="AM1623" t="str">
            <v>16/05/2017 22 : 26 SEMIRAMIS.M : CSCCte se comunica para saber cuando se le reparara su equipo se lemenciona sobre el reemplazo en tiempo promedio de 20 a 22 días hábiles06/05/2017 05 : 44 GABRIELA.B : CSCcte en espera de equipo02/05/2017 22 : 57 JUANANTONIO : CSC se indica que el áreacorrespondiente esta diagnosticando la entrega su equipo. EMC*29/04/2017 07 : 20 ARANTXA.MON : TCF129/04/2017 07 : 20 ARANTXA.MON : NP529/04/2017 00 : 25 201767 : SE ADJUNTA REPORTE RMA DE PANEL SOLICITADO28/04/2017 22 : 57 201767 : P1A: 173331 PANEL 27-04-2017 OC-101013326/04/2017 00 : 00 201767 : V1. 28/04/2017: 10 A.M. - 6 P.M.H-24345 SE ASIGNA T34RMA25/04/2017 22 : 21 GABRIELA.B : RD % CHALCHIUETLICUE Y HUEHUECOYOTLELABORADO POR */RGREINCIDENCIA DE ORDEN 60281643</v>
          </cell>
          <cell r="AN1623" t="str">
            <v>1TE50B8NUSCB</v>
          </cell>
          <cell r="AO1623" t="str">
            <v>Smart</v>
          </cell>
          <cell r="AP1623" t="str">
            <v>Hisense</v>
          </cell>
          <cell r="AQ1623" t="str">
            <v>Opera</v>
          </cell>
          <cell r="AR1623" t="str">
            <v>FHD 1920 x 1080</v>
          </cell>
          <cell r="AS1623" t="str">
            <v/>
          </cell>
          <cell r="AT1623" t="e">
            <v>#N/A</v>
          </cell>
        </row>
        <row r="1624">
          <cell r="D1624">
            <v>60316974</v>
          </cell>
          <cell r="E1624" t="str">
            <v>A</v>
          </cell>
          <cell r="F1624" t="str">
            <v>TV</v>
          </cell>
          <cell r="G1624" t="str">
            <v>Gerardo Amezcua Martinez</v>
          </cell>
          <cell r="H1624" t="str">
            <v>AGUSTIN LARA #7, COL EJIDOS DE JESUS MARIA, IXTAPALUCA, C.P. 56580</v>
          </cell>
          <cell r="I1624">
            <v>13145748</v>
          </cell>
          <cell r="J1624" t="str">
            <v>HISENSE</v>
          </cell>
          <cell r="K1624" t="str">
            <v>50H3</v>
          </cell>
          <cell r="L1624" t="str">
            <v>50J141308H01721</v>
          </cell>
          <cell r="M1624" t="str">
            <v>CARTA DE ACEPTACION</v>
          </cell>
          <cell r="N1624">
            <v>7800</v>
          </cell>
          <cell r="O1624">
            <v>42082</v>
          </cell>
          <cell r="P1624">
            <v>42852</v>
          </cell>
          <cell r="Q1624">
            <v>201767</v>
          </cell>
          <cell r="R1624" t="str">
            <v>29/04/2017 07 : 25  ARANTXA.MON : SE AUTORIZA NP5 POR MODOR COMPATIBLE"50H3/ 50K20D" / P1A: 173331 PANEL   27-04-2017    OC-1010137</v>
          </cell>
          <cell r="S1624" t="str">
            <v>EQUIPO DAÑADO EN DOMICILIO DE CLIENTE</v>
          </cell>
          <cell r="T1624" t="str">
            <v xml:space="preserve">   RENE ARIAS                     </v>
          </cell>
          <cell r="U1624">
            <v>42887</v>
          </cell>
          <cell r="V1624" t="str">
            <v>CENTRO</v>
          </cell>
          <cell r="X1624" t="str">
            <v>CLIENTE</v>
          </cell>
          <cell r="Y1624">
            <v>42850</v>
          </cell>
          <cell r="AD1624" t="str">
            <v>Ixtapaluca/Ejidos de Jesus Maria</v>
          </cell>
          <cell r="AE1624" t="str">
            <v>MEX</v>
          </cell>
          <cell r="AF1624" t="str">
            <v>MX</v>
          </cell>
          <cell r="AG1624" t="str">
            <v>10416843</v>
          </cell>
          <cell r="AH1624" t="str">
            <v>GERARDO AMEZCUA MARTINEZ</v>
          </cell>
          <cell r="AI1624" t="str">
            <v>7 Agustin Lara</v>
          </cell>
          <cell r="AJ1624" t="str">
            <v>13145748</v>
          </cell>
          <cell r="AK1624">
            <v>0</v>
          </cell>
          <cell r="AL1624" t="str">
            <v>56580</v>
          </cell>
          <cell r="AM1624" t="str">
            <v>04/05/2017 03 : 56 ANA.LAURA : KMA:98$19629/04/2017 07 : 25 ARANTXA.MON : TCF129/04/2017 07 : 25 ARANTXA.MON : SE AUTORIZA NP5 POR MODOR COMPATIBLE"50H3/ 50K20D"29/04/2017 02 : 54 201767 : SE ADJUNTA REPORTE RMA DE PANEL SOLICITADO28/04/2017 23 : 35 201767 : P1A: 173331 PANEL 27-04-2017 OC-101013726/04/2017 02 : 40 201767 : V1. 28/04/2017: 10 A.M. - 6 P.M,H-24355 SE ASIGNA T52CAE26/04/2017 01 : 56 GABRIELA.B : ODSWTP Elaborado por */RG25/04/2017 22 : 45 GABRIELA.B : RD AMADO NERVO Y MAGNOLIA</v>
          </cell>
          <cell r="AN1624" t="str">
            <v>3TE50J141202</v>
          </cell>
          <cell r="AO1624" t="str">
            <v>Básica</v>
          </cell>
          <cell r="AP1624" t="str">
            <v>Hisense</v>
          </cell>
          <cell r="AQ1624" t="str">
            <v>Opera</v>
          </cell>
          <cell r="AR1624" t="str">
            <v>FHD 1920 x 1080</v>
          </cell>
          <cell r="AS1624" t="str">
            <v/>
          </cell>
          <cell r="AT1624" t="e">
            <v>#N/A</v>
          </cell>
        </row>
        <row r="1625">
          <cell r="D1625">
            <v>60317002</v>
          </cell>
          <cell r="E1625" t="str">
            <v>A</v>
          </cell>
          <cell r="F1625" t="str">
            <v>TV</v>
          </cell>
          <cell r="G1625" t="str">
            <v>Morales Garcia Rafael</v>
          </cell>
          <cell r="H1625" t="str">
            <v>LOMAS DEL AJUSCO MZ 45 LT 17 CASA 4, UH SAN BUEN AVENTURA, IXTAPALUCA, C.P. 56536</v>
          </cell>
          <cell r="I1625" t="str">
            <v>25927773 / 5515931636</v>
          </cell>
          <cell r="J1625" t="str">
            <v>HISENSE</v>
          </cell>
          <cell r="K1625" t="str">
            <v>50K20D</v>
          </cell>
          <cell r="L1625" t="str">
            <v>50J140472H02628</v>
          </cell>
          <cell r="M1625" t="str">
            <v>TC# 5760 9763 2766 2508 8846 76 TICKET DE COMPRA TIENDA WALMART</v>
          </cell>
          <cell r="N1625">
            <v>7999</v>
          </cell>
          <cell r="O1625">
            <v>41777</v>
          </cell>
          <cell r="P1625">
            <v>42852</v>
          </cell>
          <cell r="Q1625">
            <v>201767</v>
          </cell>
          <cell r="R1625" t="str">
            <v>29/04/2017 07 : 23  ARANTXA.MON : NP5 / P1A: 173064 PANEL   27-04-2017    OC-1010136</v>
          </cell>
          <cell r="S1625" t="str">
            <v>EQUIPO DAÑADO EN DOMICILIO DE CLIENTE</v>
          </cell>
          <cell r="T1625" t="str">
            <v xml:space="preserve">   RENE ARIAS                     </v>
          </cell>
          <cell r="U1625">
            <v>42887</v>
          </cell>
          <cell r="V1625" t="str">
            <v>CENTRO</v>
          </cell>
          <cell r="X1625" t="str">
            <v>CLIENTE</v>
          </cell>
          <cell r="Y1625">
            <v>42850</v>
          </cell>
          <cell r="AD1625" t="str">
            <v>UH SAN BUEN AVENTURA IXTAPALUCA</v>
          </cell>
          <cell r="AE1625" t="str">
            <v>MEX</v>
          </cell>
          <cell r="AF1625" t="str">
            <v>MX</v>
          </cell>
          <cell r="AG1625" t="str">
            <v>10416914</v>
          </cell>
          <cell r="AH1625" t="str">
            <v>MORALES GARCIA RAFAEL</v>
          </cell>
          <cell r="AI1625" t="str">
            <v>CASA 4 LOMAS DEL AJUSCO MZ 45 LT 17</v>
          </cell>
          <cell r="AJ1625" t="str">
            <v>5515931636</v>
          </cell>
          <cell r="AK1625" t="str">
            <v>5515931636</v>
          </cell>
          <cell r="AL1625" t="str">
            <v>56536</v>
          </cell>
          <cell r="AM1625" t="str">
            <v>04/05/2017 03 : 59 ANA.LAURA : KMA:88$17629/04/2017 07 : 23 ARANTXA.MON : TCF129/04/2017 07 : 23 ARANTXA.MON : NP529/04/2017 01 : 02 201767 : SE ADJUNTA REPORTE RMA DE PANEL SOLICITADO28/04/2017 23 : 09 201767 : SE ADJUNTA EVIDENCIA DE MODELO/SERIECORRECTOP1A: 173064 PANEL 27-04-2017 OC-101013626/04/2017 05 : 35 201767 : V1. 28/04/2017: 10 A.M. - 6 P.M.H-24361 SE ASIGNA T52CAE26/04/2017 03 : 08 LUIS.D : ODSWTPVOLCANES PASEO DE LA LOMAS Y ARCADA</v>
          </cell>
          <cell r="AN1625" t="str">
            <v>3TE50G132311</v>
          </cell>
          <cell r="AO1625" t="str">
            <v>Básica</v>
          </cell>
          <cell r="AP1625" t="str">
            <v>Hisense</v>
          </cell>
          <cell r="AQ1625" t="str">
            <v>Opera</v>
          </cell>
          <cell r="AR1625" t="str">
            <v>FHD 1920 x 1080</v>
          </cell>
          <cell r="AS1625" t="str">
            <v/>
          </cell>
          <cell r="AT1625" t="e">
            <v>#N/A</v>
          </cell>
        </row>
        <row r="1626">
          <cell r="D1626">
            <v>60317248</v>
          </cell>
          <cell r="E1626" t="str">
            <v>A</v>
          </cell>
          <cell r="F1626" t="str">
            <v>TV</v>
          </cell>
          <cell r="G1626" t="str">
            <v>Margarita Galindo</v>
          </cell>
          <cell r="H1626" t="str">
            <v>EUCALIPTO #1, SAN PABLO ATLAZALPAN, CHALCO, C.P. 56620</v>
          </cell>
          <cell r="I1626">
            <v>59886284</v>
          </cell>
          <cell r="J1626" t="str">
            <v>HISENSE</v>
          </cell>
          <cell r="K1626" t="str">
            <v>48K20DW</v>
          </cell>
          <cell r="L1626" t="str">
            <v>48G144582H00360</v>
          </cell>
          <cell r="M1626" t="str">
            <v>TC# 8682 6628 0529 2154 8452 69 TICKET DE TIENDA WALMART</v>
          </cell>
          <cell r="N1626">
            <v>8999</v>
          </cell>
          <cell r="O1626">
            <v>42252</v>
          </cell>
          <cell r="P1626">
            <v>42859</v>
          </cell>
          <cell r="Q1626">
            <v>201767</v>
          </cell>
          <cell r="R1626" t="str">
            <v>06/05/2017 06 : 39  ARANTXA.MON : Se autoriza NP5; numero de serie yticket correcto / P1A: 172468 PANEL   04-05-2017   OC-1010382</v>
          </cell>
          <cell r="S1626" t="str">
            <v>EQUIPO DAÑADO EN DOMICILIO DE CLIENTE</v>
          </cell>
          <cell r="T1626" t="str">
            <v xml:space="preserve">   RENE ARIAS                     </v>
          </cell>
          <cell r="U1626">
            <v>42887</v>
          </cell>
          <cell r="V1626" t="str">
            <v>CENTRO</v>
          </cell>
          <cell r="X1626" t="str">
            <v>CLIENTE</v>
          </cell>
          <cell r="Y1626">
            <v>42852</v>
          </cell>
          <cell r="AD1626" t="str">
            <v>chalco /san pablo atlazalpan</v>
          </cell>
          <cell r="AE1626" t="str">
            <v>MEX</v>
          </cell>
          <cell r="AF1626" t="str">
            <v>MX</v>
          </cell>
          <cell r="AG1626" t="str">
            <v>10366858</v>
          </cell>
          <cell r="AH1626" t="str">
            <v>MARGARITA GALINDO</v>
          </cell>
          <cell r="AI1626" t="str">
            <v>eucalipto num 1</v>
          </cell>
          <cell r="AJ1626" t="str">
            <v>59886284</v>
          </cell>
          <cell r="AK1626">
            <v>0</v>
          </cell>
          <cell r="AL1626" t="str">
            <v>56620</v>
          </cell>
          <cell r="AM1626" t="str">
            <v>06/05/2017 06 : 40 ARANTXA.MON : TCF106/05/2017 06 : 39 ARANTXA.MON : Se autoriza NP5; numero de serie yticket correcto06/05/2017 00 : 35 201767 : P1A: 172468 PANEL 04-05-2017 OC-101038204/05/2017 04 : 10 ANA.LAURA : KMA:102$20403/05/2017 04 : 27 201767 : SKMA. 102 KM / $204.00 /28/04/2017 06 : 46 201767 : V1. 02/05/2017: 10 A.M. - 6 P.M.H-24404 SE ASIGNA T34RMA28/04/2017 05 : 04 RAUL.CALDER : ODSWTPRD % CALLE LAURELES Y ALAMOS</v>
          </cell>
          <cell r="AN1626" t="str">
            <v>3TE48A150516</v>
          </cell>
          <cell r="AO1626" t="str">
            <v>Smart</v>
          </cell>
          <cell r="AP1626" t="str">
            <v>Hisense</v>
          </cell>
          <cell r="AQ1626" t="str">
            <v>Opera</v>
          </cell>
          <cell r="AR1626" t="str">
            <v>FHD 1920 x 1080</v>
          </cell>
          <cell r="AS1626" t="str">
            <v/>
          </cell>
          <cell r="AT1626" t="e">
            <v>#N/A</v>
          </cell>
        </row>
        <row r="1627">
          <cell r="D1627">
            <v>60316892</v>
          </cell>
          <cell r="E1627" t="str">
            <v>A</v>
          </cell>
          <cell r="F1627" t="str">
            <v>TV</v>
          </cell>
          <cell r="G1627" t="str">
            <v>Alan Zamudio</v>
          </cell>
          <cell r="H1627" t="str">
            <v>MOSQUETA #7, SAN MIGUEL TLAIXPAN, TEXCOCO, C.P. 56247</v>
          </cell>
          <cell r="I1627">
            <v>5959281159</v>
          </cell>
          <cell r="J1627" t="str">
            <v>HISENSE</v>
          </cell>
          <cell r="K1627" t="str">
            <v>50K20DW</v>
          </cell>
          <cell r="L1627" t="str">
            <v>50J140464H01925</v>
          </cell>
          <cell r="M1627" t="str">
            <v>TC# 3618 9570 8164 5249 5976 91 TICKET DE COMPRA TIENDA BODEGA AURRERA</v>
          </cell>
          <cell r="N1627">
            <v>7990</v>
          </cell>
          <cell r="O1627">
            <v>41959</v>
          </cell>
          <cell r="P1627">
            <v>42859</v>
          </cell>
          <cell r="Q1627">
            <v>201767</v>
          </cell>
          <cell r="R1627" t="str">
            <v>06/05/2017 06 : 37  ARANTXA.MON : Se autoriza NP5; numero de serie yticket correcto / P1A:   173331 PANEL    04-05-2017  OC-1010376</v>
          </cell>
          <cell r="S1627" t="str">
            <v>EQUIPO DAÑADO EN DOMICILIO DE CLIENTE</v>
          </cell>
          <cell r="T1627" t="str">
            <v xml:space="preserve">   RENE ARIAS                     </v>
          </cell>
          <cell r="U1627">
            <v>42887</v>
          </cell>
          <cell r="V1627" t="str">
            <v>CENTRO</v>
          </cell>
          <cell r="X1627" t="str">
            <v>CLIENTE</v>
          </cell>
          <cell r="Y1627">
            <v>42849</v>
          </cell>
          <cell r="AD1627" t="str">
            <v>Texcoco/San Miguel Tlaixpan</v>
          </cell>
          <cell r="AE1627" t="str">
            <v>MEX</v>
          </cell>
          <cell r="AF1627" t="str">
            <v>MX</v>
          </cell>
          <cell r="AG1627" t="str">
            <v>10416774</v>
          </cell>
          <cell r="AH1627" t="str">
            <v>ALAN ZAMUDIO</v>
          </cell>
          <cell r="AI1627" t="str">
            <v>7 Mosqueta</v>
          </cell>
          <cell r="AJ1627" t="str">
            <v>5959281159</v>
          </cell>
          <cell r="AK1627">
            <v>0</v>
          </cell>
          <cell r="AL1627" t="str">
            <v>56247</v>
          </cell>
          <cell r="AM1627" t="str">
            <v>18/05/2017 02 : 32 JUANANTONIO : CSC se pide a CSA enviar formato de CFa coordinador. EMC*06/05/2017 06 : 37 ARANTXA.MON : TCF106/05/2017 06 : 37 ARANTXA.MON : Se autoriza NP5; numero de serie yticket correcto05/05/2017 23 : 47 201767 : P1A: 173331 PANEL 04-05-2017 OC-101037625/04/2017 06 : 05 201767 : V1. 27/04/2017: 10 A.M. - 6 P.M.H-24336 SE ASIGNA T52CAE25/04/2017 05 : 00 GABRIELA.B : ODSWTP25/04/2017 01 : 25 GABRIELA.B : RD % XAHUE E HIDALGO</v>
          </cell>
          <cell r="AN1627" t="str">
            <v>1TE50B8NUSCB</v>
          </cell>
          <cell r="AO1627" t="str">
            <v>Smart</v>
          </cell>
          <cell r="AP1627" t="str">
            <v>Hisense</v>
          </cell>
          <cell r="AQ1627" t="str">
            <v>Opera</v>
          </cell>
          <cell r="AR1627" t="str">
            <v>FHD 1920 x 1080</v>
          </cell>
          <cell r="AS1627" t="str">
            <v/>
          </cell>
          <cell r="AT1627" t="e">
            <v>#N/A</v>
          </cell>
        </row>
        <row r="1628">
          <cell r="D1628">
            <v>60316165</v>
          </cell>
          <cell r="E1628" t="str">
            <v>A</v>
          </cell>
          <cell r="F1628" t="str">
            <v>TV</v>
          </cell>
          <cell r="G1628" t="str">
            <v>DEMETRIO SANCHEZ CARCAÑO</v>
          </cell>
          <cell r="H1628" t="str">
            <v>NIÑOS HEROES #10, TEQUEXQUINAHUAC, TEXCOCO, C.P. 56246</v>
          </cell>
          <cell r="I1628" t="str">
            <v>5959235432 / 7223320282</v>
          </cell>
          <cell r="J1628" t="str">
            <v>HISENSE</v>
          </cell>
          <cell r="K1628" t="str">
            <v>40D37</v>
          </cell>
          <cell r="L1628" t="str">
            <v>40M154304H03356</v>
          </cell>
          <cell r="M1628" t="str">
            <v>TC# 5640 3260 7484 6738 8840 26 TICKET DE COMPRA TIENDA WALMART</v>
          </cell>
          <cell r="N1628">
            <v>4999</v>
          </cell>
          <cell r="O1628">
            <v>42859</v>
          </cell>
          <cell r="P1628">
            <v>42859</v>
          </cell>
          <cell r="Q1628">
            <v>201767</v>
          </cell>
          <cell r="R1628" t="str">
            <v>06/05/2017 06 : 36  ARANTXA.MON : Se autoriza NP5; numero de serie yticket correcto / P1A: 188693 MAIN   04-05-2017   OC-1010375</v>
          </cell>
          <cell r="S1628" t="str">
            <v>EQUIPO DAÑADO EN DOMICILIO DE CLIENTE</v>
          </cell>
          <cell r="T1628" t="str">
            <v xml:space="preserve">   RENE ARIAS                     </v>
          </cell>
          <cell r="U1628">
            <v>42887</v>
          </cell>
          <cell r="V1628" t="str">
            <v>CENTRO</v>
          </cell>
          <cell r="X1628" t="str">
            <v>CLIENTE</v>
          </cell>
          <cell r="Y1628">
            <v>42843</v>
          </cell>
          <cell r="AD1628" t="str">
            <v>TEQUEXQUINAHUAC / TEXCOCO</v>
          </cell>
          <cell r="AE1628" t="str">
            <v>MEX</v>
          </cell>
          <cell r="AF1628" t="str">
            <v>MX</v>
          </cell>
          <cell r="AG1628" t="str">
            <v>10416160</v>
          </cell>
          <cell r="AH1628" t="str">
            <v>DEMETRIO SANCHEZ CARCAÑO</v>
          </cell>
          <cell r="AI1628" t="str">
            <v>10 NIÑOS HEROES</v>
          </cell>
          <cell r="AJ1628" t="str">
            <v>0447223320282</v>
          </cell>
          <cell r="AK1628" t="str">
            <v>0447223320282</v>
          </cell>
          <cell r="AL1628" t="str">
            <v>56246</v>
          </cell>
          <cell r="AM1628" t="str">
            <v>06/05/2017 06 : 36 ARANTXA.MON : TCF106/05/2017 06 : 36 ARANTXA.MON : Se autoriza NP5; numero de serie yticket correcto05/05/2017 23 : 46 201767 : P1A: 188693 MAIN 04-05-2017 OC-101037520/04/2017 01 : 25 ANA.LAURA : KMA:100$20019/04/2017 10 : 53 201767 : SKMA 100KM $ 20019/04/2017 06 : 35 201767 : V1. 21/04/2017: 10 A.M. - 6 P.M.H-24230 SE ASIGNA T52CAE19/04/2017 03 : 03 RAUL.CALDER : ODSWTPRD% ENTRE BENOITO JUAREZ Y EMILIANO ZAPATA</v>
          </cell>
          <cell r="AN1628" t="str">
            <v>3TE40G144668</v>
          </cell>
          <cell r="AO1628" t="str">
            <v>Básica</v>
          </cell>
          <cell r="AP1628" t="str">
            <v>Hisense</v>
          </cell>
          <cell r="AQ1628" t="str">
            <v>Opera</v>
          </cell>
          <cell r="AR1628" t="str">
            <v>FHD 1920 x 1080</v>
          </cell>
          <cell r="AS1628" t="str">
            <v>GTE40G153352CRMM012</v>
          </cell>
          <cell r="AT1628" t="str">
            <v>0</v>
          </cell>
          <cell r="AU1628" t="str">
            <v>40H5B</v>
          </cell>
          <cell r="AV1628" t="str">
            <v>GTE40G153352</v>
          </cell>
          <cell r="AW1628" t="str">
            <v>CRM</v>
          </cell>
          <cell r="AX1628" t="str">
            <v>M012</v>
          </cell>
        </row>
        <row r="1629">
          <cell r="D1629">
            <v>60317303</v>
          </cell>
          <cell r="E1629" t="str">
            <v>A</v>
          </cell>
          <cell r="F1629" t="str">
            <v>TV</v>
          </cell>
          <cell r="G1629" t="str">
            <v>Evaristo González Méndez</v>
          </cell>
          <cell r="H1629" t="str">
            <v>AV. ANTORCHA POPULAR MZ 69 LT 1, COL. 20 DE MAYO C. LEONARDO M., LA PAZ, C.P. 56370</v>
          </cell>
          <cell r="I1629" t="str">
            <v>22382705 / 5514048768</v>
          </cell>
          <cell r="J1629" t="str">
            <v>HISENSE</v>
          </cell>
          <cell r="K1629" t="str">
            <v>32H5B2</v>
          </cell>
          <cell r="L1629" t="str">
            <v>32G155369H09570</v>
          </cell>
          <cell r="M1629" t="str">
            <v xml:space="preserve">CARTA DE ACEPTACION TIENDA TELMEX </v>
          </cell>
          <cell r="N1629" t="str">
            <v>CARTA DE ACEPTACION</v>
          </cell>
          <cell r="O1629">
            <v>42620</v>
          </cell>
          <cell r="P1629">
            <v>42859</v>
          </cell>
          <cell r="Q1629">
            <v>201767</v>
          </cell>
          <cell r="R1629" t="str">
            <v xml:space="preserve">06/05/2017 06 : 38  ARANTXA.MON : Se autoriza NP5; numero de serie yticket correcto / P1A:  185960 PANEL   04-05-2017   OC-1010380
</v>
          </cell>
          <cell r="S1629" t="str">
            <v>EQUIPO DAÑADO EN DOMICILIO DE CLIENTE</v>
          </cell>
          <cell r="T1629" t="str">
            <v xml:space="preserve">   RENE ARIAS                     </v>
          </cell>
          <cell r="U1629">
            <v>42887</v>
          </cell>
          <cell r="V1629" t="str">
            <v>CENTRO</v>
          </cell>
          <cell r="X1629" t="str">
            <v>CLIENTE</v>
          </cell>
          <cell r="Y1629">
            <v>42853</v>
          </cell>
          <cell r="AD1629" t="str">
            <v>la paz/20 de mayo C Leonardo M.</v>
          </cell>
          <cell r="AE1629" t="str">
            <v>MEX</v>
          </cell>
          <cell r="AF1629" t="str">
            <v>MX</v>
          </cell>
          <cell r="AG1629" t="str">
            <v>10417211</v>
          </cell>
          <cell r="AH1629" t="str">
            <v>EVARISTO GONZÁLEZ MÉNDEZ</v>
          </cell>
          <cell r="AI1629" t="str">
            <v>av. Antorcha popular mz69 Lt1</v>
          </cell>
          <cell r="AJ1629" t="str">
            <v>5514048768</v>
          </cell>
          <cell r="AK1629" t="str">
            <v>5514048768</v>
          </cell>
          <cell r="AL1629" t="str">
            <v>56370</v>
          </cell>
          <cell r="AM1629" t="str">
            <v>25/05/2017 03 : 29 ANA.LAURA : se pide apoyo a taller (AndreaLegorreta) envio de formato para procesar CF, para procesar envio06/05/2017 06 : 38 ARANTXA.MON : TCF106/05/2017 06 : 38 ARANTXA.MON : Se autoriza NP5; numero de serie yticket correcto06/05/2017 00 : 13 201767 : P1A: 185960 PANEL 04-05-2017 OC-101038029/04/2017 05 : 36 201767 : V1. 03/05/2017: 10 A.M. - 6 P.M.H-24416 SE ASIGNA T52CAE28/04/2017 23 : 15 ANA.LAURA : ODSWTPDENTRO DE PURIFICADORA DE AGUA CON NOMBRE TITOS/ ENFRENTE DE UN MINISUPER A LADO DE UNA TORTILLERIAKMA:317$634</v>
          </cell>
          <cell r="AN1629" t="str">
            <v>3TE32G155369</v>
          </cell>
          <cell r="AO1629" t="str">
            <v>Smart</v>
          </cell>
          <cell r="AP1629" t="str">
            <v>Hisense</v>
          </cell>
          <cell r="AQ1629" t="str">
            <v>Opera</v>
          </cell>
          <cell r="AR1629" t="str">
            <v>HD 1366 X 768</v>
          </cell>
          <cell r="AS1629" t="str">
            <v>3TE32G1614E4G1614E4M012</v>
          </cell>
          <cell r="AT1629" t="str">
            <v>0</v>
          </cell>
          <cell r="AU1629" t="str">
            <v>32H5B2</v>
          </cell>
          <cell r="AV1629" t="str">
            <v>3TE32G1614E4</v>
          </cell>
          <cell r="AW1629" t="str">
            <v>G1614E4</v>
          </cell>
          <cell r="AX1629" t="str">
            <v>M012</v>
          </cell>
        </row>
        <row r="1630">
          <cell r="D1630">
            <v>60317386</v>
          </cell>
          <cell r="E1630" t="str">
            <v>A</v>
          </cell>
          <cell r="F1630" t="str">
            <v>TV</v>
          </cell>
          <cell r="G1630" t="str">
            <v>Maria Patricia Ramirez Torres</v>
          </cell>
          <cell r="H1630" t="str">
            <v>CLAVEL MZ 2 LT 2, COL. SANTA ROSA, CHICOLOAPAN, C.P. 56376</v>
          </cell>
          <cell r="I1630" t="str">
            <v xml:space="preserve"> 26-38-49-06 </v>
          </cell>
          <cell r="J1630" t="str">
            <v>HISENSE</v>
          </cell>
          <cell r="K1630" t="str">
            <v>50K20DW</v>
          </cell>
          <cell r="L1630" t="str">
            <v>50J140464H00546</v>
          </cell>
          <cell r="M1630" t="str">
            <v>NE / 000243564 COMPROBANTE DE PAGO DE ENGANCHE DE VENTA A FINANCIAMIENTO</v>
          </cell>
          <cell r="N1630">
            <v>299.06</v>
          </cell>
          <cell r="O1630">
            <v>41850</v>
          </cell>
          <cell r="P1630">
            <v>42859</v>
          </cell>
          <cell r="Q1630">
            <v>201767</v>
          </cell>
          <cell r="R1630" t="str">
            <v>06/05/2017 06 : 41  ARANTXA.MON : Se autoriza NP5; numero de serie yticket correcto / P1A: 173331 PANEL   04-05-2017   OC-1010384</v>
          </cell>
          <cell r="S1630" t="str">
            <v>EQUIPO DAÑADO EN DOMICILIO DE CLIENTE</v>
          </cell>
          <cell r="T1630" t="str">
            <v xml:space="preserve">   RENE ARIAS                  Fec</v>
          </cell>
          <cell r="U1630">
            <v>42887</v>
          </cell>
          <cell r="V1630" t="str">
            <v>CENTRO</v>
          </cell>
          <cell r="X1630" t="str">
            <v>CLIENTE</v>
          </cell>
          <cell r="Y1630">
            <v>42853</v>
          </cell>
          <cell r="AD1630" t="str">
            <v>Chicoluapan/Santa Rosa</v>
          </cell>
          <cell r="AE1630" t="str">
            <v>MEX</v>
          </cell>
          <cell r="AF1630" t="str">
            <v>MX</v>
          </cell>
          <cell r="AG1630" t="str">
            <v>10417295</v>
          </cell>
          <cell r="AH1630" t="str">
            <v>MARIA PATRICIA RAMIREZ TORRES</v>
          </cell>
          <cell r="AI1630" t="str">
            <v>Clavel Mz. 2 Lote 2</v>
          </cell>
          <cell r="AJ1630" t="str">
            <v>26-38-49-06</v>
          </cell>
          <cell r="AK1630">
            <v>0</v>
          </cell>
          <cell r="AL1630" t="str">
            <v>56376</v>
          </cell>
          <cell r="AM1630" t="str">
            <v>13/05/2017 06 : 18 SEMIRAMIS.M : CSCCte se comunica para verificar si se aplicara la reparación o cambio sele menciona que estamos en espera de que por supervisión se autorice elcambio y se confirme que sucede10/05/2017 03 : 32 ANA.LAURA : KMA:78$15606/05/2017 06 : 41 ARANTXA.MON : TCF106/05/2017 06 : 41 ARANTXA.MON : Se autoriza NP5; numero de serie yticket correcto06/05/2017 00 : 37 201767 : P1A: 173331 PANEL 04-05-2017 OC-101038403/05/2017 05 : 00 GERARDO.GRA : CSCse le indica a cliente que estamos en espera de comentarios de tallerpara checar que piezas solicitan29/04/2017 08 : 10 201767 : V1. 03/05/2017: 10 A.M. - 6 P.M.H-24424 SE ASIGNA T52CAE29/04/2017 06 : 32 BRENDA.MORA : ODSWTPENTRE EMILIANO ZAPARA Y BUGANVILIAA UNA CALLE HAY UNA GASOLINERAFACHADA COLOR ROSA PÁLIDO</v>
          </cell>
          <cell r="AN1630" t="str">
            <v>1TE50B8NUSCB</v>
          </cell>
          <cell r="AO1630" t="str">
            <v>Smart</v>
          </cell>
          <cell r="AP1630" t="str">
            <v>Hisense</v>
          </cell>
          <cell r="AQ1630" t="str">
            <v>Opera</v>
          </cell>
          <cell r="AR1630" t="str">
            <v>FHD 1920 x 1080</v>
          </cell>
          <cell r="AS1630" t="str">
            <v/>
          </cell>
          <cell r="AT1630" t="e">
            <v>#N/A</v>
          </cell>
        </row>
        <row r="1631">
          <cell r="D1631">
            <v>60317420</v>
          </cell>
          <cell r="E1631" t="str">
            <v>A</v>
          </cell>
          <cell r="F1631" t="str">
            <v>TV</v>
          </cell>
          <cell r="G1631" t="str">
            <v>JORGE CAMACHO</v>
          </cell>
          <cell r="H1631" t="str">
            <v>MARIANO ESCOBEDO  168   SAN BENITO</v>
          </cell>
          <cell r="I1631">
            <v>6623010235</v>
          </cell>
          <cell r="J1631" t="str">
            <v>HISENSE</v>
          </cell>
          <cell r="K1631" t="str">
            <v>40H5B2</v>
          </cell>
          <cell r="L1631" t="str">
            <v>40G163164H00350</v>
          </cell>
          <cell r="M1631" t="str">
            <v>17A24EF1-79B7-41BE-A108-D2023F0F9AD9</v>
          </cell>
          <cell r="N1631">
            <v>5171.5600000000004</v>
          </cell>
          <cell r="O1631">
            <v>42811</v>
          </cell>
          <cell r="P1631">
            <v>42859</v>
          </cell>
          <cell r="Q1631">
            <v>202508</v>
          </cell>
          <cell r="R1631" t="str">
            <v xml:space="preserve">O.C. 1010348       SE SOLICITO EL PANEL  PARTE 191066      </v>
          </cell>
          <cell r="S1631" t="str">
            <v xml:space="preserve">  SOLO CON BASE, SIN C.R. Y SIN CAJA </v>
          </cell>
          <cell r="T1631" t="str">
            <v xml:space="preserve">     Mayra Soto                   </v>
          </cell>
          <cell r="U1631">
            <v>42887</v>
          </cell>
          <cell r="V1631" t="str">
            <v>NORTE</v>
          </cell>
          <cell r="X1631" t="str">
            <v>CLIENTE</v>
          </cell>
          <cell r="Y1631">
            <v>42857</v>
          </cell>
          <cell r="AD1631" t="str">
            <v>Hermosillo/Col. San Benito</v>
          </cell>
          <cell r="AE1631" t="str">
            <v>SON</v>
          </cell>
          <cell r="AF1631" t="str">
            <v>MX</v>
          </cell>
          <cell r="AG1631" t="str">
            <v>10417019</v>
          </cell>
          <cell r="AH1631" t="str">
            <v>JORGE CAMACHO</v>
          </cell>
          <cell r="AI1631" t="str">
            <v>168 Mariano Escobedo</v>
          </cell>
          <cell r="AJ1631" t="str">
            <v>6629486634</v>
          </cell>
          <cell r="AK1631" t="str">
            <v>6629486634</v>
          </cell>
          <cell r="AL1631" t="str">
            <v>83190</v>
          </cell>
          <cell r="AM1631" t="str">
            <v>24/05/2017 02 : 38 SEMIRAMIS.M : CSCCte se comunica para saber cuando se le entregara su equipo se le pidetiempo para validar cuando se le enviara el equipo se le pide ayuda aAdolfo pues aun no se cuenta con el CFA10/05/2017 02 : 37 JUANANTONIO : CSC via correo se indica posible CF.EMC*06/05/2017 06 : 28 ARANTXA.MON : TCF106/05/2017 06 : 28 ARANTXA.MON : Se autoriza NP5; numero de serie yticket correcto05/05/2017 03 : 58 202508 : OC 1010348 PANEL 191066P1 1010348 04-05-1727/04/2017 01 : 28 GERARDO.GRA : ODSWTP ELABORADA POR EMC*RD% JOSE H. HEALY Y CALLE MICHOACAN</v>
          </cell>
          <cell r="AN1631" t="str">
            <v>3TE40G155372</v>
          </cell>
          <cell r="AO1631" t="str">
            <v>Smart</v>
          </cell>
          <cell r="AP1631" t="str">
            <v>Hisense</v>
          </cell>
          <cell r="AQ1631" t="str">
            <v>Opera</v>
          </cell>
          <cell r="AR1631" t="str">
            <v>FHD 1920 x 1080</v>
          </cell>
          <cell r="AS1631" t="str">
            <v>3TE40G164489G164489M010</v>
          </cell>
          <cell r="AT1631">
            <v>4</v>
          </cell>
          <cell r="AU1631" t="str">
            <v>40H5B2</v>
          </cell>
          <cell r="AV1631" t="str">
            <v>3TE40G164489</v>
          </cell>
          <cell r="AW1631" t="str">
            <v>G164489</v>
          </cell>
          <cell r="AX1631" t="str">
            <v>M010</v>
          </cell>
        </row>
        <row r="1632">
          <cell r="D1632">
            <v>60317968</v>
          </cell>
          <cell r="E1632" t="str">
            <v>A</v>
          </cell>
          <cell r="F1632" t="str">
            <v>TV</v>
          </cell>
          <cell r="G1632" t="str">
            <v>JESSICA ROSAS RODRIGUEZ</v>
          </cell>
          <cell r="H1632" t="str">
            <v>GUANAJUATO NO. 562, COL CAMPESTRE LAS PALMAS</v>
          </cell>
          <cell r="I1632" t="str">
            <v>322 1104652</v>
          </cell>
          <cell r="J1632" t="str">
            <v>HISENSE</v>
          </cell>
          <cell r="K1632" t="str">
            <v>50K20DW</v>
          </cell>
          <cell r="L1632" t="str">
            <v>50J140464H03437</v>
          </cell>
          <cell r="M1632" t="str">
            <v>IWAMS29261</v>
          </cell>
          <cell r="N1632">
            <v>8499</v>
          </cell>
          <cell r="O1632">
            <v>41982</v>
          </cell>
          <cell r="P1632">
            <v>43085</v>
          </cell>
          <cell r="Q1632">
            <v>201023</v>
          </cell>
          <cell r="R1632" t="str">
            <v>18/05/17 arantxa.mon : tcf1, 18/05/2017 07 : 08  arantxa.mon : se autoriza np5; informacion correcta, 17/05/2017 03 : 35 201023 : p1-173331-panel, 171496-power, oc1010842</v>
          </cell>
          <cell r="S1632" t="str">
            <v>EL EQUIPO ESTA CON EL CLIENTE,</v>
          </cell>
          <cell r="T1632" t="str">
            <v xml:space="preserve">    GABRIELA RIVAS DELGADO        </v>
          </cell>
          <cell r="U1632">
            <v>42887</v>
          </cell>
          <cell r="V1632" t="str">
            <v>NORTE</v>
          </cell>
          <cell r="X1632" t="str">
            <v>CLIENTE</v>
          </cell>
          <cell r="Y1632">
            <v>42863</v>
          </cell>
          <cell r="AD1632" t="str">
            <v>Puerto vallarta/campestre las palmas</v>
          </cell>
          <cell r="AE1632" t="str">
            <v>JAL</v>
          </cell>
          <cell r="AF1632" t="str">
            <v>MX</v>
          </cell>
          <cell r="AG1632" t="str">
            <v>10273813</v>
          </cell>
          <cell r="AH1632" t="str">
            <v>JESSICA ROSAS RODRIGUEZ</v>
          </cell>
          <cell r="AI1632" t="str">
            <v>Guanajuato 562</v>
          </cell>
          <cell r="AJ1632" t="str">
            <v>3221104632</v>
          </cell>
          <cell r="AK1632" t="str">
            <v>3221104632</v>
          </cell>
          <cell r="AL1632" t="str">
            <v>48343</v>
          </cell>
          <cell r="AM1632" t="str">
            <v>31/05/2017 03 : 08 ANA.ROSA : CSCse pide a CSA envie formato de CF a coordinador , para darle seguimientolo antes posible30/05/2017 05 : 17 BRENDA.MORA : CSCSe envía correo al CSA para que envié formato de cf al coordinador y sepueda continuar con el proceso de cf,30/05/2017 04 : 33 GEARARDO.PA : Sr. Paredes:para informarle que cliente del folio-60317968-se encuentra fuera de laciudad,se pretendía recoger equipo el día de mañana, ya que ocupa probablementereemplazo de panelpor lo que se agendara para próxima vueltasaludosElectrónica Show18/05/2017 07 : 08 ARANTXA.MON : TCF118/05/2017 07 : 08 ARANTXA.MON : Se autoriza NP5; INFORMACION CORRECTA17/05/2017 03 : 35 201023 : P1-173331-PANEL, 171496-POWER, OC101084212/05/2017 22 : 29 JUANANTONIO : CSCSe Reasigna a taller 201023KMA 332$66410/05/2017 00 : 32 201080 : FAVOR DE REASIGNAR SERVICIO, SE ENCUENTRAFUERA DE NUESTRA ZONA DE COBERTURA.09/05/2017 23 : 33 FABIOLA.BON : SEG: SE SOLICITA A LAURA HERNANDEZREASIGNAR SERVICIO YA QUE ES DE PUERTO VALLARTA Y EL TALLER DE DEMICHOACAN08/05/2017 22 : 26 LAURA.HERNA : ODSWTP</v>
          </cell>
          <cell r="AN1632" t="str">
            <v>1TE50B8NUSCB</v>
          </cell>
          <cell r="AO1632" t="str">
            <v>Smart</v>
          </cell>
          <cell r="AP1632" t="str">
            <v>Hisense</v>
          </cell>
          <cell r="AQ1632" t="str">
            <v>Opera</v>
          </cell>
          <cell r="AR1632" t="str">
            <v>FHD 1920 x 1080</v>
          </cell>
          <cell r="AS1632" t="str">
            <v/>
          </cell>
          <cell r="AT1632" t="e">
            <v>#N/A</v>
          </cell>
        </row>
        <row r="1633">
          <cell r="D1633">
            <v>60317195</v>
          </cell>
          <cell r="E1633" t="str">
            <v>A</v>
          </cell>
          <cell r="F1633" t="str">
            <v>TV</v>
          </cell>
          <cell r="G1633" t="str">
            <v>MARIANA MIRIAM CORONA TRUJILLO</v>
          </cell>
          <cell r="H1633" t="str">
            <v>Nogales mz 8 lt 28, col Tlaixco/chimalhuacan</v>
          </cell>
          <cell r="I1633" t="str">
            <v>044 5581467744</v>
          </cell>
          <cell r="J1633" t="str">
            <v>HISENSE</v>
          </cell>
          <cell r="K1633" t="str">
            <v>40K20DW</v>
          </cell>
          <cell r="L1633" t="str">
            <v>40GH144840H01018</v>
          </cell>
          <cell r="M1633" t="str">
            <v>Wal Mart TC# 1989 6981 7282 8907 3776 97</v>
          </cell>
          <cell r="N1633">
            <v>6999</v>
          </cell>
          <cell r="O1633">
            <v>42106</v>
          </cell>
          <cell r="P1633">
            <v>42864</v>
          </cell>
          <cell r="Q1633">
            <v>201767</v>
          </cell>
          <cell r="R1633" t="str">
            <v xml:space="preserve">13/05/2017 11 : 00  ARANTXA.MON : Se autoriza NP5; numero de serie y ticket correcto
P1A:179489 MAIN   11-05-2017   OC-1010689
</v>
          </cell>
          <cell r="S1633" t="str">
            <v>EQUIPO DAÑADO EN TIENDA   HCF-0241</v>
          </cell>
          <cell r="T1633" t="str">
            <v xml:space="preserve">  ANDREA LEGORRETA MONTOYA        </v>
          </cell>
          <cell r="U1633">
            <v>42887</v>
          </cell>
          <cell r="V1633" t="str">
            <v>CENTRO</v>
          </cell>
          <cell r="X1633" t="str">
            <v>CLIENTE</v>
          </cell>
          <cell r="Y1633">
            <v>42852</v>
          </cell>
          <cell r="AD1633" t="str">
            <v>col tlaixco/chimalhuacan</v>
          </cell>
          <cell r="AE1633" t="str">
            <v>MEX</v>
          </cell>
          <cell r="AF1633" t="str">
            <v>MX</v>
          </cell>
          <cell r="AG1633" t="str">
            <v>10416752</v>
          </cell>
          <cell r="AH1633" t="str">
            <v>MARIANA MIRIAM CORONA TRUJILLO</v>
          </cell>
          <cell r="AI1633" t="str">
            <v>nogales mz 8 lt 28</v>
          </cell>
          <cell r="AJ1633" t="str">
            <v>51138949</v>
          </cell>
          <cell r="AK1633" t="str">
            <v>0445581467744</v>
          </cell>
          <cell r="AL1633" t="str">
            <v>56337</v>
          </cell>
          <cell r="AM1633" t="str">
            <v>24/05/2017 23 : 52 JUANANTONIO : CSC se indica que el áreacorrespondiente esta diagnosticando la entrega de su equipo, se pasa ODS a Brenda de CF para seguimiento. EMC*13/05/2017 11 : 01 ARANTXA.MON : TCF113/05/2017 11 : 00 ARANTXA.MON : Se autoriza NP5; numero de serie yticket correcto12/05/2017 06 : 37 201767 : P1A:179489 MAIN 11-05-2017 OC-101068909/05/2017 06 : 37 201767 : V1: TECNICO ACUDE EL DIA DE MAÑANA09-05-2017 A VISITA CON EL CLIENTE09/05/2017 04 : 49 MA.ISABEL : SEG: SE CONTACTA AL CSA PARA VERFESTATUS DE VISITA09/05/2017 04 : 43 GABRIELA.B : CSCSolicita verificar seguimiento a Visita se trata de contactar a CSA nocontestan deja núm. de casa 5113894928/04/2017 03 : 16 201767 : V1. 02/05/2017: 10 A.M. - 6 P.M.H-24395 SE ASIGNA T87TAR24/04/2017 23 : 36 LAURA.HERNA : ODSWTPRD%PROLONGACION PIMO Y ANIMAS</v>
          </cell>
          <cell r="AN1633" t="str">
            <v>3TE40A144716</v>
          </cell>
          <cell r="AO1633" t="str">
            <v>Smart</v>
          </cell>
          <cell r="AP1633" t="str">
            <v>Hisense</v>
          </cell>
          <cell r="AQ1633" t="str">
            <v>Opera</v>
          </cell>
          <cell r="AR1633" t="str">
            <v>FHD 1920 x 1080</v>
          </cell>
          <cell r="AS1633" t="str">
            <v>GTE40G153352CRMM012</v>
          </cell>
          <cell r="AT1633" t="str">
            <v>0</v>
          </cell>
          <cell r="AU1633" t="str">
            <v>40H5B</v>
          </cell>
          <cell r="AV1633" t="str">
            <v>GTE40G153352</v>
          </cell>
          <cell r="AW1633" t="str">
            <v>CRM</v>
          </cell>
          <cell r="AX1633" t="str">
            <v>M012</v>
          </cell>
        </row>
        <row r="1634">
          <cell r="D1634">
            <v>60317113</v>
          </cell>
          <cell r="E1634" t="str">
            <v>A</v>
          </cell>
          <cell r="F1634" t="str">
            <v>TV</v>
          </cell>
          <cell r="G1634" t="str">
            <v>ALVARO GONZALEZ INCLAN</v>
          </cell>
          <cell r="H1634" t="str">
            <v>Canal Seco No. 18 Mz 6 Lote 16, Tlahuac/Barrio de Guadalupe</v>
          </cell>
          <cell r="I1634">
            <v>68348504</v>
          </cell>
          <cell r="J1634" t="str">
            <v>HISENSE</v>
          </cell>
          <cell r="K1634" t="str">
            <v>50CU6000</v>
          </cell>
          <cell r="L1634" t="str">
            <v>50G162680H03578</v>
          </cell>
          <cell r="M1634" t="str">
            <v>IWAQR1031588</v>
          </cell>
          <cell r="N1634">
            <v>8299</v>
          </cell>
          <cell r="O1634">
            <v>42697</v>
          </cell>
          <cell r="P1634">
            <v>42859</v>
          </cell>
          <cell r="Q1634">
            <v>201767</v>
          </cell>
          <cell r="R1634" t="str">
            <v xml:space="preserve">06/05/2017 06 : 33  ARANTXA.MON : Se autoriza NP5; numero de serie y ticket correcto
P1A: 205546 MAIN   04-05-2017   OC-1010371
</v>
          </cell>
          <cell r="S1634" t="str">
            <v>EQUIPO DAÑADO EN TIENDA   HCF-0242</v>
          </cell>
          <cell r="T1634" t="str">
            <v xml:space="preserve">  ANDREA LEGORRETA MONTOYA        </v>
          </cell>
          <cell r="U1634">
            <v>42887</v>
          </cell>
          <cell r="V1634" t="str">
            <v>CENTRO</v>
          </cell>
          <cell r="X1634" t="str">
            <v>CLIENTE</v>
          </cell>
          <cell r="Y1634">
            <v>42851</v>
          </cell>
          <cell r="AD1634" t="str">
            <v>Tlahuac/Barrio de Guadalupe</v>
          </cell>
          <cell r="AE1634" t="str">
            <v>DF</v>
          </cell>
          <cell r="AF1634" t="str">
            <v>MX</v>
          </cell>
          <cell r="AG1634" t="str">
            <v>10415702</v>
          </cell>
          <cell r="AH1634" t="str">
            <v>ALVARO GONZALEZ INCLAN</v>
          </cell>
          <cell r="AI1634" t="str">
            <v>Canal Seco No. 18 Mz 6 Lote 16</v>
          </cell>
          <cell r="AJ1634" t="str">
            <v>68-34-85-04</v>
          </cell>
          <cell r="AK1634">
            <v>0</v>
          </cell>
          <cell r="AL1634" t="str">
            <v>13060</v>
          </cell>
          <cell r="AM1634" t="str">
            <v>27/05/2017 01 : 02 SEMIRAMIS.M : CSCCte se comunico para verificar cuando se le entregara el equipo se lepide tiempo para verificar que sucede con el equipo ya que hace falta elformato de cf sin embargo el taller no contesta19/05/2017 03 : 45 JUANANTONIO : CSCcte se comunica para validar estatus de ods en sistema aparece06/05/2017 06 : 33 ARANTXA.MON : TCF1 06/05/2017 06 : 33 ARANTXA.MON :Se autoriza NP5; numero de serie y ticket correcto se le explica procesoa cte ok David j.06/05/2017 06 : 33 ARANTXA.MON : TCF106/05/2017 06 : 33 ARANTXA.MON : Se autoriza NP5; numero de serie yticket correcto05/05/2017 23 : 37 201767 : P1A: 205546 MAIN 04-05-2017 OC-101037127/04/2017 06 : 43 201767 : H-24382***27/04/2017 06 : 41 201767 : V1. 01/05/2017: 10 A.M. - 6 P.M.H-24380 SE ASIGNA T34RMA27/04/2017 03 : 21 GABRIELA.B : ODSWTP Elaborado por */RG08/04/2017 03 : 07 SEMIRAMIS.M : CSCCte se comunica para verificar la recepción de documentos menciona quelo enviara mas tardes solicita el envio por correo y whap¨s08/04/2017 00 : 30 BRENDA.MORA : ODSWTPENTRE LAGO DE LOS REYES AZTECA Y GABRIEL HERNÁNDEZUNIDAD HOMBRES DE LA REFORMA</v>
          </cell>
          <cell r="AN1634" t="str">
            <v>3TE50G162680</v>
          </cell>
          <cell r="AO1634" t="e">
            <v>#N/A</v>
          </cell>
          <cell r="AP1634" t="e">
            <v>#N/A</v>
          </cell>
          <cell r="AQ1634" t="e">
            <v>#N/A</v>
          </cell>
          <cell r="AR1634" t="e">
            <v>#N/A</v>
          </cell>
          <cell r="AS1634" t="str">
            <v>3TE55G170485G170485M010</v>
          </cell>
          <cell r="AT1634">
            <v>8</v>
          </cell>
          <cell r="AU1634" t="str">
            <v>55H7B</v>
          </cell>
          <cell r="AV1634" t="str">
            <v>3TE55G170485</v>
          </cell>
          <cell r="AW1634" t="str">
            <v>G170485</v>
          </cell>
          <cell r="AX1634" t="str">
            <v>M010</v>
          </cell>
        </row>
        <row r="1635">
          <cell r="D1635">
            <v>60317322</v>
          </cell>
          <cell r="E1635" t="str">
            <v>A</v>
          </cell>
          <cell r="F1635" t="str">
            <v>TV</v>
          </cell>
          <cell r="G1635" t="str">
            <v>ERIKA NEGRETE GALICIA</v>
          </cell>
          <cell r="H1635" t="str">
            <v>Norte 13 mz 565 lt 11, valle de chalco/san isidro  CP. 56617</v>
          </cell>
          <cell r="I1635" t="str">
            <v>044 5543801498</v>
          </cell>
          <cell r="J1635" t="str">
            <v>HISENSE</v>
          </cell>
          <cell r="K1635" t="str">
            <v>50K20DW</v>
          </cell>
          <cell r="L1635" t="str">
            <v>50G143291H01567</v>
          </cell>
          <cell r="M1635" t="str">
            <v>COMPRA EN LINEA NUMERO DE PEDIDO: 3320311</v>
          </cell>
          <cell r="N1635">
            <v>8999</v>
          </cell>
          <cell r="O1635">
            <v>42166</v>
          </cell>
          <cell r="P1635">
            <v>42864</v>
          </cell>
          <cell r="Q1635">
            <v>201767</v>
          </cell>
          <cell r="R1635" t="str">
            <v>11/05/2017 05 : 57  ARANTXA.MON : Se autoriza NP5; numero de serie yticket correcto
P1A: 173331 PANEL   09-05-2017   OC-1010543</v>
          </cell>
          <cell r="S1635" t="str">
            <v>EQUIPO DAÑADO EN DOMICILIO HCF-0262</v>
          </cell>
          <cell r="T1635" t="str">
            <v xml:space="preserve">   ANDREA LEGORRETA MONTOYA       </v>
          </cell>
          <cell r="U1635">
            <v>42887</v>
          </cell>
          <cell r="V1635" t="str">
            <v>CENTRO</v>
          </cell>
          <cell r="X1635" t="str">
            <v>CLIENTE</v>
          </cell>
          <cell r="Y1635">
            <v>42853</v>
          </cell>
          <cell r="AD1635" t="str">
            <v>valle de chalco/san isidro</v>
          </cell>
          <cell r="AE1635" t="str">
            <v>MEX</v>
          </cell>
          <cell r="AF1635" t="str">
            <v>MX</v>
          </cell>
          <cell r="AG1635" t="str">
            <v>10416775</v>
          </cell>
          <cell r="AH1635" t="str">
            <v>ERIKA NEGRETE GALICIA</v>
          </cell>
          <cell r="AI1635" t="str">
            <v>Norte 13 mz 565 lt 11</v>
          </cell>
          <cell r="AJ1635" t="str">
            <v>044-5543801498</v>
          </cell>
          <cell r="AK1635">
            <v>0</v>
          </cell>
          <cell r="AL1635" t="str">
            <v>56617</v>
          </cell>
          <cell r="AM1635" t="str">
            <v>30/05/2017 02 : 44 JUANANTONIO : CSC se indica que el áreacorrespondiente esta diagnosticando la entrega de su equipo. EMC*24/05/2017 02 : 05 ANA.LAURA : CSCse valida con Gerardo Paredes, y se llama a taller con la srita. IrmaJuarez, solicitando le envíen formato para CF a mi compañero y asi sepueda procesar23/05/2017 22 : 38 SEMIRAMIS.M : CSCCte se comunica para saber el estatus del equipo se le pide que nostiempo para verificar que sucede con el equipo se le menciona queestamos en espera de que autorización se dara20/05/2017 00 : 02 ANA.LAURA : CSCse le pide a cliente nos de oportunidad de validar con áreacorrespondiente, para saber como se procederá, llamara el prox. martes / se envía correo a seguimiento pidiendo apoyo11/05/2017 05 : 57 ARANTXA.MON : TCF111/05/2017 05 : 57 ARANTXA.MON : Se autoriza NP5; numero de serie yticket correcto10/05/2017 02 : 23 201767 : P1A: 173331 PANEL 09-05-2017 OC-101054308/05/2017 22 : 45 LAURA.HERNA : KMA: 74KM=$14806/05/2017 01 : 48 201767 : SKMA. 74 KM / $148.00 /06/05/2017 00 : 45 JUANANTONIO : CSC para status de visita, se indicaprogramada para dia de hoy de 10AM A 6 PM. EMC*05/05/2017 00 : 45 201767 : V1. 05/05/2017: 10 A.M. - 6 P.M.H-24419 SE ASIGNA T34RMA25/04/2017 01 : 33 ANA.LAURA : ODSWTPTELMEX RD.- %ORIENTE 14 Y ORIENTE 15</v>
          </cell>
          <cell r="AN1635" t="str">
            <v>1TE50B8NUSCB</v>
          </cell>
          <cell r="AO1635" t="str">
            <v>Smart</v>
          </cell>
          <cell r="AP1635" t="str">
            <v>Hisense</v>
          </cell>
          <cell r="AQ1635" t="str">
            <v>Opera</v>
          </cell>
          <cell r="AR1635" t="str">
            <v>FHD 1920 x 1080</v>
          </cell>
          <cell r="AS1635" t="str">
            <v/>
          </cell>
          <cell r="AT1635" t="e">
            <v>#N/A</v>
          </cell>
        </row>
        <row r="1636">
          <cell r="D1636">
            <v>60317387</v>
          </cell>
          <cell r="E1636" t="str">
            <v>A</v>
          </cell>
          <cell r="F1636" t="str">
            <v>TV</v>
          </cell>
          <cell r="G1636" t="str">
            <v>MARIO HUERTA AVILEZ</v>
          </cell>
          <cell r="H1636" t="str">
            <v>Framboyanes, No. 55, Nezahualcoyotl, La Perla CP.57820</v>
          </cell>
          <cell r="I1636">
            <v>5547012546</v>
          </cell>
          <cell r="J1636" t="str">
            <v>HISENSE</v>
          </cell>
          <cell r="K1636" t="str">
            <v>32K20D</v>
          </cell>
          <cell r="L1636" t="str">
            <v>32J140915H08699</v>
          </cell>
          <cell r="M1636" t="str">
            <v>000175589</v>
          </cell>
          <cell r="N1636" t="str">
            <v>$ 98.90 PAGO DE ENGANCHE (COMPROBANTE DE PAGO DE ENGANCHE DE VENTA A FINANCIAMIENTO)</v>
          </cell>
          <cell r="O1636">
            <v>41799</v>
          </cell>
          <cell r="P1636">
            <v>42859</v>
          </cell>
          <cell r="Q1636">
            <v>201767</v>
          </cell>
          <cell r="R1636" t="str">
            <v>11/05/2017 05 : 31  ARANTXA.MON : Se autoriza NP5; numero de serie yticket correcto
P1A: 171979 PANEL  09-05-2017   OC-1010512</v>
          </cell>
          <cell r="S1636" t="str">
            <v>EQUIPO DAÑADO EN DOMICILIO HCF-0263</v>
          </cell>
          <cell r="T1636" t="str">
            <v xml:space="preserve">   ANDREA LEGORRETA MONTOYA       </v>
          </cell>
          <cell r="U1636">
            <v>42887</v>
          </cell>
          <cell r="V1636" t="str">
            <v>CENTRO</v>
          </cell>
          <cell r="X1636" t="str">
            <v>CLIENTE</v>
          </cell>
          <cell r="Y1636">
            <v>42853</v>
          </cell>
          <cell r="AD1636" t="str">
            <v>Nezahualcoyotl/La Perla</v>
          </cell>
          <cell r="AE1636" t="str">
            <v>MEX</v>
          </cell>
          <cell r="AF1636" t="str">
            <v>MX</v>
          </cell>
          <cell r="AG1636" t="str">
            <v>10417224</v>
          </cell>
          <cell r="AH1636" t="str">
            <v>MARIO HUERTA AVILEZ</v>
          </cell>
          <cell r="AI1636" t="str">
            <v>55 Frambollanes</v>
          </cell>
          <cell r="AJ1636" t="str">
            <v>5547012546</v>
          </cell>
          <cell r="AK1636" t="str">
            <v>5547012546</v>
          </cell>
          <cell r="AL1636" t="str">
            <v>57820</v>
          </cell>
          <cell r="AM1636" t="str">
            <v>17/05/2017 23 : 42 JUANANTONIO : CSC se indica que el áreacorrespondiente esta diagnosticando la entrega de su equipo, y en caso de CF tiempo de entrega 20 días hábiles a partir de NP5 . EMC*11/05/2017 05 : 31 ARANTXA.MON : TCF111/05/2017 05 : 31 ARANTXA.MON : Se autoriza NP5; numero de serie yticket correcto10/05/2017 01 : 25 201767 : P1A: 171979 PANEL 09-05-2017 OC-101051206/05/2017 07 : 49 201767 : PANEL DAÑADO02/05/2017 23 : 17 201767 : *ORDEN ASIGNADA FUERA DE HORARIO DESERVICIO*02/05/2017 23 : 10 201767 : V1. 05/05/2017: 10 A.M. - 6 P.M.H-24433 SE ASIGNA T87TAR29/04/2017 00 : 04 SEMIRAMIS.M : ODSWTPRD/TELMEXENTRE AV PANTITLAN Y ENCINOSNO PERMITE EL EQUIPO AJUSTAR LOS COLORES</v>
          </cell>
          <cell r="AN1636" t="str">
            <v>3TE32J134805</v>
          </cell>
          <cell r="AO1636" t="str">
            <v>Básica</v>
          </cell>
          <cell r="AP1636" t="str">
            <v>Hisense</v>
          </cell>
          <cell r="AQ1636" t="str">
            <v>?</v>
          </cell>
          <cell r="AR1636" t="str">
            <v>HD 1366 X 768</v>
          </cell>
          <cell r="AS1636" t="str">
            <v>3TE32G1614E4G1614E4M012</v>
          </cell>
          <cell r="AT1636" t="str">
            <v>0</v>
          </cell>
          <cell r="AU1636" t="str">
            <v>32H5B2</v>
          </cell>
          <cell r="AV1636" t="str">
            <v>3TE32G1614E4</v>
          </cell>
          <cell r="AW1636" t="str">
            <v>G1614E4</v>
          </cell>
          <cell r="AX1636" t="str">
            <v>M012</v>
          </cell>
        </row>
        <row r="1637">
          <cell r="D1637">
            <v>60317389</v>
          </cell>
          <cell r="E1637" t="str">
            <v>A</v>
          </cell>
          <cell r="F1637" t="str">
            <v>TV</v>
          </cell>
          <cell r="G1637" t="str">
            <v>JESUS GARCIA MENDEZ</v>
          </cell>
          <cell r="H1637" t="str">
            <v>Cerrada de Prolongacion Aldama s/n, Chalco/San Mateo Huitzilzingo CP.56625</v>
          </cell>
          <cell r="I1637">
            <v>5535788193</v>
          </cell>
          <cell r="J1637" t="str">
            <v>HISENSE</v>
          </cell>
          <cell r="K1637" t="str">
            <v>32K21DW</v>
          </cell>
          <cell r="L1637" t="str">
            <v>32J140475H01269</v>
          </cell>
          <cell r="M1637" t="str">
            <v>480</v>
          </cell>
          <cell r="N1637">
            <v>5499</v>
          </cell>
          <cell r="O1637">
            <v>41886</v>
          </cell>
          <cell r="P1637">
            <v>42864</v>
          </cell>
          <cell r="Q1637">
            <v>201767</v>
          </cell>
          <cell r="R1637" t="str">
            <v>11/05/2017 05 : 42  ARANTXA.MON : Se autoriza NP5; numero de serie yticket correcto P1A: 171937 PANEL   09-05-2017   OC-1010530</v>
          </cell>
          <cell r="S1637" t="str">
            <v>EQUIPO DAÑADO EN DOMICILIO HCF-0264</v>
          </cell>
          <cell r="T1637" t="str">
            <v xml:space="preserve">   ANDREA LEGORRETA MONTOYA       </v>
          </cell>
          <cell r="U1637">
            <v>42887</v>
          </cell>
          <cell r="V1637" t="str">
            <v>CENTRO</v>
          </cell>
          <cell r="X1637" t="str">
            <v>CLIENTE</v>
          </cell>
          <cell r="Y1637">
            <v>42853</v>
          </cell>
          <cell r="AD1637" t="str">
            <v>Chalco/San Mateo Huitzilzingo</v>
          </cell>
          <cell r="AE1637" t="str">
            <v>MEX</v>
          </cell>
          <cell r="AF1637" t="str">
            <v>MX</v>
          </cell>
          <cell r="AG1637" t="str">
            <v>10417119</v>
          </cell>
          <cell r="AH1637" t="str">
            <v>JESUS GARCIA MENDEZ</v>
          </cell>
          <cell r="AI1637" t="str">
            <v>Cerrada de Prolongacion Aldama s/n</v>
          </cell>
          <cell r="AJ1637" t="str">
            <v>55-35-78-81-93</v>
          </cell>
          <cell r="AK1637">
            <v>0</v>
          </cell>
          <cell r="AL1637" t="str">
            <v>56625</v>
          </cell>
          <cell r="AM1637" t="str">
            <v>20/05/2017 03 : 23 BRENDA.MORA : CSCSe le hace mención de la autorización del cf y el tiempo de entrega de20 días hábiles.12/05/2017 00 : 03 JUANANTONIO : Cliente corta llamada antes de darinformación. EMC*12/05/2017 00 : 02 JUANANTONIO : CSC se indica que el áreacorrespondiente esta diagnosticando la entrega de su equipo, se pasa ODS a CF para seguimiento. EMC*11/05/2017 05 : 43 ARANTXA.MON : TCF111/05/2017 05 : 42 ARANTXA.MON : Se autoriza NP5; numero de serie yticket correcto10/05/2017 03 : 20 ANA.LAURA : KMA:100$20010/05/2017 01 : 56 201767 : P1A: 171937 PANEL 09-05-2017 OC-101053006/05/2017 07 : 50 201767 : PANEL DAÑADO06/05/2017 01 : 49 201767 : SKMA. 100 KM / $200.00 /03/05/2017 00 : 38 201767 : V1. 05/04/2017: 10 A.M. - 6 P.M.H-24434 SE ASIGNA T34RMA28/04/2017 00 : 54 BRENDA.MORA : ODSWTOPENTRE PRIMERA CERRARA Y CERRADA DE BUGANVILIASHAY UNA CAPILLA MORMONACASA DE DOS PLANTA COLOR BLANCO</v>
          </cell>
          <cell r="AN1637" t="str">
            <v>3TE32J140475</v>
          </cell>
          <cell r="AO1637" t="str">
            <v>Smart</v>
          </cell>
          <cell r="AP1637" t="str">
            <v>Hisense</v>
          </cell>
          <cell r="AQ1637" t="str">
            <v>Opera</v>
          </cell>
          <cell r="AR1637" t="str">
            <v>HD 1366 X 768</v>
          </cell>
          <cell r="AS1637" t="str">
            <v>3TE32G1614E4G1614E4M012</v>
          </cell>
          <cell r="AT1637" t="str">
            <v>0</v>
          </cell>
          <cell r="AU1637" t="str">
            <v>32H5B2</v>
          </cell>
          <cell r="AV1637" t="str">
            <v>3TE32G1614E4</v>
          </cell>
          <cell r="AW1637" t="str">
            <v>G1614E4</v>
          </cell>
          <cell r="AX1637" t="str">
            <v>M012</v>
          </cell>
        </row>
        <row r="1638">
          <cell r="D1638">
            <v>60317453</v>
          </cell>
          <cell r="E1638" t="str">
            <v>A</v>
          </cell>
          <cell r="F1638" t="str">
            <v>TV</v>
          </cell>
          <cell r="G1638" t="str">
            <v>SUSANA SANDOVAL</v>
          </cell>
          <cell r="H1638" t="str">
            <v>Sur 163 No. 2444, Iztacalco/Gabriel Ramos Millan CP.08000</v>
          </cell>
          <cell r="I1638">
            <v>5573351362</v>
          </cell>
          <cell r="J1638" t="str">
            <v>HISENSE</v>
          </cell>
          <cell r="K1638" t="str">
            <v>50K20DW</v>
          </cell>
          <cell r="L1638" t="str">
            <v>50G144844H02695</v>
          </cell>
          <cell r="M1638" t="str">
            <v>POLIZA DE GARANTIA</v>
          </cell>
          <cell r="N1638" t="str">
            <v>POLIZA DE GARANTIA</v>
          </cell>
          <cell r="O1638">
            <v>41913</v>
          </cell>
          <cell r="P1638">
            <v>42860</v>
          </cell>
          <cell r="Q1638">
            <v>201767</v>
          </cell>
          <cell r="R1638" t="str">
            <v>11/05/2017 05 : 48  ARANTXA.MON : Se autoriza NP5; numero de serie y ticket correcto
P1A: 173331 PANEL    171496 POWER 09-05-2017   OC-1010534</v>
          </cell>
          <cell r="S1638" t="str">
            <v>EQUIPO DAÑADO EN DOMICILIO HCF-0265</v>
          </cell>
          <cell r="T1638" t="str">
            <v xml:space="preserve">   ANDREA LEGORRETA MONTOYA       </v>
          </cell>
          <cell r="U1638">
            <v>42887</v>
          </cell>
          <cell r="V1638" t="str">
            <v>CENTRO</v>
          </cell>
          <cell r="X1638" t="str">
            <v>CLIENTE</v>
          </cell>
          <cell r="Y1638">
            <v>42857</v>
          </cell>
          <cell r="AD1638" t="str">
            <v>Iztacalco/Gabriel Ramos Millan</v>
          </cell>
          <cell r="AE1638" t="str">
            <v>DF</v>
          </cell>
          <cell r="AF1638" t="str">
            <v>MX</v>
          </cell>
          <cell r="AG1638" t="str">
            <v>10416735</v>
          </cell>
          <cell r="AH1638" t="str">
            <v>SUSANA SANDOVA</v>
          </cell>
          <cell r="AI1638" t="str">
            <v>Sur 163 No. 2444</v>
          </cell>
          <cell r="AJ1638" t="str">
            <v>55-73-35-13-62</v>
          </cell>
          <cell r="AK1638" t="str">
            <v>55-73-35-13-62</v>
          </cell>
          <cell r="AL1638" t="str">
            <v>08000</v>
          </cell>
          <cell r="AM1638" t="str">
            <v>11/05/2017 05 : 48 ARANTXA.MON : TCF111/05/2017 05 : 48 ARANTXA.MON : Se autoriza NP5; numero de serie yticket correcto10/05/2017 02 : 03 201767 : P1A: 173331 PANEL 171496 POWER 09-05-2017 OC-101053403/05/2017 02 : 22 201767 : V1. 05/05/2017: 10 A.M. - 6 P.M.H-24439 SE ASIGNA T51OMJ24/04/2017 22 : 45 BRENDA.MORA : ENTRE ORIENTE 102 Y ORIENTE 98ATRÁS DEL MACDONALS Y DE LA DELEGACIÓNFACHADA RISTICA CON PUERTA ROJA</v>
          </cell>
          <cell r="AN1638" t="str">
            <v>1TE50B8NUSCB</v>
          </cell>
          <cell r="AO1638" t="str">
            <v>Smart</v>
          </cell>
          <cell r="AP1638" t="str">
            <v>Hisense</v>
          </cell>
          <cell r="AQ1638" t="str">
            <v>Opera</v>
          </cell>
          <cell r="AR1638" t="str">
            <v>FHD 1920 x 1080</v>
          </cell>
          <cell r="AS1638" t="str">
            <v/>
          </cell>
          <cell r="AT1638" t="e">
            <v>#N/A</v>
          </cell>
        </row>
        <row r="1639">
          <cell r="D1639">
            <v>60317456</v>
          </cell>
          <cell r="E1639" t="str">
            <v>A</v>
          </cell>
          <cell r="F1639" t="str">
            <v>TV</v>
          </cell>
          <cell r="G1639" t="str">
            <v>DAVID AGUILAR</v>
          </cell>
          <cell r="H1639" t="str">
            <v>MANUEL MARIA CONTRERAS 30, Int. 410, san rafael, cuauhtemoc CP.06470</v>
          </cell>
          <cell r="I1639" t="str">
            <v>044-5525204390</v>
          </cell>
          <cell r="J1639" t="str">
            <v>HISENSE</v>
          </cell>
          <cell r="K1639" t="str">
            <v>40K20DW</v>
          </cell>
          <cell r="L1639" t="str">
            <v>40G145155H00320</v>
          </cell>
          <cell r="M1639" t="str">
            <v>000277764</v>
          </cell>
          <cell r="N1639">
            <v>16401.810000000001</v>
          </cell>
          <cell r="O1639">
            <v>42138</v>
          </cell>
          <cell r="P1639">
            <v>42860</v>
          </cell>
          <cell r="Q1639">
            <v>201767</v>
          </cell>
          <cell r="R1639" t="str">
            <v xml:space="preserve">11/05/2017 05 : 46  ARANTXA.MON : Se autoriza NP5; numero de serie y ticket correcto
P1A: 179489 MAIN   09-05-2017   OC-1010533
</v>
          </cell>
          <cell r="S1639" t="str">
            <v>EQUIPO DAÑADO EN DOMICILIO HCF-0266</v>
          </cell>
          <cell r="T1639" t="str">
            <v xml:space="preserve">   ANDREA LEGORRETA MONTOYA       </v>
          </cell>
          <cell r="U1639">
            <v>42887</v>
          </cell>
          <cell r="V1639" t="str">
            <v>CENTRO</v>
          </cell>
          <cell r="X1639" t="str">
            <v>CLIENTE</v>
          </cell>
          <cell r="Y1639">
            <v>42857</v>
          </cell>
          <cell r="AD1639" t="str">
            <v>SAN RAFAEL / CUAUHTEMOC</v>
          </cell>
          <cell r="AE1639" t="str">
            <v>DF</v>
          </cell>
          <cell r="AF1639" t="str">
            <v>MX</v>
          </cell>
          <cell r="AG1639" t="str">
            <v>10417373</v>
          </cell>
          <cell r="AH1639" t="str">
            <v>DAVID AGUILAR</v>
          </cell>
          <cell r="AI1639" t="str">
            <v>INT 410 MANUEL MARIA CONTRERAS 30</v>
          </cell>
          <cell r="AJ1639" t="str">
            <v>0445525204390</v>
          </cell>
          <cell r="AK1639">
            <v>0</v>
          </cell>
          <cell r="AL1639" t="str">
            <v>06470</v>
          </cell>
          <cell r="AM1639" t="str">
            <v>11/05/2017 05 : 47 ARANTXA.MON : TCF111/05/2017 05 : 46 ARANTXA.MON : Se autoriza NP5; numero de serie yticket correcto10/05/2017 02 : 02 201767 : P1A: 179489 MAIN 09-05-2017 OC-101053303/05/2017 04 : 12 201767 : V1. 04/05/2017: 10 A.M. - 6 P.M.H-24441 SE ASIGNA T51OMJ03/05/2017 00 : 57 RAUL.CALDER : ODSWTPRD% ENTRE JOAQUIN GARCIA Y ALFONSO HERRERA</v>
          </cell>
          <cell r="AN1639" t="str">
            <v>3TE40A144716</v>
          </cell>
          <cell r="AO1639" t="str">
            <v>Smart</v>
          </cell>
          <cell r="AP1639" t="str">
            <v>Hisense</v>
          </cell>
          <cell r="AQ1639" t="str">
            <v>Opera</v>
          </cell>
          <cell r="AR1639" t="str">
            <v>FHD 1920 x 1080</v>
          </cell>
          <cell r="AS1639" t="str">
            <v>GTE40G153352CRMM012</v>
          </cell>
          <cell r="AT1639" t="str">
            <v>0</v>
          </cell>
          <cell r="AU1639" t="str">
            <v>40H5B</v>
          </cell>
          <cell r="AV1639" t="str">
            <v>GTE40G153352</v>
          </cell>
          <cell r="AW1639" t="str">
            <v>CRM</v>
          </cell>
          <cell r="AX1639" t="str">
            <v>M012</v>
          </cell>
        </row>
        <row r="1640">
          <cell r="D1640">
            <v>60317482</v>
          </cell>
          <cell r="E1640" t="str">
            <v>A</v>
          </cell>
          <cell r="F1640" t="str">
            <v>TV</v>
          </cell>
          <cell r="G1640" t="str">
            <v>CARMEN ORTIZ</v>
          </cell>
          <cell r="H1640" t="str">
            <v>LIBRA, NZN. 12, LT. 24B, COL IZCALLI SANTA CLARA, ECATEPEC CP.55265</v>
          </cell>
          <cell r="I1640">
            <v>51143714</v>
          </cell>
          <cell r="J1640" t="str">
            <v>HISENSE</v>
          </cell>
          <cell r="K1640" t="str">
            <v>50K20DW</v>
          </cell>
          <cell r="L1640" t="str">
            <v>50G143291H11660</v>
          </cell>
          <cell r="M1640" t="str">
            <v>000187105</v>
          </cell>
          <cell r="N1640">
            <v>11998.37</v>
          </cell>
          <cell r="O1640">
            <v>42257</v>
          </cell>
          <cell r="P1640">
            <v>42863</v>
          </cell>
          <cell r="Q1640">
            <v>201767</v>
          </cell>
          <cell r="R1640" t="str">
            <v>13/05/2017 10 : 46  ARANTXA.MON : Se autoriza NP5; numero de serie y ticket correcto
P1A;: 173331 PANEL    11-05-2017  OC-1010684</v>
          </cell>
          <cell r="S1640" t="str">
            <v>EQUIPO DAÑADO EN DOMICILIO HCF-0267</v>
          </cell>
          <cell r="T1640" t="str">
            <v xml:space="preserve">   ANDREA LEGORRETA MONTOYA       </v>
          </cell>
          <cell r="U1640">
            <v>42887</v>
          </cell>
          <cell r="V1640" t="str">
            <v>CENTRO</v>
          </cell>
          <cell r="X1640" t="str">
            <v>CLIENTE</v>
          </cell>
          <cell r="Y1640">
            <v>42857</v>
          </cell>
          <cell r="AD1640" t="str">
            <v>COL IZCALLI SANTA CLARA/ECATEPEC</v>
          </cell>
          <cell r="AE1640" t="str">
            <v>MEX</v>
          </cell>
          <cell r="AF1640" t="str">
            <v>MX</v>
          </cell>
          <cell r="AG1640" t="str">
            <v>10417128</v>
          </cell>
          <cell r="AH1640" t="str">
            <v>CARMEN ORTIZ</v>
          </cell>
          <cell r="AI1640" t="str">
            <v>LIBRA NZN 12LT 24B</v>
          </cell>
          <cell r="AJ1640" t="str">
            <v>51143714</v>
          </cell>
          <cell r="AK1640">
            <v>0</v>
          </cell>
          <cell r="AL1640" t="str">
            <v>55265</v>
          </cell>
          <cell r="AM1640" t="str">
            <v>27/05/2017 04 : 46 JUANANTONIO : CSC se indica que el áreacorrespondiente esta diagnosticando la entrega de su equipo. EMC*13/05/2017 10 : 47 ARANTXA.MON : TCF113/05/2017 10 : 46 ARANTXA.MON : Se autoriza NP5; numero de serie yticket correcto12/05/2017 06 : 28 201767 : P1A;: 173331 PANEL 11-05-2017 OC-101068405/05/2017 23 : 47 201767 : V1. 10/05/2017: 10 A.M. - 6 P.M.H-24495 SE ASIGNA T51OMJ28/04/2017 01 : 39 ANA.GABRIELA : ODSWTPENTRE TAURO Y LEO</v>
          </cell>
          <cell r="AN1640" t="str">
            <v>1TE50B8NUSCB</v>
          </cell>
          <cell r="AO1640" t="str">
            <v>Smart</v>
          </cell>
          <cell r="AP1640" t="str">
            <v>Hisense</v>
          </cell>
          <cell r="AQ1640" t="str">
            <v>Opera</v>
          </cell>
          <cell r="AR1640" t="str">
            <v>FHD 1920 x 1080</v>
          </cell>
          <cell r="AS1640" t="str">
            <v/>
          </cell>
          <cell r="AT1640" t="e">
            <v>#N/A</v>
          </cell>
        </row>
        <row r="1641">
          <cell r="D1641">
            <v>60317486</v>
          </cell>
          <cell r="E1641" t="str">
            <v>A</v>
          </cell>
          <cell r="F1641" t="str">
            <v>TV</v>
          </cell>
          <cell r="G1641" t="str">
            <v>ROCIO CAMACHO</v>
          </cell>
          <cell r="H1641" t="str">
            <v>Hermenegildo Galeana num 61, No. Xochimilco CP.16750</v>
          </cell>
          <cell r="I1641">
            <v>21615680</v>
          </cell>
          <cell r="J1641" t="str">
            <v>HISENSE</v>
          </cell>
          <cell r="K1641" t="str">
            <v>50K20DW</v>
          </cell>
          <cell r="L1641" t="str">
            <v>50G143291H03949</v>
          </cell>
          <cell r="M1641" t="str">
            <v>000205983</v>
          </cell>
          <cell r="N1641">
            <v>10120.879999999999</v>
          </cell>
          <cell r="O1641">
            <v>42086</v>
          </cell>
          <cell r="P1641">
            <v>42864</v>
          </cell>
          <cell r="Q1641">
            <v>201767</v>
          </cell>
          <cell r="R1641" t="str">
            <v xml:space="preserve">11/05/2017 05 : 34  ARANTXA.MON : Se autoriza NP5; numero de serie y ticket correcto
P1A: 173331 PANEL   09-05-2017   OC-1010514
</v>
          </cell>
          <cell r="S1641" t="str">
            <v>EQUIPO DAÑADO EN DOMICILIO HCF-0268</v>
          </cell>
          <cell r="T1641" t="str">
            <v xml:space="preserve">   ANDREA LEGORRETA MONTOYA       </v>
          </cell>
          <cell r="U1641">
            <v>42887</v>
          </cell>
          <cell r="V1641" t="str">
            <v>CENTRO</v>
          </cell>
          <cell r="X1641" t="str">
            <v>CLIENTE</v>
          </cell>
          <cell r="Y1641">
            <v>42857</v>
          </cell>
          <cell r="AD1641" t="str">
            <v>Xochimilco/Caldekitia</v>
          </cell>
          <cell r="AE1641" t="str">
            <v>DF</v>
          </cell>
          <cell r="AF1641" t="str">
            <v>MX</v>
          </cell>
          <cell r="AG1641" t="str">
            <v>10416872</v>
          </cell>
          <cell r="AH1641" t="str">
            <v>ROCIO CAMACHO</v>
          </cell>
          <cell r="AI1641" t="str">
            <v>Ermenegildo galeana num 61</v>
          </cell>
          <cell r="AJ1641" t="str">
            <v>21615680</v>
          </cell>
          <cell r="AK1641">
            <v>0</v>
          </cell>
          <cell r="AL1641" t="str">
            <v>16750</v>
          </cell>
          <cell r="AM1641" t="str">
            <v>11/05/2017 05 : 34 ARANTXA.MON : TCF111/05/2017 05 : 34 ARANTXA.MON : Se autoriza NP5; numero de serie yticket correcto10/05/2017 01 : 30 201767 : P1A: 173331 PANEL 09-05-2017 OC-101051406/05/2017 07 : 52 201767 : PANEL DAÑADO26/04/2017 00 : 10 ANA.ROSA : ODSWTPRDPAZ Y BELISARIO DOMINGUEZ</v>
          </cell>
          <cell r="AN1641" t="str">
            <v>1TE50B8NUSCB</v>
          </cell>
          <cell r="AO1641" t="str">
            <v>Smart</v>
          </cell>
          <cell r="AP1641" t="str">
            <v>Hisense</v>
          </cell>
          <cell r="AQ1641" t="str">
            <v>Opera</v>
          </cell>
          <cell r="AR1641" t="str">
            <v>FHD 1920 x 1080</v>
          </cell>
          <cell r="AS1641" t="str">
            <v/>
          </cell>
          <cell r="AT1641" t="e">
            <v>#N/A</v>
          </cell>
        </row>
        <row r="1642">
          <cell r="D1642">
            <v>60317550</v>
          </cell>
          <cell r="E1642" t="str">
            <v>A</v>
          </cell>
          <cell r="F1642" t="str">
            <v>TV</v>
          </cell>
          <cell r="G1642" t="str">
            <v>ELISA PORTILLO DE LA GARZA</v>
          </cell>
          <cell r="H1642" t="str">
            <v>JAIME TORRES BODET, No. 254, Santa maria la Ribera / Cuauhtemoc CP.06400</v>
          </cell>
          <cell r="I1642" t="str">
            <v>044 5531707961</v>
          </cell>
          <cell r="J1642" t="str">
            <v>HISENSE</v>
          </cell>
          <cell r="K1642" t="str">
            <v>32D33</v>
          </cell>
          <cell r="L1642" t="str">
            <v>32M150518H16113</v>
          </cell>
          <cell r="M1642" t="str">
            <v>6558 2578 1883 0029 4916 53</v>
          </cell>
          <cell r="N1642">
            <v>3999</v>
          </cell>
          <cell r="O1642">
            <v>42045</v>
          </cell>
          <cell r="P1642">
            <v>42860</v>
          </cell>
          <cell r="Q1642">
            <v>201767</v>
          </cell>
          <cell r="R1642" t="str">
            <v>11/05/2017 05 : 45  ARANTXA.MON : Se autoriza NP5; numero de serie y ticket correcto P1A: 171862 PANEL   09-05-2017   OC-1010532</v>
          </cell>
          <cell r="S1642" t="str">
            <v>EQUIPO DAÑADO EN DOMICILIO HCF-0269</v>
          </cell>
          <cell r="T1642" t="str">
            <v xml:space="preserve">   ANDREA LEGORRETA MONTOYA       </v>
          </cell>
          <cell r="U1642">
            <v>42887</v>
          </cell>
          <cell r="V1642" t="str">
            <v>CENTRO</v>
          </cell>
          <cell r="X1642" t="str">
            <v>CLIENTE</v>
          </cell>
          <cell r="Y1642">
            <v>42858</v>
          </cell>
          <cell r="AD1642" t="str">
            <v>SANTASSanta maria la Ribera / Cuauhtemoc</v>
          </cell>
          <cell r="AE1642" t="str">
            <v>DF</v>
          </cell>
          <cell r="AF1642" t="str">
            <v>MX</v>
          </cell>
          <cell r="AG1642" t="str">
            <v>10417455</v>
          </cell>
          <cell r="AH1642" t="str">
            <v>ELISA PORTILLO DE LA GARZA</v>
          </cell>
          <cell r="AI1642" t="str">
            <v>254 Y JAIME TORRES BODET</v>
          </cell>
          <cell r="AJ1642" t="str">
            <v>0445531707961</v>
          </cell>
          <cell r="AK1642" t="str">
            <v>0445531707961</v>
          </cell>
          <cell r="AL1642" t="str">
            <v>06400</v>
          </cell>
          <cell r="AM1642" t="str">
            <v>11/05/2017 05 : 45 ARANTXA.MON : TCF111/05/2017 05 : 45 ARANTXA.MON : Se autoriza NP5; numero de serie yticket correcto11/05/2017 00 : 23 GABRIELA.B : CSCse le explica a cte conforme a comentario anterior10/05/2017 01 : 59 201767 : P1A: 171862 PANEL 09-05-2017 OC-101053206/05/2017 04 : 25 SEMIRAMIS.M : CSCCte se comunica para verificar si el dia de hoy se le atenderá ya quetécnico confirmo la recepción del día de hoy el csa no contesta04/05/2017 02 : 19 201767 : V1. 08/05/2017: 10 A.M. - 6 P.M.H-24458 SE ASIGNA T51OMJ03/05/2017 22 : 34 RAUL.CALDER : ODSWTPRD% ENTRE FLORES MAGON Y ELISIO ANCONA</v>
          </cell>
          <cell r="AN1642" t="str">
            <v>3TE32M134512</v>
          </cell>
          <cell r="AO1642" t="str">
            <v>Básica</v>
          </cell>
          <cell r="AP1642" t="str">
            <v>Hisense</v>
          </cell>
          <cell r="AQ1642" t="str">
            <v>Opera</v>
          </cell>
          <cell r="AR1642" t="str">
            <v>HD 1366 X 768</v>
          </cell>
          <cell r="AS1642" t="str">
            <v>3TE32G164786G164786M010</v>
          </cell>
          <cell r="AT1642">
            <v>5</v>
          </cell>
          <cell r="AU1642" t="str">
            <v>32H3B2</v>
          </cell>
          <cell r="AV1642" t="str">
            <v>3TE32G164786</v>
          </cell>
          <cell r="AW1642" t="str">
            <v>G164786</v>
          </cell>
          <cell r="AX1642" t="str">
            <v>M010</v>
          </cell>
        </row>
        <row r="1643">
          <cell r="D1643">
            <v>60317562</v>
          </cell>
          <cell r="E1643" t="str">
            <v>A</v>
          </cell>
          <cell r="F1643" t="str">
            <v>TV</v>
          </cell>
          <cell r="G1643" t="str">
            <v>Eusebia  Moreno Gutierrez</v>
          </cell>
          <cell r="H1643" t="str">
            <v>mendoza mz2 lt 2, Chalco / Cerro del Marquez CP.56614</v>
          </cell>
          <cell r="I1643">
            <v>5530916849</v>
          </cell>
          <cell r="J1643" t="str">
            <v>HISENSE</v>
          </cell>
          <cell r="K1643" t="str">
            <v>50K20DW</v>
          </cell>
          <cell r="L1643">
            <v>0</v>
          </cell>
          <cell r="M1643" t="str">
            <v>000202425</v>
          </cell>
          <cell r="N1643" t="str">
            <v>$ 348.66 PAGO DE ENGANCHE (COMPROBANTE DE PAGO DE ENGANCHE DE VENTA A FINANCIAMIENTO)</v>
          </cell>
          <cell r="O1643">
            <v>42074</v>
          </cell>
          <cell r="P1643">
            <v>42864</v>
          </cell>
          <cell r="Q1643">
            <v>201767</v>
          </cell>
          <cell r="R1643" t="str">
            <v xml:space="preserve">11/05/2017 05 : 58  ARANTXA.MON : Se autoriza NP5; numero de serie y ticket correcto
P1A: 173331 PANEL   09-05-2017   OC-1010544
</v>
          </cell>
          <cell r="S1643" t="str">
            <v>EQUIPO DAÑADO EN DOMICILIO HCF-0270</v>
          </cell>
          <cell r="T1643" t="str">
            <v xml:space="preserve">   ANDREA LEGORRETA MONTOYA       </v>
          </cell>
          <cell r="U1643">
            <v>42887</v>
          </cell>
          <cell r="V1643" t="str">
            <v>CENTRO</v>
          </cell>
          <cell r="X1643" t="str">
            <v>CLIENTE</v>
          </cell>
          <cell r="Y1643">
            <v>42858</v>
          </cell>
          <cell r="AD1643" t="str">
            <v>Chalco / Cerro del Marquez</v>
          </cell>
          <cell r="AE1643" t="str">
            <v>MEX</v>
          </cell>
          <cell r="AF1643" t="str">
            <v>MX</v>
          </cell>
          <cell r="AG1643" t="str">
            <v>10411773</v>
          </cell>
          <cell r="AH1643" t="str">
            <v>EUCEVIA MORENO GUTIERREZ</v>
          </cell>
          <cell r="AI1643" t="str">
            <v>sn mendoza mz2 lt 2</v>
          </cell>
          <cell r="AJ1643" t="str">
            <v>5530916849</v>
          </cell>
          <cell r="AK1643" t="str">
            <v>0445567416001</v>
          </cell>
          <cell r="AL1643" t="str">
            <v>56614</v>
          </cell>
          <cell r="AM1643" t="str">
            <v>11/05/2017 05 : 58 ARANTXA.MON : TCF111/05/2017 05 : 58 ARANTXA.MON : Se autoriza NP5; numero de serie yticket correcto10/05/2017 02 : 24 201767 : P1A: 173331 PANEL 09-05-2017 OC-101054404/05/2017 04 : 44 201767 : V1. 08/05/2017: 10 A.M. - 6 P.M.H-24463 SE ASIGNA T34RMA04/05/2017 00 : 14 GERARDO.GRA : RD....CLIENTE INDICA LLEVAR EQUIPO ATALLER</v>
          </cell>
          <cell r="AN1643" t="str">
            <v>1TE50B8NUSCB</v>
          </cell>
          <cell r="AO1643" t="str">
            <v>Smart</v>
          </cell>
          <cell r="AP1643" t="str">
            <v>Hisense</v>
          </cell>
          <cell r="AQ1643" t="str">
            <v>Opera</v>
          </cell>
          <cell r="AR1643" t="str">
            <v>FHD 1920 x 1080</v>
          </cell>
          <cell r="AS1643" t="str">
            <v/>
          </cell>
          <cell r="AT1643" t="e">
            <v>#N/A</v>
          </cell>
        </row>
        <row r="1644">
          <cell r="D1644">
            <v>60317604</v>
          </cell>
          <cell r="E1644" t="str">
            <v>A</v>
          </cell>
          <cell r="F1644" t="str">
            <v>TV</v>
          </cell>
          <cell r="G1644" t="str">
            <v>ANGEL HERNANDEZ GASPAR</v>
          </cell>
          <cell r="H1644" t="str">
            <v>Calle:Marieta num 329, Benito juarez, Nezahualcoyotl CP.57000</v>
          </cell>
          <cell r="I1644">
            <v>5571651929</v>
          </cell>
          <cell r="J1644" t="str">
            <v>HISENSE</v>
          </cell>
          <cell r="K1644" t="str">
            <v>43H7C</v>
          </cell>
          <cell r="L1644" t="str">
            <v>43G160588H00978</v>
          </cell>
          <cell r="M1644" t="str">
            <v>POLIZA DE GARANTIA</v>
          </cell>
          <cell r="N1644" t="str">
            <v>POLIZA DE GARANTIA</v>
          </cell>
          <cell r="O1644">
            <v>42826</v>
          </cell>
          <cell r="P1644">
            <v>42866</v>
          </cell>
          <cell r="Q1644">
            <v>201767</v>
          </cell>
          <cell r="R1644" t="str">
            <v>13/05/2017 11 : 20  ARANTXA.MON : Se autoriza NP5; numero de serie y ticket correcto
P1A: 197917 PANEL   11-05-2017   OC-1010697</v>
          </cell>
          <cell r="S1644" t="str">
            <v>EQUIPO DAÑADO EN DOMICILIO HCF-0271</v>
          </cell>
          <cell r="T1644" t="str">
            <v xml:space="preserve">   ANDREA LEGORRETA MONTOYA       </v>
          </cell>
          <cell r="U1644">
            <v>42887</v>
          </cell>
          <cell r="V1644" t="str">
            <v>CENTRO</v>
          </cell>
          <cell r="X1644" t="str">
            <v>CLIENTE</v>
          </cell>
          <cell r="Y1644">
            <v>42858</v>
          </cell>
          <cell r="AD1644" t="str">
            <v>Benito juarez Nezahualcoyotl</v>
          </cell>
          <cell r="AE1644" t="str">
            <v>MEX</v>
          </cell>
          <cell r="AF1644" t="str">
            <v>MX</v>
          </cell>
          <cell r="AG1644" t="str">
            <v>10417507</v>
          </cell>
          <cell r="AH1644" t="str">
            <v>MIGUEL ANGEL HERNANDEZ GASPAR</v>
          </cell>
          <cell r="AI1644" t="str">
            <v>Calle:Marieta num 329</v>
          </cell>
          <cell r="AJ1644" t="str">
            <v>57306659</v>
          </cell>
          <cell r="AK1644" t="str">
            <v>5571651929</v>
          </cell>
          <cell r="AL1644" t="str">
            <v>57000</v>
          </cell>
          <cell r="AM1644" t="str">
            <v>13/05/2017 11 : 20 ARANTXA.MON : TCF113/05/2017 11 : 20 ARANTXA.MON : Se autoriza NP5; numero de serie yticket correcto12/05/2017 06 : 50 201767 : P1A: 197917 PANEL 11-05-2017 OC-101069704/05/2017 07 : 05 201767 : V1. 08/05/2017: 10 A.M. - 6 P.M.H-24468 SE ASIGNA T87TAR04/05/2017 02 : 48 ANA.LAURA : ODSWTPTVJ%MADRUGADA Y MARGARITAS</v>
          </cell>
          <cell r="AN1644" t="str">
            <v>3TE43G154905</v>
          </cell>
          <cell r="AO1644" t="str">
            <v>Smart</v>
          </cell>
          <cell r="AP1644" t="str">
            <v>Hisense</v>
          </cell>
          <cell r="AQ1644" t="str">
            <v>Opera</v>
          </cell>
          <cell r="AR1644" t="str">
            <v>UHD 3840 X 2160</v>
          </cell>
          <cell r="AS1644" t="str">
            <v>3TE43G1632G6CRMM012</v>
          </cell>
          <cell r="AT1644" t="str">
            <v>0</v>
          </cell>
          <cell r="AU1644" t="str">
            <v>43H7C</v>
          </cell>
          <cell r="AV1644" t="str">
            <v>3TE43G1632G6</v>
          </cell>
          <cell r="AW1644" t="str">
            <v>CRM</v>
          </cell>
          <cell r="AX1644" t="str">
            <v>M012</v>
          </cell>
        </row>
        <row r="1645">
          <cell r="D1645">
            <v>60317622</v>
          </cell>
          <cell r="E1645" t="str">
            <v>A</v>
          </cell>
          <cell r="F1645" t="str">
            <v>TV</v>
          </cell>
          <cell r="G1645" t="str">
            <v>RUBEN CAMACHO</v>
          </cell>
          <cell r="H1645" t="str">
            <v>av manuel gonzalez 436 edf 10 entrada 2 dept 508, UNIDAD TLATELOLCO CUAHUTEMOC CP.06900</v>
          </cell>
          <cell r="I1645">
            <v>55976448</v>
          </cell>
          <cell r="J1645" t="str">
            <v>HISENSE</v>
          </cell>
          <cell r="K1645" t="str">
            <v>50K20DW</v>
          </cell>
          <cell r="L1645" t="str">
            <v>50G143291H06954</v>
          </cell>
          <cell r="M1645" t="str">
            <v>POLIZA DE GARANTIA</v>
          </cell>
          <cell r="N1645" t="str">
            <v>POLIZA DE GARANTIA</v>
          </cell>
          <cell r="O1645">
            <v>42053</v>
          </cell>
          <cell r="P1645">
            <v>42859</v>
          </cell>
          <cell r="Q1645">
            <v>201767</v>
          </cell>
          <cell r="R1645" t="str">
            <v>11/05/2017 05 : 51  ARANTXA.MON : Se autoriza NP5; numero de serie y ticket correcto
P1A: 173331 PANEL      173192 MAIN  09-05-2017   OC-1010536</v>
          </cell>
          <cell r="S1645" t="str">
            <v>EQUIPO DAÑADO EN DOMICILIO HCF-0272</v>
          </cell>
          <cell r="T1645" t="str">
            <v xml:space="preserve">   ANDREA LEGORRETA MONTOYA       </v>
          </cell>
          <cell r="U1645">
            <v>42887</v>
          </cell>
          <cell r="V1645" t="str">
            <v>CENTRO</v>
          </cell>
          <cell r="X1645" t="str">
            <v>CLIENTE</v>
          </cell>
          <cell r="Y1645">
            <v>42858</v>
          </cell>
          <cell r="AD1645" t="str">
            <v>UNIDAD TLATELOLCO CUAHUTEMOC</v>
          </cell>
          <cell r="AE1645" t="str">
            <v>DF</v>
          </cell>
          <cell r="AF1645" t="str">
            <v>MX</v>
          </cell>
          <cell r="AG1645" t="str">
            <v>10416952</v>
          </cell>
          <cell r="AH1645" t="str">
            <v>CAMACHO RUBEN</v>
          </cell>
          <cell r="AI1645" t="str">
            <v>av manuel gonzales 436 edf 10 entrada 2 dept 508</v>
          </cell>
          <cell r="AJ1645" t="str">
            <v>58314304</v>
          </cell>
          <cell r="AK1645" t="str">
            <v>55976448</v>
          </cell>
          <cell r="AL1645" t="str">
            <v>06900</v>
          </cell>
          <cell r="AM1645" t="str">
            <v>24/05/2017 04 : 31 SEMIRAMIS.M : CSCCte se comunica para saber cual es estatus de su equipo se le pidetiempo para la entrega de equipo se le pide tiempo para que se nosmencione que se determinara con el servicio11/05/2017 05 : 51 ARANTXA.MON : TCF111/05/2017 05 : 51 ARANTXA.MON : Se autoriza NP5; numero de serie yticket correcto10/05/2017 02 : 15 201767 : P1A: 173331 PANEL 173192 MAIN 09-05-2017 OC-101053604/05/2017 07 : 13 201767 : V1. 08/05/2017: 10 A.M. - 6 P.M.H-24469 SE ASIGNA T51OMJ26/04/2017 06 : 15 LUIS.D : ODSWTPAV INSUERGENTES Y MANUEL</v>
          </cell>
          <cell r="AN1645" t="str">
            <v>1TE50B8NUSCB</v>
          </cell>
          <cell r="AO1645" t="str">
            <v>Smart</v>
          </cell>
          <cell r="AP1645" t="str">
            <v>Hisense</v>
          </cell>
          <cell r="AQ1645" t="str">
            <v>Opera</v>
          </cell>
          <cell r="AR1645" t="str">
            <v>FHD 1920 x 1080</v>
          </cell>
          <cell r="AS1645" t="str">
            <v/>
          </cell>
          <cell r="AT1645" t="e">
            <v>#N/A</v>
          </cell>
        </row>
        <row r="1646">
          <cell r="D1646">
            <v>60317636</v>
          </cell>
          <cell r="E1646" t="str">
            <v>A</v>
          </cell>
          <cell r="F1646" t="str">
            <v>TV</v>
          </cell>
          <cell r="G1646" t="str">
            <v>AIDE FLORES VELAZQUEZ</v>
          </cell>
          <cell r="H1646" t="str">
            <v>Jardin Lirio, Mz. 17, Lt. 14, Depto. 7, Iztapalapa, Jardines de San Lorenzo Tezon CP.09940</v>
          </cell>
          <cell r="I1646" t="str">
            <v>044 5576637018</v>
          </cell>
          <cell r="J1646" t="str">
            <v>HISENSE</v>
          </cell>
          <cell r="K1646" t="str">
            <v>50K20DW</v>
          </cell>
          <cell r="L1646" t="str">
            <v>50J140464H03760</v>
          </cell>
          <cell r="M1646" t="str">
            <v>POLIZA DE GARANTIA</v>
          </cell>
          <cell r="N1646" t="str">
            <v>POLIZA DE GARANTIA</v>
          </cell>
          <cell r="O1646">
            <v>41909</v>
          </cell>
          <cell r="P1646">
            <v>42860</v>
          </cell>
          <cell r="Q1646">
            <v>201767</v>
          </cell>
          <cell r="R1646" t="str">
            <v xml:space="preserve">11/05/2017 05 : 52  ARANTXA.MON : Se autoriza NP5; numero de serie y ticket correcto
P1A: 173331 PANEL   09-05-2017   OC-1010537
</v>
          </cell>
          <cell r="S1646" t="str">
            <v>EQUIPO DAÑADO EN DOMICILIO HCF-0273</v>
          </cell>
          <cell r="T1646" t="str">
            <v xml:space="preserve">   ANDREA LEGORRETA MONTOYA       </v>
          </cell>
          <cell r="U1646">
            <v>42887</v>
          </cell>
          <cell r="V1646" t="str">
            <v>CENTRO</v>
          </cell>
          <cell r="X1646" t="str">
            <v>CLIENTE</v>
          </cell>
          <cell r="Y1646">
            <v>42859</v>
          </cell>
          <cell r="AD1646" t="str">
            <v>Iztapalapa/Jardines de San Lorenzo Tezon</v>
          </cell>
          <cell r="AE1646" t="str">
            <v>MEX</v>
          </cell>
          <cell r="AF1646" t="str">
            <v>MX</v>
          </cell>
          <cell r="AG1646" t="str">
            <v>10417557</v>
          </cell>
          <cell r="AH1646" t="str">
            <v>AIDEE FLORES VELAZQUEZ</v>
          </cell>
          <cell r="AI1646" t="str">
            <v>Jardin Lirio Mz17 Lt14 Depto7</v>
          </cell>
          <cell r="AJ1646" t="str">
            <v>0445576637018</v>
          </cell>
          <cell r="AK1646">
            <v>0</v>
          </cell>
          <cell r="AL1646" t="str">
            <v>09940</v>
          </cell>
          <cell r="AM1646" t="str">
            <v>11/05/2017 05 : 52 ARANTXA.MON : TCF111/05/2017 05 : 52 ARANTXA.MON : Se autoriza NP5; numero de serie yticket correcto10/05/2017 02 : 17 201767 : P1A: 173331 PANEL 09-05-2017 OC-101053704/05/2017 23 : 26 201767 : V1. 09/05/2017: 10 A.M. - 6 P.M.H-24471 SE ASIGNA T52CAE04/05/2017 21 : 28 GABRIELA.B : ODSWTP Elaborado por */RG04/05/2017 06 : 58 GABRIELA.B : RD IGNACIO ALDAMA Y ZAPATA</v>
          </cell>
          <cell r="AN1646" t="str">
            <v>1TE50B8NUSCB</v>
          </cell>
          <cell r="AO1646" t="str">
            <v>Smart</v>
          </cell>
          <cell r="AP1646" t="str">
            <v>Hisense</v>
          </cell>
          <cell r="AQ1646" t="str">
            <v>Opera</v>
          </cell>
          <cell r="AR1646" t="str">
            <v>FHD 1920 x 1080</v>
          </cell>
          <cell r="AS1646" t="str">
            <v/>
          </cell>
          <cell r="AT1646" t="e">
            <v>#N/A</v>
          </cell>
        </row>
        <row r="1647">
          <cell r="D1647">
            <v>60317690</v>
          </cell>
          <cell r="E1647" t="str">
            <v>A</v>
          </cell>
          <cell r="F1647" t="str">
            <v>TV</v>
          </cell>
          <cell r="G1647" t="str">
            <v>MARICELA MAGAÑA AGUILERA</v>
          </cell>
          <cell r="H1647" t="str">
            <v>LAGUNA DEL ENSUEÑO, MZA. 158, LOT. 7, AMPLIACION SELENE, TLAHUAC CP.13430</v>
          </cell>
          <cell r="I1647" t="str">
            <v>044 5515069090</v>
          </cell>
          <cell r="J1647" t="str">
            <v>HISENSE</v>
          </cell>
          <cell r="K1647" t="str">
            <v>50K20DW</v>
          </cell>
          <cell r="L1647" t="str">
            <v>50G143291H19130</v>
          </cell>
          <cell r="M1647" t="str">
            <v>000205250</v>
          </cell>
          <cell r="N1647">
            <v>7189</v>
          </cell>
          <cell r="O1647">
            <v>42068</v>
          </cell>
          <cell r="P1647">
            <v>42864</v>
          </cell>
          <cell r="Q1647">
            <v>201767</v>
          </cell>
          <cell r="R1647" t="str">
            <v>11/05/2017 05 : 41  ARANTXA.MON : Se autoriza NP5; numero de serie y ticket correcto
P1A: 173331 PANEL   09-05-2017   OC-1010524</v>
          </cell>
          <cell r="S1647" t="str">
            <v>EQUIPO DAÑADO EN DOMICILIO HCF-0274</v>
          </cell>
          <cell r="T1647" t="str">
            <v xml:space="preserve">   ANDREA LEGORRETA MONTOYA       </v>
          </cell>
          <cell r="U1647">
            <v>42887</v>
          </cell>
          <cell r="V1647" t="str">
            <v>CENTRO</v>
          </cell>
          <cell r="X1647" t="str">
            <v>CLIENTE</v>
          </cell>
          <cell r="Y1647">
            <v>42859</v>
          </cell>
          <cell r="AD1647" t="str">
            <v>AMPLIACION SELENE / TLAHUAC</v>
          </cell>
          <cell r="AE1647" t="str">
            <v>DF</v>
          </cell>
          <cell r="AF1647" t="str">
            <v>MX</v>
          </cell>
          <cell r="AG1647" t="str">
            <v>10417595</v>
          </cell>
          <cell r="AH1647" t="str">
            <v>MARICEL MAGAÑA AGUILERA</v>
          </cell>
          <cell r="AI1647" t="str">
            <v>LOT 7 LAGUNA DEL ENSUEÑO MZA 158</v>
          </cell>
          <cell r="AJ1647" t="str">
            <v>0445515069090</v>
          </cell>
          <cell r="AK1647" t="str">
            <v>0445515069090</v>
          </cell>
          <cell r="AL1647" t="str">
            <v>13430</v>
          </cell>
          <cell r="AM1647" t="str">
            <v>11/05/2017 05 : 41 ARANTXA.MON : TCF111/05/2017 05 : 41 ARANTXA.MON : Se autoriza NP5; numero de serie yticket correcto10/05/2017 01 : 50 201767 : P1A: 173331 PANEL 09-05-2017 OC-101052405/05/2017 06 : 17 201767 : V1. 09/05/2017: 10 A.M. - 6 P.M.H-24486 SE ASIGNA T34RMA05/05/2017 00 : 53 RAUL.CALDER : ODSWTPRD% ENTRE CRATER KEPLER Y CRATER ASRISTARCO</v>
          </cell>
          <cell r="AN1647" t="str">
            <v>1TE50B8NUSCB</v>
          </cell>
          <cell r="AO1647" t="str">
            <v>Smart</v>
          </cell>
          <cell r="AP1647" t="str">
            <v>Hisense</v>
          </cell>
          <cell r="AQ1647" t="str">
            <v>Opera</v>
          </cell>
          <cell r="AR1647" t="str">
            <v>FHD 1920 x 1080</v>
          </cell>
          <cell r="AS1647" t="str">
            <v/>
          </cell>
          <cell r="AT1647" t="e">
            <v>#N/A</v>
          </cell>
        </row>
        <row r="1648">
          <cell r="D1648">
            <v>60317722</v>
          </cell>
          <cell r="E1648" t="str">
            <v>A</v>
          </cell>
          <cell r="F1648" t="str">
            <v>TV</v>
          </cell>
          <cell r="G1648" t="str">
            <v>JORGE LADORNES</v>
          </cell>
          <cell r="H1648" t="str">
            <v>Primavera, Mz. 1, Lt. 1, Chimalhuacan, Copalera CP.56337</v>
          </cell>
          <cell r="I1648">
            <v>5526651026</v>
          </cell>
          <cell r="J1648" t="str">
            <v>HISENSE</v>
          </cell>
          <cell r="K1648" t="str">
            <v>50H7GB</v>
          </cell>
          <cell r="L1648" t="str">
            <v>50G162153MH2030</v>
          </cell>
          <cell r="M1648" t="str">
            <v>CARTA DE ACEPTACION</v>
          </cell>
          <cell r="N1648">
            <v>12999</v>
          </cell>
          <cell r="O1648">
            <v>42859</v>
          </cell>
          <cell r="P1648">
            <v>42863</v>
          </cell>
          <cell r="Q1648">
            <v>201767</v>
          </cell>
          <cell r="R1648" t="str">
            <v>11/05/2017 05 : 53  ARANTXA.MON : Se autoriza NP5; numero de serie y ticket correcto
P1A: 192673 MAIN   09-05-2017   OC-1010539</v>
          </cell>
          <cell r="S1648" t="str">
            <v>EQUIPO DAÑADO EN DOMICILIO HCF-0275</v>
          </cell>
          <cell r="T1648" t="str">
            <v xml:space="preserve">   ANDREA LEGORRETA MONTOYA       </v>
          </cell>
          <cell r="U1648">
            <v>42887</v>
          </cell>
          <cell r="V1648" t="str">
            <v>CENTRO</v>
          </cell>
          <cell r="X1648" t="str">
            <v>CLIENTE</v>
          </cell>
          <cell r="Y1648">
            <v>42859</v>
          </cell>
          <cell r="AD1648" t="str">
            <v>Chimalhuacan/Copalera</v>
          </cell>
          <cell r="AE1648" t="str">
            <v>MEX</v>
          </cell>
          <cell r="AF1648" t="str">
            <v>MX</v>
          </cell>
          <cell r="AG1648" t="str">
            <v>10417441</v>
          </cell>
          <cell r="AH1648" t="str">
            <v>JORGE LADORNES</v>
          </cell>
          <cell r="AI1648" t="str">
            <v>Primavera Mz1 Lt 1</v>
          </cell>
          <cell r="AJ1648" t="str">
            <v>5526651026</v>
          </cell>
          <cell r="AK1648" t="str">
            <v>5526651026</v>
          </cell>
          <cell r="AL1648" t="str">
            <v>56337</v>
          </cell>
          <cell r="AM1648" t="str">
            <v>11/05/2017 05 : 55 ARANTXA.MON : TCF111/05/2017 05 : 53 ARANTXA.MON : Se autoriza NP5; numero de serie yticket correcto10/05/2017 02 : 19 201767 : P1A: 192673 MAIN 09-05-2017 OC-101053903/05/2017 06 : 12 GABRIELA.B : RD CAPULIN Y OTOÑO</v>
          </cell>
          <cell r="AN1648" t="str">
            <v>3TE50G1523B0</v>
          </cell>
          <cell r="AO1648" t="str">
            <v>Smart</v>
          </cell>
          <cell r="AP1648" t="str">
            <v>Hisense</v>
          </cell>
          <cell r="AQ1648" t="str">
            <v>Android</v>
          </cell>
          <cell r="AR1648" t="str">
            <v>UHD 3840 X 2160</v>
          </cell>
          <cell r="AS1648" t="str">
            <v>3TE55G1623K3G1623K3M010</v>
          </cell>
          <cell r="AT1648">
            <v>20</v>
          </cell>
          <cell r="AU1648" t="str">
            <v>55H7B</v>
          </cell>
          <cell r="AV1648" t="str">
            <v>3TE55G1623K3</v>
          </cell>
          <cell r="AW1648" t="str">
            <v>G1623K3</v>
          </cell>
          <cell r="AX1648" t="str">
            <v>M010</v>
          </cell>
        </row>
        <row r="1649">
          <cell r="D1649">
            <v>60317734</v>
          </cell>
          <cell r="E1649" t="str">
            <v>A</v>
          </cell>
          <cell r="F1649" t="str">
            <v>TV</v>
          </cell>
          <cell r="G1649" t="str">
            <v>MARCOS VILLA FUERTE</v>
          </cell>
          <cell r="H1649" t="str">
            <v>Alvaro obregon, No. 8, Los Reyes, La paz CP.56400</v>
          </cell>
          <cell r="I1649">
            <v>5532200455</v>
          </cell>
          <cell r="J1649" t="str">
            <v>HISENSE</v>
          </cell>
          <cell r="K1649" t="str">
            <v>50K20DW</v>
          </cell>
          <cell r="L1649" t="str">
            <v>50G143292H02990</v>
          </cell>
          <cell r="M1649" t="str">
            <v>000155855</v>
          </cell>
          <cell r="N1649">
            <v>11998.37</v>
          </cell>
          <cell r="O1649">
            <v>42157</v>
          </cell>
          <cell r="P1649">
            <v>42863</v>
          </cell>
          <cell r="Q1649">
            <v>201767</v>
          </cell>
          <cell r="R1649" t="str">
            <v>11/05/2017 05 : 56  ARANTXA.MON : Se autoriza NP5; numero de serie y ticket correcto P1A: 173331 PANEL   09-05-2017   OC-1010541</v>
          </cell>
          <cell r="S1649" t="str">
            <v>EQUIPO DAÑADO EN DOMICILIO HCF-0276</v>
          </cell>
          <cell r="T1649" t="str">
            <v xml:space="preserve">   ANDREA LEGORRETA MONTOYA       </v>
          </cell>
          <cell r="U1649">
            <v>42887</v>
          </cell>
          <cell r="V1649" t="str">
            <v>CENTRO</v>
          </cell>
          <cell r="X1649" t="str">
            <v>CLIENTE</v>
          </cell>
          <cell r="Y1649">
            <v>42859</v>
          </cell>
          <cell r="AD1649" t="str">
            <v>Los Reyes/La paz</v>
          </cell>
          <cell r="AE1649" t="str">
            <v>MEX</v>
          </cell>
          <cell r="AF1649" t="str">
            <v>MX</v>
          </cell>
          <cell r="AG1649" t="str">
            <v>10416791</v>
          </cell>
          <cell r="AH1649" t="str">
            <v>MARCOS VILLA FUERTE</v>
          </cell>
          <cell r="AI1649" t="str">
            <v>8 Alvaro obregon</v>
          </cell>
          <cell r="AJ1649" t="str">
            <v>58555702</v>
          </cell>
          <cell r="AK1649" t="str">
            <v>5532200455</v>
          </cell>
          <cell r="AL1649" t="str">
            <v>56400</v>
          </cell>
          <cell r="AM1649" t="str">
            <v>11/05/2017 05 : 56 ARANTXA.MON : TCF111/05/2017 05 : 56 ARANTXA.MON : Se autoriza NP5; numero de serie yticket correcto10/05/2017 03 : 24 ANA.LAURA : KMA:64$12810/05/2017 02 : 21 201767 : P1A: 173331 PANEL 09-05-2017 OC-101054106/05/2017 01 : 51 201767 : SKMA. 64 KM / $128.00 /05/05/2017 07 : 38 201767 : V1. 09/05/2017: 10 A.M. - 6 P.M.H-24492 SE ASIGNA T52CAE05/05/2017 04 : 57 ANA.LAURA : REINCIDENCIA DE LA ODS 60317058RD%AV DEL TRABAJO 18 DE MARZO</v>
          </cell>
          <cell r="AN1649" t="str">
            <v>1TE50B8NUSCB</v>
          </cell>
          <cell r="AO1649" t="str">
            <v>Smart</v>
          </cell>
          <cell r="AP1649" t="str">
            <v>Hisense</v>
          </cell>
          <cell r="AQ1649" t="str">
            <v>Opera</v>
          </cell>
          <cell r="AR1649" t="str">
            <v>FHD 1920 x 1080</v>
          </cell>
          <cell r="AS1649" t="str">
            <v/>
          </cell>
          <cell r="AT1649" t="e">
            <v>#N/A</v>
          </cell>
        </row>
        <row r="1650">
          <cell r="D1650">
            <v>60317773</v>
          </cell>
          <cell r="E1650" t="str">
            <v>A</v>
          </cell>
          <cell r="F1650" t="str">
            <v>TV</v>
          </cell>
          <cell r="G1650" t="str">
            <v>GUSTAVO  ADAN LOPEZ URRUTIA</v>
          </cell>
          <cell r="H1650" t="str">
            <v>AVENIDA TENEXPAN, No. 2, COL, NUEVA ROSITA, IZTAPALAPA CP.09429</v>
          </cell>
          <cell r="I1650">
            <v>5544584019</v>
          </cell>
          <cell r="J1650" t="str">
            <v>HISENSE</v>
          </cell>
          <cell r="K1650" t="str">
            <v>50CU6000</v>
          </cell>
          <cell r="L1650" t="str">
            <v>50G162680H01820</v>
          </cell>
          <cell r="M1650" t="str">
            <v>102 0764 0081 10857</v>
          </cell>
          <cell r="N1650">
            <v>8498.25</v>
          </cell>
          <cell r="O1650">
            <v>42692</v>
          </cell>
          <cell r="P1650">
            <v>42865</v>
          </cell>
          <cell r="Q1650">
            <v>201767</v>
          </cell>
          <cell r="R1650" t="str">
            <v xml:space="preserve">13/05/2017 10 : 51  ARANTXA.MON : Se autoriza NP5; numero de serie y ticket correcto
P1A: 205546 MAIN   11-05-2017  OC-1010687
</v>
          </cell>
          <cell r="S1650" t="str">
            <v>EQUIPO DAÑADO EN DOMICILIO HCF-0277</v>
          </cell>
          <cell r="T1650" t="str">
            <v xml:space="preserve">   ANDREA LEGORRETA MONTOYA       </v>
          </cell>
          <cell r="U1650">
            <v>42887</v>
          </cell>
          <cell r="V1650" t="str">
            <v>CENTRO</v>
          </cell>
          <cell r="X1650" t="str">
            <v>CLIENTE</v>
          </cell>
          <cell r="Y1650">
            <v>42860</v>
          </cell>
          <cell r="AD1650" t="str">
            <v>COL, NUEVA ROSITA</v>
          </cell>
          <cell r="AE1650" t="str">
            <v>DF</v>
          </cell>
          <cell r="AF1650" t="str">
            <v>MX</v>
          </cell>
          <cell r="AG1650" t="str">
            <v>10417501</v>
          </cell>
          <cell r="AH1650" t="str">
            <v>GUSTAVO ABRAHAN LOPEZ URRUTIA</v>
          </cell>
          <cell r="AI1650" t="str">
            <v>2 AVENIDA TENEXPAN</v>
          </cell>
          <cell r="AJ1650" t="str">
            <v>5544584019</v>
          </cell>
          <cell r="AK1650">
            <v>0</v>
          </cell>
          <cell r="AL1650" t="str">
            <v>09429</v>
          </cell>
          <cell r="AM1650" t="str">
            <v>13/05/2017 10 : 52 ARANTXA.MON : TCF113/05/2017 10 : 51 ARANTXA.MON : Se autoriza NP5; numero de serie yticket correcto12/05/2017 06 : 34 201767 : P1A: 205546 MAIN 11-05-2017 OC-101068706/05/2017 04 : 49 201767 : V1. 10/05/2017: 10 A.M. - 6 P.M.H-24508 SE ASIGNA T52CAE04/05/2017 01 : 46 ANA.GABRIELA : ODSWTP</v>
          </cell>
          <cell r="AN1650" t="str">
            <v>3TE50G162680</v>
          </cell>
          <cell r="AO1650" t="e">
            <v>#N/A</v>
          </cell>
          <cell r="AP1650" t="e">
            <v>#N/A</v>
          </cell>
          <cell r="AQ1650" t="e">
            <v>#N/A</v>
          </cell>
          <cell r="AR1650" t="e">
            <v>#N/A</v>
          </cell>
          <cell r="AS1650" t="str">
            <v>3TE55G170485G170485M010</v>
          </cell>
          <cell r="AT1650">
            <v>8</v>
          </cell>
          <cell r="AU1650" t="str">
            <v>55H7B</v>
          </cell>
          <cell r="AV1650" t="str">
            <v>3TE55G170485</v>
          </cell>
          <cell r="AW1650" t="str">
            <v>G170485</v>
          </cell>
          <cell r="AX1650" t="str">
            <v>M010</v>
          </cell>
        </row>
        <row r="1651">
          <cell r="D1651">
            <v>60317774</v>
          </cell>
          <cell r="E1651" t="str">
            <v>A</v>
          </cell>
          <cell r="F1651" t="str">
            <v>TV</v>
          </cell>
          <cell r="G1651" t="str">
            <v>ALEJANDRO AGUILAR</v>
          </cell>
          <cell r="H1651" t="str">
            <v>Pentlacon mexicano, mz. 79, lt. 18, Ecatepec, Villas de guadalupe Jalostoc CP.57339</v>
          </cell>
          <cell r="I1651">
            <v>5557490924</v>
          </cell>
          <cell r="J1651" t="str">
            <v>HISENSE</v>
          </cell>
          <cell r="K1651" t="str">
            <v>50K20DW</v>
          </cell>
          <cell r="L1651" t="str">
            <v>50G143292H05350</v>
          </cell>
          <cell r="M1651" t="str">
            <v>000182372</v>
          </cell>
          <cell r="N1651">
            <v>10120.879999999999</v>
          </cell>
          <cell r="O1651">
            <v>42103</v>
          </cell>
          <cell r="P1651">
            <v>42863</v>
          </cell>
          <cell r="Q1651">
            <v>201767</v>
          </cell>
          <cell r="R1651" t="str">
            <v>13/05/2017 10 : 49  ARANTXA.MON : Se autoriza NP5; numero de serie y ticket correcto
P1A: 173331 PANEL     173192 MAIN     172074BOTONERA   11-05-2017   OC-1010685</v>
          </cell>
          <cell r="S1651" t="str">
            <v>EQUIPO DAÑADO EN DOMICILIO HCF-0278</v>
          </cell>
          <cell r="T1651" t="str">
            <v xml:space="preserve">   ANDREA LEGORRETA MONTOYA       </v>
          </cell>
          <cell r="U1651">
            <v>42887</v>
          </cell>
          <cell r="V1651" t="str">
            <v>CENTRO</v>
          </cell>
          <cell r="X1651" t="str">
            <v>CLIENTE</v>
          </cell>
          <cell r="Y1651">
            <v>42860</v>
          </cell>
          <cell r="AD1651" t="str">
            <v>Ecatepec/Villas de guadalupe jalostoc</v>
          </cell>
          <cell r="AE1651">
            <v>0</v>
          </cell>
          <cell r="AF1651" t="str">
            <v>MX</v>
          </cell>
          <cell r="AG1651" t="str">
            <v>10415603</v>
          </cell>
          <cell r="AH1651" t="str">
            <v>ALEJANDRO AGUILAR</v>
          </cell>
          <cell r="AI1651" t="str">
            <v>Pentlacon mexicano mz 79 lt 18</v>
          </cell>
          <cell r="AJ1651" t="str">
            <v>5557490924</v>
          </cell>
          <cell r="AK1651">
            <v>0</v>
          </cell>
          <cell r="AL1651" t="str">
            <v>57339</v>
          </cell>
          <cell r="AM1651" t="str">
            <v>25/05/2017 02 : 58 BRENDA.MORA : CSCSe le pide apoyo a coordinador Gerardo para saber quien realizara elformato de cf y poder continuar con el proceso del cf.13/05/2017 10 : 49 ARANTXA.MON : TCF113/05/2017 10 : 49 ARANTXA.MON : Se autoriza NP5; numero de serie yticket correcto12/05/2017 06 : 30 201767 : P1A: 173331 PANEL 173192 MAIN 172074BOTONERA 11-05-2017 OC-101068506/05/2017 04 : 58 201767 : V1. 10/05/2017: 10 A.M. - 6 P.M.H-24510 SE ASIGNA T51OMJ05/05/2017 23 : 20 ANA.ROSA : ODSWTPRDMARAVILLAS, REF. CANAL DEL RIO DE AGUAS NEGRASKMA:68$136</v>
          </cell>
          <cell r="AN1651" t="str">
            <v>1TE50B8NUSCB</v>
          </cell>
          <cell r="AO1651" t="str">
            <v>Smart</v>
          </cell>
          <cell r="AP1651" t="str">
            <v>Hisense</v>
          </cell>
          <cell r="AQ1651" t="str">
            <v>Opera</v>
          </cell>
          <cell r="AR1651" t="str">
            <v>FHD 1920 x 1080</v>
          </cell>
          <cell r="AS1651" t="str">
            <v/>
          </cell>
          <cell r="AT1651" t="e">
            <v>#N/A</v>
          </cell>
        </row>
        <row r="1652">
          <cell r="D1652">
            <v>60317789</v>
          </cell>
          <cell r="E1652" t="str">
            <v>A</v>
          </cell>
          <cell r="F1652" t="str">
            <v>TV</v>
          </cell>
          <cell r="G1652" t="str">
            <v>Maria Cruz  Pote Angeles</v>
          </cell>
          <cell r="H1652" t="str">
            <v>Tecax, No. 402, Heroes de Padierna, Tlalpan CP.14200</v>
          </cell>
          <cell r="I1652" t="str">
            <v>044 5537192174</v>
          </cell>
          <cell r="J1652" t="str">
            <v>HISENSE</v>
          </cell>
          <cell r="K1652" t="str">
            <v>50K20DW</v>
          </cell>
          <cell r="L1652" t="str">
            <v>50G144844H02776</v>
          </cell>
          <cell r="M1652" t="str">
            <v>POLIZA DE GARANTIA</v>
          </cell>
          <cell r="N1652" t="str">
            <v>POLIZA DE GARANTIA</v>
          </cell>
          <cell r="O1652">
            <v>42293</v>
          </cell>
          <cell r="P1652">
            <v>42866</v>
          </cell>
          <cell r="Q1652">
            <v>201767</v>
          </cell>
          <cell r="R1652" t="str">
            <v>13/05/2017 11 : 10  ARANTXA.MON : Se autoriza NP5; numero de serie y ticket correcto P1A: 173331 PANEL   11-05-2017   OC-1010692</v>
          </cell>
          <cell r="S1652" t="str">
            <v>EQUIPO DAÑADO EN DOMICILIO HCF-0279</v>
          </cell>
          <cell r="T1652" t="str">
            <v xml:space="preserve">   ANDREA LEGORRETA MONTOYA       </v>
          </cell>
          <cell r="U1652">
            <v>42887</v>
          </cell>
          <cell r="V1652" t="str">
            <v>CENTRO</v>
          </cell>
          <cell r="X1652" t="str">
            <v>CLIENTE</v>
          </cell>
          <cell r="Y1652">
            <v>42860</v>
          </cell>
          <cell r="AD1652" t="str">
            <v>heroes de padierna/tlalpan</v>
          </cell>
          <cell r="AE1652" t="str">
            <v>DF</v>
          </cell>
          <cell r="AF1652" t="str">
            <v>MX</v>
          </cell>
          <cell r="AG1652" t="str">
            <v>10417584</v>
          </cell>
          <cell r="AH1652" t="str">
            <v>MARIA CRUZ POTE ANGELES</v>
          </cell>
          <cell r="AI1652" t="str">
            <v>402 tecax</v>
          </cell>
          <cell r="AJ1652" t="str">
            <v>0445537192174</v>
          </cell>
          <cell r="AK1652" t="str">
            <v>0445537192174</v>
          </cell>
          <cell r="AL1652" t="str">
            <v>14200</v>
          </cell>
          <cell r="AM1652" t="str">
            <v>13/05/2017 11 : 11 ARANTXA.MON : TCF113/05/2017 11 : 10 ARANTXA.MON : Se autoriza NP5; numero de serie yticket correcto12/05/2017 06 : 42 201767 : P1A: 173331 PANEL 11-05-2017 OC-101069206/05/2017 06 : 25 201767 : V1. 10/05/2017: 10 A.M. - 6 P.M.H-24513 SE ASIGNA T34RMA05/05/2017 00 : 03 LAURA.HERNA : ODSWTPRD%OMON Y TULUM</v>
          </cell>
          <cell r="AN1652" t="str">
            <v>1TE50B8NUSCB</v>
          </cell>
          <cell r="AO1652" t="str">
            <v>Smart</v>
          </cell>
          <cell r="AP1652" t="str">
            <v>Hisense</v>
          </cell>
          <cell r="AQ1652" t="str">
            <v>Opera</v>
          </cell>
          <cell r="AR1652" t="str">
            <v>FHD 1920 x 1080</v>
          </cell>
          <cell r="AS1652" t="str">
            <v/>
          </cell>
          <cell r="AT1652" t="e">
            <v>#N/A</v>
          </cell>
        </row>
        <row r="1653">
          <cell r="D1653">
            <v>60317948</v>
          </cell>
          <cell r="E1653" t="str">
            <v>A</v>
          </cell>
          <cell r="F1653" t="str">
            <v>TV</v>
          </cell>
          <cell r="G1653" t="str">
            <v>Erick  Gonzalez</v>
          </cell>
          <cell r="H1653" t="str">
            <v>Leon Salinas, Int. 3, Texcoco/Frac molino de Las Flores CP.56240</v>
          </cell>
          <cell r="I1653" t="str">
            <v>045 6181165075</v>
          </cell>
          <cell r="J1653" t="str">
            <v>HISENSE</v>
          </cell>
          <cell r="K1653" t="str">
            <v>50H7GB</v>
          </cell>
          <cell r="L1653" t="str">
            <v>50G162155MH7730</v>
          </cell>
          <cell r="M1653" t="str">
            <v>POLIZA DE GARANTIA</v>
          </cell>
          <cell r="N1653" t="str">
            <v>POLIZA DE GARANTIA</v>
          </cell>
          <cell r="O1653">
            <v>42746</v>
          </cell>
          <cell r="P1653">
            <v>42866</v>
          </cell>
          <cell r="Q1653">
            <v>201767</v>
          </cell>
          <cell r="R1653" t="str">
            <v>13/05/2017 10 : 54  ARANTXA.MON : Se autoriza NP5; numero de serie y ticket correcto
P1A: 192764 PANEL   11-05-2017   OC-1010688</v>
          </cell>
          <cell r="S1653" t="str">
            <v>EQUIPO DAÑADO EN DOMICILIO HCF-0280</v>
          </cell>
          <cell r="T1653" t="str">
            <v xml:space="preserve">   ANDREA LEGORRETA MONTOYA       </v>
          </cell>
          <cell r="U1653">
            <v>42887</v>
          </cell>
          <cell r="V1653" t="str">
            <v>CENTRO</v>
          </cell>
          <cell r="X1653" t="str">
            <v>CLIENTE</v>
          </cell>
          <cell r="Y1653">
            <v>42863</v>
          </cell>
          <cell r="AD1653" t="str">
            <v>Texcoco/Frac molino de Las Flores</v>
          </cell>
          <cell r="AE1653" t="str">
            <v>MEX</v>
          </cell>
          <cell r="AF1653" t="str">
            <v>MX</v>
          </cell>
          <cell r="AG1653" t="str">
            <v>10417471</v>
          </cell>
          <cell r="AH1653" t="str">
            <v>ERICK GONZALEZ</v>
          </cell>
          <cell r="AI1653" t="str">
            <v>Leon Salinas Int 3</v>
          </cell>
          <cell r="AJ1653" t="str">
            <v>0456181165075</v>
          </cell>
          <cell r="AK1653">
            <v>0</v>
          </cell>
          <cell r="AL1653" t="str">
            <v>56240</v>
          </cell>
          <cell r="AM1653" t="str">
            <v>13/05/2017 10 : 55 ARANTXA.MON : TCF113/05/2017 10 : 54 ARANTXA.MON : Se autoriza NP5; numero de serie yticket correcto12/05/2017 06 : 36 201767 : P1A: 192764 PANEL 11-05-2017 OC-101068809/05/2017 03 : 04 201767 : V1. 11/05/2017: 10 A.M. - 6 P.M.H-24526 SE ASIGNA T52CAE04/05/2017 00 : 59 SEMIRAMIS.M : ODSWTPRD/LIVERPOOLENTRE LAS CALLES LEON SALINAS Y ING DANIEL GALICIA</v>
          </cell>
          <cell r="AN1653" t="str">
            <v>3TE50G1523B0</v>
          </cell>
          <cell r="AO1653" t="str">
            <v>Smart</v>
          </cell>
          <cell r="AP1653" t="str">
            <v>Hisense</v>
          </cell>
          <cell r="AQ1653" t="str">
            <v>Android</v>
          </cell>
          <cell r="AR1653" t="str">
            <v>UHD 3840 X 2160</v>
          </cell>
          <cell r="AS1653" t="str">
            <v>3TE55G164499G164499M010</v>
          </cell>
          <cell r="AT1653">
            <v>5</v>
          </cell>
          <cell r="AU1653" t="str">
            <v>55H7B</v>
          </cell>
          <cell r="AV1653" t="str">
            <v>3TE55G164499</v>
          </cell>
          <cell r="AW1653" t="str">
            <v>G164499</v>
          </cell>
          <cell r="AX1653" t="str">
            <v>M010</v>
          </cell>
        </row>
        <row r="1654">
          <cell r="D1654">
            <v>60318002</v>
          </cell>
          <cell r="E1654" t="str">
            <v>A</v>
          </cell>
          <cell r="F1654" t="str">
            <v>TV</v>
          </cell>
          <cell r="G1654" t="str">
            <v>Adrian  Galicia</v>
          </cell>
          <cell r="H1654" t="str">
            <v>Av canal de chalco num 2550 edf 2 dep 201, Tlahuac, Unidad nueva Tenochtitlan CP.13200</v>
          </cell>
          <cell r="I1654">
            <v>5538899311</v>
          </cell>
          <cell r="J1654" t="str">
            <v>HISENSE</v>
          </cell>
          <cell r="K1654" t="str">
            <v>50K20DW</v>
          </cell>
          <cell r="L1654" t="str">
            <v>50G143291H02345</v>
          </cell>
          <cell r="M1654" t="str">
            <v>000210701</v>
          </cell>
          <cell r="N1654">
            <v>11998.37</v>
          </cell>
          <cell r="O1654">
            <v>42160</v>
          </cell>
          <cell r="P1654">
            <v>42866</v>
          </cell>
          <cell r="Q1654">
            <v>201767</v>
          </cell>
          <cell r="R1654" t="str">
            <v>13/05/2017 11 : 17  ARANTXA.MON : Se autoriza NP5; numero de serie y ticket correcto
P1A: 173331 PANEL   11-05-2017   OC-1010694</v>
          </cell>
          <cell r="S1654" t="str">
            <v>EQUIPO DAÑADO EN DOMICILIO HCF-0281</v>
          </cell>
          <cell r="T1654" t="str">
            <v xml:space="preserve">   ANDREA LEGORRETA MONTOYA       </v>
          </cell>
          <cell r="U1654">
            <v>42887</v>
          </cell>
          <cell r="V1654" t="str">
            <v>CENTRO</v>
          </cell>
          <cell r="X1654" t="str">
            <v>CLIENTE</v>
          </cell>
          <cell r="Y1654">
            <v>42863</v>
          </cell>
          <cell r="AD1654" t="str">
            <v>Tlahuac/Unidad nueva tenostitla</v>
          </cell>
          <cell r="AE1654" t="str">
            <v>DF</v>
          </cell>
          <cell r="AF1654" t="str">
            <v>MX</v>
          </cell>
          <cell r="AG1654" t="str">
            <v>10417591</v>
          </cell>
          <cell r="AH1654" t="str">
            <v>ADRIAN GALICIA</v>
          </cell>
          <cell r="AI1654" t="str">
            <v>Av canal de chalco num 2550 edf 2 dep 201</v>
          </cell>
          <cell r="AJ1654" t="str">
            <v>5538899311</v>
          </cell>
          <cell r="AK1654">
            <v>0</v>
          </cell>
          <cell r="AL1654" t="str">
            <v>13200</v>
          </cell>
          <cell r="AM1654" t="str">
            <v>30/05/2017 03 : 36 BRENDA.MORA : CSCSe envía correo al CSA para que envié formato de cf y se pueda continuarcon el proceso de cf, cliente corto llamada.13/05/2017 11 : 18 ARANTXA.MON : TCF113/05/2017 11 : 17 ARANTXA.MON : Se autoriza NP5; numero de serie yticket correcto12/05/2017 06 : 44 201767 : P1A: 173331 PANEL 11-05-2017 OC-101069409/05/2017 07 : 11 201767 : V1. 11/05/2017: 10 A.M. - 6 P.M.H-24558 SE ASIGNA T34RMA05/05/2017 00 : 36 ANA.ROSA : ODSWTPRDLANGOSTA Y AV CANAL DE CHALCO</v>
          </cell>
          <cell r="AN1654" t="str">
            <v>1TE50B8NUSCB</v>
          </cell>
          <cell r="AO1654" t="str">
            <v>Smart</v>
          </cell>
          <cell r="AP1654" t="str">
            <v>Hisense</v>
          </cell>
          <cell r="AQ1654" t="str">
            <v>Opera</v>
          </cell>
          <cell r="AR1654" t="str">
            <v>FHD 1920 x 1080</v>
          </cell>
          <cell r="AS1654" t="str">
            <v/>
          </cell>
          <cell r="AT1654" t="e">
            <v>#N/A</v>
          </cell>
        </row>
        <row r="1655">
          <cell r="D1655">
            <v>60318047</v>
          </cell>
          <cell r="E1655" t="str">
            <v>A</v>
          </cell>
          <cell r="F1655" t="str">
            <v>TV</v>
          </cell>
          <cell r="G1655" t="str">
            <v>Marisol  Martinez Silva</v>
          </cell>
          <cell r="H1655" t="str">
            <v xml:space="preserve">NORTE 19, MANZANA 683, LOTE 7, CONCEPCION, VALLE DE CHALCO CP.56615 </v>
          </cell>
          <cell r="I1655">
            <v>5522795230</v>
          </cell>
          <cell r="J1655" t="str">
            <v>HISENSE</v>
          </cell>
          <cell r="K1655" t="str">
            <v>32H3B1</v>
          </cell>
          <cell r="L1655" t="str">
            <v>32G153442H20169</v>
          </cell>
          <cell r="M1655" t="str">
            <v>IBABT30231</v>
          </cell>
          <cell r="N1655">
            <v>3540</v>
          </cell>
          <cell r="O1655">
            <v>42353</v>
          </cell>
          <cell r="P1655">
            <v>42866</v>
          </cell>
          <cell r="Q1655">
            <v>201767</v>
          </cell>
          <cell r="R1655" t="str">
            <v>13/05/2017 11 : 13  ARANTXA.MON : Se autoriza NP5; numero de serie y ticket correcto
P1A: 190930 PANEL   11-05-2017   OC-1010693</v>
          </cell>
          <cell r="S1655" t="str">
            <v>EQUIPO DAÑADO EN DOMICILIO HCF-0282</v>
          </cell>
          <cell r="T1655" t="str">
            <v xml:space="preserve">   ANDREA LEGORRETA MONTOYA       </v>
          </cell>
          <cell r="U1655">
            <v>42887</v>
          </cell>
          <cell r="V1655" t="str">
            <v>CENTRO</v>
          </cell>
          <cell r="X1655" t="str">
            <v>CLIENTE</v>
          </cell>
          <cell r="Y1655">
            <v>42864</v>
          </cell>
          <cell r="AD1655" t="str">
            <v>valle de chalco/concepcion</v>
          </cell>
          <cell r="AE1655" t="str">
            <v>MEX</v>
          </cell>
          <cell r="AF1655" t="str">
            <v>MX</v>
          </cell>
          <cell r="AG1655" t="str">
            <v>10407249</v>
          </cell>
          <cell r="AH1655" t="str">
            <v>MARISOL MARTINEZ SILVA</v>
          </cell>
          <cell r="AI1655" t="str">
            <v>norte 19 mz683 lt 7</v>
          </cell>
          <cell r="AJ1655" t="str">
            <v>62833937</v>
          </cell>
          <cell r="AK1655" t="str">
            <v>5522795230</v>
          </cell>
          <cell r="AL1655" t="str">
            <v>56615</v>
          </cell>
          <cell r="AM1655" t="str">
            <v>13/05/2017 11 : 13 ARANTXA.MON : TCF113/05/2017 11 : 13 ARANTXA.MON : Se autoriza NP5; numero de serie yticket correcto12/05/2017 06 : 43 201767 : P1A: 190930 PANEL 11-05-2017 OC-101069310/05/2017 01 : 53 201767 : V1. 12/05/2017: 10 A.M. - 6 P.M.H-24568 SE ASIGNA T34RMA21/12/2016 03 : 15 RAUL.CALDER : Cte no envía docs14/12/2016 07 : 16 RAUL.CALDER : ODSWTPRD% C 18 Y C20</v>
          </cell>
          <cell r="AN1655" t="str">
            <v>3TE32G153442</v>
          </cell>
          <cell r="AO1655" t="str">
            <v>Básica</v>
          </cell>
          <cell r="AP1655" t="str">
            <v>Hisense</v>
          </cell>
          <cell r="AQ1655" t="str">
            <v>Opera</v>
          </cell>
          <cell r="AR1655" t="str">
            <v>HD 1366 X 768</v>
          </cell>
          <cell r="AS1655" t="str">
            <v>3TE32G164786G164786M010</v>
          </cell>
          <cell r="AT1655">
            <v>5</v>
          </cell>
          <cell r="AU1655" t="str">
            <v>32H3B2</v>
          </cell>
          <cell r="AV1655" t="str">
            <v>3TE32G164786</v>
          </cell>
          <cell r="AW1655" t="str">
            <v>G164786</v>
          </cell>
          <cell r="AX1655" t="str">
            <v>M010</v>
          </cell>
        </row>
        <row r="1656">
          <cell r="D1656">
            <v>60314604</v>
          </cell>
          <cell r="E1656" t="str">
            <v>A</v>
          </cell>
          <cell r="F1656" t="str">
            <v>TV</v>
          </cell>
          <cell r="G1656" t="str">
            <v>NORMA RAYA GONZALEZ</v>
          </cell>
          <cell r="H1656" t="str">
            <v>FRANCISCO MURGUIA CASA 4 SECTOR 7 MZA. 15 LOTE 8 COL. LOS HEROES TECAMAC, TECAMAC, EDO.DE MEXICO</v>
          </cell>
          <cell r="I1656" t="str">
            <v>13130258  CEL 5560801476</v>
          </cell>
          <cell r="J1656" t="str">
            <v>HISENSE</v>
          </cell>
          <cell r="K1656" t="str">
            <v>32H4CM</v>
          </cell>
          <cell r="L1656" t="str">
            <v>32G1622G7H00897</v>
          </cell>
          <cell r="M1656" t="str">
            <v>TICKET DE COMPRA</v>
          </cell>
          <cell r="N1656">
            <v>4890</v>
          </cell>
          <cell r="O1656">
            <v>42402</v>
          </cell>
          <cell r="P1656">
            <v>42816</v>
          </cell>
          <cell r="Q1656">
            <v>200997</v>
          </cell>
          <cell r="R1656" t="str">
            <v xml:space="preserve"> 2DA. REPARACION 1ER. FOLIO  60291488 FALLA REPORTADA  NO DETECTA INTERNET SE SOLICITA MAIN BOARD ES ENVIADA POR HISENSE 2 VECES  SIN CORREGIR FALLA SE HACE TODO EL PROCEDIMIENTO CON APOYO DE ING. PERO NO ES POSIBLE REPARAR CON REFACCIONES ENVIADAS OC-1009065 OC-1009429</v>
          </cell>
          <cell r="S1656" t="str">
            <v>EQUIPO EN CENTRO DE SERVICIO SIN ACCESOR</v>
          </cell>
          <cell r="T1656" t="str">
            <v xml:space="preserve">    GLORIA LEON LARIOS            </v>
          </cell>
          <cell r="U1656">
            <v>42887</v>
          </cell>
          <cell r="V1656" t="str">
            <v>CENTRO</v>
          </cell>
          <cell r="X1656" t="str">
            <v>TALLER</v>
          </cell>
          <cell r="Y1656">
            <v>42816</v>
          </cell>
          <cell r="AD1656" t="str">
            <v>Los Heroes Tecamac/Los Heroes</v>
          </cell>
          <cell r="AE1656" t="str">
            <v>MEX</v>
          </cell>
          <cell r="AF1656" t="str">
            <v>MX</v>
          </cell>
          <cell r="AG1656" t="str">
            <v>10389622</v>
          </cell>
          <cell r="AH1656" t="str">
            <v>NORMA RAYA GONZALEZ</v>
          </cell>
          <cell r="AI1656" t="str">
            <v>Fco. Murguia casa 4 sector 7 mz 15 lote 8</v>
          </cell>
          <cell r="AJ1656" t="str">
            <v>5560801476</v>
          </cell>
          <cell r="AK1656" t="str">
            <v>5560801476</v>
          </cell>
          <cell r="AL1656" t="str">
            <v>55711</v>
          </cell>
          <cell r="AM1656" t="str">
            <v>12/05/2017 02 : 19 ANA.ROSA : CSCse le indica a cte. que estamos en espera de apoyo de las áreas desoporte, ya que aun no contamos aun con confirmación de CF por parte deHisense (CFA)04/05/2017 23 : 36 JUANANTONIO : CSC se indica que el áreacorrespondiente esta diagnosticando la entrega de su equipo, se pasa ODS a CF para seguimeinto. EMC*25/04/2017 22 : 12 ROGER.R : TCF125/04/2017 22 : 11 ROGER.R : TCFT - Irreparabilidad.20/04/2017 23 : 50 200997 : ST1: SE ENVIA 2DO. DICTAMEN TECNICO NO SEPUEDE CORREGIR FALLA CON REFACCION ENVIADA POR HISENSE20/04/2017 01 : 59 MA.ISABEL : SEG: SE CONTACTA AL CSA PARA VERIFICARSI YA ENVIO LAS PRUEBAS QUE SOLICITA INGENIERIA19/04/2017 00 : 32 SERGIO.FER : ST2 - Se habla con CSA, en espera depruebas.18/04/2017 06 : 55 200997 : AL REALIZAR PROCESO EN PANTALLA SOLICITACUENTA ROKU SE SOLICITA AL CLIENTE Y QUEDA EN REGRESAR LA LLAMADA SE SOLICITA AL ING. SERGIO FERRER ASESORIA TENEMOS DUDA SI NO HAYPROBLEMA SI NOSOTROS GENERAMOS UNA NUEVA CUENTA NO HAY NINGUN PROBLEMA.18/04/2017 01 : 21 200997 : HISENSE SURTE POR 2DA. OCASION REFACCIONPERO EQUIPO NO DETECTA APLICACIONES GRATUITAS SE ENVIA NUEVAMENTE DICTAMEN TECNICO PARA EL DEPTO. DE INGENIERIA EL ING. SERGIO HACEUN COMENTARIO DE REALIZAR UNA APLICACION DE UN TEST PERO SE SOLICITA ASESORIA YA QUE EL CENTRO DE SERVICIO NO HA REALIZADO ESTAAPLICACION SE COPIA MENSAJE ENVIADO POR ING. SERGIO FERRER YEN ESPERA DE SUS INSTRUCCIONES. YA REALIZASTE TEST DE LA TASA DETRANSFERENCIA?18/04/2017 00 : 40 ANA.LAURA : CSCrefiere taller que esta segunda pza aun sigue presentando problemas eleq, lo están turnando a ST, se le pide a cte nos de oportunidad alMiércoles para ver como procedera11/04/2017 22 : 55 ARANTXA.MON : P2B GUÌA: 307659175507/04/2017 03 : 01 200997 : P1:06/04/2017 SE GENERA NUEVO PEDIDO DEREFACCION POR INSTRUCCIONES DE ING. ROGER P1: 204360 MAIN BOARD OC-1009429 CENTRO DE SERVICIO QUEDA EN ESPERA DEL ENVIO DE REFACCION.06/04/2017 23 : 42 ROGER.R : ST2 - Se habla con CSA, solicitar tarjetaprincipal, en espera de pruebas.06/04/2017 05 : 46 200997 : CENTRO DE SERVICIO ADJUNTA DICTAMEN TECNICO05/04/2017 22 : 11 ROGER.R : FDD - Reporte técnico.05/04/2017 02 : 05 200997 : SE ENVIA DICTAMEN TECNICO POR INSTRUCCIONESDE ING. ERNESTO PARA PODER VOLVER A SOLICITAR REFACCION.04/04/2017 05 : 38 GERARDO.GRA : CSC vía correo electrónico parasolicitar status se indica reparación en proceso. EMC*04/04/2017 00 : 38 200997 : HISENSE SURTIO REFACCION FUE INSTALADA PEROFALLA PERSISTE SE INFORMA A ING. ERNESTO VIA SKYPE Y SE SOLICITAN INSTRUCCIONES.30/03/2017 02 : 49 200997 : P4:28/03/2017 HISENSE SURTE REFACCION.29/03/2017 01 : 50 ARANTXA.MON : P2A GUIA: 3080946326 27/03/201728/03/2017 05 : 12 MA.ISABEL : SEG: DGR26/03/2017 00 : 43 200997 : P1: 25/03/2017 204360 MAIN BOARD CENTRO DESERVICIO ENVIA SOLICITUD DE REFACCION. OC-100906525/03/2017 04 : 13 200997 : HISENSE REALIZO CAMBIO FISICO CON FOLIO6029148823/03/2017 07 : 06 200997 : P1: PANTALLA INGRESA AL AREA TECNICA PARASOLICITUD DE REFACCIONV1: 22/03/2017 CENTRO DE SERVICIO REALIZA RECOLECCION DE PANTALLA.23/03/2017 00 : 38 GERARDO.GRA : ODSWTP ELABORADA POR EMC*RD% LAZARO CARDENAS Y AQUILES SERDANREICIDENCIA DE ODS 60291488</v>
          </cell>
          <cell r="AN1656" t="str">
            <v>3TE32G1622G5</v>
          </cell>
          <cell r="AO1656" t="e">
            <v>#N/A</v>
          </cell>
          <cell r="AP1656" t="e">
            <v>#N/A</v>
          </cell>
          <cell r="AQ1656" t="e">
            <v>#N/A</v>
          </cell>
          <cell r="AR1656" t="e">
            <v>#N/A</v>
          </cell>
          <cell r="AS1656" t="str">
            <v>3TE32G1623H1G1623H1M010</v>
          </cell>
          <cell r="AT1656">
            <v>1</v>
          </cell>
          <cell r="AU1656" t="str">
            <v>32H4CM</v>
          </cell>
          <cell r="AV1656" t="str">
            <v>3TE32G1623H1</v>
          </cell>
          <cell r="AW1656" t="str">
            <v>G1623H1</v>
          </cell>
          <cell r="AX1656" t="str">
            <v>M010</v>
          </cell>
        </row>
        <row r="1657">
          <cell r="D1657">
            <v>60315365</v>
          </cell>
          <cell r="E1657" t="str">
            <v>A</v>
          </cell>
          <cell r="F1657" t="str">
            <v>TV</v>
          </cell>
          <cell r="G1657" t="str">
            <v>LIVERPOOL COAPA</v>
          </cell>
          <cell r="H1657" t="str">
            <v>Calzada del hueso, No. 159, Col. Residencial Acoxpa, Tlalpan. CP. 14300</v>
          </cell>
          <cell r="I1657">
            <v>56279600</v>
          </cell>
          <cell r="J1657" t="str">
            <v>HISENSE</v>
          </cell>
          <cell r="K1657" t="str">
            <v>50H7GB</v>
          </cell>
          <cell r="L1657" t="str">
            <v>50G155381H00086</v>
          </cell>
          <cell r="M1657" t="str">
            <v>Carta Equipo Propiedad de Tienda (Piso)</v>
          </cell>
          <cell r="N1657" t="str">
            <v>Carta Equipo Propiedad de Tienda (Piso)</v>
          </cell>
          <cell r="O1657" t="str">
            <v>Carta Equipo Propiedad de Tienda (Piso)</v>
          </cell>
          <cell r="P1657">
            <v>42831</v>
          </cell>
          <cell r="Q1657">
            <v>201767</v>
          </cell>
          <cell r="R1657" t="str">
            <v>10/05/2017 05 : 53  ARANTXA.MON : NP5; P1B: 194644 MAIN    OC-1010139</v>
          </cell>
          <cell r="S1657" t="str">
            <v>EQUIPO DAÑADO EN TIENDA / HCF-00243</v>
          </cell>
          <cell r="T1657" t="str">
            <v xml:space="preserve">   ANGEL LAZCANO                  </v>
          </cell>
          <cell r="U1657">
            <v>42887</v>
          </cell>
          <cell r="V1657" t="str">
            <v>CENTRO</v>
          </cell>
          <cell r="X1657" t="str">
            <v>CLIENTE</v>
          </cell>
          <cell r="Y1657">
            <v>42828</v>
          </cell>
          <cell r="AD1657" t="str">
            <v>Tlalpan/RESIDENCIAL ACOXPA</v>
          </cell>
          <cell r="AE1657" t="str">
            <v>DF</v>
          </cell>
          <cell r="AF1657" t="str">
            <v>MX</v>
          </cell>
          <cell r="AG1657" t="str">
            <v>10415155</v>
          </cell>
          <cell r="AH1657" t="str">
            <v>LIVERPOOL COAPA ERICK GALA</v>
          </cell>
          <cell r="AI1657" t="str">
            <v>159 CALZADA DEL HUESO</v>
          </cell>
          <cell r="AJ1657" t="str">
            <v>56279600</v>
          </cell>
          <cell r="AK1657">
            <v>0</v>
          </cell>
          <cell r="AL1657" t="str">
            <v>14300</v>
          </cell>
          <cell r="AM1657" t="str">
            <v>10/05/2017 05 : 53 ARANTXA.MON : TCF110/05/2017 05 : 53 ARANTXA.MON : Se autoriza NP5; por correccion dedocumentos10/05/2017 01 : 44 MA.ISABEL : SEG: SE SOLICITO A REFACCIONES APOYO PRAPROCESAR O.S. VIA CORREO EN ESPERA DE RESPUESTA03/05/2017 01 : 57 MA.ISABEL : SEG: DGR29/04/2017 07 : 28 ARANTXA.MON : SIN DOCUMENTOS28/04/2017 23 : 46 201767 : P1B: 194644 MAIN 27-04-2017 OC-101013925/04/2017 22 : 20 ROGER.R : ST2 - Diagnóstico correcto, solicitarrefacción.25/04/2017 04 : 40 201767 : ST1B: SE ENVIA RT NUEVAMENTE CON VOLTAJESSOLICITADOS POR INGENIERIA 24-04-201724/04/2017 23 : 23 ROGER.R : ST2 - Diagnóstico correcto, solicitarrefacción.22/04/2017 02 : 33 201767 : ST1 21-04-2017 SE ANEXAN FOTOGRAFIAS DE QUELA REFACCIÓN NO ERA NUEVA; NO SE ADJUNTAN EN FORMATO DE RT DEBIDO A QUE CRM SOLO SOPORTA ARCHIVOS DE MAXIMO 2MB22/04/2017 01 : 11 201767 : SEG: SE ADJUNTAN EVIDENCIAS FOTOGRAFICAS DEREFACCION REMANUFACTURADA21/04/2017 00 : 25 ROGER.R : ST2 - Se habla con CSA, en espera depruebas.20/04/2017 06 : 00 201767 : ST1: SE ADJUNTA RT POR PIEZA SURTIDA ESREMANOFACTURADO, SE ENVIA VIDEO DE EVIDENCIA A INGENIERIA_ FALLA PERSISTE20/04/2017 05 : 32 201767 : SE ADJUNTA RT POR PIEZA SURTIDA ESREMANOFACTURADO, SE ENVIA VIDEO DE EVIDENCIA A INGENIERIA.13/04/2017 02 : 02 201767 : P3A: 194644 MAIN 12-04-2017 REMISION100517112/04/2017 03 : 41 201767 : V2P 18-04-17 (POR SEMANA SANTA)11/04/2017 23 : 58 ARANTXA.MON : P2A GUÌA: 969408513307/04/2017 05 : 08 201767 : P1A: 194644 MAIN 06-04-2017 OC-100944506/04/2017 02 : 17 201767 : MAIN DAÑADA04/04/2017 03 : 13 201767 : V1. 06/04/2017: 10 A.M. - 6 P.M.H-24014 SE ASIGNA T34RMA04/04/2017 01 : 18 GABRIELA.B : RD % PLAZA COMERCIAL GALERIAS COAPAEQUIPO DE PISO</v>
          </cell>
          <cell r="AN1657" t="str">
            <v>3TE50G1523B0</v>
          </cell>
          <cell r="AO1657" t="str">
            <v>Smart</v>
          </cell>
          <cell r="AP1657" t="str">
            <v>Hisense</v>
          </cell>
          <cell r="AQ1657" t="str">
            <v>Android</v>
          </cell>
          <cell r="AR1657" t="str">
            <v>UHD 3840 X 2160</v>
          </cell>
          <cell r="AS1657" t="str">
            <v>3TE55G164499G164499M010</v>
          </cell>
          <cell r="AT1657">
            <v>5</v>
          </cell>
          <cell r="AU1657" t="str">
            <v>55H7B</v>
          </cell>
          <cell r="AV1657" t="str">
            <v>3TE55G164499</v>
          </cell>
          <cell r="AW1657" t="str">
            <v>G164499</v>
          </cell>
          <cell r="AX1657" t="str">
            <v>M010</v>
          </cell>
        </row>
        <row r="1658">
          <cell r="D1658">
            <v>60315955</v>
          </cell>
          <cell r="E1658" t="str">
            <v>A</v>
          </cell>
          <cell r="F1658" t="str">
            <v>TV</v>
          </cell>
          <cell r="G1658" t="str">
            <v>Maria Ortiz Barrios</v>
          </cell>
          <cell r="H1658" t="str">
            <v>Av. Alvaro Obregon, No. 100, Int. 6, Roma Norte, Cuauhtemoc, CP. 06700</v>
          </cell>
          <cell r="I1658">
            <v>52640662</v>
          </cell>
          <cell r="J1658" t="str">
            <v>HISENSE</v>
          </cell>
          <cell r="K1658" t="str">
            <v>32H5B2</v>
          </cell>
          <cell r="L1658" t="str">
            <v>32G1619A9H03259</v>
          </cell>
          <cell r="M1658" t="str">
            <v>PH 100224052432210163</v>
          </cell>
          <cell r="N1658">
            <v>7499</v>
          </cell>
          <cell r="O1658">
            <v>42665</v>
          </cell>
          <cell r="P1658">
            <v>42844</v>
          </cell>
          <cell r="Q1658">
            <v>201767</v>
          </cell>
          <cell r="R1658" t="str">
            <v>25/05/2017 05 : 27  ARANTXA.MON : NP5 P1A: 185960 PANEL    23-04-2017      OC-1011124</v>
          </cell>
          <cell r="S1658" t="str">
            <v xml:space="preserve">EQUIPO DAÑADO EN DOMICILIO DE CLIENTE / </v>
          </cell>
          <cell r="T1658" t="str">
            <v xml:space="preserve">   ANGEL LAZCANO                  </v>
          </cell>
          <cell r="U1658">
            <v>42887</v>
          </cell>
          <cell r="V1658" t="str">
            <v>CENTRO</v>
          </cell>
          <cell r="X1658" t="str">
            <v>CLIENTE</v>
          </cell>
          <cell r="Y1658">
            <v>42837</v>
          </cell>
          <cell r="AD1658" t="str">
            <v>roma norte/cuahutemoc</v>
          </cell>
          <cell r="AE1658" t="str">
            <v>DF</v>
          </cell>
          <cell r="AF1658" t="str">
            <v>MX</v>
          </cell>
          <cell r="AG1658" t="str">
            <v>10405446</v>
          </cell>
          <cell r="AH1658" t="str">
            <v>MARIA ORTIZ BARRIOS</v>
          </cell>
          <cell r="AI1658" t="str">
            <v>int 6 av alvaro obregon 100</v>
          </cell>
          <cell r="AJ1658" t="str">
            <v>5563191402</v>
          </cell>
          <cell r="AK1658" t="str">
            <v>5563191402</v>
          </cell>
          <cell r="AL1658" t="str">
            <v>06700</v>
          </cell>
          <cell r="AM1658" t="str">
            <v>25/05/2017 05 : 27 ARANTXA.MON : NP5 24/05/2017 TCF124/05/2017 07 : 02 201767 : P1A: 185960 PANEL 23-04-2017 OC-101112424/05/2017 03 : 20 FABIOLA.BON : SEG: SOLICITAR REFACCION09/05/2017 05 : 42 MA.ISABEL : SEG: SE INFORMA AL CSA QUE SOLICITEREFACC A PETICION DE INGENIERIA08/05/2017 22 : 46 ROGER.R : ST2 - Diagnóstico correcto, solicitarrefacción.05/05/2017 05 : 24 MA.ISABEL : SEG: DGR05/05/2017 05 : 24 MA.ISABEL : SEG: SE VALIDA SKU DE TICKET 37360142CON VENTAS Y CONFIRMAN MODELO HISENSE 32H5B222/04/2017 03 : 37 201767 : SEG: SE ADJUNTA TICKET COMPLETO Y SE LENOTIFICA A SEGUIMIENTO 03 PARA QUE PROPORCION DGR21/04/2017 03 : 50 201767 : ST1: SE ADJUNTA RT PARA APOYO CON CUESTIONEN LA VALIDACION DE LA GARANTIA.20/04/2017 06 : 19 201767 : SEG PANEL ESTRELLADO13/04/2017 03 : 37 201767 : V1. 19/04/2017: 10 A.M. - 6 P.M.H-24161 SE ASIGNA T51OMJ13/04/2017 01 : 35 BRENDA.MORA : ODSWTPENTRE ORIZABA Y CORDOBAEN LAPARTE DE ABAJO HAY UNA CERVECERIA</v>
          </cell>
          <cell r="AN1658" t="str">
            <v>3TE32G155369</v>
          </cell>
          <cell r="AO1658" t="str">
            <v>Smart</v>
          </cell>
          <cell r="AP1658" t="str">
            <v>Hisense</v>
          </cell>
          <cell r="AQ1658" t="str">
            <v>Opera</v>
          </cell>
          <cell r="AR1658" t="str">
            <v>HD 1366 X 768</v>
          </cell>
          <cell r="AS1658" t="str">
            <v>3TE32G1614E4G1614E4M012</v>
          </cell>
          <cell r="AT1658" t="str">
            <v>0</v>
          </cell>
          <cell r="AU1658" t="str">
            <v>32H5B2</v>
          </cell>
          <cell r="AV1658" t="str">
            <v>3TE32G1614E4</v>
          </cell>
          <cell r="AW1658" t="str">
            <v>G1614E4</v>
          </cell>
          <cell r="AX1658" t="str">
            <v>M012</v>
          </cell>
        </row>
        <row r="1659">
          <cell r="D1659">
            <v>60316251</v>
          </cell>
          <cell r="E1659" t="str">
            <v>A</v>
          </cell>
          <cell r="F1659" t="str">
            <v>TV</v>
          </cell>
          <cell r="G1659" t="str">
            <v>MARIA CLAUDIA FABIAN</v>
          </cell>
          <cell r="H1659" t="str">
            <v>Manuel Escandon, No. 64, Alvaro Obregon, Iztapalapa, CP. 09230</v>
          </cell>
          <cell r="I1659">
            <v>5526046211</v>
          </cell>
          <cell r="J1659" t="str">
            <v>HISENSE</v>
          </cell>
          <cell r="K1659" t="str">
            <v>RR63D6AWX</v>
          </cell>
          <cell r="L1659" t="str">
            <v>1L020000Z010LHDZDP60409</v>
          </cell>
          <cell r="M1659" t="str">
            <v>POLIZA</v>
          </cell>
          <cell r="N1659" t="str">
            <v>POLIZA</v>
          </cell>
          <cell r="O1659">
            <v>42752</v>
          </cell>
          <cell r="P1659">
            <v>42846</v>
          </cell>
          <cell r="Q1659">
            <v>201767</v>
          </cell>
          <cell r="R1659" t="str">
            <v>06/05/2017 06 : 16  ARANTXA.MON : NP5 P1A: 1147376 INDICADOR DE ENERGIA, 1140063 PERILLA, 1160965 TERMOSTATO, OC-
1010142</v>
          </cell>
          <cell r="S1659" t="str">
            <v>EQUIPO DAÑADO EN CASA DE CLIENTE / HCF-0</v>
          </cell>
          <cell r="T1659" t="str">
            <v xml:space="preserve">   ANGEL LAZCANO                  </v>
          </cell>
          <cell r="U1659">
            <v>42887</v>
          </cell>
          <cell r="V1659" t="str">
            <v>CENTRO</v>
          </cell>
          <cell r="X1659" t="str">
            <v>CLIENTE</v>
          </cell>
          <cell r="Y1659">
            <v>42844</v>
          </cell>
          <cell r="AD1659" t="str">
            <v>Iztapalapa /Alvaro Obregon</v>
          </cell>
          <cell r="AE1659" t="str">
            <v>DF</v>
          </cell>
          <cell r="AF1659" t="str">
            <v>MX</v>
          </cell>
          <cell r="AG1659" t="str">
            <v>10412357</v>
          </cell>
          <cell r="AH1659" t="str">
            <v>MARIAS CLAUDIA FABIAN</v>
          </cell>
          <cell r="AI1659" t="str">
            <v>64 Manuel escandon</v>
          </cell>
          <cell r="AJ1659" t="str">
            <v>5526046211</v>
          </cell>
          <cell r="AK1659" t="str">
            <v>5529541259</v>
          </cell>
          <cell r="AL1659" t="str">
            <v>09230</v>
          </cell>
          <cell r="AM1659" t="str">
            <v>13/05/2017 07 : 12 SEMIRAMIS.M : CSCCte se comunica para verificar cual es el estatus del equipo se lecomenta que verificara si se aplicara el cambio de equipo o de locontrario acudirá a otra instancias una vez06/05/2017 06 : 16 ARANTXA.MON : TCF106/05/2017 06 : 16 ARANTXA.MON : Se autoriza NP5; por correccion dedocumentos06/05/2017 05 : 09 SEMIRAMIS.M : CSCCte se comunica para verificar cuando se le dará seguimiento mencionacte haber entregado los documentos al csa sin embargo no contesta paraverificar la recepción de documentos no tiene datos de contacto losreunirá y se comunicaramas tarde06/05/2017 01 : 01 201767 : SE SOLICITA A CLIENTE DOCUMENTO CORRECTO,INDICA QUE SOLO TIENE EL QUE MOSTRO A TECNICO.29/04/2017 07 : 30 ARANTXA.MON : DOCUMENTO INDICA MODELO DIFERENTE ALDE CRM28/04/2017 23 : 49 201767 : P1A: 1147376 INDICADOR DE ENERGIA 1140063 PERILLA 1160965 TERMOSTATO 27-04-2017 OC-101014228/04/2017 01 : 23 ROGER.R : ST2 - Diagnóstico correcto, solicitarrefacción.25/04/2017 02 : 59 ROGER.R : ST2 - Adjuntar evidencia de instalacióneléctrica (domicilio cliente).22/04/2017 07 : 07 201767 : ST1: SE ADJUNTA RT POR FALLA CAUSADA DEBIDOA UN CORTO22/04/2017 06 : 46 201767 : SEG: SE ADJUNTA RT POR EQUIPO CON FALLACAUSADA POR CORTO20/04/2017 10 : 07 201767 : V1. 24/04/2017: 10 A.M. - 6 P.M.H-24251 SE ASIGNA T96ALL11/04/2017 03 : 34 ANA.ROSA : ODSWTPAV GUELATAO Y TRASPORTISTAFACHADA UNIDAD GEO CAFÉSESTA ATRÁS DE CABEZA DE JUÁREZ</v>
          </cell>
          <cell r="AN1659" t="str">
            <v>GB0176NJ1079</v>
          </cell>
          <cell r="AO1659" t="e">
            <v>#N/A</v>
          </cell>
          <cell r="AP1659" t="e">
            <v>#N/A</v>
          </cell>
          <cell r="AQ1659" t="e">
            <v>#N/A</v>
          </cell>
          <cell r="AR1659" t="e">
            <v>#N/A</v>
          </cell>
          <cell r="AS1659" t="str">
            <v>1B0176Z00014BG205M010</v>
          </cell>
          <cell r="AT1659">
            <v>1</v>
          </cell>
          <cell r="AU1659" t="str">
            <v>RR63D6WGX</v>
          </cell>
          <cell r="AV1659" t="str">
            <v>1B0176Z00014</v>
          </cell>
          <cell r="AW1659" t="str">
            <v>BG205</v>
          </cell>
          <cell r="AX1659" t="str">
            <v>M010</v>
          </cell>
        </row>
        <row r="1660">
          <cell r="D1660">
            <v>60316386</v>
          </cell>
          <cell r="E1660" t="str">
            <v>A</v>
          </cell>
          <cell r="F1660" t="str">
            <v>TV</v>
          </cell>
          <cell r="G1660" t="str">
            <v>SAMUEL ORTEGA</v>
          </cell>
          <cell r="H1660" t="str">
            <v>Cerrada de Nayarit, Mz. 23, Lote 6, Buenavista, Iztapalapa. CP. 09700</v>
          </cell>
          <cell r="I1660">
            <v>5543757519</v>
          </cell>
          <cell r="J1660" t="str">
            <v>HISENSE</v>
          </cell>
          <cell r="K1660" t="str">
            <v>50K20D</v>
          </cell>
          <cell r="L1660" t="str">
            <v>50J141127H04063</v>
          </cell>
          <cell r="M1660" t="str">
            <v>POLIZA</v>
          </cell>
          <cell r="N1660" t="str">
            <v>POLIZA</v>
          </cell>
          <cell r="O1660">
            <v>41813</v>
          </cell>
          <cell r="P1660">
            <v>42849</v>
          </cell>
          <cell r="Q1660">
            <v>201767</v>
          </cell>
          <cell r="R1660" t="str">
            <v>06/05/2017 06 : 29  ARANTXA.MON :  NP5  174313 PANEL     OC-1010365</v>
          </cell>
          <cell r="S1660" t="str">
            <v xml:space="preserve">EQUIPO DAÑADO EN DOMICILIO DE CLIENTE / </v>
          </cell>
          <cell r="T1660" t="str">
            <v xml:space="preserve">   ANGEL LAZCANO                  </v>
          </cell>
          <cell r="U1660">
            <v>42887</v>
          </cell>
          <cell r="V1660" t="str">
            <v>CENTRO</v>
          </cell>
          <cell r="X1660" t="str">
            <v>CLIENTE</v>
          </cell>
          <cell r="Y1660">
            <v>42844</v>
          </cell>
          <cell r="AD1660" t="str">
            <v>Iztapalapa/Buenavista</v>
          </cell>
          <cell r="AE1660" t="str">
            <v>DF</v>
          </cell>
          <cell r="AF1660" t="str">
            <v>MX</v>
          </cell>
          <cell r="AG1660" t="str">
            <v>10415337</v>
          </cell>
          <cell r="AH1660" t="str">
            <v>SAMUEL ORTEGA</v>
          </cell>
          <cell r="AI1660" t="str">
            <v>Cerrada de Nayarit Mz. 23 Lote 6</v>
          </cell>
          <cell r="AJ1660" t="str">
            <v>55-43-75-75-19</v>
          </cell>
          <cell r="AK1660" t="str">
            <v>5538254401</v>
          </cell>
          <cell r="AL1660" t="str">
            <v>09700</v>
          </cell>
          <cell r="AM1660" t="str">
            <v>06/05/2017 06 : 29 ARANTXA.MON : TCF106/05/2017 06 : 29 ARANTXA.MON : Se autoriza NP5; numero de serie yticket correcto05/05/2017 23 : 17 201767 : P1A: 174313 PANEL 04-05-2017 OC-101036520/04/2017 12 : 11 201767 : V1. 24/04/2017: 10 A.M. - 6 P.M.H-24268 SE ASIGNA T52CAE31/03/2017 01 : 40 BRENDA.MORA : ODSWTPENTRE CAMINO SAN MIGUEL Y AV. DE LAS TORRESFACHADA RUSTICA CON PUESTA BLANCA</v>
          </cell>
          <cell r="AN1660" t="str">
            <v>3TE50G132311</v>
          </cell>
          <cell r="AO1660" t="str">
            <v>Básica</v>
          </cell>
          <cell r="AP1660" t="str">
            <v>Hisense</v>
          </cell>
          <cell r="AQ1660" t="str">
            <v>Opera</v>
          </cell>
          <cell r="AR1660" t="str">
            <v>FHD 1920 x 1080</v>
          </cell>
          <cell r="AS1660" t="str">
            <v/>
          </cell>
          <cell r="AT1660" t="e">
            <v>#N/A</v>
          </cell>
        </row>
        <row r="1661">
          <cell r="D1661">
            <v>60316806</v>
          </cell>
          <cell r="E1661" t="str">
            <v>A</v>
          </cell>
          <cell r="F1661" t="str">
            <v>TV</v>
          </cell>
          <cell r="G1661" t="str">
            <v>ESTHELA RAMIREZ LOPEZ</v>
          </cell>
          <cell r="H1661" t="str">
            <v>Calle 9, No. 204, Col. Esperanza, Cd. Nezahualcoyotl, CP. 57800</v>
          </cell>
          <cell r="I1661">
            <v>57312504</v>
          </cell>
          <cell r="J1661" t="str">
            <v>HISENSE</v>
          </cell>
          <cell r="K1661" t="str">
            <v>32H5B2</v>
          </cell>
          <cell r="L1661" t="str">
            <v>32G163826H01958</v>
          </cell>
          <cell r="M1661" t="str">
            <v>TELMEX 000324761</v>
          </cell>
          <cell r="N1661">
            <v>8198.4599999999991</v>
          </cell>
          <cell r="O1661">
            <v>42833</v>
          </cell>
          <cell r="P1661">
            <v>42852</v>
          </cell>
          <cell r="Q1661">
            <v>201767</v>
          </cell>
          <cell r="R1661" t="str">
            <v>10/05/2017 23 : 10  ROGER.R : TCFT - Canal 1.1</v>
          </cell>
          <cell r="S1661" t="str">
            <v xml:space="preserve">EQUIPO DAÑADO EN DOMICILIO DE CLIENTE / </v>
          </cell>
          <cell r="T1661" t="str">
            <v xml:space="preserve">   ANGEL LAZCANO                  </v>
          </cell>
          <cell r="U1661">
            <v>42887</v>
          </cell>
          <cell r="V1661" t="str">
            <v>CENTRO</v>
          </cell>
          <cell r="X1661" t="str">
            <v>CLIENTE</v>
          </cell>
          <cell r="Y1661">
            <v>42846</v>
          </cell>
          <cell r="AD1661" t="str">
            <v>Nezahualcoyotl/Esperanza</v>
          </cell>
          <cell r="AE1661" t="str">
            <v>MEX</v>
          </cell>
          <cell r="AF1661" t="str">
            <v>MX</v>
          </cell>
          <cell r="AG1661" t="str">
            <v>10416711</v>
          </cell>
          <cell r="AH1661" t="str">
            <v>ESTHELA RAMIREZ LOPEZ</v>
          </cell>
          <cell r="AI1661" t="str">
            <v>204 c 9</v>
          </cell>
          <cell r="AJ1661" t="str">
            <v>57316485</v>
          </cell>
          <cell r="AK1661" t="str">
            <v>57316485</v>
          </cell>
          <cell r="AL1661" t="str">
            <v>57800</v>
          </cell>
          <cell r="AM1661" t="str">
            <v>27/05/2017 06 : 33 SEMIRAMIS.M : CSCCte se comunica para verificar cuando se culmina la reparación de equipose le pide tiempo para verificar cuando se terminara su reparación se lepide tiempo para que se vea reflejado el estatus de autorización cfa10/05/2017 23 : 10 ROGER.R : TCF110/05/2017 23 : 10 ROGER.R : TCFT - Canal 1.110/05/2017 06 : 14 201767 : ST1: EQUIPO PRESENTA MISMA FALLA CON MAINSURTIDA, SE ADJUNTA RT Y SE MANDA CORREO CON VIDEO DE EVIDENCIA06/05/2017 02 : 10 201767 : V2P 09-05-201730/04/2017 00 : 13 201767 : P3A: 207448 MAIN 29-04-2017 REMISION100555229/04/2017 07 : 18 ARANTXA.MON : P2A GUÌA: 4733345691 27/04/201728/04/2017 01 : 43 201767 : P1A: 207448 MAIN 27-04-2017 OC-101006528/04/2017 00 : 11 201767 : MAIN DAÑADA25/04/2017 01 : 49 201767 : *ORDEN ASIGNADA FUERA DE HORARIO DESERVICIO*25/04/2017 01 : 20 201767 : V1. 27/04/2017: 10 A.M. - 6 P.M.H-24325 SE ASIGNA T87TAR22/04/2017 06 : 22 SEMIRAMIS.M : ODSWTPENTRE CHIMALHUACAN Y CAMA DE PIEDRA</v>
          </cell>
          <cell r="AN1661" t="str">
            <v>3TE32G155369</v>
          </cell>
          <cell r="AO1661" t="str">
            <v>Smart</v>
          </cell>
          <cell r="AP1661" t="str">
            <v>Hisense</v>
          </cell>
          <cell r="AQ1661" t="str">
            <v>Opera</v>
          </cell>
          <cell r="AR1661" t="str">
            <v>HD 1366 X 768</v>
          </cell>
          <cell r="AS1661" t="str">
            <v>3TE32G1614E4G1614E4M012</v>
          </cell>
          <cell r="AT1661" t="str">
            <v>0</v>
          </cell>
          <cell r="AU1661" t="str">
            <v>32H5B2</v>
          </cell>
          <cell r="AV1661" t="str">
            <v>3TE32G1614E4</v>
          </cell>
          <cell r="AW1661" t="str">
            <v>G1614E4</v>
          </cell>
          <cell r="AX1661" t="str">
            <v>M012</v>
          </cell>
        </row>
        <row r="1662">
          <cell r="D1662">
            <v>60316838</v>
          </cell>
          <cell r="E1662" t="str">
            <v>A</v>
          </cell>
          <cell r="F1662" t="str">
            <v>TV</v>
          </cell>
          <cell r="G1662" t="str">
            <v>Veronica Santa Maria Torres</v>
          </cell>
          <cell r="H1662" t="str">
            <v>Cuevitas, Mz. 100, Lote 9, Tenorios, Iztapalapa, CP. 09680</v>
          </cell>
          <cell r="I1662">
            <v>54277806</v>
          </cell>
          <cell r="J1662" t="str">
            <v>HISENSE</v>
          </cell>
          <cell r="K1662" t="str">
            <v>50K20DW</v>
          </cell>
          <cell r="L1662" t="str">
            <v>50J140464H03296</v>
          </cell>
          <cell r="M1662" t="str">
            <v>POLIZA</v>
          </cell>
          <cell r="N1662" t="str">
            <v>POLIZA</v>
          </cell>
          <cell r="O1662">
            <v>42611</v>
          </cell>
          <cell r="P1662">
            <v>42852</v>
          </cell>
          <cell r="Q1662">
            <v>201767</v>
          </cell>
          <cell r="R1662" t="str">
            <v>06/05/2017 06 : 31  ARANTXA.MON :  NP5 P1A: 173331 PANEL    OC-1010367</v>
          </cell>
          <cell r="S1662" t="str">
            <v xml:space="preserve">EQUIPO DAÑADO EN DOMICILIO DE CLIENTE / </v>
          </cell>
          <cell r="T1662" t="str">
            <v xml:space="preserve">   ANGEL LAZCANO                  </v>
          </cell>
          <cell r="U1662">
            <v>42887</v>
          </cell>
          <cell r="V1662" t="str">
            <v>CENTRO</v>
          </cell>
          <cell r="X1662" t="str">
            <v>CLIENTE</v>
          </cell>
          <cell r="Y1662">
            <v>42849</v>
          </cell>
          <cell r="AD1662" t="str">
            <v>Iztapalapa/Tenorios</v>
          </cell>
          <cell r="AE1662" t="str">
            <v>DF</v>
          </cell>
          <cell r="AF1662" t="str">
            <v>MX</v>
          </cell>
          <cell r="AG1662" t="str">
            <v>10416512</v>
          </cell>
          <cell r="AH1662" t="str">
            <v>VERONICA SANTA MARIA TORRES</v>
          </cell>
          <cell r="AI1662" t="str">
            <v>Cuevitas mz 100 lt 9</v>
          </cell>
          <cell r="AJ1662" t="str">
            <v>54277806</v>
          </cell>
          <cell r="AK1662" t="str">
            <v>5566106082</v>
          </cell>
          <cell r="AL1662" t="str">
            <v>09680</v>
          </cell>
          <cell r="AM1662" t="str">
            <v>01/06/2017 00 : 46 JUANANTONIO : CSC se indica que el áreacorrespondiente esta diagnosticando la entrega de su equipo. EMC*18/05/2017 01 : 49 JUANANTONIO : CSC se pide apoyo a CSA para envio deFormato de CF. EMC*15/05/2017 23 : 53 SEMIRAMIS.M : CSCCte se comunica para verificar si se aplicara un cambio o que serealizaría se le menciona que estamos en espera de autorización decambio13/05/2017 02 : 57 JUANANTONIO : CSCcte se comunica para validar estatus de ods se corroborara en sistemaaparece se autoriza NP5; numero de serie y ticket cte ok David j.10/05/2017 23 : 52 GABRIELA.B : CSCSe proporciona información de reparación de equipo, se pide esperar06/05/2017 06 : 31 ARANTXA.MON : TCF106/05/2017 06 : 31 ARANTXA.MON : Se autoriza NP5; numero de serie yticket correcto05/05/2017 23 : 19 201767 : P1A: 173331 PANEL 04-05-2017 OC-101036725/04/2017 02 : 38 201767 : V1. 27/04/2017: 10 A.M. - 6 P.M.H-24331 SE ASIGNA T52CAE21/04/2017 22 : 25 SEMIRAMIS.M : ODSWTPRDENTRE CALLES ENTRE ERA TETEXTITLASE REALIZARON PRUEBAS SIN ÉXITO</v>
          </cell>
          <cell r="AN1662" t="str">
            <v>1TE50B8NUSCB</v>
          </cell>
          <cell r="AO1662" t="str">
            <v>Smart</v>
          </cell>
          <cell r="AP1662" t="str">
            <v>Hisense</v>
          </cell>
          <cell r="AQ1662" t="str">
            <v>Opera</v>
          </cell>
          <cell r="AR1662" t="str">
            <v>FHD 1920 x 1080</v>
          </cell>
          <cell r="AS1662" t="str">
            <v/>
          </cell>
          <cell r="AT1662" t="e">
            <v>#N/A</v>
          </cell>
        </row>
        <row r="1663">
          <cell r="D1663">
            <v>60316948</v>
          </cell>
          <cell r="E1663" t="str">
            <v>A</v>
          </cell>
          <cell r="F1663" t="str">
            <v>TV</v>
          </cell>
          <cell r="G1663" t="str">
            <v>ANTONIO MENDEZ GARCIA</v>
          </cell>
          <cell r="H1663" t="str">
            <v>Adolfo Lopez Mateos, No. 44, Col. Ampliación san Pedro Xalpa, Azcapotzalco</v>
          </cell>
          <cell r="I1663">
            <v>53587896</v>
          </cell>
          <cell r="J1663" t="str">
            <v>HISENSE</v>
          </cell>
          <cell r="K1663" t="str">
            <v>50K20DW</v>
          </cell>
          <cell r="L1663" t="str">
            <v>50G143292H04472</v>
          </cell>
          <cell r="M1663" t="str">
            <v>TELMEX 000281221</v>
          </cell>
          <cell r="N1663">
            <v>11998.37</v>
          </cell>
          <cell r="O1663">
            <v>42243</v>
          </cell>
          <cell r="P1663">
            <v>42857</v>
          </cell>
          <cell r="Q1663">
            <v>201767</v>
          </cell>
          <cell r="R1663" t="str">
            <v>06/05/2017 06 : 40  ARANTXA.MON : NP5 P1A: 173331 PANEL  OC-1010383</v>
          </cell>
          <cell r="S1663" t="str">
            <v xml:space="preserve">EQUIPO DAÑADO EN DOMICILIO DE CLIENTE / </v>
          </cell>
          <cell r="T1663" t="str">
            <v xml:space="preserve">   ANGEL LAZCANO                  </v>
          </cell>
          <cell r="U1663">
            <v>42887</v>
          </cell>
          <cell r="V1663" t="str">
            <v>CENTRO</v>
          </cell>
          <cell r="X1663" t="str">
            <v>CLIENTE</v>
          </cell>
          <cell r="Y1663">
            <v>42850</v>
          </cell>
          <cell r="AD1663" t="str">
            <v>col ampliacion sn pedro xalpa/azcapotzal</v>
          </cell>
          <cell r="AE1663" t="str">
            <v>DF</v>
          </cell>
          <cell r="AF1663" t="str">
            <v>MX</v>
          </cell>
          <cell r="AG1663" t="str">
            <v>10415879</v>
          </cell>
          <cell r="AH1663" t="str">
            <v>ANTONIO MENDEZ GARCIA</v>
          </cell>
          <cell r="AI1663" t="str">
            <v>adolfo lopez mateos num 44</v>
          </cell>
          <cell r="AJ1663" t="str">
            <v>53587896</v>
          </cell>
          <cell r="AK1663">
            <v>0</v>
          </cell>
          <cell r="AL1663" t="str">
            <v>02719</v>
          </cell>
          <cell r="AM1663" t="str">
            <v>27/05/2017 01 : 09 JUANANTONIO : CSC se indica que el áreacorrespondiente esta diagnosticando la entrega de su equipo, se pasa ODS a Brenda de CF para seguimiento. EMC*06/05/2017 06 : 40 ARANTXA.MON : TCF106/05/2017 06 : 40 ARANTXA.MON : Se autoriza NP5; numero de serie yticket correcto06/05/2017 00 : 36 201767 : P1A: 173331 PANEL 04-05-2017 OC-101038304/05/2017 02 : 29 ANA.LAURA : KMA:60$12003/05/2017 04 : 22 201767 : SKMA. 60 KM / $120.00 /26/04/2017 01 : 33 201767 : V1. 28/04/2017: 10 A.M. - 6 P.M.H-24351 SE ASIGNA T51OMJ12/04/2017 04 : 11 LAURA.HERNA : RD% EUSEBIO JÁUREGUI Y ECLEOPOLDOEN LA ESQ. UNA CARNICERÍA</v>
          </cell>
          <cell r="AN1663" t="str">
            <v>1TE50B8NUSCB</v>
          </cell>
          <cell r="AO1663" t="str">
            <v>Smart</v>
          </cell>
          <cell r="AP1663" t="str">
            <v>Hisense</v>
          </cell>
          <cell r="AQ1663" t="str">
            <v>Opera</v>
          </cell>
          <cell r="AR1663" t="str">
            <v>FHD 1920 x 1080</v>
          </cell>
          <cell r="AS1663" t="str">
            <v/>
          </cell>
          <cell r="AT1663" t="e">
            <v>#N/A</v>
          </cell>
        </row>
        <row r="1664">
          <cell r="D1664">
            <v>60316972</v>
          </cell>
          <cell r="E1664" t="str">
            <v>A</v>
          </cell>
          <cell r="F1664" t="str">
            <v>TV</v>
          </cell>
          <cell r="G1664" t="str">
            <v>GABRIELA ANAHI GALICIA VAZQUEZ</v>
          </cell>
          <cell r="H1664" t="str">
            <v>Manuel Gonzalez, nO. 140, Edif. Tabasco, Entrada E, Depto 219, Tlatelolco, Cuauhtemoc, CP. 06900</v>
          </cell>
          <cell r="I1664">
            <v>63032730</v>
          </cell>
          <cell r="J1664" t="str">
            <v>HISENSE</v>
          </cell>
          <cell r="K1664" t="str">
            <v>50K20DW</v>
          </cell>
          <cell r="L1664" t="str">
            <v>50G143292H04368</v>
          </cell>
          <cell r="M1664" t="str">
            <v>WALMART 4106915572365783330539</v>
          </cell>
          <cell r="N1664">
            <v>6990</v>
          </cell>
          <cell r="O1664">
            <v>41671</v>
          </cell>
          <cell r="P1664">
            <v>42853</v>
          </cell>
          <cell r="Q1664">
            <v>201767</v>
          </cell>
          <cell r="R1664" t="str">
            <v>06/05/2017 06 : 35  ARANTXA.MON : NP5 P1A:  173331 PANEL     OC-1010373</v>
          </cell>
          <cell r="S1664" t="str">
            <v xml:space="preserve">EQUIPO DAÑADO EN DOMICILIO DE CLIENTE / </v>
          </cell>
          <cell r="T1664" t="str">
            <v xml:space="preserve">   ANGEL LAZCANO                  </v>
          </cell>
          <cell r="U1664">
            <v>42887</v>
          </cell>
          <cell r="V1664" t="str">
            <v>CENTRO</v>
          </cell>
          <cell r="X1664" t="str">
            <v>CLIENTE</v>
          </cell>
          <cell r="Y1664">
            <v>42850</v>
          </cell>
          <cell r="AD1664" t="str">
            <v>nonoslco tlaltelolco / CUAUHTEMOC</v>
          </cell>
          <cell r="AE1664" t="str">
            <v>DF</v>
          </cell>
          <cell r="AF1664" t="str">
            <v>MX</v>
          </cell>
          <cell r="AG1664" t="str">
            <v>10416904</v>
          </cell>
          <cell r="AH1664" t="str">
            <v>GABRIELA ANAHI GALICIA VAZQUEZ</v>
          </cell>
          <cell r="AI1664" t="str">
            <v>depto 219 Manuel gonzalez 140 edif tabasco entrada E</v>
          </cell>
          <cell r="AJ1664" t="str">
            <v>63032730</v>
          </cell>
          <cell r="AK1664">
            <v>0</v>
          </cell>
          <cell r="AL1664" t="str">
            <v>06900</v>
          </cell>
          <cell r="AM1664" t="str">
            <v>31/05/2017 01 : 37 SEMIRAMIS.M : CSCCte se comunica para saber cuando se le entregara pues menciona no estarde acuerdo en los tiempos que se manejan para aplicar un cambio meacerco con Gerardo Paredes para dar seguimiento de formato24/05/2017 06 : 11 BRENDA.MORA : CSCSe le pide apoyo al coordinador Gerardo Paredes para saber quienrealizar el formato de cf para poder continuar con el proceso del cf. sele pide al cliente que este al pendiente de la entrega terminando eltiempo establecido.17/05/2017 00 : 01 GABRIELA.B : CSCse le explica a cte proceso de 15 a 20 días hab aprox06/05/2017 06 : 36 ARANTXA.MON : TCF106/05/2017 06 : 35 ARANTXA.MON : Se autoriza NP5; numero de serie yticket correcto05/05/2017 23 : 41 201767 : P1A: 173331 PANEL 04-05-2017 OC-101037326/04/2017 02 : 26 201767 : V1. 28/04/2017: 10 A.M. - 6 P.M.H-24354 SE ASIGNA T14COJ26/04/2017 01 : 52 RAUL.CALDER : ODSWTPRD% ENTRE AV PASEO DE LA REFORMA Y EJE CENTRAL</v>
          </cell>
          <cell r="AN1664" t="str">
            <v>1TE50B8NUSCB</v>
          </cell>
          <cell r="AO1664" t="str">
            <v>Smart</v>
          </cell>
          <cell r="AP1664" t="str">
            <v>Hisense</v>
          </cell>
          <cell r="AQ1664" t="str">
            <v>Opera</v>
          </cell>
          <cell r="AR1664" t="str">
            <v>FHD 1920 x 1080</v>
          </cell>
          <cell r="AS1664" t="str">
            <v/>
          </cell>
          <cell r="AT1664" t="e">
            <v>#N/A</v>
          </cell>
        </row>
        <row r="1665">
          <cell r="D1665">
            <v>60316994</v>
          </cell>
          <cell r="E1665" t="str">
            <v>A</v>
          </cell>
          <cell r="F1665" t="str">
            <v>TV</v>
          </cell>
          <cell r="G1665" t="str">
            <v>RAUL GONZALEZ MOTE</v>
          </cell>
          <cell r="H1665" t="str">
            <v>Villa Frati, Mz. 34, Lote 23, Col. Desarrollo Urbano Quetzalcoatl,    CP. 09700</v>
          </cell>
          <cell r="I1665">
            <v>50340698</v>
          </cell>
          <cell r="J1665" t="str">
            <v>HISENSE</v>
          </cell>
          <cell r="K1665" t="str">
            <v>55H6SG</v>
          </cell>
          <cell r="L1665" t="str">
            <v>55J140820H01525</v>
          </cell>
          <cell r="M1665" t="str">
            <v>POLIZA</v>
          </cell>
          <cell r="N1665" t="str">
            <v>POLIZA</v>
          </cell>
          <cell r="O1665">
            <v>42018</v>
          </cell>
          <cell r="P1665">
            <v>42853</v>
          </cell>
          <cell r="Q1665">
            <v>201767</v>
          </cell>
          <cell r="R1665" t="str">
            <v>06/05/2017 06 : 30  ARANTXA.MON : NP5 P1A: 173020 PANEL       OC-1010366</v>
          </cell>
          <cell r="S1665" t="str">
            <v xml:space="preserve">EQUIPO DAÑADO EN DOMICILIO DE CLIENTE / </v>
          </cell>
          <cell r="T1665" t="str">
            <v xml:space="preserve">   ANGEL LAZCANO                  </v>
          </cell>
          <cell r="U1665">
            <v>42887</v>
          </cell>
          <cell r="V1665" t="str">
            <v>CENTRO</v>
          </cell>
          <cell r="X1665" t="str">
            <v>CLIENTE</v>
          </cell>
          <cell r="Y1665">
            <v>42850</v>
          </cell>
          <cell r="AD1665" t="str">
            <v>Iztapalapa/D Urbano Quetazalcoatl</v>
          </cell>
          <cell r="AE1665" t="str">
            <v>DF</v>
          </cell>
          <cell r="AF1665" t="str">
            <v>MX</v>
          </cell>
          <cell r="AG1665" t="str">
            <v>10416897</v>
          </cell>
          <cell r="AH1665" t="str">
            <v>RAUL GONZALEZ MOTE</v>
          </cell>
          <cell r="AI1665" t="str">
            <v>Lt23 Villa Frati Mz34</v>
          </cell>
          <cell r="AJ1665" t="str">
            <v>50340698</v>
          </cell>
          <cell r="AK1665">
            <v>0</v>
          </cell>
          <cell r="AL1665" t="str">
            <v>09700</v>
          </cell>
          <cell r="AM1665" t="str">
            <v>19/05/2017 01 : 57 JUANANTONIO : CSC se indica que el áreacorrespondiente esta diagnosticando la entrega de su equipo, se pasa ODS a CF para seguimiento. EMC*06/05/2017 06 : 30 ARANTXA.MON : TCF106/05/2017 06 : 30 ARANTXA.MON : Se autoriza NP5; numero de serie yticket correcto05/05/2017 23 : 18 201767 : P1A: 173020 PANEL 04-05-2017 OC-101036626/04/2017 05 : 29 201767 : V1. 28/04/2017: 10 A.M. - 6 P.M.H-24360 SE ASIGNA T52CAE26/04/2017 04 : 18 GABRIELA.B : ODSWTP Elaborado por */RG26/04/2017 01 : 35 GABRIELA.B : RD % VILLA DEL REY Y VILLA CORSO</v>
          </cell>
          <cell r="AN1665" t="str">
            <v>3TE55J135173</v>
          </cell>
          <cell r="AO1665" t="e">
            <v>#N/A</v>
          </cell>
          <cell r="AP1665" t="e">
            <v>#N/A</v>
          </cell>
          <cell r="AQ1665" t="e">
            <v>#N/A</v>
          </cell>
          <cell r="AR1665" t="e">
            <v>#N/A</v>
          </cell>
          <cell r="AS1665" t="str">
            <v>3TE55G170485G170485M010</v>
          </cell>
          <cell r="AT1665">
            <v>8</v>
          </cell>
          <cell r="AU1665" t="str">
            <v>55H7B</v>
          </cell>
          <cell r="AV1665" t="str">
            <v>3TE55G170485</v>
          </cell>
          <cell r="AW1665" t="str">
            <v>G170485</v>
          </cell>
          <cell r="AX1665" t="str">
            <v>M010</v>
          </cell>
        </row>
        <row r="1666">
          <cell r="D1666">
            <v>60317035</v>
          </cell>
          <cell r="E1666" t="str">
            <v>A</v>
          </cell>
          <cell r="F1666" t="str">
            <v>TV</v>
          </cell>
          <cell r="G1666" t="str">
            <v>LEONARDO GUERRERO</v>
          </cell>
          <cell r="H1666" t="str">
            <v>ROBLE, MZ 6, LT 4, SAN LORENZO, CHIMALHUACAN, CP. 56340</v>
          </cell>
          <cell r="I1666">
            <v>58513797</v>
          </cell>
          <cell r="J1666" t="str">
            <v>HISENSE</v>
          </cell>
          <cell r="K1666" t="str">
            <v>32K20DW</v>
          </cell>
          <cell r="L1666" t="str">
            <v>32G143053H01431</v>
          </cell>
          <cell r="M1666" t="str">
            <v>POLIZA</v>
          </cell>
          <cell r="N1666" t="str">
            <v>POLIZA</v>
          </cell>
          <cell r="O1666">
            <v>41958</v>
          </cell>
          <cell r="P1666">
            <v>42858</v>
          </cell>
          <cell r="Q1666">
            <v>201767</v>
          </cell>
          <cell r="R1666" t="str">
            <v>11/05/2017 05 : 29  ARANTXA.MON : NP5 P1A: 179250 PANEL      OC-1010510</v>
          </cell>
          <cell r="S1666" t="str">
            <v xml:space="preserve">EQUIPO DAÑADO EN DOMICILIO DE CLIENTE / </v>
          </cell>
          <cell r="T1666" t="str">
            <v xml:space="preserve">   ANGEL LAZCANO                  </v>
          </cell>
          <cell r="U1666">
            <v>42887</v>
          </cell>
          <cell r="V1666" t="str">
            <v>CENTRO</v>
          </cell>
          <cell r="X1666" t="str">
            <v>CLIENTE</v>
          </cell>
          <cell r="Y1666">
            <v>42850</v>
          </cell>
          <cell r="AD1666" t="str">
            <v>Chimalhuacan/San Lorenzo</v>
          </cell>
          <cell r="AE1666" t="str">
            <v>MEX</v>
          </cell>
          <cell r="AF1666" t="str">
            <v>MX</v>
          </cell>
          <cell r="AG1666" t="str">
            <v>10416794</v>
          </cell>
          <cell r="AH1666" t="str">
            <v>LEONARDO GUERRERO</v>
          </cell>
          <cell r="AI1666" t="str">
            <v>Roble mz 6 lt 4</v>
          </cell>
          <cell r="AJ1666" t="str">
            <v>5534044479</v>
          </cell>
          <cell r="AK1666" t="str">
            <v>5534044479</v>
          </cell>
          <cell r="AL1666" t="str">
            <v>56340</v>
          </cell>
          <cell r="AM1666" t="str">
            <v>31/05/2017 06 : 24 BRENDA.MORA : CSCComenta CSA que enviara formato de cf al coordinador para que secontinúe con el proceso de cf, se le menciona al cliente que del procesode cf y que debe esperar 25 días hables para la entrega.11/05/2017 05 : 29 ARANTXA.MON : TCF111/05/2017 05 : 29 ARANTXA.MON : Se autoriza NP5; numero de serie yticket correcto10/05/2017 01 : 23 201767 : P1A: 179250 PANEL 09-05-2017 OC-101051006/05/2017 07 : 45 201767 : PANEL DAÑADO04/05/2017 02 : 38 BRENDA.MORA : CSCSe le llama al CSA atiende Andrea la cual menciona que técnico acudiráhoy por la tarde 03-05-17, cliente enterado.27/04/2017 00 : 53 201767 : *ORDEN ASIGNADA FUERA DE HORARIOESTABLECIDO*27/04/2017 00 : 52 201767 : V1. 01/05/2017: 10 A.M. - 6 P.M.H-24366 SE ASIGNA T87TAR25/04/2017 03 : 23 SEMIRAMIS.M : ODSWTPRD/WALMARTENTRE CALLES MIRADOR Y FCO I MADERO</v>
          </cell>
          <cell r="AN1666" t="str">
            <v>3TE32G143053</v>
          </cell>
          <cell r="AO1666" t="str">
            <v>Smart</v>
          </cell>
          <cell r="AP1666" t="str">
            <v>Hisense</v>
          </cell>
          <cell r="AQ1666" t="str">
            <v>Opera</v>
          </cell>
          <cell r="AR1666" t="str">
            <v>HD 1366 X 768</v>
          </cell>
          <cell r="AS1666" t="str">
            <v>3TE32G1614E4G1614E4M012</v>
          </cell>
          <cell r="AT1666" t="str">
            <v>0</v>
          </cell>
          <cell r="AU1666" t="str">
            <v>32H5B2</v>
          </cell>
          <cell r="AV1666" t="str">
            <v>3TE32G1614E4</v>
          </cell>
          <cell r="AW1666" t="str">
            <v>G1614E4</v>
          </cell>
          <cell r="AX1666" t="str">
            <v>M012</v>
          </cell>
        </row>
        <row r="1667">
          <cell r="D1667">
            <v>60317076</v>
          </cell>
          <cell r="E1667" t="str">
            <v>A</v>
          </cell>
          <cell r="F1667" t="str">
            <v>TV</v>
          </cell>
          <cell r="G1667" t="str">
            <v>ELISEO GUTIERREZ HERNANDEZ</v>
          </cell>
          <cell r="H1667" t="str">
            <v>GUADALUPE VICTORIA, No. 239, COL. LOMA BONITA, CD. NEZAHUALCOYOTL, CP. 57940</v>
          </cell>
          <cell r="I1667">
            <v>5535694997</v>
          </cell>
          <cell r="J1667" t="str">
            <v>HISENSE</v>
          </cell>
          <cell r="K1667" t="str">
            <v>50K20DW</v>
          </cell>
          <cell r="L1667" t="str">
            <v>50J140464H02518</v>
          </cell>
          <cell r="M1667" t="str">
            <v>BA 9230676744254108588285</v>
          </cell>
          <cell r="N1667">
            <v>8390</v>
          </cell>
          <cell r="O1667">
            <v>41960</v>
          </cell>
          <cell r="P1667">
            <v>42856</v>
          </cell>
          <cell r="Q1667">
            <v>201767</v>
          </cell>
          <cell r="R1667" t="str">
            <v>06/05/2017 06 : 44  ARANTXA.MON : NP5 P1A: 173331 PANEL   OC-1010390</v>
          </cell>
          <cell r="S1667" t="str">
            <v xml:space="preserve">EQUIPO DAÑADO EN DOMICILIO DE CLIENTE / </v>
          </cell>
          <cell r="T1667" t="str">
            <v xml:space="preserve">   ANGEL LAZCANO                  </v>
          </cell>
          <cell r="U1667">
            <v>42887</v>
          </cell>
          <cell r="V1667" t="str">
            <v>CENTRO</v>
          </cell>
          <cell r="X1667" t="str">
            <v>CLIENTE</v>
          </cell>
          <cell r="Y1667">
            <v>42851</v>
          </cell>
          <cell r="AD1667" t="str">
            <v>col loma bonita/cd nezahualcoyotl</v>
          </cell>
          <cell r="AE1667" t="str">
            <v>MEX</v>
          </cell>
          <cell r="AF1667" t="str">
            <v>MX</v>
          </cell>
          <cell r="AG1667" t="str">
            <v>10416218</v>
          </cell>
          <cell r="AH1667" t="str">
            <v>ELISEO GUTIERREZ HERNANDEZ</v>
          </cell>
          <cell r="AI1667" t="str">
            <v>guadalupe victoria num 239</v>
          </cell>
          <cell r="AJ1667" t="str">
            <v>5535694997</v>
          </cell>
          <cell r="AK1667">
            <v>0</v>
          </cell>
          <cell r="AL1667" t="str">
            <v>57940</v>
          </cell>
          <cell r="AM1667" t="str">
            <v>18/05/2017 03 : 00 BRENDA.MORA : CSCSe le hace mención al cliente que estamos en espera que determinen sihay un posible cambio, CSA se contactaría con el.06/05/2017 06 : 44 ARANTXA.MON : TCF106/05/2017 06 : 44 ARANTXA.MON : Se autoriza NP5; numero de serie yticket correcto06/05/2017 01 : 05 201767 : P1A: 173331 PANEL 04-05-2017 OC-101039027/04/2017 03 : 28 201767 : V1. 01/05/2017: 10 A.M. - 6 P.M.H-24376 SE ASIGNA T87TAR19/04/2017 22 : 25 LAURA.HERNA : ODSWTPRD%LOPEZ RAYON Y MATAMOROS</v>
          </cell>
          <cell r="AN1667" t="str">
            <v>1TE50B8NUSCB</v>
          </cell>
          <cell r="AO1667" t="str">
            <v>Smart</v>
          </cell>
          <cell r="AP1667" t="str">
            <v>Hisense</v>
          </cell>
          <cell r="AQ1667" t="str">
            <v>Opera</v>
          </cell>
          <cell r="AR1667" t="str">
            <v>FHD 1920 x 1080</v>
          </cell>
          <cell r="AS1667" t="str">
            <v/>
          </cell>
          <cell r="AT1667" t="e">
            <v>#N/A</v>
          </cell>
        </row>
        <row r="1668">
          <cell r="D1668">
            <v>60317108</v>
          </cell>
          <cell r="E1668" t="str">
            <v>A</v>
          </cell>
          <cell r="F1668" t="str">
            <v>TV</v>
          </cell>
          <cell r="G1668" t="str">
            <v>GUADALUPE SANCHEZ REYES</v>
          </cell>
          <cell r="H1668" t="str">
            <v>RIO LERMA, No. 37, COL. SANTA BARBARA, IXTAPALUCA, CP. 56530</v>
          </cell>
          <cell r="I1668">
            <v>26067897</v>
          </cell>
          <cell r="J1668" t="str">
            <v>HISENSE</v>
          </cell>
          <cell r="K1668" t="str">
            <v>50K20DW</v>
          </cell>
          <cell r="L1668" t="str">
            <v>50G143291H15385</v>
          </cell>
          <cell r="M1668" t="str">
            <v>POLIZA</v>
          </cell>
          <cell r="N1668" t="str">
            <v>POLIZA</v>
          </cell>
          <cell r="O1668">
            <v>42018</v>
          </cell>
          <cell r="P1668">
            <v>42857</v>
          </cell>
          <cell r="Q1668">
            <v>201767</v>
          </cell>
          <cell r="R1668" t="str">
            <v>11/05/2017 05 : 35  ARANTXA.MON : NP5 P1A: 173331 PANEL      OC-1010517</v>
          </cell>
          <cell r="S1668" t="str">
            <v xml:space="preserve">EQUIPO DAÑADO EN DOMICILIO DE CLIENTE / </v>
          </cell>
          <cell r="T1668" t="str">
            <v xml:space="preserve">   ANGEL LAZCANO                  </v>
          </cell>
          <cell r="U1668">
            <v>42887</v>
          </cell>
          <cell r="V1668" t="str">
            <v>CENTRO</v>
          </cell>
          <cell r="X1668" t="str">
            <v>CLIENTE</v>
          </cell>
          <cell r="Y1668">
            <v>42851</v>
          </cell>
          <cell r="AD1668" t="str">
            <v>Ixtapaluca/Col santa barbara</v>
          </cell>
          <cell r="AE1668" t="str">
            <v>MEX</v>
          </cell>
          <cell r="AF1668" t="str">
            <v>MX</v>
          </cell>
          <cell r="AG1668" t="str">
            <v>10415783</v>
          </cell>
          <cell r="AH1668" t="str">
            <v>GUADALUPE SANCHEZ REYES</v>
          </cell>
          <cell r="AI1668" t="str">
            <v>37 Rio Lerma</v>
          </cell>
          <cell r="AJ1668" t="str">
            <v>5537056892</v>
          </cell>
          <cell r="AK1668" t="str">
            <v>5537056892</v>
          </cell>
          <cell r="AL1668" t="str">
            <v>56530</v>
          </cell>
          <cell r="AM1668" t="str">
            <v>17/05/2017 05 : 09 BRENDA.MORA : CSCSe le hace mención de la autorización del cf y el tiempo de entrega de20 días hábiles. TCF1PU-Cliente11/05/2017 05 : 36 ARANTXA.MON : TCF111/05/2017 05 : 35 ARANTXA.MON : Se autoriza NP5; numero de serie yticket correcto10/05/2017 01 : 33 201767 : P1A: 173331 PANEL 09-05-2017 OC-101051709/05/2017 06 : 51 201767 : PANEL DAÑADO04/05/2017 04 : 06 ANA.LAURA : KMA:86$17203/05/2017 04 : 24 201767 : SKMA. 86 KM / $172.00 /27/04/2017 06 : 23 201767 : V1. 01/05/2017: 10 A.M. - 6 P.M.H-24380 SE ASIGNA T52CAE11/04/2017 01 : 26 GERARDO.GRA : ODSWTP ELABORADA POR EMC*RD% JILOTEPEC Y MORELOS. A LADO DE UN TALLER MECANICO</v>
          </cell>
          <cell r="AN1668" t="str">
            <v>1TE50B8NUSCB</v>
          </cell>
          <cell r="AO1668" t="str">
            <v>Smart</v>
          </cell>
          <cell r="AP1668" t="str">
            <v>Hisense</v>
          </cell>
          <cell r="AQ1668" t="str">
            <v>Opera</v>
          </cell>
          <cell r="AR1668" t="str">
            <v>FHD 1920 x 1080</v>
          </cell>
          <cell r="AS1668" t="str">
            <v/>
          </cell>
          <cell r="AT1668" t="e">
            <v>#N/A</v>
          </cell>
        </row>
        <row r="1669">
          <cell r="D1669">
            <v>60317140</v>
          </cell>
          <cell r="E1669" t="str">
            <v>A</v>
          </cell>
          <cell r="F1669" t="str">
            <v>TV</v>
          </cell>
          <cell r="G1669" t="str">
            <v>PABLO ERIBERTO ZAAVALA MORALES</v>
          </cell>
          <cell r="H1669" t="str">
            <v>ANDADOR CAMPO MOLOACAN, No. 118, SAN ANDRES, AZCAPOTZALCO, CP. 02240</v>
          </cell>
          <cell r="I1669">
            <v>5538860891</v>
          </cell>
          <cell r="J1669" t="str">
            <v>HISENSE</v>
          </cell>
          <cell r="K1669" t="str">
            <v>50K20DW</v>
          </cell>
          <cell r="L1669" t="str">
            <v>50G143292H03598</v>
          </cell>
          <cell r="M1669" t="str">
            <v>CARTA DE ACEPTACION</v>
          </cell>
          <cell r="N1669">
            <v>8999</v>
          </cell>
          <cell r="O1669">
            <v>42219</v>
          </cell>
          <cell r="P1669">
            <v>42857</v>
          </cell>
          <cell r="Q1669">
            <v>201767</v>
          </cell>
          <cell r="R1669" t="str">
            <v>06/05/2017 06 : 42  ARANTXA.MON : NP5 P1A: 173331 PANEL      OC-1010386</v>
          </cell>
          <cell r="S1669" t="str">
            <v xml:space="preserve">EQUIPO DAÑADO EN DOMICILIO DE CLIENTE / </v>
          </cell>
          <cell r="T1669" t="str">
            <v xml:space="preserve">   ANGEL LAZCANO                  </v>
          </cell>
          <cell r="U1669">
            <v>42887</v>
          </cell>
          <cell r="V1669" t="str">
            <v>CENTRO</v>
          </cell>
          <cell r="X1669" t="str">
            <v>CLIENTE</v>
          </cell>
          <cell r="Y1669">
            <v>42851</v>
          </cell>
          <cell r="AD1669" t="str">
            <v>SAN ADRES/AZCÁPOTZALCO</v>
          </cell>
          <cell r="AE1669" t="str">
            <v>DF</v>
          </cell>
          <cell r="AF1669" t="str">
            <v>MX</v>
          </cell>
          <cell r="AG1669" t="str">
            <v>10417048</v>
          </cell>
          <cell r="AH1669" t="str">
            <v>PABLO ERIBERTO ZAAVALA MORALES</v>
          </cell>
          <cell r="AI1669" t="str">
            <v>118 ANDADOR CAMPO MOLOACAN</v>
          </cell>
          <cell r="AJ1669" t="str">
            <v>5538860891</v>
          </cell>
          <cell r="AK1669">
            <v>0</v>
          </cell>
          <cell r="AL1669" t="str">
            <v>02240</v>
          </cell>
          <cell r="AM1669" t="str">
            <v>06/05/2017 06 : 42 ARANTXA.MON : TCF106/05/2017 06 : 42 ARANTXA.MON : Se autoriza NP5; numero de serie yticket correcto06/05/2017 00 : 43 201767 : P1A: 173331 PANEL 04-05-2017 OC-101038604/05/2017 04 : 08 ANA.LAURA : KMA:62$12403/05/2017 04 : 25 201767 : SKMA. 62 KM / $124.00 /27/04/2017 07 : 51 201767 : V1. 01/05/2017: 10 A.M. - 6 P.M.H-24385 SE ASIGNA T51OMJ27/04/2017 04 : 35 ANA.GABRIELA : ODSWTPCALZADA TEPANTONGO/CAMPO ESCOLIN AL TERMINAR LA CALLE DE MOLOACAN</v>
          </cell>
          <cell r="AN1669" t="str">
            <v>1TE50B8NUSCB</v>
          </cell>
          <cell r="AO1669" t="str">
            <v>Smart</v>
          </cell>
          <cell r="AP1669" t="str">
            <v>Hisense</v>
          </cell>
          <cell r="AQ1669" t="str">
            <v>Opera</v>
          </cell>
          <cell r="AR1669" t="str">
            <v>FHD 1920 x 1080</v>
          </cell>
          <cell r="AS1669" t="str">
            <v/>
          </cell>
          <cell r="AT1669" t="e">
            <v>#N/A</v>
          </cell>
        </row>
        <row r="1670">
          <cell r="D1670">
            <v>60317178</v>
          </cell>
          <cell r="E1670" t="str">
            <v>A</v>
          </cell>
          <cell r="F1670" t="str">
            <v>TV</v>
          </cell>
          <cell r="G1670" t="str">
            <v>PEDRO CAMPOS</v>
          </cell>
          <cell r="H1670" t="str">
            <v>CALLE AV. MORELIA, ESQ. CON SALTILLO, No. 106, VIRGEN DE GUADALUPE, NEZAHUALCOYOTL, CP. 57150</v>
          </cell>
          <cell r="I1670">
            <v>5512303143</v>
          </cell>
          <cell r="J1670" t="str">
            <v>HISENSE</v>
          </cell>
          <cell r="K1670" t="str">
            <v>50K20D</v>
          </cell>
          <cell r="L1670" t="str">
            <v>50J140472H01578</v>
          </cell>
          <cell r="M1670" t="str">
            <v>POLIZA</v>
          </cell>
          <cell r="N1670" t="str">
            <v>POLIZA</v>
          </cell>
          <cell r="O1670">
            <v>42503</v>
          </cell>
          <cell r="P1670">
            <v>42866</v>
          </cell>
          <cell r="Q1670">
            <v>201767</v>
          </cell>
          <cell r="R1670" t="str">
            <v>13/05/2017 11 : 03  ARANTXA.MON : NP5 P1A: 173064 PANEL      OC-1010690</v>
          </cell>
          <cell r="S1670" t="str">
            <v xml:space="preserve">EQUIPO DAÑADO EN DOMICILIO DE CLIENTE / </v>
          </cell>
          <cell r="T1670" t="str">
            <v xml:space="preserve">   ANGEL LAZCANO                  </v>
          </cell>
          <cell r="U1670">
            <v>42887</v>
          </cell>
          <cell r="V1670" t="str">
            <v>CENTRO</v>
          </cell>
          <cell r="X1670" t="str">
            <v>CLIENTE</v>
          </cell>
          <cell r="Y1670">
            <v>42852</v>
          </cell>
          <cell r="AD1670" t="str">
            <v>Bergel de guadalupe / nezahualcoyotl</v>
          </cell>
          <cell r="AE1670">
            <v>0</v>
          </cell>
          <cell r="AF1670" t="str">
            <v>MX</v>
          </cell>
          <cell r="AG1670" t="str">
            <v>10417103</v>
          </cell>
          <cell r="AH1670" t="str">
            <v>PEDRO CAMPOS</v>
          </cell>
          <cell r="AI1670" t="str">
            <v>106 Calle: Av morelia esq con saltillo</v>
          </cell>
          <cell r="AJ1670" t="str">
            <v>5512303143</v>
          </cell>
          <cell r="AK1670">
            <v>0</v>
          </cell>
          <cell r="AL1670" t="str">
            <v>57150</v>
          </cell>
          <cell r="AM1670" t="str">
            <v>13/05/2017 11 : 04 ARANTXA.MON : TCF113/05/2017 11 : 03 ARANTXA.MON : Se autoriza NP5; numero de serie yticket correcto12/05/2017 06 : 38 201767 : P1A: 173064 PANEL 11-05-2017 OC-101069005/05/2017 06 : 50 201767 : V1. 09/05/2017: 10 A.M. - 6 P.M.H-24488 SE ASIGNA T87TAR27/04/2017 23 : 50 LUIS.D : ODSWTPMETRO NEZAHUALCOYOTL</v>
          </cell>
          <cell r="AN1670" t="str">
            <v>3TE50G132311</v>
          </cell>
          <cell r="AO1670" t="str">
            <v>Básica</v>
          </cell>
          <cell r="AP1670" t="str">
            <v>Hisense</v>
          </cell>
          <cell r="AQ1670" t="str">
            <v>Opera</v>
          </cell>
          <cell r="AR1670" t="str">
            <v>FHD 1920 x 1080</v>
          </cell>
          <cell r="AS1670" t="str">
            <v/>
          </cell>
          <cell r="AT1670" t="e">
            <v>#N/A</v>
          </cell>
        </row>
        <row r="1671">
          <cell r="D1671">
            <v>60317197</v>
          </cell>
          <cell r="E1671" t="str">
            <v>A</v>
          </cell>
          <cell r="F1671" t="str">
            <v>TV</v>
          </cell>
          <cell r="G1671" t="str">
            <v>KARLA ANGELICA LIMON RAMOS</v>
          </cell>
          <cell r="H1671" t="str">
            <v>AGUASCALIENTES, MZ 6, LT 7, LOMA DE LA PALOMA, GUSTAVO A. MADERO, CP. 07160</v>
          </cell>
          <cell r="I1671">
            <v>53064323</v>
          </cell>
          <cell r="J1671" t="str">
            <v>HISENSE</v>
          </cell>
          <cell r="K1671" t="str">
            <v>50K20DW</v>
          </cell>
          <cell r="L1671" t="str">
            <v>50G143291H15521</v>
          </cell>
          <cell r="M1671" t="str">
            <v>CARTA DE ACEPTACION</v>
          </cell>
          <cell r="N1671">
            <v>8999</v>
          </cell>
          <cell r="O1671">
            <v>42151</v>
          </cell>
          <cell r="P1671">
            <v>42857</v>
          </cell>
          <cell r="Q1671">
            <v>201767</v>
          </cell>
          <cell r="R1671" t="str">
            <v>11/05/2017 05 : 44  ARANTXA.MON : NP5 P1A: 173331 PANEL      OC-1010531</v>
          </cell>
          <cell r="S1671" t="str">
            <v>QUIPO DAÑADO EN DOMICILIO DE CLIENTE / H</v>
          </cell>
          <cell r="T1671" t="str">
            <v xml:space="preserve">   ANGEL LAZCANO                  </v>
          </cell>
          <cell r="U1671">
            <v>42887</v>
          </cell>
          <cell r="V1671" t="str">
            <v>CENTRO</v>
          </cell>
          <cell r="X1671" t="str">
            <v>CLIENTE</v>
          </cell>
          <cell r="Y1671">
            <v>42852</v>
          </cell>
          <cell r="AD1671" t="str">
            <v>loma del la palma/GAM</v>
          </cell>
          <cell r="AE1671" t="str">
            <v>DF</v>
          </cell>
          <cell r="AF1671" t="str">
            <v>MX</v>
          </cell>
          <cell r="AG1671" t="str">
            <v>10417083</v>
          </cell>
          <cell r="AH1671" t="str">
            <v>KARLA ANGELICA LIMON RAMOS</v>
          </cell>
          <cell r="AI1671" t="str">
            <v>lt 7 mx 6 Aguascalientes</v>
          </cell>
          <cell r="AJ1671" t="str">
            <v>53064323</v>
          </cell>
          <cell r="AK1671">
            <v>0</v>
          </cell>
          <cell r="AL1671" t="str">
            <v>07160</v>
          </cell>
          <cell r="AM1671" t="str">
            <v>30/05/2017 23 : 24 BRENDA.MORA : CSCSe le solicita al CSA que envié formado de cf a su coordinador parapoder continuar con el proceso del cf, se le menciona al cliente queespere la entrega.26/05/2017 01 : 19 SEMIRAMIS.M : CSCCte se comunica para saber el estatus se le menciona que estamos enespera de que se aplique un cf sin embargo estamos en espera de que sedetermine si hay autorización11/05/2017 05 : 44 ARANTXA.MON : TCF111/05/2017 05 : 44 ARANTXA.MON : Se autoriza NP5; numero de serie yticket correcto10/05/2017 01 : 58 201767 : P1A: 173331 PANEL 09-05-2017 OC-101053128/04/2017 03 : 32 201767 : V1. 02/05/2017: 10 A.M. - 6 P.M.H-24396 SE ASIGNA T51OMJ27/04/2017 22 : 25 ADRIANA.SAN : ODSWTPRD% AV LA PALMA Y 5 DE MAYO</v>
          </cell>
          <cell r="AN1671" t="str">
            <v>1TE50B8NUSCB</v>
          </cell>
          <cell r="AO1671" t="str">
            <v>Smart</v>
          </cell>
          <cell r="AP1671" t="str">
            <v>Hisense</v>
          </cell>
          <cell r="AQ1671" t="str">
            <v>Opera</v>
          </cell>
          <cell r="AR1671" t="str">
            <v>FHD 1920 x 1080</v>
          </cell>
          <cell r="AS1671" t="str">
            <v/>
          </cell>
          <cell r="AT1671" t="e">
            <v>#N/A</v>
          </cell>
        </row>
        <row r="1672">
          <cell r="D1672">
            <v>60317238</v>
          </cell>
          <cell r="E1672" t="str">
            <v>A</v>
          </cell>
          <cell r="F1672" t="str">
            <v>TV</v>
          </cell>
          <cell r="G1672" t="str">
            <v>IRMA SALDAÑA TORRES</v>
          </cell>
          <cell r="H1672" t="str">
            <v>SUR 44, No. 132, COL. SAN AGUSTIN 2DA SECC. ECATEPEC, CP. 55130</v>
          </cell>
          <cell r="I1672">
            <v>55698525</v>
          </cell>
          <cell r="J1672" t="str">
            <v>HISENSE</v>
          </cell>
          <cell r="K1672" t="str">
            <v>50K20D</v>
          </cell>
          <cell r="L1672" t="str">
            <v>50G144843H03426</v>
          </cell>
          <cell r="M1672" t="str">
            <v>POLIZA</v>
          </cell>
          <cell r="N1672" t="str">
            <v>POLIZA</v>
          </cell>
          <cell r="O1672">
            <v>42419</v>
          </cell>
          <cell r="P1672">
            <v>42857</v>
          </cell>
          <cell r="Q1672">
            <v>201767</v>
          </cell>
          <cell r="R1672" t="str">
            <v>11/05/2017 05 : 49  ARANTXA.MON : NP5 P1A: 173331 PANEL      OC-1010535</v>
          </cell>
          <cell r="S1672" t="str">
            <v xml:space="preserve">EQUIPO DAÑADO EN DOMICILIO DE CLIENTE / </v>
          </cell>
          <cell r="T1672" t="str">
            <v xml:space="preserve">   ANGEL LAZCANO                  </v>
          </cell>
          <cell r="U1672">
            <v>42887</v>
          </cell>
          <cell r="V1672" t="str">
            <v>CENTRO</v>
          </cell>
          <cell r="X1672" t="str">
            <v>CLIENTE</v>
          </cell>
          <cell r="Y1672">
            <v>42852</v>
          </cell>
          <cell r="AD1672" t="str">
            <v>san agustin 2da secc/ecatepec</v>
          </cell>
          <cell r="AE1672" t="str">
            <v>MEX</v>
          </cell>
          <cell r="AF1672" t="str">
            <v>MX</v>
          </cell>
          <cell r="AG1672" t="str">
            <v>10417124</v>
          </cell>
          <cell r="AH1672" t="str">
            <v>IRMA SALDAÑA TORRES</v>
          </cell>
          <cell r="AI1672" t="str">
            <v>132 sur 44</v>
          </cell>
          <cell r="AJ1672" t="str">
            <v>0445515302021</v>
          </cell>
          <cell r="AK1672" t="str">
            <v>0445515302021</v>
          </cell>
          <cell r="AL1672" t="str">
            <v>55130</v>
          </cell>
          <cell r="AM1672" t="str">
            <v>11/05/2017 05 : 49 ARANTXA.MON : TCF111/05/2017 05 : 49 ARANTXA.MON : Se autoriza NP5; numero de serie yticket correcto10/05/2017 02 : 14 201767 : P1A: 173331 PANEL 09-05-2017 OC-101053504/05/2017 04 : 10 ANA.LAURA : KMA:62$12403/05/2017 04 : 26 201767 : SKMA. 62 KM / $124.00 /28/04/2017 06 : 25 201767 : V1. 02/05/2017: 10 A.M. - 6 P.M.H-24401 SE ASIGNA T51OMJ28/04/2017 01 : 16 GABRIELA.B : ODSWPDSANTA PRISCA Y SON PEDRO, CASA COLOR AMARILLO, SAGUAN BLANCOBLACK.ZOMBIES.MARK@GMAIL.COM</v>
          </cell>
          <cell r="AN1672" t="str">
            <v>3TE50G132311</v>
          </cell>
          <cell r="AO1672" t="str">
            <v>Básica</v>
          </cell>
          <cell r="AP1672" t="str">
            <v>Hisense</v>
          </cell>
          <cell r="AQ1672" t="str">
            <v>Opera</v>
          </cell>
          <cell r="AR1672" t="str">
            <v>FHD 1920 x 1080</v>
          </cell>
          <cell r="AS1672" t="str">
            <v/>
          </cell>
          <cell r="AT1672" t="e">
            <v>#N/A</v>
          </cell>
        </row>
        <row r="1673">
          <cell r="D1673">
            <v>60317247</v>
          </cell>
          <cell r="E1673" t="str">
            <v>A</v>
          </cell>
          <cell r="F1673" t="str">
            <v>TV</v>
          </cell>
          <cell r="G1673" t="str">
            <v>JESUS LOPEZ</v>
          </cell>
          <cell r="H1673" t="str">
            <v>JACARANDAS, MZ 31, LT 17, JARDINES DE CHALCO, CHALCO,    CP. 56607</v>
          </cell>
          <cell r="I1673">
            <v>17371460</v>
          </cell>
          <cell r="J1673" t="str">
            <v>HISENSE</v>
          </cell>
          <cell r="K1673" t="str">
            <v>50K20DW</v>
          </cell>
          <cell r="L1673" t="str">
            <v>50G143291H02400</v>
          </cell>
          <cell r="M1673" t="str">
            <v>TELMEX 000202776</v>
          </cell>
          <cell r="N1673">
            <v>10120.879999999999</v>
          </cell>
          <cell r="O1673">
            <v>42083</v>
          </cell>
          <cell r="P1673">
            <v>42857</v>
          </cell>
          <cell r="Q1673">
            <v>201767</v>
          </cell>
          <cell r="R1673" t="str">
            <v>11/05/2017 05 : 49  ARANTXA.MON : NP5 P1A: 173331 PANEL   OC-1010535</v>
          </cell>
          <cell r="S1673" t="str">
            <v xml:space="preserve">EQUIPO DAÑADO EN DOMICILIO DE CLIENTE / </v>
          </cell>
          <cell r="T1673" t="str">
            <v xml:space="preserve">   ANGEL LAZCANO                  </v>
          </cell>
          <cell r="U1673">
            <v>42887</v>
          </cell>
          <cell r="V1673" t="str">
            <v>CENTRO</v>
          </cell>
          <cell r="X1673" t="str">
            <v>CLIENTE</v>
          </cell>
          <cell r="Y1673">
            <v>42852</v>
          </cell>
          <cell r="AD1673" t="str">
            <v>Chalco/Jardenies de Chalco</v>
          </cell>
          <cell r="AE1673" t="str">
            <v>MEX</v>
          </cell>
          <cell r="AF1673" t="str">
            <v>MX</v>
          </cell>
          <cell r="AG1673" t="str">
            <v>10416050</v>
          </cell>
          <cell r="AH1673" t="str">
            <v>JESUS LOPEZ</v>
          </cell>
          <cell r="AI1673" t="str">
            <v>Jacarandas Mz 31 Lt 17</v>
          </cell>
          <cell r="AJ1673" t="str">
            <v>5572035935</v>
          </cell>
          <cell r="AK1673" t="str">
            <v>5572035935</v>
          </cell>
          <cell r="AL1673" t="str">
            <v>56607</v>
          </cell>
          <cell r="AM1673" t="str">
            <v>26/05/2017 23 : 22 GABRIELA.B : CSCSe envía solicita liberación ce CF se pide esperar10/05/2017 03 : 31 ANA.LAURA : KMA:92$18406/05/2017 06 : 32 ARANTXA.MON : TCF106/05/2017 06 : 32 ARANTXA.MON : Se autoriza NP5; numero de serie yticket correcto28/04/2017 06 : 38 201767 : V1. 02/05/2017: 10 A.M. - 6 P.M.H-24403 SE ASIGNA T34RMA28/04/2017 05 : 03 GERARDO.GRA : señora de la tercera edad, no sabeutilizar whatss ni tampoco correo, presentara documento en cuanto acudael taller, favor de adjuntarlo a la orden18/04/2017 00 : 45 GERARDO.GRA : ODSWTP ELABORADA POR EMC*RD% LILA Y AMAPOLA</v>
          </cell>
          <cell r="AN1673" t="str">
            <v>1TE50B8NUSCB</v>
          </cell>
          <cell r="AO1673" t="str">
            <v>Smart</v>
          </cell>
          <cell r="AP1673" t="str">
            <v>Hisense</v>
          </cell>
          <cell r="AQ1673" t="str">
            <v>Opera</v>
          </cell>
          <cell r="AR1673" t="str">
            <v>FHD 1920 x 1080</v>
          </cell>
          <cell r="AS1673" t="str">
            <v/>
          </cell>
          <cell r="AT1673" t="e">
            <v>#N/A</v>
          </cell>
        </row>
        <row r="1674">
          <cell r="D1674">
            <v>60317289</v>
          </cell>
          <cell r="E1674" t="str">
            <v>A</v>
          </cell>
          <cell r="F1674" t="str">
            <v>TV</v>
          </cell>
          <cell r="G1674" t="str">
            <v>ISRAEL RUIZ</v>
          </cell>
          <cell r="H1674" t="str">
            <v>JUAREZ, No. 275, DEPTO. 3, AMPLIACION VICENTE VILLADA, NEZAHUALCOYOTL</v>
          </cell>
          <cell r="I1674">
            <v>66830327</v>
          </cell>
          <cell r="J1674" t="str">
            <v>HISENSE</v>
          </cell>
          <cell r="K1674" t="str">
            <v>50K20DW</v>
          </cell>
          <cell r="L1674" t="str">
            <v>50G143065H01360</v>
          </cell>
          <cell r="M1674" t="str">
            <v>TICKET SEARS; TNDA 0119 REG 5740 TRANS 0377</v>
          </cell>
          <cell r="N1674">
            <v>9759.2000000000007</v>
          </cell>
          <cell r="O1674">
            <v>42124</v>
          </cell>
          <cell r="P1674">
            <v>42860</v>
          </cell>
          <cell r="Q1674">
            <v>201767</v>
          </cell>
          <cell r="R1674" t="str">
            <v>11/05/2017 05 : 32  ARANTXA.MON : NP5 P1A: 173331 PANEL      OC-1010513</v>
          </cell>
          <cell r="S1674" t="str">
            <v>EQUIPO DAÑADO EN ASC / HCF-0260</v>
          </cell>
          <cell r="T1674" t="str">
            <v xml:space="preserve">   ANGEL LAZCANO                  </v>
          </cell>
          <cell r="U1674">
            <v>42887</v>
          </cell>
          <cell r="V1674" t="str">
            <v>CENTRO</v>
          </cell>
          <cell r="X1674" t="str">
            <v>CLIENTE</v>
          </cell>
          <cell r="Y1674">
            <v>42853</v>
          </cell>
          <cell r="AD1674" t="str">
            <v>Nezahualcoyotl/Ampliacion Vicente Villad</v>
          </cell>
          <cell r="AE1674" t="str">
            <v>MEX</v>
          </cell>
          <cell r="AF1674" t="str">
            <v>MX</v>
          </cell>
          <cell r="AG1674" t="str">
            <v>10417061</v>
          </cell>
          <cell r="AH1674" t="str">
            <v>ISRAEL RUIZ</v>
          </cell>
          <cell r="AI1674" t="str">
            <v>Juárez 275 depto 3</v>
          </cell>
          <cell r="AJ1674" t="str">
            <v>5540966345</v>
          </cell>
          <cell r="AK1674" t="str">
            <v>5540966345</v>
          </cell>
          <cell r="AL1674" t="str">
            <v>55710</v>
          </cell>
          <cell r="AM1674" t="str">
            <v>11/05/2017 05 : 33 ARANTXA.MON : TCF111/05/2017 05 : 32 ARANTXA.MON : Se autoriza NP5; numero de serie yticket correcto10/05/2017 01 : 29 201767 : P1A: 173331 PANEL 09-05-2017 OC-101051306/05/2017 07 : 48 201767 : PANEL DAÑADO29/04/2017 04 : 31 201767 : V1. 03/05/2017: 10 A.M. - 6 P.M.H-24411 SE ASIGNA T87TAR27/04/2017 05 : 35 GERARDO.GRA : ODSWTP ELABORADA POR EMC*RD% AVE. PANTITLAN Y AVE. GLORIETA BUCARELI</v>
          </cell>
          <cell r="AN1674" t="str">
            <v>1TE50B8NUSCB</v>
          </cell>
          <cell r="AO1674" t="str">
            <v>Smart</v>
          </cell>
          <cell r="AP1674" t="str">
            <v>Hisense</v>
          </cell>
          <cell r="AQ1674" t="str">
            <v>Opera</v>
          </cell>
          <cell r="AR1674" t="str">
            <v>FHD 1920 x 1080</v>
          </cell>
          <cell r="AS1674" t="str">
            <v/>
          </cell>
          <cell r="AT1674" t="e">
            <v>#N/A</v>
          </cell>
        </row>
        <row r="1675">
          <cell r="D1675">
            <v>60317301</v>
          </cell>
          <cell r="E1675" t="str">
            <v>A</v>
          </cell>
          <cell r="F1675" t="str">
            <v>TV</v>
          </cell>
          <cell r="G1675" t="str">
            <v>MONICA VARGAS GARCIA</v>
          </cell>
          <cell r="H1675" t="str">
            <v>CALLE 120, No. 39, UNIDAD HABITACIONAL SANTA CRUZ MELLEHUALCO, IZTAPALAPA</v>
          </cell>
          <cell r="I1675" t="str">
            <v>0445536536703</v>
          </cell>
          <cell r="J1675" t="str">
            <v>HISENSE</v>
          </cell>
          <cell r="K1675" t="str">
            <v>50K20DW</v>
          </cell>
          <cell r="L1675" t="str">
            <v>50G143291H01497</v>
          </cell>
          <cell r="M1675" t="str">
            <v>POLIZA</v>
          </cell>
          <cell r="N1675" t="str">
            <v>POLIZA</v>
          </cell>
          <cell r="O1675">
            <v>42216</v>
          </cell>
          <cell r="P1675">
            <v>42860</v>
          </cell>
          <cell r="Q1675">
            <v>201767</v>
          </cell>
          <cell r="R1675" t="str">
            <v>11/05/2017 05 : 28  ARANTXA.MON : NP5 P1A: 173331 PANEL      OC-1010507</v>
          </cell>
          <cell r="S1675" t="str">
            <v xml:space="preserve">EQUIPO DAÑADO EN DOMICILIO DE CLIENTE / </v>
          </cell>
          <cell r="T1675" t="str">
            <v xml:space="preserve">   ANGEL LAZCANO                  </v>
          </cell>
          <cell r="U1675">
            <v>42887</v>
          </cell>
          <cell r="V1675" t="str">
            <v>CENTRO</v>
          </cell>
          <cell r="X1675" t="str">
            <v>CLIENTE</v>
          </cell>
          <cell r="Y1675">
            <v>42853</v>
          </cell>
          <cell r="AD1675" t="str">
            <v>u hab santa cruz mellehualco/iztapalapa</v>
          </cell>
          <cell r="AE1675" t="str">
            <v>DF</v>
          </cell>
          <cell r="AF1675" t="str">
            <v>MX</v>
          </cell>
          <cell r="AG1675" t="str">
            <v>10416888</v>
          </cell>
          <cell r="AH1675" t="str">
            <v>MONICA VARGAS GARCIAS</v>
          </cell>
          <cell r="AI1675" t="str">
            <v>120 39</v>
          </cell>
          <cell r="AJ1675" t="str">
            <v>15468350</v>
          </cell>
          <cell r="AK1675" t="str">
            <v>15468350</v>
          </cell>
          <cell r="AL1675" t="str">
            <v>09290</v>
          </cell>
          <cell r="AM1675" t="str">
            <v>30/05/2017 02 : 29 SEMIRAMIS.M : CSCCte se comunica para verificar cuando se le enviara su equipo se le pideayuda a Brenda de cambios físicos ya que aun no hay información en labase24/05/2017 02 : 50 SEMIRAMIS.M : CSCCte se comunica para verificar cuando se determina sobre su equipo sele informa a Adolfo si se genera cambio de equipo ya que el cte esta muyinsistente en que se de una solución13/05/2017 05 : 32 JUANANTONIO : CSCcte se comunica para validar estatus de dos en sistema aparece11/05/2017 05 : 28 ARANTXA.MON : TCF1 11/05/2017 05 : 28 ARANTXA.MON :Se autoriza NP5; numero de serie y ticket correcto se dan tiempos a cteok David j.11/05/2017 05 : 28 ARANTXA.MON : TCF111/05/2017 05 : 28 ARANTXA.MON : Se autoriza NP5; numero de serie yticket correcto10/05/2017 01 : 18 201767 : P1A: 173331 PANEL 09-05-2017 OC-101050706/05/2017 07 : 30 201767 : PANEL DAÑADO06/05/2017 06 : 47 ADRIANA.SAN : CSCSe comunica cliente solicitando información de servicio, se contacta alCSA con la Srta. Andrea indica se realizara solicitud de pza.29/04/2017 04 : 48 201767 : V1. 03/05/2017: 10 A.M. - 6 P.M.H-24413 SE ASIGNA T52CAE27/04/2017 01 : 30 ANA.LAURA : CSC26/04/2017 01 : 04 GABRIELA.B : ODSWPDAV 8 Y SAMUEL GOMPERZ, CASA COLOR AZUL.</v>
          </cell>
          <cell r="AN1675" t="str">
            <v>1TE50B8NUSCB</v>
          </cell>
          <cell r="AO1675" t="str">
            <v>Smart</v>
          </cell>
          <cell r="AP1675" t="str">
            <v>Hisense</v>
          </cell>
          <cell r="AQ1675" t="str">
            <v>Opera</v>
          </cell>
          <cell r="AR1675" t="str">
            <v>FHD 1920 x 1080</v>
          </cell>
          <cell r="AS1675" t="str">
            <v/>
          </cell>
          <cell r="AT1675" t="e">
            <v>#N/A</v>
          </cell>
        </row>
        <row r="1676">
          <cell r="D1676">
            <v>60313680</v>
          </cell>
          <cell r="E1676" t="str">
            <v>A</v>
          </cell>
          <cell r="F1676" t="str">
            <v>TV</v>
          </cell>
          <cell r="G1676" t="str">
            <v>OMAR MORA</v>
          </cell>
          <cell r="H1676" t="str">
            <v>PASEO TRIUFO DE LA REPUBLICA #3809, COL. CIRCUITO PRONAF</v>
          </cell>
          <cell r="I1676">
            <v>6566696640</v>
          </cell>
          <cell r="J1676" t="str">
            <v>HISENSE</v>
          </cell>
          <cell r="K1676" t="str">
            <v>43H7C</v>
          </cell>
          <cell r="L1676" t="str">
            <v>43G163448H00915</v>
          </cell>
          <cell r="M1676" t="str">
            <v>POLIZA DE GARANTIA</v>
          </cell>
          <cell r="N1676" t="str">
            <v>POLIZA DE GARANTIA</v>
          </cell>
          <cell r="O1676">
            <v>42802</v>
          </cell>
          <cell r="P1676">
            <v>42812</v>
          </cell>
          <cell r="Q1676">
            <v>202246</v>
          </cell>
          <cell r="R1676" t="str">
            <v>08/04/2017 00 : 10  ARANTXA.MON : TCF1
08/04/2017 00 : 10  ARANTXA.MON : NP506/04/2017 05 : 28 202246 : P1, T197917 (panel)OC-1009408</v>
          </cell>
          <cell r="S1676" t="str">
            <v>Se recolecto equipo con caja, cable y ba</v>
          </cell>
          <cell r="T1676" t="str">
            <v xml:space="preserve">         IDALIA LOZA              </v>
          </cell>
          <cell r="U1676">
            <v>42887</v>
          </cell>
          <cell r="V1676" t="str">
            <v>NORTE</v>
          </cell>
          <cell r="X1676" t="str">
            <v>TALLER</v>
          </cell>
          <cell r="Y1676">
            <v>42803</v>
          </cell>
          <cell r="AD1676" t="str">
            <v>juarez/col circuito pronas</v>
          </cell>
          <cell r="AE1676" t="str">
            <v>CHI</v>
          </cell>
          <cell r="AF1676" t="str">
            <v>MX</v>
          </cell>
          <cell r="AG1676" t="str">
            <v>10413885</v>
          </cell>
          <cell r="AH1676" t="str">
            <v>OMAR MORA</v>
          </cell>
          <cell r="AI1676" t="str">
            <v>3809 pasoes triunfos de la republica</v>
          </cell>
          <cell r="AJ1676" t="str">
            <v>6566696640</v>
          </cell>
          <cell r="AK1676">
            <v>0</v>
          </cell>
          <cell r="AL1676" t="str">
            <v>32315</v>
          </cell>
          <cell r="AM1676" t="str">
            <v>26/05/2017 07 : 12 SEMIRAMIS.M : Me comunique con csa para solicitar elformato de cambio físico indica Idalia de csa menciona que lo enviodesde el mes de Abril nos menciona que lo reenviara24/05/2017 01 : 48 SEMIRAMIS.M : CSCSe comunica personal de tda para mencionar que hemos excedido el tiempopara dar un solución a la orden por lo que piden que ya se le de unasolución se le menciona a Brenda de cf08/04/2017 00 : 10 ARANTXA.MON : TCF108/04/2017 00 : 10 ARANTXA.MON : NP506/04/2017 05 : 28 202246 : P1, T197917 OC-1009408- SE MANDO FORMATO RMADE PANELES A.REYE@SHISENSE Y REFACCIONES@HISENSE06/04/2017 05 : 26 202246 : SE REIBIO FUENTE SE LE INSTALO FUENTE Y NOHAY LUZ DE FONDO PANEL NO FUNCIONA SE SOLICITARA PANEL05/04/2017 22 : 45 MARIA.EUGENI : SEG: CSA Favor de actualizar folio,llego refaccion 04/04/201705/04/2017 10 : 25 ARANTXA.MON : P2A GUIA: 7713619933 03/04/201705/04/2017 04 : 16 202246 : SE RECIBIO REFACCION SE PROCEDERA CONREPARACION DEL EQUIPO04/04/2017 06 : 02 202246 : YA SE SOLICITARON LAS REFACCIONES VIA CORREO31/03/201731/03/2017 07 : 39 MARIA.EUGENI : SEG: Se le pide a CSA que soliciterefaccion por correo.30/03/2017 07 : 51 202246 : SEGUIMIOS SIN PODER REALIZAR PEDIDO (PIEZAAPARECE EN 0.00 EN SISTEMA OPEN BRAVO)30/03/2017 02 : 28 202246 : NO SE HA PODIDO REALIZAR PEDIDO POR OPENBRAVO, SE MANDO CORREO A SEGUIMIENTO0128/03/2017 23 : 48 MARIA.EUGENI : DGR: Equipo de Piso.28/03/2017 07 : 11 202246 : EQUIPO DE TIENDA.28/03/2017 06 : 57 MARIA.EUGENI : SEG: Seguimos en espera deactualizacion de folio, orden con 18 dias.22/03/2017 04 : 04 MARIA.EUGENI : SEG: Me pongo en contacto con CSA yme contesta Martin, comenta que Idalia no esta y comenta que el Eq. estaen Taller le pido actualizacion de folio y OC- en sistema. En espera deesta informacion22/03/2017 03 : 44 MARIA.EUGENI : SEG: V1P09/03/2017 03 : 27 LUIS.D : ODSWTPEQUIPO DE PISO RD//% LOPEZ MATEOS Y AMERICAS ,</v>
          </cell>
          <cell r="AN1676" t="str">
            <v>3TE43G154905</v>
          </cell>
          <cell r="AO1676" t="str">
            <v>Smart</v>
          </cell>
          <cell r="AP1676" t="str">
            <v>Hisense</v>
          </cell>
          <cell r="AQ1676" t="str">
            <v>Opera</v>
          </cell>
          <cell r="AR1676" t="str">
            <v>UHD 3840 X 2160</v>
          </cell>
          <cell r="AS1676" t="str">
            <v>3TE43G1632G6CRMM012</v>
          </cell>
          <cell r="AT1676" t="str">
            <v>0</v>
          </cell>
          <cell r="AU1676" t="str">
            <v>43H7C</v>
          </cell>
          <cell r="AV1676" t="str">
            <v>3TE43G1632G6</v>
          </cell>
          <cell r="AW1676" t="str">
            <v>CRM</v>
          </cell>
          <cell r="AX1676" t="str">
            <v>M012</v>
          </cell>
        </row>
        <row r="1677">
          <cell r="D1677">
            <v>60313898</v>
          </cell>
          <cell r="E1677" t="str">
            <v>A</v>
          </cell>
          <cell r="F1677" t="str">
            <v>TV</v>
          </cell>
          <cell r="G1677" t="str">
            <v>MIRNA YADIRA MARTINEZ</v>
          </cell>
          <cell r="H1677" t="str">
            <v>C. RIVERA MILAN #380, COL. RIVERAS DEL BRAVO II</v>
          </cell>
          <cell r="I1677">
            <v>6561339496</v>
          </cell>
          <cell r="J1677" t="str">
            <v>HISENSE</v>
          </cell>
          <cell r="K1677" t="str">
            <v>50K20D</v>
          </cell>
          <cell r="L1677" t="str">
            <v>50J140472H01482</v>
          </cell>
          <cell r="M1677" t="str">
            <v>TICKET DE COMPRA</v>
          </cell>
          <cell r="N1677">
            <v>5990.01</v>
          </cell>
          <cell r="O1677" t="str">
            <v>09/25/2014</v>
          </cell>
          <cell r="P1677">
            <v>42794</v>
          </cell>
          <cell r="Q1677">
            <v>202246</v>
          </cell>
          <cell r="R1677" t="str">
            <v xml:space="preserve">
29/03/2017 02 : 23  MARCO.DIAZ : TCF1. JESSICA O
16/03/2017 05 : 54  JORGE.VAZ : TCF1
16/03/2017 05 : 54  JORGE.VAZ : NP51               1/03/2017 08 : 27 202246 : P1-T173064, (PANEL)  OC-1008473</v>
          </cell>
          <cell r="S1677" t="str">
            <v>Se recolecto equipo con caja ,control re</v>
          </cell>
          <cell r="T1677" t="str">
            <v xml:space="preserve"> IDALIA LOZA                    Fe</v>
          </cell>
          <cell r="U1677">
            <v>42887</v>
          </cell>
          <cell r="V1677" t="str">
            <v>NORTE</v>
          </cell>
          <cell r="X1677" t="str">
            <v>TALLER</v>
          </cell>
          <cell r="Y1677">
            <v>42804</v>
          </cell>
          <cell r="AD1677" t="str">
            <v>Cd. Juarez/Riveras del Bravo II</v>
          </cell>
          <cell r="AE1677" t="str">
            <v>CHI</v>
          </cell>
          <cell r="AF1677" t="str">
            <v>MX</v>
          </cell>
          <cell r="AG1677" t="str">
            <v>10412509</v>
          </cell>
          <cell r="AH1677" t="str">
            <v>MIRNA YADIRA MARTINEZ</v>
          </cell>
          <cell r="AI1677" t="str">
            <v>Rivera Millan No. 380</v>
          </cell>
          <cell r="AJ1677" t="str">
            <v>656-133-94-96</v>
          </cell>
          <cell r="AK1677">
            <v>0</v>
          </cell>
          <cell r="AL1677" t="str">
            <v>32599</v>
          </cell>
          <cell r="AM1677" t="str">
            <v>29/03/2017 02 : 26 MARCO.DIAZ : TCF1PU CSA CONFIRMA MARTIN RENTERIA.JESSICA O29/03/2017 02 : 23 MARCO.DIAZ : TCF1. JESSICA O16/03/2017 05 : 54 JORGE.VAZ : TCF116/03/2017 05 : 54 JORGE.VAZ : NP511/03/2017 08 : 27 202246 : P1-T173064, OC-100847311/03/2017 05 : 22 ANA.LAURA : ODSWTPDA SEGUIMIENTO A LA ODS 60312059 /CTE REFIERE QUE YA LE RECOLECTARON EL EQUIPO, ESTA MOLESTO POR EL TIEMPO Q DEBE SEGUIR ESPERANDO, PIDE SEA A LA BREVEDAD</v>
          </cell>
          <cell r="AN1677" t="str">
            <v>3TE50G132311</v>
          </cell>
          <cell r="AO1677" t="str">
            <v>Básica</v>
          </cell>
          <cell r="AP1677" t="str">
            <v>Hisense</v>
          </cell>
          <cell r="AQ1677" t="str">
            <v>Opera</v>
          </cell>
          <cell r="AR1677" t="str">
            <v>FHD 1920 x 1080</v>
          </cell>
          <cell r="AS1677" t="str">
            <v/>
          </cell>
          <cell r="AT1677" t="e">
            <v>#N/A</v>
          </cell>
        </row>
        <row r="1678">
          <cell r="D1678">
            <v>60314534</v>
          </cell>
          <cell r="E1678" t="str">
            <v>A</v>
          </cell>
          <cell r="F1678" t="str">
            <v>TV</v>
          </cell>
          <cell r="G1678" t="str">
            <v xml:space="preserve">PAOLA ESCARCEGA </v>
          </cell>
          <cell r="H1678" t="str">
            <v>C.ESPERANZA SANDOVAL #7115, COL. INDEPENCIA II</v>
          </cell>
          <cell r="I1678">
            <v>6563171797</v>
          </cell>
          <cell r="J1678" t="str">
            <v>HISENSE</v>
          </cell>
          <cell r="K1678" t="str">
            <v>50K20DW</v>
          </cell>
          <cell r="L1678" t="str">
            <v>50G143291H15937</v>
          </cell>
          <cell r="M1678" t="str">
            <v>TICKET DE COMPRA</v>
          </cell>
          <cell r="N1678">
            <v>10120.879999999999</v>
          </cell>
          <cell r="O1678">
            <v>42094</v>
          </cell>
          <cell r="P1678">
            <v>42812</v>
          </cell>
          <cell r="Q1678">
            <v>202246</v>
          </cell>
          <cell r="R1678" t="str">
            <v>01/04/2017 05 : 31  MARCO.DIAZ : TCF1. JESSICA O
30/03/2017 01 : 55  ERNESTO.HERN : TCF1
30/03/2017 01 : 55  ERNESTO.HERN : NP5         5/03/2017 02 : 00 202246 : P1 T173331 (PANEL), OC-1009023</v>
          </cell>
          <cell r="S1678" t="str">
            <v>Equipo se recolecto con base control y c</v>
          </cell>
          <cell r="T1678" t="str">
            <v xml:space="preserve">  IDALIA LOZA                     </v>
          </cell>
          <cell r="U1678">
            <v>42887</v>
          </cell>
          <cell r="V1678" t="str">
            <v>NORTE</v>
          </cell>
          <cell r="X1678" t="str">
            <v>TALLER</v>
          </cell>
          <cell r="Y1678">
            <v>42815</v>
          </cell>
          <cell r="AD1678" t="str">
            <v>cd. juarez/independencia II</v>
          </cell>
          <cell r="AE1678" t="str">
            <v>CHI</v>
          </cell>
          <cell r="AF1678" t="str">
            <v>MX</v>
          </cell>
          <cell r="AG1678" t="str">
            <v>10413677</v>
          </cell>
          <cell r="AH1678" t="str">
            <v>PAOLA ESCARSEGA</v>
          </cell>
          <cell r="AI1678" t="str">
            <v>7115 Esperanza Sandoval</v>
          </cell>
          <cell r="AJ1678" t="str">
            <v>6563171797</v>
          </cell>
          <cell r="AK1678">
            <v>0</v>
          </cell>
          <cell r="AL1678" t="str">
            <v>32630</v>
          </cell>
          <cell r="AM1678" t="str">
            <v>01/04/2017 05 : 32 MARCO.DIAZ : TCF1PU CSA CONFIRMA IDALIA LOZA.JESSICA O01/04/2017 05 : 31 MARCO.DIAZ : TCF1. JESSICA O30/03/2017 01 : 55 ERNESTO.HERN : TCF130/03/2017 01 : 55 ERNESTO.HERN : NP529/03/2017 08 : 14 202246 : SE MANDO CORREO CON FORMATO RMA PARAPANELES, A REFACCIONES@HISENSE.COM.MX,SFERRER@HISENSE.COM.MX,AREYES@HISENSE.COM.MX25/03/2017 02 : 00 202246 : P1 T173331, OC-100902324/03/2017 01 : 57 MARIA.EUGENI : SEG: CSA Favor de poner fecha devisita y realizar Pre-Diagnostico, colocar OC- a la brevedad.22/03/2017 00 : 37 ADRIANA.SAN : ODSWTP ELABORADA POR EMC*RD% 2DE OCTUBRE Y PABLO GOMEZ</v>
          </cell>
          <cell r="AN1678" t="str">
            <v>1TE50B8NUSCB</v>
          </cell>
          <cell r="AO1678" t="str">
            <v>Smart</v>
          </cell>
          <cell r="AP1678" t="str">
            <v>Hisense</v>
          </cell>
          <cell r="AQ1678" t="str">
            <v>Opera</v>
          </cell>
          <cell r="AR1678" t="str">
            <v>FHD 1920 x 1080</v>
          </cell>
          <cell r="AS1678" t="str">
            <v/>
          </cell>
          <cell r="AT1678" t="e">
            <v>#N/A</v>
          </cell>
        </row>
        <row r="1679">
          <cell r="D1679">
            <v>60317784</v>
          </cell>
          <cell r="E1679" t="str">
            <v>A</v>
          </cell>
          <cell r="F1679" t="str">
            <v>TV</v>
          </cell>
          <cell r="G1679" t="str">
            <v>AURELIO VAZQUEZ FLORES</v>
          </cell>
          <cell r="H1679" t="str">
            <v>CARRETERA A ZACATECAS #1319 FRACC. LOS SALAZARES C.P. 78116  SAN LUIS POTOSI, S.L.P.</v>
          </cell>
          <cell r="I1679" t="str">
            <v>444 239 32 06</v>
          </cell>
          <cell r="J1679" t="str">
            <v>HISENSE</v>
          </cell>
          <cell r="K1679" t="str">
            <v>40D37</v>
          </cell>
          <cell r="L1679" t="str">
            <v>40M154812H03191</v>
          </cell>
          <cell r="M1679">
            <v>938596</v>
          </cell>
          <cell r="N1679">
            <v>5080</v>
          </cell>
          <cell r="O1679">
            <v>42796</v>
          </cell>
          <cell r="P1679">
            <v>42862</v>
          </cell>
          <cell r="Q1679">
            <v>200999</v>
          </cell>
          <cell r="R1679" t="str">
            <v>09/05/2017 04 : 05  ARANTXA.MON : TCF1
09/05/2017 04 : 04  ARANTXA.MON : Se autoriza NP5; numero de serie y ticket correcto
09/05/2017 02 : 18  MA.ISABEL : SEG: DGR
07/05/2017 04 : 35 200999 : P1 TARJETA MAIN T188693 OC-1010433.-</v>
          </cell>
          <cell r="S1679" t="str">
            <v>QUIPO EN TALLER</v>
          </cell>
          <cell r="T1679" t="str">
            <v xml:space="preserve">  ANTONIO TORRES                  </v>
          </cell>
          <cell r="U1679">
            <v>42887</v>
          </cell>
          <cell r="V1679" t="str">
            <v>NORTE</v>
          </cell>
          <cell r="X1679" t="str">
            <v>TALLER</v>
          </cell>
          <cell r="Y1679">
            <v>42860</v>
          </cell>
          <cell r="AD1679" t="str">
            <v>San Luis Potosi/Fraccion Los Salazares</v>
          </cell>
          <cell r="AE1679" t="str">
            <v>SLP</v>
          </cell>
          <cell r="AF1679" t="str">
            <v>MX</v>
          </cell>
          <cell r="AG1679" t="str">
            <v>10417299</v>
          </cell>
          <cell r="AH1679" t="str">
            <v>AURELIO VAZQUEZ FLORES</v>
          </cell>
          <cell r="AI1679" t="str">
            <v>1319 Carretera a zacatecas</v>
          </cell>
          <cell r="AJ1679" t="str">
            <v>4442393206</v>
          </cell>
          <cell r="AK1679">
            <v>0</v>
          </cell>
          <cell r="AL1679" t="str">
            <v>78116</v>
          </cell>
          <cell r="AM1679" t="str">
            <v>09/05/2017 04 : 05 ARANTXA.MON : TCF109/05/2017 04 : 04 ARANTXA.MON : Se autoriza NP5; numero de serie yticket correcto09/05/2017 02 : 18 MA.ISABEL : SEG: DGR07/05/2017 04 : 35 200999 : P1 TARJETA MAIN T188693 OC-1010433.-06/05/2017 07 : 34 200999 : EN DIAGNOSTICO.-06/05/2017 00 : 14 GABRIELA.B : Elaborado por */RG06/05/2017 00 : 14 GABRIELA.B : ODSWTP29/04/2017 06 : 39 GABRIELA.B : RD %CASI ESQUINA PERIFÉRICO</v>
          </cell>
          <cell r="AN1679" t="str">
            <v>3TE40G144668</v>
          </cell>
          <cell r="AO1679" t="str">
            <v>Básica</v>
          </cell>
          <cell r="AP1679" t="str">
            <v>Hisense</v>
          </cell>
          <cell r="AQ1679" t="str">
            <v>Opera</v>
          </cell>
          <cell r="AR1679" t="str">
            <v>FHD 1920 x 1080</v>
          </cell>
          <cell r="AS1679" t="str">
            <v>GTE40G153352CRMM012</v>
          </cell>
          <cell r="AT1679" t="str">
            <v>0</v>
          </cell>
          <cell r="AU1679" t="str">
            <v>40H5B</v>
          </cell>
          <cell r="AV1679" t="str">
            <v>GTE40G153352</v>
          </cell>
          <cell r="AW1679" t="str">
            <v>CRM</v>
          </cell>
          <cell r="AX1679" t="str">
            <v>M012</v>
          </cell>
        </row>
        <row r="1680">
          <cell r="D1680">
            <v>60318179</v>
          </cell>
          <cell r="E1680" t="str">
            <v>A</v>
          </cell>
          <cell r="F1680" t="str">
            <v>TV</v>
          </cell>
          <cell r="G1680" t="str">
            <v>OLEGARIO RODRIGUEZ VERASTEGUI</v>
          </cell>
          <cell r="H1680" t="str">
            <v>CARRETERA A ZACATECAS #1319 FRACC. LOS SALAZARES C.P. 78116  SAN LUIS POTOSI, S.L.P.</v>
          </cell>
          <cell r="I1680" t="str">
            <v>444 239 32 06</v>
          </cell>
          <cell r="J1680" t="str">
            <v>HISENSE</v>
          </cell>
          <cell r="K1680" t="str">
            <v>40K20DW</v>
          </cell>
          <cell r="L1680" t="str">
            <v>40G145154H02151</v>
          </cell>
          <cell r="M1680">
            <v>123962</v>
          </cell>
          <cell r="N1680">
            <v>6199</v>
          </cell>
          <cell r="O1680">
            <v>42289</v>
          </cell>
          <cell r="P1680">
            <v>42869</v>
          </cell>
          <cell r="Q1680">
            <v>200999</v>
          </cell>
          <cell r="R1680" t="str">
            <v>16/05/2017 08 : 10  ARANTXA.MON : TCF1
16/05/2017 08 : 10  ARANTXA.MON : Se autoriza NP5; INFORMACION CORRECTA
14/05/2017 05 : 45 200999 : P1.- TARJETA MAIN T179489 OC-1010791.</v>
          </cell>
          <cell r="S1680" t="str">
            <v>QUIPO EN TALLER</v>
          </cell>
          <cell r="T1680" t="str">
            <v xml:space="preserve">  ANTONIO TORRES                  </v>
          </cell>
          <cell r="U1680">
            <v>42887</v>
          </cell>
          <cell r="V1680" t="str">
            <v>NORTE</v>
          </cell>
          <cell r="X1680" t="str">
            <v>TALLER</v>
          </cell>
          <cell r="Y1680">
            <v>42865</v>
          </cell>
          <cell r="AD1680" t="str">
            <v>San luis potosi /fracc los salazares</v>
          </cell>
          <cell r="AE1680" t="str">
            <v>SLP</v>
          </cell>
          <cell r="AF1680" t="str">
            <v>MX</v>
          </cell>
          <cell r="AG1680" t="str">
            <v>10417979</v>
          </cell>
          <cell r="AH1680" t="str">
            <v>OLEGARIO RODRIGUEZ VERASTEGUI</v>
          </cell>
          <cell r="AI1680" t="str">
            <v>carretera a zacatecas num 1319</v>
          </cell>
          <cell r="AJ1680" t="str">
            <v>4442393206</v>
          </cell>
          <cell r="AK1680">
            <v>0</v>
          </cell>
          <cell r="AL1680" t="str">
            <v>78116</v>
          </cell>
          <cell r="AM1680" t="str">
            <v>16/05/2017 08 : 10 ARANTXA.MON : TCF116/05/2017 08 : 10 ARANTXA.MON : Se autoriza NP5; INFORMACION CORRECTA14/05/2017 05 : 45 200999 : P1.- TARJETA MAIN T179489 OC-1010791.-11/05/2017 00 : 44 200999 : V1.- 12/MAYO/2017.-10/05/2017 23 : 34 GERARDO.GRA : ODSWTPRD....CASI ESQ CON ANILLO PERIFÉRICO</v>
          </cell>
          <cell r="AN1680" t="str">
            <v>3TE40A144716</v>
          </cell>
          <cell r="AO1680" t="str">
            <v>Smart</v>
          </cell>
          <cell r="AP1680" t="str">
            <v>Hisense</v>
          </cell>
          <cell r="AQ1680" t="str">
            <v>Opera</v>
          </cell>
          <cell r="AR1680" t="str">
            <v>FHD 1920 x 1080</v>
          </cell>
          <cell r="AS1680" t="str">
            <v>GTE40G153352CRMM012</v>
          </cell>
          <cell r="AT1680" t="str">
            <v>0</v>
          </cell>
          <cell r="AU1680" t="str">
            <v>40H5B</v>
          </cell>
          <cell r="AV1680" t="str">
            <v>GTE40G153352</v>
          </cell>
          <cell r="AW1680" t="str">
            <v>CRM</v>
          </cell>
          <cell r="AX1680" t="str">
            <v>M012</v>
          </cell>
        </row>
        <row r="1681">
          <cell r="D1681">
            <v>60318210</v>
          </cell>
          <cell r="E1681" t="str">
            <v>A</v>
          </cell>
          <cell r="F1681" t="str">
            <v>TV</v>
          </cell>
          <cell r="G1681" t="str">
            <v>ERNESTO AGUILAR SANCHEZ</v>
          </cell>
          <cell r="H1681" t="str">
            <v>CARRETERA A ZACATECAS #1319 FRACC. LOS SALAZARES C.P. 78116  SAN LUIS POTOSI, S.L.P.</v>
          </cell>
          <cell r="I1681" t="str">
            <v>444 239 32 06</v>
          </cell>
          <cell r="J1681" t="str">
            <v>HISENSE</v>
          </cell>
          <cell r="K1681" t="str">
            <v>32H5B</v>
          </cell>
          <cell r="L1681" t="str">
            <v>32G153355H00808</v>
          </cell>
          <cell r="M1681">
            <v>377754</v>
          </cell>
          <cell r="N1681">
            <v>4213</v>
          </cell>
          <cell r="O1681">
            <v>42475</v>
          </cell>
          <cell r="P1681">
            <v>42869</v>
          </cell>
          <cell r="Q1681">
            <v>200999</v>
          </cell>
          <cell r="R1681" t="str">
            <v>16/05/2017 08 : 07  ARANTXA.MON : TCF1
16/05/2017 08 : 07  ARANTXA.MON : Se autoriza NP5; INFORMACION CORRECTA
14/05/2017 05 : 46 200999 : P1.- TARJETA MAIN T185606 OC-1010791.</v>
          </cell>
          <cell r="S1681" t="str">
            <v>QUIPO EN TALLER</v>
          </cell>
          <cell r="T1681" t="str">
            <v xml:space="preserve">  ANTONIO TORRES                  </v>
          </cell>
          <cell r="U1681">
            <v>42887</v>
          </cell>
          <cell r="V1681" t="str">
            <v>NORTE</v>
          </cell>
          <cell r="X1681" t="str">
            <v>TALLER</v>
          </cell>
          <cell r="Y1681">
            <v>42865</v>
          </cell>
          <cell r="AD1681" t="str">
            <v>SLP/Frac Los Salazares</v>
          </cell>
          <cell r="AE1681" t="str">
            <v>SLP</v>
          </cell>
          <cell r="AF1681" t="str">
            <v>MX</v>
          </cell>
          <cell r="AG1681" t="str">
            <v>10417992</v>
          </cell>
          <cell r="AH1681" t="str">
            <v>ERNESTO AGUILAR SANCHEZ</v>
          </cell>
          <cell r="AI1681" t="str">
            <v>1319 Carretera Zacatecas</v>
          </cell>
          <cell r="AJ1681" t="str">
            <v>4448236211</v>
          </cell>
          <cell r="AK1681" t="str">
            <v>4448236211</v>
          </cell>
          <cell r="AL1681" t="str">
            <v>78116</v>
          </cell>
          <cell r="AM1681" t="str">
            <v>16/05/2017 08 : 07 ARANTXA.MON : TCF116/05/2017 08 : 07 ARANTXA.MON : Se autoriza NP5; INFORMACION CORRECTA14/05/2017 05 : 46 200999 : P1.- TARJETA MAIN T185606 OC-1010791.-11/05/2017 03 : 03 200999 : V1.- JUEVES 11/05/2017.-11/05/2017 00 : 28 JUANANTONIO : ODSWTP ELABORADA POR EMC*RD% ESQ. CON ANILLO PERIFERICO. EXACTAMENTE EN BODEGA ELIZONDO</v>
          </cell>
          <cell r="AN1681" t="str">
            <v>3TE32A150815</v>
          </cell>
          <cell r="AO1681" t="str">
            <v>Smart</v>
          </cell>
          <cell r="AP1681" t="str">
            <v>Hisense</v>
          </cell>
          <cell r="AQ1681" t="str">
            <v>Opera</v>
          </cell>
          <cell r="AR1681" t="str">
            <v>HD 1366 X 768</v>
          </cell>
          <cell r="AS1681" t="str">
            <v>3TE32G1614E4G1614E4M012</v>
          </cell>
          <cell r="AT1681" t="str">
            <v>0</v>
          </cell>
          <cell r="AU1681" t="str">
            <v>32H5B2</v>
          </cell>
          <cell r="AV1681" t="str">
            <v>3TE32G1614E4</v>
          </cell>
          <cell r="AW1681" t="str">
            <v>G1614E4</v>
          </cell>
          <cell r="AX1681" t="str">
            <v>M012</v>
          </cell>
        </row>
        <row r="1682">
          <cell r="D1682">
            <v>60318260</v>
          </cell>
          <cell r="E1682" t="str">
            <v>A</v>
          </cell>
          <cell r="F1682" t="str">
            <v>TV</v>
          </cell>
          <cell r="G1682" t="str">
            <v>GRACIELA ALEJANDRA ZAPATA MELENDEZ</v>
          </cell>
          <cell r="H1682" t="str">
            <v xml:space="preserve">JOSE MARIA BOCANEGRA            EDIF. 29 DEP. F C.P. 78318 SOLEDAD DE GRACIANO SANCHEZ, S.L.P. </v>
          </cell>
          <cell r="I1682" t="str">
            <v>444 844 79 73</v>
          </cell>
          <cell r="J1682" t="str">
            <v>HISENSE</v>
          </cell>
          <cell r="K1682" t="str">
            <v>50K20DW</v>
          </cell>
          <cell r="L1682" t="str">
            <v>50G143291H08648</v>
          </cell>
          <cell r="M1682" t="str">
            <v xml:space="preserve">POLIZA </v>
          </cell>
          <cell r="N1682" t="str">
            <v xml:space="preserve">POLIZA </v>
          </cell>
          <cell r="O1682">
            <v>42023</v>
          </cell>
          <cell r="P1682">
            <v>42875</v>
          </cell>
          <cell r="Q1682">
            <v>200999</v>
          </cell>
          <cell r="R1682" t="str">
            <v>23/05/2017 06 : 16  ARANTXA.MON : TCF1
23/05/2017 06 : 15  ARANTXA.MON : Se autoriza NP5; INFORMACION CORRECTA
20/05/2017 03 : 45 200999 : P1 PANEL T173331 OC-1010995.-</v>
          </cell>
          <cell r="S1682" t="str">
            <v>QUIPO EN TALLER</v>
          </cell>
          <cell r="T1682" t="str">
            <v xml:space="preserve">  ANTONIO TORRES                  </v>
          </cell>
          <cell r="U1682">
            <v>42887</v>
          </cell>
          <cell r="V1682" t="str">
            <v>NORTE</v>
          </cell>
          <cell r="X1682" t="str">
            <v>TALLER</v>
          </cell>
          <cell r="Y1682">
            <v>42866</v>
          </cell>
          <cell r="AD1682" t="str">
            <v>Soledad De graciano Sanchez/San Antonio</v>
          </cell>
          <cell r="AE1682" t="str">
            <v>SLP</v>
          </cell>
          <cell r="AF1682" t="str">
            <v>MX</v>
          </cell>
          <cell r="AG1682" t="str">
            <v>10417551</v>
          </cell>
          <cell r="AH1682" t="str">
            <v>GRACIALA ALEJANDRA ZAPATA MELENDEZ</v>
          </cell>
          <cell r="AI1682" t="str">
            <v>Jose Maria Boca Negra Edif 29 Dep. F</v>
          </cell>
          <cell r="AJ1682" t="str">
            <v>44-48-44-79-73</v>
          </cell>
          <cell r="AK1682">
            <v>0</v>
          </cell>
          <cell r="AL1682" t="str">
            <v>78436</v>
          </cell>
          <cell r="AM1682" t="str">
            <v>23/05/2017 06 : 16 ARANTXA.MON : TCF123/05/2017 06 : 15 ARANTXA.MON : Se autoriza NP5; INFORMACION CORRECTA20/05/2017 03 : 45 200999 : P1 PANEL T173331 OC-1010995.-11/05/2017 23 : 37 200999 : V1.- SABADO 13/05/2017.-09/05/2017 00 : 42 GABRIELA.B : CSCse le solicita apoyo a compañera04/05/2017 06 : 28 BRENDA.MORA : ODSWTPENTRE MANUEL ÁVILA CAMACHO Y VENUSTIANO CARRANZAESTA A UN COSTADO DE LA UNIDAD DEPORTIVA 21 DE MARZOHAY UN MACETERO GRANDE ENFRENTE DEL EDIFICIO</v>
          </cell>
          <cell r="AN1682" t="str">
            <v>1TE50B8NUSCB</v>
          </cell>
          <cell r="AO1682" t="str">
            <v>Smart</v>
          </cell>
          <cell r="AP1682" t="str">
            <v>Hisense</v>
          </cell>
          <cell r="AQ1682" t="str">
            <v>Opera</v>
          </cell>
          <cell r="AR1682" t="str">
            <v>FHD 1920 x 1080</v>
          </cell>
          <cell r="AS1682" t="str">
            <v/>
          </cell>
          <cell r="AT1682" t="e">
            <v>#N/A</v>
          </cell>
        </row>
        <row r="1683">
          <cell r="D1683">
            <v>60318285</v>
          </cell>
          <cell r="E1683" t="str">
            <v>A</v>
          </cell>
          <cell r="F1683" t="str">
            <v>TV</v>
          </cell>
          <cell r="G1683" t="str">
            <v>OMAR GONZALEZ MORENO</v>
          </cell>
          <cell r="H1683" t="str">
            <v>ABASOLO # 6-B COL. CENTRO       C.P. 78391 OJUELOS, S.L.P.</v>
          </cell>
          <cell r="I1683" t="str">
            <v>444 851 04 60</v>
          </cell>
          <cell r="J1683" t="str">
            <v>HISENSE</v>
          </cell>
          <cell r="K1683" t="str">
            <v>50K20DW</v>
          </cell>
          <cell r="L1683" t="str">
            <v>50G143291H02193</v>
          </cell>
          <cell r="M1683">
            <v>41658</v>
          </cell>
          <cell r="N1683">
            <v>10999</v>
          </cell>
          <cell r="O1683">
            <v>42449</v>
          </cell>
          <cell r="P1683">
            <v>42875</v>
          </cell>
          <cell r="Q1683">
            <v>200999</v>
          </cell>
          <cell r="R1683" t="str">
            <v>23/05/2017 06 : 15  ARANTXA.MON : TCF1
23/05/2017 06 : 14  ARANTXA.MON : Se autoriza NP5; INFORMACION CORRECTA
20/05/2017 03 : 49 200999 : P1 PANEL T173331 OC-1010995.-</v>
          </cell>
          <cell r="S1683" t="str">
            <v>QUIPO EN TALLER</v>
          </cell>
          <cell r="T1683" t="str">
            <v xml:space="preserve">  ANTONIO TORRES                  </v>
          </cell>
          <cell r="U1683">
            <v>42887</v>
          </cell>
          <cell r="V1683" t="str">
            <v>NORTE</v>
          </cell>
          <cell r="X1683" t="str">
            <v>TALLER</v>
          </cell>
          <cell r="Y1683">
            <v>42866</v>
          </cell>
          <cell r="AD1683" t="str">
            <v>S.L.P., COL. CENTRO</v>
          </cell>
          <cell r="AE1683" t="str">
            <v>SLP</v>
          </cell>
          <cell r="AF1683" t="str">
            <v>MX</v>
          </cell>
          <cell r="AG1683" t="str">
            <v>10408366</v>
          </cell>
          <cell r="AH1683" t="str">
            <v>OMAR GONZALEZ MORENO</v>
          </cell>
          <cell r="AI1683" t="str">
            <v>ABASOLO # 6-B</v>
          </cell>
          <cell r="AJ1683" t="str">
            <v>4448510460</v>
          </cell>
          <cell r="AK1683">
            <v>0</v>
          </cell>
          <cell r="AL1683" t="str">
            <v>78391</v>
          </cell>
          <cell r="AM1683" t="str">
            <v>23/05/2017 06 : 15 ARANTXA.MON : TCF123/05/2017 06 : 14 ARANTXA.MON : Se autoriza NP5; INFORMACION CORRECTA20/05/2017 03 : 49 200999 : P1 PANEL T173331 OC-1010995.-12/05/2017 01 : 45 200999 : EQUIPO EN TALLER.-12/05/2017 01 : 40 SEMIRAMIS.M : ODSWTPRDENTRE IGNACIO ALLENDE Y LA PAZ</v>
          </cell>
          <cell r="AN1683" t="str">
            <v>1TE50B8NUSCB</v>
          </cell>
          <cell r="AO1683" t="str">
            <v>Smart</v>
          </cell>
          <cell r="AP1683" t="str">
            <v>Hisense</v>
          </cell>
          <cell r="AQ1683" t="str">
            <v>Opera</v>
          </cell>
          <cell r="AR1683" t="str">
            <v>FHD 1920 x 1080</v>
          </cell>
          <cell r="AS1683" t="str">
            <v/>
          </cell>
          <cell r="AT1683" t="e">
            <v>#N/A</v>
          </cell>
        </row>
        <row r="1684">
          <cell r="D1684">
            <v>60318734</v>
          </cell>
          <cell r="E1684" t="str">
            <v>A</v>
          </cell>
          <cell r="F1684" t="str">
            <v>TV</v>
          </cell>
          <cell r="G1684" t="str">
            <v>MARICELA PEREZ ZERMEÑO</v>
          </cell>
          <cell r="H1684" t="str">
            <v>FRAY J DE XUAREZ #265                COL. JACARANDAS C.P. 78220              SAN LUIS POTOSI, S.L.P.</v>
          </cell>
          <cell r="I1684" t="str">
            <v>444 813 03 01</v>
          </cell>
          <cell r="J1684" t="str">
            <v>HISENSE</v>
          </cell>
          <cell r="K1684" t="str">
            <v>32K21DW</v>
          </cell>
          <cell r="L1684" t="str">
            <v>32J141020H00402</v>
          </cell>
          <cell r="M1684" t="str">
            <v>0241 9917 0643</v>
          </cell>
          <cell r="N1684">
            <v>4247.28</v>
          </cell>
          <cell r="O1684">
            <v>41957</v>
          </cell>
          <cell r="P1684">
            <v>42873</v>
          </cell>
          <cell r="Q1684">
            <v>200999</v>
          </cell>
          <cell r="R1684" t="str">
            <v>23/05/2017 06 : 13  ARANTXA.MON : TCF1
23/05/2017 06 : 13  ARANTXA.MON : Se autoriza NP5; INFORMACION CORRECTA
20/05/2017 03 : 57 200999 : P1 PANEL T171937 OC-1010995.-</v>
          </cell>
          <cell r="S1684" t="str">
            <v>QUIPO EN TALLER</v>
          </cell>
          <cell r="T1684" t="str">
            <v xml:space="preserve">  ANTONIO TORRES                  </v>
          </cell>
          <cell r="U1684">
            <v>42887</v>
          </cell>
          <cell r="V1684" t="str">
            <v>NORTE</v>
          </cell>
          <cell r="X1684" t="str">
            <v>TALLER</v>
          </cell>
          <cell r="Y1684">
            <v>42872</v>
          </cell>
          <cell r="AD1684" t="str">
            <v>San Luis Potosí/Jacarandas</v>
          </cell>
          <cell r="AE1684" t="str">
            <v>SLP</v>
          </cell>
          <cell r="AF1684" t="str">
            <v>MX</v>
          </cell>
          <cell r="AG1684" t="str">
            <v>10418526</v>
          </cell>
          <cell r="AH1684" t="str">
            <v>MARICELA PÉREZ ZERMAÑO</v>
          </cell>
          <cell r="AI1684" t="str">
            <v>Fray J. de Xuarez #265</v>
          </cell>
          <cell r="AJ1684" t="str">
            <v>444 225 02 09</v>
          </cell>
          <cell r="AK1684" t="str">
            <v>444 225 02 09</v>
          </cell>
          <cell r="AL1684" t="str">
            <v>78220</v>
          </cell>
          <cell r="AM1684" t="str">
            <v>23/05/2017 06 : 13 ARANTXA.MON : TCF123/05/2017 06 : 13 ARANTXA.MON : Se autoriza NP5; INFORMACION CORRECTA20/05/2017 03 : 57 200999 : P1 PANEL T171937 OC-1010995.-18/05/2017 23 : 46 200999 : EQUIPO EN CSA EN DIAGNÓSTICO.-18/05/2017 06 : 20 SEMIRAMIS.M : ODSWTPRD/SEARSEQUIPO EN CSA</v>
          </cell>
          <cell r="AN1684" t="str">
            <v>3TE32J140475</v>
          </cell>
          <cell r="AO1684" t="str">
            <v>Smart</v>
          </cell>
          <cell r="AP1684" t="str">
            <v>Hisense</v>
          </cell>
          <cell r="AQ1684" t="str">
            <v>Opera</v>
          </cell>
          <cell r="AR1684" t="str">
            <v>HD 1366 X 768</v>
          </cell>
          <cell r="AS1684" t="str">
            <v>3TE32G1614E4G1614E4M012</v>
          </cell>
          <cell r="AT1684" t="str">
            <v>0</v>
          </cell>
          <cell r="AU1684" t="str">
            <v>32H5B2</v>
          </cell>
          <cell r="AV1684" t="str">
            <v>3TE32G1614E4</v>
          </cell>
          <cell r="AW1684" t="str">
            <v>G1614E4</v>
          </cell>
          <cell r="AX1684" t="str">
            <v>M012</v>
          </cell>
        </row>
        <row r="1685">
          <cell r="D1685">
            <v>60311092</v>
          </cell>
          <cell r="E1685" t="str">
            <v>A</v>
          </cell>
          <cell r="F1685" t="str">
            <v>TV</v>
          </cell>
          <cell r="G1685" t="str">
            <v>Jaime Gutierrez</v>
          </cell>
          <cell r="H1685" t="str">
            <v>Benito Fentanes 203 / 95400 Cosamaloalam /Centro</v>
          </cell>
          <cell r="I1685">
            <v>2888821612</v>
          </cell>
          <cell r="J1685" t="str">
            <v>HISENSE</v>
          </cell>
          <cell r="K1685" t="str">
            <v>50H5B2</v>
          </cell>
          <cell r="L1685" t="str">
            <v>50G160244H01851</v>
          </cell>
          <cell r="M1685" t="str">
            <v>CARTA DE ACEPTACION</v>
          </cell>
          <cell r="N1685">
            <v>8999</v>
          </cell>
          <cell r="O1685">
            <v>42538</v>
          </cell>
          <cell r="P1685">
            <v>42776</v>
          </cell>
          <cell r="Q1685">
            <v>201711</v>
          </cell>
          <cell r="R1685" t="str">
            <v>PANEL T173331 EN OC-1007414</v>
          </cell>
          <cell r="T1685" t="str">
            <v>JOSE ANGEL SANTIAGO TOLEDO</v>
          </cell>
          <cell r="U1685">
            <v>42887</v>
          </cell>
          <cell r="V1685" t="str">
            <v>SUR</v>
          </cell>
          <cell r="X1685" t="str">
            <v>TALLER</v>
          </cell>
          <cell r="Y1685">
            <v>42774</v>
          </cell>
          <cell r="AD1685" t="str">
            <v>Cosamaloapan de Carpio /Centro</v>
          </cell>
          <cell r="AE1685" t="str">
            <v>VER</v>
          </cell>
          <cell r="AF1685" t="str">
            <v>MX</v>
          </cell>
          <cell r="AG1685" t="str">
            <v>10410867</v>
          </cell>
          <cell r="AH1685" t="str">
            <v>JAIME GUTIERREZ</v>
          </cell>
          <cell r="AI1685" t="str">
            <v>203 Benito Fentanes</v>
          </cell>
          <cell r="AJ1685" t="str">
            <v>2888821612</v>
          </cell>
          <cell r="AK1685" t="str">
            <v>2881138452</v>
          </cell>
          <cell r="AL1685" t="str">
            <v>95400</v>
          </cell>
          <cell r="AM1685" t="str">
            <v>25/05/2017 23 : 57 ANA.LAURA : CSC cte pide inf de su cf se le reiteratiempos de respuesta y se le pide esperar, cte de acuerdo regresarallamada la sig semana. TVJ27/04/2017 02 : 53 FABIOLA.BON : CFA30/03/2017 04 : 40 MARCO.DIAZ : TCF1PU CSA CONFIRMA JOSE ANGELSANTIAGO.JESSICA O30/03/2017 04 : 37 MARCO.DIAZ : TCF1. JESSICA O18/02/2017 02 : 31 ERNESTO.HERN : TCF118/02/2017 02 : 31 ERNESTO.HERN : NP516/02/2017 07 : 15 MARIELA.CHA : KMA : 122$ 48816/02/2017 07 : 11 FABIOLA.BON : Seg: se solicita nuevamente aut de kma Mariela Cha15/02/2017 02 : 52 201711 : SE SOLICITA PANEL T173331 EN OC-100741411/02/2017 07 : 02 FABIOLA.BON : SEG: Se solicita aut de KM a MarielaCha10/02/2017 03 : 42 201711 : 1V 10/02 SE SOLICITA AUT. DE KILOMETRAJE122KM TOTALES TUXTEPEC OAXACA - COSAMALOAPAN VERACRUZ09/02/2017 06 : 09 FABIOLA.BON : ODS da seguimiento a la 6031052327/01/2017 02 : 15 MARIELA.CHA : MODOR : 50H7B2ODSWTPARRONES Y HIDALGO FACHADA ES UN CAFÉ INTERNET AZUL CON AMARILLO</v>
          </cell>
          <cell r="AN1685" t="str">
            <v>3TE50G155377</v>
          </cell>
          <cell r="AO1685" t="str">
            <v>Smart</v>
          </cell>
          <cell r="AP1685" t="str">
            <v>Hisense</v>
          </cell>
          <cell r="AQ1685" t="str">
            <v>Opera</v>
          </cell>
          <cell r="AR1685" t="str">
            <v>FHD 1920 x 1080</v>
          </cell>
          <cell r="AS1685" t="str">
            <v/>
          </cell>
          <cell r="AT1685" t="e">
            <v>#N/A</v>
          </cell>
        </row>
        <row r="1686">
          <cell r="D1686">
            <v>60314353</v>
          </cell>
          <cell r="E1686" t="str">
            <v>A</v>
          </cell>
          <cell r="F1686" t="str">
            <v>TV</v>
          </cell>
          <cell r="G1686" t="str">
            <v>JOSE MANUEL ORDAZ VICENTE</v>
          </cell>
          <cell r="H1686" t="str">
            <v>FELIPE CASTRO # 379, EL PROGRESO, TUXTEPEC OAXACA</v>
          </cell>
          <cell r="I1686">
            <v>2871459099</v>
          </cell>
          <cell r="J1686" t="str">
            <v>HISENSE</v>
          </cell>
          <cell r="K1686" t="str">
            <v>50K20DW</v>
          </cell>
          <cell r="L1686" t="str">
            <v>50G144844H01327</v>
          </cell>
          <cell r="M1686" t="str">
            <v>TICKET TTP/000098827</v>
          </cell>
          <cell r="N1686">
            <v>11998.37</v>
          </cell>
          <cell r="O1686">
            <v>42107</v>
          </cell>
          <cell r="P1686">
            <v>42810</v>
          </cell>
          <cell r="Q1686">
            <v>201711</v>
          </cell>
          <cell r="R1686" t="str">
            <v>PANEL T173331 EN OC-1008990</v>
          </cell>
          <cell r="T1686" t="str">
            <v>JOSE ANGEL SANTIAGO TOLEDO</v>
          </cell>
          <cell r="U1686">
            <v>42887</v>
          </cell>
          <cell r="V1686" t="str">
            <v>SUR</v>
          </cell>
          <cell r="X1686" t="str">
            <v>TALLER</v>
          </cell>
          <cell r="Y1686">
            <v>42810</v>
          </cell>
          <cell r="AD1686" t="str">
            <v>San juan bautizta tuxtepec/El progreso</v>
          </cell>
          <cell r="AE1686" t="str">
            <v>OAX</v>
          </cell>
          <cell r="AF1686" t="str">
            <v>MX</v>
          </cell>
          <cell r="AG1686" t="str">
            <v>10413555</v>
          </cell>
          <cell r="AH1686" t="str">
            <v>JOSE MANUEL ORDAZ VICENTE</v>
          </cell>
          <cell r="AI1686" t="str">
            <v>Felipe castro num 379</v>
          </cell>
          <cell r="AJ1686" t="str">
            <v>2871459099</v>
          </cell>
          <cell r="AK1686">
            <v>0</v>
          </cell>
          <cell r="AL1686" t="str">
            <v>68380</v>
          </cell>
          <cell r="AM1686" t="str">
            <v>19/05/2017 23 : 10 JUANANTONIO : CSC se pide apoyo a CSA via correopara envío de formato de CF a coordinador de zona. se indica a clienteentrega de equipo en proceso. EMC*27/04/2017 03 : 12 FABIOLA.BON : CFA11/04/2017 06 : 31 MARCO.DIAZ : TCF1PU CSA CONFIRMA JOSE A SANTIAGO VIAMAIL. JESSICA O11/04/2017 06 : 30 MARCO.DIAZ : TCF1. JESSICA O30/03/2017 01 : 34 ERNESTO.HERN : TCF130/03/2017 01 : 34 ERNESTO.HERN : NP525/03/2017 01 : 51 201711 : SE SOLICITA PANEL T173331 EN OC-100899024/03/2017 06 : 05 FABIOLA.BON : V1P23/03/2017 07 : 36 FABIOLA.BON : V1P22/03/2017 04 : 04 FABIOLA.BON : V1P17/03/2017 06 : 33 ANA.ROSA : ODSWTPRDNARCEDALIA JIMENEZ Y ANTONIO SACRE</v>
          </cell>
          <cell r="AN1686" t="str">
            <v>1TE50B8NUSCB</v>
          </cell>
          <cell r="AO1686" t="str">
            <v>Smart</v>
          </cell>
          <cell r="AP1686" t="str">
            <v>Hisense</v>
          </cell>
          <cell r="AQ1686" t="str">
            <v>Opera</v>
          </cell>
          <cell r="AR1686" t="str">
            <v>FHD 1920 x 1080</v>
          </cell>
          <cell r="AS1686" t="str">
            <v/>
          </cell>
          <cell r="AT1686" t="e">
            <v>#N/A</v>
          </cell>
        </row>
        <row r="1687">
          <cell r="D1687">
            <v>60312134</v>
          </cell>
          <cell r="E1687" t="str">
            <v>A</v>
          </cell>
          <cell r="F1687" t="str">
            <v>TV</v>
          </cell>
          <cell r="G1687" t="str">
            <v>MANUEL PASTELIN SILVA</v>
          </cell>
          <cell r="H1687" t="str">
            <v>ADOLFO LOPEZ MATEOS # 76, SANTA FE, TUXTEPEC, OAXACA</v>
          </cell>
          <cell r="I1687">
            <v>2878758546</v>
          </cell>
          <cell r="J1687" t="str">
            <v>HISENSE</v>
          </cell>
          <cell r="K1687" t="str">
            <v>43H7C</v>
          </cell>
          <cell r="L1687" t="str">
            <v>43G161942H01070</v>
          </cell>
          <cell r="M1687" t="str">
            <v>CARTA DE ACEPTACION</v>
          </cell>
          <cell r="N1687">
            <v>8998</v>
          </cell>
          <cell r="O1687">
            <v>42986</v>
          </cell>
          <cell r="P1687">
            <v>42787</v>
          </cell>
          <cell r="Q1687">
            <v>201711</v>
          </cell>
          <cell r="R1687" t="str">
            <v>T197917 EN OC-1007788</v>
          </cell>
          <cell r="T1687" t="str">
            <v>JOSE ANGEL SANTIAGO TOLEDO</v>
          </cell>
          <cell r="U1687">
            <v>42887</v>
          </cell>
          <cell r="V1687" t="str">
            <v>SUR</v>
          </cell>
          <cell r="X1687" t="str">
            <v>TALLER</v>
          </cell>
          <cell r="Y1687">
            <v>42787</v>
          </cell>
          <cell r="AD1687" t="str">
            <v>sn Juan Bautista T./ sta fe</v>
          </cell>
          <cell r="AE1687" t="str">
            <v>OAX</v>
          </cell>
          <cell r="AF1687" t="str">
            <v>MX</v>
          </cell>
          <cell r="AG1687" t="str">
            <v>10412622</v>
          </cell>
          <cell r="AH1687" t="str">
            <v>MANUEL PASTELIN SILVA</v>
          </cell>
          <cell r="AI1687" t="str">
            <v>76 calle adolfo lopez mateos</v>
          </cell>
          <cell r="AJ1687" t="str">
            <v>2878758546</v>
          </cell>
          <cell r="AK1687">
            <v>0</v>
          </cell>
          <cell r="AL1687" t="str">
            <v>68320</v>
          </cell>
          <cell r="AM1687" t="str">
            <v>30/05/2017 00 : 32 GABRIELA.B : CFNESe notifica a CF para entrega de equipo20/05/2017 00 : 08 BRENDA.MORA : CSCSe le hace mención que su equipo se estará enviando aprox. en 10 díashábiles.27/04/2017 03 : 02 FABIOLA.BON : CFA30/03/2017 04 : 44 MARCO.DIAZ : TCF1PU CSA CONFIRMA JOSE ANGELSANTIAGO. JESSICA O30/03/2017 04 : 42 MARCO.DIAZ : TCF1. JESSICA O24/02/2017 07 : 37 ERNESTO.HERN : TCF124/02/2017 07 : 37 ERNESTO.HERN : NP523/02/2017 03 : 15 201711 : SE SOLICITA T197917 EN OC-100778823/02/2017 02 : 57 201711 : EQUIPO EN TALLER22/02/2017 02 : 29 ANA.LAURA : TELMEX RD.-%ROBERTO COLORADO Y MANCILLA/ CLIENTE NO CUENTA CON WHATSAPP, SE LE PIDE PREPARE COPIAS DE DOCS PARA QUE LE PUEDAN DAR SERVICIO</v>
          </cell>
          <cell r="AN1687" t="str">
            <v>3TE43G154905</v>
          </cell>
          <cell r="AO1687" t="str">
            <v>Smart</v>
          </cell>
          <cell r="AP1687" t="str">
            <v>Hisense</v>
          </cell>
          <cell r="AQ1687" t="str">
            <v>Opera</v>
          </cell>
          <cell r="AR1687" t="str">
            <v>UHD 3840 X 2160</v>
          </cell>
          <cell r="AS1687" t="str">
            <v>3TE43G1632G6CRMM012</v>
          </cell>
          <cell r="AT1687" t="str">
            <v>0</v>
          </cell>
          <cell r="AU1687" t="str">
            <v>43H7C</v>
          </cell>
          <cell r="AV1687" t="str">
            <v>3TE43G1632G6</v>
          </cell>
          <cell r="AW1687" t="str">
            <v>CRM</v>
          </cell>
          <cell r="AX1687" t="str">
            <v>M012</v>
          </cell>
        </row>
        <row r="1688">
          <cell r="D1688">
            <v>60319697</v>
          </cell>
          <cell r="E1688" t="str">
            <v>E</v>
          </cell>
          <cell r="F1688" t="str">
            <v>TV</v>
          </cell>
          <cell r="G1688" t="str">
            <v>Marina del Carmen Ixtepan</v>
          </cell>
          <cell r="H1688" t="str">
            <v>Melchor Ocampo 1358</v>
          </cell>
          <cell r="I1688" t="str">
            <v>9242454743,9242421671 cell</v>
          </cell>
          <cell r="J1688" t="str">
            <v>HISENSE</v>
          </cell>
          <cell r="K1688" t="str">
            <v>50H7GB</v>
          </cell>
          <cell r="L1688" t="str">
            <v>50G1644B1H01093</v>
          </cell>
          <cell r="M1688" t="str">
            <v>CARTA DE ACEPTACION</v>
          </cell>
          <cell r="N1688">
            <v>5999</v>
          </cell>
          <cell r="O1688">
            <v>41790</v>
          </cell>
          <cell r="P1688">
            <v>42864</v>
          </cell>
          <cell r="Q1688">
            <v>201042</v>
          </cell>
          <cell r="R1688" t="str">
            <v>TCFER: LA PANTALLA NUEVA LLEGO FRACTURADA DEL PANEL PORQUE TRAIA BOLSA CON CONTROL, TOMACORRIENTE Y PATAS DE BASE ENFRENTE DEL PANEL)</v>
          </cell>
          <cell r="S1688" t="str">
            <v>Seguimiento de ODS 60311868 . Se trata d</v>
          </cell>
          <cell r="T1688" t="str">
            <v xml:space="preserve"> Jesus Manuel Mariano Doroteo     </v>
          </cell>
          <cell r="U1688">
            <v>42887</v>
          </cell>
          <cell r="V1688" t="str">
            <v>SUR</v>
          </cell>
          <cell r="X1688" t="str">
            <v>TALLER</v>
          </cell>
          <cell r="Y1688">
            <v>42884</v>
          </cell>
          <cell r="AD1688" t="str">
            <v>Acayuca /Sapotan</v>
          </cell>
          <cell r="AE1688" t="str">
            <v>VER</v>
          </cell>
          <cell r="AF1688" t="str">
            <v>MX</v>
          </cell>
          <cell r="AG1688" t="str">
            <v>10412182</v>
          </cell>
          <cell r="AH1688" t="str">
            <v>MARINA DEL CXARMEN IXTEPAN SIXTEGA</v>
          </cell>
          <cell r="AI1688" t="str">
            <v>13158 Melchor ocampo</v>
          </cell>
          <cell r="AJ1688" t="str">
            <v>9242454743</v>
          </cell>
          <cell r="AK1688" t="str">
            <v>9242421671</v>
          </cell>
          <cell r="AL1688" t="str">
            <v>96039</v>
          </cell>
          <cell r="AM1688" t="str">
            <v>30/05/2017 00 : 42 GABRIELA.B : TCFER30/05/2017 00 : 41 GABRIELA.B : CLIENTE NO ACEPTA EL CAMBIO FISICO DELA ORDEN 60311868, EQUIPO LLEGA DAÑADO</v>
          </cell>
          <cell r="AN1688" t="str">
            <v>3TE50G1523B0</v>
          </cell>
          <cell r="AO1688" t="str">
            <v>Smart</v>
          </cell>
          <cell r="AP1688" t="str">
            <v>Hisense</v>
          </cell>
          <cell r="AQ1688" t="str">
            <v>Android</v>
          </cell>
          <cell r="AR1688" t="str">
            <v>UHD 3840 X 2160</v>
          </cell>
          <cell r="AS1688" t="str">
            <v>3TE55G164499G164499M010</v>
          </cell>
          <cell r="AT1688">
            <v>5</v>
          </cell>
          <cell r="AU1688" t="str">
            <v>55H7B</v>
          </cell>
          <cell r="AV1688" t="str">
            <v>3TE55G164499</v>
          </cell>
          <cell r="AW1688" t="str">
            <v>G164499</v>
          </cell>
          <cell r="AX1688" t="str">
            <v>M010</v>
          </cell>
        </row>
        <row r="1689">
          <cell r="D1689">
            <v>60313594</v>
          </cell>
          <cell r="E1689" t="str">
            <v>A</v>
          </cell>
          <cell r="F1689" t="str">
            <v>TV</v>
          </cell>
          <cell r="G1689" t="str">
            <v>NADIA CAROLINA CASTRO ROJAS</v>
          </cell>
          <cell r="H1689" t="str">
            <v>RIO MOCTEZUMA 102-A, COL EL TESORO, COATZA COALCOS, VER</v>
          </cell>
          <cell r="I1689">
            <v>9212254661</v>
          </cell>
          <cell r="J1689" t="str">
            <v>HISENSE</v>
          </cell>
          <cell r="K1689" t="str">
            <v>50K20D</v>
          </cell>
          <cell r="L1689" t="str">
            <v>50J140472H07294</v>
          </cell>
          <cell r="M1689">
            <v>38133</v>
          </cell>
          <cell r="N1689">
            <v>8699.01</v>
          </cell>
          <cell r="O1689">
            <v>42036</v>
          </cell>
          <cell r="P1689">
            <v>42808</v>
          </cell>
          <cell r="Q1689">
            <v>201054</v>
          </cell>
          <cell r="R1689" t="str">
            <v>OC-1008631, T173064/Panel - PANEL</v>
          </cell>
          <cell r="S1689" t="str">
            <v/>
          </cell>
          <cell r="T1689" t="str">
            <v xml:space="preserve"> JESUS LEON PUIG                  </v>
          </cell>
          <cell r="U1689">
            <v>42887</v>
          </cell>
          <cell r="V1689" t="str">
            <v>SUR</v>
          </cell>
          <cell r="X1689" t="str">
            <v>TALLER</v>
          </cell>
          <cell r="Y1689">
            <v>42802</v>
          </cell>
          <cell r="AD1689" t="str">
            <v>Coatzacoalcos/El tesoro</v>
          </cell>
          <cell r="AE1689" t="str">
            <v>VER</v>
          </cell>
          <cell r="AF1689" t="str">
            <v>MX</v>
          </cell>
          <cell r="AG1689" t="str">
            <v>10413452</v>
          </cell>
          <cell r="AH1689" t="str">
            <v>NADIA CAROLINA CASTRO ROJAS</v>
          </cell>
          <cell r="AI1689" t="str">
            <v>Rio moctezuma num 102-A</v>
          </cell>
          <cell r="AJ1689" t="str">
            <v>9212254661</v>
          </cell>
          <cell r="AK1689">
            <v>0</v>
          </cell>
          <cell r="AL1689" t="str">
            <v>96536</v>
          </cell>
          <cell r="AM1689" t="str">
            <v>01/06/2017 05 : 43 BRENDA.MORA : CSCSe le pide apoyo al coordinador Erick ya que menciona el CSA que yaenvió el formato de cf, lo cual checara para poder continuar con elproceso de cf, cliente corto llamada.25/05/2017 05 : 44 ADRIANA.SAN : CSCSe comunica cte. muy molesta solicitando respuesta de entrega de C, sepasa orden a Cf para seguimiento,20/05/2017 05 : 38 ANA.LAURA : CSCCFNP54077810se le pide a cte nos de oportunidad a que se embarque, indica CSA queenviaron formato de CF desde Abril, se envía correo a coodinadorpidiendo apoyo31/03/2017 08 : 59 MARCO.DIAZ : TCF174 7401137631/03/2017 05 : 27 ANA.ROSA : CSCse le indica a cte de la autorización de CF y del tiempo de respuesta 25 días habiles31/03/2017 03 : 51 GERARDO.GRA : CSC se indica fecha aproximada deentrega 20 días hábiles a partir de NP5. EMC*25/03/2017 06 : 53 ERNESTO.HERN : TCF125/03/2017 06 : 53 ERNESTO.HERN : NP522/03/2017 06 : 01 FABIOLA.BON : SEG: REFACCIONES15/03/2017 04 : 28 201054 : SE REVISA EQUIPO ENCONTRANDO DAÑO EN ELPANEL SE SOLICITA Y SE SUBE RMA A LA ORDEN PEDIDO ES OC-100863115/03/2017 04 : 04 FABIOLA.BON : SEG: PENDIENTE DE DIAGNOSTICO14/03/2017 06 : 58 FABIOLA.BON : seg: pendiente de diagnostico10/03/2017 03 : 59 201054 : SE VISITA EL DIA 11/03/201710/03/2017 01 : 43 FABIOLA.BON : V1P02/03/2017 00 : 22 ANA.ROSA : ODSWTPRDPRIMERA DE MAYO E INSURGENTES</v>
          </cell>
          <cell r="AN1689" t="str">
            <v>3TE50G132311</v>
          </cell>
          <cell r="AO1689" t="str">
            <v>Básica</v>
          </cell>
          <cell r="AP1689" t="str">
            <v>Hisense</v>
          </cell>
          <cell r="AQ1689" t="str">
            <v>Opera</v>
          </cell>
          <cell r="AR1689" t="str">
            <v>FHD 1920 x 1080</v>
          </cell>
          <cell r="AS1689" t="str">
            <v/>
          </cell>
          <cell r="AT1689" t="e">
            <v>#N/A</v>
          </cell>
        </row>
        <row r="1690">
          <cell r="D1690">
            <v>60320191</v>
          </cell>
          <cell r="E1690" t="str">
            <v>E</v>
          </cell>
          <cell r="F1690" t="str">
            <v>TV</v>
          </cell>
          <cell r="G1690" t="str">
            <v>MERIZA CHOY RAMOS</v>
          </cell>
          <cell r="H1690" t="str">
            <v>PROL MARIANO OTERO 3815 INT 25, FORTIN, ZAPOPAN, JALISCO</v>
          </cell>
          <cell r="I1690">
            <v>3336769408</v>
          </cell>
          <cell r="J1690" t="str">
            <v>HISENSE</v>
          </cell>
          <cell r="K1690" t="str">
            <v>65H7B</v>
          </cell>
          <cell r="L1690" t="str">
            <v>65G1622J8H00156</v>
          </cell>
          <cell r="M1690" t="str">
            <v>Guia de entrega CARSSA</v>
          </cell>
          <cell r="N1690">
            <v>0</v>
          </cell>
          <cell r="O1690">
            <v>42701</v>
          </cell>
          <cell r="P1690">
            <v>42854</v>
          </cell>
          <cell r="Q1690">
            <v>201076</v>
          </cell>
          <cell r="R1690" t="str">
            <v>TCFER: Equipo nuevo llego con un rayon en el marco</v>
          </cell>
          <cell r="S1690" t="str">
            <v xml:space="preserve"> Comprobante (guia CARSSA de entrega)</v>
          </cell>
          <cell r="T1690" t="str">
            <v xml:space="preserve">Carlos Muñiz    </v>
          </cell>
          <cell r="U1690">
            <v>42887</v>
          </cell>
          <cell r="V1690" t="str">
            <v>SUR</v>
          </cell>
          <cell r="X1690" t="str">
            <v>TALLER</v>
          </cell>
          <cell r="Y1690">
            <v>42886</v>
          </cell>
          <cell r="AD1690" t="str">
            <v>Zapopan/Fortin</v>
          </cell>
          <cell r="AE1690" t="str">
            <v>JAL</v>
          </cell>
          <cell r="AF1690" t="str">
            <v>MX</v>
          </cell>
          <cell r="AG1690" t="str">
            <v>10417300</v>
          </cell>
          <cell r="AH1690" t="str">
            <v>MERIZA CHOY RAMOS</v>
          </cell>
          <cell r="AI1690" t="str">
            <v>3815 Prol Mariano Othero int 25</v>
          </cell>
          <cell r="AJ1690" t="str">
            <v>3336769408</v>
          </cell>
          <cell r="AK1690" t="str">
            <v>3336769408</v>
          </cell>
          <cell r="AL1690" t="str">
            <v>45066</v>
          </cell>
          <cell r="AM1690" t="str">
            <v>01/06/2017 06 : 23 MARTINEZ.G : TCFER: REMPLAZA LA ODS 60317404 YA QUE EQUIPO TIENE RASPADURA</v>
          </cell>
          <cell r="AN1690" t="str">
            <v>3TE65G152018</v>
          </cell>
          <cell r="AO1690" t="str">
            <v>Smart</v>
          </cell>
          <cell r="AP1690" t="str">
            <v>Hisense</v>
          </cell>
          <cell r="AQ1690" t="str">
            <v>Opera</v>
          </cell>
          <cell r="AR1690" t="str">
            <v>UHD 3840 X 2160</v>
          </cell>
          <cell r="AS1690" t="str">
            <v>3TE65G1613D3G1613D3M010</v>
          </cell>
          <cell r="AT1690">
            <v>3</v>
          </cell>
          <cell r="AU1690" t="str">
            <v>65H10B</v>
          </cell>
          <cell r="AV1690" t="str">
            <v>3TE65G1613D3</v>
          </cell>
          <cell r="AW1690" t="str">
            <v>G1613D3</v>
          </cell>
          <cell r="AX1690" t="str">
            <v>M010</v>
          </cell>
        </row>
        <row r="1691">
          <cell r="D1691">
            <v>60313607</v>
          </cell>
          <cell r="E1691" t="str">
            <v>A</v>
          </cell>
          <cell r="F1691" t="str">
            <v>AC</v>
          </cell>
          <cell r="G1691" t="str">
            <v xml:space="preserve">salvador contreras cordero </v>
          </cell>
          <cell r="H1691" t="str">
            <v xml:space="preserve">CASA 38 FRANSISCO VILLA SPM 215 MZ-6 LOTE 4 </v>
          </cell>
          <cell r="I1691">
            <v>9982080066</v>
          </cell>
          <cell r="J1691" t="str">
            <v>HISENSE</v>
          </cell>
          <cell r="K1691" t="str">
            <v>AS-12CR5FVETD-IDU</v>
          </cell>
          <cell r="L1691" t="str">
            <v>1KK0120T2N0P0JFEVJ61653</v>
          </cell>
          <cell r="M1691" t="str">
            <v>EP13651</v>
          </cell>
          <cell r="N1691">
            <v>4309.4799999999996</v>
          </cell>
          <cell r="O1691">
            <v>42497</v>
          </cell>
          <cell r="P1691">
            <v>42815</v>
          </cell>
          <cell r="Q1691">
            <v>201033</v>
          </cell>
          <cell r="R1691" t="str">
            <v>28/03/2017 ERNESTO HERN.: NP5  OC-1008889 , 1510294 CONDENSADOR.</v>
          </cell>
          <cell r="S1691" t="str">
            <v xml:space="preserve"> EQUIPO INSTALADO EN DOMICILIO DEL CLIEN</v>
          </cell>
          <cell r="T1691" t="str">
            <v xml:space="preserve">        JUAN OSWALDO URIBE PERAZA </v>
          </cell>
          <cell r="U1691">
            <v>42887</v>
          </cell>
          <cell r="V1691" t="str">
            <v>SUR</v>
          </cell>
          <cell r="X1691" t="str">
            <v>TALLER</v>
          </cell>
          <cell r="Y1691">
            <v>42802</v>
          </cell>
          <cell r="AD1691" t="str">
            <v>Benito Juarez/Fraccionamiento Paseos Kab</v>
          </cell>
          <cell r="AE1691" t="str">
            <v>QR</v>
          </cell>
          <cell r="AF1691" t="str">
            <v>MX</v>
          </cell>
          <cell r="AG1691" t="str">
            <v>10413927</v>
          </cell>
          <cell r="AH1691" t="str">
            <v>SALVADOR CONTRERAS CORDERO</v>
          </cell>
          <cell r="AI1691" t="str">
            <v>casa 38 Francisco Villa, SM 215, Mz 6, Lt4</v>
          </cell>
          <cell r="AJ1691" t="str">
            <v>04499 81 92 74 15</v>
          </cell>
          <cell r="AK1691" t="str">
            <v>04499 81 92 74 15</v>
          </cell>
          <cell r="AL1691" t="str">
            <v>77518</v>
          </cell>
          <cell r="AM1691" t="str">
            <v>30/05/2017 05 : 08 ANA.ROSA : CSCCSA no responde para validar si envió formato, el área de quejasmenciona que no le pueden dar seguimiento si no hay confirmación de CFen sistema y solo se limita a pedir apoyo a coordinador lo cual ya serealizo, en espera de apoyo de las áreas correspondientes25/05/2017 04 : 03 GABRIELA.B : CFNECliente solicita solución a CF se pide apoyo para envío de Serie yModelo comenta que no mandara ninguna información ya que el CSA tomoimágenes se manda mail para liberación de Orden19/05/2017 04 : 43 GABRIELA.B : CSCcte ya no esta dispuesto a esperar, y exige una solución, ya que paso eltiempo estipulado en la garantía, 5407767920/04/2017 05 : 12 GERARDO.GRA : CSC se indica que el área de calidadesta diagnosticando su equipo y que nosotros le contactaremos. EMC*11/04/2017 00 : 55 MARCO.DIAZ : CSA INDICA QUE EL EQUIPO SE ENCUENTRAINSTALADO EN CASA DE CLIENTE CONFIRMA JUAN J URIBE VIA MAIL30/03/2017 03 : 53 GERARDO.GRA : CSC se indica CF fecha aproximada deentrega 20 días hábiles a partir de NP5. EMC*28/03/2017 03 : 00 ERNESTO.HERN : TCF128/03/2017 03 : 00 ERNESTO.HERN : NP522/03/2017 07 : 59 201033 : SE SOLICITA LA REFACCION NUEVAMENTE CON ELNUMERO DE OC-100888422/03/2017 02 : 20 FABIOLA.BON : SEG: REALIZAR PEDIDO NUEVAMENTE16/03/2017 07 : 05 FABIOLA.BON : SEG: PEDIDO SIN NU DE SERIE FAVOR DEREALIZARLO NUEVAMENTE16/03/2017 00 : 40 201033 : EQUIPO CHECADO SE LE DETECTO QUE EN ELEVAPORADOR SE ENCUENTRA FISURADO POR LO QUE PROVOCO LA SALIDA DE GAS REFRIGERANTE ESTA PIEZA SE SOLICITA EL DIA DE HOY 15/03/2017 ENSISTEMA OPEN BRAVO CON EL NUMERO DE OC-100869215/03/2017 02 : 46 FABIOLA.BON : SEG: PENDIENTE DE DIAGNOSTICO09/03/2017 07 : 43 201033 : V1 11/03/2017 10:00AM Y 06:00PM09/03/2017 07 : 14 GABRIELA.B : ODSWTP09/03/2017 07 : 09 GABRIELA.B : A UN COSTADO DE PLAZA HEROES (AV. CHACMOOL Y 20 DE NOVIEMBRE)</v>
          </cell>
          <cell r="AN1691" t="str">
            <v>GKK012NK5018</v>
          </cell>
          <cell r="AO1691" t="e">
            <v>#N/A</v>
          </cell>
          <cell r="AP1691" t="e">
            <v>#N/A</v>
          </cell>
          <cell r="AQ1691" t="e">
            <v>#N/A</v>
          </cell>
          <cell r="AR1691" t="e">
            <v>#N/A</v>
          </cell>
          <cell r="AS1691" t="str">
            <v/>
          </cell>
          <cell r="AT1691" t="e">
            <v>#N/A</v>
          </cell>
        </row>
        <row r="1692">
          <cell r="D1692">
            <v>60318202</v>
          </cell>
          <cell r="E1692" t="str">
            <v>A</v>
          </cell>
          <cell r="F1692" t="str">
            <v>TV</v>
          </cell>
          <cell r="G1692" t="str">
            <v>LEONEL VILLA MARTINEZ</v>
          </cell>
          <cell r="H1692" t="str">
            <v>VALDEPEÑAS 3110 INT PASEO VILLISTAS 94, VILLAS TORRE MOLINOS, ZAPOPAN, JALISCO</v>
          </cell>
          <cell r="I1692">
            <v>3316137757</v>
          </cell>
          <cell r="J1692" t="str">
            <v>SHARP</v>
          </cell>
          <cell r="K1692" t="str">
            <v>LC-43N4000M</v>
          </cell>
          <cell r="L1692" t="str">
            <v>43G1622H3H00133</v>
          </cell>
          <cell r="M1692" t="str">
            <v>20200421564
20170107</v>
          </cell>
          <cell r="N1692">
            <v>7599</v>
          </cell>
          <cell r="O1692">
            <v>42742</v>
          </cell>
          <cell r="P1692">
            <v>42865</v>
          </cell>
          <cell r="Q1692">
            <v>201076</v>
          </cell>
          <cell r="R1692" t="str">
            <v>NP5 T200764/TARJETA WIFI/OC-1011157</v>
          </cell>
          <cell r="S1692" t="str">
            <v xml:space="preserve"> </v>
          </cell>
          <cell r="T1692" t="str">
            <v xml:space="preserve">Carlos Muñiz    </v>
          </cell>
          <cell r="U1692">
            <v>42887</v>
          </cell>
          <cell r="V1692" t="str">
            <v>SUR</v>
          </cell>
          <cell r="X1692" t="str">
            <v>TALLER</v>
          </cell>
          <cell r="Y1692">
            <v>42865</v>
          </cell>
          <cell r="AD1692" t="str">
            <v>Zapopan/Vilas de Torre Molinos</v>
          </cell>
          <cell r="AE1692" t="str">
            <v>JAL</v>
          </cell>
          <cell r="AF1692" t="str">
            <v>MX</v>
          </cell>
          <cell r="AG1692" t="str">
            <v>10416425</v>
          </cell>
          <cell r="AH1692" t="str">
            <v>LEONEL VILLA MARTINEZ</v>
          </cell>
          <cell r="AI1692" t="str">
            <v>Av. Valde Peñas No. 3110 Int 94</v>
          </cell>
          <cell r="AJ1692" t="str">
            <v>33-38-34-48-77</v>
          </cell>
          <cell r="AK1692">
            <v>0</v>
          </cell>
          <cell r="AL1692" t="str">
            <v>45130</v>
          </cell>
          <cell r="AM1692" t="str">
            <v>26/05/2017 07 : 03 ARANTXA.MON : NP5 25/05/2017 TCF125/05/2017 01 : 41 201076 : T200764/TARJETA WIFI/OC-1011157AL REALIZAR LAS PRUEBAS CORRESPONDIENTES ENCONTRAMOS QUE EL EQUIPO SE REINICIA Y AL QUERER CONFIGURAR NO NOS PERMITE HACERLO; POR TAL MOTIVO,SE SOLICITO TARJETA PRINCIPAL; SIN EMBARGO, AL LLEGAR LATARJETA SE REALIZO UNA PRIMER PRUEBA Y EL EQUIPO FUNCIONO PERFECTAMENTE;NO OBSTANTE, AL REALIZAR UNA SEGUNDA ENCONTRAMOS QUE TENEMOS LA TARJETA DE WIFI EN CORTO, EL CUAL BLOQUEA EL EQUIPO Y POR LOTANTO ES NESESARIO REEMPLAZARLA PARA ENTREGAR FUNCIONANDO EL EQUIPO.17/05/2017 01 : 21 ARANTXA.MON : P2A GUÌA: 689841705015/05/201713/05/2017 00 : 34 201076 : P1: T204346/TARJETA PRINCIPAL/OC-101071911/05/2017 02 : 46 201076 : SE ATIENDE CON N DE ORDEN 128808VISITA PROGRAMADA PARA EL DIA 11/05/201711/05/2017 02 : 10 RAUL.CALDER : SIGUE PRESENTANDO LA MISMA FALLA11/05/2017 02 : 05 RAUL.CALDER : ODSWTPRD% ES UN COTO PASEO BALISTA 94ENFRENTE HAY UNA PRIMARIA Y EN LA ESQUINA HAY UNA FARMACIAFACHADA COLOR PERLA</v>
          </cell>
          <cell r="AN1692" t="str">
            <v>3TE43G1622H2</v>
          </cell>
          <cell r="AO1692" t="e">
            <v>#N/A</v>
          </cell>
          <cell r="AP1692" t="e">
            <v>#N/A</v>
          </cell>
          <cell r="AQ1692" t="e">
            <v>#N/A</v>
          </cell>
          <cell r="AR1692" t="e">
            <v>#N/A</v>
          </cell>
          <cell r="AS1692" t="str">
            <v>3TE43G1701A4G1701A4M010</v>
          </cell>
          <cell r="AT1692">
            <v>2</v>
          </cell>
          <cell r="AU1692" t="str">
            <v>LC-43N4000M</v>
          </cell>
          <cell r="AV1692" t="str">
            <v>3TE43G1701A4</v>
          </cell>
          <cell r="AW1692" t="str">
            <v>G1701A4</v>
          </cell>
          <cell r="AX1692" t="str">
            <v>M010</v>
          </cell>
        </row>
        <row r="1693">
          <cell r="D1693">
            <v>60318733</v>
          </cell>
          <cell r="E1693" t="str">
            <v>A</v>
          </cell>
          <cell r="F1693" t="str">
            <v>TV</v>
          </cell>
          <cell r="G1693" t="str">
            <v>ARTEMIO ROJAS GARCIA</v>
          </cell>
          <cell r="H1693" t="str">
            <v>NOCHE BUENA 512, JARDINES DE SAN MARTIN, TLAQUEPAQUE, JALISCO</v>
          </cell>
          <cell r="I1693" t="str">
            <v>0453313054077</v>
          </cell>
          <cell r="J1693" t="str">
            <v>HISENSE</v>
          </cell>
          <cell r="K1693" t="str">
            <v>32H3B1</v>
          </cell>
          <cell r="L1693" t="str">
            <v>32G153443H02317</v>
          </cell>
          <cell r="M1693" t="str">
            <v xml:space="preserve"> 0462
058424</v>
          </cell>
          <cell r="N1693">
            <v>4699</v>
          </cell>
          <cell r="O1693">
            <v>42366</v>
          </cell>
          <cell r="P1693">
            <v>42872</v>
          </cell>
          <cell r="Q1693">
            <v>201076</v>
          </cell>
          <cell r="R1693" t="str">
            <v>NP5 T190877/TARJETA PRINCIPAL/OC-1010974</v>
          </cell>
          <cell r="S1693" t="str">
            <v xml:space="preserve"> </v>
          </cell>
          <cell r="T1693" t="str">
            <v xml:space="preserve">Carlos Muñiz    </v>
          </cell>
          <cell r="U1693">
            <v>42887</v>
          </cell>
          <cell r="V1693" t="str">
            <v>SUR</v>
          </cell>
          <cell r="X1693" t="str">
            <v>TALLER</v>
          </cell>
          <cell r="Y1693">
            <v>42872</v>
          </cell>
          <cell r="AD1693" t="str">
            <v>jardines de sn martin / tlaquepaque</v>
          </cell>
          <cell r="AE1693" t="str">
            <v>JAL</v>
          </cell>
          <cell r="AF1693" t="str">
            <v>MX</v>
          </cell>
          <cell r="AG1693" t="str">
            <v>10418472</v>
          </cell>
          <cell r="AH1693" t="str">
            <v>ARTEMIO ROJAS GARCIA</v>
          </cell>
          <cell r="AI1693" t="str">
            <v>512 NOCHE BUENA</v>
          </cell>
          <cell r="AJ1693" t="str">
            <v>0453313054077</v>
          </cell>
          <cell r="AK1693">
            <v>0</v>
          </cell>
          <cell r="AL1693" t="str">
            <v>45580</v>
          </cell>
          <cell r="AM1693" t="str">
            <v>23/05/2017 05 : 57 ARANTXA.MON : TCF123/05/2017 05 : 57 ARANTXA.MON : Se autoriza NP5; INFORMACION CORRECTA19/05/2017 23 : 26 201076 : P1: T190877/TARJETA PRINCIPAL/OC-101097418/05/2017 07 : 58 201076 : SE ATIENDE CON N DE ORDEN 129121, VISITAPROGRAMADA PARA 18/05/201718/05/2017 06 : 23 RAUL.CALDER : ODSWTPRD% ENTRE CALLES NARDO Y AZALEA</v>
          </cell>
          <cell r="AN1693" t="str">
            <v>3TE32G153442</v>
          </cell>
          <cell r="AO1693" t="str">
            <v>Básica</v>
          </cell>
          <cell r="AP1693" t="str">
            <v>Hisense</v>
          </cell>
          <cell r="AQ1693" t="str">
            <v>Opera</v>
          </cell>
          <cell r="AR1693" t="str">
            <v>HD 1366 X 768</v>
          </cell>
          <cell r="AS1693" t="str">
            <v>3TE32G164786G164786M010</v>
          </cell>
          <cell r="AT1693">
            <v>5</v>
          </cell>
          <cell r="AU1693" t="str">
            <v>32H3B2</v>
          </cell>
          <cell r="AV1693" t="str">
            <v>3TE32G164786</v>
          </cell>
          <cell r="AW1693" t="str">
            <v>G164786</v>
          </cell>
          <cell r="AX1693" t="str">
            <v>M010</v>
          </cell>
        </row>
        <row r="1694">
          <cell r="D1694">
            <v>60318906</v>
          </cell>
          <cell r="E1694" t="str">
            <v>A</v>
          </cell>
          <cell r="F1694" t="str">
            <v>TV</v>
          </cell>
          <cell r="G1694" t="str">
            <v>OCTAVIO NOE OCHOA HERNANDEZ</v>
          </cell>
          <cell r="H1694" t="str">
            <v>GORGONIA RIVERA 112, CENTRO, EL GRULLO, JALISCO</v>
          </cell>
          <cell r="I1694">
            <v>3211001534</v>
          </cell>
          <cell r="J1694" t="str">
            <v>HISENSE</v>
          </cell>
          <cell r="K1694" t="str">
            <v>50K20D</v>
          </cell>
          <cell r="L1694" t="str">
            <v>50J140472H04391</v>
          </cell>
          <cell r="M1694" t="str">
            <v>Poliza sellada por tienda</v>
          </cell>
          <cell r="N1694">
            <v>0</v>
          </cell>
          <cell r="O1694">
            <v>41847</v>
          </cell>
          <cell r="P1694">
            <v>42874</v>
          </cell>
          <cell r="Q1694">
            <v>201076</v>
          </cell>
          <cell r="R1694" t="str">
            <v>NP5 T173064/PANEL/OC-1011034</v>
          </cell>
          <cell r="S1694" t="str">
            <v xml:space="preserve"> Comprobante no muestra el importe del e</v>
          </cell>
          <cell r="T1694" t="str">
            <v xml:space="preserve">Carlos Muñiz    </v>
          </cell>
          <cell r="U1694">
            <v>42887</v>
          </cell>
          <cell r="V1694" t="str">
            <v>SUR</v>
          </cell>
          <cell r="X1694" t="str">
            <v>TALLER</v>
          </cell>
          <cell r="Y1694">
            <v>42874</v>
          </cell>
          <cell r="AD1694" t="str">
            <v>El Grullo/Centro</v>
          </cell>
          <cell r="AE1694" t="str">
            <v>JAL</v>
          </cell>
          <cell r="AF1694" t="str">
            <v>MX</v>
          </cell>
          <cell r="AG1694" t="str">
            <v>10417193</v>
          </cell>
          <cell r="AH1694" t="str">
            <v>OCTAVIO OCHOA</v>
          </cell>
          <cell r="AI1694" t="str">
            <v>112 Gorgonia Rivera</v>
          </cell>
          <cell r="AJ1694" t="str">
            <v>3171034053</v>
          </cell>
          <cell r="AK1694">
            <v>0</v>
          </cell>
          <cell r="AL1694" t="str">
            <v>48740</v>
          </cell>
          <cell r="AM1694" t="str">
            <v>23/05/2017 06 : 40 ARANTXA.MON : TCF123/05/2017 06 : 40 ARANTXA.MON : Se autoriza NP5; INFORMACION CORRECTA22/05/2017 23 : 27 201076 : P1: T173064/PANEL/OC-101103420/05/2017 04 : 33 201076 : SE ATIENDE CON N DE ORDEN 129259, CLIENTETRAJO EQUIPO A MOSTRADOR, SE REVISA EQUIPO EL DIA 20/05/201720/05/2017 04 : 00 BRENDA.MORA : Cliente esta llevando equipo al CSA20/05/2017 03 : 58 BRENDA.MORA : ODSWTPHIDALGO Y LEONA VICARIO</v>
          </cell>
          <cell r="AN1694" t="str">
            <v>3TE50G132311</v>
          </cell>
          <cell r="AO1694" t="str">
            <v>Básica</v>
          </cell>
          <cell r="AP1694" t="str">
            <v>Hisense</v>
          </cell>
          <cell r="AQ1694" t="str">
            <v>Opera</v>
          </cell>
          <cell r="AR1694" t="str">
            <v>FHD 1920 x 1080</v>
          </cell>
          <cell r="AS1694" t="str">
            <v/>
          </cell>
          <cell r="AT1694" t="e">
            <v>#N/A</v>
          </cell>
        </row>
        <row r="1695">
          <cell r="D1695">
            <v>60318994</v>
          </cell>
          <cell r="E1695" t="str">
            <v>A</v>
          </cell>
          <cell r="F1695" t="str">
            <v>TV</v>
          </cell>
          <cell r="G1695" t="str">
            <v>JESUS FREGOSO / FABRICAS DE FRANCIA</v>
          </cell>
          <cell r="H1695" t="str">
            <v xml:space="preserve">AV. VALLARTA 395, DON BOSCO VALLARTA, , </v>
          </cell>
          <cell r="I1695">
            <v>3338184900</v>
          </cell>
          <cell r="J1695" t="str">
            <v>SHARP</v>
          </cell>
          <cell r="K1695" t="str">
            <v>LC-50N6000U</v>
          </cell>
          <cell r="L1695" t="str">
            <v>50G154927H07496</v>
          </cell>
          <cell r="M1695" t="str">
            <v>Carta equipo propiedad de tienda</v>
          </cell>
          <cell r="N1695">
            <v>0</v>
          </cell>
          <cell r="O1695">
            <v>42879</v>
          </cell>
          <cell r="P1695">
            <v>42877</v>
          </cell>
          <cell r="Q1695">
            <v>201076</v>
          </cell>
          <cell r="R1695" t="str">
            <v>NP5 T197341/TARJETA PRINCIPAL/OC-1011182</v>
          </cell>
          <cell r="S1695" t="str">
            <v xml:space="preserve"> Comprobante no muestra el importe del e</v>
          </cell>
          <cell r="T1695" t="str">
            <v xml:space="preserve">Carlos Muñiz    </v>
          </cell>
          <cell r="U1695">
            <v>42887</v>
          </cell>
          <cell r="V1695" t="str">
            <v>SUR</v>
          </cell>
          <cell r="X1695" t="str">
            <v>TALLER</v>
          </cell>
          <cell r="Y1695">
            <v>42877</v>
          </cell>
          <cell r="AD1695" t="str">
            <v>Zapopan/DON BOSCO VALLARTA</v>
          </cell>
          <cell r="AE1695" t="str">
            <v>JAL</v>
          </cell>
          <cell r="AF1695" t="str">
            <v>MX</v>
          </cell>
          <cell r="AG1695" t="str">
            <v>10418707</v>
          </cell>
          <cell r="AH1695" t="str">
            <v>JESUS FREGOSO</v>
          </cell>
          <cell r="AI1695" t="str">
            <v>395 AV. VALLARTA</v>
          </cell>
          <cell r="AJ1695" t="str">
            <v>3338184900</v>
          </cell>
          <cell r="AK1695">
            <v>0</v>
          </cell>
          <cell r="AL1695" t="str">
            <v>44540</v>
          </cell>
          <cell r="AM1695" t="str">
            <v>27/05/2017 06 : 22 ARANTXA.MON : NP5 26/05/2017 TCF126/05/2017 00 : 51 201076 : P1: T197341/TARJETA PRINCIPAL/OC-101118223/05/2017 00 : 08 201076 : SE ATIENDE CON EL NUMERO DE ORDEN 129355, SEPROGRAMA VISITA PARA EL DIA 23/05/201722/05/2017 23 : 05 SEMIRAMIS.M : ODSWTPRD/FABRICAS DE FRANCIA</v>
          </cell>
          <cell r="AN1695" t="str">
            <v>3TE50G154927</v>
          </cell>
          <cell r="AO1695" t="str">
            <v>Smart</v>
          </cell>
          <cell r="AP1695" t="str">
            <v>Sharp</v>
          </cell>
          <cell r="AQ1695" t="str">
            <v>Opera</v>
          </cell>
          <cell r="AR1695" t="str">
            <v>UHD 3840 X 2160</v>
          </cell>
          <cell r="AS1695" t="str">
            <v>3TE50G1609J3G1609J3M010</v>
          </cell>
          <cell r="AT1695">
            <v>1</v>
          </cell>
          <cell r="AU1695" t="str">
            <v>LC-50N6000U</v>
          </cell>
          <cell r="AV1695" t="str">
            <v>3TE50G1609J3</v>
          </cell>
          <cell r="AW1695" t="str">
            <v>G1609J3</v>
          </cell>
          <cell r="AX1695" t="str">
            <v>M010</v>
          </cell>
        </row>
        <row r="1696">
          <cell r="D1696">
            <v>60319046</v>
          </cell>
          <cell r="E1696" t="str">
            <v>A</v>
          </cell>
          <cell r="F1696" t="str">
            <v>TV</v>
          </cell>
          <cell r="G1696" t="str">
            <v>BRENDA IÑIESCA GUTIERREZ</v>
          </cell>
          <cell r="H1696" t="str">
            <v>VALLE DE LOS TEJOS NUM 244, HDA DE LOS EUCALIPTOS, TLAJOMULCO DE ZUÑIGA, JALISCO</v>
          </cell>
          <cell r="I1696">
            <v>3321703178</v>
          </cell>
          <cell r="J1696" t="str">
            <v>HISENSE</v>
          </cell>
          <cell r="K1696" t="str">
            <v>50K20D</v>
          </cell>
          <cell r="L1696" t="str">
            <v>50J140916H00765</v>
          </cell>
          <cell r="M1696" t="str">
            <v>Carta aceptacion Telmex</v>
          </cell>
          <cell r="N1696">
            <v>0</v>
          </cell>
          <cell r="O1696">
            <v>41879</v>
          </cell>
          <cell r="P1696">
            <v>42877</v>
          </cell>
          <cell r="Q1696">
            <v>201076</v>
          </cell>
          <cell r="R1696" t="str">
            <v>NP5 T173064/PANEL/OC-1011250</v>
          </cell>
          <cell r="S1696" t="str">
            <v xml:space="preserve"> Comprobante no muestra importe del equi</v>
          </cell>
          <cell r="T1696" t="str">
            <v xml:space="preserve">Carlos Muñiz    </v>
          </cell>
          <cell r="U1696">
            <v>42887</v>
          </cell>
          <cell r="V1696" t="str">
            <v>SUR</v>
          </cell>
          <cell r="X1696" t="str">
            <v>TALLER</v>
          </cell>
          <cell r="Y1696">
            <v>42877</v>
          </cell>
          <cell r="AD1696" t="str">
            <v>Tlajumulco de zuñi/Hda de los eucaliptos</v>
          </cell>
          <cell r="AE1696" t="str">
            <v>JAL</v>
          </cell>
          <cell r="AF1696" t="str">
            <v>MX</v>
          </cell>
          <cell r="AG1696" t="str">
            <v>10417873</v>
          </cell>
          <cell r="AH1696" t="str">
            <v>BRENDA IÑIESCA GUTIEREEZ</v>
          </cell>
          <cell r="AI1696" t="str">
            <v>Valle de los tejos num 244</v>
          </cell>
          <cell r="AJ1696" t="str">
            <v>3321703178</v>
          </cell>
          <cell r="AK1696">
            <v>0</v>
          </cell>
          <cell r="AL1696" t="str">
            <v>45640</v>
          </cell>
          <cell r="AM1696" t="str">
            <v>30/05/2017 07 : 24 ARANTXA.MON : NP5 29/05/2017 TCF127/05/2017 00 : 18 201076 : P1: T173064/PANEL/OC-101125023/05/2017 02 : 37 201076 : SE ATIENDE CON NUMERO DE ORDEN 129374, SEPROGRAMA VISITA PARA EL DIA 23/05/201709/05/2017 06 : 40 ANA.ROSA : ODSWTPRDVALLE DE LAS MELIAS Y VALLE DE TINANGASVALIDAR SI PROCEDE EN GARANTIA</v>
          </cell>
          <cell r="AN1696" t="str">
            <v>3TE50G132311</v>
          </cell>
          <cell r="AO1696" t="str">
            <v>Básica</v>
          </cell>
          <cell r="AP1696" t="str">
            <v>Hisense</v>
          </cell>
          <cell r="AQ1696" t="str">
            <v>Opera</v>
          </cell>
          <cell r="AR1696" t="str">
            <v>FHD 1920 x 1080</v>
          </cell>
          <cell r="AS1696" t="str">
            <v/>
          </cell>
          <cell r="AT1696" t="e">
            <v>#N/A</v>
          </cell>
        </row>
        <row r="1697">
          <cell r="D1697">
            <v>60319097</v>
          </cell>
          <cell r="E1697" t="str">
            <v>A</v>
          </cell>
          <cell r="F1697" t="str">
            <v>TV</v>
          </cell>
          <cell r="G1697" t="str">
            <v>OMAR FERMIN JIMENEZ</v>
          </cell>
          <cell r="H1697" t="str">
            <v>ROBERTO A. ESTEBA NO. 1288, EL ZALATE, GUADALAJARA, JALISCO</v>
          </cell>
          <cell r="I1697">
            <v>3310674466</v>
          </cell>
          <cell r="J1697" t="str">
            <v>HISENSE</v>
          </cell>
          <cell r="K1697" t="str">
            <v>43H7C</v>
          </cell>
          <cell r="L1697" t="str">
            <v>43G1627B1H00964</v>
          </cell>
          <cell r="M1697" t="str">
            <v>Carta factura</v>
          </cell>
          <cell r="N1697" t="str">
            <v>Carta factura</v>
          </cell>
          <cell r="O1697">
            <v>42694</v>
          </cell>
          <cell r="P1697">
            <v>42878</v>
          </cell>
          <cell r="Q1697">
            <v>201076</v>
          </cell>
          <cell r="R1697" t="str">
            <v>NP5 T197917/PANEL/OC-1011184</v>
          </cell>
          <cell r="S1697" t="str">
            <v xml:space="preserve"> Comprobante no muestra el importe del e</v>
          </cell>
          <cell r="T1697" t="str">
            <v xml:space="preserve">Carlos Muñiz    </v>
          </cell>
          <cell r="U1697">
            <v>42887</v>
          </cell>
          <cell r="V1697" t="str">
            <v>SUR</v>
          </cell>
          <cell r="X1697" t="str">
            <v>TALLER</v>
          </cell>
          <cell r="Y1697">
            <v>42878</v>
          </cell>
          <cell r="AD1697" t="str">
            <v>Guadalaja/El Zalate</v>
          </cell>
          <cell r="AE1697" t="str">
            <v>JAL</v>
          </cell>
          <cell r="AF1697" t="str">
            <v>MX</v>
          </cell>
          <cell r="AG1697" t="str">
            <v>10418483</v>
          </cell>
          <cell r="AH1697" t="str">
            <v>OMAR FERMIN</v>
          </cell>
          <cell r="AI1697" t="str">
            <v>Roberto a. Esteba No. 1288</v>
          </cell>
          <cell r="AJ1697" t="str">
            <v>33-10-67-44-66</v>
          </cell>
          <cell r="AK1697">
            <v>0</v>
          </cell>
          <cell r="AL1697" t="str">
            <v>44760</v>
          </cell>
          <cell r="AM1697" t="str">
            <v>27/05/2017 06 : 23 ARANTXA.MON : NP5 26/05/2017 TCF126/05/2017 01 : 47 201076 : T197917/PANEL/OC-101118426/05/2017 00 : 00 201076 : P1: T184346/FUENTE DEALIMENTACION/OC-101118023/05/2017 23 : 20 201076 : SE ATIENDE CON NUMEOR DE ORDNE 129426, SEPROGRAMA VISITA PARA EL DIA 24/05/201718/05/2017 01 : 22 BRENDA.MORA : ODSWTPENTRE J. AGUSTÍN ESCUDEROHAY UNA CUERVAFACHADA COLOR BLANCO CON PORTÓN GRIS</v>
          </cell>
          <cell r="AN1697" t="str">
            <v>3TE43G154905</v>
          </cell>
          <cell r="AO1697" t="str">
            <v>Smart</v>
          </cell>
          <cell r="AP1697" t="str">
            <v>Hisense</v>
          </cell>
          <cell r="AQ1697" t="str">
            <v>Opera</v>
          </cell>
          <cell r="AR1697" t="str">
            <v>UHD 3840 X 2160</v>
          </cell>
          <cell r="AS1697" t="str">
            <v>3TE43G1632G6CRMM012</v>
          </cell>
          <cell r="AT1697" t="str">
            <v>0</v>
          </cell>
          <cell r="AU1697" t="str">
            <v>43H7C</v>
          </cell>
          <cell r="AV1697" t="str">
            <v>3TE43G1632G6</v>
          </cell>
          <cell r="AW1697" t="str">
            <v>CRM</v>
          </cell>
          <cell r="AX1697" t="str">
            <v>M012</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row r="21">
          <cell r="A21" t="str">
            <v>AIRE ACONDICIONADO</v>
          </cell>
          <cell r="B21">
            <v>46</v>
          </cell>
          <cell r="C21">
            <v>67</v>
          </cell>
          <cell r="D21">
            <v>98</v>
          </cell>
          <cell r="E21">
            <v>39</v>
          </cell>
          <cell r="F21">
            <v>50</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row r="152">
          <cell r="A152" t="str">
            <v>50H5B2</v>
          </cell>
          <cell r="B152">
            <v>5565.2699999999995</v>
          </cell>
        </row>
        <row r="153">
          <cell r="A153" t="str">
            <v>50H6D</v>
          </cell>
          <cell r="B153">
            <v>6388.6940000000004</v>
          </cell>
        </row>
        <row r="154">
          <cell r="A154" t="str">
            <v>WSA1601PS</v>
          </cell>
          <cell r="B154">
            <v>2046.07</v>
          </cell>
        </row>
        <row r="155">
          <cell r="A155" t="str">
            <v>RR31D6DLX</v>
          </cell>
          <cell r="B155">
            <v>1481.74</v>
          </cell>
        </row>
        <row r="156">
          <cell r="A156" t="str">
            <v>AS-12CR1FVDTD</v>
          </cell>
          <cell r="B156">
            <v>1194.8499999999999</v>
          </cell>
        </row>
        <row r="157">
          <cell r="A157" t="str">
            <v>AS-12HR1FVDTD</v>
          </cell>
          <cell r="B157">
            <v>1194.8499999999999</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0"/>
  <sheetViews>
    <sheetView tabSelected="1" topLeftCell="W1" workbookViewId="0">
      <pane ySplit="1" topLeftCell="A2" activePane="bottomLeft" state="frozen"/>
      <selection pane="bottomLeft" activeCell="Y5" sqref="Y5"/>
    </sheetView>
  </sheetViews>
  <sheetFormatPr baseColWidth="10" defaultRowHeight="15.75" customHeight="1"/>
  <cols>
    <col min="5" max="5" width="19.7109375" customWidth="1"/>
    <col min="15" max="15" width="33" bestFit="1" customWidth="1"/>
    <col min="25" max="25" width="47.7109375" bestFit="1" customWidth="1"/>
    <col min="26" max="26" width="23.28515625" bestFit="1" customWidth="1"/>
    <col min="27" max="27" width="16.5703125" bestFit="1" customWidth="1"/>
    <col min="28" max="28" width="24.140625" bestFit="1" customWidth="1"/>
    <col min="29" max="29" width="86.5703125" bestFit="1" customWidth="1"/>
  </cols>
  <sheetData>
    <row r="1" spans="1:29" ht="31.5" customHeight="1" thickBot="1">
      <c r="A1" s="13" t="s">
        <v>18</v>
      </c>
      <c r="B1" s="14" t="s">
        <v>19</v>
      </c>
      <c r="C1" s="14" t="s">
        <v>20</v>
      </c>
      <c r="D1" s="15" t="s">
        <v>21</v>
      </c>
      <c r="E1" s="15" t="s">
        <v>22</v>
      </c>
      <c r="F1" s="15" t="s">
        <v>23</v>
      </c>
      <c r="G1" s="15" t="s">
        <v>24</v>
      </c>
      <c r="H1" s="16" t="s">
        <v>25</v>
      </c>
      <c r="I1" s="16" t="s">
        <v>26</v>
      </c>
      <c r="J1" s="16" t="s">
        <v>27</v>
      </c>
      <c r="K1" s="16" t="s">
        <v>28</v>
      </c>
      <c r="L1" s="16" t="s">
        <v>29</v>
      </c>
      <c r="M1" s="17" t="s">
        <v>30</v>
      </c>
      <c r="N1" s="18" t="s">
        <v>31</v>
      </c>
      <c r="O1" s="17" t="s">
        <v>32</v>
      </c>
      <c r="P1" s="17" t="s">
        <v>33</v>
      </c>
      <c r="Q1" s="19" t="s">
        <v>34</v>
      </c>
      <c r="R1" s="19" t="s">
        <v>35</v>
      </c>
      <c r="S1" s="19" t="s">
        <v>36</v>
      </c>
      <c r="T1" s="19" t="s">
        <v>37</v>
      </c>
      <c r="U1" s="19" t="s">
        <v>38</v>
      </c>
      <c r="V1" s="20" t="s">
        <v>39</v>
      </c>
      <c r="W1" s="21" t="s">
        <v>40</v>
      </c>
      <c r="X1" s="62" t="s">
        <v>41</v>
      </c>
      <c r="Y1" s="79" t="s">
        <v>229</v>
      </c>
      <c r="Z1" s="80" t="s">
        <v>230</v>
      </c>
      <c r="AA1" s="80" t="s">
        <v>282</v>
      </c>
      <c r="AB1" s="80" t="s">
        <v>232</v>
      </c>
      <c r="AC1" s="81" t="s">
        <v>231</v>
      </c>
    </row>
    <row r="2" spans="1:29" ht="15.75" customHeight="1">
      <c r="A2" s="32">
        <v>42881</v>
      </c>
      <c r="B2" s="2">
        <v>60310690</v>
      </c>
      <c r="C2" s="1" t="s">
        <v>200</v>
      </c>
      <c r="D2" s="3" t="s">
        <v>42</v>
      </c>
      <c r="E2" s="3" t="s">
        <v>43</v>
      </c>
      <c r="F2" s="3" t="s">
        <v>44</v>
      </c>
      <c r="G2" s="3"/>
      <c r="H2" s="3" t="s">
        <v>42</v>
      </c>
      <c r="I2" s="4">
        <v>5151.6957142857145</v>
      </c>
      <c r="J2" s="3">
        <v>80152291</v>
      </c>
      <c r="K2" s="3">
        <v>1</v>
      </c>
      <c r="L2" s="5" t="s">
        <v>44</v>
      </c>
      <c r="M2" s="3">
        <v>201032</v>
      </c>
      <c r="N2" s="6" t="s">
        <v>45</v>
      </c>
      <c r="O2" s="7" t="s">
        <v>46</v>
      </c>
      <c r="P2" s="7" t="s">
        <v>47</v>
      </c>
      <c r="Q2" s="8">
        <v>21</v>
      </c>
      <c r="R2" s="8">
        <v>22.9</v>
      </c>
      <c r="S2" s="8">
        <v>120</v>
      </c>
      <c r="T2" s="8">
        <v>70</v>
      </c>
      <c r="U2" s="8">
        <v>33</v>
      </c>
      <c r="V2" s="9" t="s">
        <v>0</v>
      </c>
      <c r="W2" s="9" t="s">
        <v>1</v>
      </c>
      <c r="X2" s="63"/>
      <c r="Y2" s="75" t="s">
        <v>280</v>
      </c>
      <c r="Z2" s="76" t="s">
        <v>283</v>
      </c>
      <c r="AA2" s="77">
        <v>42886</v>
      </c>
      <c r="AB2" s="76" t="s">
        <v>253</v>
      </c>
      <c r="AC2" s="78"/>
    </row>
    <row r="3" spans="1:29" ht="15.75" customHeight="1">
      <c r="A3" s="32">
        <v>42881</v>
      </c>
      <c r="B3" s="2">
        <v>60309450</v>
      </c>
      <c r="C3" s="1" t="s">
        <v>200</v>
      </c>
      <c r="D3" s="3" t="s">
        <v>48</v>
      </c>
      <c r="E3" s="3" t="s">
        <v>49</v>
      </c>
      <c r="F3" s="3" t="s">
        <v>50</v>
      </c>
      <c r="G3" s="3"/>
      <c r="H3" s="3" t="s">
        <v>48</v>
      </c>
      <c r="I3" s="4">
        <v>9800</v>
      </c>
      <c r="J3" s="3">
        <v>80152287</v>
      </c>
      <c r="K3" s="3">
        <v>1</v>
      </c>
      <c r="L3" s="5" t="s">
        <v>51</v>
      </c>
      <c r="M3" s="3">
        <v>201015</v>
      </c>
      <c r="N3" s="6" t="s">
        <v>52</v>
      </c>
      <c r="O3" s="7" t="s">
        <v>53</v>
      </c>
      <c r="P3" s="7" t="s">
        <v>54</v>
      </c>
      <c r="Q3" s="8">
        <v>34</v>
      </c>
      <c r="R3" s="8">
        <v>25</v>
      </c>
      <c r="S3" s="8">
        <v>147</v>
      </c>
      <c r="T3" s="8">
        <v>92</v>
      </c>
      <c r="U3" s="8">
        <v>41</v>
      </c>
      <c r="V3" s="9" t="s">
        <v>0</v>
      </c>
      <c r="W3" s="9" t="s">
        <v>1</v>
      </c>
      <c r="X3" s="63"/>
      <c r="Y3" s="67" t="s">
        <v>281</v>
      </c>
      <c r="Z3" s="58"/>
      <c r="AA3" s="59">
        <v>42891</v>
      </c>
      <c r="AB3" s="58"/>
      <c r="AC3" s="68"/>
    </row>
    <row r="4" spans="1:29" ht="15.75" customHeight="1">
      <c r="A4" s="32">
        <v>42881</v>
      </c>
      <c r="B4" s="11">
        <v>60311539</v>
      </c>
      <c r="C4" s="1" t="s">
        <v>200</v>
      </c>
      <c r="D4" s="3" t="s">
        <v>42</v>
      </c>
      <c r="E4" s="3" t="s">
        <v>55</v>
      </c>
      <c r="F4" s="3" t="s">
        <v>44</v>
      </c>
      <c r="G4" s="3"/>
      <c r="H4" s="3" t="s">
        <v>42</v>
      </c>
      <c r="I4" s="4">
        <v>5151.6957142857145</v>
      </c>
      <c r="J4" s="3">
        <v>80152296</v>
      </c>
      <c r="K4" s="3">
        <v>1</v>
      </c>
      <c r="L4" s="5" t="s">
        <v>44</v>
      </c>
      <c r="M4" s="3">
        <v>201033</v>
      </c>
      <c r="N4" s="6" t="s">
        <v>56</v>
      </c>
      <c r="O4" s="7" t="s">
        <v>57</v>
      </c>
      <c r="P4" s="7" t="s">
        <v>58</v>
      </c>
      <c r="Q4" s="8">
        <v>21</v>
      </c>
      <c r="R4" s="8">
        <v>22.9</v>
      </c>
      <c r="S4" s="8">
        <v>120</v>
      </c>
      <c r="T4" s="8">
        <v>70</v>
      </c>
      <c r="U4" s="8">
        <v>33</v>
      </c>
      <c r="V4" s="9" t="s">
        <v>0</v>
      </c>
      <c r="W4" s="9" t="s">
        <v>1</v>
      </c>
      <c r="X4" s="63"/>
      <c r="Y4" s="67" t="s">
        <v>280</v>
      </c>
      <c r="Z4" s="58"/>
      <c r="AA4" s="60">
        <v>42888</v>
      </c>
      <c r="AB4" s="58"/>
      <c r="AC4" s="69"/>
    </row>
    <row r="5" spans="1:29" ht="15.75" customHeight="1">
      <c r="A5" s="32">
        <v>42881</v>
      </c>
      <c r="B5" s="11">
        <v>60310958</v>
      </c>
      <c r="C5" s="1" t="s">
        <v>200</v>
      </c>
      <c r="D5" s="3" t="s">
        <v>59</v>
      </c>
      <c r="E5" s="3" t="s">
        <v>60</v>
      </c>
      <c r="F5" s="3" t="s">
        <v>7</v>
      </c>
      <c r="G5" s="3"/>
      <c r="H5" s="3" t="s">
        <v>61</v>
      </c>
      <c r="I5" s="4">
        <v>2816.96</v>
      </c>
      <c r="J5" s="3">
        <v>80152320</v>
      </c>
      <c r="K5" s="3">
        <v>1</v>
      </c>
      <c r="L5" s="5" t="s">
        <v>7</v>
      </c>
      <c r="M5" s="3">
        <v>201054</v>
      </c>
      <c r="N5" s="6" t="s">
        <v>62</v>
      </c>
      <c r="O5" s="7" t="s">
        <v>63</v>
      </c>
      <c r="P5" s="7" t="s">
        <v>64</v>
      </c>
      <c r="Q5" s="8">
        <v>16</v>
      </c>
      <c r="R5" s="8">
        <v>18</v>
      </c>
      <c r="S5" s="8">
        <v>84</v>
      </c>
      <c r="T5" s="8">
        <v>56</v>
      </c>
      <c r="U5" s="8">
        <v>22</v>
      </c>
      <c r="V5" s="9" t="s">
        <v>0</v>
      </c>
      <c r="W5" s="9" t="s">
        <v>1</v>
      </c>
      <c r="X5" s="63"/>
      <c r="Y5" s="67" t="s">
        <v>280</v>
      </c>
      <c r="Z5" s="58"/>
      <c r="AA5" s="60">
        <v>42887</v>
      </c>
      <c r="AB5" s="58"/>
      <c r="AC5" s="69"/>
    </row>
    <row r="6" spans="1:29" ht="15.75" customHeight="1">
      <c r="A6" s="32">
        <v>42881</v>
      </c>
      <c r="B6" s="11">
        <v>60302696</v>
      </c>
      <c r="C6" s="1" t="s">
        <v>200</v>
      </c>
      <c r="D6" s="3" t="s">
        <v>65</v>
      </c>
      <c r="E6" s="12" t="s">
        <v>66</v>
      </c>
      <c r="F6" s="3" t="s">
        <v>7</v>
      </c>
      <c r="G6" s="3"/>
      <c r="H6" s="3" t="s">
        <v>61</v>
      </c>
      <c r="I6" s="4">
        <v>2816.96</v>
      </c>
      <c r="J6" s="3">
        <v>80152316</v>
      </c>
      <c r="K6" s="3">
        <v>1</v>
      </c>
      <c r="L6" s="5" t="s">
        <v>7</v>
      </c>
      <c r="M6" s="3">
        <v>201024</v>
      </c>
      <c r="N6" s="6" t="s">
        <v>67</v>
      </c>
      <c r="O6" s="7" t="s">
        <v>68</v>
      </c>
      <c r="P6" s="7" t="s">
        <v>69</v>
      </c>
      <c r="Q6" s="8">
        <v>16</v>
      </c>
      <c r="R6" s="8">
        <v>18</v>
      </c>
      <c r="S6" s="8">
        <v>84</v>
      </c>
      <c r="T6" s="8">
        <v>56</v>
      </c>
      <c r="U6" s="8">
        <v>22</v>
      </c>
      <c r="V6" s="9" t="s">
        <v>0</v>
      </c>
      <c r="W6" s="9" t="s">
        <v>1</v>
      </c>
      <c r="X6" s="63"/>
      <c r="Y6" s="67" t="s">
        <v>280</v>
      </c>
      <c r="Z6" s="58" t="s">
        <v>254</v>
      </c>
      <c r="AA6" s="60">
        <v>42884</v>
      </c>
      <c r="AB6" s="58" t="s">
        <v>257</v>
      </c>
      <c r="AC6" s="69"/>
    </row>
    <row r="7" spans="1:29" ht="15.75" customHeight="1">
      <c r="A7" s="32">
        <v>42881</v>
      </c>
      <c r="B7" s="11">
        <v>60304846</v>
      </c>
      <c r="C7" s="1" t="s">
        <v>200</v>
      </c>
      <c r="D7" s="3" t="s">
        <v>65</v>
      </c>
      <c r="E7" s="3" t="s">
        <v>70</v>
      </c>
      <c r="F7" s="3" t="s">
        <v>7</v>
      </c>
      <c r="G7" s="3"/>
      <c r="H7" s="3" t="s">
        <v>61</v>
      </c>
      <c r="I7" s="4">
        <v>2816.96</v>
      </c>
      <c r="J7" s="3">
        <v>80152289</v>
      </c>
      <c r="K7" s="3">
        <v>1</v>
      </c>
      <c r="L7" s="5" t="s">
        <v>7</v>
      </c>
      <c r="M7" s="3">
        <v>201024</v>
      </c>
      <c r="N7" s="6" t="s">
        <v>67</v>
      </c>
      <c r="O7" s="7" t="s">
        <v>68</v>
      </c>
      <c r="P7" s="7" t="s">
        <v>69</v>
      </c>
      <c r="Q7" s="8">
        <v>16</v>
      </c>
      <c r="R7" s="8">
        <v>18</v>
      </c>
      <c r="S7" s="8">
        <v>84</v>
      </c>
      <c r="T7" s="8">
        <v>56</v>
      </c>
      <c r="U7" s="8">
        <v>22</v>
      </c>
      <c r="V7" s="9" t="s">
        <v>0</v>
      </c>
      <c r="W7" s="9" t="s">
        <v>1</v>
      </c>
      <c r="X7" s="63"/>
      <c r="Y7" s="67" t="s">
        <v>280</v>
      </c>
      <c r="Z7" s="58" t="s">
        <v>255</v>
      </c>
      <c r="AA7" s="60">
        <v>42884</v>
      </c>
      <c r="AB7" s="58" t="s">
        <v>253</v>
      </c>
      <c r="AC7" s="69"/>
    </row>
    <row r="8" spans="1:29" ht="15.75" customHeight="1">
      <c r="A8" s="32">
        <v>42881</v>
      </c>
      <c r="B8" s="11">
        <v>60306426</v>
      </c>
      <c r="C8" s="1" t="s">
        <v>200</v>
      </c>
      <c r="D8" s="3" t="s">
        <v>59</v>
      </c>
      <c r="E8" s="3" t="s">
        <v>2</v>
      </c>
      <c r="F8" s="3" t="s">
        <v>4</v>
      </c>
      <c r="G8" s="3"/>
      <c r="H8" s="3" t="s">
        <v>61</v>
      </c>
      <c r="I8" s="4">
        <v>2816.96</v>
      </c>
      <c r="J8" s="3">
        <v>80152270</v>
      </c>
      <c r="K8" s="3">
        <v>1</v>
      </c>
      <c r="L8" s="5" t="s">
        <v>7</v>
      </c>
      <c r="M8" s="3">
        <v>201000</v>
      </c>
      <c r="N8" s="6" t="s">
        <v>71</v>
      </c>
      <c r="O8" s="7" t="s">
        <v>72</v>
      </c>
      <c r="P8" s="7" t="s">
        <v>73</v>
      </c>
      <c r="Q8" s="8">
        <v>16</v>
      </c>
      <c r="R8" s="8">
        <v>18</v>
      </c>
      <c r="S8" s="8">
        <v>84</v>
      </c>
      <c r="T8" s="8">
        <v>56</v>
      </c>
      <c r="U8" s="8">
        <v>22</v>
      </c>
      <c r="V8" s="9" t="s">
        <v>0</v>
      </c>
      <c r="W8" s="9" t="s">
        <v>1</v>
      </c>
      <c r="X8" s="63"/>
      <c r="Y8" s="67" t="s">
        <v>281</v>
      </c>
      <c r="Z8" s="58"/>
      <c r="AA8" s="60">
        <v>42891</v>
      </c>
      <c r="AB8" s="58"/>
      <c r="AC8" s="69"/>
    </row>
    <row r="9" spans="1:29" ht="15.75" customHeight="1">
      <c r="A9" s="32">
        <v>42881</v>
      </c>
      <c r="B9" s="11">
        <v>60317861</v>
      </c>
      <c r="C9" s="1" t="s">
        <v>200</v>
      </c>
      <c r="D9" s="3" t="s">
        <v>74</v>
      </c>
      <c r="E9" s="3" t="s">
        <v>75</v>
      </c>
      <c r="F9" s="3" t="s">
        <v>7</v>
      </c>
      <c r="G9" s="3"/>
      <c r="H9" s="3" t="s">
        <v>74</v>
      </c>
      <c r="I9" s="4">
        <v>2919.8335294117646</v>
      </c>
      <c r="J9" s="3">
        <v>80150418</v>
      </c>
      <c r="K9" s="3">
        <v>1</v>
      </c>
      <c r="L9" s="5" t="s">
        <v>7</v>
      </c>
      <c r="M9" s="3">
        <v>201076</v>
      </c>
      <c r="N9" s="6" t="s">
        <v>76</v>
      </c>
      <c r="O9" s="7" t="s">
        <v>77</v>
      </c>
      <c r="P9" s="7" t="s">
        <v>78</v>
      </c>
      <c r="Q9" s="8">
        <v>16</v>
      </c>
      <c r="R9" s="8">
        <v>18</v>
      </c>
      <c r="S9" s="8">
        <v>84</v>
      </c>
      <c r="T9" s="8">
        <v>56</v>
      </c>
      <c r="U9" s="8">
        <v>22</v>
      </c>
      <c r="V9" s="9" t="s">
        <v>0</v>
      </c>
      <c r="W9" s="9" t="s">
        <v>1</v>
      </c>
      <c r="X9" s="63"/>
      <c r="Y9" s="67" t="s">
        <v>280</v>
      </c>
      <c r="Z9" s="58" t="s">
        <v>256</v>
      </c>
      <c r="AA9" s="60">
        <v>42884</v>
      </c>
      <c r="AB9" s="58" t="s">
        <v>257</v>
      </c>
      <c r="AC9" s="69"/>
    </row>
    <row r="10" spans="1:29" ht="15.75" customHeight="1">
      <c r="A10" s="32">
        <v>42881</v>
      </c>
      <c r="B10" s="11">
        <v>60315896</v>
      </c>
      <c r="C10" s="1" t="s">
        <v>200</v>
      </c>
      <c r="D10" s="3" t="s">
        <v>79</v>
      </c>
      <c r="E10" s="3" t="s">
        <v>80</v>
      </c>
      <c r="F10" s="3" t="s">
        <v>4</v>
      </c>
      <c r="G10" s="3"/>
      <c r="H10" s="3" t="s">
        <v>81</v>
      </c>
      <c r="I10" s="4">
        <v>5565.2699999999995</v>
      </c>
      <c r="J10" s="3">
        <v>80153399</v>
      </c>
      <c r="K10" s="3">
        <v>1</v>
      </c>
      <c r="L10" s="5" t="s">
        <v>4</v>
      </c>
      <c r="M10" s="3">
        <v>201076</v>
      </c>
      <c r="N10" s="6" t="s">
        <v>76</v>
      </c>
      <c r="O10" s="7" t="s">
        <v>77</v>
      </c>
      <c r="P10" s="7" t="s">
        <v>78</v>
      </c>
      <c r="Q10" s="8">
        <v>33</v>
      </c>
      <c r="R10" s="8">
        <v>25</v>
      </c>
      <c r="S10" s="8">
        <v>143.5</v>
      </c>
      <c r="T10" s="8">
        <v>89</v>
      </c>
      <c r="U10" s="8">
        <v>39</v>
      </c>
      <c r="V10" s="9" t="s">
        <v>0</v>
      </c>
      <c r="W10" s="9" t="s">
        <v>1</v>
      </c>
      <c r="X10" s="63"/>
      <c r="Y10" s="67" t="s">
        <v>280</v>
      </c>
      <c r="Z10" s="58" t="s">
        <v>256</v>
      </c>
      <c r="AA10" s="58"/>
      <c r="AB10" s="58" t="s">
        <v>258</v>
      </c>
      <c r="AC10" s="69"/>
    </row>
    <row r="11" spans="1:29" ht="15.75" customHeight="1">
      <c r="A11" s="32">
        <v>42881</v>
      </c>
      <c r="B11" s="11">
        <v>60317960</v>
      </c>
      <c r="C11" s="1" t="s">
        <v>200</v>
      </c>
      <c r="D11" s="3" t="s">
        <v>79</v>
      </c>
      <c r="E11" s="3" t="s">
        <v>82</v>
      </c>
      <c r="F11" s="3" t="s">
        <v>4</v>
      </c>
      <c r="G11" s="3"/>
      <c r="H11" s="3" t="s">
        <v>83</v>
      </c>
      <c r="I11" s="4">
        <v>5899.35</v>
      </c>
      <c r="J11" s="3">
        <v>80152375</v>
      </c>
      <c r="K11" s="3">
        <v>1</v>
      </c>
      <c r="L11" s="5" t="s">
        <v>4</v>
      </c>
      <c r="M11" s="3">
        <v>201057</v>
      </c>
      <c r="N11" s="6" t="s">
        <v>84</v>
      </c>
      <c r="O11" s="7" t="s">
        <v>85</v>
      </c>
      <c r="P11" s="7" t="s">
        <v>86</v>
      </c>
      <c r="Q11" s="8">
        <v>33</v>
      </c>
      <c r="R11" s="8">
        <v>25</v>
      </c>
      <c r="S11" s="8">
        <v>143.5</v>
      </c>
      <c r="T11" s="8">
        <v>89</v>
      </c>
      <c r="U11" s="8">
        <v>39</v>
      </c>
      <c r="V11" s="9" t="s">
        <v>0</v>
      </c>
      <c r="W11" s="9" t="s">
        <v>1</v>
      </c>
      <c r="X11" s="63"/>
      <c r="Y11" s="67" t="s">
        <v>286</v>
      </c>
      <c r="Z11" s="58" t="s">
        <v>259</v>
      </c>
      <c r="AA11" s="60">
        <v>42885</v>
      </c>
      <c r="AB11" s="58" t="s">
        <v>260</v>
      </c>
      <c r="AC11" s="69" t="s">
        <v>261</v>
      </c>
    </row>
    <row r="12" spans="1:29" ht="15.75" customHeight="1">
      <c r="A12" s="32">
        <v>42881</v>
      </c>
      <c r="B12" s="11">
        <v>60302286</v>
      </c>
      <c r="C12" s="1" t="s">
        <v>200</v>
      </c>
      <c r="D12" s="3" t="s">
        <v>59</v>
      </c>
      <c r="E12" s="3" t="s">
        <v>87</v>
      </c>
      <c r="F12" s="3" t="s">
        <v>7</v>
      </c>
      <c r="G12" s="3"/>
      <c r="H12" s="3" t="s">
        <v>74</v>
      </c>
      <c r="I12" s="4">
        <v>2919.8335294117646</v>
      </c>
      <c r="J12" s="3">
        <v>80151048</v>
      </c>
      <c r="K12" s="3">
        <v>1</v>
      </c>
      <c r="L12" s="5" t="s">
        <v>7</v>
      </c>
      <c r="M12" s="3">
        <v>201024</v>
      </c>
      <c r="N12" s="6" t="s">
        <v>67</v>
      </c>
      <c r="O12" s="7" t="s">
        <v>68</v>
      </c>
      <c r="P12" s="7" t="s">
        <v>69</v>
      </c>
      <c r="Q12" s="8">
        <v>16</v>
      </c>
      <c r="R12" s="8">
        <v>18</v>
      </c>
      <c r="S12" s="8">
        <v>84</v>
      </c>
      <c r="T12" s="8">
        <v>56</v>
      </c>
      <c r="U12" s="8">
        <v>22</v>
      </c>
      <c r="V12" s="9" t="s">
        <v>0</v>
      </c>
      <c r="W12" s="9" t="s">
        <v>1</v>
      </c>
      <c r="X12" s="63"/>
      <c r="Y12" s="67" t="s">
        <v>280</v>
      </c>
      <c r="Z12" s="58" t="s">
        <v>262</v>
      </c>
      <c r="AA12" s="60">
        <v>42886</v>
      </c>
      <c r="AB12" s="58" t="s">
        <v>263</v>
      </c>
      <c r="AC12" s="69"/>
    </row>
    <row r="13" spans="1:29" ht="15.75" customHeight="1">
      <c r="A13" s="32">
        <v>42881</v>
      </c>
      <c r="B13" s="11">
        <v>60310291</v>
      </c>
      <c r="C13" s="1" t="s">
        <v>200</v>
      </c>
      <c r="D13" s="3" t="s">
        <v>88</v>
      </c>
      <c r="E13" s="3" t="s">
        <v>3</v>
      </c>
      <c r="F13" s="3" t="s">
        <v>4</v>
      </c>
      <c r="G13" s="3"/>
      <c r="H13" s="3" t="s">
        <v>83</v>
      </c>
      <c r="I13" s="4">
        <v>5899.35</v>
      </c>
      <c r="J13" s="3">
        <v>80151748</v>
      </c>
      <c r="K13" s="3">
        <v>1</v>
      </c>
      <c r="L13" s="5" t="s">
        <v>4</v>
      </c>
      <c r="M13" s="3">
        <v>201024</v>
      </c>
      <c r="N13" s="6" t="s">
        <v>67</v>
      </c>
      <c r="O13" s="7" t="s">
        <v>68</v>
      </c>
      <c r="P13" s="7" t="s">
        <v>69</v>
      </c>
      <c r="Q13" s="8">
        <v>33</v>
      </c>
      <c r="R13" s="8">
        <v>25</v>
      </c>
      <c r="S13" s="8">
        <v>143.5</v>
      </c>
      <c r="T13" s="8">
        <v>89</v>
      </c>
      <c r="U13" s="8">
        <v>39</v>
      </c>
      <c r="V13" s="9" t="s">
        <v>0</v>
      </c>
      <c r="W13" s="9" t="s">
        <v>1</v>
      </c>
      <c r="X13" s="63"/>
      <c r="Y13" s="67" t="s">
        <v>280</v>
      </c>
      <c r="Z13" s="58" t="s">
        <v>262</v>
      </c>
      <c r="AA13" s="60">
        <v>42886</v>
      </c>
      <c r="AB13" s="58" t="s">
        <v>264</v>
      </c>
      <c r="AC13" s="69"/>
    </row>
    <row r="14" spans="1:29" ht="15.75" customHeight="1">
      <c r="A14" s="32">
        <v>42881</v>
      </c>
      <c r="B14" s="11">
        <v>60317032</v>
      </c>
      <c r="C14" s="1" t="s">
        <v>200</v>
      </c>
      <c r="D14" s="3" t="s">
        <v>89</v>
      </c>
      <c r="E14" s="3" t="s">
        <v>90</v>
      </c>
      <c r="F14" s="3" t="s">
        <v>7</v>
      </c>
      <c r="G14" s="3"/>
      <c r="H14" s="3" t="s">
        <v>74</v>
      </c>
      <c r="I14" s="4">
        <v>2919.8335294117646</v>
      </c>
      <c r="J14" s="3">
        <v>80152939</v>
      </c>
      <c r="K14" s="3">
        <v>1</v>
      </c>
      <c r="L14" s="5" t="s">
        <v>7</v>
      </c>
      <c r="M14" s="3">
        <v>201076</v>
      </c>
      <c r="N14" s="6" t="s">
        <v>76</v>
      </c>
      <c r="O14" s="7" t="s">
        <v>77</v>
      </c>
      <c r="P14" s="7" t="s">
        <v>78</v>
      </c>
      <c r="Q14" s="8">
        <v>16</v>
      </c>
      <c r="R14" s="8">
        <v>18</v>
      </c>
      <c r="S14" s="8">
        <v>84</v>
      </c>
      <c r="T14" s="8">
        <v>56</v>
      </c>
      <c r="U14" s="8">
        <v>22</v>
      </c>
      <c r="V14" s="9" t="s">
        <v>0</v>
      </c>
      <c r="W14" s="9" t="s">
        <v>1</v>
      </c>
      <c r="X14" s="63"/>
      <c r="Y14" s="67" t="s">
        <v>280</v>
      </c>
      <c r="Z14" s="58" t="s">
        <v>256</v>
      </c>
      <c r="AA14" s="60">
        <v>42886</v>
      </c>
      <c r="AB14" s="58" t="s">
        <v>265</v>
      </c>
      <c r="AC14" s="69"/>
    </row>
    <row r="15" spans="1:29" ht="15.75" customHeight="1">
      <c r="A15" s="32">
        <v>42881</v>
      </c>
      <c r="B15" s="11">
        <v>60317699</v>
      </c>
      <c r="C15" s="1" t="s">
        <v>200</v>
      </c>
      <c r="D15" s="3" t="s">
        <v>79</v>
      </c>
      <c r="E15" s="3" t="s">
        <v>5</v>
      </c>
      <c r="F15" s="3" t="s">
        <v>4</v>
      </c>
      <c r="G15" s="3"/>
      <c r="H15" s="3" t="s">
        <v>83</v>
      </c>
      <c r="I15" s="4">
        <v>5899.35</v>
      </c>
      <c r="J15" s="3">
        <v>80152331</v>
      </c>
      <c r="K15" s="3">
        <v>1</v>
      </c>
      <c r="L15" s="5" t="s">
        <v>4</v>
      </c>
      <c r="M15" s="3">
        <v>201024</v>
      </c>
      <c r="N15" s="6" t="s">
        <v>67</v>
      </c>
      <c r="O15" s="7" t="s">
        <v>68</v>
      </c>
      <c r="P15" s="7" t="s">
        <v>69</v>
      </c>
      <c r="Q15" s="8">
        <v>33</v>
      </c>
      <c r="R15" s="8">
        <v>25</v>
      </c>
      <c r="S15" s="8">
        <v>143.5</v>
      </c>
      <c r="T15" s="8">
        <v>89</v>
      </c>
      <c r="U15" s="8">
        <v>39</v>
      </c>
      <c r="V15" s="9" t="s">
        <v>0</v>
      </c>
      <c r="W15" s="9" t="s">
        <v>1</v>
      </c>
      <c r="X15" s="63"/>
      <c r="Y15" s="67" t="s">
        <v>280</v>
      </c>
      <c r="Z15" s="58" t="s">
        <v>255</v>
      </c>
      <c r="AA15" s="60">
        <v>42884</v>
      </c>
      <c r="AB15" s="58" t="s">
        <v>265</v>
      </c>
      <c r="AC15" s="69"/>
    </row>
    <row r="16" spans="1:29" ht="15.75" customHeight="1">
      <c r="A16" s="32">
        <v>42881</v>
      </c>
      <c r="B16" s="11">
        <v>60302643</v>
      </c>
      <c r="C16" s="1" t="s">
        <v>200</v>
      </c>
      <c r="D16" s="3" t="s">
        <v>65</v>
      </c>
      <c r="E16" s="3" t="s">
        <v>6</v>
      </c>
      <c r="F16" s="3" t="s">
        <v>7</v>
      </c>
      <c r="G16" s="3"/>
      <c r="H16" s="3" t="s">
        <v>91</v>
      </c>
      <c r="I16" s="4">
        <v>2273.61</v>
      </c>
      <c r="J16" s="3">
        <v>80151047</v>
      </c>
      <c r="K16" s="3">
        <v>1</v>
      </c>
      <c r="L16" s="5" t="s">
        <v>7</v>
      </c>
      <c r="M16" s="3">
        <v>201024</v>
      </c>
      <c r="N16" s="6" t="s">
        <v>67</v>
      </c>
      <c r="O16" s="7" t="s">
        <v>68</v>
      </c>
      <c r="P16" s="7" t="s">
        <v>69</v>
      </c>
      <c r="Q16" s="8">
        <v>16</v>
      </c>
      <c r="R16" s="8">
        <v>18</v>
      </c>
      <c r="S16" s="8">
        <v>84</v>
      </c>
      <c r="T16" s="8">
        <v>56</v>
      </c>
      <c r="U16" s="8">
        <v>22</v>
      </c>
      <c r="V16" s="9" t="s">
        <v>0</v>
      </c>
      <c r="W16" s="9" t="s">
        <v>1</v>
      </c>
      <c r="X16" s="63"/>
      <c r="Y16" s="67" t="s">
        <v>280</v>
      </c>
      <c r="Z16" s="58" t="s">
        <v>266</v>
      </c>
      <c r="AA16" s="60">
        <v>42884</v>
      </c>
      <c r="AB16" s="58" t="s">
        <v>265</v>
      </c>
      <c r="AC16" s="69"/>
    </row>
    <row r="17" spans="1:29" ht="15.75" customHeight="1">
      <c r="A17" s="32">
        <v>42881</v>
      </c>
      <c r="B17" s="11">
        <v>60302181</v>
      </c>
      <c r="C17" s="1" t="s">
        <v>200</v>
      </c>
      <c r="D17" s="3" t="s">
        <v>65</v>
      </c>
      <c r="E17" s="3" t="s">
        <v>8</v>
      </c>
      <c r="F17" s="3" t="s">
        <v>7</v>
      </c>
      <c r="G17" s="3"/>
      <c r="H17" s="3" t="s">
        <v>61</v>
      </c>
      <c r="I17" s="4">
        <v>2816.96</v>
      </c>
      <c r="J17" s="3">
        <v>80151056</v>
      </c>
      <c r="K17" s="3">
        <v>1</v>
      </c>
      <c r="L17" s="5" t="s">
        <v>7</v>
      </c>
      <c r="M17" s="3">
        <v>201024</v>
      </c>
      <c r="N17" s="6" t="s">
        <v>67</v>
      </c>
      <c r="O17" s="7" t="s">
        <v>68</v>
      </c>
      <c r="P17" s="7" t="s">
        <v>69</v>
      </c>
      <c r="Q17" s="8">
        <v>16</v>
      </c>
      <c r="R17" s="8">
        <v>18</v>
      </c>
      <c r="S17" s="8">
        <v>84</v>
      </c>
      <c r="T17" s="8">
        <v>56</v>
      </c>
      <c r="U17" s="8">
        <v>22</v>
      </c>
      <c r="V17" s="9" t="s">
        <v>0</v>
      </c>
      <c r="W17" s="9" t="s">
        <v>1</v>
      </c>
      <c r="X17" s="63"/>
      <c r="Y17" s="67" t="s">
        <v>285</v>
      </c>
      <c r="Z17" s="58" t="s">
        <v>266</v>
      </c>
      <c r="AA17" s="60">
        <v>42884</v>
      </c>
      <c r="AB17" s="58" t="s">
        <v>265</v>
      </c>
      <c r="AC17" s="69" t="s">
        <v>291</v>
      </c>
    </row>
    <row r="18" spans="1:29" ht="15.75" customHeight="1">
      <c r="A18" s="32">
        <v>42881</v>
      </c>
      <c r="B18" s="11">
        <v>60311105</v>
      </c>
      <c r="C18" s="1" t="s">
        <v>200</v>
      </c>
      <c r="D18" s="3" t="s">
        <v>92</v>
      </c>
      <c r="E18" s="3" t="s">
        <v>9</v>
      </c>
      <c r="F18" s="3" t="s">
        <v>10</v>
      </c>
      <c r="G18" s="3"/>
      <c r="H18" s="3" t="s">
        <v>92</v>
      </c>
      <c r="I18" s="4">
        <v>4149.2844444444454</v>
      </c>
      <c r="J18" s="3">
        <v>80152308</v>
      </c>
      <c r="K18" s="3">
        <v>1</v>
      </c>
      <c r="L18" s="5" t="s">
        <v>10</v>
      </c>
      <c r="M18" s="3">
        <v>201076</v>
      </c>
      <c r="N18" s="6" t="s">
        <v>76</v>
      </c>
      <c r="O18" s="7" t="s">
        <v>77</v>
      </c>
      <c r="P18" s="7" t="s">
        <v>78</v>
      </c>
      <c r="Q18" s="8">
        <v>19</v>
      </c>
      <c r="R18" s="8">
        <v>20</v>
      </c>
      <c r="S18" s="8">
        <v>90</v>
      </c>
      <c r="T18" s="8">
        <v>60</v>
      </c>
      <c r="U18" s="8">
        <v>26</v>
      </c>
      <c r="V18" s="9" t="s">
        <v>0</v>
      </c>
      <c r="W18" s="9" t="s">
        <v>1</v>
      </c>
      <c r="X18" s="63"/>
      <c r="Y18" s="67" t="s">
        <v>280</v>
      </c>
      <c r="Z18" s="58" t="s">
        <v>256</v>
      </c>
      <c r="AA18" s="60">
        <v>371602</v>
      </c>
      <c r="AB18" s="58" t="s">
        <v>265</v>
      </c>
      <c r="AC18" s="69"/>
    </row>
    <row r="19" spans="1:29" ht="15.75" customHeight="1">
      <c r="A19" s="32">
        <v>42881</v>
      </c>
      <c r="B19" s="11">
        <v>60316898</v>
      </c>
      <c r="C19" s="1" t="s">
        <v>200</v>
      </c>
      <c r="D19" s="3" t="s">
        <v>92</v>
      </c>
      <c r="E19" s="3" t="s">
        <v>11</v>
      </c>
      <c r="F19" s="3" t="s">
        <v>10</v>
      </c>
      <c r="G19" s="3"/>
      <c r="H19" s="3" t="s">
        <v>92</v>
      </c>
      <c r="I19" s="4">
        <v>4149.2844444444454</v>
      </c>
      <c r="J19" s="3">
        <v>80151746</v>
      </c>
      <c r="K19" s="3">
        <v>1</v>
      </c>
      <c r="L19" s="5" t="s">
        <v>10</v>
      </c>
      <c r="M19" s="3">
        <v>201554</v>
      </c>
      <c r="N19" s="6" t="s">
        <v>93</v>
      </c>
      <c r="O19" s="7" t="s">
        <v>94</v>
      </c>
      <c r="P19" s="7" t="s">
        <v>95</v>
      </c>
      <c r="Q19" s="8">
        <v>19</v>
      </c>
      <c r="R19" s="8">
        <v>20</v>
      </c>
      <c r="S19" s="8">
        <v>90</v>
      </c>
      <c r="T19" s="8">
        <v>60</v>
      </c>
      <c r="U19" s="8">
        <v>26</v>
      </c>
      <c r="V19" s="9" t="s">
        <v>0</v>
      </c>
      <c r="W19" s="9" t="s">
        <v>1</v>
      </c>
      <c r="X19" s="63"/>
      <c r="Y19" s="67" t="s">
        <v>281</v>
      </c>
      <c r="Z19" s="58"/>
      <c r="AA19" s="60">
        <v>42858</v>
      </c>
      <c r="AB19" s="58"/>
      <c r="AC19" s="69"/>
    </row>
    <row r="20" spans="1:29" ht="15.75" customHeight="1">
      <c r="A20" s="32">
        <v>42881</v>
      </c>
      <c r="B20" s="11">
        <v>60317074</v>
      </c>
      <c r="C20" s="1" t="s">
        <v>200</v>
      </c>
      <c r="D20" s="3" t="s">
        <v>59</v>
      </c>
      <c r="E20" s="3" t="s">
        <v>12</v>
      </c>
      <c r="F20" s="3" t="s">
        <v>7</v>
      </c>
      <c r="G20" s="3"/>
      <c r="H20" s="3" t="s">
        <v>74</v>
      </c>
      <c r="I20" s="4">
        <v>2919.8335294117646</v>
      </c>
      <c r="J20" s="3">
        <v>80151747</v>
      </c>
      <c r="K20" s="3">
        <v>1</v>
      </c>
      <c r="L20" s="5" t="s">
        <v>7</v>
      </c>
      <c r="M20" s="3">
        <v>201554</v>
      </c>
      <c r="N20" s="6" t="s">
        <v>93</v>
      </c>
      <c r="O20" s="7" t="s">
        <v>94</v>
      </c>
      <c r="P20" s="7" t="s">
        <v>95</v>
      </c>
      <c r="Q20" s="8">
        <v>16</v>
      </c>
      <c r="R20" s="8">
        <v>18</v>
      </c>
      <c r="S20" s="8">
        <v>84</v>
      </c>
      <c r="T20" s="8">
        <v>56</v>
      </c>
      <c r="U20" s="8">
        <v>22</v>
      </c>
      <c r="V20" s="9" t="s">
        <v>0</v>
      </c>
      <c r="W20" s="9" t="s">
        <v>1</v>
      </c>
      <c r="X20" s="63"/>
      <c r="Y20" s="67" t="s">
        <v>281</v>
      </c>
      <c r="Z20" s="58"/>
      <c r="AA20" s="60">
        <v>371576</v>
      </c>
      <c r="AB20" s="58"/>
      <c r="AC20" s="69"/>
    </row>
    <row r="21" spans="1:29" ht="15.75" customHeight="1">
      <c r="A21" s="32">
        <v>42881</v>
      </c>
      <c r="B21" s="11">
        <v>60317120</v>
      </c>
      <c r="C21" s="1" t="s">
        <v>200</v>
      </c>
      <c r="D21" s="3" t="s">
        <v>96</v>
      </c>
      <c r="E21" s="3" t="s">
        <v>13</v>
      </c>
      <c r="F21" s="3" t="s">
        <v>4</v>
      </c>
      <c r="G21" s="3"/>
      <c r="H21" s="3" t="s">
        <v>83</v>
      </c>
      <c r="I21" s="4">
        <v>5899.35</v>
      </c>
      <c r="J21" s="3">
        <v>80150563</v>
      </c>
      <c r="K21" s="3">
        <v>1</v>
      </c>
      <c r="L21" s="5" t="s">
        <v>4</v>
      </c>
      <c r="M21" s="3">
        <v>201074</v>
      </c>
      <c r="N21" s="6" t="s">
        <v>97</v>
      </c>
      <c r="O21" s="7" t="s">
        <v>98</v>
      </c>
      <c r="P21" s="7" t="s">
        <v>99</v>
      </c>
      <c r="Q21" s="8">
        <v>33</v>
      </c>
      <c r="R21" s="8">
        <v>25</v>
      </c>
      <c r="S21" s="8">
        <v>143.5</v>
      </c>
      <c r="T21" s="8">
        <v>89</v>
      </c>
      <c r="U21" s="8">
        <v>39</v>
      </c>
      <c r="V21" s="9" t="s">
        <v>0</v>
      </c>
      <c r="W21" s="9" t="s">
        <v>1</v>
      </c>
      <c r="X21" s="63"/>
      <c r="Y21" s="67" t="s">
        <v>280</v>
      </c>
      <c r="Z21" s="58" t="s">
        <v>267</v>
      </c>
      <c r="AA21" s="60">
        <v>371602</v>
      </c>
      <c r="AB21" s="58" t="s">
        <v>268</v>
      </c>
      <c r="AC21" s="69"/>
    </row>
    <row r="22" spans="1:29" ht="15.75" customHeight="1">
      <c r="A22" s="32">
        <v>42881</v>
      </c>
      <c r="B22" s="11">
        <v>60315389</v>
      </c>
      <c r="C22" s="1" t="s">
        <v>200</v>
      </c>
      <c r="D22" s="3" t="s">
        <v>83</v>
      </c>
      <c r="E22" s="3" t="s">
        <v>14</v>
      </c>
      <c r="F22" s="3" t="s">
        <v>4</v>
      </c>
      <c r="G22" s="3"/>
      <c r="H22" s="3" t="s">
        <v>83</v>
      </c>
      <c r="I22" s="4">
        <v>5899.35</v>
      </c>
      <c r="J22" s="3">
        <v>80147796</v>
      </c>
      <c r="K22" s="3">
        <v>1</v>
      </c>
      <c r="L22" s="5" t="s">
        <v>4</v>
      </c>
      <c r="M22" s="3">
        <v>201054</v>
      </c>
      <c r="N22" s="6" t="s">
        <v>62</v>
      </c>
      <c r="O22" s="7" t="s">
        <v>63</v>
      </c>
      <c r="P22" s="7" t="s">
        <v>64</v>
      </c>
      <c r="Q22" s="8">
        <v>33</v>
      </c>
      <c r="R22" s="8">
        <v>25</v>
      </c>
      <c r="S22" s="8">
        <v>143.5</v>
      </c>
      <c r="T22" s="8">
        <v>89</v>
      </c>
      <c r="U22" s="8">
        <v>39</v>
      </c>
      <c r="V22" s="9" t="s">
        <v>0</v>
      </c>
      <c r="W22" s="9" t="s">
        <v>1</v>
      </c>
      <c r="X22" s="63"/>
      <c r="Y22" s="67" t="s">
        <v>281</v>
      </c>
      <c r="Z22" s="58"/>
      <c r="AA22" s="60">
        <v>42856</v>
      </c>
      <c r="AB22" s="58" t="s">
        <v>265</v>
      </c>
      <c r="AC22" s="69"/>
    </row>
    <row r="23" spans="1:29" ht="15.75" customHeight="1">
      <c r="A23" s="32">
        <v>42881</v>
      </c>
      <c r="B23" s="11">
        <v>60317602</v>
      </c>
      <c r="C23" s="1" t="s">
        <v>200</v>
      </c>
      <c r="D23" s="3" t="s">
        <v>100</v>
      </c>
      <c r="E23" s="3" t="s">
        <v>101</v>
      </c>
      <c r="F23" s="3" t="s">
        <v>4</v>
      </c>
      <c r="G23" s="3"/>
      <c r="H23" s="3" t="s">
        <v>83</v>
      </c>
      <c r="I23" s="4">
        <v>5899.35</v>
      </c>
      <c r="J23" s="3">
        <v>80151742</v>
      </c>
      <c r="K23" s="3">
        <v>1</v>
      </c>
      <c r="L23" s="5" t="s">
        <v>4</v>
      </c>
      <c r="M23" s="3">
        <v>201041</v>
      </c>
      <c r="N23" s="6" t="s">
        <v>102</v>
      </c>
      <c r="O23" s="7" t="s">
        <v>103</v>
      </c>
      <c r="P23" s="7" t="s">
        <v>104</v>
      </c>
      <c r="Q23" s="8">
        <v>33</v>
      </c>
      <c r="R23" s="8">
        <v>25</v>
      </c>
      <c r="S23" s="8">
        <v>143.5</v>
      </c>
      <c r="T23" s="8">
        <v>89</v>
      </c>
      <c r="U23" s="8">
        <v>39</v>
      </c>
      <c r="V23" s="9" t="s">
        <v>0</v>
      </c>
      <c r="W23" s="9" t="s">
        <v>1</v>
      </c>
      <c r="X23" s="63"/>
      <c r="Y23" s="67" t="s">
        <v>280</v>
      </c>
      <c r="Z23" s="58" t="s">
        <v>269</v>
      </c>
      <c r="AA23" s="60">
        <v>42884</v>
      </c>
      <c r="AB23" s="58" t="s">
        <v>265</v>
      </c>
      <c r="AC23" s="69"/>
    </row>
    <row r="24" spans="1:29" ht="15.75" customHeight="1">
      <c r="A24" s="32">
        <v>42881</v>
      </c>
      <c r="B24" s="11">
        <v>60317492</v>
      </c>
      <c r="C24" s="1" t="s">
        <v>200</v>
      </c>
      <c r="D24" s="3" t="s">
        <v>79</v>
      </c>
      <c r="E24" s="3" t="s">
        <v>105</v>
      </c>
      <c r="F24" s="3" t="s">
        <v>4</v>
      </c>
      <c r="G24" s="3"/>
      <c r="H24" s="3" t="s">
        <v>83</v>
      </c>
      <c r="I24" s="4">
        <v>5899.35</v>
      </c>
      <c r="J24" s="3">
        <v>80151741</v>
      </c>
      <c r="K24" s="3">
        <v>1</v>
      </c>
      <c r="L24" s="5" t="s">
        <v>4</v>
      </c>
      <c r="M24" s="3">
        <v>201041</v>
      </c>
      <c r="N24" s="6" t="s">
        <v>102</v>
      </c>
      <c r="O24" s="7" t="s">
        <v>103</v>
      </c>
      <c r="P24" s="7" t="s">
        <v>104</v>
      </c>
      <c r="Q24" s="8">
        <v>33</v>
      </c>
      <c r="R24" s="8">
        <v>25</v>
      </c>
      <c r="S24" s="8">
        <v>143.5</v>
      </c>
      <c r="T24" s="8">
        <v>89</v>
      </c>
      <c r="U24" s="8">
        <v>39</v>
      </c>
      <c r="V24" s="9" t="s">
        <v>0</v>
      </c>
      <c r="W24" s="9" t="s">
        <v>1</v>
      </c>
      <c r="X24" s="63"/>
      <c r="Y24" s="67" t="s">
        <v>280</v>
      </c>
      <c r="Z24" s="58" t="s">
        <v>269</v>
      </c>
      <c r="AA24" s="60">
        <v>42884</v>
      </c>
      <c r="AB24" s="58" t="s">
        <v>265</v>
      </c>
      <c r="AC24" s="69"/>
    </row>
    <row r="25" spans="1:29" ht="15.75" customHeight="1">
      <c r="A25" s="32">
        <v>42881</v>
      </c>
      <c r="B25" s="11">
        <v>60317201</v>
      </c>
      <c r="C25" s="1" t="s">
        <v>200</v>
      </c>
      <c r="D25" s="3" t="s">
        <v>79</v>
      </c>
      <c r="E25" s="3" t="s">
        <v>106</v>
      </c>
      <c r="F25" s="3" t="s">
        <v>4</v>
      </c>
      <c r="G25" s="3"/>
      <c r="H25" s="3" t="s">
        <v>83</v>
      </c>
      <c r="I25" s="4">
        <v>5899.35</v>
      </c>
      <c r="J25" s="3">
        <v>80151740</v>
      </c>
      <c r="K25" s="3">
        <v>1</v>
      </c>
      <c r="L25" s="5" t="s">
        <v>4</v>
      </c>
      <c r="M25" s="3">
        <v>201041</v>
      </c>
      <c r="N25" s="6" t="s">
        <v>102</v>
      </c>
      <c r="O25" s="7" t="s">
        <v>103</v>
      </c>
      <c r="P25" s="7" t="s">
        <v>104</v>
      </c>
      <c r="Q25" s="8">
        <v>33</v>
      </c>
      <c r="R25" s="8">
        <v>25</v>
      </c>
      <c r="S25" s="8">
        <v>143.5</v>
      </c>
      <c r="T25" s="8">
        <v>89</v>
      </c>
      <c r="U25" s="8">
        <v>39</v>
      </c>
      <c r="V25" s="9" t="s">
        <v>0</v>
      </c>
      <c r="W25" s="9" t="s">
        <v>1</v>
      </c>
      <c r="X25" s="63"/>
      <c r="Y25" s="67" t="s">
        <v>280</v>
      </c>
      <c r="Z25" s="58" t="s">
        <v>269</v>
      </c>
      <c r="AA25" s="60">
        <v>371602</v>
      </c>
      <c r="AB25" s="58" t="s">
        <v>265</v>
      </c>
      <c r="AC25" s="69"/>
    </row>
    <row r="26" spans="1:29" ht="15.75" customHeight="1">
      <c r="A26" s="32">
        <v>42881</v>
      </c>
      <c r="B26" s="11">
        <v>60316122</v>
      </c>
      <c r="C26" s="1" t="s">
        <v>200</v>
      </c>
      <c r="D26" s="3" t="s">
        <v>79</v>
      </c>
      <c r="E26" s="3" t="s">
        <v>107</v>
      </c>
      <c r="F26" s="3" t="s">
        <v>4</v>
      </c>
      <c r="G26" s="3"/>
      <c r="H26" s="3" t="s">
        <v>83</v>
      </c>
      <c r="I26" s="4">
        <v>5899.35</v>
      </c>
      <c r="J26" s="3">
        <v>80151739</v>
      </c>
      <c r="K26" s="3">
        <v>1</v>
      </c>
      <c r="L26" s="5" t="s">
        <v>4</v>
      </c>
      <c r="M26" s="3">
        <v>201041</v>
      </c>
      <c r="N26" s="6" t="s">
        <v>102</v>
      </c>
      <c r="O26" s="7" t="s">
        <v>103</v>
      </c>
      <c r="P26" s="7" t="s">
        <v>104</v>
      </c>
      <c r="Q26" s="8">
        <v>33</v>
      </c>
      <c r="R26" s="8">
        <v>25</v>
      </c>
      <c r="S26" s="8">
        <v>143.5</v>
      </c>
      <c r="T26" s="8">
        <v>89</v>
      </c>
      <c r="U26" s="8">
        <v>39</v>
      </c>
      <c r="V26" s="9" t="s">
        <v>0</v>
      </c>
      <c r="W26" s="9" t="s">
        <v>1</v>
      </c>
      <c r="X26" s="63"/>
      <c r="Y26" s="67" t="s">
        <v>280</v>
      </c>
      <c r="Z26" s="58" t="s">
        <v>269</v>
      </c>
      <c r="AA26" s="60">
        <v>42884</v>
      </c>
      <c r="AB26" s="58" t="s">
        <v>265</v>
      </c>
      <c r="AC26" s="69"/>
    </row>
    <row r="27" spans="1:29" ht="15.75" customHeight="1">
      <c r="A27" s="32">
        <v>42881</v>
      </c>
      <c r="B27" s="11">
        <v>60315588</v>
      </c>
      <c r="C27" s="1" t="s">
        <v>200</v>
      </c>
      <c r="D27" s="3" t="s">
        <v>108</v>
      </c>
      <c r="E27" s="3" t="s">
        <v>109</v>
      </c>
      <c r="F27" s="3" t="s">
        <v>7</v>
      </c>
      <c r="G27" s="3"/>
      <c r="H27" s="3" t="s">
        <v>74</v>
      </c>
      <c r="I27" s="4">
        <v>2919.8335294117646</v>
      </c>
      <c r="J27" s="3">
        <v>80153373</v>
      </c>
      <c r="K27" s="3">
        <v>1</v>
      </c>
      <c r="L27" s="5" t="s">
        <v>7</v>
      </c>
      <c r="M27" s="3">
        <v>201068</v>
      </c>
      <c r="N27" s="6" t="s">
        <v>110</v>
      </c>
      <c r="O27" s="7" t="s">
        <v>111</v>
      </c>
      <c r="P27" s="7" t="s">
        <v>112</v>
      </c>
      <c r="Q27" s="8">
        <v>16</v>
      </c>
      <c r="R27" s="8">
        <v>18</v>
      </c>
      <c r="S27" s="8">
        <v>84</v>
      </c>
      <c r="T27" s="8">
        <v>56</v>
      </c>
      <c r="U27" s="8">
        <v>22</v>
      </c>
      <c r="V27" s="9" t="s">
        <v>0</v>
      </c>
      <c r="W27" s="9" t="s">
        <v>1</v>
      </c>
      <c r="X27" s="63"/>
      <c r="Y27" s="67" t="s">
        <v>280</v>
      </c>
      <c r="Z27" s="58" t="s">
        <v>270</v>
      </c>
      <c r="AA27" s="60">
        <v>42884</v>
      </c>
      <c r="AB27" s="58" t="s">
        <v>265</v>
      </c>
      <c r="AC27" s="69"/>
    </row>
    <row r="28" spans="1:29" ht="15.75" customHeight="1">
      <c r="A28" s="32">
        <v>42881</v>
      </c>
      <c r="B28" s="11">
        <v>60317016</v>
      </c>
      <c r="C28" s="1" t="s">
        <v>200</v>
      </c>
      <c r="D28" s="3" t="s">
        <v>92</v>
      </c>
      <c r="E28" s="3" t="s">
        <v>113</v>
      </c>
      <c r="F28" s="3" t="s">
        <v>10</v>
      </c>
      <c r="G28" s="3"/>
      <c r="H28" s="3" t="s">
        <v>92</v>
      </c>
      <c r="I28" s="4">
        <v>4149.2844444444454</v>
      </c>
      <c r="J28" s="3">
        <v>80153370</v>
      </c>
      <c r="K28" s="3">
        <v>1</v>
      </c>
      <c r="L28" s="5" t="s">
        <v>10</v>
      </c>
      <c r="M28" s="3">
        <v>201068</v>
      </c>
      <c r="N28" s="6" t="s">
        <v>110</v>
      </c>
      <c r="O28" s="7" t="s">
        <v>111</v>
      </c>
      <c r="P28" s="7" t="s">
        <v>112</v>
      </c>
      <c r="Q28" s="8">
        <v>19</v>
      </c>
      <c r="R28" s="8">
        <v>20</v>
      </c>
      <c r="S28" s="8">
        <v>90</v>
      </c>
      <c r="T28" s="8">
        <v>60</v>
      </c>
      <c r="U28" s="8">
        <v>26</v>
      </c>
      <c r="V28" s="9" t="s">
        <v>0</v>
      </c>
      <c r="W28" s="9" t="s">
        <v>1</v>
      </c>
      <c r="X28" s="63"/>
      <c r="Y28" s="67" t="s">
        <v>280</v>
      </c>
      <c r="Z28" s="58" t="s">
        <v>270</v>
      </c>
      <c r="AA28" s="60">
        <v>371602</v>
      </c>
      <c r="AB28" s="58" t="s">
        <v>265</v>
      </c>
      <c r="AC28" s="69"/>
    </row>
    <row r="29" spans="1:29" ht="15.75" customHeight="1">
      <c r="A29" s="32">
        <v>42881</v>
      </c>
      <c r="B29" s="11">
        <v>60316583</v>
      </c>
      <c r="C29" s="1" t="s">
        <v>200</v>
      </c>
      <c r="D29" s="3" t="s">
        <v>61</v>
      </c>
      <c r="E29" s="3" t="s">
        <v>114</v>
      </c>
      <c r="F29" s="3" t="s">
        <v>7</v>
      </c>
      <c r="G29" s="3"/>
      <c r="H29" s="3" t="s">
        <v>74</v>
      </c>
      <c r="I29" s="4">
        <v>2919.8335294117646</v>
      </c>
      <c r="J29" s="3">
        <v>80153371</v>
      </c>
      <c r="K29" s="3">
        <v>1</v>
      </c>
      <c r="L29" s="5" t="s">
        <v>7</v>
      </c>
      <c r="M29" s="3">
        <v>201068</v>
      </c>
      <c r="N29" s="6" t="s">
        <v>110</v>
      </c>
      <c r="O29" s="7" t="s">
        <v>111</v>
      </c>
      <c r="P29" s="7" t="s">
        <v>112</v>
      </c>
      <c r="Q29" s="8">
        <v>16</v>
      </c>
      <c r="R29" s="8">
        <v>18</v>
      </c>
      <c r="S29" s="8">
        <v>84</v>
      </c>
      <c r="T29" s="8">
        <v>56</v>
      </c>
      <c r="U29" s="8">
        <v>22</v>
      </c>
      <c r="V29" s="9" t="s">
        <v>0</v>
      </c>
      <c r="W29" s="9" t="s">
        <v>1</v>
      </c>
      <c r="X29" s="63"/>
      <c r="Y29" s="67" t="s">
        <v>280</v>
      </c>
      <c r="Z29" s="58" t="s">
        <v>270</v>
      </c>
      <c r="AA29" s="60">
        <v>42884</v>
      </c>
      <c r="AB29" s="58" t="s">
        <v>265</v>
      </c>
      <c r="AC29" s="69"/>
    </row>
    <row r="30" spans="1:29" ht="15.75" customHeight="1">
      <c r="A30" s="32">
        <v>42881</v>
      </c>
      <c r="B30" s="11">
        <v>60313185</v>
      </c>
      <c r="C30" s="1" t="s">
        <v>200</v>
      </c>
      <c r="D30" s="3" t="s">
        <v>115</v>
      </c>
      <c r="E30" s="3" t="s">
        <v>116</v>
      </c>
      <c r="F30" s="3" t="s">
        <v>10</v>
      </c>
      <c r="G30" s="3"/>
      <c r="H30" s="3" t="s">
        <v>115</v>
      </c>
      <c r="I30" s="4">
        <v>3760.3839999999996</v>
      </c>
      <c r="J30" s="3">
        <v>80151738</v>
      </c>
      <c r="K30" s="3">
        <v>1</v>
      </c>
      <c r="L30" s="5" t="s">
        <v>10</v>
      </c>
      <c r="M30" s="3">
        <v>201010</v>
      </c>
      <c r="N30" s="6" t="s">
        <v>117</v>
      </c>
      <c r="O30" s="7" t="s">
        <v>118</v>
      </c>
      <c r="P30" s="7" t="s">
        <v>119</v>
      </c>
      <c r="Q30" s="8">
        <v>19</v>
      </c>
      <c r="R30" s="8">
        <v>20</v>
      </c>
      <c r="S30" s="8">
        <v>90</v>
      </c>
      <c r="T30" s="8">
        <v>60</v>
      </c>
      <c r="U30" s="8">
        <v>26</v>
      </c>
      <c r="V30" s="9" t="s">
        <v>0</v>
      </c>
      <c r="W30" s="9" t="s">
        <v>1</v>
      </c>
      <c r="X30" s="63"/>
      <c r="Y30" s="67" t="s">
        <v>286</v>
      </c>
      <c r="Z30" s="58" t="s">
        <v>271</v>
      </c>
      <c r="AA30" s="60">
        <v>42885</v>
      </c>
      <c r="AB30" s="58" t="s">
        <v>265</v>
      </c>
      <c r="AC30" s="69" t="s">
        <v>292</v>
      </c>
    </row>
    <row r="31" spans="1:29" ht="15.75" customHeight="1">
      <c r="A31" s="32">
        <v>42881</v>
      </c>
      <c r="B31" s="11">
        <v>60316061</v>
      </c>
      <c r="C31" s="1" t="s">
        <v>200</v>
      </c>
      <c r="D31" s="3" t="s">
        <v>79</v>
      </c>
      <c r="E31" s="3" t="s">
        <v>120</v>
      </c>
      <c r="F31" s="3" t="s">
        <v>4</v>
      </c>
      <c r="G31" s="3"/>
      <c r="H31" s="3" t="s">
        <v>83</v>
      </c>
      <c r="I31" s="4">
        <v>5899.35</v>
      </c>
      <c r="J31" s="3">
        <v>80150419</v>
      </c>
      <c r="K31" s="3">
        <v>1</v>
      </c>
      <c r="L31" s="5" t="s">
        <v>4</v>
      </c>
      <c r="M31" s="3">
        <v>201052</v>
      </c>
      <c r="N31" s="6" t="s">
        <v>121</v>
      </c>
      <c r="O31" s="7" t="s">
        <v>122</v>
      </c>
      <c r="P31" s="7" t="s">
        <v>123</v>
      </c>
      <c r="Q31" s="8">
        <v>33</v>
      </c>
      <c r="R31" s="8">
        <v>25</v>
      </c>
      <c r="S31" s="8">
        <v>143.5</v>
      </c>
      <c r="T31" s="8">
        <v>89</v>
      </c>
      <c r="U31" s="8">
        <v>39</v>
      </c>
      <c r="V31" s="9" t="s">
        <v>0</v>
      </c>
      <c r="W31" s="9" t="s">
        <v>1</v>
      </c>
      <c r="X31" s="63"/>
      <c r="Y31" s="67" t="s">
        <v>281</v>
      </c>
      <c r="Z31" s="58"/>
      <c r="AA31" s="60">
        <v>42887</v>
      </c>
      <c r="AB31" s="58" t="s">
        <v>265</v>
      </c>
      <c r="AC31" s="69" t="s">
        <v>293</v>
      </c>
    </row>
    <row r="32" spans="1:29" ht="15.75" customHeight="1">
      <c r="A32" s="32">
        <v>42881</v>
      </c>
      <c r="B32" s="11">
        <v>60309000</v>
      </c>
      <c r="C32" s="1" t="s">
        <v>200</v>
      </c>
      <c r="D32" s="3" t="s">
        <v>108</v>
      </c>
      <c r="E32" s="3" t="s">
        <v>124</v>
      </c>
      <c r="F32" s="3" t="s">
        <v>7</v>
      </c>
      <c r="G32" s="3"/>
      <c r="H32" s="3" t="s">
        <v>74</v>
      </c>
      <c r="I32" s="4">
        <v>2919.8335294117646</v>
      </c>
      <c r="J32" s="3">
        <v>80151750</v>
      </c>
      <c r="K32" s="3">
        <v>1</v>
      </c>
      <c r="L32" s="5" t="s">
        <v>7</v>
      </c>
      <c r="M32" s="3">
        <v>202246</v>
      </c>
      <c r="N32" s="6" t="s">
        <v>125</v>
      </c>
      <c r="O32" s="7" t="s">
        <v>126</v>
      </c>
      <c r="P32" s="7" t="s">
        <v>127</v>
      </c>
      <c r="Q32" s="8">
        <v>16</v>
      </c>
      <c r="R32" s="8">
        <v>18</v>
      </c>
      <c r="S32" s="8">
        <v>84</v>
      </c>
      <c r="T32" s="8">
        <v>56</v>
      </c>
      <c r="U32" s="8">
        <v>22</v>
      </c>
      <c r="V32" s="9" t="s">
        <v>0</v>
      </c>
      <c r="W32" s="9" t="s">
        <v>1</v>
      </c>
      <c r="X32" s="63"/>
      <c r="Y32" s="67" t="s">
        <v>281</v>
      </c>
      <c r="Z32" s="58"/>
      <c r="AA32" s="60">
        <v>42893</v>
      </c>
      <c r="AB32" s="58"/>
      <c r="AC32" s="69"/>
    </row>
    <row r="33" spans="1:29" ht="15.75" customHeight="1">
      <c r="A33" s="32">
        <v>42881</v>
      </c>
      <c r="B33" s="11">
        <v>60311205</v>
      </c>
      <c r="C33" s="1" t="s">
        <v>200</v>
      </c>
      <c r="D33" s="3" t="s">
        <v>59</v>
      </c>
      <c r="E33" s="3" t="s">
        <v>128</v>
      </c>
      <c r="F33" s="3" t="s">
        <v>7</v>
      </c>
      <c r="G33" s="3"/>
      <c r="H33" s="3" t="s">
        <v>74</v>
      </c>
      <c r="I33" s="4">
        <v>2919.8335294117646</v>
      </c>
      <c r="J33" s="3">
        <v>80151749</v>
      </c>
      <c r="K33" s="3">
        <v>1</v>
      </c>
      <c r="L33" s="5" t="s">
        <v>7</v>
      </c>
      <c r="M33" s="3">
        <v>202246</v>
      </c>
      <c r="N33" s="6" t="s">
        <v>125</v>
      </c>
      <c r="O33" s="7" t="s">
        <v>126</v>
      </c>
      <c r="P33" s="7" t="s">
        <v>127</v>
      </c>
      <c r="Q33" s="8">
        <v>16</v>
      </c>
      <c r="R33" s="8">
        <v>18</v>
      </c>
      <c r="S33" s="8">
        <v>84</v>
      </c>
      <c r="T33" s="8">
        <v>56</v>
      </c>
      <c r="U33" s="8">
        <v>22</v>
      </c>
      <c r="V33" s="9" t="s">
        <v>0</v>
      </c>
      <c r="W33" s="9" t="s">
        <v>1</v>
      </c>
      <c r="X33" s="63"/>
      <c r="Y33" s="67" t="s">
        <v>281</v>
      </c>
      <c r="Z33" s="58"/>
      <c r="AA33" s="60">
        <v>42893</v>
      </c>
      <c r="AB33" s="58"/>
      <c r="AC33" s="69"/>
    </row>
    <row r="34" spans="1:29" ht="15.75" customHeight="1">
      <c r="A34" s="32">
        <v>42881</v>
      </c>
      <c r="B34" s="11">
        <v>60317511</v>
      </c>
      <c r="C34" s="1" t="s">
        <v>200</v>
      </c>
      <c r="D34" s="3" t="s">
        <v>79</v>
      </c>
      <c r="E34" s="3" t="s">
        <v>129</v>
      </c>
      <c r="F34" s="3" t="s">
        <v>4</v>
      </c>
      <c r="G34" s="3"/>
      <c r="H34" s="3" t="s">
        <v>83</v>
      </c>
      <c r="I34" s="4">
        <v>5899.35</v>
      </c>
      <c r="J34" s="3">
        <v>80151751</v>
      </c>
      <c r="K34" s="3">
        <v>1</v>
      </c>
      <c r="L34" s="5" t="s">
        <v>4</v>
      </c>
      <c r="M34" s="3">
        <v>202246</v>
      </c>
      <c r="N34" s="6" t="s">
        <v>125</v>
      </c>
      <c r="O34" s="7" t="s">
        <v>126</v>
      </c>
      <c r="P34" s="7" t="s">
        <v>127</v>
      </c>
      <c r="Q34" s="8">
        <v>33</v>
      </c>
      <c r="R34" s="8">
        <v>25</v>
      </c>
      <c r="S34" s="8">
        <v>143.5</v>
      </c>
      <c r="T34" s="8">
        <v>89</v>
      </c>
      <c r="U34" s="8">
        <v>39</v>
      </c>
      <c r="V34" s="9" t="s">
        <v>0</v>
      </c>
      <c r="W34" s="9" t="s">
        <v>1</v>
      </c>
      <c r="X34" s="63"/>
      <c r="Y34" s="67" t="s">
        <v>281</v>
      </c>
      <c r="Z34" s="58"/>
      <c r="AA34" s="60">
        <v>42893</v>
      </c>
      <c r="AB34" s="58"/>
      <c r="AC34" s="69"/>
    </row>
    <row r="35" spans="1:29" ht="15.75" customHeight="1">
      <c r="A35" s="32">
        <v>42881</v>
      </c>
      <c r="B35" s="11">
        <v>60313795</v>
      </c>
      <c r="C35" s="1" t="s">
        <v>200</v>
      </c>
      <c r="D35" s="3" t="s">
        <v>130</v>
      </c>
      <c r="E35" s="3" t="s">
        <v>131</v>
      </c>
      <c r="F35" s="3" t="s">
        <v>50</v>
      </c>
      <c r="G35" s="3"/>
      <c r="H35" s="3" t="s">
        <v>17</v>
      </c>
      <c r="I35" s="4">
        <v>7124.1033333333326</v>
      </c>
      <c r="J35" s="3">
        <v>80153398</v>
      </c>
      <c r="K35" s="3">
        <v>1</v>
      </c>
      <c r="L35" s="5" t="s">
        <v>50</v>
      </c>
      <c r="M35" s="3">
        <v>201676</v>
      </c>
      <c r="N35" s="6" t="s">
        <v>132</v>
      </c>
      <c r="O35" s="7" t="s">
        <v>133</v>
      </c>
      <c r="P35" s="7" t="s">
        <v>134</v>
      </c>
      <c r="Q35" s="8">
        <v>34</v>
      </c>
      <c r="R35" s="8">
        <v>25</v>
      </c>
      <c r="S35" s="8">
        <v>147</v>
      </c>
      <c r="T35" s="8">
        <v>92</v>
      </c>
      <c r="U35" s="8">
        <v>41</v>
      </c>
      <c r="V35" s="9" t="s">
        <v>0</v>
      </c>
      <c r="W35" s="9" t="s">
        <v>1</v>
      </c>
      <c r="X35" s="63"/>
      <c r="Y35" s="67" t="s">
        <v>286</v>
      </c>
      <c r="Z35" s="58" t="s">
        <v>272</v>
      </c>
      <c r="AA35" s="60">
        <v>42887</v>
      </c>
      <c r="AB35" s="58" t="s">
        <v>265</v>
      </c>
      <c r="AC35" s="69" t="s">
        <v>292</v>
      </c>
    </row>
    <row r="36" spans="1:29" ht="15.75" customHeight="1">
      <c r="A36" s="32">
        <v>42881</v>
      </c>
      <c r="B36" s="11">
        <v>60294012</v>
      </c>
      <c r="C36" s="1" t="s">
        <v>200</v>
      </c>
      <c r="D36" s="3" t="s">
        <v>135</v>
      </c>
      <c r="E36" s="3" t="s">
        <v>136</v>
      </c>
      <c r="F36" s="3" t="s">
        <v>50</v>
      </c>
      <c r="G36" s="3"/>
      <c r="H36" s="3" t="s">
        <v>17</v>
      </c>
      <c r="I36" s="4">
        <v>7124.1033333333326</v>
      </c>
      <c r="J36" s="3">
        <v>80153369</v>
      </c>
      <c r="K36" s="3">
        <v>1</v>
      </c>
      <c r="L36" s="5" t="s">
        <v>50</v>
      </c>
      <c r="M36" s="3">
        <v>201611</v>
      </c>
      <c r="N36" s="6" t="s">
        <v>137</v>
      </c>
      <c r="O36" s="7" t="s">
        <v>138</v>
      </c>
      <c r="P36" s="7" t="s">
        <v>139</v>
      </c>
      <c r="Q36" s="8">
        <v>34</v>
      </c>
      <c r="R36" s="8">
        <v>25</v>
      </c>
      <c r="S36" s="8">
        <v>147</v>
      </c>
      <c r="T36" s="8">
        <v>92</v>
      </c>
      <c r="U36" s="8">
        <v>41</v>
      </c>
      <c r="V36" s="9" t="s">
        <v>0</v>
      </c>
      <c r="W36" s="9" t="s">
        <v>1</v>
      </c>
      <c r="X36" s="63"/>
      <c r="Y36" s="67"/>
      <c r="Z36" s="58"/>
      <c r="AA36" s="60"/>
      <c r="AB36" s="58"/>
      <c r="AC36" s="69"/>
    </row>
    <row r="37" spans="1:29" ht="15.75" customHeight="1">
      <c r="A37" s="32">
        <v>42881</v>
      </c>
      <c r="B37" s="11">
        <v>60317839</v>
      </c>
      <c r="C37" s="1" t="s">
        <v>200</v>
      </c>
      <c r="D37" s="3" t="s">
        <v>108</v>
      </c>
      <c r="E37" s="3" t="s">
        <v>140</v>
      </c>
      <c r="F37" s="3" t="s">
        <v>7</v>
      </c>
      <c r="G37" s="3"/>
      <c r="H37" s="3" t="s">
        <v>74</v>
      </c>
      <c r="I37" s="4">
        <v>2919.8335294117646</v>
      </c>
      <c r="J37" s="3">
        <v>80153365</v>
      </c>
      <c r="K37" s="3">
        <v>1</v>
      </c>
      <c r="L37" s="5" t="s">
        <v>7</v>
      </c>
      <c r="M37" s="3">
        <v>201154</v>
      </c>
      <c r="N37" s="6" t="s">
        <v>141</v>
      </c>
      <c r="O37" s="7" t="s">
        <v>142</v>
      </c>
      <c r="P37" s="7" t="s">
        <v>143</v>
      </c>
      <c r="Q37" s="8">
        <v>16</v>
      </c>
      <c r="R37" s="8">
        <v>18</v>
      </c>
      <c r="S37" s="8">
        <v>84</v>
      </c>
      <c r="T37" s="8">
        <v>56</v>
      </c>
      <c r="U37" s="8">
        <v>22</v>
      </c>
      <c r="V37" s="9" t="s">
        <v>0</v>
      </c>
      <c r="W37" s="9" t="s">
        <v>1</v>
      </c>
      <c r="X37" s="63"/>
      <c r="Y37" s="67" t="s">
        <v>281</v>
      </c>
      <c r="Z37" s="58"/>
      <c r="AA37" s="60">
        <v>42888</v>
      </c>
      <c r="AB37" s="58" t="s">
        <v>265</v>
      </c>
      <c r="AC37" s="69" t="s">
        <v>293</v>
      </c>
    </row>
    <row r="38" spans="1:29" ht="15.75" customHeight="1">
      <c r="A38" s="32">
        <v>42881</v>
      </c>
      <c r="B38" s="11">
        <v>60310458</v>
      </c>
      <c r="C38" s="1" t="s">
        <v>200</v>
      </c>
      <c r="D38" s="3" t="s">
        <v>144</v>
      </c>
      <c r="E38" s="3" t="s">
        <v>145</v>
      </c>
      <c r="F38" s="3" t="s">
        <v>50</v>
      </c>
      <c r="G38" s="3"/>
      <c r="H38" s="3" t="s">
        <v>130</v>
      </c>
      <c r="I38" s="4">
        <v>6388.6940000000004</v>
      </c>
      <c r="J38" s="3">
        <v>80151782</v>
      </c>
      <c r="K38" s="3">
        <v>1</v>
      </c>
      <c r="L38" s="5" t="s">
        <v>50</v>
      </c>
      <c r="M38" s="3">
        <v>201679</v>
      </c>
      <c r="N38" s="6" t="s">
        <v>146</v>
      </c>
      <c r="O38" s="7" t="s">
        <v>147</v>
      </c>
      <c r="P38" s="7" t="s">
        <v>148</v>
      </c>
      <c r="Q38" s="8">
        <v>34</v>
      </c>
      <c r="R38" s="8">
        <v>25</v>
      </c>
      <c r="S38" s="8">
        <v>147</v>
      </c>
      <c r="T38" s="8">
        <v>92</v>
      </c>
      <c r="U38" s="8">
        <v>41</v>
      </c>
      <c r="V38" s="9" t="s">
        <v>0</v>
      </c>
      <c r="W38" s="9" t="s">
        <v>1</v>
      </c>
      <c r="X38" s="63"/>
      <c r="Y38" s="67" t="s">
        <v>280</v>
      </c>
      <c r="Z38" s="58" t="s">
        <v>273</v>
      </c>
      <c r="AA38" s="60">
        <v>42885</v>
      </c>
      <c r="AB38" s="58" t="s">
        <v>265</v>
      </c>
      <c r="AC38" s="69"/>
    </row>
    <row r="39" spans="1:29" ht="15.75" customHeight="1">
      <c r="A39" s="32">
        <v>42881</v>
      </c>
      <c r="B39" s="22">
        <v>60315716</v>
      </c>
      <c r="C39" s="1" t="s">
        <v>200</v>
      </c>
      <c r="D39" s="3" t="s">
        <v>79</v>
      </c>
      <c r="E39" s="3" t="s">
        <v>149</v>
      </c>
      <c r="F39" s="3" t="s">
        <v>4</v>
      </c>
      <c r="G39" s="3"/>
      <c r="H39" s="3" t="s">
        <v>83</v>
      </c>
      <c r="I39" s="4">
        <v>5899.35</v>
      </c>
      <c r="J39" s="3">
        <v>80151743</v>
      </c>
      <c r="K39" s="3">
        <v>1</v>
      </c>
      <c r="L39" s="5" t="s">
        <v>4</v>
      </c>
      <c r="M39" s="3">
        <v>201025</v>
      </c>
      <c r="N39" s="6" t="s">
        <v>150</v>
      </c>
      <c r="O39" s="7" t="s">
        <v>151</v>
      </c>
      <c r="P39" s="7" t="s">
        <v>152</v>
      </c>
      <c r="Q39" s="8">
        <v>33</v>
      </c>
      <c r="R39" s="8">
        <v>25</v>
      </c>
      <c r="S39" s="8">
        <v>143.5</v>
      </c>
      <c r="T39" s="8">
        <v>89</v>
      </c>
      <c r="U39" s="8">
        <v>39</v>
      </c>
      <c r="V39" s="9" t="s">
        <v>0</v>
      </c>
      <c r="W39" s="9" t="s">
        <v>1</v>
      </c>
      <c r="X39" s="63"/>
      <c r="Y39" s="67" t="s">
        <v>280</v>
      </c>
      <c r="Z39" s="58" t="s">
        <v>274</v>
      </c>
      <c r="AA39" s="60">
        <v>42886</v>
      </c>
      <c r="AB39" s="58" t="s">
        <v>265</v>
      </c>
      <c r="AC39" s="69"/>
    </row>
    <row r="40" spans="1:29" ht="15.75" customHeight="1">
      <c r="A40" s="32">
        <v>42881</v>
      </c>
      <c r="B40" s="22">
        <v>60310744</v>
      </c>
      <c r="C40" s="1" t="s">
        <v>200</v>
      </c>
      <c r="D40" s="3" t="s">
        <v>74</v>
      </c>
      <c r="E40" s="3" t="s">
        <v>153</v>
      </c>
      <c r="F40" s="3" t="s">
        <v>7</v>
      </c>
      <c r="G40" s="3"/>
      <c r="H40" s="3" t="s">
        <v>74</v>
      </c>
      <c r="I40" s="4">
        <v>2919.8335294117646</v>
      </c>
      <c r="J40" s="3">
        <v>80152390</v>
      </c>
      <c r="K40" s="3">
        <v>1</v>
      </c>
      <c r="L40" s="5" t="s">
        <v>7</v>
      </c>
      <c r="M40" s="3">
        <v>201518</v>
      </c>
      <c r="N40" s="6" t="s">
        <v>154</v>
      </c>
      <c r="O40" s="7" t="s">
        <v>155</v>
      </c>
      <c r="P40" s="7" t="s">
        <v>156</v>
      </c>
      <c r="Q40" s="8">
        <v>16</v>
      </c>
      <c r="R40" s="8">
        <v>18</v>
      </c>
      <c r="S40" s="8">
        <v>84</v>
      </c>
      <c r="T40" s="8">
        <v>56</v>
      </c>
      <c r="U40" s="8">
        <v>22</v>
      </c>
      <c r="V40" s="9" t="s">
        <v>0</v>
      </c>
      <c r="W40" s="9" t="s">
        <v>1</v>
      </c>
      <c r="X40" s="63"/>
      <c r="Y40" s="67" t="s">
        <v>286</v>
      </c>
      <c r="Z40" s="58" t="s">
        <v>275</v>
      </c>
      <c r="AA40" s="60">
        <v>42884</v>
      </c>
      <c r="AB40" s="58" t="s">
        <v>265</v>
      </c>
      <c r="AC40" s="69" t="s">
        <v>292</v>
      </c>
    </row>
    <row r="41" spans="1:29" ht="15.75" customHeight="1">
      <c r="A41" s="32">
        <v>42881</v>
      </c>
      <c r="B41" s="22">
        <v>60310608</v>
      </c>
      <c r="C41" s="1" t="s">
        <v>200</v>
      </c>
      <c r="D41" s="3" t="s">
        <v>42</v>
      </c>
      <c r="E41" s="3" t="s">
        <v>157</v>
      </c>
      <c r="F41" s="3" t="s">
        <v>44</v>
      </c>
      <c r="G41" s="3"/>
      <c r="H41" s="3" t="s">
        <v>42</v>
      </c>
      <c r="I41" s="4">
        <v>5151.6957142857145</v>
      </c>
      <c r="J41" s="3">
        <v>80152392</v>
      </c>
      <c r="K41" s="3">
        <v>1</v>
      </c>
      <c r="L41" s="5" t="s">
        <v>44</v>
      </c>
      <c r="M41" s="3">
        <v>201518</v>
      </c>
      <c r="N41" s="6" t="s">
        <v>154</v>
      </c>
      <c r="O41" s="7" t="s">
        <v>155</v>
      </c>
      <c r="P41" s="7" t="s">
        <v>156</v>
      </c>
      <c r="Q41" s="8">
        <v>21</v>
      </c>
      <c r="R41" s="8">
        <v>22.9</v>
      </c>
      <c r="S41" s="8">
        <v>120</v>
      </c>
      <c r="T41" s="8">
        <v>70</v>
      </c>
      <c r="U41" s="8">
        <v>33</v>
      </c>
      <c r="V41" s="9" t="s">
        <v>0</v>
      </c>
      <c r="W41" s="9" t="s">
        <v>1</v>
      </c>
      <c r="X41" s="63"/>
      <c r="Y41" s="67" t="s">
        <v>280</v>
      </c>
      <c r="Z41" s="58" t="s">
        <v>275</v>
      </c>
      <c r="AA41" s="60">
        <v>42884</v>
      </c>
      <c r="AB41" s="58" t="s">
        <v>265</v>
      </c>
      <c r="AC41" s="69"/>
    </row>
    <row r="42" spans="1:29" ht="15.75" customHeight="1">
      <c r="A42" s="32">
        <v>42881</v>
      </c>
      <c r="B42" s="22">
        <v>60310084</v>
      </c>
      <c r="C42" s="1" t="s">
        <v>200</v>
      </c>
      <c r="D42" s="3" t="s">
        <v>42</v>
      </c>
      <c r="E42" s="3" t="s">
        <v>158</v>
      </c>
      <c r="F42" s="3" t="s">
        <v>44</v>
      </c>
      <c r="G42" s="3"/>
      <c r="H42" s="3" t="s">
        <v>42</v>
      </c>
      <c r="I42" s="4">
        <v>5151.6957142857145</v>
      </c>
      <c r="J42" s="3">
        <v>80152396</v>
      </c>
      <c r="K42" s="3">
        <v>1</v>
      </c>
      <c r="L42" s="5" t="s">
        <v>44</v>
      </c>
      <c r="M42" s="3">
        <v>201518</v>
      </c>
      <c r="N42" s="6" t="s">
        <v>154</v>
      </c>
      <c r="O42" s="7" t="s">
        <v>155</v>
      </c>
      <c r="P42" s="7" t="s">
        <v>156</v>
      </c>
      <c r="Q42" s="8">
        <v>21</v>
      </c>
      <c r="R42" s="8">
        <v>22.9</v>
      </c>
      <c r="S42" s="8">
        <v>120</v>
      </c>
      <c r="T42" s="8">
        <v>70</v>
      </c>
      <c r="U42" s="8">
        <v>33</v>
      </c>
      <c r="V42" s="9" t="s">
        <v>0</v>
      </c>
      <c r="W42" s="9" t="s">
        <v>1</v>
      </c>
      <c r="X42" s="63"/>
      <c r="Y42" s="67" t="s">
        <v>286</v>
      </c>
      <c r="Z42" s="58" t="s">
        <v>275</v>
      </c>
      <c r="AA42" s="60">
        <v>42884</v>
      </c>
      <c r="AB42" s="58" t="s">
        <v>265</v>
      </c>
      <c r="AC42" s="69" t="s">
        <v>292</v>
      </c>
    </row>
    <row r="43" spans="1:29" ht="15.75" customHeight="1">
      <c r="A43" s="32">
        <v>42881</v>
      </c>
      <c r="B43" s="22">
        <v>60308006</v>
      </c>
      <c r="C43" s="1" t="s">
        <v>200</v>
      </c>
      <c r="D43" s="3" t="s">
        <v>159</v>
      </c>
      <c r="E43" s="3" t="s">
        <v>160</v>
      </c>
      <c r="F43" s="3" t="s">
        <v>161</v>
      </c>
      <c r="G43" s="3"/>
      <c r="H43" s="3" t="s">
        <v>159</v>
      </c>
      <c r="I43" s="4">
        <v>17500</v>
      </c>
      <c r="J43" s="3">
        <v>80152395</v>
      </c>
      <c r="K43" s="3">
        <v>1</v>
      </c>
      <c r="L43" s="5" t="s">
        <v>51</v>
      </c>
      <c r="M43" s="3">
        <v>201518</v>
      </c>
      <c r="N43" s="6" t="s">
        <v>154</v>
      </c>
      <c r="O43" s="7" t="s">
        <v>155</v>
      </c>
      <c r="P43" s="7" t="s">
        <v>156</v>
      </c>
      <c r="Q43" s="8">
        <v>42</v>
      </c>
      <c r="R43" s="8">
        <v>24</v>
      </c>
      <c r="S43" s="8">
        <v>164</v>
      </c>
      <c r="T43" s="8">
        <v>96</v>
      </c>
      <c r="U43" s="8">
        <v>56</v>
      </c>
      <c r="V43" s="9" t="s">
        <v>0</v>
      </c>
      <c r="W43" s="9" t="s">
        <v>1</v>
      </c>
      <c r="X43" s="63"/>
      <c r="Y43" s="67" t="s">
        <v>286</v>
      </c>
      <c r="Z43" s="58" t="s">
        <v>275</v>
      </c>
      <c r="AA43" s="60">
        <v>42884</v>
      </c>
      <c r="AB43" s="58" t="s">
        <v>265</v>
      </c>
      <c r="AC43" s="69" t="s">
        <v>292</v>
      </c>
    </row>
    <row r="44" spans="1:29" ht="15.75" customHeight="1">
      <c r="A44" s="32">
        <v>42881</v>
      </c>
      <c r="B44" s="22">
        <v>60310586</v>
      </c>
      <c r="C44" s="1" t="s">
        <v>200</v>
      </c>
      <c r="D44" s="3" t="s">
        <v>79</v>
      </c>
      <c r="E44" s="3" t="s">
        <v>162</v>
      </c>
      <c r="F44" s="3" t="s">
        <v>4</v>
      </c>
      <c r="G44" s="3"/>
      <c r="H44" s="3" t="s">
        <v>83</v>
      </c>
      <c r="I44" s="4">
        <v>5899.35</v>
      </c>
      <c r="J44" s="3">
        <v>80152290</v>
      </c>
      <c r="K44" s="3">
        <v>1</v>
      </c>
      <c r="L44" s="5" t="s">
        <v>4</v>
      </c>
      <c r="M44" s="3">
        <v>201608</v>
      </c>
      <c r="N44" s="6" t="s">
        <v>163</v>
      </c>
      <c r="O44" s="7" t="s">
        <v>164</v>
      </c>
      <c r="P44" s="7" t="s">
        <v>165</v>
      </c>
      <c r="Q44" s="8">
        <v>33</v>
      </c>
      <c r="R44" s="8">
        <v>25</v>
      </c>
      <c r="S44" s="8">
        <v>143.5</v>
      </c>
      <c r="T44" s="8">
        <v>89</v>
      </c>
      <c r="U44" s="8">
        <v>39</v>
      </c>
      <c r="V44" s="9" t="s">
        <v>0</v>
      </c>
      <c r="W44" s="9" t="s">
        <v>1</v>
      </c>
      <c r="X44" s="63"/>
      <c r="Y44" s="67" t="s">
        <v>280</v>
      </c>
      <c r="Z44" s="58" t="s">
        <v>276</v>
      </c>
      <c r="AA44" s="60">
        <v>42886</v>
      </c>
      <c r="AB44" s="58" t="s">
        <v>265</v>
      </c>
      <c r="AC44" s="69"/>
    </row>
    <row r="45" spans="1:29" ht="15.75" customHeight="1">
      <c r="A45" s="32">
        <v>42881</v>
      </c>
      <c r="B45" s="22">
        <v>60309474</v>
      </c>
      <c r="C45" s="1" t="s">
        <v>200</v>
      </c>
      <c r="D45" s="3" t="s">
        <v>48</v>
      </c>
      <c r="E45" s="3" t="s">
        <v>166</v>
      </c>
      <c r="F45" s="3" t="s">
        <v>50</v>
      </c>
      <c r="G45" s="3"/>
      <c r="H45" s="3" t="s">
        <v>48</v>
      </c>
      <c r="I45" s="4">
        <v>9800</v>
      </c>
      <c r="J45" s="3">
        <v>80152288</v>
      </c>
      <c r="K45" s="3">
        <v>1</v>
      </c>
      <c r="L45" s="5" t="s">
        <v>51</v>
      </c>
      <c r="M45" s="3">
        <v>201677</v>
      </c>
      <c r="N45" s="6" t="s">
        <v>167</v>
      </c>
      <c r="O45" s="7" t="s">
        <v>168</v>
      </c>
      <c r="P45" s="7" t="s">
        <v>169</v>
      </c>
      <c r="Q45" s="8">
        <v>34</v>
      </c>
      <c r="R45" s="8">
        <v>25</v>
      </c>
      <c r="S45" s="8">
        <v>147</v>
      </c>
      <c r="T45" s="8">
        <v>92</v>
      </c>
      <c r="U45" s="8">
        <v>41</v>
      </c>
      <c r="V45" s="9" t="s">
        <v>0</v>
      </c>
      <c r="W45" s="9" t="s">
        <v>1</v>
      </c>
      <c r="X45" s="63"/>
      <c r="Y45" s="67" t="s">
        <v>280</v>
      </c>
      <c r="Z45" s="58" t="s">
        <v>277</v>
      </c>
      <c r="AA45" s="60">
        <v>42885</v>
      </c>
      <c r="AB45" s="58" t="s">
        <v>265</v>
      </c>
      <c r="AC45" s="69"/>
    </row>
    <row r="46" spans="1:29" ht="15.75" customHeight="1">
      <c r="A46" s="32">
        <v>42881</v>
      </c>
      <c r="B46" s="22">
        <v>60263732</v>
      </c>
      <c r="C46" s="1" t="s">
        <v>200</v>
      </c>
      <c r="D46" s="3" t="s">
        <v>170</v>
      </c>
      <c r="E46" s="3" t="s">
        <v>171</v>
      </c>
      <c r="F46" s="3" t="s">
        <v>7</v>
      </c>
      <c r="G46" s="3"/>
      <c r="H46" s="3" t="s">
        <v>61</v>
      </c>
      <c r="I46" s="4">
        <v>2816.96</v>
      </c>
      <c r="J46" s="3">
        <v>80152314</v>
      </c>
      <c r="K46" s="3">
        <v>1</v>
      </c>
      <c r="L46" s="5" t="s">
        <v>7</v>
      </c>
      <c r="M46" s="3">
        <v>201677</v>
      </c>
      <c r="N46" s="6" t="s">
        <v>167</v>
      </c>
      <c r="O46" s="7" t="s">
        <v>168</v>
      </c>
      <c r="P46" s="7" t="s">
        <v>169</v>
      </c>
      <c r="Q46" s="8">
        <v>16</v>
      </c>
      <c r="R46" s="8">
        <v>18</v>
      </c>
      <c r="S46" s="8">
        <v>84</v>
      </c>
      <c r="T46" s="8">
        <v>56</v>
      </c>
      <c r="U46" s="8">
        <v>22</v>
      </c>
      <c r="V46" s="9" t="s">
        <v>0</v>
      </c>
      <c r="W46" s="9" t="s">
        <v>1</v>
      </c>
      <c r="X46" s="63"/>
      <c r="Y46" s="67" t="s">
        <v>286</v>
      </c>
      <c r="Z46" s="58" t="s">
        <v>277</v>
      </c>
      <c r="AA46" s="60">
        <v>42885</v>
      </c>
      <c r="AB46" s="58" t="s">
        <v>265</v>
      </c>
      <c r="AC46" s="69" t="s">
        <v>289</v>
      </c>
    </row>
    <row r="47" spans="1:29" ht="15.75" customHeight="1">
      <c r="A47" s="32">
        <v>42881</v>
      </c>
      <c r="B47" s="22">
        <v>60310768</v>
      </c>
      <c r="C47" s="1" t="s">
        <v>200</v>
      </c>
      <c r="D47" s="3" t="s">
        <v>91</v>
      </c>
      <c r="E47" s="3" t="s">
        <v>172</v>
      </c>
      <c r="F47" s="3" t="s">
        <v>7</v>
      </c>
      <c r="G47" s="3"/>
      <c r="H47" s="3" t="s">
        <v>61</v>
      </c>
      <c r="I47" s="4">
        <v>2816.96</v>
      </c>
      <c r="J47" s="3">
        <v>80152292</v>
      </c>
      <c r="K47" s="3">
        <v>1</v>
      </c>
      <c r="L47" s="5" t="s">
        <v>7</v>
      </c>
      <c r="M47" s="3">
        <v>201679</v>
      </c>
      <c r="N47" s="6" t="s">
        <v>146</v>
      </c>
      <c r="O47" s="7" t="s">
        <v>147</v>
      </c>
      <c r="P47" s="7" t="s">
        <v>148</v>
      </c>
      <c r="Q47" s="8">
        <v>16</v>
      </c>
      <c r="R47" s="8">
        <v>18</v>
      </c>
      <c r="S47" s="8">
        <v>84</v>
      </c>
      <c r="T47" s="8">
        <v>56</v>
      </c>
      <c r="U47" s="8">
        <v>22</v>
      </c>
      <c r="V47" s="9" t="s">
        <v>0</v>
      </c>
      <c r="W47" s="9" t="s">
        <v>1</v>
      </c>
      <c r="X47" s="63"/>
      <c r="Y47" s="67" t="s">
        <v>280</v>
      </c>
      <c r="Z47" s="58" t="s">
        <v>273</v>
      </c>
      <c r="AA47" s="60">
        <v>42885</v>
      </c>
      <c r="AB47" s="58" t="s">
        <v>265</v>
      </c>
      <c r="AC47" s="69"/>
    </row>
    <row r="48" spans="1:29" ht="15">
      <c r="A48" s="32">
        <v>42881</v>
      </c>
      <c r="B48" s="22">
        <v>60297401</v>
      </c>
      <c r="C48" s="10" t="s">
        <v>199</v>
      </c>
      <c r="D48" s="3" t="s">
        <v>173</v>
      </c>
      <c r="E48" s="3" t="s">
        <v>174</v>
      </c>
      <c r="F48" s="3" t="s">
        <v>10</v>
      </c>
      <c r="G48" s="3"/>
      <c r="H48" s="3" t="s">
        <v>175</v>
      </c>
      <c r="I48" s="4">
        <v>3536.5050000000001</v>
      </c>
      <c r="J48" s="3">
        <v>80152319</v>
      </c>
      <c r="K48" s="3">
        <v>1</v>
      </c>
      <c r="L48" s="5" t="s">
        <v>10</v>
      </c>
      <c r="M48" s="3">
        <v>201068</v>
      </c>
      <c r="N48" s="6" t="s">
        <v>110</v>
      </c>
      <c r="O48" s="7" t="s">
        <v>111</v>
      </c>
      <c r="P48" s="7" t="s">
        <v>112</v>
      </c>
      <c r="Q48" s="8">
        <v>19</v>
      </c>
      <c r="R48" s="8">
        <v>20</v>
      </c>
      <c r="S48" s="8">
        <v>90</v>
      </c>
      <c r="T48" s="8">
        <v>60</v>
      </c>
      <c r="U48" s="8">
        <v>26</v>
      </c>
      <c r="V48" s="9" t="s">
        <v>0</v>
      </c>
      <c r="W48" s="9" t="s">
        <v>1</v>
      </c>
      <c r="X48" s="63"/>
      <c r="Y48" s="67" t="s">
        <v>280</v>
      </c>
      <c r="Z48" s="58" t="s">
        <v>270</v>
      </c>
      <c r="AA48" s="60">
        <v>42886</v>
      </c>
      <c r="AB48" s="58" t="s">
        <v>265</v>
      </c>
      <c r="AC48" s="69"/>
    </row>
    <row r="49" spans="1:29" ht="15">
      <c r="A49" s="32">
        <v>42881</v>
      </c>
      <c r="B49" s="22">
        <v>60317596</v>
      </c>
      <c r="C49" s="10" t="s">
        <v>199</v>
      </c>
      <c r="D49" s="3" t="s">
        <v>176</v>
      </c>
      <c r="E49" s="3" t="s">
        <v>177</v>
      </c>
      <c r="F49" s="3" t="s">
        <v>4</v>
      </c>
      <c r="G49" s="3"/>
      <c r="H49" s="3" t="s">
        <v>83</v>
      </c>
      <c r="I49" s="4">
        <v>5899.35</v>
      </c>
      <c r="J49" s="3">
        <v>80150416</v>
      </c>
      <c r="K49" s="3">
        <v>1</v>
      </c>
      <c r="L49" s="5" t="s">
        <v>4</v>
      </c>
      <c r="M49" s="3">
        <v>201076</v>
      </c>
      <c r="N49" s="6" t="s">
        <v>76</v>
      </c>
      <c r="O49" s="7" t="s">
        <v>77</v>
      </c>
      <c r="P49" s="7" t="s">
        <v>78</v>
      </c>
      <c r="Q49" s="8">
        <v>33</v>
      </c>
      <c r="R49" s="8">
        <v>25</v>
      </c>
      <c r="S49" s="8">
        <v>143.5</v>
      </c>
      <c r="T49" s="8">
        <v>89</v>
      </c>
      <c r="U49" s="8">
        <v>39</v>
      </c>
      <c r="V49" s="9" t="s">
        <v>0</v>
      </c>
      <c r="W49" s="9" t="s">
        <v>1</v>
      </c>
      <c r="X49" s="63"/>
      <c r="Y49" s="67" t="s">
        <v>280</v>
      </c>
      <c r="Z49" s="58" t="s">
        <v>256</v>
      </c>
      <c r="AA49" s="60">
        <v>371604</v>
      </c>
      <c r="AB49" s="58" t="s">
        <v>265</v>
      </c>
      <c r="AC49" s="69"/>
    </row>
    <row r="50" spans="1:29" ht="15">
      <c r="A50" s="32">
        <v>42881</v>
      </c>
      <c r="B50" s="22">
        <v>60317851</v>
      </c>
      <c r="C50" s="10" t="s">
        <v>199</v>
      </c>
      <c r="D50" s="3" t="s">
        <v>178</v>
      </c>
      <c r="E50" s="3" t="s">
        <v>179</v>
      </c>
      <c r="F50" s="3" t="s">
        <v>180</v>
      </c>
      <c r="G50" s="3"/>
      <c r="H50" s="3" t="s">
        <v>178</v>
      </c>
      <c r="I50" s="4">
        <v>3536.5050000000001</v>
      </c>
      <c r="J50" s="3">
        <v>80150417</v>
      </c>
      <c r="K50" s="3">
        <v>1</v>
      </c>
      <c r="L50" s="5" t="s">
        <v>180</v>
      </c>
      <c r="M50" s="3">
        <v>201076</v>
      </c>
      <c r="N50" s="6" t="s">
        <v>76</v>
      </c>
      <c r="O50" s="7" t="s">
        <v>77</v>
      </c>
      <c r="P50" s="7" t="s">
        <v>78</v>
      </c>
      <c r="Q50" s="8">
        <v>18</v>
      </c>
      <c r="R50" s="8">
        <v>19</v>
      </c>
      <c r="S50" s="8">
        <v>86.8</v>
      </c>
      <c r="T50" s="8">
        <v>58.3</v>
      </c>
      <c r="U50" s="8">
        <v>24</v>
      </c>
      <c r="V50" s="9" t="s">
        <v>0</v>
      </c>
      <c r="W50" s="9" t="s">
        <v>1</v>
      </c>
      <c r="X50" s="63"/>
      <c r="Y50" s="67" t="s">
        <v>280</v>
      </c>
      <c r="Z50" s="58" t="s">
        <v>256</v>
      </c>
      <c r="AA50" s="60">
        <v>42886</v>
      </c>
      <c r="AB50" s="58" t="s">
        <v>265</v>
      </c>
      <c r="AC50" s="69"/>
    </row>
    <row r="51" spans="1:29" ht="15">
      <c r="A51" s="32">
        <v>42881</v>
      </c>
      <c r="B51" s="22">
        <v>60310425</v>
      </c>
      <c r="C51" s="10" t="s">
        <v>199</v>
      </c>
      <c r="D51" s="3" t="s">
        <v>88</v>
      </c>
      <c r="E51" s="3" t="s">
        <v>181</v>
      </c>
      <c r="F51" s="3" t="s">
        <v>4</v>
      </c>
      <c r="G51" s="3"/>
      <c r="H51" s="3" t="s">
        <v>81</v>
      </c>
      <c r="I51" s="4">
        <v>5565.2699999999995</v>
      </c>
      <c r="J51" s="3">
        <v>80150403</v>
      </c>
      <c r="K51" s="3">
        <v>1</v>
      </c>
      <c r="L51" s="5" t="s">
        <v>4</v>
      </c>
      <c r="M51" s="3">
        <v>201076</v>
      </c>
      <c r="N51" s="6" t="s">
        <v>76</v>
      </c>
      <c r="O51" s="7" t="s">
        <v>77</v>
      </c>
      <c r="P51" s="7" t="s">
        <v>78</v>
      </c>
      <c r="Q51" s="8">
        <v>33</v>
      </c>
      <c r="R51" s="8">
        <v>25</v>
      </c>
      <c r="S51" s="8">
        <v>143.5</v>
      </c>
      <c r="T51" s="8">
        <v>89</v>
      </c>
      <c r="U51" s="8">
        <v>39</v>
      </c>
      <c r="V51" s="9" t="s">
        <v>0</v>
      </c>
      <c r="W51" s="9" t="s">
        <v>1</v>
      </c>
      <c r="X51" s="63"/>
      <c r="Y51" s="67"/>
      <c r="Z51" s="58"/>
      <c r="AA51" s="58"/>
      <c r="AB51" s="58"/>
      <c r="AC51" s="69"/>
    </row>
    <row r="52" spans="1:29" ht="15">
      <c r="A52" s="32">
        <v>42881</v>
      </c>
      <c r="B52" s="22">
        <v>60315409</v>
      </c>
      <c r="C52" s="10" t="s">
        <v>199</v>
      </c>
      <c r="D52" s="3" t="s">
        <v>185</v>
      </c>
      <c r="E52" s="3" t="s">
        <v>15</v>
      </c>
      <c r="F52" s="3" t="s">
        <v>10</v>
      </c>
      <c r="G52" s="3"/>
      <c r="H52" s="3" t="s">
        <v>175</v>
      </c>
      <c r="I52" s="4">
        <v>3536.5050000000001</v>
      </c>
      <c r="J52" s="3">
        <v>80153372</v>
      </c>
      <c r="K52" s="3">
        <v>1</v>
      </c>
      <c r="L52" s="5" t="s">
        <v>10</v>
      </c>
      <c r="M52" s="3">
        <v>201068</v>
      </c>
      <c r="N52" s="6" t="s">
        <v>110</v>
      </c>
      <c r="O52" s="7" t="s">
        <v>111</v>
      </c>
      <c r="P52" s="7" t="s">
        <v>112</v>
      </c>
      <c r="Q52" s="8">
        <v>19</v>
      </c>
      <c r="R52" s="8">
        <v>20</v>
      </c>
      <c r="S52" s="8">
        <v>90</v>
      </c>
      <c r="T52" s="8">
        <v>60</v>
      </c>
      <c r="U52" s="8">
        <v>26</v>
      </c>
      <c r="V52" s="9" t="s">
        <v>0</v>
      </c>
      <c r="W52" s="9" t="s">
        <v>1</v>
      </c>
      <c r="X52" s="63"/>
      <c r="Y52" s="67" t="s">
        <v>280</v>
      </c>
      <c r="Z52" s="58" t="s">
        <v>270</v>
      </c>
      <c r="AA52" s="60">
        <v>42886</v>
      </c>
      <c r="AB52" s="58" t="s">
        <v>265</v>
      </c>
      <c r="AC52" s="69"/>
    </row>
    <row r="53" spans="1:29" ht="15">
      <c r="A53" s="32">
        <v>42881</v>
      </c>
      <c r="B53" s="22">
        <v>60317812</v>
      </c>
      <c r="C53" s="10" t="s">
        <v>199</v>
      </c>
      <c r="D53" s="3" t="s">
        <v>186</v>
      </c>
      <c r="E53" s="3" t="s">
        <v>16</v>
      </c>
      <c r="F53" s="3" t="s">
        <v>10</v>
      </c>
      <c r="G53" s="3"/>
      <c r="H53" s="3" t="s">
        <v>175</v>
      </c>
      <c r="I53" s="4">
        <v>3536.5050000000001</v>
      </c>
      <c r="J53" s="3">
        <v>80153368</v>
      </c>
      <c r="K53" s="3">
        <v>1</v>
      </c>
      <c r="L53" s="5" t="s">
        <v>10</v>
      </c>
      <c r="M53" s="3">
        <v>201052</v>
      </c>
      <c r="N53" s="6" t="s">
        <v>121</v>
      </c>
      <c r="O53" s="7" t="s">
        <v>122</v>
      </c>
      <c r="P53" s="7" t="s">
        <v>123</v>
      </c>
      <c r="Q53" s="8">
        <v>19</v>
      </c>
      <c r="R53" s="8">
        <v>20</v>
      </c>
      <c r="S53" s="8">
        <v>90</v>
      </c>
      <c r="T53" s="8">
        <v>60</v>
      </c>
      <c r="U53" s="8">
        <v>26</v>
      </c>
      <c r="V53" s="9" t="s">
        <v>0</v>
      </c>
      <c r="W53" s="9" t="s">
        <v>1</v>
      </c>
      <c r="X53" s="63"/>
      <c r="Y53" s="67" t="s">
        <v>281</v>
      </c>
      <c r="Z53" s="58"/>
      <c r="AA53" s="60">
        <v>42887</v>
      </c>
      <c r="AB53" s="58" t="s">
        <v>265</v>
      </c>
      <c r="AC53" s="69" t="s">
        <v>293</v>
      </c>
    </row>
    <row r="54" spans="1:29" ht="15">
      <c r="A54" s="32">
        <v>42881</v>
      </c>
      <c r="B54" s="22">
        <v>60316851</v>
      </c>
      <c r="C54" s="10" t="s">
        <v>199</v>
      </c>
      <c r="D54" s="3" t="s">
        <v>173</v>
      </c>
      <c r="E54" s="3" t="s">
        <v>187</v>
      </c>
      <c r="F54" s="3" t="s">
        <v>10</v>
      </c>
      <c r="G54" s="3"/>
      <c r="H54" s="3" t="s">
        <v>175</v>
      </c>
      <c r="I54" s="4">
        <v>3536.5050000000001</v>
      </c>
      <c r="J54" s="3">
        <v>80151783</v>
      </c>
      <c r="K54" s="3">
        <v>1</v>
      </c>
      <c r="L54" s="5" t="s">
        <v>10</v>
      </c>
      <c r="M54" s="3">
        <v>202494</v>
      </c>
      <c r="N54" s="6" t="s">
        <v>188</v>
      </c>
      <c r="O54" s="7" t="s">
        <v>189</v>
      </c>
      <c r="P54" s="7" t="s">
        <v>190</v>
      </c>
      <c r="Q54" s="8">
        <v>19</v>
      </c>
      <c r="R54" s="8">
        <v>20</v>
      </c>
      <c r="S54" s="8">
        <v>90</v>
      </c>
      <c r="T54" s="8">
        <v>60</v>
      </c>
      <c r="U54" s="8">
        <v>26</v>
      </c>
      <c r="V54" s="9" t="s">
        <v>0</v>
      </c>
      <c r="W54" s="9" t="s">
        <v>1</v>
      </c>
      <c r="X54" s="63"/>
      <c r="Y54" s="67" t="s">
        <v>284</v>
      </c>
      <c r="Z54" s="58"/>
      <c r="AA54" s="58"/>
      <c r="AB54" s="58"/>
      <c r="AC54" s="69"/>
    </row>
    <row r="55" spans="1:29" ht="15">
      <c r="A55" s="32">
        <v>42881</v>
      </c>
      <c r="B55" s="22">
        <v>60310858</v>
      </c>
      <c r="C55" s="10" t="s">
        <v>199</v>
      </c>
      <c r="D55" s="3" t="s">
        <v>173</v>
      </c>
      <c r="E55" s="3" t="s">
        <v>191</v>
      </c>
      <c r="F55" s="3" t="s">
        <v>10</v>
      </c>
      <c r="G55" s="3"/>
      <c r="H55" s="3" t="s">
        <v>186</v>
      </c>
      <c r="I55" s="4">
        <v>3536.5050000000001</v>
      </c>
      <c r="J55" s="3">
        <v>80152388</v>
      </c>
      <c r="K55" s="3">
        <v>1</v>
      </c>
      <c r="L55" s="5" t="s">
        <v>10</v>
      </c>
      <c r="M55" s="3">
        <v>201518</v>
      </c>
      <c r="N55" s="6" t="s">
        <v>154</v>
      </c>
      <c r="O55" s="7" t="s">
        <v>155</v>
      </c>
      <c r="P55" s="7" t="s">
        <v>156</v>
      </c>
      <c r="Q55" s="8">
        <v>19</v>
      </c>
      <c r="R55" s="8">
        <v>20</v>
      </c>
      <c r="S55" s="8">
        <v>90</v>
      </c>
      <c r="T55" s="8">
        <v>60</v>
      </c>
      <c r="U55" s="8">
        <v>26</v>
      </c>
      <c r="V55" s="9" t="s">
        <v>0</v>
      </c>
      <c r="W55" s="9" t="s">
        <v>1</v>
      </c>
      <c r="X55" s="63"/>
      <c r="Y55" s="67" t="s">
        <v>280</v>
      </c>
      <c r="Z55" s="58" t="s">
        <v>275</v>
      </c>
      <c r="AA55" s="60">
        <v>42856</v>
      </c>
      <c r="AB55" s="58" t="s">
        <v>265</v>
      </c>
      <c r="AC55" s="69"/>
    </row>
    <row r="56" spans="1:29" ht="15">
      <c r="A56" s="32">
        <v>42881</v>
      </c>
      <c r="B56" s="22">
        <v>60311643</v>
      </c>
      <c r="C56" s="10" t="s">
        <v>199</v>
      </c>
      <c r="D56" s="3" t="s">
        <v>192</v>
      </c>
      <c r="E56" s="3" t="s">
        <v>193</v>
      </c>
      <c r="F56" s="3" t="s">
        <v>194</v>
      </c>
      <c r="G56" s="3"/>
      <c r="H56" s="3" t="s">
        <v>81</v>
      </c>
      <c r="I56" s="4">
        <v>5565.2699999999995</v>
      </c>
      <c r="J56" s="3">
        <v>80152393</v>
      </c>
      <c r="K56" s="3">
        <v>1</v>
      </c>
      <c r="L56" s="5" t="s">
        <v>4</v>
      </c>
      <c r="M56" s="3">
        <v>201518</v>
      </c>
      <c r="N56" s="6" t="s">
        <v>154</v>
      </c>
      <c r="O56" s="7" t="s">
        <v>155</v>
      </c>
      <c r="P56" s="7" t="s">
        <v>156</v>
      </c>
      <c r="Q56" s="8">
        <v>33</v>
      </c>
      <c r="R56" s="8">
        <v>25</v>
      </c>
      <c r="S56" s="8">
        <v>143.5</v>
      </c>
      <c r="T56" s="8">
        <v>89</v>
      </c>
      <c r="U56" s="8">
        <v>39</v>
      </c>
      <c r="V56" s="9" t="s">
        <v>0</v>
      </c>
      <c r="W56" s="9" t="s">
        <v>1</v>
      </c>
      <c r="X56" s="63"/>
      <c r="Y56" s="67" t="s">
        <v>280</v>
      </c>
      <c r="Z56" s="58" t="s">
        <v>275</v>
      </c>
      <c r="AA56" s="60">
        <v>42856</v>
      </c>
      <c r="AB56" s="58" t="s">
        <v>265</v>
      </c>
      <c r="AC56" s="69"/>
    </row>
    <row r="57" spans="1:29" ht="15">
      <c r="A57" s="32">
        <v>42881</v>
      </c>
      <c r="B57" s="22">
        <v>60302518</v>
      </c>
      <c r="C57" s="10" t="s">
        <v>199</v>
      </c>
      <c r="D57" s="3" t="s">
        <v>173</v>
      </c>
      <c r="E57" s="3" t="s">
        <v>195</v>
      </c>
      <c r="F57" s="3" t="s">
        <v>10</v>
      </c>
      <c r="G57" s="3"/>
      <c r="H57" s="3" t="s">
        <v>175</v>
      </c>
      <c r="I57" s="4">
        <v>3536.5050000000001</v>
      </c>
      <c r="J57" s="3">
        <v>80152284</v>
      </c>
      <c r="K57" s="3">
        <v>1</v>
      </c>
      <c r="L57" s="5" t="s">
        <v>10</v>
      </c>
      <c r="M57" s="3">
        <v>201519</v>
      </c>
      <c r="N57" s="6" t="s">
        <v>196</v>
      </c>
      <c r="O57" s="7" t="s">
        <v>197</v>
      </c>
      <c r="P57" s="7" t="s">
        <v>198</v>
      </c>
      <c r="Q57" s="8">
        <v>19</v>
      </c>
      <c r="R57" s="8">
        <v>20</v>
      </c>
      <c r="S57" s="8">
        <v>90</v>
      </c>
      <c r="T57" s="8">
        <v>60</v>
      </c>
      <c r="U57" s="8">
        <v>26</v>
      </c>
      <c r="V57" s="9" t="s">
        <v>0</v>
      </c>
      <c r="W57" s="9" t="s">
        <v>1</v>
      </c>
      <c r="X57" s="63"/>
      <c r="Y57" s="67" t="s">
        <v>280</v>
      </c>
      <c r="Z57" s="58" t="s">
        <v>278</v>
      </c>
      <c r="AA57" s="60">
        <v>42886</v>
      </c>
      <c r="AB57" s="58" t="s">
        <v>265</v>
      </c>
      <c r="AC57" s="69"/>
    </row>
    <row r="58" spans="1:29" ht="30">
      <c r="A58" s="32">
        <v>42881</v>
      </c>
      <c r="B58" s="22">
        <v>60310434</v>
      </c>
      <c r="C58" s="10" t="s">
        <v>200</v>
      </c>
      <c r="D58" s="3" t="s">
        <v>201</v>
      </c>
      <c r="E58" s="3" t="s">
        <v>202</v>
      </c>
      <c r="F58" s="3" t="s">
        <v>203</v>
      </c>
      <c r="G58" s="3"/>
      <c r="H58" s="3" t="s">
        <v>204</v>
      </c>
      <c r="I58" s="4"/>
      <c r="J58" s="3">
        <v>80152953</v>
      </c>
      <c r="K58" s="3">
        <v>1</v>
      </c>
      <c r="L58" s="5" t="s">
        <v>203</v>
      </c>
      <c r="M58" s="3">
        <v>201709</v>
      </c>
      <c r="N58" s="6" t="s">
        <v>205</v>
      </c>
      <c r="O58" s="7" t="s">
        <v>206</v>
      </c>
      <c r="P58" s="7" t="s">
        <v>207</v>
      </c>
      <c r="Q58" s="8">
        <v>1</v>
      </c>
      <c r="R58" s="8">
        <v>18</v>
      </c>
      <c r="S58" s="8">
        <v>10</v>
      </c>
      <c r="T58" s="8">
        <v>5</v>
      </c>
      <c r="U58" s="8">
        <v>1</v>
      </c>
      <c r="V58" s="9" t="s">
        <v>0</v>
      </c>
      <c r="W58" s="9" t="s">
        <v>1</v>
      </c>
      <c r="X58" s="63"/>
      <c r="Y58" s="67" t="s">
        <v>280</v>
      </c>
      <c r="Z58" s="58" t="s">
        <v>279</v>
      </c>
      <c r="AA58" s="60">
        <v>42885</v>
      </c>
      <c r="AB58" s="58" t="s">
        <v>294</v>
      </c>
      <c r="AC58" s="69"/>
    </row>
    <row r="59" spans="1:29" ht="30">
      <c r="A59" s="32">
        <v>42881</v>
      </c>
      <c r="B59" s="22">
        <v>60304601</v>
      </c>
      <c r="C59" s="10" t="s">
        <v>200</v>
      </c>
      <c r="D59" s="3" t="s">
        <v>201</v>
      </c>
      <c r="E59" s="3" t="s">
        <v>208</v>
      </c>
      <c r="F59" s="3" t="s">
        <v>203</v>
      </c>
      <c r="G59" s="3"/>
      <c r="H59" s="3" t="s">
        <v>204</v>
      </c>
      <c r="I59" s="4"/>
      <c r="J59" s="3">
        <v>80152954</v>
      </c>
      <c r="K59" s="3">
        <v>1</v>
      </c>
      <c r="L59" s="5" t="s">
        <v>203</v>
      </c>
      <c r="M59" s="3">
        <v>201709</v>
      </c>
      <c r="N59" s="6" t="s">
        <v>205</v>
      </c>
      <c r="O59" s="7" t="s">
        <v>206</v>
      </c>
      <c r="P59" s="7" t="s">
        <v>207</v>
      </c>
      <c r="Q59" s="8">
        <v>1</v>
      </c>
      <c r="R59" s="8">
        <v>18</v>
      </c>
      <c r="S59" s="8">
        <v>10</v>
      </c>
      <c r="T59" s="8">
        <v>5</v>
      </c>
      <c r="U59" s="8">
        <v>1</v>
      </c>
      <c r="V59" s="9" t="s">
        <v>0</v>
      </c>
      <c r="W59" s="9" t="s">
        <v>1</v>
      </c>
      <c r="X59" s="63"/>
      <c r="Y59" s="67" t="s">
        <v>288</v>
      </c>
      <c r="Z59" s="58" t="s">
        <v>279</v>
      </c>
      <c r="AA59" s="60">
        <v>42885</v>
      </c>
      <c r="AB59" s="58" t="s">
        <v>294</v>
      </c>
      <c r="AC59" s="69" t="s">
        <v>290</v>
      </c>
    </row>
    <row r="60" spans="1:29" ht="30">
      <c r="A60" s="32">
        <v>42881</v>
      </c>
      <c r="B60" s="22">
        <v>60314136</v>
      </c>
      <c r="C60" s="10" t="s">
        <v>200</v>
      </c>
      <c r="D60" s="3" t="s">
        <v>201</v>
      </c>
      <c r="E60" s="3" t="s">
        <v>209</v>
      </c>
      <c r="F60" s="3" t="s">
        <v>203</v>
      </c>
      <c r="G60" s="3"/>
      <c r="H60" s="3" t="s">
        <v>204</v>
      </c>
      <c r="I60" s="4"/>
      <c r="J60" s="3">
        <v>80152955</v>
      </c>
      <c r="K60" s="3">
        <v>1</v>
      </c>
      <c r="L60" s="5" t="s">
        <v>203</v>
      </c>
      <c r="M60" s="3">
        <v>201709</v>
      </c>
      <c r="N60" s="6" t="s">
        <v>205</v>
      </c>
      <c r="O60" s="7" t="s">
        <v>206</v>
      </c>
      <c r="P60" s="7" t="s">
        <v>207</v>
      </c>
      <c r="Q60" s="8">
        <v>1</v>
      </c>
      <c r="R60" s="8">
        <v>18</v>
      </c>
      <c r="S60" s="8">
        <v>10</v>
      </c>
      <c r="T60" s="8">
        <v>5</v>
      </c>
      <c r="U60" s="8">
        <v>1</v>
      </c>
      <c r="V60" s="9" t="s">
        <v>0</v>
      </c>
      <c r="W60" s="9" t="s">
        <v>1</v>
      </c>
      <c r="X60" s="63"/>
      <c r="Y60" s="67" t="s">
        <v>280</v>
      </c>
      <c r="Z60" s="58" t="s">
        <v>279</v>
      </c>
      <c r="AA60" s="60">
        <v>42885</v>
      </c>
      <c r="AB60" s="58" t="s">
        <v>294</v>
      </c>
      <c r="AC60" s="69"/>
    </row>
    <row r="61" spans="1:29" ht="30">
      <c r="A61" s="32">
        <v>42881</v>
      </c>
      <c r="B61" s="22">
        <v>60307280</v>
      </c>
      <c r="C61" s="10" t="s">
        <v>200</v>
      </c>
      <c r="D61" s="3" t="s">
        <v>201</v>
      </c>
      <c r="E61" s="3">
        <v>0</v>
      </c>
      <c r="F61" s="3" t="s">
        <v>203</v>
      </c>
      <c r="G61" s="3"/>
      <c r="H61" s="3" t="s">
        <v>204</v>
      </c>
      <c r="I61" s="4"/>
      <c r="J61" s="3">
        <v>80152956</v>
      </c>
      <c r="K61" s="3">
        <v>1</v>
      </c>
      <c r="L61" s="5" t="s">
        <v>203</v>
      </c>
      <c r="M61" s="3">
        <v>201709</v>
      </c>
      <c r="N61" s="6" t="s">
        <v>205</v>
      </c>
      <c r="O61" s="7" t="s">
        <v>206</v>
      </c>
      <c r="P61" s="7" t="s">
        <v>207</v>
      </c>
      <c r="Q61" s="8">
        <v>1</v>
      </c>
      <c r="R61" s="8">
        <v>18</v>
      </c>
      <c r="S61" s="8">
        <v>10</v>
      </c>
      <c r="T61" s="8">
        <v>5</v>
      </c>
      <c r="U61" s="8">
        <v>1</v>
      </c>
      <c r="V61" s="9" t="s">
        <v>0</v>
      </c>
      <c r="W61" s="9" t="s">
        <v>1</v>
      </c>
      <c r="X61" s="63"/>
      <c r="Y61" s="67" t="s">
        <v>288</v>
      </c>
      <c r="Z61" s="58" t="s">
        <v>279</v>
      </c>
      <c r="AA61" s="60">
        <v>42885</v>
      </c>
      <c r="AB61" s="58" t="s">
        <v>294</v>
      </c>
      <c r="AC61" s="69" t="s">
        <v>290</v>
      </c>
    </row>
    <row r="62" spans="1:29" ht="30">
      <c r="A62" s="32">
        <v>42881</v>
      </c>
      <c r="B62" s="22">
        <v>60308925</v>
      </c>
      <c r="C62" s="10" t="s">
        <v>200</v>
      </c>
      <c r="D62" s="3" t="s">
        <v>201</v>
      </c>
      <c r="E62" s="3" t="s">
        <v>210</v>
      </c>
      <c r="F62" s="3" t="s">
        <v>203</v>
      </c>
      <c r="G62" s="3"/>
      <c r="H62" s="3" t="s">
        <v>204</v>
      </c>
      <c r="I62" s="4"/>
      <c r="J62" s="3">
        <v>80152960</v>
      </c>
      <c r="K62" s="3">
        <v>1</v>
      </c>
      <c r="L62" s="5" t="s">
        <v>203</v>
      </c>
      <c r="M62" s="3">
        <v>201709</v>
      </c>
      <c r="N62" s="6" t="s">
        <v>205</v>
      </c>
      <c r="O62" s="7" t="s">
        <v>206</v>
      </c>
      <c r="P62" s="7" t="s">
        <v>207</v>
      </c>
      <c r="Q62" s="8">
        <v>1</v>
      </c>
      <c r="R62" s="8">
        <v>18</v>
      </c>
      <c r="S62" s="8">
        <v>10</v>
      </c>
      <c r="T62" s="8">
        <v>5</v>
      </c>
      <c r="U62" s="8">
        <v>1</v>
      </c>
      <c r="V62" s="9" t="s">
        <v>0</v>
      </c>
      <c r="W62" s="9" t="s">
        <v>1</v>
      </c>
      <c r="X62" s="63"/>
      <c r="Y62" s="67" t="s">
        <v>280</v>
      </c>
      <c r="Z62" s="58" t="s">
        <v>279</v>
      </c>
      <c r="AA62" s="60">
        <v>42885</v>
      </c>
      <c r="AB62" s="58" t="s">
        <v>294</v>
      </c>
      <c r="AC62" s="69"/>
    </row>
    <row r="63" spans="1:29" ht="21" customHeight="1">
      <c r="A63" s="32">
        <v>42881</v>
      </c>
      <c r="B63" s="22">
        <v>60310418</v>
      </c>
      <c r="C63" s="10" t="s">
        <v>200</v>
      </c>
      <c r="D63" s="3" t="s">
        <v>211</v>
      </c>
      <c r="E63" s="3" t="s">
        <v>212</v>
      </c>
      <c r="F63" s="3" t="s">
        <v>203</v>
      </c>
      <c r="G63" s="3"/>
      <c r="H63" s="3" t="s">
        <v>213</v>
      </c>
      <c r="I63" s="4"/>
      <c r="J63" s="3">
        <v>80152961</v>
      </c>
      <c r="K63" s="3">
        <v>1</v>
      </c>
      <c r="L63" s="5" t="s">
        <v>203</v>
      </c>
      <c r="M63" s="3">
        <v>201709</v>
      </c>
      <c r="N63" s="6" t="s">
        <v>205</v>
      </c>
      <c r="O63" s="7" t="s">
        <v>206</v>
      </c>
      <c r="P63" s="7" t="s">
        <v>207</v>
      </c>
      <c r="Q63" s="8">
        <v>1</v>
      </c>
      <c r="R63" s="8">
        <v>18</v>
      </c>
      <c r="S63" s="8">
        <v>10</v>
      </c>
      <c r="T63" s="8">
        <v>5</v>
      </c>
      <c r="U63" s="8">
        <v>1</v>
      </c>
      <c r="V63" s="9" t="s">
        <v>0</v>
      </c>
      <c r="W63" s="9" t="s">
        <v>1</v>
      </c>
      <c r="X63" s="63"/>
      <c r="Y63" s="67" t="s">
        <v>287</v>
      </c>
      <c r="Z63" s="58"/>
      <c r="AA63" s="60"/>
      <c r="AB63" s="58"/>
      <c r="AC63" s="69"/>
    </row>
    <row r="64" spans="1:29" ht="30">
      <c r="A64" s="32">
        <v>42881</v>
      </c>
      <c r="B64" s="22">
        <v>60306357</v>
      </c>
      <c r="C64" s="10" t="s">
        <v>200</v>
      </c>
      <c r="D64" s="3" t="s">
        <v>201</v>
      </c>
      <c r="E64" s="3" t="s">
        <v>214</v>
      </c>
      <c r="F64" s="3" t="s">
        <v>203</v>
      </c>
      <c r="G64" s="3"/>
      <c r="H64" s="3" t="s">
        <v>204</v>
      </c>
      <c r="I64" s="4"/>
      <c r="J64" s="3">
        <v>80152962</v>
      </c>
      <c r="K64" s="3">
        <v>1</v>
      </c>
      <c r="L64" s="5" t="s">
        <v>203</v>
      </c>
      <c r="M64" s="3">
        <v>201709</v>
      </c>
      <c r="N64" s="6" t="s">
        <v>205</v>
      </c>
      <c r="O64" s="7" t="s">
        <v>206</v>
      </c>
      <c r="P64" s="7" t="s">
        <v>207</v>
      </c>
      <c r="Q64" s="8">
        <v>1</v>
      </c>
      <c r="R64" s="8">
        <v>18</v>
      </c>
      <c r="S64" s="8">
        <v>10</v>
      </c>
      <c r="T64" s="8">
        <v>5</v>
      </c>
      <c r="U64" s="8">
        <v>1</v>
      </c>
      <c r="V64" s="9" t="s">
        <v>0</v>
      </c>
      <c r="W64" s="9" t="s">
        <v>1</v>
      </c>
      <c r="X64" s="63"/>
      <c r="Y64" s="67" t="s">
        <v>288</v>
      </c>
      <c r="Z64" s="58" t="s">
        <v>279</v>
      </c>
      <c r="AA64" s="60">
        <v>42885</v>
      </c>
      <c r="AB64" s="58" t="s">
        <v>294</v>
      </c>
      <c r="AC64" s="69" t="s">
        <v>290</v>
      </c>
    </row>
    <row r="65" spans="1:29" ht="30">
      <c r="A65" s="32">
        <v>42881</v>
      </c>
      <c r="B65" s="22">
        <v>60304191</v>
      </c>
      <c r="C65" s="10" t="s">
        <v>200</v>
      </c>
      <c r="D65" s="3" t="s">
        <v>201</v>
      </c>
      <c r="E65" s="3" t="s">
        <v>215</v>
      </c>
      <c r="F65" s="3" t="s">
        <v>203</v>
      </c>
      <c r="G65" s="3"/>
      <c r="H65" s="3" t="s">
        <v>204</v>
      </c>
      <c r="I65" s="4"/>
      <c r="J65" s="3">
        <v>80152963</v>
      </c>
      <c r="K65" s="3">
        <v>1</v>
      </c>
      <c r="L65" s="5" t="s">
        <v>203</v>
      </c>
      <c r="M65" s="3">
        <v>201709</v>
      </c>
      <c r="N65" s="6" t="s">
        <v>205</v>
      </c>
      <c r="O65" s="7" t="s">
        <v>206</v>
      </c>
      <c r="P65" s="7" t="s">
        <v>207</v>
      </c>
      <c r="Q65" s="8">
        <v>1</v>
      </c>
      <c r="R65" s="8">
        <v>18</v>
      </c>
      <c r="S65" s="8">
        <v>10</v>
      </c>
      <c r="T65" s="8">
        <v>5</v>
      </c>
      <c r="U65" s="8">
        <v>1</v>
      </c>
      <c r="V65" s="9" t="s">
        <v>0</v>
      </c>
      <c r="W65" s="9" t="s">
        <v>1</v>
      </c>
      <c r="X65" s="63"/>
      <c r="Y65" s="67" t="s">
        <v>288</v>
      </c>
      <c r="Z65" s="58" t="s">
        <v>279</v>
      </c>
      <c r="AA65" s="60">
        <v>42885</v>
      </c>
      <c r="AB65" s="58" t="s">
        <v>294</v>
      </c>
      <c r="AC65" s="69" t="s">
        <v>290</v>
      </c>
    </row>
    <row r="66" spans="1:29" ht="30">
      <c r="A66" s="32">
        <v>42881</v>
      </c>
      <c r="B66" s="22">
        <v>60305267</v>
      </c>
      <c r="C66" s="10" t="s">
        <v>200</v>
      </c>
      <c r="D66" s="3" t="s">
        <v>201</v>
      </c>
      <c r="E66" s="3" t="s">
        <v>216</v>
      </c>
      <c r="F66" s="3" t="s">
        <v>203</v>
      </c>
      <c r="G66" s="3"/>
      <c r="H66" s="3" t="s">
        <v>204</v>
      </c>
      <c r="I66" s="4"/>
      <c r="J66" s="3">
        <v>80152964</v>
      </c>
      <c r="K66" s="3">
        <v>1</v>
      </c>
      <c r="L66" s="5" t="s">
        <v>203</v>
      </c>
      <c r="M66" s="3">
        <v>201710</v>
      </c>
      <c r="N66" s="6" t="s">
        <v>205</v>
      </c>
      <c r="O66" s="7" t="s">
        <v>206</v>
      </c>
      <c r="P66" s="7" t="s">
        <v>217</v>
      </c>
      <c r="Q66" s="8">
        <v>1</v>
      </c>
      <c r="R66" s="8">
        <v>18</v>
      </c>
      <c r="S66" s="8">
        <v>10</v>
      </c>
      <c r="T66" s="8">
        <v>5</v>
      </c>
      <c r="U66" s="8">
        <v>1</v>
      </c>
      <c r="V66" s="9" t="s">
        <v>0</v>
      </c>
      <c r="W66" s="9" t="s">
        <v>1</v>
      </c>
      <c r="X66" s="63"/>
      <c r="Y66" s="67" t="s">
        <v>288</v>
      </c>
      <c r="Z66" s="58" t="s">
        <v>279</v>
      </c>
      <c r="AA66" s="60">
        <v>42885</v>
      </c>
      <c r="AB66" s="58" t="s">
        <v>294</v>
      </c>
      <c r="AC66" s="69" t="s">
        <v>290</v>
      </c>
    </row>
    <row r="67" spans="1:29" ht="30">
      <c r="A67" s="32">
        <v>42881</v>
      </c>
      <c r="B67" s="22">
        <v>60314551</v>
      </c>
      <c r="C67" s="10" t="s">
        <v>200</v>
      </c>
      <c r="D67" s="3" t="s">
        <v>201</v>
      </c>
      <c r="E67" s="3" t="s">
        <v>218</v>
      </c>
      <c r="F67" s="3" t="s">
        <v>203</v>
      </c>
      <c r="G67" s="3"/>
      <c r="H67" s="3" t="s">
        <v>204</v>
      </c>
      <c r="I67" s="4"/>
      <c r="J67" s="3">
        <v>80152965</v>
      </c>
      <c r="K67" s="3">
        <v>1</v>
      </c>
      <c r="L67" s="5" t="s">
        <v>203</v>
      </c>
      <c r="M67" s="3">
        <v>201711</v>
      </c>
      <c r="N67" s="6" t="s">
        <v>205</v>
      </c>
      <c r="O67" s="7" t="s">
        <v>206</v>
      </c>
      <c r="P67" s="7" t="s">
        <v>219</v>
      </c>
      <c r="Q67" s="8">
        <v>1</v>
      </c>
      <c r="R67" s="8">
        <v>18</v>
      </c>
      <c r="S67" s="8">
        <v>10</v>
      </c>
      <c r="T67" s="8">
        <v>5</v>
      </c>
      <c r="U67" s="8">
        <v>1</v>
      </c>
      <c r="V67" s="9" t="s">
        <v>0</v>
      </c>
      <c r="W67" s="9" t="s">
        <v>1</v>
      </c>
      <c r="X67" s="63"/>
      <c r="Y67" s="67" t="s">
        <v>280</v>
      </c>
      <c r="Z67" s="58" t="s">
        <v>279</v>
      </c>
      <c r="AA67" s="60">
        <v>42885</v>
      </c>
      <c r="AB67" s="58" t="s">
        <v>294</v>
      </c>
      <c r="AC67" s="69"/>
    </row>
    <row r="68" spans="1:29" ht="30">
      <c r="A68" s="32">
        <v>42881</v>
      </c>
      <c r="B68" s="22">
        <v>60305982</v>
      </c>
      <c r="C68" s="10" t="s">
        <v>200</v>
      </c>
      <c r="D68" s="3" t="s">
        <v>201</v>
      </c>
      <c r="E68" s="3" t="s">
        <v>220</v>
      </c>
      <c r="F68" s="3" t="s">
        <v>203</v>
      </c>
      <c r="G68" s="3"/>
      <c r="H68" s="3" t="s">
        <v>204</v>
      </c>
      <c r="I68" s="4"/>
      <c r="J68" s="3">
        <v>80152966</v>
      </c>
      <c r="K68" s="3">
        <v>1</v>
      </c>
      <c r="L68" s="5" t="s">
        <v>203</v>
      </c>
      <c r="M68" s="3">
        <v>201712</v>
      </c>
      <c r="N68" s="6" t="s">
        <v>205</v>
      </c>
      <c r="O68" s="7" t="s">
        <v>206</v>
      </c>
      <c r="P68" s="7" t="s">
        <v>221</v>
      </c>
      <c r="Q68" s="8">
        <v>1</v>
      </c>
      <c r="R68" s="8">
        <v>18</v>
      </c>
      <c r="S68" s="8">
        <v>10</v>
      </c>
      <c r="T68" s="8">
        <v>5</v>
      </c>
      <c r="U68" s="8">
        <v>1</v>
      </c>
      <c r="V68" s="9" t="s">
        <v>0</v>
      </c>
      <c r="W68" s="9" t="s">
        <v>1</v>
      </c>
      <c r="X68" s="63"/>
      <c r="Y68" s="67" t="s">
        <v>288</v>
      </c>
      <c r="Z68" s="58" t="s">
        <v>279</v>
      </c>
      <c r="AA68" s="60">
        <v>42885</v>
      </c>
      <c r="AB68" s="58" t="s">
        <v>294</v>
      </c>
      <c r="AC68" s="69" t="s">
        <v>290</v>
      </c>
    </row>
    <row r="69" spans="1:29" ht="30">
      <c r="A69" s="32">
        <v>42881</v>
      </c>
      <c r="B69" s="22">
        <v>60317573</v>
      </c>
      <c r="C69" s="10" t="s">
        <v>200</v>
      </c>
      <c r="D69" s="3" t="s">
        <v>222</v>
      </c>
      <c r="E69" s="3" t="s">
        <v>223</v>
      </c>
      <c r="F69" s="3" t="s">
        <v>203</v>
      </c>
      <c r="G69" s="3"/>
      <c r="H69" s="3" t="s">
        <v>224</v>
      </c>
      <c r="I69" s="4"/>
      <c r="J69" s="3">
        <v>80152967</v>
      </c>
      <c r="K69" s="3">
        <v>1</v>
      </c>
      <c r="L69" s="5" t="s">
        <v>203</v>
      </c>
      <c r="M69" s="3">
        <v>201713</v>
      </c>
      <c r="N69" s="6" t="s">
        <v>205</v>
      </c>
      <c r="O69" s="7" t="s">
        <v>206</v>
      </c>
      <c r="P69" s="7" t="s">
        <v>225</v>
      </c>
      <c r="Q69" s="8">
        <v>1</v>
      </c>
      <c r="R69" s="8">
        <v>18</v>
      </c>
      <c r="S69" s="8">
        <v>10</v>
      </c>
      <c r="T69" s="8">
        <v>5</v>
      </c>
      <c r="U69" s="8">
        <v>1</v>
      </c>
      <c r="V69" s="9" t="s">
        <v>0</v>
      </c>
      <c r="W69" s="9" t="s">
        <v>1</v>
      </c>
      <c r="X69" s="63"/>
      <c r="Y69" s="67" t="s">
        <v>280</v>
      </c>
      <c r="Z69" s="58" t="s">
        <v>279</v>
      </c>
      <c r="AA69" s="60">
        <v>42885</v>
      </c>
      <c r="AB69" s="58" t="s">
        <v>294</v>
      </c>
      <c r="AC69" s="69"/>
    </row>
    <row r="70" spans="1:29" ht="30">
      <c r="A70" s="32">
        <v>42881</v>
      </c>
      <c r="B70" s="22">
        <v>60305346</v>
      </c>
      <c r="C70" s="10" t="s">
        <v>200</v>
      </c>
      <c r="D70" s="3" t="s">
        <v>226</v>
      </c>
      <c r="E70" s="3" t="s">
        <v>227</v>
      </c>
      <c r="F70" s="3" t="s">
        <v>203</v>
      </c>
      <c r="G70" s="3"/>
      <c r="H70" s="3" t="s">
        <v>204</v>
      </c>
      <c r="I70" s="4"/>
      <c r="J70" s="3">
        <v>80152968</v>
      </c>
      <c r="K70" s="3">
        <v>1</v>
      </c>
      <c r="L70" s="5" t="s">
        <v>203</v>
      </c>
      <c r="M70" s="3">
        <v>201714</v>
      </c>
      <c r="N70" s="6" t="s">
        <v>205</v>
      </c>
      <c r="O70" s="7" t="s">
        <v>206</v>
      </c>
      <c r="P70" s="7" t="s">
        <v>228</v>
      </c>
      <c r="Q70" s="8">
        <v>1</v>
      </c>
      <c r="R70" s="8">
        <v>18</v>
      </c>
      <c r="S70" s="8">
        <v>10</v>
      </c>
      <c r="T70" s="8">
        <v>5</v>
      </c>
      <c r="U70" s="8">
        <v>1</v>
      </c>
      <c r="V70" s="9" t="s">
        <v>0</v>
      </c>
      <c r="W70" s="9" t="s">
        <v>1</v>
      </c>
      <c r="X70" s="63"/>
      <c r="Y70" s="67" t="s">
        <v>288</v>
      </c>
      <c r="Z70" s="58" t="s">
        <v>279</v>
      </c>
      <c r="AA70" s="60">
        <v>42885</v>
      </c>
      <c r="AB70" s="58" t="s">
        <v>294</v>
      </c>
      <c r="AC70" s="69" t="s">
        <v>290</v>
      </c>
    </row>
    <row r="71" spans="1:29" ht="15">
      <c r="A71" s="32">
        <v>42886</v>
      </c>
      <c r="B71" s="2">
        <v>60313425</v>
      </c>
      <c r="C71" s="1" t="s">
        <v>199</v>
      </c>
      <c r="D71" s="3" t="str">
        <f>VLOOKUP(B71,[1]CF!D:L,8,FALSE)</f>
        <v>40H3B1</v>
      </c>
      <c r="E71" s="3" t="str">
        <f>VLOOKUP(B71,[1]CF!D:L,9,FALSE)</f>
        <v>40G151266H01713</v>
      </c>
      <c r="F71" s="3" t="str">
        <f t="shared" ref="F71:F72" si="0">"PANTALLA "&amp;MID(E71,1,2)</f>
        <v>PANTALLA 40</v>
      </c>
      <c r="G71" s="3"/>
      <c r="H71" s="3" t="str">
        <f>VLOOKUP(B71,[1]CF!D:AU,44,FALSE)</f>
        <v>40H5B</v>
      </c>
      <c r="I71" s="4">
        <f>VLOOKUP(H71,'[1]Precio  sap'!A:B,2,0)</f>
        <v>3536.5050000000001</v>
      </c>
      <c r="J71" s="3">
        <f>VLOOKUP(B71,[1]CF!D:BA,50,0)</f>
        <v>80138639</v>
      </c>
      <c r="K71" s="3">
        <v>1</v>
      </c>
      <c r="L71" s="5" t="str">
        <f t="shared" ref="L71" si="1">"PANTALLA "&amp;MID(H71,1,2)</f>
        <v>PANTALLA 40</v>
      </c>
      <c r="M71" s="3">
        <f>VLOOKUP(B71,[1]CF!D:Q,14,FALSE)</f>
        <v>202245</v>
      </c>
      <c r="N71" s="6" t="str">
        <f>VLOOKUP(M71,'[1]Hisense Red Servicio'!C:X,14,0)</f>
        <v>Paseo Lomas De Rosales 602, Entre Faja De Oro Y Loma De Oro,Fraccionamiento Lomas De Rosales ,Altamira,Tamaulipas,C.P. 89100</v>
      </c>
      <c r="O71" s="7" t="str">
        <f>VLOOKUP(M71,'[1]Hisense Red Servicio'!C:X,22,0)</f>
        <v>Sarahi Pineda Contreras</v>
      </c>
      <c r="P71" s="7" t="str">
        <f>VLOOKUP(M71,'[1]Hisense Red Servicio'!C:X,18,0)</f>
        <v>Lada:/ 833125 05 82045 833 300 96 91</v>
      </c>
      <c r="Q71" s="8">
        <f>VLOOKUP(L71,[1]Volumétricos!A:F,2,0)</f>
        <v>19</v>
      </c>
      <c r="R71" s="8">
        <f>VLOOKUP(L71,[1]Volumétricos!A:F,3,0)</f>
        <v>20</v>
      </c>
      <c r="S71" s="8">
        <f>VLOOKUP(L71,[1]Volumétricos!A:F,4,0)</f>
        <v>90</v>
      </c>
      <c r="T71" s="8">
        <f>VLOOKUP(L71,[1]Volumétricos!A:F,5,0)</f>
        <v>60</v>
      </c>
      <c r="U71" s="8">
        <f>VLOOKUP(L71,[1]Volumétricos!A:F,6,0)</f>
        <v>26</v>
      </c>
      <c r="V71" s="9" t="s">
        <v>0</v>
      </c>
      <c r="W71" s="9" t="s">
        <v>1</v>
      </c>
      <c r="X71" s="63"/>
      <c r="Y71" s="67" t="s">
        <v>284</v>
      </c>
      <c r="Z71" s="58"/>
      <c r="AA71" s="60"/>
      <c r="AB71" s="58"/>
      <c r="AC71" s="69"/>
    </row>
    <row r="72" spans="1:29" ht="15">
      <c r="A72" s="32">
        <v>42886</v>
      </c>
      <c r="B72" s="2">
        <v>60316426</v>
      </c>
      <c r="C72" s="1" t="s">
        <v>199</v>
      </c>
      <c r="D72" s="3" t="str">
        <f>VLOOKUP(B72,[1]CF!D:L,8,FALSE)</f>
        <v>50K20DW</v>
      </c>
      <c r="E72" s="3" t="str">
        <f>VLOOKUP(B72,[1]CF!D:L,9,FALSE)</f>
        <v>50G143292H00592</v>
      </c>
      <c r="F72" s="3" t="str">
        <f t="shared" si="0"/>
        <v>PANTALLA 50</v>
      </c>
      <c r="G72" s="3"/>
      <c r="H72" s="3" t="str">
        <f>VLOOKUP(B72,[1]CF!D:AU,44,FALSE)</f>
        <v>LC-55N6000U</v>
      </c>
      <c r="I72" s="4">
        <f>VLOOKUP(H72,'[1]Precio  sap'!A:B,2,0)</f>
        <v>9800</v>
      </c>
      <c r="J72" s="3">
        <f>VLOOKUP(B72,[1]CF!D:BA,50,0)</f>
        <v>80155125</v>
      </c>
      <c r="K72" s="3">
        <v>1</v>
      </c>
      <c r="L72" s="5" t="s">
        <v>50</v>
      </c>
      <c r="M72" s="3">
        <f>VLOOKUP(B72,[1]CF!D:Q,14,FALSE)</f>
        <v>202632</v>
      </c>
      <c r="N72" s="6" t="str">
        <f>VLOOKUP(M72,'[1]Hisense Red Servicio'!C:X,14,0)</f>
        <v>Av. José María Iglesias No. 5905,Panorámico,Chihuahua,Chihuahua,C.P. 31120</v>
      </c>
      <c r="O72" s="7" t="str">
        <f>VLOOKUP(M72,'[1]Hisense Red Servicio'!C:X,22,0)</f>
        <v>Alfredo González Carrasco</v>
      </c>
      <c r="P72" s="7" t="str">
        <f>VLOOKUP(M72,'[1]Hisense Red Servicio'!C:X,18,0)</f>
        <v>Lada:/ 6144216361 6144215930</v>
      </c>
      <c r="Q72" s="8">
        <f>VLOOKUP(L72,[1]Volumétricos!A:F,2,0)</f>
        <v>34</v>
      </c>
      <c r="R72" s="8">
        <f>VLOOKUP(L72,[1]Volumétricos!A:F,3,0)</f>
        <v>25</v>
      </c>
      <c r="S72" s="8">
        <f>VLOOKUP(L72,[1]Volumétricos!A:F,4,0)</f>
        <v>147</v>
      </c>
      <c r="T72" s="8">
        <f>VLOOKUP(L72,[1]Volumétricos!A:F,5,0)</f>
        <v>92</v>
      </c>
      <c r="U72" s="8">
        <f>VLOOKUP(L72,[1]Volumétricos!A:F,6,0)</f>
        <v>41</v>
      </c>
      <c r="V72" s="9" t="s">
        <v>0</v>
      </c>
      <c r="W72" s="9" t="s">
        <v>1</v>
      </c>
      <c r="X72" s="63"/>
      <c r="Y72" s="67" t="s">
        <v>281</v>
      </c>
      <c r="Z72" s="58"/>
      <c r="AA72" s="60">
        <v>42893</v>
      </c>
      <c r="AB72" s="58"/>
      <c r="AC72" s="69"/>
    </row>
    <row r="73" spans="1:29" ht="15">
      <c r="A73" s="33">
        <v>42887</v>
      </c>
      <c r="B73" s="2">
        <v>60313269</v>
      </c>
      <c r="C73" s="1" t="s">
        <v>199</v>
      </c>
      <c r="D73" s="3" t="str">
        <f>VLOOKUP(B73,[2]CF!D:L,8,FALSE)</f>
        <v>50K20DW</v>
      </c>
      <c r="E73" s="3" t="str">
        <f>VLOOKUP(B73,[2]CF!D:L,9,FALSE)</f>
        <v>50G143291H12887</v>
      </c>
      <c r="F73" s="3" t="str">
        <f t="shared" ref="F73:F79" si="2">"PANTALLA "&amp;MID(E73,1,2)</f>
        <v>PANTALLA 50</v>
      </c>
      <c r="G73" s="3"/>
      <c r="H73" s="3" t="str">
        <f>VLOOKUP(B73,[2]CF!D:AU,44,FALSE)</f>
        <v>50H5B</v>
      </c>
      <c r="I73" s="4">
        <f>VLOOKUP(H73,'[2]Precio  sap'!A:B,2,0)</f>
        <v>5565.2699999999995</v>
      </c>
      <c r="J73" s="3">
        <f>VLOOKUP(B73,[2]CF!D:BA,50,0)</f>
        <v>80147179</v>
      </c>
      <c r="K73" s="3">
        <v>1</v>
      </c>
      <c r="L73" s="5" t="str">
        <f t="shared" ref="L73:L79" si="3">"PANTALLA "&amp;MID(H73,1,2)</f>
        <v>PANTALLA 50</v>
      </c>
      <c r="M73" s="3">
        <f>VLOOKUP(B73,[2]CF!D:Q,14,FALSE)</f>
        <v>201015</v>
      </c>
      <c r="N73" s="6" t="str">
        <f>VLOOKUP(M73,'[2]Hisense Red Servicio'!C:X,14,0)</f>
        <v>Boulevard Insurgentes No. 16174 Local 8B, Plaza De Abastos Los Alamos,Los Álamos,Tijuana,Baja California,C.P. 22110</v>
      </c>
      <c r="O73" s="7" t="str">
        <f>VLOOKUP(M73,'[2]Hisense Red Servicio'!C:X,22,0)</f>
        <v>Victor Manuel Ascencio Vazquez</v>
      </c>
      <c r="P73" s="7" t="str">
        <f>VLOOKUP(M73,'[2]Hisense Red Servicio'!C:X,18,0)</f>
        <v>Lada:/ 664250 02 32216 81 58</v>
      </c>
      <c r="Q73" s="8">
        <f>VLOOKUP(L73,[2]Volumétricos!A:F,2,0)</f>
        <v>33</v>
      </c>
      <c r="R73" s="8">
        <f>VLOOKUP(L73,[2]Volumétricos!A:F,3,0)</f>
        <v>25</v>
      </c>
      <c r="S73" s="8">
        <f>VLOOKUP(L73,[2]Volumétricos!A:F,4,0)</f>
        <v>143.5</v>
      </c>
      <c r="T73" s="8">
        <f>VLOOKUP(L73,[2]Volumétricos!A:F,5,0)</f>
        <v>89</v>
      </c>
      <c r="U73" s="8">
        <f>VLOOKUP(L73,[2]Volumétricos!A:F,6,0)</f>
        <v>39</v>
      </c>
      <c r="V73" s="9" t="s">
        <v>0</v>
      </c>
      <c r="W73" s="9" t="s">
        <v>1</v>
      </c>
      <c r="X73" s="63"/>
      <c r="Y73" s="67" t="s">
        <v>281</v>
      </c>
      <c r="Z73" s="58"/>
      <c r="AA73" s="60">
        <v>42891</v>
      </c>
      <c r="AB73" s="58"/>
      <c r="AC73" s="69"/>
    </row>
    <row r="74" spans="1:29" ht="15">
      <c r="A74" s="33">
        <v>42887</v>
      </c>
      <c r="B74" s="2">
        <v>60318438</v>
      </c>
      <c r="C74" s="1" t="s">
        <v>199</v>
      </c>
      <c r="D74" s="3" t="str">
        <f>VLOOKUP(B74,[2]CF!D:L,8,FALSE)</f>
        <v>32D33</v>
      </c>
      <c r="E74" s="3" t="str">
        <f>VLOOKUP(B74,[2]CF!D:L,9,FALSE)</f>
        <v>32M150518H00515</v>
      </c>
      <c r="F74" s="3" t="str">
        <f t="shared" si="2"/>
        <v>PANTALLA 32</v>
      </c>
      <c r="G74" s="3"/>
      <c r="H74" s="3" t="str">
        <f>VLOOKUP(B74,[2]CF!D:AU,44,FALSE)</f>
        <v>32H5B</v>
      </c>
      <c r="I74" s="4">
        <f>VLOOKUP(H74,'[2]Precio  sap'!A:B,2,0)</f>
        <v>2816.96</v>
      </c>
      <c r="J74" s="3">
        <f>VLOOKUP(B74,[2]CF!D:BA,50,0)</f>
        <v>80153376</v>
      </c>
      <c r="K74" s="3">
        <v>1</v>
      </c>
      <c r="L74" s="5" t="s">
        <v>50</v>
      </c>
      <c r="M74" s="3">
        <f>VLOOKUP(B74,[2]CF!D:Q,14,FALSE)</f>
        <v>201031</v>
      </c>
      <c r="N74" s="6" t="str">
        <f>VLOOKUP(M74,'[2]Hisense Red Servicio'!C:X,14,0)</f>
        <v>Boulevard Leandro Rovirosa Wade No. 235,San Silverio,Comalcalco,Tabasco,C.P. 86320</v>
      </c>
      <c r="O74" s="7" t="str">
        <f>VLOOKUP(M74,'[2]Hisense Red Servicio'!C:X,22,0)</f>
        <v>Carlos Vera Garcia</v>
      </c>
      <c r="P74" s="7" t="str">
        <f>VLOOKUP(M74,'[2]Hisense Red Servicio'!C:X,18,0)</f>
        <v>Lada:/ 933334 04 01</v>
      </c>
      <c r="Q74" s="8">
        <f>VLOOKUP(L74,[2]Volumétricos!A:F,2,0)</f>
        <v>34</v>
      </c>
      <c r="R74" s="8">
        <f>VLOOKUP(L74,[2]Volumétricos!A:F,3,0)</f>
        <v>25</v>
      </c>
      <c r="S74" s="8">
        <f>VLOOKUP(L74,[2]Volumétricos!A:F,4,0)</f>
        <v>147</v>
      </c>
      <c r="T74" s="8">
        <f>VLOOKUP(L74,[2]Volumétricos!A:F,5,0)</f>
        <v>92</v>
      </c>
      <c r="U74" s="8">
        <f>VLOOKUP(L74,[2]Volumétricos!A:F,6,0)</f>
        <v>41</v>
      </c>
      <c r="V74" s="9" t="s">
        <v>0</v>
      </c>
      <c r="W74" s="9" t="s">
        <v>1</v>
      </c>
      <c r="X74" s="63"/>
      <c r="Y74" s="67" t="s">
        <v>284</v>
      </c>
      <c r="Z74" s="58"/>
      <c r="AA74" s="58"/>
      <c r="AB74" s="58"/>
      <c r="AC74" s="69"/>
    </row>
    <row r="75" spans="1:29" ht="15">
      <c r="A75" s="34">
        <v>42887</v>
      </c>
      <c r="B75" s="23">
        <v>60318086</v>
      </c>
      <c r="C75" s="24" t="s">
        <v>199</v>
      </c>
      <c r="D75" s="25" t="str">
        <f>VLOOKUP(B75,[2]CF!D:L,8,FALSE)</f>
        <v>50K20DW</v>
      </c>
      <c r="E75" s="25" t="str">
        <f>VLOOKUP(B75,[2]CF!D:L,9,FALSE)</f>
        <v>50J143292H00756</v>
      </c>
      <c r="F75" s="25" t="str">
        <f t="shared" si="2"/>
        <v>PANTALLA 50</v>
      </c>
      <c r="G75" s="25"/>
      <c r="H75" s="25" t="str">
        <f>VLOOKUP(B75,[2]CF!D:AU,44,FALSE)</f>
        <v>55H5C</v>
      </c>
      <c r="I75" s="26">
        <f>VLOOKUP(H75,'[2]Precio  sap'!A:B,2,0)</f>
        <v>6388.6940000000004</v>
      </c>
      <c r="J75" s="25">
        <f>VLOOKUP(B75,[2]CF!D:BA,50,0)</f>
        <v>80154493</v>
      </c>
      <c r="K75" s="25">
        <v>1</v>
      </c>
      <c r="L75" s="27" t="str">
        <f t="shared" si="3"/>
        <v>PANTALLA 55</v>
      </c>
      <c r="M75" s="25">
        <f>VLOOKUP(B75,[2]CF!D:Q,14,FALSE)</f>
        <v>201767</v>
      </c>
      <c r="N75" s="28" t="str">
        <f>VLOOKUP(M75,'[2]Hisense Red Servicio'!C:X,14,0)</f>
        <v>Escuela Naval Militar No. 754, Plaza Premier, Interior 14 Y 15,Exhacienda Coapa,Coyoacán,Ciudad De México,C.P. 04800</v>
      </c>
      <c r="O75" s="29" t="str">
        <f>VLOOKUP(M75,'[2]Hisense Red Servicio'!C:X,22,0)</f>
        <v>Lazcano Juarez Hugo Abraham</v>
      </c>
      <c r="P75" s="29" t="str">
        <f>VLOOKUP(M75,'[2]Hisense Red Servicio'!C:X,18,0)</f>
        <v>Lada:/ 5551 12 39 4151 12 42 73</v>
      </c>
      <c r="Q75" s="30">
        <f>VLOOKUP(L75,[2]Volumétricos!A:F,2,0)</f>
        <v>34</v>
      </c>
      <c r="R75" s="30">
        <f>VLOOKUP(L75,[2]Volumétricos!A:F,3,0)</f>
        <v>25</v>
      </c>
      <c r="S75" s="30">
        <f>VLOOKUP(L75,[2]Volumétricos!A:F,4,0)</f>
        <v>147</v>
      </c>
      <c r="T75" s="30">
        <f>VLOOKUP(L75,[2]Volumétricos!A:F,5,0)</f>
        <v>92</v>
      </c>
      <c r="U75" s="30">
        <f>VLOOKUP(L75,[2]Volumétricos!A:F,6,0)</f>
        <v>41</v>
      </c>
      <c r="V75" s="31" t="s">
        <v>0</v>
      </c>
      <c r="W75" s="31" t="s">
        <v>1</v>
      </c>
      <c r="X75" s="64"/>
      <c r="Y75" s="70"/>
      <c r="Z75" s="61"/>
      <c r="AA75" s="61"/>
      <c r="AB75" s="61"/>
      <c r="AC75" s="71"/>
    </row>
    <row r="76" spans="1:29" ht="15">
      <c r="A76" s="33">
        <v>42887</v>
      </c>
      <c r="B76" s="11">
        <v>60318826</v>
      </c>
      <c r="C76" s="10" t="s">
        <v>199</v>
      </c>
      <c r="D76" s="3" t="str">
        <f>VLOOKUP(B76,[2]CF!D:L,8,FALSE)</f>
        <v>43H7C</v>
      </c>
      <c r="E76" s="12" t="str">
        <f>VLOOKUP(B76,[2]CF!D:L,9,FALSE)</f>
        <v>43G160588H04284</v>
      </c>
      <c r="F76" s="3" t="str">
        <f t="shared" si="2"/>
        <v>PANTALLA 43</v>
      </c>
      <c r="G76" s="3"/>
      <c r="H76" s="3" t="str">
        <f>VLOOKUP(B76,[2]CF!D:AU,44,FALSE)</f>
        <v>43H7C</v>
      </c>
      <c r="I76" s="4">
        <f>VLOOKUP(H76,'[2]Precio  sap'!A:B,2,0)</f>
        <v>5151.6957142857145</v>
      </c>
      <c r="J76" s="3">
        <f>VLOOKUP(B76,[2]CF!D:BA,50,0)</f>
        <v>80153873</v>
      </c>
      <c r="K76" s="3">
        <v>1</v>
      </c>
      <c r="L76" s="5" t="str">
        <f t="shared" si="3"/>
        <v>PANTALLA 43</v>
      </c>
      <c r="M76" s="3">
        <f>VLOOKUP(B76,[2]CF!D:Q,14,FALSE)</f>
        <v>201057</v>
      </c>
      <c r="N76" s="6" t="str">
        <f>VLOOKUP(M76,'[2]Hisense Red Servicio'!C:X,14,0)</f>
        <v>Av. Xola No. 1561-B,Narvarte,Benito Juárez,Ciudad De México,C.P. 03020</v>
      </c>
      <c r="O76" s="7" t="str">
        <f>VLOOKUP(M76,'[2]Hisense Red Servicio'!C:X,22,0)</f>
        <v>Marco Antonio Olvera Hernández</v>
      </c>
      <c r="P76" s="7" t="str">
        <f>VLOOKUP(M76,'[2]Hisense Red Servicio'!C:X,18,0)</f>
        <v>Lada:/ 5555 38 47 6252 35 74 84, 55 30 81 05</v>
      </c>
      <c r="Q76" s="8">
        <f>VLOOKUP(L76,[2]Volumétricos!A:F,2,0)</f>
        <v>21</v>
      </c>
      <c r="R76" s="8">
        <f>VLOOKUP(L76,[2]Volumétricos!A:F,3,0)</f>
        <v>22.9</v>
      </c>
      <c r="S76" s="8">
        <f>VLOOKUP(L76,[2]Volumétricos!A:F,4,0)</f>
        <v>120</v>
      </c>
      <c r="T76" s="8">
        <f>VLOOKUP(L76,[2]Volumétricos!A:F,5,0)</f>
        <v>70</v>
      </c>
      <c r="U76" s="8">
        <f>VLOOKUP(L76,[2]Volumétricos!A:F,6,0)</f>
        <v>33</v>
      </c>
      <c r="V76" s="9" t="s">
        <v>0</v>
      </c>
      <c r="W76" s="9" t="s">
        <v>1</v>
      </c>
      <c r="X76" s="63"/>
      <c r="Y76" s="70"/>
      <c r="Z76" s="61"/>
      <c r="AA76" s="61"/>
      <c r="AB76" s="61"/>
      <c r="AC76" s="71"/>
    </row>
    <row r="77" spans="1:29" ht="15">
      <c r="A77" s="33">
        <v>42887</v>
      </c>
      <c r="B77" s="11">
        <v>60318602</v>
      </c>
      <c r="C77" s="10" t="s">
        <v>199</v>
      </c>
      <c r="D77" s="3" t="str">
        <f>VLOOKUP(B77,[2]CF!D:L,8,FALSE)</f>
        <v>32D33</v>
      </c>
      <c r="E77" s="3" t="str">
        <f>VLOOKUP(B77,[2]CF!D:L,9,FALSE)</f>
        <v>32M141204H01390</v>
      </c>
      <c r="F77" s="3" t="str">
        <f t="shared" si="2"/>
        <v>PANTALLA 32</v>
      </c>
      <c r="G77" s="3"/>
      <c r="H77" s="3" t="str">
        <f>VLOOKUP(B77,[2]CF!D:AU,44,FALSE)</f>
        <v>32H5B</v>
      </c>
      <c r="I77" s="4">
        <f>VLOOKUP(H77,'[2]Precio  sap'!A:B,2,0)</f>
        <v>2816.96</v>
      </c>
      <c r="J77" s="3">
        <f>VLOOKUP(B77,[2]CF!D:BA,50,0)</f>
        <v>80153868</v>
      </c>
      <c r="K77" s="3">
        <v>1</v>
      </c>
      <c r="L77" s="5" t="str">
        <f t="shared" si="3"/>
        <v>PANTALLA 32</v>
      </c>
      <c r="M77" s="3">
        <f>VLOOKUP(B77,[2]CF!D:Q,14,FALSE)</f>
        <v>201057</v>
      </c>
      <c r="N77" s="6" t="str">
        <f>VLOOKUP(M77,'[2]Hisense Red Servicio'!C:X,14,0)</f>
        <v>Av. Xola No. 1561-B,Narvarte,Benito Juárez,Ciudad De México,C.P. 03020</v>
      </c>
      <c r="O77" s="7" t="str">
        <f>VLOOKUP(M77,'[2]Hisense Red Servicio'!C:X,22,0)</f>
        <v>Marco Antonio Olvera Hernández</v>
      </c>
      <c r="P77" s="7" t="str">
        <f>VLOOKUP(M77,'[2]Hisense Red Servicio'!C:X,18,0)</f>
        <v>Lada:/ 5555 38 47 6252 35 74 84, 55 30 81 05</v>
      </c>
      <c r="Q77" s="8">
        <f>VLOOKUP(L77,[2]Volumétricos!A:F,2,0)</f>
        <v>16</v>
      </c>
      <c r="R77" s="8">
        <f>VLOOKUP(L77,[2]Volumétricos!A:F,3,0)</f>
        <v>18</v>
      </c>
      <c r="S77" s="8">
        <f>VLOOKUP(L77,[2]Volumétricos!A:F,4,0)</f>
        <v>84</v>
      </c>
      <c r="T77" s="8">
        <f>VLOOKUP(L77,[2]Volumétricos!A:F,5,0)</f>
        <v>56</v>
      </c>
      <c r="U77" s="8">
        <f>VLOOKUP(L77,[2]Volumétricos!A:F,6,0)</f>
        <v>22</v>
      </c>
      <c r="V77" s="9" t="s">
        <v>0</v>
      </c>
      <c r="W77" s="9" t="s">
        <v>1</v>
      </c>
      <c r="X77" s="63"/>
      <c r="Y77" s="70"/>
      <c r="Z77" s="61"/>
      <c r="AA77" s="61"/>
      <c r="AB77" s="61"/>
      <c r="AC77" s="71"/>
    </row>
    <row r="78" spans="1:29" ht="15">
      <c r="A78" s="33">
        <v>42887</v>
      </c>
      <c r="B78" s="11">
        <v>60318074</v>
      </c>
      <c r="C78" s="10" t="s">
        <v>199</v>
      </c>
      <c r="D78" s="3" t="str">
        <f>VLOOKUP(B78,[2]CF!D:L,8,FALSE)</f>
        <v>40K20DW</v>
      </c>
      <c r="E78" s="3" t="str">
        <f>VLOOKUP(B78,[2]CF!D:L,9,FALSE)</f>
        <v>40G151184H04284</v>
      </c>
      <c r="F78" s="3" t="str">
        <f t="shared" si="2"/>
        <v>PANTALLA 40</v>
      </c>
      <c r="G78" s="3"/>
      <c r="H78" s="3" t="str">
        <f>VLOOKUP(B78,[2]CF!D:AU,44,FALSE)</f>
        <v>40K20DW</v>
      </c>
      <c r="I78" s="4">
        <f>VLOOKUP(H78,'[2]Precio  sap'!A:B,2,0)</f>
        <v>3536.5050000000001</v>
      </c>
      <c r="J78" s="3">
        <f>VLOOKUP(B78,[2]CF!D:BA,50,0)</f>
        <v>80152399</v>
      </c>
      <c r="K78" s="3">
        <v>1</v>
      </c>
      <c r="L78" s="5" t="str">
        <f t="shared" si="3"/>
        <v>PANTALLA 40</v>
      </c>
      <c r="M78" s="3">
        <f>VLOOKUP(B78,[2]CF!D:Q,14,FALSE)</f>
        <v>201070</v>
      </c>
      <c r="N78" s="6" t="str">
        <f>VLOOKUP(M78,'[2]Hisense Red Servicio'!C:X,14,0)</f>
        <v>4A Av. Sur No. 46, Entre 4Ta Y 6Ta Poniente,Centro,Tapachula,Chiapas,C.P. 30700</v>
      </c>
      <c r="O78" s="7" t="str">
        <f>VLOOKUP(M78,'[2]Hisense Red Servicio'!C:X,22,0)</f>
        <v>Adrian Caballero Rodriguez</v>
      </c>
      <c r="P78" s="7" t="str">
        <f>VLOOKUP(M78,'[2]Hisense Red Servicio'!C:X,18,0)</f>
        <v>Lada:/ 962118 21 83141 50 78</v>
      </c>
      <c r="Q78" s="8">
        <f>VLOOKUP(L78,[2]Volumétricos!A:F,2,0)</f>
        <v>19</v>
      </c>
      <c r="R78" s="8">
        <f>VLOOKUP(L78,[2]Volumétricos!A:F,3,0)</f>
        <v>20</v>
      </c>
      <c r="S78" s="8">
        <f>VLOOKUP(L78,[2]Volumétricos!A:F,4,0)</f>
        <v>90</v>
      </c>
      <c r="T78" s="8">
        <f>VLOOKUP(L78,[2]Volumétricos!A:F,5,0)</f>
        <v>60</v>
      </c>
      <c r="U78" s="8">
        <f>VLOOKUP(L78,[2]Volumétricos!A:F,6,0)</f>
        <v>26</v>
      </c>
      <c r="V78" s="9" t="s">
        <v>0</v>
      </c>
      <c r="W78" s="9" t="s">
        <v>1</v>
      </c>
      <c r="X78" s="63"/>
      <c r="Y78" s="70"/>
      <c r="Z78" s="61"/>
      <c r="AA78" s="61"/>
      <c r="AB78" s="61"/>
      <c r="AC78" s="71"/>
    </row>
    <row r="79" spans="1:29" ht="15">
      <c r="A79" s="33">
        <v>42887</v>
      </c>
      <c r="B79" s="11">
        <v>60317572</v>
      </c>
      <c r="C79" s="10" t="s">
        <v>199</v>
      </c>
      <c r="D79" s="3" t="str">
        <f>VLOOKUP(B79,[2]CF!D:L,8,FALSE)</f>
        <v>50K20DG</v>
      </c>
      <c r="E79" s="3" t="str">
        <f>VLOOKUP(B79,[2]CF!D:L,9,FALSE)</f>
        <v>50G132311H00087</v>
      </c>
      <c r="F79" s="3" t="str">
        <f t="shared" si="2"/>
        <v>PANTALLA 50</v>
      </c>
      <c r="G79" s="3"/>
      <c r="H79" s="3" t="str">
        <f>VLOOKUP(B79,[2]CF!D:AU,44,FALSE)</f>
        <v>55H5C</v>
      </c>
      <c r="I79" s="4">
        <f>VLOOKUP(H79,'[2]Precio  sap'!A:B,2,0)</f>
        <v>6388.6940000000004</v>
      </c>
      <c r="J79" s="3">
        <f>VLOOKUP(B79,[2]CF!D:BA,50,0)</f>
        <v>80154494</v>
      </c>
      <c r="K79" s="3">
        <v>1</v>
      </c>
      <c r="L79" s="5" t="str">
        <f t="shared" si="3"/>
        <v>PANTALLA 55</v>
      </c>
      <c r="M79" s="3">
        <f>VLOOKUP(B79,[2]CF!D:Q,14,FALSE)</f>
        <v>201041</v>
      </c>
      <c r="N79" s="6" t="str">
        <f>VLOOKUP(M79,'[2]Hisense Red Servicio'!C:X,14,0)</f>
        <v>Sierra Gorda No. 435,Las Fuentes Sección Lomas,Reynosa,Tamaulipas,C.P. 88703</v>
      </c>
      <c r="O79" s="7" t="str">
        <f>VLOOKUP(M79,'[2]Hisense Red Servicio'!C:X,22,0)</f>
        <v>Eudenis Aguilar Ahuacatitla</v>
      </c>
      <c r="P79" s="7" t="str">
        <f>VLOOKUP(M79,'[2]Hisense Red Servicio'!C:X,18,0)</f>
        <v>Lada:/ 899951 92 35</v>
      </c>
      <c r="Q79" s="8">
        <f>VLOOKUP(L79,[2]Volumétricos!A:F,2,0)</f>
        <v>34</v>
      </c>
      <c r="R79" s="8">
        <f>VLOOKUP(L79,[2]Volumétricos!A:F,3,0)</f>
        <v>25</v>
      </c>
      <c r="S79" s="8">
        <f>VLOOKUP(L79,[2]Volumétricos!A:F,4,0)</f>
        <v>147</v>
      </c>
      <c r="T79" s="8">
        <f>VLOOKUP(L79,[2]Volumétricos!A:F,5,0)</f>
        <v>92</v>
      </c>
      <c r="U79" s="8">
        <f>VLOOKUP(L79,[2]Volumétricos!A:F,6,0)</f>
        <v>41</v>
      </c>
      <c r="V79" s="9" t="s">
        <v>0</v>
      </c>
      <c r="W79" s="9" t="s">
        <v>1</v>
      </c>
      <c r="X79" s="63"/>
      <c r="Y79" s="70"/>
      <c r="Z79" s="61"/>
      <c r="AA79" s="61"/>
      <c r="AB79" s="61"/>
      <c r="AC79" s="71"/>
    </row>
    <row r="80" spans="1:29" ht="15.75" customHeight="1">
      <c r="A80" s="1">
        <v>42891</v>
      </c>
      <c r="B80" s="2">
        <v>60308265</v>
      </c>
      <c r="C80" s="1" t="str">
        <f>VLOOKUP(B80,[3]CF!D:AX,47,0)</f>
        <v>M010</v>
      </c>
      <c r="D80" s="3" t="str">
        <f>VLOOKUP(B80,[3]CF!D:L,8,FALSE)</f>
        <v>32K20D</v>
      </c>
      <c r="E80" s="3" t="str">
        <f>VLOOKUP(B80,[3]CF!D:L,9,FALSE)</f>
        <v>32J134805H02377</v>
      </c>
      <c r="F80" s="3" t="str">
        <f t="shared" ref="F80:F137" si="4">"PANTALLA "&amp;MID(E80,1,2)</f>
        <v>PANTALLA 32</v>
      </c>
      <c r="G80" s="3"/>
      <c r="H80" s="3" t="str">
        <f>VLOOKUP(B80,[3]CF!D:AU,44,FALSE)</f>
        <v>32H3B2</v>
      </c>
      <c r="I80" s="4">
        <f>VLOOKUP(H80,'[3]Precio  sap'!A:B,2,0)</f>
        <v>2816.96</v>
      </c>
      <c r="J80" s="3">
        <f>VLOOKUP(B80,[3]CF!D:BA,50,0)</f>
        <v>80153883</v>
      </c>
      <c r="K80" s="35">
        <v>1</v>
      </c>
      <c r="L80" s="5" t="str">
        <f t="shared" ref="L80:L137" si="5">"PANTALLA "&amp;MID(H80,1,2)</f>
        <v>PANTALLA 32</v>
      </c>
      <c r="M80" s="3">
        <f>VLOOKUP(B80,[3]CF!D:Q,14,FALSE)</f>
        <v>201024</v>
      </c>
      <c r="N80" s="6" t="str">
        <f>VLOOKUP(M80,'[3]Hisense Red Servicio'!C:X,14,0)</f>
        <v>Cruz De Malta No. 508,Hacienda Los Pinos,Apodaca,Nuevo León,C.P. 66636</v>
      </c>
      <c r="O80" s="7" t="str">
        <f>VLOOKUP(M80,'[3]Hisense Red Servicio'!C:X,22,0)</f>
        <v>Esther Cortes Dávila</v>
      </c>
      <c r="P80" s="7" t="str">
        <f>VLOOKUP(M80,'[3]Hisense Red Servicio'!C:X,18,0)</f>
        <v>Lada:/ 8183 12 59 4883 12 82 75</v>
      </c>
      <c r="Q80" s="8">
        <f>VLOOKUP(L80,[3]Volumétricos!A:F,2,0)</f>
        <v>16</v>
      </c>
      <c r="R80" s="8">
        <f>VLOOKUP(L80,[3]Volumétricos!A:F,3,0)</f>
        <v>18</v>
      </c>
      <c r="S80" s="8">
        <f>VLOOKUP(L80,[3]Volumétricos!A:F,4,0)</f>
        <v>84</v>
      </c>
      <c r="T80" s="8">
        <f>VLOOKUP(L80,[3]Volumétricos!A:F,5,0)</f>
        <v>56</v>
      </c>
      <c r="U80" s="8">
        <f>VLOOKUP(L80,[3]Volumétricos!A:F,6,0)</f>
        <v>22</v>
      </c>
      <c r="V80" s="9" t="s">
        <v>0</v>
      </c>
      <c r="W80" s="9" t="s">
        <v>1</v>
      </c>
      <c r="X80" s="63"/>
      <c r="Y80" s="70"/>
      <c r="Z80" s="61"/>
      <c r="AA80" s="61"/>
      <c r="AB80" s="61"/>
      <c r="AC80" s="71"/>
    </row>
    <row r="81" spans="1:29" ht="15.75" customHeight="1">
      <c r="A81" s="1">
        <v>42891</v>
      </c>
      <c r="B81" s="2">
        <v>60314540</v>
      </c>
      <c r="C81" s="1" t="str">
        <f>VLOOKUP(B81,[3]CF!D:AX,47,0)</f>
        <v>M010</v>
      </c>
      <c r="D81" s="3" t="str">
        <f>VLOOKUP(B81,[3]CF!D:L,8,FALSE)</f>
        <v>65CU6200</v>
      </c>
      <c r="E81" s="3" t="str">
        <f>VLOOKUP(B81,[3]CF!D:L,9,FALSE)</f>
        <v>65G162918H00408</v>
      </c>
      <c r="F81" s="3" t="str">
        <f t="shared" si="4"/>
        <v>PANTALLA 65</v>
      </c>
      <c r="G81" s="3"/>
      <c r="H81" s="3" t="str">
        <f>VLOOKUP(B81,[3]CF!D:AU,44,FALSE)</f>
        <v>65CU6200</v>
      </c>
      <c r="I81" s="4">
        <f>VLOOKUP(H81,'[3]Precio  sap'!A:B,2,0)</f>
        <v>12716.842857142856</v>
      </c>
      <c r="J81" s="3">
        <v>80153374</v>
      </c>
      <c r="K81" s="35">
        <v>1</v>
      </c>
      <c r="L81" s="5" t="str">
        <f t="shared" si="5"/>
        <v>PANTALLA 65</v>
      </c>
      <c r="M81" s="3">
        <f>VLOOKUP(B81,[3]CF!D:Q,14,FALSE)</f>
        <v>201054</v>
      </c>
      <c r="N81" s="6" t="str">
        <f>VLOOKUP(M81,'[3]Hisense Red Servicio'!C:X,14,0)</f>
        <v>Ejército Mexicano No. 31,Centro,Minatitlán,Veracruz,C.P. 96700</v>
      </c>
      <c r="O81" s="7" t="str">
        <f>VLOOKUP(M81,'[3]Hisense Red Servicio'!C:X,22,0)</f>
        <v>Jesus Leon Puig</v>
      </c>
      <c r="P81" s="7" t="str">
        <f>VLOOKUP(M81,'[3]Hisense Red Servicio'!C:X,18,0)</f>
        <v>Lada:/ 922223 15 44223 12 36</v>
      </c>
      <c r="Q81" s="8">
        <f>VLOOKUP(L81,[3]Volumétricos!A:F,2,0)</f>
        <v>42</v>
      </c>
      <c r="R81" s="8">
        <f>VLOOKUP(L81,[3]Volumétricos!A:F,3,0)</f>
        <v>24</v>
      </c>
      <c r="S81" s="8">
        <f>VLOOKUP(L81,[3]Volumétricos!A:F,4,0)</f>
        <v>164</v>
      </c>
      <c r="T81" s="8">
        <f>VLOOKUP(L81,[3]Volumétricos!A:F,5,0)</f>
        <v>96</v>
      </c>
      <c r="U81" s="8">
        <f>VLOOKUP(L81,[3]Volumétricos!A:F,6,0)</f>
        <v>56</v>
      </c>
      <c r="V81" s="9" t="s">
        <v>0</v>
      </c>
      <c r="W81" s="9" t="s">
        <v>1</v>
      </c>
      <c r="X81" s="63"/>
      <c r="Y81" s="70"/>
      <c r="Z81" s="61"/>
      <c r="AA81" s="61"/>
      <c r="AB81" s="61"/>
      <c r="AC81" s="71"/>
    </row>
    <row r="82" spans="1:29" ht="15.75" customHeight="1">
      <c r="A82" s="1">
        <v>42891</v>
      </c>
      <c r="B82" s="11">
        <v>60318220</v>
      </c>
      <c r="C82" s="1" t="str">
        <f>VLOOKUP(B82,[3]CF!D:AX,47,0)</f>
        <v>M010</v>
      </c>
      <c r="D82" s="3" t="str">
        <f>VLOOKUP(B82,[3]CF!D:L,8,FALSE)</f>
        <v>32H5B</v>
      </c>
      <c r="E82" s="3" t="str">
        <f>VLOOKUP(B82,[3]CF!D:L,9,FALSE)</f>
        <v>32G153355H02038</v>
      </c>
      <c r="F82" s="3" t="str">
        <f t="shared" si="4"/>
        <v>PANTALLA 32</v>
      </c>
      <c r="G82" s="3"/>
      <c r="H82" s="3" t="str">
        <f>VLOOKUP(B82,[3]CF!D:AU,44,FALSE)</f>
        <v>32H5B2</v>
      </c>
      <c r="I82" s="4">
        <f>VLOOKUP(H82,'[3]Precio  sap'!A:B,2,0)</f>
        <v>2919.8335294117646</v>
      </c>
      <c r="J82" s="3">
        <v>80153375</v>
      </c>
      <c r="K82" s="35">
        <v>1</v>
      </c>
      <c r="L82" s="5" t="str">
        <f t="shared" si="5"/>
        <v>PANTALLA 32</v>
      </c>
      <c r="M82" s="3">
        <f>VLOOKUP(B82,[3]CF!D:Q,14,FALSE)</f>
        <v>201076</v>
      </c>
      <c r="N82" s="6" t="str">
        <f>VLOOKUP(M82,'[3]Hisense Red Servicio'!C:X,14,0)</f>
        <v>Av. Lopez Mateos No. 894,Ladrón De Guevara,Guadalajara,Jalisco,C.P. 44600</v>
      </c>
      <c r="O82" s="7" t="str">
        <f>VLOOKUP(M82,'[3]Hisense Red Servicio'!C:X,22,0)</f>
        <v>Drucila Valentin Ramirez</v>
      </c>
      <c r="P82" s="7" t="str">
        <f>VLOOKUP(M82,'[3]Hisense Red Servicio'!C:X,18,0)</f>
        <v>Lada:/ 3336 16 38 0736 41 49 25</v>
      </c>
      <c r="Q82" s="8">
        <f>VLOOKUP(L82,[3]Volumétricos!A:F,2,0)</f>
        <v>16</v>
      </c>
      <c r="R82" s="8">
        <f>VLOOKUP(L82,[3]Volumétricos!A:F,3,0)</f>
        <v>18</v>
      </c>
      <c r="S82" s="8">
        <f>VLOOKUP(L82,[3]Volumétricos!A:F,4,0)</f>
        <v>84</v>
      </c>
      <c r="T82" s="8">
        <f>VLOOKUP(L82,[3]Volumétricos!A:F,5,0)</f>
        <v>56</v>
      </c>
      <c r="U82" s="8">
        <f>VLOOKUP(L82,[3]Volumétricos!A:F,6,0)</f>
        <v>22</v>
      </c>
      <c r="V82" s="9" t="s">
        <v>0</v>
      </c>
      <c r="W82" s="9" t="s">
        <v>1</v>
      </c>
      <c r="X82" s="63"/>
      <c r="Y82" s="70"/>
      <c r="Z82" s="61"/>
      <c r="AA82" s="61"/>
      <c r="AB82" s="61"/>
      <c r="AC82" s="71"/>
    </row>
    <row r="83" spans="1:29" ht="15.75" customHeight="1">
      <c r="A83" s="1">
        <v>42891</v>
      </c>
      <c r="B83" s="11">
        <v>60316055</v>
      </c>
      <c r="C83" s="1" t="str">
        <f>VLOOKUP(B83,[3]CF!D:AX,47,0)</f>
        <v>M010</v>
      </c>
      <c r="D83" s="3" t="str">
        <f>VLOOKUP(B83,[3]CF!D:L,8,FALSE)</f>
        <v>50K20DW</v>
      </c>
      <c r="E83" s="3" t="str">
        <f>VLOOKUP(B83,[3]CF!D:L,9,FALSE)</f>
        <v>50G143291H02229</v>
      </c>
      <c r="F83" s="3" t="str">
        <f t="shared" si="4"/>
        <v>PANTALLA 50</v>
      </c>
      <c r="G83" s="3"/>
      <c r="H83" s="3" t="str">
        <f>VLOOKUP(B83,[3]CF!D:AU,44,FALSE)</f>
        <v>50H7GB</v>
      </c>
      <c r="I83" s="4">
        <f>VLOOKUP(H83,'[3]Precio  sap'!A:B,2,0)</f>
        <v>5899.35</v>
      </c>
      <c r="J83" s="3">
        <f>VLOOKUP(B83,[3]CF!D:BA,50,0)</f>
        <v>80151745</v>
      </c>
      <c r="K83" s="35">
        <v>1</v>
      </c>
      <c r="L83" s="5" t="str">
        <f t="shared" si="5"/>
        <v>PANTALLA 50</v>
      </c>
      <c r="M83" s="3">
        <f>VLOOKUP(B83,[3]CF!D:Q,14,FALSE)</f>
        <v>201034</v>
      </c>
      <c r="N83" s="6" t="str">
        <f>VLOOKUP(M83,'[3]Hisense Red Servicio'!C:X,14,0)</f>
        <v>Patoni No. 105 A Sur,Centro,Durango,Durango,C.P. 34000</v>
      </c>
      <c r="O83" s="7" t="str">
        <f>VLOOKUP(M83,'[3]Hisense Red Servicio'!C:X,22,0)</f>
        <v>Arturo Olguin Quiñones</v>
      </c>
      <c r="P83" s="7" t="str">
        <f>VLOOKUP(M83,'[3]Hisense Red Servicio'!C:X,18,0)</f>
        <v>Lada:/ 618812 26 86812 11 72</v>
      </c>
      <c r="Q83" s="8">
        <f>VLOOKUP(L83,[3]Volumétricos!A:F,2,0)</f>
        <v>33</v>
      </c>
      <c r="R83" s="8">
        <f>VLOOKUP(L83,[3]Volumétricos!A:F,3,0)</f>
        <v>25</v>
      </c>
      <c r="S83" s="8">
        <f>VLOOKUP(L83,[3]Volumétricos!A:F,4,0)</f>
        <v>143.5</v>
      </c>
      <c r="T83" s="8">
        <f>VLOOKUP(L83,[3]Volumétricos!A:F,5,0)</f>
        <v>89</v>
      </c>
      <c r="U83" s="8">
        <f>VLOOKUP(L83,[3]Volumétricos!A:F,6,0)</f>
        <v>39</v>
      </c>
      <c r="V83" s="9" t="s">
        <v>0</v>
      </c>
      <c r="W83" s="9" t="s">
        <v>1</v>
      </c>
      <c r="X83" s="63"/>
      <c r="Y83" s="70"/>
      <c r="Z83" s="61"/>
      <c r="AA83" s="61"/>
      <c r="AB83" s="61"/>
      <c r="AC83" s="71"/>
    </row>
    <row r="84" spans="1:29" ht="15.75" customHeight="1">
      <c r="A84" s="1">
        <v>42891</v>
      </c>
      <c r="B84" s="11">
        <v>60316313</v>
      </c>
      <c r="C84" s="1" t="str">
        <f>VLOOKUP(B84,[3]CF!D:AX,47,0)</f>
        <v>M010</v>
      </c>
      <c r="D84" s="3" t="str">
        <f>VLOOKUP(B84,[3]CF!D:L,8,FALSE)</f>
        <v>50H7GB</v>
      </c>
      <c r="E84" s="3" t="str">
        <f>VLOOKUP(B84,[3]CF!D:L,9,FALSE)</f>
        <v>50G1617C8MH5310</v>
      </c>
      <c r="F84" s="3" t="str">
        <f t="shared" si="4"/>
        <v>PANTALLA 50</v>
      </c>
      <c r="G84" s="3"/>
      <c r="H84" s="3" t="str">
        <f>VLOOKUP(B84,[3]CF!D:AU,44,FALSE)</f>
        <v>50H7GB</v>
      </c>
      <c r="I84" s="4">
        <f>VLOOKUP(H84,'[3]Precio  sap'!A:B,2,0)</f>
        <v>5899.35</v>
      </c>
      <c r="J84" s="3">
        <f>VLOOKUP(B84,[3]CF!D:BA,50,0)</f>
        <v>80151081</v>
      </c>
      <c r="K84" s="35">
        <v>1</v>
      </c>
      <c r="L84" s="5" t="str">
        <f t="shared" si="5"/>
        <v>PANTALLA 50</v>
      </c>
      <c r="M84" s="3">
        <f>VLOOKUP(B84,[3]CF!D:Q,14,FALSE)</f>
        <v>201034</v>
      </c>
      <c r="N84" s="6" t="str">
        <f>VLOOKUP(M84,'[3]Hisense Red Servicio'!C:X,14,0)</f>
        <v>Patoni No. 105 A Sur,Centro,Durango,Durango,C.P. 34000</v>
      </c>
      <c r="O84" s="7" t="str">
        <f>VLOOKUP(M84,'[3]Hisense Red Servicio'!C:X,22,0)</f>
        <v>Arturo Olguin Quiñones</v>
      </c>
      <c r="P84" s="7" t="str">
        <f>VLOOKUP(M84,'[3]Hisense Red Servicio'!C:X,18,0)</f>
        <v>Lada:/ 618812 26 86812 11 72</v>
      </c>
      <c r="Q84" s="8">
        <f>VLOOKUP(L84,[3]Volumétricos!A:F,2,0)</f>
        <v>33</v>
      </c>
      <c r="R84" s="8">
        <f>VLOOKUP(L84,[3]Volumétricos!A:F,3,0)</f>
        <v>25</v>
      </c>
      <c r="S84" s="8">
        <f>VLOOKUP(L84,[3]Volumétricos!A:F,4,0)</f>
        <v>143.5</v>
      </c>
      <c r="T84" s="8">
        <f>VLOOKUP(L84,[3]Volumétricos!A:F,5,0)</f>
        <v>89</v>
      </c>
      <c r="U84" s="8">
        <f>VLOOKUP(L84,[3]Volumétricos!A:F,6,0)</f>
        <v>39</v>
      </c>
      <c r="V84" s="9" t="s">
        <v>0</v>
      </c>
      <c r="W84" s="9" t="s">
        <v>1</v>
      </c>
      <c r="X84" s="63"/>
      <c r="Y84" s="70"/>
      <c r="Z84" s="61"/>
      <c r="AA84" s="61"/>
      <c r="AB84" s="61"/>
      <c r="AC84" s="71"/>
    </row>
    <row r="85" spans="1:29" ht="15.75" customHeight="1">
      <c r="A85" s="1">
        <v>42891</v>
      </c>
      <c r="B85" s="11">
        <v>60316870</v>
      </c>
      <c r="C85" s="1" t="str">
        <f>VLOOKUP(B85,[3]CF!D:AX,47,0)</f>
        <v>M010</v>
      </c>
      <c r="D85" s="3" t="str">
        <f>VLOOKUP(B85,[3]CF!D:L,8,FALSE)</f>
        <v>50K20DW</v>
      </c>
      <c r="E85" s="3" t="str">
        <f>VLOOKUP(B85,[3]CF!D:L,9,FALSE)</f>
        <v>50G143291H03605</v>
      </c>
      <c r="F85" s="3" t="str">
        <f t="shared" si="4"/>
        <v>PANTALLA 50</v>
      </c>
      <c r="G85" s="3"/>
      <c r="H85" s="3" t="str">
        <f>VLOOKUP(B85,[3]CF!D:AU,44,FALSE)</f>
        <v>50H7GB</v>
      </c>
      <c r="I85" s="4">
        <f>VLOOKUP(H85,'[3]Precio  sap'!A:B,2,0)</f>
        <v>5899.35</v>
      </c>
      <c r="J85" s="3">
        <f>VLOOKUP(B85,[3]CF!D:BA,50,0)</f>
        <v>80147939</v>
      </c>
      <c r="K85" s="35">
        <v>1</v>
      </c>
      <c r="L85" s="5" t="str">
        <f t="shared" si="5"/>
        <v>PANTALLA 50</v>
      </c>
      <c r="M85" s="3">
        <f>VLOOKUP(B85,[3]CF!D:Q,14,FALSE)</f>
        <v>201679</v>
      </c>
      <c r="N85" s="6" t="str">
        <f>VLOOKUP(M85,'[3]Hisense Red Servicio'!C:X,14,0)</f>
        <v>Carretera Mexico-Cuautitlan No. 93,Loma Bonita,Cuautitlan Izcalli,Estado De México,C.P. 54879</v>
      </c>
      <c r="O85" s="7" t="str">
        <f>VLOOKUP(M85,'[3]Hisense Red Servicio'!C:X,22,0)</f>
        <v>Aurelio Ortega Sanchez</v>
      </c>
      <c r="P85" s="7" t="str">
        <f>VLOOKUP(M85,'[3]Hisense Red Servicio'!C:X,18,0)</f>
        <v>Lada:/ 5558 72 28 3758 70 67 32</v>
      </c>
      <c r="Q85" s="8">
        <f>VLOOKUP(L85,[3]Volumétricos!A:F,2,0)</f>
        <v>33</v>
      </c>
      <c r="R85" s="8">
        <f>VLOOKUP(L85,[3]Volumétricos!A:F,3,0)</f>
        <v>25</v>
      </c>
      <c r="S85" s="8">
        <f>VLOOKUP(L85,[3]Volumétricos!A:F,4,0)</f>
        <v>143.5</v>
      </c>
      <c r="T85" s="8">
        <f>VLOOKUP(L85,[3]Volumétricos!A:F,5,0)</f>
        <v>89</v>
      </c>
      <c r="U85" s="8">
        <f>VLOOKUP(L85,[3]Volumétricos!A:F,6,0)</f>
        <v>39</v>
      </c>
      <c r="V85" s="9" t="s">
        <v>0</v>
      </c>
      <c r="W85" s="9" t="s">
        <v>1</v>
      </c>
      <c r="X85" s="63"/>
      <c r="Y85" s="70"/>
      <c r="Z85" s="61"/>
      <c r="AA85" s="61"/>
      <c r="AB85" s="61"/>
      <c r="AC85" s="71"/>
    </row>
    <row r="86" spans="1:29" ht="15.75" customHeight="1">
      <c r="A86" s="1">
        <v>42891</v>
      </c>
      <c r="B86" s="11">
        <v>60315813</v>
      </c>
      <c r="C86" s="1" t="str">
        <f>VLOOKUP(B86,[3]CF!D:AX,47,0)</f>
        <v>M010</v>
      </c>
      <c r="D86" s="3" t="str">
        <f>VLOOKUP(B86,[3]CF!D:L,8,FALSE)</f>
        <v>50K20D</v>
      </c>
      <c r="E86" s="3" t="str">
        <f>VLOOKUP(B86,[3]CF!D:L,9,FALSE)</f>
        <v>50G150598H00066</v>
      </c>
      <c r="F86" s="3" t="str">
        <f t="shared" si="4"/>
        <v>PANTALLA 50</v>
      </c>
      <c r="G86" s="3"/>
      <c r="H86" s="3" t="str">
        <f>VLOOKUP(B86,[3]CF!D:AU,44,FALSE)</f>
        <v>50H7GB</v>
      </c>
      <c r="I86" s="4">
        <f>VLOOKUP(H86,'[3]Precio  sap'!A:B,2,0)</f>
        <v>5899.35</v>
      </c>
      <c r="J86" s="3">
        <f>VLOOKUP(B86,[3]CF!D:BA,50,0)</f>
        <v>80149557</v>
      </c>
      <c r="K86" s="35">
        <v>1</v>
      </c>
      <c r="L86" s="5" t="str">
        <f t="shared" si="5"/>
        <v>PANTALLA 50</v>
      </c>
      <c r="M86" s="3">
        <f>VLOOKUP(B86,[3]CF!D:Q,14,FALSE)</f>
        <v>201032</v>
      </c>
      <c r="N86" s="6" t="str">
        <f>VLOOKUP(M86,'[3]Hisense Red Servicio'!C:X,14,0)</f>
        <v>23 Norte No. 3413-A,Las Cuartillas,Puebla,Puebla,C.P. 72050</v>
      </c>
      <c r="O86" s="7" t="str">
        <f>VLOOKUP(M86,'[3]Hisense Red Servicio'!C:X,22,0)</f>
        <v>Erik Ortega Méndez</v>
      </c>
      <c r="P86" s="7" t="str">
        <f>VLOOKUP(M86,'[3]Hisense Red Servicio'!C:X,18,0)</f>
        <v>Lada:/ 222232 32 49045 22 25 97 95 48</v>
      </c>
      <c r="Q86" s="8">
        <f>VLOOKUP(L86,[3]Volumétricos!A:F,2,0)</f>
        <v>33</v>
      </c>
      <c r="R86" s="8">
        <f>VLOOKUP(L86,[3]Volumétricos!A:F,3,0)</f>
        <v>25</v>
      </c>
      <c r="S86" s="8">
        <f>VLOOKUP(L86,[3]Volumétricos!A:F,4,0)</f>
        <v>143.5</v>
      </c>
      <c r="T86" s="8">
        <f>VLOOKUP(L86,[3]Volumétricos!A:F,5,0)</f>
        <v>89</v>
      </c>
      <c r="U86" s="8">
        <f>VLOOKUP(L86,[3]Volumétricos!A:F,6,0)</f>
        <v>39</v>
      </c>
      <c r="V86" s="9" t="s">
        <v>0</v>
      </c>
      <c r="W86" s="9" t="s">
        <v>1</v>
      </c>
      <c r="X86" s="63"/>
      <c r="Y86" s="70"/>
      <c r="Z86" s="61"/>
      <c r="AA86" s="61"/>
      <c r="AB86" s="61"/>
      <c r="AC86" s="71"/>
    </row>
    <row r="87" spans="1:29" ht="15.75" customHeight="1">
      <c r="A87" s="1">
        <v>42891</v>
      </c>
      <c r="B87" s="11">
        <v>60305587</v>
      </c>
      <c r="C87" s="1" t="str">
        <f>VLOOKUP(B87,[3]CF!D:AX,47,0)</f>
        <v>M010</v>
      </c>
      <c r="D87" s="3" t="str">
        <f>VLOOKUP(B87,[3]CF!D:L,8,FALSE)</f>
        <v>AS-12CR1FVDTD-IDU</v>
      </c>
      <c r="E87" s="3" t="str">
        <f>VLOOKUP(B87,[3]CF!D:L,9,FALSE)</f>
        <v>1KK0120FLN0P0JFEUJ42383</v>
      </c>
      <c r="F87" s="3" t="s">
        <v>233</v>
      </c>
      <c r="G87" s="3"/>
      <c r="H87" s="3" t="str">
        <f>VLOOKUP(B87,[3]CF!D:AU,44,FALSE)</f>
        <v>AS-12CR1FVDTD</v>
      </c>
      <c r="I87" s="4">
        <f>VLOOKUP(H87,'[3]Precio  sap'!A:B,2,0)</f>
        <v>1194.8499999999999</v>
      </c>
      <c r="J87" s="3">
        <f>VLOOKUP(B87,[3]CF!D:BA,50,0)</f>
        <v>80151548</v>
      </c>
      <c r="K87" s="35">
        <v>1</v>
      </c>
      <c r="L87" s="36" t="s">
        <v>233</v>
      </c>
      <c r="M87" s="3">
        <f>VLOOKUP(B87,[3]CF!D:Q,14,FALSE)</f>
        <v>201033</v>
      </c>
      <c r="N87" s="6" t="str">
        <f>VLOOKUP(M87,'[3]Hisense Red Servicio'!C:X,14,0)</f>
        <v>Av. Ctm No. 251 Supermanzana 71 Manzana 5 Lote 49,Cancún,Cancún,Quintana Roo,C.P. 77510</v>
      </c>
      <c r="O87" s="7" t="str">
        <f>VLOOKUP(M87,'[3]Hisense Red Servicio'!C:X,22,0)</f>
        <v>Juan Jose Uribe</v>
      </c>
      <c r="P87" s="7" t="str">
        <f>VLOOKUP(M87,'[3]Hisense Red Servicio'!C:X,18,0)</f>
        <v>Lada:/ 998255 73 72255 74 13</v>
      </c>
      <c r="Q87" s="8">
        <f>VLOOKUP(L87,[3]Volumétricos!A:F,2,0)</f>
        <v>46</v>
      </c>
      <c r="R87" s="8">
        <f>VLOOKUP(L87,[3]Volumétricos!A:F,3,0)</f>
        <v>67</v>
      </c>
      <c r="S87" s="8">
        <f>VLOOKUP(L87,[3]Volumétricos!A:F,4,0)</f>
        <v>98</v>
      </c>
      <c r="T87" s="8">
        <f>VLOOKUP(L87,[3]Volumétricos!A:F,5,0)</f>
        <v>39</v>
      </c>
      <c r="U87" s="8">
        <f>VLOOKUP(L87,[3]Volumétricos!A:F,6,0)</f>
        <v>50</v>
      </c>
      <c r="V87" s="9" t="s">
        <v>0</v>
      </c>
      <c r="W87" s="9" t="s">
        <v>1</v>
      </c>
      <c r="X87" s="63"/>
      <c r="Y87" s="70"/>
      <c r="Z87" s="61"/>
      <c r="AA87" s="61"/>
      <c r="AB87" s="61"/>
      <c r="AC87" s="71"/>
    </row>
    <row r="88" spans="1:29" ht="15.75" customHeight="1">
      <c r="A88" s="1">
        <v>42891</v>
      </c>
      <c r="B88" s="11">
        <v>60317694</v>
      </c>
      <c r="C88" s="1" t="str">
        <f>VLOOKUP(B88,[3]CF!D:AX,47,0)</f>
        <v>M010</v>
      </c>
      <c r="D88" s="3" t="str">
        <f>VLOOKUP(B88,[3]CF!D:L,8,FALSE)</f>
        <v>40H5B2</v>
      </c>
      <c r="E88" s="3" t="str">
        <f>VLOOKUP(B88,[3]CF!D:L,9,FALSE)</f>
        <v>40G1618N6H00959</v>
      </c>
      <c r="F88" s="3" t="str">
        <f t="shared" si="4"/>
        <v>PANTALLA 40</v>
      </c>
      <c r="G88" s="3"/>
      <c r="H88" s="3" t="str">
        <f>VLOOKUP(B88,[3]CF!D:AU,44,FALSE)</f>
        <v>40H5B2</v>
      </c>
      <c r="I88" s="4">
        <f>VLOOKUP(H88,'[3]Precio  sap'!A:B,2,0)</f>
        <v>4149.2844444444454</v>
      </c>
      <c r="J88" s="3">
        <f>VLOOKUP(B88,[3]CF!D:BA,50,0)</f>
        <v>80151796</v>
      </c>
      <c r="K88" s="35">
        <v>1</v>
      </c>
      <c r="L88" s="5" t="str">
        <f t="shared" si="5"/>
        <v>PANTALLA 40</v>
      </c>
      <c r="M88" s="3">
        <f>VLOOKUP(B88,[3]CF!D:Q,14,FALSE)</f>
        <v>201612</v>
      </c>
      <c r="N88" s="6" t="str">
        <f>VLOOKUP(M88,'[3]Hisense Red Servicio'!C:X,14,0)</f>
        <v>Allende No. 25,Independencia 1Ra Sección,Villa Nicolas Romero (Nicolas Romero),Estado De México,C.P. 54409</v>
      </c>
      <c r="O88" s="7" t="str">
        <f>VLOOKUP(M88,'[3]Hisense Red Servicio'!C:X,22,0)</f>
        <v>Martha Ruedas Marcos</v>
      </c>
      <c r="P88" s="7" t="str">
        <f>VLOOKUP(M88,'[3]Hisense Red Servicio'!C:X,18,0)</f>
        <v>Lada:/ 5558 23 86 9621 68 44 43</v>
      </c>
      <c r="Q88" s="8">
        <f>VLOOKUP(L88,[3]Volumétricos!A:F,2,0)</f>
        <v>19</v>
      </c>
      <c r="R88" s="8">
        <f>VLOOKUP(L88,[3]Volumétricos!A:F,3,0)</f>
        <v>20</v>
      </c>
      <c r="S88" s="8">
        <f>VLOOKUP(L88,[3]Volumétricos!A:F,4,0)</f>
        <v>90</v>
      </c>
      <c r="T88" s="8">
        <f>VLOOKUP(L88,[3]Volumétricos!A:F,5,0)</f>
        <v>60</v>
      </c>
      <c r="U88" s="8">
        <f>VLOOKUP(L88,[3]Volumétricos!A:F,6,0)</f>
        <v>26</v>
      </c>
      <c r="V88" s="9" t="s">
        <v>0</v>
      </c>
      <c r="W88" s="9" t="s">
        <v>1</v>
      </c>
      <c r="X88" s="63"/>
      <c r="Y88" s="70"/>
      <c r="Z88" s="61"/>
      <c r="AA88" s="61"/>
      <c r="AB88" s="61"/>
      <c r="AC88" s="71"/>
    </row>
    <row r="89" spans="1:29" ht="15.75" customHeight="1">
      <c r="A89" s="1">
        <v>42891</v>
      </c>
      <c r="B89" s="11">
        <v>60312095</v>
      </c>
      <c r="C89" s="1" t="str">
        <f>VLOOKUP(B89,[3]CF!D:AX,47,0)</f>
        <v>M010</v>
      </c>
      <c r="D89" s="3" t="str">
        <f>VLOOKUP(B89,[3]CF!D:L,8,FALSE)</f>
        <v>50K20DW</v>
      </c>
      <c r="E89" s="3" t="str">
        <f>VLOOKUP(B89,[3]CF!D:L,9,FALSE)</f>
        <v>50G143064H01481</v>
      </c>
      <c r="F89" s="3" t="str">
        <f t="shared" si="4"/>
        <v>PANTALLA 50</v>
      </c>
      <c r="G89" s="3"/>
      <c r="H89" s="3" t="str">
        <f>VLOOKUP(B89,[3]CF!D:AU,44,FALSE)</f>
        <v>50H7GB</v>
      </c>
      <c r="I89" s="4">
        <f>VLOOKUP(H89,'[3]Precio  sap'!A:B,2,0)</f>
        <v>5899.35</v>
      </c>
      <c r="J89" s="3">
        <f>VLOOKUP(B89,[3]CF!D:BA,50,0)</f>
        <v>80148522</v>
      </c>
      <c r="K89" s="35">
        <v>1</v>
      </c>
      <c r="L89" s="5" t="str">
        <f t="shared" si="5"/>
        <v>PANTALLA 50</v>
      </c>
      <c r="M89" s="3">
        <f>VLOOKUP(B89,[3]CF!D:Q,14,FALSE)</f>
        <v>201024</v>
      </c>
      <c r="N89" s="6" t="str">
        <f>VLOOKUP(M89,'[3]Hisense Red Servicio'!C:X,14,0)</f>
        <v>Cruz De Malta No. 508,Hacienda Los Pinos,Apodaca,Nuevo León,C.P. 66636</v>
      </c>
      <c r="O89" s="7" t="str">
        <f>VLOOKUP(M89,'[3]Hisense Red Servicio'!C:X,22,0)</f>
        <v>Esther Cortes Dávila</v>
      </c>
      <c r="P89" s="7" t="str">
        <f>VLOOKUP(M89,'[3]Hisense Red Servicio'!C:X,18,0)</f>
        <v>Lada:/ 8183 12 59 4883 12 82 75</v>
      </c>
      <c r="Q89" s="8">
        <f>VLOOKUP(L89,[3]Volumétricos!A:F,2,0)</f>
        <v>33</v>
      </c>
      <c r="R89" s="8">
        <f>VLOOKUP(L89,[3]Volumétricos!A:F,3,0)</f>
        <v>25</v>
      </c>
      <c r="S89" s="8">
        <f>VLOOKUP(L89,[3]Volumétricos!A:F,4,0)</f>
        <v>143.5</v>
      </c>
      <c r="T89" s="8">
        <f>VLOOKUP(L89,[3]Volumétricos!A:F,5,0)</f>
        <v>89</v>
      </c>
      <c r="U89" s="8">
        <f>VLOOKUP(L89,[3]Volumétricos!A:F,6,0)</f>
        <v>39</v>
      </c>
      <c r="V89" s="9" t="s">
        <v>0</v>
      </c>
      <c r="W89" s="9" t="s">
        <v>1</v>
      </c>
      <c r="X89" s="63"/>
      <c r="Y89" s="70"/>
      <c r="Z89" s="61"/>
      <c r="AA89" s="61"/>
      <c r="AB89" s="61"/>
      <c r="AC89" s="71"/>
    </row>
    <row r="90" spans="1:29" ht="15.75" customHeight="1">
      <c r="A90" s="1">
        <v>42891</v>
      </c>
      <c r="B90" s="11">
        <v>60318171</v>
      </c>
      <c r="C90" s="1" t="str">
        <f>VLOOKUP(B90,[3]CF!D:AX,47,0)</f>
        <v>M010</v>
      </c>
      <c r="D90" s="3" t="str">
        <f>VLOOKUP(B90,[3]CF!D:L,8,FALSE)</f>
        <v>50K20DW</v>
      </c>
      <c r="E90" s="3" t="str">
        <f>VLOOKUP(B90,[3]CF!D:L,9,FALSE)</f>
        <v>50G144844H00722</v>
      </c>
      <c r="F90" s="3" t="str">
        <f t="shared" si="4"/>
        <v>PANTALLA 50</v>
      </c>
      <c r="G90" s="3"/>
      <c r="H90" s="3" t="str">
        <f>VLOOKUP(B90,[3]CF!D:AU,44,FALSE)</f>
        <v>50H7GB</v>
      </c>
      <c r="I90" s="4">
        <f>VLOOKUP(H90,'[3]Precio  sap'!A:B,2,0)</f>
        <v>5899.35</v>
      </c>
      <c r="J90" s="3">
        <f>VLOOKUP(B90,[3]CF!D:BA,50,0)</f>
        <v>80152355</v>
      </c>
      <c r="K90" s="35">
        <v>1</v>
      </c>
      <c r="L90" s="5" t="str">
        <f t="shared" si="5"/>
        <v>PANTALLA 50</v>
      </c>
      <c r="M90" s="3">
        <f>VLOOKUP(B90,[3]CF!D:Q,14,FALSE)</f>
        <v>201024</v>
      </c>
      <c r="N90" s="6" t="str">
        <f>VLOOKUP(M90,'[3]Hisense Red Servicio'!C:X,14,0)</f>
        <v>Cruz De Malta No. 508,Hacienda Los Pinos,Apodaca,Nuevo León,C.P. 66636</v>
      </c>
      <c r="O90" s="7" t="str">
        <f>VLOOKUP(M90,'[3]Hisense Red Servicio'!C:X,22,0)</f>
        <v>Esther Cortes Dávila</v>
      </c>
      <c r="P90" s="7" t="str">
        <f>VLOOKUP(M90,'[3]Hisense Red Servicio'!C:X,18,0)</f>
        <v>Lada:/ 8183 12 59 4883 12 82 75</v>
      </c>
      <c r="Q90" s="8">
        <f>VLOOKUP(L90,[3]Volumétricos!A:F,2,0)</f>
        <v>33</v>
      </c>
      <c r="R90" s="8">
        <f>VLOOKUP(L90,[3]Volumétricos!A:F,3,0)</f>
        <v>25</v>
      </c>
      <c r="S90" s="8">
        <f>VLOOKUP(L90,[3]Volumétricos!A:F,4,0)</f>
        <v>143.5</v>
      </c>
      <c r="T90" s="8">
        <f>VLOOKUP(L90,[3]Volumétricos!A:F,5,0)</f>
        <v>89</v>
      </c>
      <c r="U90" s="8">
        <f>VLOOKUP(L90,[3]Volumétricos!A:F,6,0)</f>
        <v>39</v>
      </c>
      <c r="V90" s="9" t="s">
        <v>0</v>
      </c>
      <c r="W90" s="9" t="s">
        <v>1</v>
      </c>
      <c r="X90" s="63"/>
      <c r="Y90" s="70"/>
      <c r="Z90" s="61"/>
      <c r="AA90" s="61"/>
      <c r="AB90" s="61"/>
      <c r="AC90" s="71"/>
    </row>
    <row r="91" spans="1:29" ht="15.75" customHeight="1">
      <c r="A91" s="1">
        <v>42891</v>
      </c>
      <c r="B91" s="11">
        <v>60317668</v>
      </c>
      <c r="C91" s="1" t="str">
        <f>VLOOKUP(B91,[3]CF!D:AX,47,0)</f>
        <v>M010</v>
      </c>
      <c r="D91" s="3" t="str">
        <f>VLOOKUP(B91,[3]CF!D:L,8,FALSE)</f>
        <v>40K20DW</v>
      </c>
      <c r="E91" s="3" t="str">
        <f>VLOOKUP(B91,[3]CF!D:L,9,FALSE)</f>
        <v>40G144840H02535</v>
      </c>
      <c r="F91" s="3" t="str">
        <f t="shared" si="4"/>
        <v>PANTALLA 40</v>
      </c>
      <c r="G91" s="3"/>
      <c r="H91" s="3" t="str">
        <f>VLOOKUP(B91,[3]CF!D:AU,44,FALSE)</f>
        <v>40H5B2</v>
      </c>
      <c r="I91" s="4">
        <f>VLOOKUP(H91,'[3]Precio  sap'!A:B,2,0)</f>
        <v>4149.2844444444454</v>
      </c>
      <c r="J91" s="3">
        <f>VLOOKUP(B91,[3]CF!D:BA,50,0)</f>
        <v>80151798</v>
      </c>
      <c r="K91" s="35">
        <v>1</v>
      </c>
      <c r="L91" s="5" t="str">
        <f t="shared" si="5"/>
        <v>PANTALLA 40</v>
      </c>
      <c r="M91" s="3">
        <f>VLOOKUP(B91,[3]CF!D:Q,14,FALSE)</f>
        <v>201025</v>
      </c>
      <c r="N91" s="6" t="str">
        <f>VLOOKUP(M91,'[3]Hisense Red Servicio'!C:X,14,0)</f>
        <v>Ignacio Allende No. 103-C,Santa Julia,Pachuca De Soto,Hidalgo,C.P. 42080</v>
      </c>
      <c r="O91" s="7" t="str">
        <f>VLOOKUP(M91,'[3]Hisense Red Servicio'!C:X,22,0)</f>
        <v>Eugenio Francisco Rafael Zarate Ignacio</v>
      </c>
      <c r="P91" s="7" t="str">
        <f>VLOOKUP(M91,'[3]Hisense Red Servicio'!C:X,18,0)</f>
        <v>Lada:/ 771153 36 99</v>
      </c>
      <c r="Q91" s="8">
        <f>VLOOKUP(L91,[3]Volumétricos!A:F,2,0)</f>
        <v>19</v>
      </c>
      <c r="R91" s="8">
        <f>VLOOKUP(L91,[3]Volumétricos!A:F,3,0)</f>
        <v>20</v>
      </c>
      <c r="S91" s="8">
        <f>VLOOKUP(L91,[3]Volumétricos!A:F,4,0)</f>
        <v>90</v>
      </c>
      <c r="T91" s="8">
        <f>VLOOKUP(L91,[3]Volumétricos!A:F,5,0)</f>
        <v>60</v>
      </c>
      <c r="U91" s="8">
        <f>VLOOKUP(L91,[3]Volumétricos!A:F,6,0)</f>
        <v>26</v>
      </c>
      <c r="V91" s="9" t="s">
        <v>0</v>
      </c>
      <c r="W91" s="9" t="s">
        <v>1</v>
      </c>
      <c r="X91" s="63"/>
      <c r="Y91" s="70"/>
      <c r="Z91" s="61"/>
      <c r="AA91" s="61"/>
      <c r="AB91" s="61"/>
      <c r="AC91" s="71"/>
    </row>
    <row r="92" spans="1:29" ht="15.75" customHeight="1">
      <c r="A92" s="1">
        <v>42891</v>
      </c>
      <c r="B92" s="11">
        <v>60316504</v>
      </c>
      <c r="C92" s="1" t="str">
        <f>VLOOKUP(B92,[3]CF!D:AX,47,0)</f>
        <v>M010</v>
      </c>
      <c r="D92" s="3" t="str">
        <f>VLOOKUP(B92,[3]CF!D:L,8,FALSE)</f>
        <v>65CU6200</v>
      </c>
      <c r="E92" s="3" t="str">
        <f>VLOOKUP(B92,[3]CF!D:L,9,FALSE)</f>
        <v>65G163168H00175</v>
      </c>
      <c r="F92" s="3" t="str">
        <f t="shared" si="4"/>
        <v>PANTALLA 65</v>
      </c>
      <c r="G92" s="3"/>
      <c r="H92" s="3" t="str">
        <f>VLOOKUP(B92,[3]CF!D:AU,44,FALSE)</f>
        <v>65CU6200</v>
      </c>
      <c r="I92" s="4">
        <f>VLOOKUP(H92,'[3]Precio  sap'!A:B,2,0)</f>
        <v>12716.842857142856</v>
      </c>
      <c r="J92" s="3">
        <f>VLOOKUP(B92,[3]CF!D:BA,50,0)</f>
        <v>80152400</v>
      </c>
      <c r="K92" s="35">
        <v>1</v>
      </c>
      <c r="L92" s="5" t="str">
        <f t="shared" si="5"/>
        <v>PANTALLA 65</v>
      </c>
      <c r="M92" s="3">
        <f>VLOOKUP(B92,[3]CF!D:Q,14,FALSE)</f>
        <v>201070</v>
      </c>
      <c r="N92" s="6" t="str">
        <f>VLOOKUP(M92,'[3]Hisense Red Servicio'!C:X,14,0)</f>
        <v>4A Av. Sur No. 46, Entre 4Ta Y 6Ta Poniente,Centro,Tapachula,Chiapas,C.P. 30700</v>
      </c>
      <c r="O92" s="7" t="str">
        <f>VLOOKUP(M92,'[3]Hisense Red Servicio'!C:X,22,0)</f>
        <v>Adrian Caballero Rodriguez</v>
      </c>
      <c r="P92" s="7" t="str">
        <f>VLOOKUP(M92,'[3]Hisense Red Servicio'!C:X,18,0)</f>
        <v>Lada:/ 962118 21 83141 50 78</v>
      </c>
      <c r="Q92" s="8">
        <f>VLOOKUP(L92,[3]Volumétricos!A:F,2,0)</f>
        <v>42</v>
      </c>
      <c r="R92" s="8">
        <f>VLOOKUP(L92,[3]Volumétricos!A:F,3,0)</f>
        <v>24</v>
      </c>
      <c r="S92" s="8">
        <f>VLOOKUP(L92,[3]Volumétricos!A:F,4,0)</f>
        <v>164</v>
      </c>
      <c r="T92" s="8">
        <f>VLOOKUP(L92,[3]Volumétricos!A:F,5,0)</f>
        <v>96</v>
      </c>
      <c r="U92" s="8">
        <f>VLOOKUP(L92,[3]Volumétricos!A:F,6,0)</f>
        <v>56</v>
      </c>
      <c r="V92" s="9" t="s">
        <v>0</v>
      </c>
      <c r="W92" s="9" t="s">
        <v>1</v>
      </c>
      <c r="X92" s="63"/>
      <c r="Y92" s="70"/>
      <c r="Z92" s="61"/>
      <c r="AA92" s="61"/>
      <c r="AB92" s="61"/>
      <c r="AC92" s="71"/>
    </row>
    <row r="93" spans="1:29" ht="15.75" customHeight="1">
      <c r="A93" s="1">
        <v>42891</v>
      </c>
      <c r="B93" s="11">
        <v>60315960</v>
      </c>
      <c r="C93" s="1" t="str">
        <f>VLOOKUP(B93,[3]CF!D:AX,47,0)</f>
        <v>M010</v>
      </c>
      <c r="D93" s="3" t="str">
        <f>VLOOKUP(B93,[3]CF!D:L,8,FALSE)</f>
        <v>50H3</v>
      </c>
      <c r="E93" s="3" t="str">
        <f>VLOOKUP(B93,[3]CF!D:L,9,FALSE)</f>
        <v>50J141308H01702</v>
      </c>
      <c r="F93" s="3" t="str">
        <f t="shared" si="4"/>
        <v>PANTALLA 50</v>
      </c>
      <c r="G93" s="3"/>
      <c r="H93" s="3" t="str">
        <f>VLOOKUP(B93,[3]CF!D:AU,44,FALSE)</f>
        <v>50H7GB</v>
      </c>
      <c r="I93" s="4">
        <f>VLOOKUP(H93,'[3]Precio  sap'!A:B,2,0)</f>
        <v>5899.35</v>
      </c>
      <c r="J93" s="3">
        <f>VLOOKUP(B93,[3]CF!D:BA,50,0)</f>
        <v>80149014</v>
      </c>
      <c r="K93" s="35">
        <v>1</v>
      </c>
      <c r="L93" s="5" t="str">
        <f t="shared" si="5"/>
        <v>PANTALLA 50</v>
      </c>
      <c r="M93" s="3">
        <f>VLOOKUP(B93,[3]CF!D:Q,14,FALSE)</f>
        <v>201554</v>
      </c>
      <c r="N93" s="6" t="str">
        <f>VLOOKUP(M93,'[3]Hisense Red Servicio'!C:X,14,0)</f>
        <v>Nuevo León No. 221-A Sur,Centro,Cd. Obregon (Cajeme),Sonora,C.P. 85000</v>
      </c>
      <c r="O93" s="7" t="str">
        <f>VLOOKUP(M93,'[3]Hisense Red Servicio'!C:X,22,0)</f>
        <v>Luis Manuel Medina Viramontes</v>
      </c>
      <c r="P93" s="7" t="str">
        <f>VLOOKUP(M93,'[3]Hisense Red Servicio'!C:X,18,0)</f>
        <v>Lada:/ 644415 22 30415 82 09</v>
      </c>
      <c r="Q93" s="8">
        <f>VLOOKUP(L93,[3]Volumétricos!A:F,2,0)</f>
        <v>33</v>
      </c>
      <c r="R93" s="8">
        <f>VLOOKUP(L93,[3]Volumétricos!A:F,3,0)</f>
        <v>25</v>
      </c>
      <c r="S93" s="8">
        <f>VLOOKUP(L93,[3]Volumétricos!A:F,4,0)</f>
        <v>143.5</v>
      </c>
      <c r="T93" s="8">
        <f>VLOOKUP(L93,[3]Volumétricos!A:F,5,0)</f>
        <v>89</v>
      </c>
      <c r="U93" s="8">
        <f>VLOOKUP(L93,[3]Volumétricos!A:F,6,0)</f>
        <v>39</v>
      </c>
      <c r="V93" s="9" t="s">
        <v>0</v>
      </c>
      <c r="W93" s="9" t="s">
        <v>1</v>
      </c>
      <c r="X93" s="63"/>
      <c r="Y93" s="70"/>
      <c r="Z93" s="61"/>
      <c r="AA93" s="61"/>
      <c r="AB93" s="61"/>
      <c r="AC93" s="71"/>
    </row>
    <row r="94" spans="1:29" ht="15.75" customHeight="1">
      <c r="A94" s="1">
        <v>42891</v>
      </c>
      <c r="B94" s="11">
        <v>60318271</v>
      </c>
      <c r="C94" s="1" t="str">
        <f>VLOOKUP(B94,[3]CF!D:AX,47,0)</f>
        <v>M010</v>
      </c>
      <c r="D94" s="3" t="str">
        <f>VLOOKUP(B94,[3]CF!D:L,8,FALSE)</f>
        <v>50K20DW</v>
      </c>
      <c r="E94" s="3" t="str">
        <f>VLOOKUP(B94,[3]CF!D:L,9,FALSE)</f>
        <v>50G143291H08297</v>
      </c>
      <c r="F94" s="3" t="str">
        <f t="shared" si="4"/>
        <v>PANTALLA 50</v>
      </c>
      <c r="G94" s="3"/>
      <c r="H94" s="3" t="str">
        <f>VLOOKUP(B94,[3]CF!D:AU,44,FALSE)</f>
        <v>50H7GB</v>
      </c>
      <c r="I94" s="4">
        <f>VLOOKUP(H94,'[3]Precio  sap'!A:B,2,0)</f>
        <v>5899.35</v>
      </c>
      <c r="J94" s="3">
        <f>VLOOKUP(B94,[3]CF!D:BA,50,0)</f>
        <v>80151791</v>
      </c>
      <c r="K94" s="35">
        <v>1</v>
      </c>
      <c r="L94" s="5" t="str">
        <f t="shared" si="5"/>
        <v>PANTALLA 50</v>
      </c>
      <c r="M94" s="3">
        <f>VLOOKUP(B94,[3]CF!D:Q,14,FALSE)</f>
        <v>201554</v>
      </c>
      <c r="N94" s="6" t="str">
        <f>VLOOKUP(M94,'[3]Hisense Red Servicio'!C:X,14,0)</f>
        <v>Nuevo León No. 221-A Sur,Centro,Cd. Obregon (Cajeme),Sonora,C.P. 85000</v>
      </c>
      <c r="O94" s="7" t="str">
        <f>VLOOKUP(M94,'[3]Hisense Red Servicio'!C:X,22,0)</f>
        <v>Luis Manuel Medina Viramontes</v>
      </c>
      <c r="P94" s="7" t="str">
        <f>VLOOKUP(M94,'[3]Hisense Red Servicio'!C:X,18,0)</f>
        <v>Lada:/ 644415 22 30415 82 09</v>
      </c>
      <c r="Q94" s="8">
        <f>VLOOKUP(L94,[3]Volumétricos!A:F,2,0)</f>
        <v>33</v>
      </c>
      <c r="R94" s="8">
        <f>VLOOKUP(L94,[3]Volumétricos!A:F,3,0)</f>
        <v>25</v>
      </c>
      <c r="S94" s="8">
        <f>VLOOKUP(L94,[3]Volumétricos!A:F,4,0)</f>
        <v>143.5</v>
      </c>
      <c r="T94" s="8">
        <f>VLOOKUP(L94,[3]Volumétricos!A:F,5,0)</f>
        <v>89</v>
      </c>
      <c r="U94" s="8">
        <f>VLOOKUP(L94,[3]Volumétricos!A:F,6,0)</f>
        <v>39</v>
      </c>
      <c r="V94" s="9" t="s">
        <v>0</v>
      </c>
      <c r="W94" s="9" t="s">
        <v>1</v>
      </c>
      <c r="X94" s="63"/>
      <c r="Y94" s="70"/>
      <c r="Z94" s="61"/>
      <c r="AA94" s="61"/>
      <c r="AB94" s="61"/>
      <c r="AC94" s="71"/>
    </row>
    <row r="95" spans="1:29" ht="15.75" customHeight="1">
      <c r="A95" s="1">
        <v>42891</v>
      </c>
      <c r="B95" s="11">
        <v>60316304</v>
      </c>
      <c r="C95" s="1" t="str">
        <f>VLOOKUP(B95,[3]CF!D:AX,47,0)</f>
        <v>M010</v>
      </c>
      <c r="D95" s="3" t="str">
        <f>VLOOKUP(B95,[3]CF!D:L,8,FALSE)</f>
        <v>50K20DW</v>
      </c>
      <c r="E95" s="3" t="str">
        <f>VLOOKUP(B95,[3]CF!D:L,9,FALSE)</f>
        <v>50G143291H10240</v>
      </c>
      <c r="F95" s="3" t="str">
        <f t="shared" si="4"/>
        <v>PANTALLA 50</v>
      </c>
      <c r="G95" s="3"/>
      <c r="H95" s="3" t="str">
        <f>VLOOKUP(B95,[3]CF!D:AU,44,FALSE)</f>
        <v>50H7GB</v>
      </c>
      <c r="I95" s="4">
        <f>VLOOKUP(H95,'[3]Precio  sap'!A:B,2,0)</f>
        <v>5899.35</v>
      </c>
      <c r="J95" s="3">
        <f>VLOOKUP(B95,[3]CF!D:BA,50,0)</f>
        <v>80150617</v>
      </c>
      <c r="K95" s="35">
        <v>1</v>
      </c>
      <c r="L95" s="5" t="str">
        <f t="shared" si="5"/>
        <v>PANTALLA 50</v>
      </c>
      <c r="M95" s="3">
        <f>VLOOKUP(B95,[3]CF!D:Q,14,FALSE)</f>
        <v>201017</v>
      </c>
      <c r="N95" s="6" t="str">
        <f>VLOOKUP(M95,'[3]Hisense Red Servicio'!C:X,14,0)</f>
        <v>Miguel Hidalgo Norte No. 1227 Loc. 6,Centro,Saltillo,Coahuila,C.P. 25000</v>
      </c>
      <c r="O95" s="7" t="str">
        <f>VLOOKUP(M95,'[3]Hisense Red Servicio'!C:X,22,0)</f>
        <v>Miguel Angel Valadez Rivera</v>
      </c>
      <c r="P95" s="7" t="str">
        <f>VLOOKUP(M95,'[3]Hisense Red Servicio'!C:X,18,0)</f>
        <v>Lada:/ 844416 15 67410 86 83</v>
      </c>
      <c r="Q95" s="8">
        <f>VLOOKUP(L95,[3]Volumétricos!A:F,2,0)</f>
        <v>33</v>
      </c>
      <c r="R95" s="8">
        <f>VLOOKUP(L95,[3]Volumétricos!A:F,3,0)</f>
        <v>25</v>
      </c>
      <c r="S95" s="8">
        <f>VLOOKUP(L95,[3]Volumétricos!A:F,4,0)</f>
        <v>143.5</v>
      </c>
      <c r="T95" s="8">
        <f>VLOOKUP(L95,[3]Volumétricos!A:F,5,0)</f>
        <v>89</v>
      </c>
      <c r="U95" s="8">
        <f>VLOOKUP(L95,[3]Volumétricos!A:F,6,0)</f>
        <v>39</v>
      </c>
      <c r="V95" s="9" t="s">
        <v>0</v>
      </c>
      <c r="W95" s="9" t="s">
        <v>1</v>
      </c>
      <c r="X95" s="63"/>
      <c r="Y95" s="70"/>
      <c r="Z95" s="61"/>
      <c r="AA95" s="61"/>
      <c r="AB95" s="61"/>
      <c r="AC95" s="71"/>
    </row>
    <row r="96" spans="1:29" ht="15.75" customHeight="1">
      <c r="A96" s="1">
        <v>42891</v>
      </c>
      <c r="B96" s="11">
        <v>60313764</v>
      </c>
      <c r="C96" s="1" t="str">
        <f>VLOOKUP(B96,[3]CF!D:AX,47,0)</f>
        <v>M010</v>
      </c>
      <c r="D96" s="3" t="str">
        <f>VLOOKUP(B96,[3]CF!D:L,8,FALSE)</f>
        <v>50K20DW</v>
      </c>
      <c r="E96" s="3" t="str">
        <f>VLOOKUP(B96,[3]CF!D:L,9,FALSE)</f>
        <v>50G143292H04930</v>
      </c>
      <c r="F96" s="3" t="str">
        <f t="shared" si="4"/>
        <v>PANTALLA 50</v>
      </c>
      <c r="G96" s="3"/>
      <c r="H96" s="3" t="str">
        <f>VLOOKUP(B96,[3]CF!D:AU,44,FALSE)</f>
        <v>50H7GB</v>
      </c>
      <c r="I96" s="4">
        <f>VLOOKUP(H96,'[3]Precio  sap'!A:B,2,0)</f>
        <v>5899.35</v>
      </c>
      <c r="J96" s="3">
        <f>VLOOKUP(B96,[3]CF!D:BA,50,0)</f>
        <v>80151785</v>
      </c>
      <c r="K96" s="35">
        <v>1</v>
      </c>
      <c r="L96" s="5" t="str">
        <f t="shared" si="5"/>
        <v>PANTALLA 50</v>
      </c>
      <c r="M96" s="3">
        <f>VLOOKUP(B96,[3]CF!D:Q,14,FALSE)</f>
        <v>201015</v>
      </c>
      <c r="N96" s="6" t="str">
        <f>VLOOKUP(M96,'[3]Hisense Red Servicio'!C:X,14,0)</f>
        <v>Boulevard Insurgentes No. 16174 Local 8B, Plaza De Abastos Los Alamos,Los Álamos,Tijuana,Baja California,C.P. 22110</v>
      </c>
      <c r="O96" s="7" t="str">
        <f>VLOOKUP(M96,'[3]Hisense Red Servicio'!C:X,22,0)</f>
        <v>Victor Manuel Ascencio Vazquez</v>
      </c>
      <c r="P96" s="7" t="str">
        <f>VLOOKUP(M96,'[3]Hisense Red Servicio'!C:X,18,0)</f>
        <v>Lada:/ 664250 02 32216 81 58</v>
      </c>
      <c r="Q96" s="8">
        <f>VLOOKUP(L96,[3]Volumétricos!A:F,2,0)</f>
        <v>33</v>
      </c>
      <c r="R96" s="8">
        <f>VLOOKUP(L96,[3]Volumétricos!A:F,3,0)</f>
        <v>25</v>
      </c>
      <c r="S96" s="8">
        <f>VLOOKUP(L96,[3]Volumétricos!A:F,4,0)</f>
        <v>143.5</v>
      </c>
      <c r="T96" s="8">
        <f>VLOOKUP(L96,[3]Volumétricos!A:F,5,0)</f>
        <v>89</v>
      </c>
      <c r="U96" s="8">
        <f>VLOOKUP(L96,[3]Volumétricos!A:F,6,0)</f>
        <v>39</v>
      </c>
      <c r="V96" s="9" t="s">
        <v>0</v>
      </c>
      <c r="W96" s="9" t="s">
        <v>1</v>
      </c>
      <c r="X96" s="63"/>
      <c r="Y96" s="70"/>
      <c r="Z96" s="61"/>
      <c r="AA96" s="61"/>
      <c r="AB96" s="61"/>
      <c r="AC96" s="71"/>
    </row>
    <row r="97" spans="1:29" ht="15.75" customHeight="1">
      <c r="A97" s="1">
        <v>42891</v>
      </c>
      <c r="B97" s="11">
        <v>60311494</v>
      </c>
      <c r="C97" s="1" t="str">
        <f>VLOOKUP(B97,[3]CF!D:AX,47,0)</f>
        <v>M010</v>
      </c>
      <c r="D97" s="3" t="str">
        <f>VLOOKUP(B97,[3]CF!D:L,8,FALSE)</f>
        <v>50H7GB</v>
      </c>
      <c r="E97" s="3" t="str">
        <f>VLOOKUP(B97,[3]CF!D:L,9,FALSE)</f>
        <v>50G1617C8MH5212</v>
      </c>
      <c r="F97" s="3" t="str">
        <f t="shared" si="4"/>
        <v>PANTALLA 50</v>
      </c>
      <c r="G97" s="3"/>
      <c r="H97" s="3" t="str">
        <f>VLOOKUP(B97,[3]CF!D:AU,44,FALSE)</f>
        <v>50CU6000</v>
      </c>
      <c r="I97" s="4">
        <f>VLOOKUP(H97,'[3]Precio  sap'!A:B,2,0)</f>
        <v>6030.9250000000002</v>
      </c>
      <c r="J97" s="3">
        <v>80154476</v>
      </c>
      <c r="K97" s="35">
        <v>1</v>
      </c>
      <c r="L97" s="5" t="str">
        <f t="shared" si="5"/>
        <v>PANTALLA 50</v>
      </c>
      <c r="M97" s="3">
        <f>VLOOKUP(B97,[3]CF!D:Q,14,FALSE)</f>
        <v>201518</v>
      </c>
      <c r="N97" s="6" t="str">
        <f>VLOOKUP(M97,'[3]Hisense Red Servicio'!C:X,14,0)</f>
        <v>Maclovio Herrera No. 250-1,Magisterial,Colima,Colima,C.P. 28000</v>
      </c>
      <c r="O97" s="7" t="str">
        <f>VLOOKUP(M97,'[3]Hisense Red Servicio'!C:X,22,0)</f>
        <v>José Antonio Hernandez Cedeño</v>
      </c>
      <c r="P97" s="7" t="str">
        <f>VLOOKUP(M97,'[3]Hisense Red Servicio'!C:X,18,0)</f>
        <v>Lada:/ 312159 37 01</v>
      </c>
      <c r="Q97" s="8">
        <f>VLOOKUP(L97,[3]Volumétricos!A:F,2,0)</f>
        <v>33</v>
      </c>
      <c r="R97" s="8">
        <f>VLOOKUP(L97,[3]Volumétricos!A:F,3,0)</f>
        <v>25</v>
      </c>
      <c r="S97" s="8">
        <f>VLOOKUP(L97,[3]Volumétricos!A:F,4,0)</f>
        <v>143.5</v>
      </c>
      <c r="T97" s="8">
        <f>VLOOKUP(L97,[3]Volumétricos!A:F,5,0)</f>
        <v>89</v>
      </c>
      <c r="U97" s="8">
        <f>VLOOKUP(L97,[3]Volumétricos!A:F,6,0)</f>
        <v>39</v>
      </c>
      <c r="V97" s="9" t="s">
        <v>0</v>
      </c>
      <c r="W97" s="9" t="s">
        <v>1</v>
      </c>
      <c r="X97" s="63"/>
      <c r="Y97" s="70"/>
      <c r="Z97" s="61"/>
      <c r="AA97" s="61"/>
      <c r="AB97" s="61"/>
      <c r="AC97" s="71"/>
    </row>
    <row r="98" spans="1:29" ht="15.75" customHeight="1">
      <c r="A98" s="1">
        <v>42891</v>
      </c>
      <c r="B98" s="11">
        <v>60314713</v>
      </c>
      <c r="C98" s="1" t="str">
        <f>VLOOKUP(B98,[3]CF!D:AX,47,0)</f>
        <v>M010</v>
      </c>
      <c r="D98" s="3" t="str">
        <f>VLOOKUP(B98,[3]CF!D:L,8,FALSE)</f>
        <v>50H7GB</v>
      </c>
      <c r="E98" s="3" t="str">
        <f>VLOOKUP(B98,[3]CF!D:L,9,FALSE)</f>
        <v>50G161943MH5101</v>
      </c>
      <c r="F98" s="3" t="str">
        <f t="shared" si="4"/>
        <v>PANTALLA 50</v>
      </c>
      <c r="G98" s="3"/>
      <c r="H98" s="3" t="str">
        <f>VLOOKUP(B98,[3]CF!D:AU,44,FALSE)</f>
        <v>50CU6000</v>
      </c>
      <c r="I98" s="4">
        <f>VLOOKUP(H98,'[3]Precio  sap'!A:B,2,0)</f>
        <v>6030.9250000000002</v>
      </c>
      <c r="J98" s="3">
        <v>80154468</v>
      </c>
      <c r="K98" s="35">
        <v>1</v>
      </c>
      <c r="L98" s="5" t="str">
        <f t="shared" si="5"/>
        <v>PANTALLA 50</v>
      </c>
      <c r="M98" s="3">
        <f>VLOOKUP(B98,[3]CF!D:Q,14,FALSE)</f>
        <v>201518</v>
      </c>
      <c r="N98" s="6" t="str">
        <f>VLOOKUP(M98,'[3]Hisense Red Servicio'!C:X,14,0)</f>
        <v>Maclovio Herrera No. 250-1,Magisterial,Colima,Colima,C.P. 28000</v>
      </c>
      <c r="O98" s="7" t="str">
        <f>VLOOKUP(M98,'[3]Hisense Red Servicio'!C:X,22,0)</f>
        <v>José Antonio Hernandez Cedeño</v>
      </c>
      <c r="P98" s="7" t="str">
        <f>VLOOKUP(M98,'[3]Hisense Red Servicio'!C:X,18,0)</f>
        <v>Lada:/ 312159 37 01</v>
      </c>
      <c r="Q98" s="8">
        <f>VLOOKUP(L98,[3]Volumétricos!A:F,2,0)</f>
        <v>33</v>
      </c>
      <c r="R98" s="8">
        <f>VLOOKUP(L98,[3]Volumétricos!A:F,3,0)</f>
        <v>25</v>
      </c>
      <c r="S98" s="8">
        <f>VLOOKUP(L98,[3]Volumétricos!A:F,4,0)</f>
        <v>143.5</v>
      </c>
      <c r="T98" s="8">
        <f>VLOOKUP(L98,[3]Volumétricos!A:F,5,0)</f>
        <v>89</v>
      </c>
      <c r="U98" s="8">
        <f>VLOOKUP(L98,[3]Volumétricos!A:F,6,0)</f>
        <v>39</v>
      </c>
      <c r="V98" s="9" t="s">
        <v>0</v>
      </c>
      <c r="W98" s="9" t="s">
        <v>1</v>
      </c>
      <c r="X98" s="63"/>
      <c r="Y98" s="70"/>
      <c r="Z98" s="61"/>
      <c r="AA98" s="61"/>
      <c r="AB98" s="61"/>
      <c r="AC98" s="71"/>
    </row>
    <row r="99" spans="1:29" ht="15.75" customHeight="1">
      <c r="A99" s="1">
        <v>42891</v>
      </c>
      <c r="B99" s="11">
        <v>60317831</v>
      </c>
      <c r="C99" s="1" t="str">
        <f>VLOOKUP(B99,[3]CF!D:AX,47,0)</f>
        <v>M010</v>
      </c>
      <c r="D99" s="12" t="str">
        <f>VLOOKUP(B99,[3]CF!D:L,8,FALSE)</f>
        <v>50K20D</v>
      </c>
      <c r="E99" s="12" t="str">
        <f>VLOOKUP(B99,[3]CF!D:L,9,FALSE)</f>
        <v>50G144843H05201</v>
      </c>
      <c r="F99" s="12" t="str">
        <f t="shared" si="4"/>
        <v>PANTALLA 50</v>
      </c>
      <c r="G99" s="12"/>
      <c r="H99" s="12" t="str">
        <f>VLOOKUP(B99,[3]CF!D:AU,44,FALSE)</f>
        <v>50H6D</v>
      </c>
      <c r="I99" s="37">
        <f>VLOOKUP(H99,'[3]Precio  sap'!A:B,2,0)</f>
        <v>6388.6940000000004</v>
      </c>
      <c r="J99" s="12">
        <v>80154467</v>
      </c>
      <c r="K99" s="35">
        <v>1</v>
      </c>
      <c r="L99" s="5" t="str">
        <f t="shared" si="5"/>
        <v>PANTALLA 50</v>
      </c>
      <c r="M99" s="3">
        <f>VLOOKUP(B99,[3]CF!D:Q,14,FALSE)</f>
        <v>201022</v>
      </c>
      <c r="N99" s="6" t="str">
        <f>VLOOKUP(M99,'[3]Hisense Red Servicio'!C:X,14,0)</f>
        <v>Cristóbal Colón No. 510,Centro,Oaxaca,Oaxaca,C.P. 68000</v>
      </c>
      <c r="O99" s="7" t="str">
        <f>VLOOKUP(M99,'[3]Hisense Red Servicio'!C:X,22,0)</f>
        <v>Mauricio Ilescas Olivera</v>
      </c>
      <c r="P99" s="7" t="str">
        <f>VLOOKUP(M99,'[3]Hisense Red Servicio'!C:X,18,0)</f>
        <v>Lada:/ 951501 22 44514 35 80</v>
      </c>
      <c r="Q99" s="8">
        <f>VLOOKUP(L99,[3]Volumétricos!A:F,2,0)</f>
        <v>33</v>
      </c>
      <c r="R99" s="8">
        <f>VLOOKUP(L99,[3]Volumétricos!A:F,3,0)</f>
        <v>25</v>
      </c>
      <c r="S99" s="8">
        <f>VLOOKUP(L99,[3]Volumétricos!A:F,4,0)</f>
        <v>143.5</v>
      </c>
      <c r="T99" s="8">
        <f>VLOOKUP(L99,[3]Volumétricos!A:F,5,0)</f>
        <v>89</v>
      </c>
      <c r="U99" s="8">
        <f>VLOOKUP(L99,[3]Volumétricos!A:F,6,0)</f>
        <v>39</v>
      </c>
      <c r="V99" s="9" t="s">
        <v>0</v>
      </c>
      <c r="W99" s="9" t="s">
        <v>1</v>
      </c>
      <c r="X99" s="63"/>
      <c r="Y99" s="70"/>
      <c r="Z99" s="61"/>
      <c r="AA99" s="61"/>
      <c r="AB99" s="61"/>
      <c r="AC99" s="71"/>
    </row>
    <row r="100" spans="1:29" ht="15.75" customHeight="1">
      <c r="A100" s="1">
        <v>42891</v>
      </c>
      <c r="B100" s="11">
        <v>60313540</v>
      </c>
      <c r="C100" s="1" t="str">
        <f>VLOOKUP(B100,[3]CF!D:AX,47,0)</f>
        <v>M010</v>
      </c>
      <c r="D100" s="3" t="str">
        <f>VLOOKUP(B100,[3]CF!D:L,8,FALSE)</f>
        <v>50K20DW</v>
      </c>
      <c r="E100" s="3" t="str">
        <f>VLOOKUP(B100,[3]CF!D:L,9,FALSE)</f>
        <v>50J140464H01048</v>
      </c>
      <c r="F100" s="3" t="str">
        <f t="shared" si="4"/>
        <v>PANTALLA 50</v>
      </c>
      <c r="G100" s="3"/>
      <c r="H100" s="3" t="str">
        <f>VLOOKUP(B100,[3]CF!D:AU,44,FALSE)</f>
        <v>50H6D</v>
      </c>
      <c r="I100" s="4">
        <f>VLOOKUP(H100,'[3]Precio  sap'!A:B,2,0)</f>
        <v>6388.6940000000004</v>
      </c>
      <c r="J100" s="3">
        <v>80153919</v>
      </c>
      <c r="K100" s="35">
        <v>1</v>
      </c>
      <c r="L100" s="5" t="str">
        <f t="shared" si="5"/>
        <v>PANTALLA 50</v>
      </c>
      <c r="M100" s="3">
        <f>VLOOKUP(B100,[3]CF!D:Q,14,FALSE)</f>
        <v>201068</v>
      </c>
      <c r="N100" s="6" t="str">
        <f>VLOOKUP(M100,'[3]Hisense Red Servicio'!C:X,14,0)</f>
        <v>And. Isabel La Católica No. 1,Revolución,Xalapa,Veracruz,C.P. 91100</v>
      </c>
      <c r="O100" s="7" t="str">
        <f>VLOOKUP(M100,'[3]Hisense Red Servicio'!C:X,22,0)</f>
        <v>Alfredo Sanchez Rodriguez</v>
      </c>
      <c r="P100" s="7" t="str">
        <f>VLOOKUP(M100,'[3]Hisense Red Servicio'!C:X,18,0)</f>
        <v>Lada:/ 228842 41 57200 81 94</v>
      </c>
      <c r="Q100" s="8">
        <f>VLOOKUP(L100,[3]Volumétricos!A:F,2,0)</f>
        <v>33</v>
      </c>
      <c r="R100" s="8">
        <f>VLOOKUP(L100,[3]Volumétricos!A:F,3,0)</f>
        <v>25</v>
      </c>
      <c r="S100" s="8">
        <f>VLOOKUP(L100,[3]Volumétricos!A:F,4,0)</f>
        <v>143.5</v>
      </c>
      <c r="T100" s="8">
        <f>VLOOKUP(L100,[3]Volumétricos!A:F,5,0)</f>
        <v>89</v>
      </c>
      <c r="U100" s="8">
        <f>VLOOKUP(L100,[3]Volumétricos!A:F,6,0)</f>
        <v>39</v>
      </c>
      <c r="V100" s="9" t="s">
        <v>0</v>
      </c>
      <c r="W100" s="9" t="s">
        <v>1</v>
      </c>
      <c r="X100" s="63"/>
      <c r="Y100" s="70"/>
      <c r="Z100" s="61"/>
      <c r="AA100" s="61"/>
      <c r="AB100" s="61"/>
      <c r="AC100" s="71"/>
    </row>
    <row r="101" spans="1:29" ht="15.75" customHeight="1">
      <c r="A101" s="1">
        <v>42891</v>
      </c>
      <c r="B101" s="11">
        <v>60318029</v>
      </c>
      <c r="C101" s="1" t="str">
        <f>VLOOKUP(B101,[3]CF!D:AX,47,0)</f>
        <v>M010</v>
      </c>
      <c r="D101" s="3" t="str">
        <f>VLOOKUP(B101,[3]CF!D:L,8,FALSE)</f>
        <v>50K20DW</v>
      </c>
      <c r="E101" s="3" t="str">
        <f>VLOOKUP(B101,[3]CF!D:L,9,FALSE)</f>
        <v>50G143064H02754</v>
      </c>
      <c r="F101" s="3" t="str">
        <f t="shared" si="4"/>
        <v>PANTALLA 50</v>
      </c>
      <c r="G101" s="3"/>
      <c r="H101" s="3" t="str">
        <f>VLOOKUP(B101,[3]CF!D:AU,44,FALSE)</f>
        <v>50H6D</v>
      </c>
      <c r="I101" s="4">
        <f>VLOOKUP(H101,'[3]Precio  sap'!A:B,2,0)</f>
        <v>6388.6940000000004</v>
      </c>
      <c r="J101" s="3">
        <v>80154469</v>
      </c>
      <c r="K101" s="35">
        <v>1</v>
      </c>
      <c r="L101" s="5" t="str">
        <f t="shared" si="5"/>
        <v>PANTALLA 50</v>
      </c>
      <c r="M101" s="3">
        <f>VLOOKUP(B101,[3]CF!D:Q,14,FALSE)</f>
        <v>201076</v>
      </c>
      <c r="N101" s="6" t="str">
        <f>VLOOKUP(M101,'[3]Hisense Red Servicio'!C:X,14,0)</f>
        <v>Av. Lopez Mateos No. 894,Ladrón De Guevara,Guadalajara,Jalisco,C.P. 44600</v>
      </c>
      <c r="O101" s="7" t="str">
        <f>VLOOKUP(M101,'[3]Hisense Red Servicio'!C:X,22,0)</f>
        <v>Drucila Valentin Ramirez</v>
      </c>
      <c r="P101" s="7" t="str">
        <f>VLOOKUP(M101,'[3]Hisense Red Servicio'!C:X,18,0)</f>
        <v>Lada:/ 3336 16 38 0736 41 49 25</v>
      </c>
      <c r="Q101" s="8">
        <f>VLOOKUP(L101,[3]Volumétricos!A:F,2,0)</f>
        <v>33</v>
      </c>
      <c r="R101" s="8">
        <f>VLOOKUP(L101,[3]Volumétricos!A:F,3,0)</f>
        <v>25</v>
      </c>
      <c r="S101" s="8">
        <f>VLOOKUP(L101,[3]Volumétricos!A:F,4,0)</f>
        <v>143.5</v>
      </c>
      <c r="T101" s="8">
        <f>VLOOKUP(L101,[3]Volumétricos!A:F,5,0)</f>
        <v>89</v>
      </c>
      <c r="U101" s="8">
        <f>VLOOKUP(L101,[3]Volumétricos!A:F,6,0)</f>
        <v>39</v>
      </c>
      <c r="V101" s="9" t="s">
        <v>0</v>
      </c>
      <c r="W101" s="9" t="s">
        <v>1</v>
      </c>
      <c r="X101" s="63"/>
      <c r="Y101" s="70"/>
      <c r="Z101" s="61"/>
      <c r="AA101" s="61"/>
      <c r="AB101" s="61"/>
      <c r="AC101" s="71"/>
    </row>
    <row r="102" spans="1:29" ht="15.75" customHeight="1">
      <c r="A102" s="1">
        <v>42891</v>
      </c>
      <c r="B102" s="11">
        <v>60317288</v>
      </c>
      <c r="C102" s="1" t="str">
        <f>VLOOKUP(B102,[3]CF!D:AX,47,0)</f>
        <v>M010</v>
      </c>
      <c r="D102" s="3" t="str">
        <f>VLOOKUP(B102,[3]CF!D:L,8,FALSE)</f>
        <v>55H7B</v>
      </c>
      <c r="E102" s="3" t="str">
        <f>VLOOKUP(B102,[3]CF!D:L,9,FALSE)</f>
        <v>55G1628F7H00141</v>
      </c>
      <c r="F102" s="3" t="str">
        <f t="shared" si="4"/>
        <v>PANTALLA 55</v>
      </c>
      <c r="G102" s="3"/>
      <c r="H102" s="3" t="str">
        <f>VLOOKUP(B102,[3]CF!D:AU,44,FALSE)</f>
        <v>55H7B</v>
      </c>
      <c r="I102" s="4">
        <f>VLOOKUP(H102,'[3]Precio  sap'!A:B,2,0)</f>
        <v>7774.2445454545441</v>
      </c>
      <c r="J102" s="3">
        <f>VLOOKUP(B102,[3]CF!D:BA,50,0)</f>
        <v>80152385</v>
      </c>
      <c r="K102" s="35">
        <v>1</v>
      </c>
      <c r="L102" s="5" t="str">
        <f t="shared" si="5"/>
        <v>PANTALLA 55</v>
      </c>
      <c r="M102" s="3">
        <f>VLOOKUP(B102,[3]CF!D:Q,14,FALSE)</f>
        <v>201079</v>
      </c>
      <c r="N102" s="6" t="str">
        <f>VLOOKUP(M102,'[3]Hisense Red Servicio'!C:X,14,0)</f>
        <v>Av. Gobernadores No. 274A,Santa Lucia,Campeche,Campeche,C.P. 24020</v>
      </c>
      <c r="O102" s="7" t="str">
        <f>VLOOKUP(M102,'[3]Hisense Red Servicio'!C:X,22,0)</f>
        <v>Carolina Zapata Castillo</v>
      </c>
      <c r="P102" s="7" t="str">
        <f>VLOOKUP(M102,'[3]Hisense Red Servicio'!C:X,18,0)</f>
        <v>Lada:/ 981816 33 33154 26 12</v>
      </c>
      <c r="Q102" s="8">
        <f>VLOOKUP(L102,[3]Volumétricos!A:F,2,0)</f>
        <v>34</v>
      </c>
      <c r="R102" s="8">
        <f>VLOOKUP(L102,[3]Volumétricos!A:F,3,0)</f>
        <v>25</v>
      </c>
      <c r="S102" s="8">
        <f>VLOOKUP(L102,[3]Volumétricos!A:F,4,0)</f>
        <v>147</v>
      </c>
      <c r="T102" s="8">
        <f>VLOOKUP(L102,[3]Volumétricos!A:F,5,0)</f>
        <v>92</v>
      </c>
      <c r="U102" s="8">
        <f>VLOOKUP(L102,[3]Volumétricos!A:F,6,0)</f>
        <v>41</v>
      </c>
      <c r="V102" s="9" t="s">
        <v>0</v>
      </c>
      <c r="W102" s="9" t="s">
        <v>1</v>
      </c>
      <c r="X102" s="63"/>
      <c r="Y102" s="70"/>
      <c r="Z102" s="61"/>
      <c r="AA102" s="61"/>
      <c r="AB102" s="61"/>
      <c r="AC102" s="71"/>
    </row>
    <row r="103" spans="1:29" ht="15.75" customHeight="1">
      <c r="A103" s="1">
        <v>42891</v>
      </c>
      <c r="B103" s="11">
        <v>60318576</v>
      </c>
      <c r="C103" s="1" t="str">
        <f>VLOOKUP(B103,[3]CF!D:AX,47,0)</f>
        <v>M010</v>
      </c>
      <c r="D103" s="3" t="str">
        <f>VLOOKUP(B103,[3]CF!D:L,8,FALSE)</f>
        <v>50K20D</v>
      </c>
      <c r="E103" s="3" t="str">
        <f>VLOOKUP(B103,[3]CF!D:L,9,FALSE)</f>
        <v>50J140472H04484</v>
      </c>
      <c r="F103" s="3" t="str">
        <f t="shared" si="4"/>
        <v>PANTALLA 50</v>
      </c>
      <c r="G103" s="3"/>
      <c r="H103" s="3" t="str">
        <f>VLOOKUP(B103,[3]CF!D:AU,44,FALSE)</f>
        <v>50H5B</v>
      </c>
      <c r="I103" s="4">
        <f>VLOOKUP(H103,'[3]Precio  sap'!A:B,2,0)</f>
        <v>5565.2699999999995</v>
      </c>
      <c r="J103" s="3">
        <f>VLOOKUP(B103,[3]CF!D:BA,50,0)</f>
        <v>80154477</v>
      </c>
      <c r="K103" s="35">
        <v>1</v>
      </c>
      <c r="L103" s="5" t="str">
        <f t="shared" si="5"/>
        <v>PANTALLA 50</v>
      </c>
      <c r="M103" s="3">
        <f>VLOOKUP(B103,[3]CF!D:Q,14,FALSE)</f>
        <v>201076</v>
      </c>
      <c r="N103" s="6" t="str">
        <f>VLOOKUP(M103,'[3]Hisense Red Servicio'!C:X,14,0)</f>
        <v>Av. Lopez Mateos No. 894,Ladrón De Guevara,Guadalajara,Jalisco,C.P. 44600</v>
      </c>
      <c r="O103" s="7" t="str">
        <f>VLOOKUP(M103,'[3]Hisense Red Servicio'!C:X,22,0)</f>
        <v>Drucila Valentin Ramirez</v>
      </c>
      <c r="P103" s="7" t="str">
        <f>VLOOKUP(M103,'[3]Hisense Red Servicio'!C:X,18,0)</f>
        <v>Lada:/ 3336 16 38 0736 41 49 25</v>
      </c>
      <c r="Q103" s="8">
        <f>VLOOKUP(L103,[3]Volumétricos!A:F,2,0)</f>
        <v>33</v>
      </c>
      <c r="R103" s="8">
        <f>VLOOKUP(L103,[3]Volumétricos!A:F,3,0)</f>
        <v>25</v>
      </c>
      <c r="S103" s="8">
        <f>VLOOKUP(L103,[3]Volumétricos!A:F,4,0)</f>
        <v>143.5</v>
      </c>
      <c r="T103" s="8">
        <f>VLOOKUP(L103,[3]Volumétricos!A:F,5,0)</f>
        <v>89</v>
      </c>
      <c r="U103" s="8">
        <f>VLOOKUP(L103,[3]Volumétricos!A:F,6,0)</f>
        <v>39</v>
      </c>
      <c r="V103" s="9" t="s">
        <v>0</v>
      </c>
      <c r="W103" s="9" t="s">
        <v>1</v>
      </c>
      <c r="X103" s="63"/>
      <c r="Y103" s="70"/>
      <c r="Z103" s="61"/>
      <c r="AA103" s="61"/>
      <c r="AB103" s="61"/>
      <c r="AC103" s="71"/>
    </row>
    <row r="104" spans="1:29" ht="15.75" customHeight="1">
      <c r="A104" s="1">
        <v>42891</v>
      </c>
      <c r="B104" s="11">
        <v>60318378</v>
      </c>
      <c r="C104" s="1" t="str">
        <f>VLOOKUP(B104,[3]CF!D:AX,47,0)</f>
        <v>M010</v>
      </c>
      <c r="D104" s="3" t="str">
        <f>VLOOKUP(B104,[3]CF!D:L,8,FALSE)</f>
        <v>50K20DW</v>
      </c>
      <c r="E104" s="3" t="str">
        <f>VLOOKUP(B104,[3]CF!D:L,9,FALSE)</f>
        <v>50G143291H04944</v>
      </c>
      <c r="F104" s="3" t="str">
        <f t="shared" si="4"/>
        <v>PANTALLA 50</v>
      </c>
      <c r="G104" s="3"/>
      <c r="H104" s="3" t="str">
        <f>VLOOKUP(B104,[3]CF!D:AU,44,FALSE)</f>
        <v>50H5B</v>
      </c>
      <c r="I104" s="4">
        <f>VLOOKUP(H104,'[3]Precio  sap'!A:B,2,0)</f>
        <v>5565.2699999999995</v>
      </c>
      <c r="J104" s="3">
        <f>VLOOKUP(B104,[3]CF!D:BA,50,0)</f>
        <v>80154475</v>
      </c>
      <c r="K104" s="35">
        <v>1</v>
      </c>
      <c r="L104" s="5" t="str">
        <f t="shared" si="5"/>
        <v>PANTALLA 50</v>
      </c>
      <c r="M104" s="3">
        <f>VLOOKUP(B104,[3]CF!D:Q,14,FALSE)</f>
        <v>201076</v>
      </c>
      <c r="N104" s="6" t="str">
        <f>VLOOKUP(M104,'[3]Hisense Red Servicio'!C:X,14,0)</f>
        <v>Av. Lopez Mateos No. 894,Ladrón De Guevara,Guadalajara,Jalisco,C.P. 44600</v>
      </c>
      <c r="O104" s="7" t="str">
        <f>VLOOKUP(M104,'[3]Hisense Red Servicio'!C:X,22,0)</f>
        <v>Drucila Valentin Ramirez</v>
      </c>
      <c r="P104" s="7" t="str">
        <f>VLOOKUP(M104,'[3]Hisense Red Servicio'!C:X,18,0)</f>
        <v>Lada:/ 3336 16 38 0736 41 49 25</v>
      </c>
      <c r="Q104" s="8">
        <f>VLOOKUP(L104,[3]Volumétricos!A:F,2,0)</f>
        <v>33</v>
      </c>
      <c r="R104" s="8">
        <f>VLOOKUP(L104,[3]Volumétricos!A:F,3,0)</f>
        <v>25</v>
      </c>
      <c r="S104" s="8">
        <f>VLOOKUP(L104,[3]Volumétricos!A:F,4,0)</f>
        <v>143.5</v>
      </c>
      <c r="T104" s="8">
        <f>VLOOKUP(L104,[3]Volumétricos!A:F,5,0)</f>
        <v>89</v>
      </c>
      <c r="U104" s="8">
        <f>VLOOKUP(L104,[3]Volumétricos!A:F,6,0)</f>
        <v>39</v>
      </c>
      <c r="V104" s="9" t="s">
        <v>0</v>
      </c>
      <c r="W104" s="9" t="s">
        <v>1</v>
      </c>
      <c r="X104" s="63"/>
      <c r="Y104" s="70"/>
      <c r="Z104" s="61"/>
      <c r="AA104" s="61"/>
      <c r="AB104" s="61"/>
      <c r="AC104" s="71"/>
    </row>
    <row r="105" spans="1:29" ht="15.75" customHeight="1">
      <c r="A105" s="1">
        <v>42891</v>
      </c>
      <c r="B105" s="11">
        <v>60318293</v>
      </c>
      <c r="C105" s="1" t="str">
        <f>VLOOKUP(B105,[3]CF!D:AX,47,0)</f>
        <v>M010</v>
      </c>
      <c r="D105" s="3" t="str">
        <f>VLOOKUP(B105,[3]CF!D:L,8,FALSE)</f>
        <v>50K20DW</v>
      </c>
      <c r="E105" s="3" t="str">
        <f>VLOOKUP(B105,[3]CF!D:L,9,FALSE)</f>
        <v>50G143291H19574</v>
      </c>
      <c r="F105" s="3" t="str">
        <f t="shared" si="4"/>
        <v>PANTALLA 50</v>
      </c>
      <c r="G105" s="3"/>
      <c r="H105" s="3" t="str">
        <f>VLOOKUP(B105,[3]CF!D:AU,44,FALSE)</f>
        <v>50H5B</v>
      </c>
      <c r="I105" s="4">
        <f>VLOOKUP(H105,'[3]Precio  sap'!A:B,2,0)</f>
        <v>5565.2699999999995</v>
      </c>
      <c r="J105" s="3">
        <f>VLOOKUP(B105,[3]CF!D:BA,50,0)</f>
        <v>80154473</v>
      </c>
      <c r="K105" s="35">
        <v>1</v>
      </c>
      <c r="L105" s="5" t="str">
        <f t="shared" si="5"/>
        <v>PANTALLA 50</v>
      </c>
      <c r="M105" s="3">
        <f>VLOOKUP(B105,[3]CF!D:Q,14,FALSE)</f>
        <v>201076</v>
      </c>
      <c r="N105" s="6" t="str">
        <f>VLOOKUP(M105,'[3]Hisense Red Servicio'!C:X,14,0)</f>
        <v>Av. Lopez Mateos No. 894,Ladrón De Guevara,Guadalajara,Jalisco,C.P. 44600</v>
      </c>
      <c r="O105" s="7" t="str">
        <f>VLOOKUP(M105,'[3]Hisense Red Servicio'!C:X,22,0)</f>
        <v>Drucila Valentin Ramirez</v>
      </c>
      <c r="P105" s="7" t="str">
        <f>VLOOKUP(M105,'[3]Hisense Red Servicio'!C:X,18,0)</f>
        <v>Lada:/ 3336 16 38 0736 41 49 25</v>
      </c>
      <c r="Q105" s="8">
        <f>VLOOKUP(L105,[3]Volumétricos!A:F,2,0)</f>
        <v>33</v>
      </c>
      <c r="R105" s="8">
        <f>VLOOKUP(L105,[3]Volumétricos!A:F,3,0)</f>
        <v>25</v>
      </c>
      <c r="S105" s="8">
        <f>VLOOKUP(L105,[3]Volumétricos!A:F,4,0)</f>
        <v>143.5</v>
      </c>
      <c r="T105" s="8">
        <f>VLOOKUP(L105,[3]Volumétricos!A:F,5,0)</f>
        <v>89</v>
      </c>
      <c r="U105" s="8">
        <f>VLOOKUP(L105,[3]Volumétricos!A:F,6,0)</f>
        <v>39</v>
      </c>
      <c r="V105" s="9" t="s">
        <v>0</v>
      </c>
      <c r="W105" s="9" t="s">
        <v>1</v>
      </c>
      <c r="X105" s="63"/>
      <c r="Y105" s="70"/>
      <c r="Z105" s="61"/>
      <c r="AA105" s="61"/>
      <c r="AB105" s="61"/>
      <c r="AC105" s="71"/>
    </row>
    <row r="106" spans="1:29" ht="15.75" customHeight="1">
      <c r="A106" s="1">
        <v>42891</v>
      </c>
      <c r="B106" s="11">
        <v>60318175</v>
      </c>
      <c r="C106" s="1" t="str">
        <f>VLOOKUP(B106,[3]CF!D:AX,47,0)</f>
        <v>M010</v>
      </c>
      <c r="D106" s="3" t="str">
        <f>VLOOKUP(B106,[3]CF!D:L,8,FALSE)</f>
        <v>50H5GB</v>
      </c>
      <c r="E106" s="3" t="str">
        <f>VLOOKUP(B106,[3]CF!D:L,9,FALSE)</f>
        <v>50G150311H03346</v>
      </c>
      <c r="F106" s="3" t="str">
        <f t="shared" si="4"/>
        <v>PANTALLA 50</v>
      </c>
      <c r="G106" s="3"/>
      <c r="H106" s="3" t="str">
        <f>VLOOKUP(B106,[3]CF!D:AU,44,FALSE)</f>
        <v>50H5B</v>
      </c>
      <c r="I106" s="4">
        <f>VLOOKUP(H106,'[3]Precio  sap'!A:B,2,0)</f>
        <v>5565.2699999999995</v>
      </c>
      <c r="J106" s="3">
        <f>VLOOKUP(B106,[3]CF!D:BA,50,0)</f>
        <v>80154470</v>
      </c>
      <c r="K106" s="35">
        <v>1</v>
      </c>
      <c r="L106" s="5" t="str">
        <f t="shared" si="5"/>
        <v>PANTALLA 50</v>
      </c>
      <c r="M106" s="3">
        <f>VLOOKUP(B106,[3]CF!D:Q,14,FALSE)</f>
        <v>201076</v>
      </c>
      <c r="N106" s="6" t="str">
        <f>VLOOKUP(M106,'[3]Hisense Red Servicio'!C:X,14,0)</f>
        <v>Av. Lopez Mateos No. 894,Ladrón De Guevara,Guadalajara,Jalisco,C.P. 44600</v>
      </c>
      <c r="O106" s="7" t="str">
        <f>VLOOKUP(M106,'[3]Hisense Red Servicio'!C:X,22,0)</f>
        <v>Drucila Valentin Ramirez</v>
      </c>
      <c r="P106" s="7" t="str">
        <f>VLOOKUP(M106,'[3]Hisense Red Servicio'!C:X,18,0)</f>
        <v>Lada:/ 3336 16 38 0736 41 49 25</v>
      </c>
      <c r="Q106" s="8">
        <f>VLOOKUP(L106,[3]Volumétricos!A:F,2,0)</f>
        <v>33</v>
      </c>
      <c r="R106" s="8">
        <f>VLOOKUP(L106,[3]Volumétricos!A:F,3,0)</f>
        <v>25</v>
      </c>
      <c r="S106" s="8">
        <f>VLOOKUP(L106,[3]Volumétricos!A:F,4,0)</f>
        <v>143.5</v>
      </c>
      <c r="T106" s="8">
        <f>VLOOKUP(L106,[3]Volumétricos!A:F,5,0)</f>
        <v>89</v>
      </c>
      <c r="U106" s="8">
        <f>VLOOKUP(L106,[3]Volumétricos!A:F,6,0)</f>
        <v>39</v>
      </c>
      <c r="V106" s="9" t="s">
        <v>0</v>
      </c>
      <c r="W106" s="9" t="s">
        <v>1</v>
      </c>
      <c r="X106" s="63"/>
      <c r="Y106" s="70"/>
      <c r="Z106" s="61"/>
      <c r="AA106" s="61"/>
      <c r="AB106" s="61"/>
      <c r="AC106" s="71"/>
    </row>
    <row r="107" spans="1:29" ht="15.75" customHeight="1">
      <c r="A107" s="1">
        <v>42891</v>
      </c>
      <c r="B107" s="11">
        <v>60318529</v>
      </c>
      <c r="C107" s="1" t="str">
        <f>VLOOKUP(B107,[3]CF!D:AX,47,0)</f>
        <v>M010</v>
      </c>
      <c r="D107" s="3" t="str">
        <f>VLOOKUP(B107,[3]CF!D:L,8,FALSE)</f>
        <v>50K20DW</v>
      </c>
      <c r="E107" s="3" t="str">
        <f>VLOOKUP(B107,[3]CF!D:L,9,FALSE)</f>
        <v>50G144844H00320</v>
      </c>
      <c r="F107" s="3" t="str">
        <f t="shared" si="4"/>
        <v>PANTALLA 50</v>
      </c>
      <c r="G107" s="3"/>
      <c r="H107" s="3" t="str">
        <f>VLOOKUP(B107,[3]CF!D:AU,44,FALSE)</f>
        <v>55H7B</v>
      </c>
      <c r="I107" s="4">
        <f>VLOOKUP(H107,'[3]Precio  sap'!A:B,2,0)</f>
        <v>7774.2445454545441</v>
      </c>
      <c r="J107" s="3">
        <f>VLOOKUP(B107,[3]CF!D:BA,50,0)</f>
        <v>80153879</v>
      </c>
      <c r="K107" s="35">
        <v>1</v>
      </c>
      <c r="L107" s="5" t="str">
        <f t="shared" si="5"/>
        <v>PANTALLA 55</v>
      </c>
      <c r="M107" s="3">
        <f>VLOOKUP(B107,[3]CF!D:Q,14,FALSE)</f>
        <v>201057</v>
      </c>
      <c r="N107" s="6" t="str">
        <f>VLOOKUP(M107,'[3]Hisense Red Servicio'!C:X,14,0)</f>
        <v>Av. Xola No. 1561-B,Narvarte,Benito Juárez,Ciudad De México,C.P. 03020</v>
      </c>
      <c r="O107" s="7" t="str">
        <f>VLOOKUP(M107,'[3]Hisense Red Servicio'!C:X,22,0)</f>
        <v>Marco Antonio Olvera Hernández</v>
      </c>
      <c r="P107" s="7" t="str">
        <f>VLOOKUP(M107,'[3]Hisense Red Servicio'!C:X,18,0)</f>
        <v>Lada:/ 5555 38 47 6252 35 74 84, 55 30 81 05</v>
      </c>
      <c r="Q107" s="8">
        <f>VLOOKUP(L107,[3]Volumétricos!A:F,2,0)</f>
        <v>34</v>
      </c>
      <c r="R107" s="8">
        <f>VLOOKUP(L107,[3]Volumétricos!A:F,3,0)</f>
        <v>25</v>
      </c>
      <c r="S107" s="8">
        <f>VLOOKUP(L107,[3]Volumétricos!A:F,4,0)</f>
        <v>147</v>
      </c>
      <c r="T107" s="8">
        <f>VLOOKUP(L107,[3]Volumétricos!A:F,5,0)</f>
        <v>92</v>
      </c>
      <c r="U107" s="8">
        <f>VLOOKUP(L107,[3]Volumétricos!A:F,6,0)</f>
        <v>41</v>
      </c>
      <c r="V107" s="9" t="s">
        <v>0</v>
      </c>
      <c r="W107" s="9" t="s">
        <v>1</v>
      </c>
      <c r="X107" s="63"/>
      <c r="Y107" s="70"/>
      <c r="Z107" s="61"/>
      <c r="AA107" s="61"/>
      <c r="AB107" s="61"/>
      <c r="AC107" s="71"/>
    </row>
    <row r="108" spans="1:29" ht="15.75" customHeight="1">
      <c r="A108" s="1">
        <v>42891</v>
      </c>
      <c r="B108" s="11">
        <v>60318797</v>
      </c>
      <c r="C108" s="1" t="str">
        <f>VLOOKUP(B108,[3]CF!D:AX,47,0)</f>
        <v>M010</v>
      </c>
      <c r="D108" s="3" t="str">
        <f>VLOOKUP(B108,[3]CF!D:L,8,FALSE)</f>
        <v>50K20D</v>
      </c>
      <c r="E108" s="3" t="str">
        <f>VLOOKUP(B108,[3]CF!D:L,9,FALSE)</f>
        <v>50J140472H07242</v>
      </c>
      <c r="F108" s="3" t="str">
        <f t="shared" si="4"/>
        <v>PANTALLA 50</v>
      </c>
      <c r="G108" s="3"/>
      <c r="H108" s="3" t="str">
        <f>VLOOKUP(B108,[3]CF!D:AU,44,FALSE)</f>
        <v>55H7B</v>
      </c>
      <c r="I108" s="4">
        <f>VLOOKUP(H108,'[3]Precio  sap'!A:B,2,0)</f>
        <v>7774.2445454545441</v>
      </c>
      <c r="J108" s="3">
        <f>VLOOKUP(B108,[3]CF!D:BA,50,0)</f>
        <v>80153877</v>
      </c>
      <c r="K108" s="35">
        <v>1</v>
      </c>
      <c r="L108" s="5" t="str">
        <f t="shared" si="5"/>
        <v>PANTALLA 55</v>
      </c>
      <c r="M108" s="3">
        <f>VLOOKUP(B108,[3]CF!D:Q,14,FALSE)</f>
        <v>201057</v>
      </c>
      <c r="N108" s="6" t="str">
        <f>VLOOKUP(M108,'[3]Hisense Red Servicio'!C:X,14,0)</f>
        <v>Av. Xola No. 1561-B,Narvarte,Benito Juárez,Ciudad De México,C.P. 03020</v>
      </c>
      <c r="O108" s="7" t="str">
        <f>VLOOKUP(M108,'[3]Hisense Red Servicio'!C:X,22,0)</f>
        <v>Marco Antonio Olvera Hernández</v>
      </c>
      <c r="P108" s="7" t="str">
        <f>VLOOKUP(M108,'[3]Hisense Red Servicio'!C:X,18,0)</f>
        <v>Lada:/ 5555 38 47 6252 35 74 84, 55 30 81 05</v>
      </c>
      <c r="Q108" s="8">
        <f>VLOOKUP(L108,[3]Volumétricos!A:F,2,0)</f>
        <v>34</v>
      </c>
      <c r="R108" s="8">
        <f>VLOOKUP(L108,[3]Volumétricos!A:F,3,0)</f>
        <v>25</v>
      </c>
      <c r="S108" s="8">
        <f>VLOOKUP(L108,[3]Volumétricos!A:F,4,0)</f>
        <v>147</v>
      </c>
      <c r="T108" s="8">
        <f>VLOOKUP(L108,[3]Volumétricos!A:F,5,0)</f>
        <v>92</v>
      </c>
      <c r="U108" s="8">
        <f>VLOOKUP(L108,[3]Volumétricos!A:F,6,0)</f>
        <v>41</v>
      </c>
      <c r="V108" s="9" t="s">
        <v>0</v>
      </c>
      <c r="W108" s="9" t="s">
        <v>1</v>
      </c>
      <c r="X108" s="63"/>
      <c r="Y108" s="70"/>
      <c r="Z108" s="61"/>
      <c r="AA108" s="61"/>
      <c r="AB108" s="61"/>
      <c r="AC108" s="71"/>
    </row>
    <row r="109" spans="1:29" ht="15.75" customHeight="1">
      <c r="A109" s="1">
        <v>42891</v>
      </c>
      <c r="B109" s="11">
        <v>60318542</v>
      </c>
      <c r="C109" s="1" t="str">
        <f>VLOOKUP(B109,[3]CF!D:AX,47,0)</f>
        <v>M010</v>
      </c>
      <c r="D109" s="3" t="str">
        <f>VLOOKUP(B109,[3]CF!D:L,8,FALSE)</f>
        <v>50H3</v>
      </c>
      <c r="E109" s="3" t="str">
        <f>VLOOKUP(B109,[3]CF!D:L,9,FALSE)</f>
        <v>50J141308H01360</v>
      </c>
      <c r="F109" s="3" t="str">
        <f t="shared" si="4"/>
        <v>PANTALLA 50</v>
      </c>
      <c r="G109" s="3"/>
      <c r="H109" s="3" t="str">
        <f>VLOOKUP(B109,[3]CF!D:AU,44,FALSE)</f>
        <v>55H7B</v>
      </c>
      <c r="I109" s="4">
        <f>VLOOKUP(H109,'[3]Precio  sap'!A:B,2,0)</f>
        <v>7774.2445454545441</v>
      </c>
      <c r="J109" s="3">
        <f>VLOOKUP(B109,[3]CF!D:BA,50,0)</f>
        <v>80153876</v>
      </c>
      <c r="K109" s="35">
        <v>1</v>
      </c>
      <c r="L109" s="5" t="str">
        <f t="shared" si="5"/>
        <v>PANTALLA 55</v>
      </c>
      <c r="M109" s="3">
        <f>VLOOKUP(B109,[3]CF!D:Q,14,FALSE)</f>
        <v>201057</v>
      </c>
      <c r="N109" s="6" t="str">
        <f>VLOOKUP(M109,'[3]Hisense Red Servicio'!C:X,14,0)</f>
        <v>Av. Xola No. 1561-B,Narvarte,Benito Juárez,Ciudad De México,C.P. 03020</v>
      </c>
      <c r="O109" s="7" t="str">
        <f>VLOOKUP(M109,'[3]Hisense Red Servicio'!C:X,22,0)</f>
        <v>Marco Antonio Olvera Hernández</v>
      </c>
      <c r="P109" s="7" t="str">
        <f>VLOOKUP(M109,'[3]Hisense Red Servicio'!C:X,18,0)</f>
        <v>Lada:/ 5555 38 47 6252 35 74 84, 55 30 81 05</v>
      </c>
      <c r="Q109" s="8">
        <f>VLOOKUP(L109,[3]Volumétricos!A:F,2,0)</f>
        <v>34</v>
      </c>
      <c r="R109" s="8">
        <f>VLOOKUP(L109,[3]Volumétricos!A:F,3,0)</f>
        <v>25</v>
      </c>
      <c r="S109" s="8">
        <f>VLOOKUP(L109,[3]Volumétricos!A:F,4,0)</f>
        <v>147</v>
      </c>
      <c r="T109" s="8">
        <f>VLOOKUP(L109,[3]Volumétricos!A:F,5,0)</f>
        <v>92</v>
      </c>
      <c r="U109" s="8">
        <f>VLOOKUP(L109,[3]Volumétricos!A:F,6,0)</f>
        <v>41</v>
      </c>
      <c r="V109" s="9" t="s">
        <v>0</v>
      </c>
      <c r="W109" s="9" t="s">
        <v>1</v>
      </c>
      <c r="X109" s="63"/>
      <c r="Y109" s="70"/>
      <c r="Z109" s="61"/>
      <c r="AA109" s="61"/>
      <c r="AB109" s="61"/>
      <c r="AC109" s="71"/>
    </row>
    <row r="110" spans="1:29" ht="15.75" customHeight="1">
      <c r="A110" s="1">
        <v>42891</v>
      </c>
      <c r="B110" s="11">
        <v>60318723</v>
      </c>
      <c r="C110" s="1" t="str">
        <f>VLOOKUP(B110,[3]CF!D:AX,47,0)</f>
        <v>M010</v>
      </c>
      <c r="D110" s="3" t="str">
        <f>VLOOKUP(B110,[3]CF!D:L,8,FALSE)</f>
        <v>65H7B</v>
      </c>
      <c r="E110" s="3" t="str">
        <f>VLOOKUP(B110,[3]CF!D:L,9,FALSE)</f>
        <v>65G161544H00004</v>
      </c>
      <c r="F110" s="3" t="str">
        <f t="shared" si="4"/>
        <v>PANTALLA 65</v>
      </c>
      <c r="G110" s="3"/>
      <c r="H110" s="3" t="str">
        <f>VLOOKUP(B110,[3]CF!D:AU,44,FALSE)</f>
        <v>65H10B</v>
      </c>
      <c r="I110" s="4">
        <f>VLOOKUP(H110,'[3]Precio  sap'!A:B,2,0)</f>
        <v>33950</v>
      </c>
      <c r="J110" s="3">
        <f>VLOOKUP(B110,[3]CF!D:BA,50,0)</f>
        <v>80153875</v>
      </c>
      <c r="K110" s="35">
        <v>1</v>
      </c>
      <c r="L110" s="5" t="str">
        <f t="shared" si="5"/>
        <v>PANTALLA 65</v>
      </c>
      <c r="M110" s="3">
        <f>VLOOKUP(B110,[3]CF!D:Q,14,FALSE)</f>
        <v>201057</v>
      </c>
      <c r="N110" s="6" t="str">
        <f>VLOOKUP(M110,'[3]Hisense Red Servicio'!C:X,14,0)</f>
        <v>Av. Xola No. 1561-B,Narvarte,Benito Juárez,Ciudad De México,C.P. 03020</v>
      </c>
      <c r="O110" s="7" t="str">
        <f>VLOOKUP(M110,'[3]Hisense Red Servicio'!C:X,22,0)</f>
        <v>Marco Antonio Olvera Hernández</v>
      </c>
      <c r="P110" s="7" t="str">
        <f>VLOOKUP(M110,'[3]Hisense Red Servicio'!C:X,18,0)</f>
        <v>Lada:/ 5555 38 47 6252 35 74 84, 55 30 81 05</v>
      </c>
      <c r="Q110" s="8">
        <f>VLOOKUP(L110,[3]Volumétricos!A:F,2,0)</f>
        <v>42</v>
      </c>
      <c r="R110" s="8">
        <f>VLOOKUP(L110,[3]Volumétricos!A:F,3,0)</f>
        <v>24</v>
      </c>
      <c r="S110" s="8">
        <f>VLOOKUP(L110,[3]Volumétricos!A:F,4,0)</f>
        <v>164</v>
      </c>
      <c r="T110" s="8">
        <f>VLOOKUP(L110,[3]Volumétricos!A:F,5,0)</f>
        <v>96</v>
      </c>
      <c r="U110" s="8">
        <f>VLOOKUP(L110,[3]Volumétricos!A:F,6,0)</f>
        <v>56</v>
      </c>
      <c r="V110" s="9" t="s">
        <v>0</v>
      </c>
      <c r="W110" s="9" t="s">
        <v>1</v>
      </c>
      <c r="X110" s="63"/>
      <c r="Y110" s="70"/>
      <c r="Z110" s="61"/>
      <c r="AA110" s="61"/>
      <c r="AB110" s="61"/>
      <c r="AC110" s="71"/>
    </row>
    <row r="111" spans="1:29" ht="15.75" customHeight="1">
      <c r="A111" s="1">
        <v>42891</v>
      </c>
      <c r="B111" s="11">
        <v>60318599</v>
      </c>
      <c r="C111" s="1" t="str">
        <f>VLOOKUP(B111,[3]CF!D:AX,47,0)</f>
        <v>M010</v>
      </c>
      <c r="D111" s="3" t="str">
        <f>VLOOKUP(B111,[3]CF!D:L,8,FALSE)</f>
        <v>50K20DW</v>
      </c>
      <c r="E111" s="3" t="str">
        <f>VLOOKUP(B111,[3]CF!D:L,9,FALSE)</f>
        <v>50G143291H09122</v>
      </c>
      <c r="F111" s="3" t="str">
        <f t="shared" si="4"/>
        <v>PANTALLA 50</v>
      </c>
      <c r="G111" s="3"/>
      <c r="H111" s="3" t="str">
        <f>VLOOKUP(B111,[3]CF!D:AU,44,FALSE)</f>
        <v>55H7B</v>
      </c>
      <c r="I111" s="4">
        <f>VLOOKUP(H111,'[3]Precio  sap'!A:B,2,0)</f>
        <v>7774.2445454545441</v>
      </c>
      <c r="J111" s="3">
        <f>VLOOKUP(B111,[3]CF!D:BA,50,0)</f>
        <v>80153869</v>
      </c>
      <c r="K111" s="35">
        <v>1</v>
      </c>
      <c r="L111" s="5" t="str">
        <f t="shared" si="5"/>
        <v>PANTALLA 55</v>
      </c>
      <c r="M111" s="3">
        <f>VLOOKUP(B111,[3]CF!D:Q,14,FALSE)</f>
        <v>201057</v>
      </c>
      <c r="N111" s="6" t="str">
        <f>VLOOKUP(M111,'[3]Hisense Red Servicio'!C:X,14,0)</f>
        <v>Av. Xola No. 1561-B,Narvarte,Benito Juárez,Ciudad De México,C.P. 03020</v>
      </c>
      <c r="O111" s="7" t="str">
        <f>VLOOKUP(M111,'[3]Hisense Red Servicio'!C:X,22,0)</f>
        <v>Marco Antonio Olvera Hernández</v>
      </c>
      <c r="P111" s="7" t="str">
        <f>VLOOKUP(M111,'[3]Hisense Red Servicio'!C:X,18,0)</f>
        <v>Lada:/ 5555 38 47 6252 35 74 84, 55 30 81 05</v>
      </c>
      <c r="Q111" s="8">
        <f>VLOOKUP(L111,[3]Volumétricos!A:F,2,0)</f>
        <v>34</v>
      </c>
      <c r="R111" s="8">
        <f>VLOOKUP(L111,[3]Volumétricos!A:F,3,0)</f>
        <v>25</v>
      </c>
      <c r="S111" s="8">
        <f>VLOOKUP(L111,[3]Volumétricos!A:F,4,0)</f>
        <v>147</v>
      </c>
      <c r="T111" s="8">
        <f>VLOOKUP(L111,[3]Volumétricos!A:F,5,0)</f>
        <v>92</v>
      </c>
      <c r="U111" s="8">
        <f>VLOOKUP(L111,[3]Volumétricos!A:F,6,0)</f>
        <v>41</v>
      </c>
      <c r="V111" s="9" t="s">
        <v>0</v>
      </c>
      <c r="W111" s="9" t="s">
        <v>1</v>
      </c>
      <c r="X111" s="63"/>
      <c r="Y111" s="70"/>
      <c r="Z111" s="61"/>
      <c r="AA111" s="61"/>
      <c r="AB111" s="61"/>
      <c r="AC111" s="71"/>
    </row>
    <row r="112" spans="1:29" ht="15.75" customHeight="1">
      <c r="A112" s="1">
        <v>42891</v>
      </c>
      <c r="B112" s="11">
        <v>60318678</v>
      </c>
      <c r="C112" s="1" t="str">
        <f>VLOOKUP(B112,[3]CF!D:AX,47,0)</f>
        <v>M010</v>
      </c>
      <c r="D112" s="3" t="str">
        <f>VLOOKUP(B112,[3]CF!D:L,8,FALSE)</f>
        <v>50K20D</v>
      </c>
      <c r="E112" s="3" t="str">
        <f>VLOOKUP(B112,[3]CF!D:L,9,FALSE)</f>
        <v>50J140472H06874</v>
      </c>
      <c r="F112" s="3" t="str">
        <f t="shared" si="4"/>
        <v>PANTALLA 50</v>
      </c>
      <c r="G112" s="3"/>
      <c r="H112" s="3" t="str">
        <f>VLOOKUP(B112,[3]CF!D:AU,44,FALSE)</f>
        <v>55H7B</v>
      </c>
      <c r="I112" s="4">
        <f>VLOOKUP(H112,'[3]Precio  sap'!A:B,2,0)</f>
        <v>7774.2445454545441</v>
      </c>
      <c r="J112" s="3">
        <f>VLOOKUP(B112,[3]CF!D:BA,50,0)</f>
        <v>80153872</v>
      </c>
      <c r="K112" s="35">
        <v>1</v>
      </c>
      <c r="L112" s="5" t="str">
        <f t="shared" si="5"/>
        <v>PANTALLA 55</v>
      </c>
      <c r="M112" s="3">
        <f>VLOOKUP(B112,[3]CF!D:Q,14,FALSE)</f>
        <v>201057</v>
      </c>
      <c r="N112" s="6" t="str">
        <f>VLOOKUP(M112,'[3]Hisense Red Servicio'!C:X,14,0)</f>
        <v>Av. Xola No. 1561-B,Narvarte,Benito Juárez,Ciudad De México,C.P. 03020</v>
      </c>
      <c r="O112" s="7" t="str">
        <f>VLOOKUP(M112,'[3]Hisense Red Servicio'!C:X,22,0)</f>
        <v>Marco Antonio Olvera Hernández</v>
      </c>
      <c r="P112" s="7" t="str">
        <f>VLOOKUP(M112,'[3]Hisense Red Servicio'!C:X,18,0)</f>
        <v>Lada:/ 5555 38 47 6252 35 74 84, 55 30 81 05</v>
      </c>
      <c r="Q112" s="8">
        <f>VLOOKUP(L112,[3]Volumétricos!A:F,2,0)</f>
        <v>34</v>
      </c>
      <c r="R112" s="8">
        <f>VLOOKUP(L112,[3]Volumétricos!A:F,3,0)</f>
        <v>25</v>
      </c>
      <c r="S112" s="8">
        <f>VLOOKUP(L112,[3]Volumétricos!A:F,4,0)</f>
        <v>147</v>
      </c>
      <c r="T112" s="8">
        <f>VLOOKUP(L112,[3]Volumétricos!A:F,5,0)</f>
        <v>92</v>
      </c>
      <c r="U112" s="8">
        <f>VLOOKUP(L112,[3]Volumétricos!A:F,6,0)</f>
        <v>41</v>
      </c>
      <c r="V112" s="9" t="s">
        <v>0</v>
      </c>
      <c r="W112" s="9" t="s">
        <v>1</v>
      </c>
      <c r="X112" s="63"/>
      <c r="Y112" s="70"/>
      <c r="Z112" s="61"/>
      <c r="AA112" s="61"/>
      <c r="AB112" s="61"/>
      <c r="AC112" s="71"/>
    </row>
    <row r="113" spans="1:29" ht="15.75" customHeight="1">
      <c r="A113" s="1">
        <v>42891</v>
      </c>
      <c r="B113" s="11">
        <v>60318757</v>
      </c>
      <c r="C113" s="1" t="str">
        <f>VLOOKUP(B113,[3]CF!D:AX,47,0)</f>
        <v>M010</v>
      </c>
      <c r="D113" s="3" t="str">
        <f>VLOOKUP(B113,[3]CF!D:L,8,FALSE)</f>
        <v>50K20DW</v>
      </c>
      <c r="E113" s="3" t="str">
        <f>VLOOKUP(B113,[3]CF!D:L,9,FALSE)</f>
        <v>50J140464H02261</v>
      </c>
      <c r="F113" s="3" t="str">
        <f t="shared" si="4"/>
        <v>PANTALLA 50</v>
      </c>
      <c r="G113" s="3"/>
      <c r="H113" s="3" t="str">
        <f>VLOOKUP(B113,[3]CF!D:AU,44,FALSE)</f>
        <v>55H7B</v>
      </c>
      <c r="I113" s="4">
        <f>VLOOKUP(H113,'[3]Precio  sap'!A:B,2,0)</f>
        <v>7774.2445454545441</v>
      </c>
      <c r="J113" s="3">
        <f>VLOOKUP(B113,[3]CF!D:BA,50,0)</f>
        <v>80153870</v>
      </c>
      <c r="K113" s="35">
        <v>1</v>
      </c>
      <c r="L113" s="5" t="str">
        <f t="shared" si="5"/>
        <v>PANTALLA 55</v>
      </c>
      <c r="M113" s="3">
        <f>VLOOKUP(B113,[3]CF!D:Q,14,FALSE)</f>
        <v>201057</v>
      </c>
      <c r="N113" s="6" t="str">
        <f>VLOOKUP(M113,'[3]Hisense Red Servicio'!C:X,14,0)</f>
        <v>Av. Xola No. 1561-B,Narvarte,Benito Juárez,Ciudad De México,C.P. 03020</v>
      </c>
      <c r="O113" s="7" t="str">
        <f>VLOOKUP(M113,'[3]Hisense Red Servicio'!C:X,22,0)</f>
        <v>Marco Antonio Olvera Hernández</v>
      </c>
      <c r="P113" s="7" t="str">
        <f>VLOOKUP(M113,'[3]Hisense Red Servicio'!C:X,18,0)</f>
        <v>Lada:/ 5555 38 47 6252 35 74 84, 55 30 81 05</v>
      </c>
      <c r="Q113" s="8">
        <f>VLOOKUP(L113,[3]Volumétricos!A:F,2,0)</f>
        <v>34</v>
      </c>
      <c r="R113" s="8">
        <f>VLOOKUP(L113,[3]Volumétricos!A:F,3,0)</f>
        <v>25</v>
      </c>
      <c r="S113" s="8">
        <f>VLOOKUP(L113,[3]Volumétricos!A:F,4,0)</f>
        <v>147</v>
      </c>
      <c r="T113" s="8">
        <f>VLOOKUP(L113,[3]Volumétricos!A:F,5,0)</f>
        <v>92</v>
      </c>
      <c r="U113" s="8">
        <f>VLOOKUP(L113,[3]Volumétricos!A:F,6,0)</f>
        <v>41</v>
      </c>
      <c r="V113" s="9" t="s">
        <v>0</v>
      </c>
      <c r="W113" s="9" t="s">
        <v>1</v>
      </c>
      <c r="X113" s="63"/>
      <c r="Y113" s="70"/>
      <c r="Z113" s="61"/>
      <c r="AA113" s="61"/>
      <c r="AB113" s="61"/>
      <c r="AC113" s="71"/>
    </row>
    <row r="114" spans="1:29" ht="15.75" customHeight="1">
      <c r="A114" s="1">
        <v>42891</v>
      </c>
      <c r="B114" s="11">
        <v>60312880</v>
      </c>
      <c r="C114" s="1" t="str">
        <f>VLOOKUP(B114,[3]CF!D:AX,47,0)</f>
        <v>M010</v>
      </c>
      <c r="D114" s="3" t="str">
        <f>VLOOKUP(B114,[3]CF!D:L,8,FALSE)</f>
        <v>50K20D</v>
      </c>
      <c r="E114" s="3" t="s">
        <v>234</v>
      </c>
      <c r="F114" s="3" t="str">
        <f t="shared" si="4"/>
        <v>PANTALLA 50</v>
      </c>
      <c r="G114" s="3"/>
      <c r="H114" s="3" t="str">
        <f>VLOOKUP(B114,[3]CF!D:AU,44,FALSE)</f>
        <v>55H6B</v>
      </c>
      <c r="I114" s="4">
        <f>VLOOKUP(H114,'[3]Precio  sap'!A:B,2,0)</f>
        <v>7124.1033333333326</v>
      </c>
      <c r="J114" s="3">
        <f>VLOOKUP(B114,[3]CF!D:BA,50,0)</f>
        <v>80153865</v>
      </c>
      <c r="K114" s="35">
        <v>1</v>
      </c>
      <c r="L114" s="5" t="str">
        <f t="shared" si="5"/>
        <v>PANTALLA 55</v>
      </c>
      <c r="M114" s="3">
        <f>VLOOKUP(B114,[3]CF!D:Q,14,FALSE)</f>
        <v>202246</v>
      </c>
      <c r="N114" s="6" t="str">
        <f>VLOOKUP(M114,'[3]Hisense Red Servicio'!C:X,14,0)</f>
        <v>Porfirio Díaz No. 856,Melchor Ocampo,Cd Juarez,Chihuahua,C.P. 32380</v>
      </c>
      <c r="O114" s="7" t="str">
        <f>VLOOKUP(M114,'[3]Hisense Red Servicio'!C:X,22,0)</f>
        <v>Sergio Quiñones Alfonzo</v>
      </c>
      <c r="P114" s="7" t="str">
        <f>VLOOKUP(M114,'[3]Hisense Red Servicio'!C:X,18,0)</f>
        <v>Lada:/ 656324 72 71251 78 22</v>
      </c>
      <c r="Q114" s="8">
        <f>VLOOKUP(L114,[3]Volumétricos!A:F,2,0)</f>
        <v>34</v>
      </c>
      <c r="R114" s="8">
        <f>VLOOKUP(L114,[3]Volumétricos!A:F,3,0)</f>
        <v>25</v>
      </c>
      <c r="S114" s="8">
        <f>VLOOKUP(L114,[3]Volumétricos!A:F,4,0)</f>
        <v>147</v>
      </c>
      <c r="T114" s="8">
        <f>VLOOKUP(L114,[3]Volumétricos!A:F,5,0)</f>
        <v>92</v>
      </c>
      <c r="U114" s="8">
        <f>VLOOKUP(L114,[3]Volumétricos!A:F,6,0)</f>
        <v>41</v>
      </c>
      <c r="V114" s="9" t="s">
        <v>0</v>
      </c>
      <c r="W114" s="9" t="s">
        <v>1</v>
      </c>
      <c r="X114" s="63"/>
      <c r="Y114" s="70"/>
      <c r="Z114" s="61"/>
      <c r="AA114" s="61"/>
      <c r="AB114" s="61"/>
      <c r="AC114" s="71"/>
    </row>
    <row r="115" spans="1:29" ht="15.75" customHeight="1">
      <c r="A115" s="1">
        <v>42891</v>
      </c>
      <c r="B115" s="11">
        <v>60316977</v>
      </c>
      <c r="C115" s="1" t="str">
        <f>VLOOKUP(B115,[3]CF!D:AX,47,0)</f>
        <v>M010</v>
      </c>
      <c r="D115" s="3" t="str">
        <f>VLOOKUP(B115,[3]CF!D:L,8,FALSE)</f>
        <v>50H7GB</v>
      </c>
      <c r="E115" s="3" t="str">
        <f>VLOOKUP(B115,[3]CF!D:L,9,FALSE)</f>
        <v>50G162219H00154</v>
      </c>
      <c r="F115" s="3" t="str">
        <f t="shared" si="4"/>
        <v>PANTALLA 50</v>
      </c>
      <c r="G115" s="3"/>
      <c r="H115" s="3" t="str">
        <f>VLOOKUP(B115,[3]CF!D:AU,44,FALSE)</f>
        <v>55H6B</v>
      </c>
      <c r="I115" s="4">
        <f>VLOOKUP(H115,'[3]Precio  sap'!A:B,2,0)</f>
        <v>7124.1033333333326</v>
      </c>
      <c r="J115" s="3">
        <f>VLOOKUP(B115,[3]CF!D:BA,50,0)</f>
        <v>80153864</v>
      </c>
      <c r="K115" s="35">
        <v>1</v>
      </c>
      <c r="L115" s="5" t="str">
        <f t="shared" si="5"/>
        <v>PANTALLA 55</v>
      </c>
      <c r="M115" s="3">
        <f>VLOOKUP(B115,[3]CF!D:Q,14,FALSE)</f>
        <v>201036</v>
      </c>
      <c r="N115" s="6" t="str">
        <f>VLOOKUP(M115,'[3]Hisense Red Servicio'!C:X,14,0)</f>
        <v>Zaragoza No. 307 Poniente,Centro,Gomez Palacio,Durango,C.P. 35000</v>
      </c>
      <c r="O115" s="7" t="str">
        <f>VLOOKUP(M115,'[3]Hisense Red Servicio'!C:X,22,0)</f>
        <v>Luis Mario Morquecho Ríos</v>
      </c>
      <c r="P115" s="7" t="str">
        <f>VLOOKUP(M115,'[3]Hisense Red Servicio'!C:X,18,0)</f>
        <v>Lada:/ 871714 81 48714 46 65</v>
      </c>
      <c r="Q115" s="8">
        <f>VLOOKUP(L115,[3]Volumétricos!A:F,2,0)</f>
        <v>34</v>
      </c>
      <c r="R115" s="8">
        <f>VLOOKUP(L115,[3]Volumétricos!A:F,3,0)</f>
        <v>25</v>
      </c>
      <c r="S115" s="8">
        <f>VLOOKUP(L115,[3]Volumétricos!A:F,4,0)</f>
        <v>147</v>
      </c>
      <c r="T115" s="8">
        <f>VLOOKUP(L115,[3]Volumétricos!A:F,5,0)</f>
        <v>92</v>
      </c>
      <c r="U115" s="8">
        <f>VLOOKUP(L115,[3]Volumétricos!A:F,6,0)</f>
        <v>41</v>
      </c>
      <c r="V115" s="9" t="s">
        <v>0</v>
      </c>
      <c r="W115" s="9" t="s">
        <v>1</v>
      </c>
      <c r="X115" s="63"/>
      <c r="Y115" s="70"/>
      <c r="Z115" s="61"/>
      <c r="AA115" s="61"/>
      <c r="AB115" s="61"/>
      <c r="AC115" s="71"/>
    </row>
    <row r="116" spans="1:29" ht="15.75" customHeight="1">
      <c r="A116" s="1">
        <v>42891</v>
      </c>
      <c r="B116" s="11">
        <v>60306620</v>
      </c>
      <c r="C116" s="1" t="str">
        <f>VLOOKUP(B116,[3]CF!D:AX,47,0)</f>
        <v>M010</v>
      </c>
      <c r="D116" s="3" t="str">
        <f>VLOOKUP(B116,[3]CF!D:L,8,FALSE)</f>
        <v>50K20DW</v>
      </c>
      <c r="E116" s="3" t="str">
        <f>VLOOKUP(B116,[3]CF!D:L,9,FALSE)</f>
        <v>50G143066H00397</v>
      </c>
      <c r="F116" s="3" t="str">
        <f t="shared" si="4"/>
        <v>PANTALLA 50</v>
      </c>
      <c r="G116" s="3"/>
      <c r="H116" s="3" t="str">
        <f>VLOOKUP(B116,[3]CF!D:AU,44,FALSE)</f>
        <v>50H7GB</v>
      </c>
      <c r="I116" s="4">
        <f>VLOOKUP(H116,'[3]Precio  sap'!A:B,2,0)</f>
        <v>5899.35</v>
      </c>
      <c r="J116" s="3">
        <f>VLOOKUP(B116,[3]CF!D:BA,50,0)</f>
        <v>80151780</v>
      </c>
      <c r="K116" s="35">
        <v>1</v>
      </c>
      <c r="L116" s="5" t="str">
        <f t="shared" si="5"/>
        <v>PANTALLA 50</v>
      </c>
      <c r="M116" s="3">
        <f>VLOOKUP(B116,[3]CF!D:Q,14,FALSE)</f>
        <v>201054</v>
      </c>
      <c r="N116" s="6" t="str">
        <f>VLOOKUP(M116,'[3]Hisense Red Servicio'!C:X,14,0)</f>
        <v>Ejército Mexicano No. 31,Centro,Minatitlán,Veracruz,C.P. 96700</v>
      </c>
      <c r="O116" s="7" t="str">
        <f>VLOOKUP(M116,'[3]Hisense Red Servicio'!C:X,22,0)</f>
        <v>Jesus Leon Puig</v>
      </c>
      <c r="P116" s="7" t="str">
        <f>VLOOKUP(M116,'[3]Hisense Red Servicio'!C:X,18,0)</f>
        <v>Lada:/ 922223 15 44223 12 36</v>
      </c>
      <c r="Q116" s="8">
        <f>VLOOKUP(L116,[3]Volumétricos!A:F,2,0)</f>
        <v>33</v>
      </c>
      <c r="R116" s="8">
        <f>VLOOKUP(L116,[3]Volumétricos!A:F,3,0)</f>
        <v>25</v>
      </c>
      <c r="S116" s="8">
        <f>VLOOKUP(L116,[3]Volumétricos!A:F,4,0)</f>
        <v>143.5</v>
      </c>
      <c r="T116" s="8">
        <f>VLOOKUP(L116,[3]Volumétricos!A:F,5,0)</f>
        <v>89</v>
      </c>
      <c r="U116" s="8">
        <f>VLOOKUP(L116,[3]Volumétricos!A:F,6,0)</f>
        <v>39</v>
      </c>
      <c r="V116" s="9" t="s">
        <v>0</v>
      </c>
      <c r="W116" s="9" t="s">
        <v>1</v>
      </c>
      <c r="X116" s="63"/>
      <c r="Y116" s="70"/>
      <c r="Z116" s="61"/>
      <c r="AA116" s="61"/>
      <c r="AB116" s="61"/>
      <c r="AC116" s="71"/>
    </row>
    <row r="117" spans="1:29" ht="15.75" customHeight="1">
      <c r="A117" s="1">
        <v>42891</v>
      </c>
      <c r="B117" s="11">
        <v>60308606</v>
      </c>
      <c r="C117" s="1" t="str">
        <f>VLOOKUP(B117,[3]CF!D:AX,47,0)</f>
        <v>M010</v>
      </c>
      <c r="D117" s="3" t="str">
        <f>VLOOKUP(B117,[3]CF!D:L,8,FALSE)</f>
        <v>50K20DW</v>
      </c>
      <c r="E117" s="3" t="str">
        <f>VLOOKUP(B117,[3]CF!D:L,9,FALSE)</f>
        <v>50J140464H04019</v>
      </c>
      <c r="F117" s="3" t="str">
        <f t="shared" si="4"/>
        <v>PANTALLA 50</v>
      </c>
      <c r="G117" s="3"/>
      <c r="H117" s="3" t="str">
        <f>VLOOKUP(B117,[3]CF!D:AU,44,FALSE)</f>
        <v>50H6D</v>
      </c>
      <c r="I117" s="4">
        <f>VLOOKUP(H117,'[3]Precio  sap'!A:B,2,0)</f>
        <v>6388.6940000000004</v>
      </c>
      <c r="J117" s="3">
        <f>VLOOKUP(B117,[3]CF!D:BA,50,0)</f>
        <v>80154465</v>
      </c>
      <c r="K117" s="35">
        <v>1</v>
      </c>
      <c r="L117" s="5" t="str">
        <f t="shared" si="5"/>
        <v>PANTALLA 50</v>
      </c>
      <c r="M117" s="3">
        <f>VLOOKUP(B117,[3]CF!D:Q,14,FALSE)</f>
        <v>201068</v>
      </c>
      <c r="N117" s="6" t="str">
        <f>VLOOKUP(M117,'[3]Hisense Red Servicio'!C:X,14,0)</f>
        <v>And. Isabel La Católica No. 1,Revolución,Xalapa,Veracruz,C.P. 91100</v>
      </c>
      <c r="O117" s="7" t="str">
        <f>VLOOKUP(M117,'[3]Hisense Red Servicio'!C:X,22,0)</f>
        <v>Alfredo Sanchez Rodriguez</v>
      </c>
      <c r="P117" s="7" t="str">
        <f>VLOOKUP(M117,'[3]Hisense Red Servicio'!C:X,18,0)</f>
        <v>Lada:/ 228842 41 57200 81 94</v>
      </c>
      <c r="Q117" s="8">
        <f>VLOOKUP(L117,[3]Volumétricos!A:F,2,0)</f>
        <v>33</v>
      </c>
      <c r="R117" s="8">
        <f>VLOOKUP(L117,[3]Volumétricos!A:F,3,0)</f>
        <v>25</v>
      </c>
      <c r="S117" s="8">
        <f>VLOOKUP(L117,[3]Volumétricos!A:F,4,0)</f>
        <v>143.5</v>
      </c>
      <c r="T117" s="8">
        <f>VLOOKUP(L117,[3]Volumétricos!A:F,5,0)</f>
        <v>89</v>
      </c>
      <c r="U117" s="8">
        <f>VLOOKUP(L117,[3]Volumétricos!A:F,6,0)</f>
        <v>39</v>
      </c>
      <c r="V117" s="9" t="s">
        <v>0</v>
      </c>
      <c r="W117" s="9" t="s">
        <v>1</v>
      </c>
      <c r="X117" s="63"/>
      <c r="Y117" s="70"/>
      <c r="Z117" s="61"/>
      <c r="AA117" s="61"/>
      <c r="AB117" s="61"/>
      <c r="AC117" s="71"/>
    </row>
    <row r="118" spans="1:29" ht="15.75" customHeight="1">
      <c r="A118" s="1">
        <v>42891</v>
      </c>
      <c r="B118" s="11">
        <v>60318467</v>
      </c>
      <c r="C118" s="1" t="str">
        <f>VLOOKUP(B118,[3]CF!D:AX,47,0)</f>
        <v>M010</v>
      </c>
      <c r="D118" s="3" t="str">
        <f>VLOOKUP(B118,[3]CF!D:L,8,FALSE)</f>
        <v>50H7GB</v>
      </c>
      <c r="E118" s="3" t="str">
        <f>VLOOKUP(B118,[3]CF!D:L,9,FALSE)</f>
        <v>50G162155MH7062</v>
      </c>
      <c r="F118" s="3" t="str">
        <f t="shared" si="4"/>
        <v>PANTALLA 50</v>
      </c>
      <c r="G118" s="3"/>
      <c r="H118" s="3" t="str">
        <f>VLOOKUP(B118,[3]CF!D:AU,44,FALSE)</f>
        <v>55H7B</v>
      </c>
      <c r="I118" s="4">
        <f>VLOOKUP(H118,'[3]Precio  sap'!A:B,2,0)</f>
        <v>7774.2445454545441</v>
      </c>
      <c r="J118" s="3">
        <v>80154521</v>
      </c>
      <c r="K118" s="35">
        <v>1</v>
      </c>
      <c r="L118" s="5" t="str">
        <f t="shared" si="5"/>
        <v>PANTALLA 55</v>
      </c>
      <c r="M118" s="3">
        <f>VLOOKUP(B118,[3]CF!D:Q,14,FALSE)</f>
        <v>201023</v>
      </c>
      <c r="N118" s="6" t="str">
        <f>VLOOKUP(M118,'[3]Hisense Red Servicio'!C:X,14,0)</f>
        <v>San Luis No. 118 Sur, Entre Juarez Y Miñon,Centro,Tepic,Nayarit,C.P. 63000</v>
      </c>
      <c r="O118" s="7" t="str">
        <f>VLOOKUP(M118,'[3]Hisense Red Servicio'!C:X,22,0)</f>
        <v>Juan Veintitres Topete Soria</v>
      </c>
      <c r="P118" s="7" t="str">
        <f>VLOOKUP(M118,'[3]Hisense Red Servicio'!C:X,18,0)</f>
        <v>Lada:/ 311214 58 00</v>
      </c>
      <c r="Q118" s="8">
        <f>VLOOKUP(L118,[3]Volumétricos!A:F,2,0)</f>
        <v>34</v>
      </c>
      <c r="R118" s="8">
        <f>VLOOKUP(L118,[3]Volumétricos!A:F,3,0)</f>
        <v>25</v>
      </c>
      <c r="S118" s="8">
        <f>VLOOKUP(L118,[3]Volumétricos!A:F,4,0)</f>
        <v>147</v>
      </c>
      <c r="T118" s="8">
        <f>VLOOKUP(L118,[3]Volumétricos!A:F,5,0)</f>
        <v>92</v>
      </c>
      <c r="U118" s="8">
        <f>VLOOKUP(L118,[3]Volumétricos!A:F,6,0)</f>
        <v>41</v>
      </c>
      <c r="V118" s="9" t="s">
        <v>0</v>
      </c>
      <c r="W118" s="9" t="s">
        <v>1</v>
      </c>
      <c r="X118" s="63"/>
      <c r="Y118" s="70"/>
      <c r="Z118" s="61"/>
      <c r="AA118" s="61"/>
      <c r="AB118" s="61"/>
      <c r="AC118" s="71"/>
    </row>
    <row r="119" spans="1:29" ht="15.75" customHeight="1">
      <c r="A119" s="1">
        <v>42891</v>
      </c>
      <c r="B119" s="11">
        <v>60316227</v>
      </c>
      <c r="C119" s="1" t="str">
        <f>VLOOKUP(B119,[3]CF!D:AX,47,0)</f>
        <v>M010</v>
      </c>
      <c r="D119" s="3" t="str">
        <f>VLOOKUP(B119,[3]CF!D:L,8,FALSE)</f>
        <v>50K20DW</v>
      </c>
      <c r="E119" s="3" t="str">
        <f>VLOOKUP(B119,[3]CF!D:L,9,FALSE)</f>
        <v>50G143064H01107</v>
      </c>
      <c r="F119" s="3" t="str">
        <f t="shared" si="4"/>
        <v>PANTALLA 50</v>
      </c>
      <c r="G119" s="3"/>
      <c r="H119" s="3" t="str">
        <f>VLOOKUP(B119,[3]CF!D:AU,44,FALSE)</f>
        <v>55H5C</v>
      </c>
      <c r="I119" s="4">
        <f>VLOOKUP(H119,'[3]Precio  sap'!A:B,2,0)</f>
        <v>6388.6940000000004</v>
      </c>
      <c r="J119" s="3">
        <v>80154504</v>
      </c>
      <c r="K119" s="35">
        <v>1</v>
      </c>
      <c r="L119" s="5" t="str">
        <f t="shared" si="5"/>
        <v>PANTALLA 55</v>
      </c>
      <c r="M119" s="3">
        <f>VLOOKUP(B119,[3]CF!D:Q,14,FALSE)</f>
        <v>201036</v>
      </c>
      <c r="N119" s="6" t="str">
        <f>VLOOKUP(M119,'[3]Hisense Red Servicio'!C:X,14,0)</f>
        <v>Zaragoza No. 307 Poniente,Centro,Gomez Palacio,Durango,C.P. 35000</v>
      </c>
      <c r="O119" s="7" t="str">
        <f>VLOOKUP(M119,'[3]Hisense Red Servicio'!C:X,22,0)</f>
        <v>Luis Mario Morquecho Ríos</v>
      </c>
      <c r="P119" s="7" t="str">
        <f>VLOOKUP(M119,'[3]Hisense Red Servicio'!C:X,18,0)</f>
        <v>Lada:/ 871714 81 48714 46 65</v>
      </c>
      <c r="Q119" s="8">
        <f>VLOOKUP(L119,[3]Volumétricos!A:F,2,0)</f>
        <v>34</v>
      </c>
      <c r="R119" s="8">
        <f>VLOOKUP(L119,[3]Volumétricos!A:F,3,0)</f>
        <v>25</v>
      </c>
      <c r="S119" s="8">
        <f>VLOOKUP(L119,[3]Volumétricos!A:F,4,0)</f>
        <v>147</v>
      </c>
      <c r="T119" s="8">
        <f>VLOOKUP(L119,[3]Volumétricos!A:F,5,0)</f>
        <v>92</v>
      </c>
      <c r="U119" s="8">
        <f>VLOOKUP(L119,[3]Volumétricos!A:F,6,0)</f>
        <v>41</v>
      </c>
      <c r="V119" s="9" t="s">
        <v>0</v>
      </c>
      <c r="W119" s="9" t="s">
        <v>1</v>
      </c>
      <c r="X119" s="63"/>
      <c r="Y119" s="70"/>
      <c r="Z119" s="61"/>
      <c r="AA119" s="61"/>
      <c r="AB119" s="61"/>
      <c r="AC119" s="71"/>
    </row>
    <row r="120" spans="1:29" ht="15.75" customHeight="1">
      <c r="A120" s="1">
        <v>42891</v>
      </c>
      <c r="B120" s="11">
        <v>60315664</v>
      </c>
      <c r="C120" s="1" t="str">
        <f>VLOOKUP(B120,[3]CF!D:AX,47,0)</f>
        <v>M010</v>
      </c>
      <c r="D120" s="3" t="str">
        <f>VLOOKUP(B120,[3]CF!D:L,8,FALSE)</f>
        <v>48H5</v>
      </c>
      <c r="E120" s="3" t="str">
        <f>VLOOKUP(B120,[3]CF!D:L,9,FALSE)</f>
        <v>48J135009H00550</v>
      </c>
      <c r="F120" s="3" t="str">
        <f t="shared" si="4"/>
        <v>PANTALLA 48</v>
      </c>
      <c r="G120" s="3"/>
      <c r="H120" s="3" t="str">
        <f>VLOOKUP(B120,[3]CF!D:AU,44,FALSE)</f>
        <v>55H5C</v>
      </c>
      <c r="I120" s="4">
        <f>VLOOKUP(H120,'[3]Precio  sap'!A:B,2,0)</f>
        <v>6388.6940000000004</v>
      </c>
      <c r="J120" s="3">
        <v>80154501</v>
      </c>
      <c r="K120" s="35">
        <v>1</v>
      </c>
      <c r="L120" s="5" t="str">
        <f t="shared" si="5"/>
        <v>PANTALLA 55</v>
      </c>
      <c r="M120" s="3">
        <f>VLOOKUP(B120,[3]CF!D:Q,14,FALSE)</f>
        <v>201036</v>
      </c>
      <c r="N120" s="6" t="str">
        <f>VLOOKUP(M120,'[3]Hisense Red Servicio'!C:X,14,0)</f>
        <v>Zaragoza No. 307 Poniente,Centro,Gomez Palacio,Durango,C.P. 35000</v>
      </c>
      <c r="O120" s="7" t="str">
        <f>VLOOKUP(M120,'[3]Hisense Red Servicio'!C:X,22,0)</f>
        <v>Luis Mario Morquecho Ríos</v>
      </c>
      <c r="P120" s="7" t="str">
        <f>VLOOKUP(M120,'[3]Hisense Red Servicio'!C:X,18,0)</f>
        <v>Lada:/ 871714 81 48714 46 65</v>
      </c>
      <c r="Q120" s="8">
        <f>VLOOKUP(L120,[3]Volumétricos!A:F,2,0)</f>
        <v>34</v>
      </c>
      <c r="R120" s="8">
        <f>VLOOKUP(L120,[3]Volumétricos!A:F,3,0)</f>
        <v>25</v>
      </c>
      <c r="S120" s="8">
        <f>VLOOKUP(L120,[3]Volumétricos!A:F,4,0)</f>
        <v>147</v>
      </c>
      <c r="T120" s="8">
        <f>VLOOKUP(L120,[3]Volumétricos!A:F,5,0)</f>
        <v>92</v>
      </c>
      <c r="U120" s="8">
        <f>VLOOKUP(L120,[3]Volumétricos!A:F,6,0)</f>
        <v>41</v>
      </c>
      <c r="V120" s="9" t="s">
        <v>0</v>
      </c>
      <c r="W120" s="9" t="s">
        <v>1</v>
      </c>
      <c r="X120" s="63"/>
      <c r="Y120" s="70"/>
      <c r="Z120" s="61"/>
      <c r="AA120" s="61"/>
      <c r="AB120" s="61"/>
      <c r="AC120" s="71"/>
    </row>
    <row r="121" spans="1:29" ht="15.75" customHeight="1">
      <c r="A121" s="1">
        <v>42891</v>
      </c>
      <c r="B121" s="11">
        <v>60317888</v>
      </c>
      <c r="C121" s="1" t="str">
        <f>VLOOKUP(B121,[3]CF!D:AX,47,0)</f>
        <v>M010</v>
      </c>
      <c r="D121" s="3" t="str">
        <f>VLOOKUP(B121,[3]CF!D:L,8,FALSE)</f>
        <v>50K20DW</v>
      </c>
      <c r="E121" s="3" t="str">
        <f>VLOOKUP(B121,[3]CF!D:L,9,FALSE)</f>
        <v>50G143292H08439</v>
      </c>
      <c r="F121" s="3" t="str">
        <f t="shared" si="4"/>
        <v>PANTALLA 50</v>
      </c>
      <c r="G121" s="3"/>
      <c r="H121" s="3" t="str">
        <f>VLOOKUP(B121,[3]CF!D:AU,44,FALSE)</f>
        <v>55H5C</v>
      </c>
      <c r="I121" s="4">
        <f>VLOOKUP(H121,'[3]Precio  sap'!A:B,2,0)</f>
        <v>6388.6940000000004</v>
      </c>
      <c r="J121" s="3">
        <v>80154497</v>
      </c>
      <c r="K121" s="35">
        <v>1</v>
      </c>
      <c r="L121" s="5" t="str">
        <f t="shared" si="5"/>
        <v>PANTALLA 55</v>
      </c>
      <c r="M121" s="3">
        <f>VLOOKUP(B121,[3]CF!D:Q,14,FALSE)</f>
        <v>201041</v>
      </c>
      <c r="N121" s="6" t="str">
        <f>VLOOKUP(M121,'[3]Hisense Red Servicio'!C:X,14,0)</f>
        <v>Sierra Gorda No. 435,Las Fuentes Sección Lomas,Reynosa,Tamaulipas,C.P. 88703</v>
      </c>
      <c r="O121" s="7" t="str">
        <f>VLOOKUP(M121,'[3]Hisense Red Servicio'!C:X,22,0)</f>
        <v>Eudenis Aguilar Ahuacatitla</v>
      </c>
      <c r="P121" s="7" t="str">
        <f>VLOOKUP(M121,'[3]Hisense Red Servicio'!C:X,18,0)</f>
        <v>Lada:/ 899951 92 35</v>
      </c>
      <c r="Q121" s="8">
        <f>VLOOKUP(L121,[3]Volumétricos!A:F,2,0)</f>
        <v>34</v>
      </c>
      <c r="R121" s="8">
        <f>VLOOKUP(L121,[3]Volumétricos!A:F,3,0)</f>
        <v>25</v>
      </c>
      <c r="S121" s="8">
        <f>VLOOKUP(L121,[3]Volumétricos!A:F,4,0)</f>
        <v>147</v>
      </c>
      <c r="T121" s="8">
        <f>VLOOKUP(L121,[3]Volumétricos!A:F,5,0)</f>
        <v>92</v>
      </c>
      <c r="U121" s="8">
        <f>VLOOKUP(L121,[3]Volumétricos!A:F,6,0)</f>
        <v>41</v>
      </c>
      <c r="V121" s="9" t="s">
        <v>0</v>
      </c>
      <c r="W121" s="9" t="s">
        <v>1</v>
      </c>
      <c r="X121" s="63"/>
      <c r="Y121" s="70"/>
      <c r="Z121" s="61"/>
      <c r="AA121" s="61"/>
      <c r="AB121" s="61"/>
      <c r="AC121" s="71"/>
    </row>
    <row r="122" spans="1:29" ht="15.75" customHeight="1">
      <c r="A122" s="1">
        <v>42891</v>
      </c>
      <c r="B122" s="11">
        <v>60318391</v>
      </c>
      <c r="C122" s="1" t="str">
        <f>VLOOKUP(B122,[3]CF!D:AX,47,0)</f>
        <v>M010</v>
      </c>
      <c r="D122" s="3" t="str">
        <f>VLOOKUP(B122,[3]CF!D:L,8,FALSE)</f>
        <v>50K20DW</v>
      </c>
      <c r="E122" s="3" t="str">
        <f>VLOOKUP(B122,[3]CF!D:L,9,FALSE)</f>
        <v>50G143291H01426</v>
      </c>
      <c r="F122" s="3" t="str">
        <f t="shared" si="4"/>
        <v>PANTALLA 50</v>
      </c>
      <c r="G122" s="3"/>
      <c r="H122" s="3" t="str">
        <f>VLOOKUP(B122,[3]CF!D:AU,44,FALSE)</f>
        <v>55H5C</v>
      </c>
      <c r="I122" s="4">
        <f>VLOOKUP(H122,'[3]Precio  sap'!A:B,2,0)</f>
        <v>6388.6940000000004</v>
      </c>
      <c r="J122" s="3">
        <v>80154499</v>
      </c>
      <c r="K122" s="35">
        <v>1</v>
      </c>
      <c r="L122" s="5" t="str">
        <f t="shared" si="5"/>
        <v>PANTALLA 55</v>
      </c>
      <c r="M122" s="3">
        <f>VLOOKUP(B122,[3]CF!D:Q,14,FALSE)</f>
        <v>201041</v>
      </c>
      <c r="N122" s="6" t="str">
        <f>VLOOKUP(M122,'[3]Hisense Red Servicio'!C:X,14,0)</f>
        <v>Sierra Gorda No. 435,Las Fuentes Sección Lomas,Reynosa,Tamaulipas,C.P. 88703</v>
      </c>
      <c r="O122" s="7" t="str">
        <f>VLOOKUP(M122,'[3]Hisense Red Servicio'!C:X,22,0)</f>
        <v>Eudenis Aguilar Ahuacatitla</v>
      </c>
      <c r="P122" s="7" t="str">
        <f>VLOOKUP(M122,'[3]Hisense Red Servicio'!C:X,18,0)</f>
        <v>Lada:/ 899951 92 35</v>
      </c>
      <c r="Q122" s="8">
        <f>VLOOKUP(L122,[3]Volumétricos!A:F,2,0)</f>
        <v>34</v>
      </c>
      <c r="R122" s="8">
        <f>VLOOKUP(L122,[3]Volumétricos!A:F,3,0)</f>
        <v>25</v>
      </c>
      <c r="S122" s="8">
        <f>VLOOKUP(L122,[3]Volumétricos!A:F,4,0)</f>
        <v>147</v>
      </c>
      <c r="T122" s="8">
        <f>VLOOKUP(L122,[3]Volumétricos!A:F,5,0)</f>
        <v>92</v>
      </c>
      <c r="U122" s="8">
        <f>VLOOKUP(L122,[3]Volumétricos!A:F,6,0)</f>
        <v>41</v>
      </c>
      <c r="V122" s="9" t="s">
        <v>0</v>
      </c>
      <c r="W122" s="9" t="s">
        <v>1</v>
      </c>
      <c r="X122" s="63"/>
      <c r="Y122" s="70"/>
      <c r="Z122" s="61"/>
      <c r="AA122" s="61"/>
      <c r="AB122" s="61"/>
      <c r="AC122" s="71"/>
    </row>
    <row r="123" spans="1:29" ht="15.75" customHeight="1">
      <c r="A123" s="1">
        <v>42891</v>
      </c>
      <c r="B123" s="11">
        <v>60315416</v>
      </c>
      <c r="C123" s="1" t="str">
        <f>VLOOKUP(B123,[3]CF!D:AX,47,0)</f>
        <v>M010</v>
      </c>
      <c r="D123" s="3" t="str">
        <f>VLOOKUP(B123,[3]CF!D:L,8,FALSE)</f>
        <v>50H5B2</v>
      </c>
      <c r="E123" s="3" t="str">
        <f>VLOOKUP(B123,[3]CF!D:L,9,FALSE)</f>
        <v>50G161183H01484</v>
      </c>
      <c r="F123" s="3" t="str">
        <f t="shared" si="4"/>
        <v>PANTALLA 50</v>
      </c>
      <c r="G123" s="3"/>
      <c r="H123" s="3" t="str">
        <f>VLOOKUP(B123,[3]CF!D:AU,44,FALSE)</f>
        <v>50H7GB</v>
      </c>
      <c r="I123" s="4">
        <f>VLOOKUP(H123,'[3]Precio  sap'!A:B,2,0)</f>
        <v>5899.35</v>
      </c>
      <c r="J123" s="3">
        <f>VLOOKUP(B123,[3]CF!D:BA,50,0)</f>
        <v>80151757</v>
      </c>
      <c r="K123" s="35">
        <v>1</v>
      </c>
      <c r="L123" s="5" t="str">
        <f t="shared" si="5"/>
        <v>PANTALLA 50</v>
      </c>
      <c r="M123" s="3">
        <f>VLOOKUP(B123,[3]CF!D:Q,14,FALSE)</f>
        <v>200996</v>
      </c>
      <c r="N123" s="6" t="str">
        <f>VLOOKUP(M123,'[3]Hisense Red Servicio'!C:X,14,0)</f>
        <v>6Ta Norte, Entre 2Da Y 3Ra Poniente No. 358,Centro,Tuxtla Gutierrez,Chiapas,C.P. 29000</v>
      </c>
      <c r="O123" s="7" t="str">
        <f>VLOOKUP(M123,'[3]Hisense Red Servicio'!C:X,22,0)</f>
        <v>Maria Teresa Sanchez Estrada</v>
      </c>
      <c r="P123" s="7" t="str">
        <f>VLOOKUP(M123,'[3]Hisense Red Servicio'!C:X,18,0)</f>
        <v>Lada:/ 961614 33 69614 26 19</v>
      </c>
      <c r="Q123" s="8">
        <f>VLOOKUP(L123,[3]Volumétricos!A:F,2,0)</f>
        <v>33</v>
      </c>
      <c r="R123" s="8">
        <f>VLOOKUP(L123,[3]Volumétricos!A:F,3,0)</f>
        <v>25</v>
      </c>
      <c r="S123" s="8">
        <f>VLOOKUP(L123,[3]Volumétricos!A:F,4,0)</f>
        <v>143.5</v>
      </c>
      <c r="T123" s="8">
        <f>VLOOKUP(L123,[3]Volumétricos!A:F,5,0)</f>
        <v>89</v>
      </c>
      <c r="U123" s="8">
        <f>VLOOKUP(L123,[3]Volumétricos!A:F,6,0)</f>
        <v>39</v>
      </c>
      <c r="V123" s="9" t="s">
        <v>0</v>
      </c>
      <c r="W123" s="9" t="s">
        <v>1</v>
      </c>
      <c r="X123" s="63"/>
      <c r="Y123" s="70"/>
      <c r="Z123" s="61"/>
      <c r="AA123" s="61"/>
      <c r="AB123" s="61"/>
      <c r="AC123" s="71"/>
    </row>
    <row r="124" spans="1:29" ht="15.75" customHeight="1">
      <c r="A124" s="1">
        <v>42891</v>
      </c>
      <c r="B124" s="11">
        <v>60303161</v>
      </c>
      <c r="C124" s="1" t="str">
        <f>VLOOKUP(B124,[3]CF!D:AX,47,0)</f>
        <v>M010</v>
      </c>
      <c r="D124" s="3" t="str">
        <f>VLOOKUP(B124,[3]CF!D:L,8,FALSE)</f>
        <v>50K20DW</v>
      </c>
      <c r="E124" s="3" t="str">
        <f>VLOOKUP(B124,[3]CF!D:L,9,FALSE)</f>
        <v>50G143291H17651</v>
      </c>
      <c r="F124" s="3" t="str">
        <f t="shared" si="4"/>
        <v>PANTALLA 50</v>
      </c>
      <c r="G124" s="3"/>
      <c r="H124" s="3" t="str">
        <f>VLOOKUP(B124,[3]CF!D:AU,44,FALSE)</f>
        <v>50H5B</v>
      </c>
      <c r="I124" s="4">
        <f>VLOOKUP(H124,'[3]Precio  sap'!A:B,2,0)</f>
        <v>5565.2699999999995</v>
      </c>
      <c r="J124" s="3">
        <f>VLOOKUP(B124,[3]CF!D:BA,50,0)</f>
        <v>80154480</v>
      </c>
      <c r="K124" s="35">
        <v>1</v>
      </c>
      <c r="L124" s="5" t="str">
        <f t="shared" si="5"/>
        <v>PANTALLA 50</v>
      </c>
      <c r="M124" s="3">
        <f>VLOOKUP(B124,[3]CF!D:Q,14,FALSE)</f>
        <v>202300</v>
      </c>
      <c r="N124" s="6" t="str">
        <f>VLOOKUP(M124,'[3]Hisense Red Servicio'!C:X,14,0)</f>
        <v>Av. Cosomos 181-B,Cosmos,Morelia,Michoacán,C.P. 58050</v>
      </c>
      <c r="O124" s="7" t="str">
        <f>VLOOKUP(M124,'[3]Hisense Red Servicio'!C:X,22,0)</f>
        <v>Leticia Morelos Garcia</v>
      </c>
      <c r="P124" s="7" t="str">
        <f>VLOOKUP(M124,'[3]Hisense Red Servicio'!C:X,18,0)</f>
        <v>Lada:/ 443427 9578044 443 195 55 14</v>
      </c>
      <c r="Q124" s="8">
        <f>VLOOKUP(L124,[3]Volumétricos!A:F,2,0)</f>
        <v>33</v>
      </c>
      <c r="R124" s="8">
        <f>VLOOKUP(L124,[3]Volumétricos!A:F,3,0)</f>
        <v>25</v>
      </c>
      <c r="S124" s="8">
        <f>VLOOKUP(L124,[3]Volumétricos!A:F,4,0)</f>
        <v>143.5</v>
      </c>
      <c r="T124" s="8">
        <f>VLOOKUP(L124,[3]Volumétricos!A:F,5,0)</f>
        <v>89</v>
      </c>
      <c r="U124" s="8">
        <f>VLOOKUP(L124,[3]Volumétricos!A:F,6,0)</f>
        <v>39</v>
      </c>
      <c r="V124" s="9" t="s">
        <v>0</v>
      </c>
      <c r="W124" s="9" t="s">
        <v>1</v>
      </c>
      <c r="X124" s="63"/>
      <c r="Y124" s="70"/>
      <c r="Z124" s="61"/>
      <c r="AA124" s="61"/>
      <c r="AB124" s="61"/>
      <c r="AC124" s="71"/>
    </row>
    <row r="125" spans="1:29" ht="15.75" customHeight="1">
      <c r="A125" s="1">
        <v>42891</v>
      </c>
      <c r="B125" s="11">
        <v>60317410</v>
      </c>
      <c r="C125" s="1" t="str">
        <f>VLOOKUP(B125,[3]CF!D:AX,47,0)</f>
        <v>M010</v>
      </c>
      <c r="D125" s="3" t="str">
        <f>VLOOKUP(B125,[3]CF!D:L,8,FALSE)</f>
        <v>50H3B2</v>
      </c>
      <c r="E125" s="3" t="str">
        <f>VLOOKUP(B125,[3]CF!D:L,9,FALSE)</f>
        <v>50G151264H02675</v>
      </c>
      <c r="F125" s="3" t="str">
        <f t="shared" si="4"/>
        <v>PANTALLA 50</v>
      </c>
      <c r="G125" s="3"/>
      <c r="H125" s="3" t="str">
        <f>VLOOKUP(B125,[3]CF!D:AU,44,FALSE)</f>
        <v>50H5B</v>
      </c>
      <c r="I125" s="4">
        <f>VLOOKUP(H125,'[3]Precio  sap'!A:B,2,0)</f>
        <v>5565.2699999999995</v>
      </c>
      <c r="J125" s="3">
        <f>VLOOKUP(B125,[3]CF!D:BA,50,0)</f>
        <v>80154479</v>
      </c>
      <c r="K125" s="35">
        <v>1</v>
      </c>
      <c r="L125" s="5" t="str">
        <f t="shared" si="5"/>
        <v>PANTALLA 50</v>
      </c>
      <c r="M125" s="3">
        <f>VLOOKUP(B125,[3]CF!D:Q,14,FALSE)</f>
        <v>201553</v>
      </c>
      <c r="N125" s="6" t="str">
        <f>VLOOKUP(M125,'[3]Hisense Red Servicio'!C:X,14,0)</f>
        <v>Michoacan # 16,Ramón Farias,Uruapan,Michoacán,C.P. 60050</v>
      </c>
      <c r="O125" s="7" t="str">
        <f>VLOOKUP(M125,'[3]Hisense Red Servicio'!C:X,22,0)</f>
        <v>Daniel Gonzalez Hernandez</v>
      </c>
      <c r="P125" s="7" t="str">
        <f>VLOOKUP(M125,'[3]Hisense Red Servicio'!C:X,18,0)</f>
        <v>Lada:/ 452523 48 62</v>
      </c>
      <c r="Q125" s="8">
        <f>VLOOKUP(L125,[3]Volumétricos!A:F,2,0)</f>
        <v>33</v>
      </c>
      <c r="R125" s="8">
        <f>VLOOKUP(L125,[3]Volumétricos!A:F,3,0)</f>
        <v>25</v>
      </c>
      <c r="S125" s="8">
        <f>VLOOKUP(L125,[3]Volumétricos!A:F,4,0)</f>
        <v>143.5</v>
      </c>
      <c r="T125" s="8">
        <f>VLOOKUP(L125,[3]Volumétricos!A:F,5,0)</f>
        <v>89</v>
      </c>
      <c r="U125" s="8">
        <f>VLOOKUP(L125,[3]Volumétricos!A:F,6,0)</f>
        <v>39</v>
      </c>
      <c r="V125" s="9" t="s">
        <v>0</v>
      </c>
      <c r="W125" s="9" t="s">
        <v>1</v>
      </c>
      <c r="X125" s="63"/>
      <c r="Y125" s="70"/>
      <c r="Z125" s="61"/>
      <c r="AA125" s="61"/>
      <c r="AB125" s="61"/>
      <c r="AC125" s="71"/>
    </row>
    <row r="126" spans="1:29" ht="15.75" customHeight="1">
      <c r="A126" s="1">
        <v>42891</v>
      </c>
      <c r="B126" s="11">
        <v>60317725</v>
      </c>
      <c r="C126" s="1" t="str">
        <f>VLOOKUP(B126,[3]CF!D:AX,47,0)</f>
        <v>M010</v>
      </c>
      <c r="D126" s="3" t="str">
        <f>VLOOKUP(B126,[3]CF!D:L,8,FALSE)</f>
        <v>50K20DW</v>
      </c>
      <c r="E126" s="3" t="str">
        <f>VLOOKUP(B126,[3]CF!D:L,9,FALSE)</f>
        <v>50G144287H00412</v>
      </c>
      <c r="F126" s="3" t="str">
        <f t="shared" si="4"/>
        <v>PANTALLA 50</v>
      </c>
      <c r="G126" s="3"/>
      <c r="H126" s="3" t="str">
        <f>VLOOKUP(B126,[3]CF!D:AU,44,FALSE)</f>
        <v>50H5B</v>
      </c>
      <c r="I126" s="4">
        <f>VLOOKUP(H126,'[3]Precio  sap'!A:B,2,0)</f>
        <v>5565.2699999999995</v>
      </c>
      <c r="J126" s="3">
        <f>VLOOKUP(B126,[3]CF!D:BA,50,0)</f>
        <v>80154478</v>
      </c>
      <c r="K126" s="35">
        <v>1</v>
      </c>
      <c r="L126" s="5" t="str">
        <f t="shared" si="5"/>
        <v>PANTALLA 50</v>
      </c>
      <c r="M126" s="3">
        <f>VLOOKUP(B126,[3]CF!D:Q,14,FALSE)</f>
        <v>201553</v>
      </c>
      <c r="N126" s="6" t="str">
        <f>VLOOKUP(M126,'[3]Hisense Red Servicio'!C:X,14,0)</f>
        <v>Michoacan # 16,Ramón Farias,Uruapan,Michoacán,C.P. 60050</v>
      </c>
      <c r="O126" s="7" t="str">
        <f>VLOOKUP(M126,'[3]Hisense Red Servicio'!C:X,22,0)</f>
        <v>Daniel Gonzalez Hernandez</v>
      </c>
      <c r="P126" s="7" t="str">
        <f>VLOOKUP(M126,'[3]Hisense Red Servicio'!C:X,18,0)</f>
        <v>Lada:/ 452523 48 62</v>
      </c>
      <c r="Q126" s="8">
        <f>VLOOKUP(L126,[3]Volumétricos!A:F,2,0)</f>
        <v>33</v>
      </c>
      <c r="R126" s="8">
        <f>VLOOKUP(L126,[3]Volumétricos!A:F,3,0)</f>
        <v>25</v>
      </c>
      <c r="S126" s="8">
        <f>VLOOKUP(L126,[3]Volumétricos!A:F,4,0)</f>
        <v>143.5</v>
      </c>
      <c r="T126" s="8">
        <f>VLOOKUP(L126,[3]Volumétricos!A:F,5,0)</f>
        <v>89</v>
      </c>
      <c r="U126" s="8">
        <f>VLOOKUP(L126,[3]Volumétricos!A:F,6,0)</f>
        <v>39</v>
      </c>
      <c r="V126" s="9" t="s">
        <v>0</v>
      </c>
      <c r="W126" s="9" t="s">
        <v>1</v>
      </c>
      <c r="X126" s="63"/>
      <c r="Y126" s="70"/>
      <c r="Z126" s="61"/>
      <c r="AA126" s="61"/>
      <c r="AB126" s="61"/>
      <c r="AC126" s="71"/>
    </row>
    <row r="127" spans="1:29" ht="15.75" customHeight="1">
      <c r="A127" s="1">
        <v>42891</v>
      </c>
      <c r="B127" s="11">
        <v>60315420</v>
      </c>
      <c r="C127" s="1" t="str">
        <f>VLOOKUP(B127,[3]CF!D:AX,47,0)</f>
        <v>M010</v>
      </c>
      <c r="D127" s="3" t="str">
        <f>VLOOKUP(B127,[3]CF!D:L,8,FALSE)</f>
        <v>50H5B</v>
      </c>
      <c r="E127" s="3" t="str">
        <f>VLOOKUP(B127,[3]CF!D:L,9,FALSE)</f>
        <v>50G151618H02970</v>
      </c>
      <c r="F127" s="3" t="str">
        <f t="shared" si="4"/>
        <v>PANTALLA 50</v>
      </c>
      <c r="G127" s="3"/>
      <c r="H127" s="3" t="str">
        <f>VLOOKUP(B127,[3]CF!D:AU,44,FALSE)</f>
        <v>50H5B</v>
      </c>
      <c r="I127" s="4">
        <f>VLOOKUP(H127,'[3]Precio  sap'!A:B,2,0)</f>
        <v>5565.2699999999995</v>
      </c>
      <c r="J127" s="3">
        <f>VLOOKUP(B127,[3]CF!D:BA,50,0)</f>
        <v>80154482</v>
      </c>
      <c r="K127" s="35">
        <v>1</v>
      </c>
      <c r="L127" s="5" t="str">
        <f t="shared" si="5"/>
        <v>PANTALLA 50</v>
      </c>
      <c r="M127" s="3">
        <f>VLOOKUP(B127,[3]CF!D:Q,14,FALSE)</f>
        <v>201054</v>
      </c>
      <c r="N127" s="6" t="str">
        <f>VLOOKUP(M127,'[3]Hisense Red Servicio'!C:X,14,0)</f>
        <v>Ejército Mexicano No. 31,Centro,Minatitlán,Veracruz,C.P. 96700</v>
      </c>
      <c r="O127" s="7" t="str">
        <f>VLOOKUP(M127,'[3]Hisense Red Servicio'!C:X,22,0)</f>
        <v>Jesus Leon Puig</v>
      </c>
      <c r="P127" s="7" t="str">
        <f>VLOOKUP(M127,'[3]Hisense Red Servicio'!C:X,18,0)</f>
        <v>Lada:/ 922223 15 44223 12 36</v>
      </c>
      <c r="Q127" s="8">
        <f>VLOOKUP(L127,[3]Volumétricos!A:F,2,0)</f>
        <v>33</v>
      </c>
      <c r="R127" s="8">
        <f>VLOOKUP(L127,[3]Volumétricos!A:F,3,0)</f>
        <v>25</v>
      </c>
      <c r="S127" s="8">
        <f>VLOOKUP(L127,[3]Volumétricos!A:F,4,0)</f>
        <v>143.5</v>
      </c>
      <c r="T127" s="8">
        <f>VLOOKUP(L127,[3]Volumétricos!A:F,5,0)</f>
        <v>89</v>
      </c>
      <c r="U127" s="8">
        <f>VLOOKUP(L127,[3]Volumétricos!A:F,6,0)</f>
        <v>39</v>
      </c>
      <c r="V127" s="9" t="s">
        <v>0</v>
      </c>
      <c r="W127" s="9" t="s">
        <v>1</v>
      </c>
      <c r="X127" s="63"/>
      <c r="Y127" s="70"/>
      <c r="Z127" s="61"/>
      <c r="AA127" s="61"/>
      <c r="AB127" s="61"/>
      <c r="AC127" s="71"/>
    </row>
    <row r="128" spans="1:29" ht="15.75" customHeight="1">
      <c r="A128" s="1">
        <v>42891</v>
      </c>
      <c r="B128" s="11">
        <v>60316097</v>
      </c>
      <c r="C128" s="1" t="str">
        <f>VLOOKUP(B128,[3]CF!D:AX,47,0)</f>
        <v>M010</v>
      </c>
      <c r="D128" s="3" t="str">
        <f>VLOOKUP(B128,[3]CF!D:L,8,FALSE)</f>
        <v>RR31D6DLX</v>
      </c>
      <c r="E128" s="3" t="str">
        <f>VLOOKUP(B128,[3]CF!D:L,9,FALSE)</f>
        <v>1B0087Z0000JBH0MNE12320</v>
      </c>
      <c r="F128" s="3" t="s">
        <v>235</v>
      </c>
      <c r="G128" s="3"/>
      <c r="H128" s="3" t="str">
        <f>VLOOKUP(B128,[3]CF!D:AU,44,FALSE)</f>
        <v>RR31D6DLX</v>
      </c>
      <c r="I128" s="4">
        <f>VLOOKUP(H128,'[3]Precio  sap'!A:B,2,0)</f>
        <v>1481.74</v>
      </c>
      <c r="J128" s="3">
        <f>VLOOKUP(B128,[3]CF!D:BA,50,0)</f>
        <v>80154484</v>
      </c>
      <c r="K128" s="35">
        <v>1</v>
      </c>
      <c r="L128" s="5" t="s">
        <v>235</v>
      </c>
      <c r="M128" s="3">
        <f>VLOOKUP(B128,[3]CF!D:Q,14,FALSE)</f>
        <v>201054</v>
      </c>
      <c r="N128" s="6" t="str">
        <f>VLOOKUP(M128,'[3]Hisense Red Servicio'!C:X,14,0)</f>
        <v>Ejército Mexicano No. 31,Centro,Minatitlán,Veracruz,C.P. 96700</v>
      </c>
      <c r="O128" s="7" t="str">
        <f>VLOOKUP(M128,'[3]Hisense Red Servicio'!C:X,22,0)</f>
        <v>Jesus Leon Puig</v>
      </c>
      <c r="P128" s="7" t="str">
        <f>VLOOKUP(M128,'[3]Hisense Red Servicio'!C:X,18,0)</f>
        <v>Lada:/ 922223 15 44223 12 36</v>
      </c>
      <c r="Q128" s="8">
        <f>VLOOKUP(L128,[3]Volumétricos!A:F,2,0)</f>
        <v>28</v>
      </c>
      <c r="R128" s="8">
        <f>VLOOKUP(L128,[3]Volumétricos!A:F,3,0)</f>
        <v>55</v>
      </c>
      <c r="S128" s="8">
        <f>VLOOKUP(L128,[3]Volumétricos!A:F,4,0)</f>
        <v>58</v>
      </c>
      <c r="T128" s="8">
        <f>VLOOKUP(L128,[3]Volumétricos!A:F,5,0)</f>
        <v>89</v>
      </c>
      <c r="U128" s="8">
        <f>VLOOKUP(L128,[3]Volumétricos!A:F,6,0)</f>
        <v>57</v>
      </c>
      <c r="V128" s="9" t="s">
        <v>0</v>
      </c>
      <c r="W128" s="9" t="s">
        <v>1</v>
      </c>
      <c r="X128" s="63"/>
      <c r="Y128" s="70"/>
      <c r="Z128" s="61"/>
      <c r="AA128" s="61"/>
      <c r="AB128" s="61"/>
      <c r="AC128" s="71"/>
    </row>
    <row r="129" spans="1:29" ht="15.75" customHeight="1">
      <c r="A129" s="1">
        <v>42891</v>
      </c>
      <c r="B129" s="11">
        <v>60316396</v>
      </c>
      <c r="C129" s="1" t="str">
        <f>VLOOKUP(B129,[3]CF!D:AX,47,0)</f>
        <v>M010</v>
      </c>
      <c r="D129" s="3" t="str">
        <f>VLOOKUP(B129,[3]CF!D:L,8,FALSE)</f>
        <v>50H6B</v>
      </c>
      <c r="E129" s="3" t="str">
        <f>VLOOKUP(B129,[3]CF!D:L,9,FALSE)</f>
        <v>50G151275H00190</v>
      </c>
      <c r="F129" s="3" t="str">
        <f t="shared" si="4"/>
        <v>PANTALLA 50</v>
      </c>
      <c r="G129" s="3"/>
      <c r="H129" s="3" t="str">
        <f>VLOOKUP(B129,[3]CF!D:AU,44,FALSE)</f>
        <v>50CU6000</v>
      </c>
      <c r="I129" s="4">
        <f>VLOOKUP(H129,'[3]Precio  sap'!A:B,2,0)</f>
        <v>6030.9250000000002</v>
      </c>
      <c r="J129" s="3">
        <f>VLOOKUP(B129,[3]CF!D:BA,50,0)</f>
        <v>80154481</v>
      </c>
      <c r="K129" s="35">
        <v>1</v>
      </c>
      <c r="L129" s="5" t="str">
        <f t="shared" si="5"/>
        <v>PANTALLA 50</v>
      </c>
      <c r="M129" s="3">
        <f>VLOOKUP(B129,[3]CF!D:Q,14,FALSE)</f>
        <v>201033</v>
      </c>
      <c r="N129" s="6" t="str">
        <f>VLOOKUP(M129,'[3]Hisense Red Servicio'!C:X,14,0)</f>
        <v>Av. Ctm No. 251 Supermanzana 71 Manzana 5 Lote 49,Cancún,Cancún,Quintana Roo,C.P. 77510</v>
      </c>
      <c r="O129" s="7" t="str">
        <f>VLOOKUP(M129,'[3]Hisense Red Servicio'!C:X,22,0)</f>
        <v>Juan Jose Uribe</v>
      </c>
      <c r="P129" s="7" t="str">
        <f>VLOOKUP(M129,'[3]Hisense Red Servicio'!C:X,18,0)</f>
        <v>Lada:/ 998255 73 72255 74 13</v>
      </c>
      <c r="Q129" s="8">
        <f>VLOOKUP(L129,[3]Volumétricos!A:F,2,0)</f>
        <v>33</v>
      </c>
      <c r="R129" s="8">
        <f>VLOOKUP(L129,[3]Volumétricos!A:F,3,0)</f>
        <v>25</v>
      </c>
      <c r="S129" s="8">
        <f>VLOOKUP(L129,[3]Volumétricos!A:F,4,0)</f>
        <v>143.5</v>
      </c>
      <c r="T129" s="8">
        <f>VLOOKUP(L129,[3]Volumétricos!A:F,5,0)</f>
        <v>89</v>
      </c>
      <c r="U129" s="8">
        <f>VLOOKUP(L129,[3]Volumétricos!A:F,6,0)</f>
        <v>39</v>
      </c>
      <c r="V129" s="9" t="s">
        <v>0</v>
      </c>
      <c r="W129" s="9" t="s">
        <v>1</v>
      </c>
      <c r="X129" s="63"/>
      <c r="Y129" s="70"/>
      <c r="Z129" s="61"/>
      <c r="AA129" s="61"/>
      <c r="AB129" s="61"/>
      <c r="AC129" s="71"/>
    </row>
    <row r="130" spans="1:29" ht="15.75" customHeight="1">
      <c r="A130" s="1">
        <v>42891</v>
      </c>
      <c r="B130" s="11">
        <v>60317384</v>
      </c>
      <c r="C130" s="1" t="str">
        <f>VLOOKUP(B130,[3]CF!D:AX,47,0)</f>
        <v>M010</v>
      </c>
      <c r="D130" s="3" t="str">
        <f>VLOOKUP(B130,[3]CF!D:L,8,FALSE)</f>
        <v>40H5B2</v>
      </c>
      <c r="E130" s="3" t="str">
        <f>VLOOKUP(B130,[3]CF!D:L,9,FALSE)</f>
        <v>40G1619B0H03900</v>
      </c>
      <c r="F130" s="3" t="str">
        <f t="shared" si="4"/>
        <v>PANTALLA 40</v>
      </c>
      <c r="G130" s="3"/>
      <c r="H130" s="3" t="str">
        <f>VLOOKUP(B130,[3]CF!D:AU,44,FALSE)</f>
        <v>40H5B2</v>
      </c>
      <c r="I130" s="4">
        <f>VLOOKUP(H130,'[3]Precio  sap'!A:B,2,0)</f>
        <v>4149.2844444444454</v>
      </c>
      <c r="J130" s="3">
        <v>80155151</v>
      </c>
      <c r="K130" s="35">
        <v>1</v>
      </c>
      <c r="L130" s="5" t="str">
        <f t="shared" si="5"/>
        <v>PANTALLA 40</v>
      </c>
      <c r="M130" s="3">
        <f>VLOOKUP(B130,[3]CF!D:Q,14,FALSE)</f>
        <v>201033</v>
      </c>
      <c r="N130" s="6" t="str">
        <f>VLOOKUP(M130,'[3]Hisense Red Servicio'!C:X,14,0)</f>
        <v>Av. Ctm No. 251 Supermanzana 71 Manzana 5 Lote 49,Cancún,Cancún,Quintana Roo,C.P. 77510</v>
      </c>
      <c r="O130" s="7" t="str">
        <f>VLOOKUP(M130,'[3]Hisense Red Servicio'!C:X,22,0)</f>
        <v>Juan Jose Uribe</v>
      </c>
      <c r="P130" s="7" t="str">
        <f>VLOOKUP(M130,'[3]Hisense Red Servicio'!C:X,18,0)</f>
        <v>Lada:/ 998255 73 72255 74 13</v>
      </c>
      <c r="Q130" s="8">
        <f>VLOOKUP(L130,[3]Volumétricos!A:F,2,0)</f>
        <v>19</v>
      </c>
      <c r="R130" s="8">
        <f>VLOOKUP(L130,[3]Volumétricos!A:F,3,0)</f>
        <v>20</v>
      </c>
      <c r="S130" s="8">
        <f>VLOOKUP(L130,[3]Volumétricos!A:F,4,0)</f>
        <v>90</v>
      </c>
      <c r="T130" s="8">
        <f>VLOOKUP(L130,[3]Volumétricos!A:F,5,0)</f>
        <v>60</v>
      </c>
      <c r="U130" s="8">
        <f>VLOOKUP(L130,[3]Volumétricos!A:F,6,0)</f>
        <v>26</v>
      </c>
      <c r="V130" s="9" t="s">
        <v>0</v>
      </c>
      <c r="W130" s="9" t="s">
        <v>1</v>
      </c>
      <c r="X130" s="63"/>
      <c r="Y130" s="70"/>
      <c r="Z130" s="61"/>
      <c r="AA130" s="61"/>
      <c r="AB130" s="61"/>
      <c r="AC130" s="71"/>
    </row>
    <row r="131" spans="1:29" ht="15.75" customHeight="1">
      <c r="A131" s="1">
        <v>42891</v>
      </c>
      <c r="B131" s="11">
        <v>60318709</v>
      </c>
      <c r="C131" s="1" t="str">
        <f>VLOOKUP(B131,[3]CF!D:AX,47,0)</f>
        <v>M010</v>
      </c>
      <c r="D131" s="3" t="str">
        <f>VLOOKUP(B131,[3]CF!D:L,8,FALSE)</f>
        <v>65H7B</v>
      </c>
      <c r="E131" s="3" t="str">
        <f>VLOOKUP(B131,[3]CF!D:L,9,FALSE)</f>
        <v>65G1622J9H00084</v>
      </c>
      <c r="F131" s="3" t="str">
        <f t="shared" si="4"/>
        <v>PANTALLA 65</v>
      </c>
      <c r="G131" s="3"/>
      <c r="H131" s="3" t="str">
        <f>VLOOKUP(B131,[3]CF!D:AU,44,FALSE)</f>
        <v>65CU6200</v>
      </c>
      <c r="I131" s="4">
        <f>VLOOKUP(H131,'[3]Precio  sap'!A:B,2,0)</f>
        <v>12716.842857142856</v>
      </c>
      <c r="J131" s="3">
        <v>80155172</v>
      </c>
      <c r="K131" s="35">
        <v>1</v>
      </c>
      <c r="L131" s="5" t="str">
        <f t="shared" si="5"/>
        <v>PANTALLA 65</v>
      </c>
      <c r="M131" s="3">
        <f>VLOOKUP(B131,[3]CF!D:Q,14,FALSE)</f>
        <v>201010</v>
      </c>
      <c r="N131" s="6" t="str">
        <f>VLOOKUP(M131,'[3]Hisense Red Servicio'!C:X,14,0)</f>
        <v>Prensa No. 1253,Prensa Nacional,Tlalnepantla,Estado De México,C.P. 54170</v>
      </c>
      <c r="O131" s="7" t="str">
        <f>VLOOKUP(M131,'[3]Hisense Red Servicio'!C:X,22,0)</f>
        <v>Daniel Alberto Morales Anguiano</v>
      </c>
      <c r="P131" s="7" t="str">
        <f>VLOOKUP(M131,'[3]Hisense Red Servicio'!C:X,18,0)</f>
        <v>Lada:/ 5557 19 47 4457 19 47 48</v>
      </c>
      <c r="Q131" s="8">
        <f>VLOOKUP(L131,[3]Volumétricos!A:F,2,0)</f>
        <v>42</v>
      </c>
      <c r="R131" s="8">
        <f>VLOOKUP(L131,[3]Volumétricos!A:F,3,0)</f>
        <v>24</v>
      </c>
      <c r="S131" s="8">
        <f>VLOOKUP(L131,[3]Volumétricos!A:F,4,0)</f>
        <v>164</v>
      </c>
      <c r="T131" s="8">
        <f>VLOOKUP(L131,[3]Volumétricos!A:F,5,0)</f>
        <v>96</v>
      </c>
      <c r="U131" s="8">
        <f>VLOOKUP(L131,[3]Volumétricos!A:F,6,0)</f>
        <v>56</v>
      </c>
      <c r="V131" s="9" t="s">
        <v>0</v>
      </c>
      <c r="W131" s="9" t="s">
        <v>1</v>
      </c>
      <c r="X131" s="63"/>
      <c r="Y131" s="70"/>
      <c r="Z131" s="61"/>
      <c r="AA131" s="61"/>
      <c r="AB131" s="61"/>
      <c r="AC131" s="71"/>
    </row>
    <row r="132" spans="1:29" ht="15.75" customHeight="1">
      <c r="A132" s="1">
        <v>42891</v>
      </c>
      <c r="B132" s="11">
        <v>60316197</v>
      </c>
      <c r="C132" s="1" t="str">
        <f>VLOOKUP(B132,[3]CF!D:AX,47,0)</f>
        <v>M010</v>
      </c>
      <c r="D132" s="3" t="str">
        <f>VLOOKUP(B132,[3]CF!D:L,8,FALSE)</f>
        <v>50CU6000</v>
      </c>
      <c r="E132" s="3" t="str">
        <f>VLOOKUP(B132,[3]CF!D:L,9,FALSE)</f>
        <v>50G162680H02934</v>
      </c>
      <c r="F132" s="3" t="str">
        <f t="shared" si="4"/>
        <v>PANTALLA 50</v>
      </c>
      <c r="G132" s="3"/>
      <c r="H132" s="3" t="str">
        <f>VLOOKUP(B132,[3]CF!D:AU,44,FALSE)</f>
        <v>50CU6000</v>
      </c>
      <c r="I132" s="4">
        <f>VLOOKUP(H132,'[3]Precio  sap'!A:B,2,0)</f>
        <v>6030.9250000000002</v>
      </c>
      <c r="J132" s="3">
        <v>80155165</v>
      </c>
      <c r="K132" s="35">
        <v>1</v>
      </c>
      <c r="L132" s="5" t="str">
        <f t="shared" si="5"/>
        <v>PANTALLA 50</v>
      </c>
      <c r="M132" s="3">
        <f>VLOOKUP(B132,[3]CF!D:Q,14,FALSE)</f>
        <v>201010</v>
      </c>
      <c r="N132" s="6" t="str">
        <f>VLOOKUP(M132,'[3]Hisense Red Servicio'!C:X,14,0)</f>
        <v>Prensa No. 1253,Prensa Nacional,Tlalnepantla,Estado De México,C.P. 54170</v>
      </c>
      <c r="O132" s="7" t="str">
        <f>VLOOKUP(M132,'[3]Hisense Red Servicio'!C:X,22,0)</f>
        <v>Daniel Alberto Morales Anguiano</v>
      </c>
      <c r="P132" s="7" t="str">
        <f>VLOOKUP(M132,'[3]Hisense Red Servicio'!C:X,18,0)</f>
        <v>Lada:/ 5557 19 47 4457 19 47 48</v>
      </c>
      <c r="Q132" s="8">
        <f>VLOOKUP(L132,[3]Volumétricos!A:F,2,0)</f>
        <v>33</v>
      </c>
      <c r="R132" s="8">
        <f>VLOOKUP(L132,[3]Volumétricos!A:F,3,0)</f>
        <v>25</v>
      </c>
      <c r="S132" s="8">
        <f>VLOOKUP(L132,[3]Volumétricos!A:F,4,0)</f>
        <v>143.5</v>
      </c>
      <c r="T132" s="8">
        <f>VLOOKUP(L132,[3]Volumétricos!A:F,5,0)</f>
        <v>89</v>
      </c>
      <c r="U132" s="8">
        <f>VLOOKUP(L132,[3]Volumétricos!A:F,6,0)</f>
        <v>39</v>
      </c>
      <c r="V132" s="9" t="s">
        <v>0</v>
      </c>
      <c r="W132" s="9" t="s">
        <v>1</v>
      </c>
      <c r="X132" s="63"/>
      <c r="Y132" s="70"/>
      <c r="Z132" s="61"/>
      <c r="AA132" s="61"/>
      <c r="AB132" s="61"/>
      <c r="AC132" s="71"/>
    </row>
    <row r="133" spans="1:29" ht="15.75" customHeight="1">
      <c r="A133" s="1">
        <v>42891</v>
      </c>
      <c r="B133" s="11">
        <v>60315186</v>
      </c>
      <c r="C133" s="1" t="str">
        <f>VLOOKUP(B133,[3]CF!D:AX,47,0)</f>
        <v>M010</v>
      </c>
      <c r="D133" s="3" t="str">
        <f>VLOOKUP(B133,[3]CF!D:L,8,FALSE)</f>
        <v>LC-65N5200U</v>
      </c>
      <c r="E133" s="3" t="str">
        <f>VLOOKUP(B133,[3]CF!D:L,9,FALSE)</f>
        <v>65G162308H00264</v>
      </c>
      <c r="F133" s="3" t="str">
        <f t="shared" si="4"/>
        <v>PANTALLA 65</v>
      </c>
      <c r="G133" s="3"/>
      <c r="H133" s="3" t="str">
        <f>VLOOKUP(B133,[3]CF!D:AU,44,FALSE)</f>
        <v>LC-65N7000U</v>
      </c>
      <c r="I133" s="4">
        <f>VLOOKUP(H133,'[3]Precio  sap'!A:B,2,0)</f>
        <v>19000</v>
      </c>
      <c r="J133" s="3">
        <f>VLOOKUP(B133,[3]CF!D:BA,50,0)</f>
        <v>80154487</v>
      </c>
      <c r="K133" s="35">
        <v>1</v>
      </c>
      <c r="L133" s="5" t="s">
        <v>161</v>
      </c>
      <c r="M133" s="3">
        <f>VLOOKUP(B133,[3]CF!D:Q,14,FALSE)</f>
        <v>201068</v>
      </c>
      <c r="N133" s="6" t="str">
        <f>VLOOKUP(M133,'[3]Hisense Red Servicio'!C:X,14,0)</f>
        <v>And. Isabel La Católica No. 1,Revolución,Xalapa,Veracruz,C.P. 91100</v>
      </c>
      <c r="O133" s="7" t="str">
        <f>VLOOKUP(M133,'[3]Hisense Red Servicio'!C:X,22,0)</f>
        <v>Alfredo Sanchez Rodriguez</v>
      </c>
      <c r="P133" s="7" t="str">
        <f>VLOOKUP(M133,'[3]Hisense Red Servicio'!C:X,18,0)</f>
        <v>Lada:/ 228842 41 57200 81 94</v>
      </c>
      <c r="Q133" s="8">
        <f>VLOOKUP(L133,[3]Volumétricos!A:F,2,0)</f>
        <v>42</v>
      </c>
      <c r="R133" s="8">
        <f>VLOOKUP(L133,[3]Volumétricos!A:F,3,0)</f>
        <v>24</v>
      </c>
      <c r="S133" s="8">
        <f>VLOOKUP(L133,[3]Volumétricos!A:F,4,0)</f>
        <v>164</v>
      </c>
      <c r="T133" s="8">
        <f>VLOOKUP(L133,[3]Volumétricos!A:F,5,0)</f>
        <v>96</v>
      </c>
      <c r="U133" s="8">
        <f>VLOOKUP(L133,[3]Volumétricos!A:F,6,0)</f>
        <v>56</v>
      </c>
      <c r="V133" s="9" t="s">
        <v>0</v>
      </c>
      <c r="W133" s="9" t="s">
        <v>1</v>
      </c>
      <c r="X133" s="63"/>
      <c r="Y133" s="70"/>
      <c r="Z133" s="61"/>
      <c r="AA133" s="61"/>
      <c r="AB133" s="61"/>
      <c r="AC133" s="71"/>
    </row>
    <row r="134" spans="1:29" ht="15.75" customHeight="1">
      <c r="A134" s="1">
        <v>42891</v>
      </c>
      <c r="B134" s="11">
        <v>60311428</v>
      </c>
      <c r="C134" s="1" t="str">
        <f>VLOOKUP(B134,[3]CF!D:AX,47,0)</f>
        <v>M010</v>
      </c>
      <c r="D134" s="3" t="str">
        <f>VLOOKUP(B134,[3]CF!D:L,8,FALSE)</f>
        <v>50H7GB</v>
      </c>
      <c r="E134" s="3" t="str">
        <f>VLOOKUP(B134,[3]CF!D:L,9,FALSE)</f>
        <v>50G155381H00562</v>
      </c>
      <c r="F134" s="3" t="str">
        <f t="shared" si="4"/>
        <v>PANTALLA 50</v>
      </c>
      <c r="G134" s="3"/>
      <c r="H134" s="3" t="str">
        <f>VLOOKUP(B134,[3]CF!D:AU,44,FALSE)</f>
        <v>50CU6000</v>
      </c>
      <c r="I134" s="4">
        <f>VLOOKUP(H134,'[3]Precio  sap'!A:B,2,0)</f>
        <v>6030.9250000000002</v>
      </c>
      <c r="J134" s="3">
        <f>VLOOKUP(B134,[3]CF!D:BA,50,0)</f>
        <v>80154485</v>
      </c>
      <c r="K134" s="35">
        <v>1</v>
      </c>
      <c r="L134" s="5" t="str">
        <f t="shared" si="5"/>
        <v>PANTALLA 50</v>
      </c>
      <c r="M134" s="3">
        <f>VLOOKUP(B134,[3]CF!D:Q,14,FALSE)</f>
        <v>201068</v>
      </c>
      <c r="N134" s="6" t="str">
        <f>VLOOKUP(M134,'[3]Hisense Red Servicio'!C:X,14,0)</f>
        <v>And. Isabel La Católica No. 1,Revolución,Xalapa,Veracruz,C.P. 91100</v>
      </c>
      <c r="O134" s="7" t="str">
        <f>VLOOKUP(M134,'[3]Hisense Red Servicio'!C:X,22,0)</f>
        <v>Alfredo Sanchez Rodriguez</v>
      </c>
      <c r="P134" s="7" t="str">
        <f>VLOOKUP(M134,'[3]Hisense Red Servicio'!C:X,18,0)</f>
        <v>Lada:/ 228842 41 57200 81 94</v>
      </c>
      <c r="Q134" s="8">
        <f>VLOOKUP(L134,[3]Volumétricos!A:F,2,0)</f>
        <v>33</v>
      </c>
      <c r="R134" s="8">
        <f>VLOOKUP(L134,[3]Volumétricos!A:F,3,0)</f>
        <v>25</v>
      </c>
      <c r="S134" s="8">
        <f>VLOOKUP(L134,[3]Volumétricos!A:F,4,0)</f>
        <v>143.5</v>
      </c>
      <c r="T134" s="8">
        <f>VLOOKUP(L134,[3]Volumétricos!A:F,5,0)</f>
        <v>89</v>
      </c>
      <c r="U134" s="8">
        <f>VLOOKUP(L134,[3]Volumétricos!A:F,6,0)</f>
        <v>39</v>
      </c>
      <c r="V134" s="9" t="s">
        <v>0</v>
      </c>
      <c r="W134" s="9" t="s">
        <v>1</v>
      </c>
      <c r="X134" s="63"/>
      <c r="Y134" s="70"/>
      <c r="Z134" s="61"/>
      <c r="AA134" s="61"/>
      <c r="AB134" s="61"/>
      <c r="AC134" s="71"/>
    </row>
    <row r="135" spans="1:29" ht="15.75" customHeight="1">
      <c r="A135" s="1">
        <v>42891</v>
      </c>
      <c r="B135" s="11">
        <v>60315026</v>
      </c>
      <c r="C135" s="1" t="str">
        <f>VLOOKUP(B135,[3]CF!D:AX,47,0)</f>
        <v>M010</v>
      </c>
      <c r="D135" s="3" t="str">
        <f>VLOOKUP(B135,[3]CF!D:L,8,FALSE)</f>
        <v>50H7SG</v>
      </c>
      <c r="E135" s="3" t="str">
        <f>VLOOKUP(B135,[3]CF!D:L,9,FALSE)</f>
        <v>50G1450A4H00639</v>
      </c>
      <c r="F135" s="3" t="str">
        <f t="shared" si="4"/>
        <v>PANTALLA 50</v>
      </c>
      <c r="G135" s="3"/>
      <c r="H135" s="3" t="str">
        <f>VLOOKUP(B135,[3]CF!D:AU,44,FALSE)</f>
        <v>50CU6000</v>
      </c>
      <c r="I135" s="4">
        <f>VLOOKUP(H135,'[3]Precio  sap'!A:B,2,0)</f>
        <v>6030.9250000000002</v>
      </c>
      <c r="J135" s="3">
        <f>VLOOKUP(B135,[3]CF!D:BA,50,0)</f>
        <v>80154483</v>
      </c>
      <c r="K135" s="35">
        <v>1</v>
      </c>
      <c r="L135" s="5" t="str">
        <f t="shared" si="5"/>
        <v>PANTALLA 50</v>
      </c>
      <c r="M135" s="3">
        <f>VLOOKUP(B135,[3]CF!D:Q,14,FALSE)</f>
        <v>201068</v>
      </c>
      <c r="N135" s="6" t="str">
        <f>VLOOKUP(M135,'[3]Hisense Red Servicio'!C:X,14,0)</f>
        <v>And. Isabel La Católica No. 1,Revolución,Xalapa,Veracruz,C.P. 91100</v>
      </c>
      <c r="O135" s="7" t="str">
        <f>VLOOKUP(M135,'[3]Hisense Red Servicio'!C:X,22,0)</f>
        <v>Alfredo Sanchez Rodriguez</v>
      </c>
      <c r="P135" s="7" t="str">
        <f>VLOOKUP(M135,'[3]Hisense Red Servicio'!C:X,18,0)</f>
        <v>Lada:/ 228842 41 57200 81 94</v>
      </c>
      <c r="Q135" s="8">
        <f>VLOOKUP(L135,[3]Volumétricos!A:F,2,0)</f>
        <v>33</v>
      </c>
      <c r="R135" s="8">
        <f>VLOOKUP(L135,[3]Volumétricos!A:F,3,0)</f>
        <v>25</v>
      </c>
      <c r="S135" s="8">
        <f>VLOOKUP(L135,[3]Volumétricos!A:F,4,0)</f>
        <v>143.5</v>
      </c>
      <c r="T135" s="8">
        <f>VLOOKUP(L135,[3]Volumétricos!A:F,5,0)</f>
        <v>89</v>
      </c>
      <c r="U135" s="8">
        <f>VLOOKUP(L135,[3]Volumétricos!A:F,6,0)</f>
        <v>39</v>
      </c>
      <c r="V135" s="9" t="s">
        <v>0</v>
      </c>
      <c r="W135" s="9" t="s">
        <v>1</v>
      </c>
      <c r="X135" s="63"/>
      <c r="Y135" s="70"/>
      <c r="Z135" s="61"/>
      <c r="AA135" s="61"/>
      <c r="AB135" s="61"/>
      <c r="AC135" s="71"/>
    </row>
    <row r="136" spans="1:29" ht="15.75" customHeight="1">
      <c r="A136" s="1">
        <v>42891</v>
      </c>
      <c r="B136" s="11">
        <v>60316990</v>
      </c>
      <c r="C136" s="1" t="str">
        <f>VLOOKUP(B136,[3]CF!D:AX,47,0)</f>
        <v>M010</v>
      </c>
      <c r="D136" s="3" t="str">
        <f>VLOOKUP(B136,[3]CF!D:L,8,FALSE)</f>
        <v>50H5B2</v>
      </c>
      <c r="E136" s="3" t="str">
        <f>VLOOKUP(B136,[3]CF!D:L,9,FALSE)</f>
        <v>50G160244H01343</v>
      </c>
      <c r="F136" s="3" t="str">
        <f t="shared" si="4"/>
        <v>PANTALLA 50</v>
      </c>
      <c r="G136" s="3"/>
      <c r="H136" s="3" t="str">
        <f>VLOOKUP(B136,[3]CF!D:AU,44,FALSE)</f>
        <v>50H6D</v>
      </c>
      <c r="I136" s="4">
        <f>VLOOKUP(H136,'[3]Precio  sap'!A:B,2,0)</f>
        <v>6388.6940000000004</v>
      </c>
      <c r="J136" s="3">
        <v>80154662</v>
      </c>
      <c r="K136" s="35">
        <v>1</v>
      </c>
      <c r="L136" s="5" t="str">
        <f t="shared" si="5"/>
        <v>PANTALLA 50</v>
      </c>
      <c r="M136" s="3">
        <f>VLOOKUP(B136,[3]CF!D:Q,14,FALSE)</f>
        <v>201033</v>
      </c>
      <c r="N136" s="6" t="str">
        <f>VLOOKUP(M136,'[3]Hisense Red Servicio'!C:X,14,0)</f>
        <v>Av. Ctm No. 251 Supermanzana 71 Manzana 5 Lote 49,Cancún,Cancún,Quintana Roo,C.P. 77510</v>
      </c>
      <c r="O136" s="7" t="str">
        <f>VLOOKUP(M136,'[3]Hisense Red Servicio'!C:X,22,0)</f>
        <v>Juan Jose Uribe</v>
      </c>
      <c r="P136" s="7" t="str">
        <f>VLOOKUP(M136,'[3]Hisense Red Servicio'!C:X,18,0)</f>
        <v>Lada:/ 998255 73 72255 74 13</v>
      </c>
      <c r="Q136" s="8">
        <f>VLOOKUP(L136,[3]Volumétricos!A:F,2,0)</f>
        <v>33</v>
      </c>
      <c r="R136" s="8">
        <f>VLOOKUP(L136,[3]Volumétricos!A:F,3,0)</f>
        <v>25</v>
      </c>
      <c r="S136" s="8">
        <f>VLOOKUP(L136,[3]Volumétricos!A:F,4,0)</f>
        <v>143.5</v>
      </c>
      <c r="T136" s="8">
        <f>VLOOKUP(L136,[3]Volumétricos!A:F,5,0)</f>
        <v>89</v>
      </c>
      <c r="U136" s="8">
        <f>VLOOKUP(L136,[3]Volumétricos!A:F,6,0)</f>
        <v>39</v>
      </c>
      <c r="V136" s="9" t="s">
        <v>0</v>
      </c>
      <c r="W136" s="9" t="s">
        <v>1</v>
      </c>
      <c r="X136" s="63"/>
      <c r="Y136" s="70"/>
      <c r="Z136" s="61"/>
      <c r="AA136" s="61"/>
      <c r="AB136" s="61"/>
      <c r="AC136" s="71"/>
    </row>
    <row r="137" spans="1:29" ht="15.75" customHeight="1">
      <c r="A137" s="1">
        <v>42891</v>
      </c>
      <c r="B137" s="11">
        <v>60315703</v>
      </c>
      <c r="C137" s="1" t="str">
        <f>VLOOKUP(B137,[3]CF!D:AX,47,0)</f>
        <v>M010</v>
      </c>
      <c r="D137" s="3" t="str">
        <f>VLOOKUP(B137,[3]CF!D:L,8,FALSE)</f>
        <v>50H5B</v>
      </c>
      <c r="E137" s="3" t="str">
        <f>VLOOKUP(B137,[3]CF!D:L,9,FALSE)</f>
        <v>50G160243H02611</v>
      </c>
      <c r="F137" s="3" t="str">
        <f t="shared" si="4"/>
        <v>PANTALLA 50</v>
      </c>
      <c r="G137" s="3"/>
      <c r="H137" s="3" t="str">
        <f>VLOOKUP(B137,[3]CF!D:AU,44,FALSE)</f>
        <v>50H6D</v>
      </c>
      <c r="I137" s="4">
        <f>VLOOKUP(H137,'[3]Precio  sap'!A:B,2,0)</f>
        <v>6388.6940000000004</v>
      </c>
      <c r="J137" s="3">
        <v>80154661</v>
      </c>
      <c r="K137" s="35">
        <v>1</v>
      </c>
      <c r="L137" s="5" t="str">
        <f t="shared" si="5"/>
        <v>PANTALLA 50</v>
      </c>
      <c r="M137" s="3">
        <f>VLOOKUP(B137,[3]CF!D:Q,14,FALSE)</f>
        <v>200996</v>
      </c>
      <c r="N137" s="6" t="str">
        <f>VLOOKUP(M137,'[3]Hisense Red Servicio'!C:X,14,0)</f>
        <v>6Ta Norte, Entre 2Da Y 3Ra Poniente No. 358,Centro,Tuxtla Gutierrez,Chiapas,C.P. 29000</v>
      </c>
      <c r="O137" s="7" t="str">
        <f>VLOOKUP(M137,'[3]Hisense Red Servicio'!C:X,22,0)</f>
        <v>Maria Teresa Sanchez Estrada</v>
      </c>
      <c r="P137" s="7" t="str">
        <f>VLOOKUP(M137,'[3]Hisense Red Servicio'!C:X,18,0)</f>
        <v>Lada:/ 961614 33 69614 26 19</v>
      </c>
      <c r="Q137" s="8">
        <f>VLOOKUP(L137,[3]Volumétricos!A:F,2,0)</f>
        <v>33</v>
      </c>
      <c r="R137" s="8">
        <f>VLOOKUP(L137,[3]Volumétricos!A:F,3,0)</f>
        <v>25</v>
      </c>
      <c r="S137" s="8">
        <f>VLOOKUP(L137,[3]Volumétricos!A:F,4,0)</f>
        <v>143.5</v>
      </c>
      <c r="T137" s="8">
        <f>VLOOKUP(L137,[3]Volumétricos!A:F,5,0)</f>
        <v>89</v>
      </c>
      <c r="U137" s="8">
        <f>VLOOKUP(L137,[3]Volumétricos!A:F,6,0)</f>
        <v>39</v>
      </c>
      <c r="V137" s="9" t="s">
        <v>0</v>
      </c>
      <c r="W137" s="9" t="s">
        <v>1</v>
      </c>
      <c r="X137" s="63"/>
      <c r="Y137" s="70"/>
      <c r="Z137" s="61"/>
      <c r="AA137" s="61"/>
      <c r="AB137" s="61"/>
      <c r="AC137" s="71"/>
    </row>
    <row r="138" spans="1:29" ht="15.75" customHeight="1">
      <c r="A138" s="1">
        <v>42891</v>
      </c>
      <c r="B138" s="38">
        <v>60287264</v>
      </c>
      <c r="C138" s="39" t="str">
        <f>VLOOKUP(B138,[3]CF!D:AX,47,0)</f>
        <v>M010</v>
      </c>
      <c r="D138" s="40" t="str">
        <f>VLOOKUP(B138,[3]CF!D:L,8,FALSE)</f>
        <v>RR31D6DLX</v>
      </c>
      <c r="E138" s="40" t="str">
        <f>VLOOKUP(B138,[3]CF!D:L,9,FALSE)</f>
        <v>1B0087Z0000JJHOMME13057</v>
      </c>
      <c r="F138" s="40" t="s">
        <v>235</v>
      </c>
      <c r="G138" s="40"/>
      <c r="H138" s="40" t="str">
        <f>VLOOKUP(B138,[3]CF!D:AU,44,FALSE)</f>
        <v>RR31D6DLX</v>
      </c>
      <c r="I138" s="41">
        <f>VLOOKUP(H138,'[3]Precio  sap'!A:B,2,0)</f>
        <v>1481.74</v>
      </c>
      <c r="J138" s="40">
        <v>80155166</v>
      </c>
      <c r="K138" s="42">
        <v>1</v>
      </c>
      <c r="L138" s="43" t="s">
        <v>235</v>
      </c>
      <c r="M138" s="40">
        <f>VLOOKUP(B138,[3]CF!D:Q,14,FALSE)</f>
        <v>201610</v>
      </c>
      <c r="N138" s="44" t="str">
        <f>VLOOKUP(M138,'[3]Hisense Red Servicio'!C:X,14,0)</f>
        <v>Aquiles Serdan No. 16B,Centro,Acapulco De Juarez,Guerrero,C.P. 39300</v>
      </c>
      <c r="O138" s="45" t="str">
        <f>VLOOKUP(M138,'[3]Hisense Red Servicio'!C:X,22,0)</f>
        <v>Javier Flores Sanchez</v>
      </c>
      <c r="P138" s="45" t="str">
        <f>VLOOKUP(M138,'[3]Hisense Red Servicio'!C:X,18,0)</f>
        <v>Lada:/ 744480 18 55482 88 64</v>
      </c>
      <c r="Q138" s="46">
        <f>VLOOKUP(L138,[3]Volumétricos!A:F,2,0)</f>
        <v>28</v>
      </c>
      <c r="R138" s="46">
        <f>VLOOKUP(L138,[3]Volumétricos!A:F,3,0)</f>
        <v>55</v>
      </c>
      <c r="S138" s="46">
        <f>VLOOKUP(L138,[3]Volumétricos!A:F,4,0)</f>
        <v>58</v>
      </c>
      <c r="T138" s="46">
        <f>VLOOKUP(L138,[3]Volumétricos!A:F,5,0)</f>
        <v>89</v>
      </c>
      <c r="U138" s="46">
        <f>VLOOKUP(L138,[3]Volumétricos!A:F,6,0)</f>
        <v>57</v>
      </c>
      <c r="V138" s="47" t="s">
        <v>0</v>
      </c>
      <c r="W138" s="47" t="s">
        <v>1</v>
      </c>
      <c r="X138" s="65" t="s">
        <v>236</v>
      </c>
      <c r="Y138" s="70"/>
      <c r="Z138" s="61"/>
      <c r="AA138" s="61"/>
      <c r="AB138" s="61"/>
      <c r="AC138" s="71"/>
    </row>
    <row r="139" spans="1:29" ht="15.75" customHeight="1">
      <c r="A139" s="1">
        <v>42891</v>
      </c>
      <c r="B139" s="11">
        <v>60317607</v>
      </c>
      <c r="C139" s="1" t="str">
        <f>VLOOKUP(B139,[3]CF!D:AX,47,0)</f>
        <v>M010</v>
      </c>
      <c r="D139" s="3" t="str">
        <f>VLOOKUP(B139,[3]CF!D:L,8,FALSE)</f>
        <v>50H3B2</v>
      </c>
      <c r="E139" s="3" t="str">
        <f>VLOOKUP(B139,[3]CF!D:L,9,FALSE)</f>
        <v>50G151262H00453</v>
      </c>
      <c r="F139" s="3" t="str">
        <f t="shared" ref="F139:F191" si="6">"PANTALLA "&amp;MID(E139,1,2)</f>
        <v>PANTALLA 50</v>
      </c>
      <c r="G139" s="3"/>
      <c r="H139" s="3" t="str">
        <f>VLOOKUP(B139,[3]CF!D:AU,44,FALSE)</f>
        <v>50H6D</v>
      </c>
      <c r="I139" s="4">
        <f>VLOOKUP(H139,'[3]Precio  sap'!A:B,2,0)</f>
        <v>6388.6940000000004</v>
      </c>
      <c r="J139" s="3">
        <v>80154663</v>
      </c>
      <c r="K139" s="35">
        <v>1</v>
      </c>
      <c r="L139" s="5" t="str">
        <f t="shared" ref="L139:L183" si="7">"PANTALLA "&amp;MID(H139,1,2)</f>
        <v>PANTALLA 50</v>
      </c>
      <c r="M139" s="3">
        <f>VLOOKUP(B139,[3]CF!D:Q,14,FALSE)</f>
        <v>201033</v>
      </c>
      <c r="N139" s="6" t="str">
        <f>VLOOKUP(M139,'[3]Hisense Red Servicio'!C:X,14,0)</f>
        <v>Av. Ctm No. 251 Supermanzana 71 Manzana 5 Lote 49,Cancún,Cancún,Quintana Roo,C.P. 77510</v>
      </c>
      <c r="O139" s="7" t="str">
        <f>VLOOKUP(M139,'[3]Hisense Red Servicio'!C:X,22,0)</f>
        <v>Juan Jose Uribe</v>
      </c>
      <c r="P139" s="7" t="str">
        <f>VLOOKUP(M139,'[3]Hisense Red Servicio'!C:X,18,0)</f>
        <v>Lada:/ 998255 73 72255 74 13</v>
      </c>
      <c r="Q139" s="8">
        <f>VLOOKUP(L139,[3]Volumétricos!A:F,2,0)</f>
        <v>33</v>
      </c>
      <c r="R139" s="8">
        <f>VLOOKUP(L139,[3]Volumétricos!A:F,3,0)</f>
        <v>25</v>
      </c>
      <c r="S139" s="8">
        <f>VLOOKUP(L139,[3]Volumétricos!A:F,4,0)</f>
        <v>143.5</v>
      </c>
      <c r="T139" s="8">
        <f>VLOOKUP(L139,[3]Volumétricos!A:F,5,0)</f>
        <v>89</v>
      </c>
      <c r="U139" s="8">
        <f>VLOOKUP(L139,[3]Volumétricos!A:F,6,0)</f>
        <v>39</v>
      </c>
      <c r="V139" s="9" t="s">
        <v>0</v>
      </c>
      <c r="W139" s="9" t="s">
        <v>1</v>
      </c>
      <c r="X139" s="63"/>
      <c r="Y139" s="70"/>
      <c r="Z139" s="61"/>
      <c r="AA139" s="61"/>
      <c r="AB139" s="61"/>
      <c r="AC139" s="71"/>
    </row>
    <row r="140" spans="1:29" ht="15.75" customHeight="1">
      <c r="A140" s="1">
        <v>42891</v>
      </c>
      <c r="B140" s="11">
        <v>60316926</v>
      </c>
      <c r="C140" s="1" t="str">
        <f>VLOOKUP(B140,[3]CF!D:AX,47,0)</f>
        <v>M010</v>
      </c>
      <c r="D140" s="3" t="str">
        <f>VLOOKUP(B140,[3]CF!D:L,8,FALSE)</f>
        <v>50H3</v>
      </c>
      <c r="E140" s="3" t="str">
        <f>VLOOKUP(B140,[3]CF!D:L,9,FALSE)</f>
        <v>50J141202H02182</v>
      </c>
      <c r="F140" s="3" t="str">
        <f t="shared" si="6"/>
        <v>PANTALLA 50</v>
      </c>
      <c r="G140" s="3"/>
      <c r="H140" s="3" t="str">
        <f>VLOOKUP(B140,[3]CF!D:AU,44,FALSE)</f>
        <v>50H6D</v>
      </c>
      <c r="I140" s="4">
        <f>VLOOKUP(H140,'[3]Precio  sap'!A:B,2,0)</f>
        <v>6388.6940000000004</v>
      </c>
      <c r="J140" s="3">
        <v>80154664</v>
      </c>
      <c r="K140" s="35">
        <v>1</v>
      </c>
      <c r="L140" s="5" t="str">
        <f t="shared" si="7"/>
        <v>PANTALLA 50</v>
      </c>
      <c r="M140" s="3">
        <f>VLOOKUP(B140,[3]CF!D:Q,14,FALSE)</f>
        <v>201033</v>
      </c>
      <c r="N140" s="6" t="str">
        <f>VLOOKUP(M140,'[3]Hisense Red Servicio'!C:X,14,0)</f>
        <v>Av. Ctm No. 251 Supermanzana 71 Manzana 5 Lote 49,Cancún,Cancún,Quintana Roo,C.P. 77510</v>
      </c>
      <c r="O140" s="7" t="str">
        <f>VLOOKUP(M140,'[3]Hisense Red Servicio'!C:X,22,0)</f>
        <v>Juan Jose Uribe</v>
      </c>
      <c r="P140" s="7" t="str">
        <f>VLOOKUP(M140,'[3]Hisense Red Servicio'!C:X,18,0)</f>
        <v>Lada:/ 998255 73 72255 74 13</v>
      </c>
      <c r="Q140" s="8">
        <f>VLOOKUP(L140,[3]Volumétricos!A:F,2,0)</f>
        <v>33</v>
      </c>
      <c r="R140" s="8">
        <f>VLOOKUP(L140,[3]Volumétricos!A:F,3,0)</f>
        <v>25</v>
      </c>
      <c r="S140" s="8">
        <f>VLOOKUP(L140,[3]Volumétricos!A:F,4,0)</f>
        <v>143.5</v>
      </c>
      <c r="T140" s="8">
        <f>VLOOKUP(L140,[3]Volumétricos!A:F,5,0)</f>
        <v>89</v>
      </c>
      <c r="U140" s="8">
        <f>VLOOKUP(L140,[3]Volumétricos!A:F,6,0)</f>
        <v>39</v>
      </c>
      <c r="V140" s="9" t="s">
        <v>0</v>
      </c>
      <c r="W140" s="9" t="s">
        <v>1</v>
      </c>
      <c r="X140" s="63"/>
      <c r="Y140" s="70"/>
      <c r="Z140" s="61"/>
      <c r="AA140" s="61"/>
      <c r="AB140" s="61"/>
      <c r="AC140" s="71"/>
    </row>
    <row r="141" spans="1:29" ht="15.75" customHeight="1">
      <c r="A141" s="1">
        <v>42891</v>
      </c>
      <c r="B141" s="11">
        <v>60318713</v>
      </c>
      <c r="C141" s="1" t="str">
        <f>VLOOKUP(B141,[3]CF!D:AX,47,0)</f>
        <v>M010</v>
      </c>
      <c r="D141" s="3" t="str">
        <f>VLOOKUP(B141,[3]CF!D:L,8,FALSE)</f>
        <v>50K20DW</v>
      </c>
      <c r="E141" s="3" t="str">
        <f>VLOOKUP(B141,[3]CF!D:L,9,FALSE)</f>
        <v>50G143291H04561</v>
      </c>
      <c r="F141" s="3" t="str">
        <f t="shared" si="6"/>
        <v>PANTALLA 50</v>
      </c>
      <c r="G141" s="3"/>
      <c r="H141" s="3" t="str">
        <f>VLOOKUP(B141,[3]CF!D:AU,44,FALSE)</f>
        <v>50H6D</v>
      </c>
      <c r="I141" s="4">
        <f>VLOOKUP(H141,'[3]Precio  sap'!A:B,2,0)</f>
        <v>6388.6940000000004</v>
      </c>
      <c r="J141" s="3">
        <v>80155168</v>
      </c>
      <c r="K141" s="35">
        <v>1</v>
      </c>
      <c r="L141" s="5" t="str">
        <f t="shared" si="7"/>
        <v>PANTALLA 50</v>
      </c>
      <c r="M141" s="3">
        <f>VLOOKUP(B141,[3]CF!D:Q,14,FALSE)</f>
        <v>201038</v>
      </c>
      <c r="N141" s="6" t="str">
        <f>VLOOKUP(M141,'[3]Hisense Red Servicio'!C:X,14,0)</f>
        <v>García Salinas No. 108,Las Arboledas,Guadalupe,Zacatecas,C.P. 98608</v>
      </c>
      <c r="O141" s="7" t="str">
        <f>VLOOKUP(M141,'[3]Hisense Red Servicio'!C:X,22,0)</f>
        <v>Mario Alberto Covarrubias Montañez</v>
      </c>
      <c r="P141" s="7" t="str">
        <f>VLOOKUP(M141,'[3]Hisense Red Servicio'!C:X,18,0)</f>
        <v>Lada:/ 492998 01 70</v>
      </c>
      <c r="Q141" s="8">
        <f>VLOOKUP(L141,[3]Volumétricos!A:F,2,0)</f>
        <v>33</v>
      </c>
      <c r="R141" s="8">
        <f>VLOOKUP(L141,[3]Volumétricos!A:F,3,0)</f>
        <v>25</v>
      </c>
      <c r="S141" s="8">
        <f>VLOOKUP(L141,[3]Volumétricos!A:F,4,0)</f>
        <v>143.5</v>
      </c>
      <c r="T141" s="8">
        <f>VLOOKUP(L141,[3]Volumétricos!A:F,5,0)</f>
        <v>89</v>
      </c>
      <c r="U141" s="8">
        <f>VLOOKUP(L141,[3]Volumétricos!A:F,6,0)</f>
        <v>39</v>
      </c>
      <c r="V141" s="9" t="s">
        <v>0</v>
      </c>
      <c r="W141" s="9" t="s">
        <v>1</v>
      </c>
      <c r="X141" s="63"/>
      <c r="Y141" s="70"/>
      <c r="Z141" s="61"/>
      <c r="AA141" s="61"/>
      <c r="AB141" s="61"/>
      <c r="AC141" s="71"/>
    </row>
    <row r="142" spans="1:29" ht="15.75" customHeight="1">
      <c r="A142" s="1">
        <v>42891</v>
      </c>
      <c r="B142" s="11">
        <v>60314828</v>
      </c>
      <c r="C142" s="1" t="str">
        <f>VLOOKUP(B142,[3]CF!D:AX,47,0)</f>
        <v>M010</v>
      </c>
      <c r="D142" s="3" t="str">
        <f>VLOOKUP(B142,[3]CF!D:L,8,FALSE)</f>
        <v>40H5B2</v>
      </c>
      <c r="E142" s="3" t="str">
        <f>VLOOKUP(B142,[3]CF!D:L,9,FALSE)</f>
        <v>40G1622I2H01187</v>
      </c>
      <c r="F142" s="3" t="str">
        <f t="shared" si="6"/>
        <v>PANTALLA 40</v>
      </c>
      <c r="G142" s="3"/>
      <c r="H142" s="3" t="str">
        <f>VLOOKUP(B142,[3]CF!D:AU,44,FALSE)</f>
        <v>40H5B2</v>
      </c>
      <c r="I142" s="4">
        <f>VLOOKUP(H142,'[3]Precio  sap'!A:B,2,0)</f>
        <v>4149.2844444444454</v>
      </c>
      <c r="J142" s="3">
        <v>80155684</v>
      </c>
      <c r="K142" s="35">
        <v>1</v>
      </c>
      <c r="L142" s="5" t="str">
        <f t="shared" si="7"/>
        <v>PANTALLA 40</v>
      </c>
      <c r="M142" s="3">
        <f>VLOOKUP(B142,[3]CF!D:Q,14,FALSE)</f>
        <v>201470</v>
      </c>
      <c r="N142" s="6" t="str">
        <f>VLOOKUP(M142,'[3]Hisense Red Servicio'!C:X,14,0)</f>
        <v>Calle 7 No. 173 (Por 22 Y 24),García Gineres,Mérida,Yucatan,C.P. 97070</v>
      </c>
      <c r="O142" s="7" t="str">
        <f>VLOOKUP(M142,'[3]Hisense Red Servicio'!C:X,22,0)</f>
        <v>Argimira Sanchez Martinez</v>
      </c>
      <c r="P142" s="7" t="str">
        <f>VLOOKUP(M142,'[3]Hisense Red Servicio'!C:X,18,0)</f>
        <v>Lada:/ 999289 72 30422 67 77</v>
      </c>
      <c r="Q142" s="8">
        <f>VLOOKUP(L142,[3]Volumétricos!A:F,2,0)</f>
        <v>19</v>
      </c>
      <c r="R142" s="8">
        <f>VLOOKUP(L142,[3]Volumétricos!A:F,3,0)</f>
        <v>20</v>
      </c>
      <c r="S142" s="8">
        <f>VLOOKUP(L142,[3]Volumétricos!A:F,4,0)</f>
        <v>90</v>
      </c>
      <c r="T142" s="8">
        <f>VLOOKUP(L142,[3]Volumétricos!A:F,5,0)</f>
        <v>60</v>
      </c>
      <c r="U142" s="8">
        <f>VLOOKUP(L142,[3]Volumétricos!A:F,6,0)</f>
        <v>26</v>
      </c>
      <c r="V142" s="9" t="s">
        <v>0</v>
      </c>
      <c r="W142" s="9" t="s">
        <v>1</v>
      </c>
      <c r="X142" s="63"/>
      <c r="Y142" s="70"/>
      <c r="Z142" s="61"/>
      <c r="AA142" s="61"/>
      <c r="AB142" s="61"/>
      <c r="AC142" s="71"/>
    </row>
    <row r="143" spans="1:29" ht="15.75" customHeight="1">
      <c r="A143" s="1">
        <v>42891</v>
      </c>
      <c r="B143" s="11">
        <v>60317393</v>
      </c>
      <c r="C143" s="1" t="str">
        <f>VLOOKUP(B143,[3]CF!D:AX,47,0)</f>
        <v>M010</v>
      </c>
      <c r="D143" s="3" t="str">
        <f>VLOOKUP(B143,[3]CF!D:L,8,FALSE)</f>
        <v>55H6B</v>
      </c>
      <c r="E143" s="3" t="str">
        <f>VLOOKUP(B143,[3]CF!D:L,9,FALSE)</f>
        <v>55G154825H00414</v>
      </c>
      <c r="F143" s="3" t="str">
        <f t="shared" si="6"/>
        <v>PANTALLA 55</v>
      </c>
      <c r="G143" s="3"/>
      <c r="H143" s="3" t="str">
        <f>VLOOKUP(B143,[3]CF!D:AU,44,FALSE)</f>
        <v>55H6B</v>
      </c>
      <c r="I143" s="4">
        <f>VLOOKUP(H143,'[3]Precio  sap'!A:B,2,0)</f>
        <v>7124.1033333333326</v>
      </c>
      <c r="J143" s="3">
        <v>80155686</v>
      </c>
      <c r="K143" s="35">
        <v>1</v>
      </c>
      <c r="L143" s="5" t="str">
        <f t="shared" si="7"/>
        <v>PANTALLA 55</v>
      </c>
      <c r="M143" s="3">
        <f>VLOOKUP(B143,[3]CF!D:Q,14,FALSE)</f>
        <v>201470</v>
      </c>
      <c r="N143" s="6" t="str">
        <f>VLOOKUP(M143,'[3]Hisense Red Servicio'!C:X,14,0)</f>
        <v>Calle 7 No. 173 (Por 22 Y 24),García Gineres,Mérida,Yucatan,C.P. 97070</v>
      </c>
      <c r="O143" s="7" t="str">
        <f>VLOOKUP(M143,'[3]Hisense Red Servicio'!C:X,22,0)</f>
        <v>Argimira Sanchez Martinez</v>
      </c>
      <c r="P143" s="7" t="str">
        <f>VLOOKUP(M143,'[3]Hisense Red Servicio'!C:X,18,0)</f>
        <v>Lada:/ 999289 72 30422 67 77</v>
      </c>
      <c r="Q143" s="8">
        <f>VLOOKUP(L143,[3]Volumétricos!A:F,2,0)</f>
        <v>34</v>
      </c>
      <c r="R143" s="8">
        <f>VLOOKUP(L143,[3]Volumétricos!A:F,3,0)</f>
        <v>25</v>
      </c>
      <c r="S143" s="8">
        <f>VLOOKUP(L143,[3]Volumétricos!A:F,4,0)</f>
        <v>147</v>
      </c>
      <c r="T143" s="8">
        <f>VLOOKUP(L143,[3]Volumétricos!A:F,5,0)</f>
        <v>92</v>
      </c>
      <c r="U143" s="8">
        <f>VLOOKUP(L143,[3]Volumétricos!A:F,6,0)</f>
        <v>41</v>
      </c>
      <c r="V143" s="9" t="s">
        <v>0</v>
      </c>
      <c r="W143" s="9" t="s">
        <v>1</v>
      </c>
      <c r="X143" s="63"/>
      <c r="Y143" s="70"/>
      <c r="Z143" s="61"/>
      <c r="AA143" s="61"/>
      <c r="AB143" s="61"/>
      <c r="AC143" s="71"/>
    </row>
    <row r="144" spans="1:29" ht="15.75" customHeight="1">
      <c r="A144" s="1">
        <v>42891</v>
      </c>
      <c r="B144" s="11">
        <v>60317687</v>
      </c>
      <c r="C144" s="1" t="str">
        <f>VLOOKUP(B144,[3]CF!D:AX,47,0)</f>
        <v>M010</v>
      </c>
      <c r="D144" s="3" t="str">
        <f>VLOOKUP(B144,[3]CF!D:L,8,FALSE)</f>
        <v>LC-43N4000M</v>
      </c>
      <c r="E144" s="3" t="str">
        <f>VLOOKUP(B144,[3]CF!D:L,9,FALSE)</f>
        <v>43G162456H00440</v>
      </c>
      <c r="F144" s="3" t="str">
        <f t="shared" si="6"/>
        <v>PANTALLA 43</v>
      </c>
      <c r="G144" s="3"/>
      <c r="H144" s="3" t="str">
        <f>VLOOKUP(B144,[3]CF!D:AU,44,FALSE)</f>
        <v>LC-43N4000M</v>
      </c>
      <c r="I144" s="4">
        <f>VLOOKUP(H144,'[3]Precio  sap'!A:B,2,0)</f>
        <v>4423.5540000000001</v>
      </c>
      <c r="J144" s="3">
        <v>80155687</v>
      </c>
      <c r="K144" s="35">
        <v>1</v>
      </c>
      <c r="L144" s="5" t="s">
        <v>44</v>
      </c>
      <c r="M144" s="3">
        <f>VLOOKUP(B144,[3]CF!D:Q,14,FALSE)</f>
        <v>201470</v>
      </c>
      <c r="N144" s="6" t="str">
        <f>VLOOKUP(M144,'[3]Hisense Red Servicio'!C:X,14,0)</f>
        <v>Calle 7 No. 173 (Por 22 Y 24),García Gineres,Mérida,Yucatan,C.P. 97070</v>
      </c>
      <c r="O144" s="7" t="str">
        <f>VLOOKUP(M144,'[3]Hisense Red Servicio'!C:X,22,0)</f>
        <v>Argimira Sanchez Martinez</v>
      </c>
      <c r="P144" s="7" t="str">
        <f>VLOOKUP(M144,'[3]Hisense Red Servicio'!C:X,18,0)</f>
        <v>Lada:/ 999289 72 30422 67 77</v>
      </c>
      <c r="Q144" s="8">
        <f>VLOOKUP(L144,[3]Volumétricos!A:F,2,0)</f>
        <v>21</v>
      </c>
      <c r="R144" s="8">
        <f>VLOOKUP(L144,[3]Volumétricos!A:F,3,0)</f>
        <v>22.9</v>
      </c>
      <c r="S144" s="8">
        <f>VLOOKUP(L144,[3]Volumétricos!A:F,4,0)</f>
        <v>120</v>
      </c>
      <c r="T144" s="8">
        <f>VLOOKUP(L144,[3]Volumétricos!A:F,5,0)</f>
        <v>70</v>
      </c>
      <c r="U144" s="8">
        <f>VLOOKUP(L144,[3]Volumétricos!A:F,6,0)</f>
        <v>33</v>
      </c>
      <c r="V144" s="9" t="s">
        <v>0</v>
      </c>
      <c r="W144" s="9" t="s">
        <v>1</v>
      </c>
      <c r="X144" s="63"/>
      <c r="Y144" s="70"/>
      <c r="Z144" s="61"/>
      <c r="AA144" s="61"/>
      <c r="AB144" s="61"/>
      <c r="AC144" s="71"/>
    </row>
    <row r="145" spans="1:29" ht="15.75" customHeight="1">
      <c r="A145" s="1">
        <v>42891</v>
      </c>
      <c r="B145" s="11">
        <v>60316463</v>
      </c>
      <c r="C145" s="1" t="str">
        <f>VLOOKUP(B145,[3]CF!D:AX,47,0)</f>
        <v>M010</v>
      </c>
      <c r="D145" s="3" t="str">
        <f>VLOOKUP(B145,[3]CF!D:L,8,FALSE)</f>
        <v>50K20DW</v>
      </c>
      <c r="E145" s="3" t="str">
        <f>VLOOKUP(B145,[3]CF!D:L,9,FALSE)</f>
        <v>50J140472H03025</v>
      </c>
      <c r="F145" s="3" t="str">
        <f t="shared" si="6"/>
        <v>PANTALLA 50</v>
      </c>
      <c r="G145" s="3"/>
      <c r="H145" s="3" t="str">
        <f>VLOOKUP(B145,[3]CF!D:AU,44,FALSE)</f>
        <v>55H7B</v>
      </c>
      <c r="I145" s="4">
        <f>VLOOKUP(H145,'[3]Precio  sap'!A:B,2,0)</f>
        <v>7774.2445454545441</v>
      </c>
      <c r="J145" s="3">
        <v>80155192</v>
      </c>
      <c r="K145" s="35">
        <v>1</v>
      </c>
      <c r="L145" s="5" t="str">
        <f t="shared" si="7"/>
        <v>PANTALLA 55</v>
      </c>
      <c r="M145" s="3">
        <f>VLOOKUP(B145,[3]CF!D:Q,14,FALSE)</f>
        <v>200997</v>
      </c>
      <c r="N145" s="6" t="str">
        <f>VLOOKUP(M145,'[3]Hisense Red Servicio'!C:X,14,0)</f>
        <v>Av. Zarzaparrillas Casa 2 Mza 4 Lote 41,Los Héroes Coacalco 1Ra Sección,Coacalco,Estado De México,C.P. 55711</v>
      </c>
      <c r="O145" s="7" t="str">
        <f>VLOOKUP(M145,'[3]Hisense Red Servicio'!C:X,22,0)</f>
        <v>Moisés Mazas Guzman</v>
      </c>
      <c r="P145" s="7" t="str">
        <f>VLOOKUP(M145,'[3]Hisense Red Servicio'!C:X,18,0)</f>
        <v>Lada:/ 5521 59 56 50</v>
      </c>
      <c r="Q145" s="8">
        <f>VLOOKUP(L145,[3]Volumétricos!A:F,2,0)</f>
        <v>34</v>
      </c>
      <c r="R145" s="8">
        <f>VLOOKUP(L145,[3]Volumétricos!A:F,3,0)</f>
        <v>25</v>
      </c>
      <c r="S145" s="8">
        <f>VLOOKUP(L145,[3]Volumétricos!A:F,4,0)</f>
        <v>147</v>
      </c>
      <c r="T145" s="8">
        <f>VLOOKUP(L145,[3]Volumétricos!A:F,5,0)</f>
        <v>92</v>
      </c>
      <c r="U145" s="8">
        <f>VLOOKUP(L145,[3]Volumétricos!A:F,6,0)</f>
        <v>41</v>
      </c>
      <c r="V145" s="9" t="s">
        <v>0</v>
      </c>
      <c r="W145" s="9" t="s">
        <v>1</v>
      </c>
      <c r="X145" s="63"/>
      <c r="Y145" s="70"/>
      <c r="Z145" s="61"/>
      <c r="AA145" s="61"/>
      <c r="AB145" s="61"/>
      <c r="AC145" s="71"/>
    </row>
    <row r="146" spans="1:29" ht="15.75" customHeight="1">
      <c r="A146" s="1">
        <v>42891</v>
      </c>
      <c r="B146" s="11">
        <v>60310241</v>
      </c>
      <c r="C146" s="1" t="str">
        <f>VLOOKUP(B146,[3]CF!D:AX,47,0)</f>
        <v>M010</v>
      </c>
      <c r="D146" s="3" t="str">
        <f>VLOOKUP(B146,[3]CF!D:L,8,FALSE)</f>
        <v>50K20D</v>
      </c>
      <c r="E146" s="3" t="str">
        <f>VLOOKUP(B146,[3]CF!D:L,9,FALSE)</f>
        <v>50G150589H01397</v>
      </c>
      <c r="F146" s="3" t="str">
        <f t="shared" si="6"/>
        <v>PANTALLA 50</v>
      </c>
      <c r="G146" s="3"/>
      <c r="H146" s="3" t="str">
        <f>VLOOKUP(B146,[3]CF!D:AU,44,FALSE)</f>
        <v>50H6D</v>
      </c>
      <c r="I146" s="4">
        <f>VLOOKUP(H146,'[3]Precio  sap'!A:B,2,0)</f>
        <v>6388.6940000000004</v>
      </c>
      <c r="J146" s="3">
        <v>80154659</v>
      </c>
      <c r="K146" s="35">
        <v>1</v>
      </c>
      <c r="L146" s="5" t="str">
        <f t="shared" si="7"/>
        <v>PANTALLA 50</v>
      </c>
      <c r="M146" s="3">
        <f>VLOOKUP(B146,[3]CF!D:Q,14,FALSE)</f>
        <v>201518</v>
      </c>
      <c r="N146" s="6" t="str">
        <f>VLOOKUP(M146,'[3]Hisense Red Servicio'!C:X,14,0)</f>
        <v>Maclovio Herrera No. 250-1,Magisterial,Colima,Colima,C.P. 28000</v>
      </c>
      <c r="O146" s="7" t="str">
        <f>VLOOKUP(M146,'[3]Hisense Red Servicio'!C:X,22,0)</f>
        <v>José Antonio Hernandez Cedeño</v>
      </c>
      <c r="P146" s="7" t="str">
        <f>VLOOKUP(M146,'[3]Hisense Red Servicio'!C:X,18,0)</f>
        <v>Lada:/ 312159 37 01</v>
      </c>
      <c r="Q146" s="8">
        <f>VLOOKUP(L146,[3]Volumétricos!A:F,2,0)</f>
        <v>33</v>
      </c>
      <c r="R146" s="8">
        <f>VLOOKUP(L146,[3]Volumétricos!A:F,3,0)</f>
        <v>25</v>
      </c>
      <c r="S146" s="8">
        <f>VLOOKUP(L146,[3]Volumétricos!A:F,4,0)</f>
        <v>143.5</v>
      </c>
      <c r="T146" s="8">
        <f>VLOOKUP(L146,[3]Volumétricos!A:F,5,0)</f>
        <v>89</v>
      </c>
      <c r="U146" s="8">
        <f>VLOOKUP(L146,[3]Volumétricos!A:F,6,0)</f>
        <v>39</v>
      </c>
      <c r="V146" s="9" t="s">
        <v>0</v>
      </c>
      <c r="W146" s="9" t="s">
        <v>1</v>
      </c>
      <c r="X146" s="63"/>
      <c r="Y146" s="70"/>
      <c r="Z146" s="61"/>
      <c r="AA146" s="61"/>
      <c r="AB146" s="61"/>
      <c r="AC146" s="71"/>
    </row>
    <row r="147" spans="1:29" ht="15.75" customHeight="1">
      <c r="A147" s="1">
        <v>42891</v>
      </c>
      <c r="B147" s="11">
        <v>60307808</v>
      </c>
      <c r="C147" s="1" t="str">
        <f>VLOOKUP(B147,[3]CF!D:AX,47,0)</f>
        <v>M010</v>
      </c>
      <c r="D147" s="3" t="str">
        <f>VLOOKUP(B147,[3]CF!D:L,8,FALSE)</f>
        <v>50K20DW</v>
      </c>
      <c r="E147" s="3" t="str">
        <f>VLOOKUP(B147,[3]CF!D:L,9,FALSE)</f>
        <v>50G143291H14897</v>
      </c>
      <c r="F147" s="3" t="str">
        <f t="shared" si="6"/>
        <v>PANTALLA 50</v>
      </c>
      <c r="G147" s="3"/>
      <c r="H147" s="3" t="str">
        <f>VLOOKUP(B147,[3]CF!D:AU,44,FALSE)</f>
        <v>50H6D</v>
      </c>
      <c r="I147" s="4">
        <f>VLOOKUP(H147,'[3]Precio  sap'!A:B,2,0)</f>
        <v>6388.6940000000004</v>
      </c>
      <c r="J147" s="3">
        <v>80154658</v>
      </c>
      <c r="K147" s="35">
        <v>1</v>
      </c>
      <c r="L147" s="5" t="str">
        <f t="shared" si="7"/>
        <v>PANTALLA 50</v>
      </c>
      <c r="M147" s="3">
        <f>VLOOKUP(B147,[3]CF!D:Q,14,FALSE)</f>
        <v>201518</v>
      </c>
      <c r="N147" s="6" t="str">
        <f>VLOOKUP(M147,'[3]Hisense Red Servicio'!C:X,14,0)</f>
        <v>Maclovio Herrera No. 250-1,Magisterial,Colima,Colima,C.P. 28000</v>
      </c>
      <c r="O147" s="7" t="str">
        <f>VLOOKUP(M147,'[3]Hisense Red Servicio'!C:X,22,0)</f>
        <v>José Antonio Hernandez Cedeño</v>
      </c>
      <c r="P147" s="7" t="str">
        <f>VLOOKUP(M147,'[3]Hisense Red Servicio'!C:X,18,0)</f>
        <v>Lada:/ 312159 37 01</v>
      </c>
      <c r="Q147" s="8">
        <f>VLOOKUP(L147,[3]Volumétricos!A:F,2,0)</f>
        <v>33</v>
      </c>
      <c r="R147" s="8">
        <f>VLOOKUP(L147,[3]Volumétricos!A:F,3,0)</f>
        <v>25</v>
      </c>
      <c r="S147" s="8">
        <f>VLOOKUP(L147,[3]Volumétricos!A:F,4,0)</f>
        <v>143.5</v>
      </c>
      <c r="T147" s="8">
        <f>VLOOKUP(L147,[3]Volumétricos!A:F,5,0)</f>
        <v>89</v>
      </c>
      <c r="U147" s="8">
        <f>VLOOKUP(L147,[3]Volumétricos!A:F,6,0)</f>
        <v>39</v>
      </c>
      <c r="V147" s="9" t="s">
        <v>0</v>
      </c>
      <c r="W147" s="9" t="s">
        <v>1</v>
      </c>
      <c r="X147" s="63"/>
      <c r="Y147" s="70"/>
      <c r="Z147" s="61"/>
      <c r="AA147" s="61"/>
      <c r="AB147" s="61"/>
      <c r="AC147" s="71"/>
    </row>
    <row r="148" spans="1:29" ht="15.75" customHeight="1">
      <c r="A148" s="1">
        <v>42891</v>
      </c>
      <c r="B148" s="11">
        <v>60310911</v>
      </c>
      <c r="C148" s="1" t="str">
        <f>VLOOKUP(B148,[3]CF!D:AX,47,0)</f>
        <v>M010</v>
      </c>
      <c r="D148" s="3" t="str">
        <f>VLOOKUP(B148,[3]CF!D:L,8,FALSE)</f>
        <v>50H5GB</v>
      </c>
      <c r="E148" s="3" t="str">
        <f>VLOOKUP(B148,[3]CF!D:L,9,FALSE)</f>
        <v>50G150658H02596</v>
      </c>
      <c r="F148" s="3" t="str">
        <f t="shared" si="6"/>
        <v>PANTALLA 50</v>
      </c>
      <c r="G148" s="3"/>
      <c r="H148" s="3" t="str">
        <f>VLOOKUP(B148,[3]CF!D:AU,44,FALSE)</f>
        <v>50H6D</v>
      </c>
      <c r="I148" s="4">
        <f>VLOOKUP(H148,'[3]Precio  sap'!A:B,2,0)</f>
        <v>6388.6940000000004</v>
      </c>
      <c r="J148" s="3">
        <v>80154657</v>
      </c>
      <c r="K148" s="35">
        <v>1</v>
      </c>
      <c r="L148" s="5" t="str">
        <f t="shared" si="7"/>
        <v>PANTALLA 50</v>
      </c>
      <c r="M148" s="3">
        <f>VLOOKUP(B148,[3]CF!D:Q,14,FALSE)</f>
        <v>201518</v>
      </c>
      <c r="N148" s="6" t="str">
        <f>VLOOKUP(M148,'[3]Hisense Red Servicio'!C:X,14,0)</f>
        <v>Maclovio Herrera No. 250-1,Magisterial,Colima,Colima,C.P. 28000</v>
      </c>
      <c r="O148" s="7" t="str">
        <f>VLOOKUP(M148,'[3]Hisense Red Servicio'!C:X,22,0)</f>
        <v>José Antonio Hernandez Cedeño</v>
      </c>
      <c r="P148" s="7" t="str">
        <f>VLOOKUP(M148,'[3]Hisense Red Servicio'!C:X,18,0)</f>
        <v>Lada:/ 312159 37 01</v>
      </c>
      <c r="Q148" s="8">
        <f>VLOOKUP(L148,[3]Volumétricos!A:F,2,0)</f>
        <v>33</v>
      </c>
      <c r="R148" s="8">
        <f>VLOOKUP(L148,[3]Volumétricos!A:F,3,0)</f>
        <v>25</v>
      </c>
      <c r="S148" s="8">
        <f>VLOOKUP(L148,[3]Volumétricos!A:F,4,0)</f>
        <v>143.5</v>
      </c>
      <c r="T148" s="8">
        <f>VLOOKUP(L148,[3]Volumétricos!A:F,5,0)</f>
        <v>89</v>
      </c>
      <c r="U148" s="8">
        <f>VLOOKUP(L148,[3]Volumétricos!A:F,6,0)</f>
        <v>39</v>
      </c>
      <c r="V148" s="9" t="s">
        <v>0</v>
      </c>
      <c r="W148" s="9" t="s">
        <v>1</v>
      </c>
      <c r="X148" s="63"/>
      <c r="Y148" s="70"/>
      <c r="Z148" s="61"/>
      <c r="AA148" s="61"/>
      <c r="AB148" s="61"/>
      <c r="AC148" s="71"/>
    </row>
    <row r="149" spans="1:29" ht="15.75" customHeight="1">
      <c r="A149" s="1">
        <v>42891</v>
      </c>
      <c r="B149" s="11">
        <v>60313310</v>
      </c>
      <c r="C149" s="1" t="str">
        <f>VLOOKUP(B149,[3]CF!D:AX,47,0)</f>
        <v>M010</v>
      </c>
      <c r="D149" s="3" t="str">
        <f>VLOOKUP(B149,[3]CF!D:L,8,FALSE)</f>
        <v>50K20DW</v>
      </c>
      <c r="E149" s="3" t="str">
        <f>VLOOKUP(B149,[3]CF!D:L,9,FALSE)</f>
        <v>50G143066H00187</v>
      </c>
      <c r="F149" s="3" t="str">
        <f t="shared" si="6"/>
        <v>PANTALLA 50</v>
      </c>
      <c r="G149" s="3"/>
      <c r="H149" s="3" t="str">
        <f>VLOOKUP(B149,[3]CF!D:AU,44,FALSE)</f>
        <v>50H6D</v>
      </c>
      <c r="I149" s="4">
        <f>VLOOKUP(H149,'[3]Precio  sap'!A:B,2,0)</f>
        <v>6388.6940000000004</v>
      </c>
      <c r="J149" s="3">
        <v>80154655</v>
      </c>
      <c r="K149" s="35">
        <v>1</v>
      </c>
      <c r="L149" s="5" t="str">
        <f t="shared" si="7"/>
        <v>PANTALLA 50</v>
      </c>
      <c r="M149" s="3">
        <f>VLOOKUP(B149,[3]CF!D:Q,14,FALSE)</f>
        <v>201518</v>
      </c>
      <c r="N149" s="6" t="str">
        <f>VLOOKUP(M149,'[3]Hisense Red Servicio'!C:X,14,0)</f>
        <v>Maclovio Herrera No. 250-1,Magisterial,Colima,Colima,C.P. 28000</v>
      </c>
      <c r="O149" s="7" t="str">
        <f>VLOOKUP(M149,'[3]Hisense Red Servicio'!C:X,22,0)</f>
        <v>José Antonio Hernandez Cedeño</v>
      </c>
      <c r="P149" s="7" t="str">
        <f>VLOOKUP(M149,'[3]Hisense Red Servicio'!C:X,18,0)</f>
        <v>Lada:/ 312159 37 01</v>
      </c>
      <c r="Q149" s="8">
        <f>VLOOKUP(L149,[3]Volumétricos!A:F,2,0)</f>
        <v>33</v>
      </c>
      <c r="R149" s="8">
        <f>VLOOKUP(L149,[3]Volumétricos!A:F,3,0)</f>
        <v>25</v>
      </c>
      <c r="S149" s="8">
        <f>VLOOKUP(L149,[3]Volumétricos!A:F,4,0)</f>
        <v>143.5</v>
      </c>
      <c r="T149" s="8">
        <f>VLOOKUP(L149,[3]Volumétricos!A:F,5,0)</f>
        <v>89</v>
      </c>
      <c r="U149" s="8">
        <f>VLOOKUP(L149,[3]Volumétricos!A:F,6,0)</f>
        <v>39</v>
      </c>
      <c r="V149" s="9" t="s">
        <v>0</v>
      </c>
      <c r="W149" s="9" t="s">
        <v>1</v>
      </c>
      <c r="X149" s="63"/>
      <c r="Y149" s="70"/>
      <c r="Z149" s="61"/>
      <c r="AA149" s="61"/>
      <c r="AB149" s="61"/>
      <c r="AC149" s="71"/>
    </row>
    <row r="150" spans="1:29" ht="15.75" customHeight="1">
      <c r="A150" s="1">
        <v>42891</v>
      </c>
      <c r="B150" s="11">
        <v>60311107</v>
      </c>
      <c r="C150" s="1" t="str">
        <f>VLOOKUP(B150,[3]CF!D:AX,47,0)</f>
        <v>M010</v>
      </c>
      <c r="D150" s="3" t="str">
        <f>VLOOKUP(B150,[3]CF!D:L,8,FALSE)</f>
        <v>50H5GB</v>
      </c>
      <c r="E150" s="3" t="str">
        <f>VLOOKUP(B150,[3]CF!D:L,9,FALSE)</f>
        <v>50G150590H00771</v>
      </c>
      <c r="F150" s="3" t="str">
        <f t="shared" si="6"/>
        <v>PANTALLA 50</v>
      </c>
      <c r="G150" s="3"/>
      <c r="H150" s="3" t="str">
        <f>VLOOKUP(B150,[3]CF!D:AU,44,FALSE)</f>
        <v>50H6D</v>
      </c>
      <c r="I150" s="4">
        <f>VLOOKUP(H150,'[3]Precio  sap'!A:B,2,0)</f>
        <v>6388.6940000000004</v>
      </c>
      <c r="J150" s="3">
        <v>80154654</v>
      </c>
      <c r="K150" s="35">
        <v>1</v>
      </c>
      <c r="L150" s="5" t="str">
        <f t="shared" si="7"/>
        <v>PANTALLA 50</v>
      </c>
      <c r="M150" s="3">
        <f>VLOOKUP(B150,[3]CF!D:Q,14,FALSE)</f>
        <v>201518</v>
      </c>
      <c r="N150" s="6" t="str">
        <f>VLOOKUP(M150,'[3]Hisense Red Servicio'!C:X,14,0)</f>
        <v>Maclovio Herrera No. 250-1,Magisterial,Colima,Colima,C.P. 28000</v>
      </c>
      <c r="O150" s="7" t="str">
        <f>VLOOKUP(M150,'[3]Hisense Red Servicio'!C:X,22,0)</f>
        <v>José Antonio Hernandez Cedeño</v>
      </c>
      <c r="P150" s="7" t="str">
        <f>VLOOKUP(M150,'[3]Hisense Red Servicio'!C:X,18,0)</f>
        <v>Lada:/ 312159 37 01</v>
      </c>
      <c r="Q150" s="8">
        <f>VLOOKUP(L150,[3]Volumétricos!A:F,2,0)</f>
        <v>33</v>
      </c>
      <c r="R150" s="8">
        <f>VLOOKUP(L150,[3]Volumétricos!A:F,3,0)</f>
        <v>25</v>
      </c>
      <c r="S150" s="8">
        <f>VLOOKUP(L150,[3]Volumétricos!A:F,4,0)</f>
        <v>143.5</v>
      </c>
      <c r="T150" s="8">
        <f>VLOOKUP(L150,[3]Volumétricos!A:F,5,0)</f>
        <v>89</v>
      </c>
      <c r="U150" s="8">
        <f>VLOOKUP(L150,[3]Volumétricos!A:F,6,0)</f>
        <v>39</v>
      </c>
      <c r="V150" s="9" t="s">
        <v>0</v>
      </c>
      <c r="W150" s="9" t="s">
        <v>1</v>
      </c>
      <c r="X150" s="63"/>
      <c r="Y150" s="70"/>
      <c r="Z150" s="61"/>
      <c r="AA150" s="61"/>
      <c r="AB150" s="61"/>
      <c r="AC150" s="71"/>
    </row>
    <row r="151" spans="1:29" ht="15.75" customHeight="1">
      <c r="A151" s="1">
        <v>42891</v>
      </c>
      <c r="B151" s="11">
        <v>60310953</v>
      </c>
      <c r="C151" s="1" t="str">
        <f>VLOOKUP(B151,[3]CF!D:AX,47,0)</f>
        <v>M010</v>
      </c>
      <c r="D151" s="3" t="str">
        <f>VLOOKUP(B151,[3]CF!D:L,8,FALSE)</f>
        <v>50K20DW</v>
      </c>
      <c r="E151" s="3" t="str">
        <f>VLOOKUP(B151,[3]CF!D:L,9,FALSE)</f>
        <v>50J140464H00525</v>
      </c>
      <c r="F151" s="3" t="str">
        <f t="shared" si="6"/>
        <v>PANTALLA 50</v>
      </c>
      <c r="G151" s="3"/>
      <c r="H151" s="3" t="str">
        <f>VLOOKUP(B151,[3]CF!D:AU,44,FALSE)</f>
        <v>50H6D</v>
      </c>
      <c r="I151" s="4">
        <f>VLOOKUP(H151,'[3]Precio  sap'!A:B,2,0)</f>
        <v>6388.6940000000004</v>
      </c>
      <c r="J151" s="3">
        <v>80154651</v>
      </c>
      <c r="K151" s="35">
        <v>1</v>
      </c>
      <c r="L151" s="5" t="str">
        <f t="shared" si="7"/>
        <v>PANTALLA 50</v>
      </c>
      <c r="M151" s="3">
        <f>VLOOKUP(B151,[3]CF!D:Q,14,FALSE)</f>
        <v>201518</v>
      </c>
      <c r="N151" s="6" t="str">
        <f>VLOOKUP(M151,'[3]Hisense Red Servicio'!C:X,14,0)</f>
        <v>Maclovio Herrera No. 250-1,Magisterial,Colima,Colima,C.P. 28000</v>
      </c>
      <c r="O151" s="7" t="str">
        <f>VLOOKUP(M151,'[3]Hisense Red Servicio'!C:X,22,0)</f>
        <v>José Antonio Hernandez Cedeño</v>
      </c>
      <c r="P151" s="7" t="str">
        <f>VLOOKUP(M151,'[3]Hisense Red Servicio'!C:X,18,0)</f>
        <v>Lada:/ 312159 37 01</v>
      </c>
      <c r="Q151" s="8">
        <f>VLOOKUP(L151,[3]Volumétricos!A:F,2,0)</f>
        <v>33</v>
      </c>
      <c r="R151" s="8">
        <f>VLOOKUP(L151,[3]Volumétricos!A:F,3,0)</f>
        <v>25</v>
      </c>
      <c r="S151" s="8">
        <f>VLOOKUP(L151,[3]Volumétricos!A:F,4,0)</f>
        <v>143.5</v>
      </c>
      <c r="T151" s="8">
        <f>VLOOKUP(L151,[3]Volumétricos!A:F,5,0)</f>
        <v>89</v>
      </c>
      <c r="U151" s="8">
        <f>VLOOKUP(L151,[3]Volumétricos!A:F,6,0)</f>
        <v>39</v>
      </c>
      <c r="V151" s="9" t="s">
        <v>0</v>
      </c>
      <c r="W151" s="9" t="s">
        <v>1</v>
      </c>
      <c r="X151" s="63"/>
      <c r="Y151" s="70"/>
      <c r="Z151" s="61"/>
      <c r="AA151" s="61"/>
      <c r="AB151" s="61"/>
      <c r="AC151" s="71"/>
    </row>
    <row r="152" spans="1:29" ht="15.75" customHeight="1">
      <c r="A152" s="1">
        <v>42891</v>
      </c>
      <c r="B152" s="11">
        <v>60311570</v>
      </c>
      <c r="C152" s="1" t="str">
        <f>VLOOKUP(B152,[3]CF!D:AX,47,0)</f>
        <v>M010</v>
      </c>
      <c r="D152" s="3" t="str">
        <f>VLOOKUP(B152,[3]CF!D:L,8,FALSE)</f>
        <v>50K20D</v>
      </c>
      <c r="E152" s="3" t="str">
        <f>VLOOKUP(B152,[3]CF!D:L,9,FALSE)</f>
        <v>50J140916H00460</v>
      </c>
      <c r="F152" s="3" t="str">
        <f t="shared" si="6"/>
        <v>PANTALLA 50</v>
      </c>
      <c r="G152" s="3"/>
      <c r="H152" s="3" t="str">
        <f>VLOOKUP(B152,[3]CF!D:AU,44,FALSE)</f>
        <v>50H6D</v>
      </c>
      <c r="I152" s="4">
        <f>VLOOKUP(H152,'[3]Precio  sap'!A:B,2,0)</f>
        <v>6388.6940000000004</v>
      </c>
      <c r="J152" s="3">
        <v>80154648</v>
      </c>
      <c r="K152" s="35">
        <v>1</v>
      </c>
      <c r="L152" s="5" t="str">
        <f t="shared" si="7"/>
        <v>PANTALLA 50</v>
      </c>
      <c r="M152" s="3">
        <f>VLOOKUP(B152,[3]CF!D:Q,14,FALSE)</f>
        <v>201518</v>
      </c>
      <c r="N152" s="6" t="str">
        <f>VLOOKUP(M152,'[3]Hisense Red Servicio'!C:X,14,0)</f>
        <v>Maclovio Herrera No. 250-1,Magisterial,Colima,Colima,C.P. 28000</v>
      </c>
      <c r="O152" s="7" t="str">
        <f>VLOOKUP(M152,'[3]Hisense Red Servicio'!C:X,22,0)</f>
        <v>José Antonio Hernandez Cedeño</v>
      </c>
      <c r="P152" s="7" t="str">
        <f>VLOOKUP(M152,'[3]Hisense Red Servicio'!C:X,18,0)</f>
        <v>Lada:/ 312159 37 01</v>
      </c>
      <c r="Q152" s="8">
        <f>VLOOKUP(L152,[3]Volumétricos!A:F,2,0)</f>
        <v>33</v>
      </c>
      <c r="R152" s="8">
        <f>VLOOKUP(L152,[3]Volumétricos!A:F,3,0)</f>
        <v>25</v>
      </c>
      <c r="S152" s="8">
        <f>VLOOKUP(L152,[3]Volumétricos!A:F,4,0)</f>
        <v>143.5</v>
      </c>
      <c r="T152" s="8">
        <f>VLOOKUP(L152,[3]Volumétricos!A:F,5,0)</f>
        <v>89</v>
      </c>
      <c r="U152" s="8">
        <f>VLOOKUP(L152,[3]Volumétricos!A:F,6,0)</f>
        <v>39</v>
      </c>
      <c r="V152" s="9" t="s">
        <v>0</v>
      </c>
      <c r="W152" s="9" t="s">
        <v>1</v>
      </c>
      <c r="X152" s="63"/>
      <c r="Y152" s="70"/>
      <c r="Z152" s="61"/>
      <c r="AA152" s="61"/>
      <c r="AB152" s="61"/>
      <c r="AC152" s="71"/>
    </row>
    <row r="153" spans="1:29" ht="15.75" customHeight="1">
      <c r="A153" s="1">
        <v>42891</v>
      </c>
      <c r="B153" s="11">
        <v>60315747</v>
      </c>
      <c r="C153" s="1" t="str">
        <f>VLOOKUP(B153,[3]CF!D:AX,47,0)</f>
        <v>M010</v>
      </c>
      <c r="D153" s="3" t="str">
        <f>VLOOKUP(B153,[3]CF!D:L,8,FALSE)</f>
        <v>50K20D</v>
      </c>
      <c r="E153" s="3" t="str">
        <f>VLOOKUP(B153,[3]CF!D:L,9,FALSE)</f>
        <v>50J140916H00252</v>
      </c>
      <c r="F153" s="3" t="str">
        <f t="shared" si="6"/>
        <v>PANTALLA 50</v>
      </c>
      <c r="G153" s="3"/>
      <c r="H153" s="3" t="str">
        <f>VLOOKUP(B153,[3]CF!D:AU,44,FALSE)</f>
        <v>50H6D</v>
      </c>
      <c r="I153" s="4">
        <f>VLOOKUP(H153,'[3]Precio  sap'!A:B,2,0)</f>
        <v>6388.6940000000004</v>
      </c>
      <c r="J153" s="3">
        <v>80154673</v>
      </c>
      <c r="K153" s="35">
        <v>1</v>
      </c>
      <c r="L153" s="5" t="str">
        <f t="shared" si="7"/>
        <v>PANTALLA 50</v>
      </c>
      <c r="M153" s="3">
        <f>VLOOKUP(B153,[3]CF!D:Q,14,FALSE)</f>
        <v>201068</v>
      </c>
      <c r="N153" s="6" t="str">
        <f>VLOOKUP(M153,'[3]Hisense Red Servicio'!C:X,14,0)</f>
        <v>And. Isabel La Católica No. 1,Revolución,Xalapa,Veracruz,C.P. 91100</v>
      </c>
      <c r="O153" s="7" t="str">
        <f>VLOOKUP(M153,'[3]Hisense Red Servicio'!C:X,22,0)</f>
        <v>Alfredo Sanchez Rodriguez</v>
      </c>
      <c r="P153" s="7" t="str">
        <f>VLOOKUP(M153,'[3]Hisense Red Servicio'!C:X,18,0)</f>
        <v>Lada:/ 228842 41 57200 81 94</v>
      </c>
      <c r="Q153" s="8">
        <f>VLOOKUP(L153,[3]Volumétricos!A:F,2,0)</f>
        <v>33</v>
      </c>
      <c r="R153" s="8">
        <f>VLOOKUP(L153,[3]Volumétricos!A:F,3,0)</f>
        <v>25</v>
      </c>
      <c r="S153" s="8">
        <f>VLOOKUP(L153,[3]Volumétricos!A:F,4,0)</f>
        <v>143.5</v>
      </c>
      <c r="T153" s="8">
        <f>VLOOKUP(L153,[3]Volumétricos!A:F,5,0)</f>
        <v>89</v>
      </c>
      <c r="U153" s="8">
        <f>VLOOKUP(L153,[3]Volumétricos!A:F,6,0)</f>
        <v>39</v>
      </c>
      <c r="V153" s="9" t="s">
        <v>0</v>
      </c>
      <c r="W153" s="9" t="s">
        <v>1</v>
      </c>
      <c r="X153" s="63"/>
      <c r="Y153" s="70"/>
      <c r="Z153" s="61"/>
      <c r="AA153" s="61"/>
      <c r="AB153" s="61"/>
      <c r="AC153" s="71"/>
    </row>
    <row r="154" spans="1:29" ht="15.75" customHeight="1">
      <c r="A154" s="1">
        <v>42891</v>
      </c>
      <c r="B154" s="11">
        <v>60317370</v>
      </c>
      <c r="C154" s="1" t="str">
        <f>VLOOKUP(B154,[3]CF!D:AX,47,0)</f>
        <v>M010</v>
      </c>
      <c r="D154" s="3" t="str">
        <f>VLOOKUP(B154,[3]CF!D:L,8,FALSE)</f>
        <v>50K20DW</v>
      </c>
      <c r="E154" s="3" t="str">
        <f>VLOOKUP(B154,[3]CF!D:L,9,FALSE)</f>
        <v>50G143292H07580</v>
      </c>
      <c r="F154" s="3" t="str">
        <f t="shared" si="6"/>
        <v>PANTALLA 50</v>
      </c>
      <c r="G154" s="3"/>
      <c r="H154" s="3" t="str">
        <f>VLOOKUP(B154,[3]CF!D:AU,44,FALSE)</f>
        <v>50H6D</v>
      </c>
      <c r="I154" s="4">
        <f>VLOOKUP(H154,'[3]Precio  sap'!A:B,2,0)</f>
        <v>6388.6940000000004</v>
      </c>
      <c r="J154" s="3">
        <v>80154660</v>
      </c>
      <c r="K154" s="35">
        <v>1</v>
      </c>
      <c r="L154" s="5" t="str">
        <f t="shared" si="7"/>
        <v>PANTALLA 50</v>
      </c>
      <c r="M154" s="3">
        <f>VLOOKUP(B154,[3]CF!D:Q,14,FALSE)</f>
        <v>201070</v>
      </c>
      <c r="N154" s="6" t="str">
        <f>VLOOKUP(M154,'[3]Hisense Red Servicio'!C:X,14,0)</f>
        <v>4A Av. Sur No. 46, Entre 4Ta Y 6Ta Poniente,Centro,Tapachula,Chiapas,C.P. 30700</v>
      </c>
      <c r="O154" s="7" t="str">
        <f>VLOOKUP(M154,'[3]Hisense Red Servicio'!C:X,22,0)</f>
        <v>Adrian Caballero Rodriguez</v>
      </c>
      <c r="P154" s="7" t="str">
        <f>VLOOKUP(M154,'[3]Hisense Red Servicio'!C:X,18,0)</f>
        <v>Lada:/ 962118 21 83141 50 78</v>
      </c>
      <c r="Q154" s="8">
        <f>VLOOKUP(L154,[3]Volumétricos!A:F,2,0)</f>
        <v>33</v>
      </c>
      <c r="R154" s="8">
        <f>VLOOKUP(L154,[3]Volumétricos!A:F,3,0)</f>
        <v>25</v>
      </c>
      <c r="S154" s="8">
        <f>VLOOKUP(L154,[3]Volumétricos!A:F,4,0)</f>
        <v>143.5</v>
      </c>
      <c r="T154" s="8">
        <f>VLOOKUP(L154,[3]Volumétricos!A:F,5,0)</f>
        <v>89</v>
      </c>
      <c r="U154" s="8">
        <f>VLOOKUP(L154,[3]Volumétricos!A:F,6,0)</f>
        <v>39</v>
      </c>
      <c r="V154" s="9" t="s">
        <v>0</v>
      </c>
      <c r="W154" s="9" t="s">
        <v>1</v>
      </c>
      <c r="X154" s="63"/>
      <c r="Y154" s="70"/>
      <c r="Z154" s="61"/>
      <c r="AA154" s="61"/>
      <c r="AB154" s="61"/>
      <c r="AC154" s="71"/>
    </row>
    <row r="155" spans="1:29" ht="15.75" customHeight="1">
      <c r="A155" s="1">
        <v>42891</v>
      </c>
      <c r="B155" s="11">
        <v>60317484</v>
      </c>
      <c r="C155" s="1" t="str">
        <f>VLOOKUP(B155,[3]CF!D:AX,47,0)</f>
        <v>M010</v>
      </c>
      <c r="D155" s="3" t="str">
        <f>VLOOKUP(B155,[3]CF!D:L,8,FALSE)</f>
        <v>50H5B</v>
      </c>
      <c r="E155" s="3" t="str">
        <f>VLOOKUP(B155,[3]CF!D:L,9,FALSE)</f>
        <v>50G155376H01078</v>
      </c>
      <c r="F155" s="3" t="str">
        <f t="shared" si="6"/>
        <v>PANTALLA 50</v>
      </c>
      <c r="G155" s="3"/>
      <c r="H155" s="3" t="str">
        <f>VLOOKUP(B155,[3]CF!D:AU,44,FALSE)</f>
        <v>50H6D</v>
      </c>
      <c r="I155" s="4">
        <f>VLOOKUP(H155,'[3]Precio  sap'!A:B,2,0)</f>
        <v>6388.6940000000004</v>
      </c>
      <c r="J155" s="3">
        <v>80154672</v>
      </c>
      <c r="K155" s="35">
        <v>1</v>
      </c>
      <c r="L155" s="5" t="str">
        <f t="shared" si="7"/>
        <v>PANTALLA 50</v>
      </c>
      <c r="M155" s="3">
        <f>VLOOKUP(B155,[3]CF!D:Q,14,FALSE)</f>
        <v>201519</v>
      </c>
      <c r="N155" s="6" t="str">
        <f>VLOOKUP(M155,'[3]Hisense Red Servicio'!C:X,14,0)</f>
        <v>Cañero No. 405A,Villa Independencia,Martinez De La Torre,Veracruz,C.P. 93610</v>
      </c>
      <c r="O155" s="7" t="str">
        <f>VLOOKUP(M155,'[3]Hisense Red Servicio'!C:X,22,0)</f>
        <v>José Ramirez Fernandez</v>
      </c>
      <c r="P155" s="7" t="str">
        <f>VLOOKUP(M155,'[3]Hisense Red Servicio'!C:X,18,0)</f>
        <v>Lada:/ 232324 62 68</v>
      </c>
      <c r="Q155" s="8">
        <f>VLOOKUP(L155,[3]Volumétricos!A:F,2,0)</f>
        <v>33</v>
      </c>
      <c r="R155" s="8">
        <f>VLOOKUP(L155,[3]Volumétricos!A:F,3,0)</f>
        <v>25</v>
      </c>
      <c r="S155" s="8">
        <f>VLOOKUP(L155,[3]Volumétricos!A:F,4,0)</f>
        <v>143.5</v>
      </c>
      <c r="T155" s="8">
        <f>VLOOKUP(L155,[3]Volumétricos!A:F,5,0)</f>
        <v>89</v>
      </c>
      <c r="U155" s="8">
        <f>VLOOKUP(L155,[3]Volumétricos!A:F,6,0)</f>
        <v>39</v>
      </c>
      <c r="V155" s="9" t="s">
        <v>0</v>
      </c>
      <c r="W155" s="9" t="s">
        <v>1</v>
      </c>
      <c r="X155" s="63"/>
      <c r="Y155" s="70"/>
      <c r="Z155" s="61"/>
      <c r="AA155" s="61"/>
      <c r="AB155" s="61"/>
      <c r="AC155" s="71"/>
    </row>
    <row r="156" spans="1:29" ht="15.75" customHeight="1">
      <c r="A156" s="1">
        <v>42891</v>
      </c>
      <c r="B156" s="11">
        <v>60317145</v>
      </c>
      <c r="C156" s="1" t="str">
        <f>VLOOKUP(B156,[3]CF!D:AX,47,0)</f>
        <v>M010</v>
      </c>
      <c r="D156" s="3" t="str">
        <f>VLOOKUP(B156,[3]CF!D:L,8,FALSE)</f>
        <v>50K20DW</v>
      </c>
      <c r="E156" s="3" t="str">
        <f>VLOOKUP(B156,[3]CF!D:L,9,FALSE)</f>
        <v>50G144844H01912</v>
      </c>
      <c r="F156" s="3" t="str">
        <f t="shared" si="6"/>
        <v>PANTALLA 50</v>
      </c>
      <c r="G156" s="3"/>
      <c r="H156" s="3" t="str">
        <f>VLOOKUP(B156,[3]CF!D:AU,44,FALSE)</f>
        <v>50H6D</v>
      </c>
      <c r="I156" s="4">
        <f>VLOOKUP(H156,'[3]Precio  sap'!A:B,2,0)</f>
        <v>6388.6940000000004</v>
      </c>
      <c r="J156" s="3">
        <v>80154671</v>
      </c>
      <c r="K156" s="35">
        <v>1</v>
      </c>
      <c r="L156" s="5" t="str">
        <f t="shared" si="7"/>
        <v>PANTALLA 50</v>
      </c>
      <c r="M156" s="3">
        <f>VLOOKUP(B156,[3]CF!D:Q,14,FALSE)</f>
        <v>201519</v>
      </c>
      <c r="N156" s="6" t="str">
        <f>VLOOKUP(M156,'[3]Hisense Red Servicio'!C:X,14,0)</f>
        <v>Cañero No. 405A,Villa Independencia,Martinez De La Torre,Veracruz,C.P. 93610</v>
      </c>
      <c r="O156" s="7" t="str">
        <f>VLOOKUP(M156,'[3]Hisense Red Servicio'!C:X,22,0)</f>
        <v>José Ramirez Fernandez</v>
      </c>
      <c r="P156" s="7" t="str">
        <f>VLOOKUP(M156,'[3]Hisense Red Servicio'!C:X,18,0)</f>
        <v>Lada:/ 232324 62 68</v>
      </c>
      <c r="Q156" s="8">
        <f>VLOOKUP(L156,[3]Volumétricos!A:F,2,0)</f>
        <v>33</v>
      </c>
      <c r="R156" s="8">
        <f>VLOOKUP(L156,[3]Volumétricos!A:F,3,0)</f>
        <v>25</v>
      </c>
      <c r="S156" s="8">
        <f>VLOOKUP(L156,[3]Volumétricos!A:F,4,0)</f>
        <v>143.5</v>
      </c>
      <c r="T156" s="8">
        <f>VLOOKUP(L156,[3]Volumétricos!A:F,5,0)</f>
        <v>89</v>
      </c>
      <c r="U156" s="8">
        <f>VLOOKUP(L156,[3]Volumétricos!A:F,6,0)</f>
        <v>39</v>
      </c>
      <c r="V156" s="9" t="s">
        <v>0</v>
      </c>
      <c r="W156" s="9" t="s">
        <v>1</v>
      </c>
      <c r="X156" s="63"/>
      <c r="Y156" s="70"/>
      <c r="Z156" s="61"/>
      <c r="AA156" s="61"/>
      <c r="AB156" s="61"/>
      <c r="AC156" s="71"/>
    </row>
    <row r="157" spans="1:29" ht="15.75" customHeight="1">
      <c r="A157" s="1">
        <v>42891</v>
      </c>
      <c r="B157" s="11">
        <v>60316561</v>
      </c>
      <c r="C157" s="1" t="str">
        <f>VLOOKUP(B157,[3]CF!D:AX,47,0)</f>
        <v>M010</v>
      </c>
      <c r="D157" s="3" t="str">
        <f>VLOOKUP(B157,[3]CF!D:L,8,FALSE)</f>
        <v>50K20DW</v>
      </c>
      <c r="E157" s="3" t="str">
        <f>VLOOKUP(B157,[3]CF!D:L,9,FALSE)</f>
        <v>50G143292H06155</v>
      </c>
      <c r="F157" s="3" t="str">
        <f t="shared" si="6"/>
        <v>PANTALLA 50</v>
      </c>
      <c r="G157" s="3"/>
      <c r="H157" s="3" t="str">
        <f>VLOOKUP(B157,[3]CF!D:AU,44,FALSE)</f>
        <v>50H6D</v>
      </c>
      <c r="I157" s="4">
        <f>VLOOKUP(H157,'[3]Precio  sap'!A:B,2,0)</f>
        <v>6388.6940000000004</v>
      </c>
      <c r="J157" s="3">
        <v>80154670</v>
      </c>
      <c r="K157" s="35">
        <v>1</v>
      </c>
      <c r="L157" s="5" t="str">
        <f t="shared" si="7"/>
        <v>PANTALLA 50</v>
      </c>
      <c r="M157" s="3">
        <f>VLOOKUP(B157,[3]CF!D:Q,14,FALSE)</f>
        <v>201610</v>
      </c>
      <c r="N157" s="6" t="str">
        <f>VLOOKUP(M157,'[3]Hisense Red Servicio'!C:X,14,0)</f>
        <v>Aquiles Serdan No. 16B,Centro,Acapulco De Juarez,Guerrero,C.P. 39300</v>
      </c>
      <c r="O157" s="7" t="str">
        <f>VLOOKUP(M157,'[3]Hisense Red Servicio'!C:X,22,0)</f>
        <v>Javier Flores Sanchez</v>
      </c>
      <c r="P157" s="7" t="str">
        <f>VLOOKUP(M157,'[3]Hisense Red Servicio'!C:X,18,0)</f>
        <v>Lada:/ 744480 18 55482 88 64</v>
      </c>
      <c r="Q157" s="8">
        <f>VLOOKUP(L157,[3]Volumétricos!A:F,2,0)</f>
        <v>33</v>
      </c>
      <c r="R157" s="8">
        <f>VLOOKUP(L157,[3]Volumétricos!A:F,3,0)</f>
        <v>25</v>
      </c>
      <c r="S157" s="8">
        <f>VLOOKUP(L157,[3]Volumétricos!A:F,4,0)</f>
        <v>143.5</v>
      </c>
      <c r="T157" s="8">
        <f>VLOOKUP(L157,[3]Volumétricos!A:F,5,0)</f>
        <v>89</v>
      </c>
      <c r="U157" s="8">
        <f>VLOOKUP(L157,[3]Volumétricos!A:F,6,0)</f>
        <v>39</v>
      </c>
      <c r="V157" s="9" t="s">
        <v>0</v>
      </c>
      <c r="W157" s="9" t="s">
        <v>1</v>
      </c>
      <c r="X157" s="63"/>
      <c r="Y157" s="70"/>
      <c r="Z157" s="61"/>
      <c r="AA157" s="61"/>
      <c r="AB157" s="61"/>
      <c r="AC157" s="71"/>
    </row>
    <row r="158" spans="1:29" ht="15.75" customHeight="1">
      <c r="A158" s="1">
        <v>42891</v>
      </c>
      <c r="B158" s="11">
        <v>60316446</v>
      </c>
      <c r="C158" s="1" t="str">
        <f>VLOOKUP(B158,[3]CF!D:AX,47,0)</f>
        <v>M010</v>
      </c>
      <c r="D158" s="3" t="str">
        <f>VLOOKUP(B158,[3]CF!D:L,8,FALSE)</f>
        <v>50K20DW</v>
      </c>
      <c r="E158" s="3" t="str">
        <f>VLOOKUP(B158,[3]CF!D:L,9,FALSE)</f>
        <v>50G143292H05703</v>
      </c>
      <c r="F158" s="3" t="str">
        <f t="shared" si="6"/>
        <v>PANTALLA 50</v>
      </c>
      <c r="G158" s="3"/>
      <c r="H158" s="3" t="str">
        <f>VLOOKUP(B158,[3]CF!D:AU,44,FALSE)</f>
        <v>50H6D</v>
      </c>
      <c r="I158" s="4">
        <f>VLOOKUP(H158,'[3]Precio  sap'!A:B,2,0)</f>
        <v>6388.6940000000004</v>
      </c>
      <c r="J158" s="3">
        <v>80154669</v>
      </c>
      <c r="K158" s="35">
        <v>1</v>
      </c>
      <c r="L158" s="5" t="str">
        <f t="shared" si="7"/>
        <v>PANTALLA 50</v>
      </c>
      <c r="M158" s="3">
        <f>VLOOKUP(B158,[3]CF!D:Q,14,FALSE)</f>
        <v>201610</v>
      </c>
      <c r="N158" s="6" t="str">
        <f>VLOOKUP(M158,'[3]Hisense Red Servicio'!C:X,14,0)</f>
        <v>Aquiles Serdan No. 16B,Centro,Acapulco De Juarez,Guerrero,C.P. 39300</v>
      </c>
      <c r="O158" s="7" t="str">
        <f>VLOOKUP(M158,'[3]Hisense Red Servicio'!C:X,22,0)</f>
        <v>Javier Flores Sanchez</v>
      </c>
      <c r="P158" s="7" t="str">
        <f>VLOOKUP(M158,'[3]Hisense Red Servicio'!C:X,18,0)</f>
        <v>Lada:/ 744480 18 55482 88 64</v>
      </c>
      <c r="Q158" s="8">
        <f>VLOOKUP(L158,[3]Volumétricos!A:F,2,0)</f>
        <v>33</v>
      </c>
      <c r="R158" s="8">
        <f>VLOOKUP(L158,[3]Volumétricos!A:F,3,0)</f>
        <v>25</v>
      </c>
      <c r="S158" s="8">
        <f>VLOOKUP(L158,[3]Volumétricos!A:F,4,0)</f>
        <v>143.5</v>
      </c>
      <c r="T158" s="8">
        <f>VLOOKUP(L158,[3]Volumétricos!A:F,5,0)</f>
        <v>89</v>
      </c>
      <c r="U158" s="8">
        <f>VLOOKUP(L158,[3]Volumétricos!A:F,6,0)</f>
        <v>39</v>
      </c>
      <c r="V158" s="9" t="s">
        <v>0</v>
      </c>
      <c r="W158" s="9" t="s">
        <v>1</v>
      </c>
      <c r="X158" s="63"/>
      <c r="Y158" s="70"/>
      <c r="Z158" s="61"/>
      <c r="AA158" s="61"/>
      <c r="AB158" s="61"/>
      <c r="AC158" s="71"/>
    </row>
    <row r="159" spans="1:29" ht="15.75" customHeight="1">
      <c r="A159" s="1">
        <v>42891</v>
      </c>
      <c r="B159" s="11">
        <v>60315975</v>
      </c>
      <c r="C159" s="1" t="str">
        <f>VLOOKUP(B159,[3]CF!D:AX,47,0)</f>
        <v>M010</v>
      </c>
      <c r="D159" s="3" t="str">
        <f>VLOOKUP(B159,[3]CF!D:L,8,FALSE)</f>
        <v>50K20DW</v>
      </c>
      <c r="E159" s="3" t="str">
        <f>VLOOKUP(B159,[3]CF!D:L,9,FALSE)</f>
        <v>50G143291H09532</v>
      </c>
      <c r="F159" s="3" t="str">
        <f t="shared" si="6"/>
        <v>PANTALLA 50</v>
      </c>
      <c r="G159" s="3"/>
      <c r="H159" s="3" t="str">
        <f>VLOOKUP(B159,[3]CF!D:AU,44,FALSE)</f>
        <v>50H6D</v>
      </c>
      <c r="I159" s="4">
        <f>VLOOKUP(H159,'[3]Precio  sap'!A:B,2,0)</f>
        <v>6388.6940000000004</v>
      </c>
      <c r="J159" s="3">
        <v>80154668</v>
      </c>
      <c r="K159" s="35">
        <v>1</v>
      </c>
      <c r="L159" s="5" t="str">
        <f t="shared" si="7"/>
        <v>PANTALLA 50</v>
      </c>
      <c r="M159" s="3">
        <f>VLOOKUP(B159,[3]CF!D:Q,14,FALSE)</f>
        <v>201610</v>
      </c>
      <c r="N159" s="6" t="str">
        <f>VLOOKUP(M159,'[3]Hisense Red Servicio'!C:X,14,0)</f>
        <v>Aquiles Serdan No. 16B,Centro,Acapulco De Juarez,Guerrero,C.P. 39300</v>
      </c>
      <c r="O159" s="7" t="str">
        <f>VLOOKUP(M159,'[3]Hisense Red Servicio'!C:X,22,0)</f>
        <v>Javier Flores Sanchez</v>
      </c>
      <c r="P159" s="7" t="str">
        <f>VLOOKUP(M159,'[3]Hisense Red Servicio'!C:X,18,0)</f>
        <v>Lada:/ 744480 18 55482 88 64</v>
      </c>
      <c r="Q159" s="8">
        <f>VLOOKUP(L159,[3]Volumétricos!A:F,2,0)</f>
        <v>33</v>
      </c>
      <c r="R159" s="8">
        <f>VLOOKUP(L159,[3]Volumétricos!A:F,3,0)</f>
        <v>25</v>
      </c>
      <c r="S159" s="8">
        <f>VLOOKUP(L159,[3]Volumétricos!A:F,4,0)</f>
        <v>143.5</v>
      </c>
      <c r="T159" s="8">
        <f>VLOOKUP(L159,[3]Volumétricos!A:F,5,0)</f>
        <v>89</v>
      </c>
      <c r="U159" s="8">
        <f>VLOOKUP(L159,[3]Volumétricos!A:F,6,0)</f>
        <v>39</v>
      </c>
      <c r="V159" s="9" t="s">
        <v>0</v>
      </c>
      <c r="W159" s="9" t="s">
        <v>1</v>
      </c>
      <c r="X159" s="63"/>
      <c r="Y159" s="70"/>
      <c r="Z159" s="61"/>
      <c r="AA159" s="61"/>
      <c r="AB159" s="61"/>
      <c r="AC159" s="71"/>
    </row>
    <row r="160" spans="1:29" ht="15.75" customHeight="1">
      <c r="A160" s="1">
        <v>42891</v>
      </c>
      <c r="B160" s="11">
        <v>60317148</v>
      </c>
      <c r="C160" s="1" t="str">
        <f>VLOOKUP(B160,[3]CF!D:AX,47,0)</f>
        <v>M010</v>
      </c>
      <c r="D160" s="3" t="str">
        <f>VLOOKUP(B160,[3]CF!D:L,8,FALSE)</f>
        <v>50K20D</v>
      </c>
      <c r="E160" s="3" t="str">
        <f>VLOOKUP(B160,[3]CF!D:L,9,FALSE)</f>
        <v>50J140472H02051</v>
      </c>
      <c r="F160" s="3" t="str">
        <f t="shared" si="6"/>
        <v>PANTALLA 50</v>
      </c>
      <c r="G160" s="3"/>
      <c r="H160" s="3" t="str">
        <f>VLOOKUP(B160,[3]CF!D:AU,44,FALSE)</f>
        <v>50H6D</v>
      </c>
      <c r="I160" s="4">
        <f>VLOOKUP(H160,'[3]Precio  sap'!A:B,2,0)</f>
        <v>6388.6940000000004</v>
      </c>
      <c r="J160" s="3">
        <v>80154667</v>
      </c>
      <c r="K160" s="35">
        <v>1</v>
      </c>
      <c r="L160" s="5" t="str">
        <f t="shared" si="7"/>
        <v>PANTALLA 50</v>
      </c>
      <c r="M160" s="3">
        <f>VLOOKUP(B160,[3]CF!D:Q,14,FALSE)</f>
        <v>201610</v>
      </c>
      <c r="N160" s="6" t="str">
        <f>VLOOKUP(M160,'[3]Hisense Red Servicio'!C:X,14,0)</f>
        <v>Aquiles Serdan No. 16B,Centro,Acapulco De Juarez,Guerrero,C.P. 39300</v>
      </c>
      <c r="O160" s="7" t="str">
        <f>VLOOKUP(M160,'[3]Hisense Red Servicio'!C:X,22,0)</f>
        <v>Javier Flores Sanchez</v>
      </c>
      <c r="P160" s="7" t="str">
        <f>VLOOKUP(M160,'[3]Hisense Red Servicio'!C:X,18,0)</f>
        <v>Lada:/ 744480 18 55482 88 64</v>
      </c>
      <c r="Q160" s="8">
        <f>VLOOKUP(L160,[3]Volumétricos!A:F,2,0)</f>
        <v>33</v>
      </c>
      <c r="R160" s="8">
        <f>VLOOKUP(L160,[3]Volumétricos!A:F,3,0)</f>
        <v>25</v>
      </c>
      <c r="S160" s="8">
        <f>VLOOKUP(L160,[3]Volumétricos!A:F,4,0)</f>
        <v>143.5</v>
      </c>
      <c r="T160" s="8">
        <f>VLOOKUP(L160,[3]Volumétricos!A:F,5,0)</f>
        <v>89</v>
      </c>
      <c r="U160" s="8">
        <f>VLOOKUP(L160,[3]Volumétricos!A:F,6,0)</f>
        <v>39</v>
      </c>
      <c r="V160" s="9" t="s">
        <v>0</v>
      </c>
      <c r="W160" s="9" t="s">
        <v>1</v>
      </c>
      <c r="X160" s="63"/>
      <c r="Y160" s="70"/>
      <c r="Z160" s="61"/>
      <c r="AA160" s="61"/>
      <c r="AB160" s="61"/>
      <c r="AC160" s="71"/>
    </row>
    <row r="161" spans="1:29" ht="15.75" customHeight="1">
      <c r="A161" s="1">
        <v>42891</v>
      </c>
      <c r="B161" s="11">
        <v>60315812</v>
      </c>
      <c r="C161" s="1" t="str">
        <f>VLOOKUP(B161,[3]CF!D:AX,47,0)</f>
        <v>M010</v>
      </c>
      <c r="D161" s="3" t="str">
        <f>VLOOKUP(B161,[3]CF!D:L,8,FALSE)</f>
        <v>40H5B2</v>
      </c>
      <c r="E161" s="3" t="str">
        <f>VLOOKUP(B161,[3]CF!D:L,9,FALSE)</f>
        <v>40G155372H04958</v>
      </c>
      <c r="F161" s="3" t="str">
        <f t="shared" si="6"/>
        <v>PANTALLA 40</v>
      </c>
      <c r="G161" s="3"/>
      <c r="H161" s="3" t="str">
        <f>VLOOKUP(B161,[3]CF!D:AU,44,FALSE)</f>
        <v>40H5B2</v>
      </c>
      <c r="I161" s="4">
        <f>VLOOKUP(H161,'[3]Precio  sap'!A:B,2,0)</f>
        <v>4149.2844444444454</v>
      </c>
      <c r="J161" s="3">
        <v>80154513</v>
      </c>
      <c r="K161" s="35">
        <v>1</v>
      </c>
      <c r="L161" s="5" t="str">
        <f t="shared" si="7"/>
        <v>PANTALLA 40</v>
      </c>
      <c r="M161" s="3">
        <f>VLOOKUP(B161,[3]CF!D:Q,14,FALSE)</f>
        <v>201036</v>
      </c>
      <c r="N161" s="6" t="str">
        <f>VLOOKUP(M161,'[3]Hisense Red Servicio'!C:X,14,0)</f>
        <v>Zaragoza No. 307 Poniente,Centro,Gomez Palacio,Durango,C.P. 35000</v>
      </c>
      <c r="O161" s="7" t="str">
        <f>VLOOKUP(M161,'[3]Hisense Red Servicio'!C:X,22,0)</f>
        <v>Luis Mario Morquecho Ríos</v>
      </c>
      <c r="P161" s="7" t="str">
        <f>VLOOKUP(M161,'[3]Hisense Red Servicio'!C:X,18,0)</f>
        <v>Lada:/ 871714 81 48714 46 65</v>
      </c>
      <c r="Q161" s="8">
        <f>VLOOKUP(L161,[3]Volumétricos!A:F,2,0)</f>
        <v>19</v>
      </c>
      <c r="R161" s="8">
        <f>VLOOKUP(L161,[3]Volumétricos!A:F,3,0)</f>
        <v>20</v>
      </c>
      <c r="S161" s="8">
        <f>VLOOKUP(L161,[3]Volumétricos!A:F,4,0)</f>
        <v>90</v>
      </c>
      <c r="T161" s="8">
        <f>VLOOKUP(L161,[3]Volumétricos!A:F,5,0)</f>
        <v>60</v>
      </c>
      <c r="U161" s="8">
        <f>VLOOKUP(L161,[3]Volumétricos!A:F,6,0)</f>
        <v>26</v>
      </c>
      <c r="V161" s="9" t="s">
        <v>0</v>
      </c>
      <c r="W161" s="9" t="s">
        <v>1</v>
      </c>
      <c r="X161" s="63"/>
      <c r="Y161" s="70"/>
      <c r="Z161" s="61"/>
      <c r="AA161" s="61"/>
      <c r="AB161" s="61"/>
      <c r="AC161" s="71"/>
    </row>
    <row r="162" spans="1:29" ht="15.75" customHeight="1">
      <c r="A162" s="1">
        <v>42891</v>
      </c>
      <c r="B162" s="11">
        <v>60315698</v>
      </c>
      <c r="C162" s="1" t="str">
        <f>VLOOKUP(B162,[3]CF!D:AX,47,0)</f>
        <v>M010</v>
      </c>
      <c r="D162" s="3" t="str">
        <f>VLOOKUP(B162,[3]CF!D:L,8,FALSE)</f>
        <v>55H7B</v>
      </c>
      <c r="E162" s="3" t="str">
        <f>VLOOKUP(B162,[3]CF!D:L,9,FALSE)</f>
        <v>55G1632G0H00217</v>
      </c>
      <c r="F162" s="3" t="str">
        <f t="shared" si="6"/>
        <v>PANTALLA 55</v>
      </c>
      <c r="G162" s="3"/>
      <c r="H162" s="3" t="str">
        <f>VLOOKUP(B162,[3]CF!D:AU,44,FALSE)</f>
        <v>55H7B</v>
      </c>
      <c r="I162" s="4">
        <f>VLOOKUP(H162,'[3]Precio  sap'!A:B,2,0)</f>
        <v>7774.2445454545441</v>
      </c>
      <c r="J162" s="3">
        <v>80154514</v>
      </c>
      <c r="K162" s="35">
        <v>1</v>
      </c>
      <c r="L162" s="5" t="str">
        <f t="shared" si="7"/>
        <v>PANTALLA 55</v>
      </c>
      <c r="M162" s="3">
        <f>VLOOKUP(B162,[3]CF!D:Q,14,FALSE)</f>
        <v>201038</v>
      </c>
      <c r="N162" s="6" t="str">
        <f>VLOOKUP(M162,'[3]Hisense Red Servicio'!C:X,14,0)</f>
        <v>García Salinas No. 108,Las Arboledas,Guadalupe,Zacatecas,C.P. 98608</v>
      </c>
      <c r="O162" s="7" t="str">
        <f>VLOOKUP(M162,'[3]Hisense Red Servicio'!C:X,22,0)</f>
        <v>Mario Alberto Covarrubias Montañez</v>
      </c>
      <c r="P162" s="7" t="str">
        <f>VLOOKUP(M162,'[3]Hisense Red Servicio'!C:X,18,0)</f>
        <v>Lada:/ 492998 01 70</v>
      </c>
      <c r="Q162" s="8">
        <f>VLOOKUP(L162,[3]Volumétricos!A:F,2,0)</f>
        <v>34</v>
      </c>
      <c r="R162" s="8">
        <f>VLOOKUP(L162,[3]Volumétricos!A:F,3,0)</f>
        <v>25</v>
      </c>
      <c r="S162" s="8">
        <f>VLOOKUP(L162,[3]Volumétricos!A:F,4,0)</f>
        <v>147</v>
      </c>
      <c r="T162" s="8">
        <f>VLOOKUP(L162,[3]Volumétricos!A:F,5,0)</f>
        <v>92</v>
      </c>
      <c r="U162" s="8">
        <f>VLOOKUP(L162,[3]Volumétricos!A:F,6,0)</f>
        <v>41</v>
      </c>
      <c r="V162" s="9" t="s">
        <v>0</v>
      </c>
      <c r="W162" s="9" t="s">
        <v>1</v>
      </c>
      <c r="X162" s="63"/>
      <c r="Y162" s="70"/>
      <c r="Z162" s="61"/>
      <c r="AA162" s="61"/>
      <c r="AB162" s="61"/>
      <c r="AC162" s="71"/>
    </row>
    <row r="163" spans="1:29" ht="15.75" customHeight="1">
      <c r="A163" s="1">
        <v>42891</v>
      </c>
      <c r="B163" s="11">
        <v>60318304</v>
      </c>
      <c r="C163" s="1" t="str">
        <f>VLOOKUP(B163,[3]CF!D:AX,47,0)</f>
        <v>M010</v>
      </c>
      <c r="D163" s="3" t="str">
        <f>VLOOKUP(B163,[3]CF!D:L,8,FALSE)</f>
        <v>32H5B2</v>
      </c>
      <c r="E163" s="3" t="str">
        <f>VLOOKUP(B163,[3]CF!D:L,9,FALSE)</f>
        <v>32G163667H02929</v>
      </c>
      <c r="F163" s="3" t="str">
        <f t="shared" si="6"/>
        <v>PANTALLA 32</v>
      </c>
      <c r="G163" s="3"/>
      <c r="H163" s="3" t="str">
        <f>VLOOKUP(B163,[3]CF!D:AU,44,FALSE)</f>
        <v>32H5B2</v>
      </c>
      <c r="I163" s="4">
        <f>VLOOKUP(H163,'[3]Precio  sap'!A:B,2,0)</f>
        <v>2919.8335294117646</v>
      </c>
      <c r="J163" s="3">
        <v>80154517</v>
      </c>
      <c r="K163" s="35">
        <v>1</v>
      </c>
      <c r="L163" s="5" t="str">
        <f t="shared" si="7"/>
        <v>PANTALLA 32</v>
      </c>
      <c r="M163" s="3">
        <f>VLOOKUP(B163,[3]CF!D:Q,14,FALSE)</f>
        <v>201023</v>
      </c>
      <c r="N163" s="6" t="str">
        <f>VLOOKUP(M163,'[3]Hisense Red Servicio'!C:X,14,0)</f>
        <v>San Luis No. 118 Sur, Entre Juarez Y Miñon,Centro,Tepic,Nayarit,C.P. 63000</v>
      </c>
      <c r="O163" s="7" t="str">
        <f>VLOOKUP(M163,'[3]Hisense Red Servicio'!C:X,22,0)</f>
        <v>Juan Veintitres Topete Soria</v>
      </c>
      <c r="P163" s="7" t="str">
        <f>VLOOKUP(M163,'[3]Hisense Red Servicio'!C:X,18,0)</f>
        <v>Lada:/ 311214 58 00</v>
      </c>
      <c r="Q163" s="8">
        <f>VLOOKUP(L163,[3]Volumétricos!A:F,2,0)</f>
        <v>16</v>
      </c>
      <c r="R163" s="8">
        <f>VLOOKUP(L163,[3]Volumétricos!A:F,3,0)</f>
        <v>18</v>
      </c>
      <c r="S163" s="8">
        <f>VLOOKUP(L163,[3]Volumétricos!A:F,4,0)</f>
        <v>84</v>
      </c>
      <c r="T163" s="8">
        <f>VLOOKUP(L163,[3]Volumétricos!A:F,5,0)</f>
        <v>56</v>
      </c>
      <c r="U163" s="8">
        <f>VLOOKUP(L163,[3]Volumétricos!A:F,6,0)</f>
        <v>22</v>
      </c>
      <c r="V163" s="9" t="s">
        <v>0</v>
      </c>
      <c r="W163" s="9" t="s">
        <v>1</v>
      </c>
      <c r="X163" s="63"/>
      <c r="Y163" s="70"/>
      <c r="Z163" s="61"/>
      <c r="AA163" s="61"/>
      <c r="AB163" s="61"/>
      <c r="AC163" s="71"/>
    </row>
    <row r="164" spans="1:29" ht="15.75" customHeight="1">
      <c r="A164" s="1">
        <v>42891</v>
      </c>
      <c r="B164" s="11">
        <v>60316837</v>
      </c>
      <c r="C164" s="1" t="str">
        <f>VLOOKUP(B164,[3]CF!D:AX,47,0)</f>
        <v>M010</v>
      </c>
      <c r="D164" s="3" t="str">
        <f>VLOOKUP(B164,[3]CF!D:L,8,FALSE)</f>
        <v>50H5B</v>
      </c>
      <c r="E164" s="3" t="str">
        <f>VLOOKUP(B164,[3]CF!D:L,9,FALSE)</f>
        <v>50G154816H00771</v>
      </c>
      <c r="F164" s="3" t="str">
        <f t="shared" si="6"/>
        <v>PANTALLA 50</v>
      </c>
      <c r="G164" s="3"/>
      <c r="H164" s="3" t="str">
        <f>VLOOKUP(B164,[3]CF!D:AU,44,FALSE)</f>
        <v>50H6D</v>
      </c>
      <c r="I164" s="4">
        <f>VLOOKUP(H164,'[3]Precio  sap'!A:B,2,0)</f>
        <v>6388.6940000000004</v>
      </c>
      <c r="J164" s="3">
        <v>80154496</v>
      </c>
      <c r="K164" s="35">
        <v>1</v>
      </c>
      <c r="L164" s="5" t="str">
        <f t="shared" si="7"/>
        <v>PANTALLA 50</v>
      </c>
      <c r="M164" s="3">
        <f>VLOOKUP(B164,[3]CF!D:Q,14,FALSE)</f>
        <v>201068</v>
      </c>
      <c r="N164" s="6" t="str">
        <f>VLOOKUP(M164,'[3]Hisense Red Servicio'!C:X,14,0)</f>
        <v>And. Isabel La Católica No. 1,Revolución,Xalapa,Veracruz,C.P. 91100</v>
      </c>
      <c r="O164" s="7" t="str">
        <f>VLOOKUP(M164,'[3]Hisense Red Servicio'!C:X,22,0)</f>
        <v>Alfredo Sanchez Rodriguez</v>
      </c>
      <c r="P164" s="7" t="str">
        <f>VLOOKUP(M164,'[3]Hisense Red Servicio'!C:X,18,0)</f>
        <v>Lada:/ 228842 41 57200 81 94</v>
      </c>
      <c r="Q164" s="8">
        <f>VLOOKUP(L164,[3]Volumétricos!A:F,2,0)</f>
        <v>33</v>
      </c>
      <c r="R164" s="8">
        <f>VLOOKUP(L164,[3]Volumétricos!A:F,3,0)</f>
        <v>25</v>
      </c>
      <c r="S164" s="8">
        <f>VLOOKUP(L164,[3]Volumétricos!A:F,4,0)</f>
        <v>143.5</v>
      </c>
      <c r="T164" s="8">
        <f>VLOOKUP(L164,[3]Volumétricos!A:F,5,0)</f>
        <v>89</v>
      </c>
      <c r="U164" s="8">
        <f>VLOOKUP(L164,[3]Volumétricos!A:F,6,0)</f>
        <v>39</v>
      </c>
      <c r="V164" s="9" t="s">
        <v>0</v>
      </c>
      <c r="W164" s="9" t="s">
        <v>1</v>
      </c>
      <c r="X164" s="63"/>
      <c r="Y164" s="70"/>
      <c r="Z164" s="61"/>
      <c r="AA164" s="61"/>
      <c r="AB164" s="61"/>
      <c r="AC164" s="71"/>
    </row>
    <row r="165" spans="1:29" ht="15.75" customHeight="1">
      <c r="A165" s="1">
        <v>42891</v>
      </c>
      <c r="B165" s="11">
        <v>60316208</v>
      </c>
      <c r="C165" s="1" t="str">
        <f>VLOOKUP(B165,[3]CF!D:AX,47,0)</f>
        <v>M010</v>
      </c>
      <c r="D165" s="3" t="str">
        <f>VLOOKUP(B165,[3]CF!D:L,8,FALSE)</f>
        <v>50K20DW</v>
      </c>
      <c r="E165" s="3" t="str">
        <f>VLOOKUP(B165,[3]CF!D:L,9,FALSE)</f>
        <v>50G143291H15</v>
      </c>
      <c r="F165" s="3" t="str">
        <f t="shared" si="6"/>
        <v>PANTALLA 50</v>
      </c>
      <c r="G165" s="3"/>
      <c r="H165" s="3" t="str">
        <f>VLOOKUP(B165,[3]CF!D:AU,44,FALSE)</f>
        <v>50H6D</v>
      </c>
      <c r="I165" s="4">
        <f>VLOOKUP(H165,'[3]Precio  sap'!A:B,2,0)</f>
        <v>6388.6940000000004</v>
      </c>
      <c r="J165" s="3">
        <v>80154500</v>
      </c>
      <c r="K165" s="35">
        <v>1</v>
      </c>
      <c r="L165" s="5" t="str">
        <f t="shared" si="7"/>
        <v>PANTALLA 50</v>
      </c>
      <c r="M165" s="3">
        <f>VLOOKUP(B165,[3]CF!D:Q,14,FALSE)</f>
        <v>201068</v>
      </c>
      <c r="N165" s="6" t="str">
        <f>VLOOKUP(M165,'[3]Hisense Red Servicio'!C:X,14,0)</f>
        <v>And. Isabel La Católica No. 1,Revolución,Xalapa,Veracruz,C.P. 91100</v>
      </c>
      <c r="O165" s="7" t="str">
        <f>VLOOKUP(M165,'[3]Hisense Red Servicio'!C:X,22,0)</f>
        <v>Alfredo Sanchez Rodriguez</v>
      </c>
      <c r="P165" s="7" t="str">
        <f>VLOOKUP(M165,'[3]Hisense Red Servicio'!C:X,18,0)</f>
        <v>Lada:/ 228842 41 57200 81 94</v>
      </c>
      <c r="Q165" s="8">
        <f>VLOOKUP(L165,[3]Volumétricos!A:F,2,0)</f>
        <v>33</v>
      </c>
      <c r="R165" s="8">
        <f>VLOOKUP(L165,[3]Volumétricos!A:F,3,0)</f>
        <v>25</v>
      </c>
      <c r="S165" s="8">
        <f>VLOOKUP(L165,[3]Volumétricos!A:F,4,0)</f>
        <v>143.5</v>
      </c>
      <c r="T165" s="8">
        <f>VLOOKUP(L165,[3]Volumétricos!A:F,5,0)</f>
        <v>89</v>
      </c>
      <c r="U165" s="8">
        <f>VLOOKUP(L165,[3]Volumétricos!A:F,6,0)</f>
        <v>39</v>
      </c>
      <c r="V165" s="9" t="s">
        <v>0</v>
      </c>
      <c r="W165" s="9" t="s">
        <v>1</v>
      </c>
      <c r="X165" s="63"/>
      <c r="Y165" s="70"/>
      <c r="Z165" s="61"/>
      <c r="AA165" s="61"/>
      <c r="AB165" s="61"/>
      <c r="AC165" s="71"/>
    </row>
    <row r="166" spans="1:29" ht="15.75" customHeight="1">
      <c r="A166" s="1">
        <v>42891</v>
      </c>
      <c r="B166" s="11">
        <v>60313754</v>
      </c>
      <c r="C166" s="1" t="str">
        <f>VLOOKUP(B166,[3]CF!D:AX,47,0)</f>
        <v>M010</v>
      </c>
      <c r="D166" s="3" t="str">
        <f>VLOOKUP(B166,[3]CF!D:L,8,FALSE)</f>
        <v>50H5B</v>
      </c>
      <c r="E166" s="3" t="str">
        <f>VLOOKUP(B166,[3]CF!D:L,9,FALSE)</f>
        <v>50G154817H00964</v>
      </c>
      <c r="F166" s="3" t="str">
        <f t="shared" si="6"/>
        <v>PANTALLA 50</v>
      </c>
      <c r="G166" s="3"/>
      <c r="H166" s="3" t="str">
        <f>VLOOKUP(B166,[3]CF!D:AU,44,FALSE)</f>
        <v>50H6D</v>
      </c>
      <c r="I166" s="4">
        <f>VLOOKUP(H166,'[3]Precio  sap'!A:B,2,0)</f>
        <v>6388.6940000000004</v>
      </c>
      <c r="J166" s="3">
        <v>80154677</v>
      </c>
      <c r="K166" s="35">
        <v>1</v>
      </c>
      <c r="L166" s="5" t="str">
        <f t="shared" si="7"/>
        <v>PANTALLA 50</v>
      </c>
      <c r="M166" s="3">
        <f>VLOOKUP(B166,[3]CF!D:Q,14,FALSE)</f>
        <v>201068</v>
      </c>
      <c r="N166" s="6" t="str">
        <f>VLOOKUP(M166,'[3]Hisense Red Servicio'!C:X,14,0)</f>
        <v>And. Isabel La Católica No. 1,Revolución,Xalapa,Veracruz,C.P. 91100</v>
      </c>
      <c r="O166" s="7" t="str">
        <f>VLOOKUP(M166,'[3]Hisense Red Servicio'!C:X,22,0)</f>
        <v>Alfredo Sanchez Rodriguez</v>
      </c>
      <c r="P166" s="7" t="str">
        <f>VLOOKUP(M166,'[3]Hisense Red Servicio'!C:X,18,0)</f>
        <v>Lada:/ 228842 41 57200 81 94</v>
      </c>
      <c r="Q166" s="8">
        <f>VLOOKUP(L166,[3]Volumétricos!A:F,2,0)</f>
        <v>33</v>
      </c>
      <c r="R166" s="8">
        <f>VLOOKUP(L166,[3]Volumétricos!A:F,3,0)</f>
        <v>25</v>
      </c>
      <c r="S166" s="8">
        <f>VLOOKUP(L166,[3]Volumétricos!A:F,4,0)</f>
        <v>143.5</v>
      </c>
      <c r="T166" s="8">
        <f>VLOOKUP(L166,[3]Volumétricos!A:F,5,0)</f>
        <v>89</v>
      </c>
      <c r="U166" s="8">
        <f>VLOOKUP(L166,[3]Volumétricos!A:F,6,0)</f>
        <v>39</v>
      </c>
      <c r="V166" s="9" t="s">
        <v>0</v>
      </c>
      <c r="W166" s="9" t="s">
        <v>1</v>
      </c>
      <c r="X166" s="63"/>
      <c r="Y166" s="70"/>
      <c r="Z166" s="61"/>
      <c r="AA166" s="61"/>
      <c r="AB166" s="61"/>
      <c r="AC166" s="71"/>
    </row>
    <row r="167" spans="1:29" ht="15.75" customHeight="1">
      <c r="A167" s="1">
        <v>42891</v>
      </c>
      <c r="B167" s="11">
        <v>60314967</v>
      </c>
      <c r="C167" s="1" t="str">
        <f>VLOOKUP(B167,[3]CF!D:AX,47,0)</f>
        <v>M010</v>
      </c>
      <c r="D167" s="3" t="str">
        <f>VLOOKUP(B167,[3]CF!D:L,8,FALSE)</f>
        <v>50K20D</v>
      </c>
      <c r="E167" s="3" t="str">
        <f>VLOOKUP(B167,[3]CF!D:L,9,FALSE)</f>
        <v>50J140472H00347</v>
      </c>
      <c r="F167" s="3" t="str">
        <f t="shared" si="6"/>
        <v>PANTALLA 50</v>
      </c>
      <c r="G167" s="3"/>
      <c r="H167" s="3" t="str">
        <f>VLOOKUP(B167,[3]CF!D:AU,44,FALSE)</f>
        <v>50H6D</v>
      </c>
      <c r="I167" s="4">
        <f>VLOOKUP(H167,'[3]Precio  sap'!A:B,2,0)</f>
        <v>6388.6940000000004</v>
      </c>
      <c r="J167" s="3">
        <v>80154676</v>
      </c>
      <c r="K167" s="35">
        <v>1</v>
      </c>
      <c r="L167" s="5" t="str">
        <f t="shared" si="7"/>
        <v>PANTALLA 50</v>
      </c>
      <c r="M167" s="3">
        <f>VLOOKUP(B167,[3]CF!D:Q,14,FALSE)</f>
        <v>201068</v>
      </c>
      <c r="N167" s="6" t="str">
        <f>VLOOKUP(M167,'[3]Hisense Red Servicio'!C:X,14,0)</f>
        <v>And. Isabel La Católica No. 1,Revolución,Xalapa,Veracruz,C.P. 91100</v>
      </c>
      <c r="O167" s="7" t="str">
        <f>VLOOKUP(M167,'[3]Hisense Red Servicio'!C:X,22,0)</f>
        <v>Alfredo Sanchez Rodriguez</v>
      </c>
      <c r="P167" s="7" t="str">
        <f>VLOOKUP(M167,'[3]Hisense Red Servicio'!C:X,18,0)</f>
        <v>Lada:/ 228842 41 57200 81 94</v>
      </c>
      <c r="Q167" s="8">
        <f>VLOOKUP(L167,[3]Volumétricos!A:F,2,0)</f>
        <v>33</v>
      </c>
      <c r="R167" s="8">
        <f>VLOOKUP(L167,[3]Volumétricos!A:F,3,0)</f>
        <v>25</v>
      </c>
      <c r="S167" s="8">
        <f>VLOOKUP(L167,[3]Volumétricos!A:F,4,0)</f>
        <v>143.5</v>
      </c>
      <c r="T167" s="8">
        <f>VLOOKUP(L167,[3]Volumétricos!A:F,5,0)</f>
        <v>89</v>
      </c>
      <c r="U167" s="8">
        <f>VLOOKUP(L167,[3]Volumétricos!A:F,6,0)</f>
        <v>39</v>
      </c>
      <c r="V167" s="9" t="s">
        <v>0</v>
      </c>
      <c r="W167" s="9" t="s">
        <v>1</v>
      </c>
      <c r="X167" s="63"/>
      <c r="Y167" s="70"/>
      <c r="Z167" s="61"/>
      <c r="AA167" s="61"/>
      <c r="AB167" s="61"/>
      <c r="AC167" s="71"/>
    </row>
    <row r="168" spans="1:29" ht="15.75" customHeight="1">
      <c r="A168" s="1">
        <v>42891</v>
      </c>
      <c r="B168" s="11">
        <v>60315635</v>
      </c>
      <c r="C168" s="1" t="str">
        <f>VLOOKUP(B168,[3]CF!D:AX,47,0)</f>
        <v>M010</v>
      </c>
      <c r="D168" s="3" t="str">
        <f>VLOOKUP(B168,[3]CF!D:L,8,FALSE)</f>
        <v>50K20DW</v>
      </c>
      <c r="E168" s="3" t="str">
        <f>VLOOKUP(B168,[3]CF!D:L,9,FALSE)</f>
        <v>50G143291H06670</v>
      </c>
      <c r="F168" s="3" t="str">
        <f t="shared" si="6"/>
        <v>PANTALLA 50</v>
      </c>
      <c r="G168" s="3"/>
      <c r="H168" s="3" t="str">
        <f>VLOOKUP(B168,[3]CF!D:AU,44,FALSE)</f>
        <v>50H6D</v>
      </c>
      <c r="I168" s="4">
        <f>VLOOKUP(H168,'[3]Precio  sap'!A:B,2,0)</f>
        <v>6388.6940000000004</v>
      </c>
      <c r="J168" s="3">
        <v>80154675</v>
      </c>
      <c r="K168" s="35">
        <v>1</v>
      </c>
      <c r="L168" s="5" t="str">
        <f t="shared" si="7"/>
        <v>PANTALLA 50</v>
      </c>
      <c r="M168" s="3">
        <f>VLOOKUP(B168,[3]CF!D:Q,14,FALSE)</f>
        <v>201068</v>
      </c>
      <c r="N168" s="6" t="str">
        <f>VLOOKUP(M168,'[3]Hisense Red Servicio'!C:X,14,0)</f>
        <v>And. Isabel La Católica No. 1,Revolución,Xalapa,Veracruz,C.P. 91100</v>
      </c>
      <c r="O168" s="7" t="str">
        <f>VLOOKUP(M168,'[3]Hisense Red Servicio'!C:X,22,0)</f>
        <v>Alfredo Sanchez Rodriguez</v>
      </c>
      <c r="P168" s="7" t="str">
        <f>VLOOKUP(M168,'[3]Hisense Red Servicio'!C:X,18,0)</f>
        <v>Lada:/ 228842 41 57200 81 94</v>
      </c>
      <c r="Q168" s="8">
        <f>VLOOKUP(L168,[3]Volumétricos!A:F,2,0)</f>
        <v>33</v>
      </c>
      <c r="R168" s="8">
        <f>VLOOKUP(L168,[3]Volumétricos!A:F,3,0)</f>
        <v>25</v>
      </c>
      <c r="S168" s="8">
        <f>VLOOKUP(L168,[3]Volumétricos!A:F,4,0)</f>
        <v>143.5</v>
      </c>
      <c r="T168" s="8">
        <f>VLOOKUP(L168,[3]Volumétricos!A:F,5,0)</f>
        <v>89</v>
      </c>
      <c r="U168" s="8">
        <f>VLOOKUP(L168,[3]Volumétricos!A:F,6,0)</f>
        <v>39</v>
      </c>
      <c r="V168" s="9" t="s">
        <v>0</v>
      </c>
      <c r="W168" s="9" t="s">
        <v>1</v>
      </c>
      <c r="X168" s="63"/>
      <c r="Y168" s="70"/>
      <c r="Z168" s="61"/>
      <c r="AA168" s="61"/>
      <c r="AB168" s="61"/>
      <c r="AC168" s="71"/>
    </row>
    <row r="169" spans="1:29" ht="15.75" customHeight="1">
      <c r="A169" s="1">
        <v>42891</v>
      </c>
      <c r="B169" s="11">
        <v>60315097</v>
      </c>
      <c r="C169" s="1" t="str">
        <f>VLOOKUP(B169,[3]CF!D:AX,47,0)</f>
        <v>M010</v>
      </c>
      <c r="D169" s="3" t="str">
        <f>VLOOKUP(B169,[3]CF!D:L,8,FALSE)</f>
        <v>50K20DW</v>
      </c>
      <c r="E169" s="3" t="str">
        <f>VLOOKUP(B169,[3]CF!D:L,9,FALSE)</f>
        <v>50G143291H19341</v>
      </c>
      <c r="F169" s="3" t="str">
        <f t="shared" si="6"/>
        <v>PANTALLA 50</v>
      </c>
      <c r="G169" s="3"/>
      <c r="H169" s="3" t="str">
        <f>VLOOKUP(B169,[3]CF!D:AU,44,FALSE)</f>
        <v>50H6D</v>
      </c>
      <c r="I169" s="4">
        <f>VLOOKUP(H169,'[3]Precio  sap'!A:B,2,0)</f>
        <v>6388.6940000000004</v>
      </c>
      <c r="J169" s="3">
        <v>80154674</v>
      </c>
      <c r="K169" s="35">
        <v>1</v>
      </c>
      <c r="L169" s="5" t="str">
        <f t="shared" si="7"/>
        <v>PANTALLA 50</v>
      </c>
      <c r="M169" s="3">
        <f>VLOOKUP(B169,[3]CF!D:Q,14,FALSE)</f>
        <v>201068</v>
      </c>
      <c r="N169" s="6" t="str">
        <f>VLOOKUP(M169,'[3]Hisense Red Servicio'!C:X,14,0)</f>
        <v>And. Isabel La Católica No. 1,Revolución,Xalapa,Veracruz,C.P. 91100</v>
      </c>
      <c r="O169" s="7" t="str">
        <f>VLOOKUP(M169,'[3]Hisense Red Servicio'!C:X,22,0)</f>
        <v>Alfredo Sanchez Rodriguez</v>
      </c>
      <c r="P169" s="7" t="str">
        <f>VLOOKUP(M169,'[3]Hisense Red Servicio'!C:X,18,0)</f>
        <v>Lada:/ 228842 41 57200 81 94</v>
      </c>
      <c r="Q169" s="8">
        <f>VLOOKUP(L169,[3]Volumétricos!A:F,2,0)</f>
        <v>33</v>
      </c>
      <c r="R169" s="8">
        <f>VLOOKUP(L169,[3]Volumétricos!A:F,3,0)</f>
        <v>25</v>
      </c>
      <c r="S169" s="8">
        <f>VLOOKUP(L169,[3]Volumétricos!A:F,4,0)</f>
        <v>143.5</v>
      </c>
      <c r="T169" s="8">
        <f>VLOOKUP(L169,[3]Volumétricos!A:F,5,0)</f>
        <v>89</v>
      </c>
      <c r="U169" s="8">
        <f>VLOOKUP(L169,[3]Volumétricos!A:F,6,0)</f>
        <v>39</v>
      </c>
      <c r="V169" s="9" t="s">
        <v>0</v>
      </c>
      <c r="W169" s="9" t="s">
        <v>1</v>
      </c>
      <c r="X169" s="63"/>
      <c r="Y169" s="70"/>
      <c r="Z169" s="61"/>
      <c r="AA169" s="61"/>
      <c r="AB169" s="61"/>
      <c r="AC169" s="71"/>
    </row>
    <row r="170" spans="1:29" ht="15.75" customHeight="1">
      <c r="A170" s="1">
        <v>42891</v>
      </c>
      <c r="B170" s="11">
        <v>60318463</v>
      </c>
      <c r="C170" s="1" t="str">
        <f>VLOOKUP(B170,[3]CF!D:AX,47,0)</f>
        <v>M010</v>
      </c>
      <c r="D170" s="3" t="str">
        <f>VLOOKUP(B170,[3]CF!D:L,8,FALSE)</f>
        <v>LC-40N5000U</v>
      </c>
      <c r="E170" s="3" t="str">
        <f>VLOOKUP(B170,[3]CF!D:L,9,FALSE)</f>
        <v>40G161734H00699</v>
      </c>
      <c r="F170" s="3" t="str">
        <f t="shared" si="6"/>
        <v>PANTALLA 40</v>
      </c>
      <c r="G170" s="3"/>
      <c r="H170" s="3" t="str">
        <f>VLOOKUP(B170,[3]CF!D:AU,44,FALSE)</f>
        <v>LC-40N5000U</v>
      </c>
      <c r="I170" s="4">
        <f>VLOOKUP(H170,'[3]Precio  sap'!A:B,2,0)</f>
        <v>4069.4875000000002</v>
      </c>
      <c r="J170" s="3">
        <v>80155188</v>
      </c>
      <c r="K170" s="35">
        <v>1</v>
      </c>
      <c r="L170" s="5" t="s">
        <v>10</v>
      </c>
      <c r="M170" s="3">
        <f>VLOOKUP(B170,[3]CF!D:Q,14,FALSE)</f>
        <v>201057</v>
      </c>
      <c r="N170" s="6" t="str">
        <f>VLOOKUP(M170,'[3]Hisense Red Servicio'!C:X,14,0)</f>
        <v>Av. Xola No. 1561-B,Narvarte,Benito Juárez,Ciudad De México,C.P. 03020</v>
      </c>
      <c r="O170" s="7" t="str">
        <f>VLOOKUP(M170,'[3]Hisense Red Servicio'!C:X,22,0)</f>
        <v>Marco Antonio Olvera Hernández</v>
      </c>
      <c r="P170" s="7" t="str">
        <f>VLOOKUP(M170,'[3]Hisense Red Servicio'!C:X,18,0)</f>
        <v>Lada:/ 5555 38 47 6252 35 74 84, 55 30 81 05</v>
      </c>
      <c r="Q170" s="8">
        <f>VLOOKUP(L170,[3]Volumétricos!A:F,2,0)</f>
        <v>19</v>
      </c>
      <c r="R170" s="8">
        <f>VLOOKUP(L170,[3]Volumétricos!A:F,3,0)</f>
        <v>20</v>
      </c>
      <c r="S170" s="8">
        <f>VLOOKUP(L170,[3]Volumétricos!A:F,4,0)</f>
        <v>90</v>
      </c>
      <c r="T170" s="8">
        <f>VLOOKUP(L170,[3]Volumétricos!A:F,5,0)</f>
        <v>60</v>
      </c>
      <c r="U170" s="8">
        <f>VLOOKUP(L170,[3]Volumétricos!A:F,6,0)</f>
        <v>26</v>
      </c>
      <c r="V170" s="9" t="s">
        <v>0</v>
      </c>
      <c r="W170" s="9" t="s">
        <v>1</v>
      </c>
      <c r="X170" s="63"/>
      <c r="Y170" s="70"/>
      <c r="Z170" s="61"/>
      <c r="AA170" s="61"/>
      <c r="AB170" s="61"/>
      <c r="AC170" s="71"/>
    </row>
    <row r="171" spans="1:29" ht="15.75" customHeight="1">
      <c r="A171" s="1">
        <v>42891</v>
      </c>
      <c r="B171" s="11">
        <v>60318440</v>
      </c>
      <c r="C171" s="1" t="str">
        <f>VLOOKUP(B171,[3]CF!D:AX,47,0)</f>
        <v>M010</v>
      </c>
      <c r="D171" s="3" t="str">
        <f>VLOOKUP(B171,[3]CF!D:L,8,FALSE)</f>
        <v>55H7B</v>
      </c>
      <c r="E171" s="3" t="str">
        <f>VLOOKUP(B171,[3]CF!D:L,9,FALSE)</f>
        <v>55G1623K3H00526</v>
      </c>
      <c r="F171" s="3" t="str">
        <f t="shared" si="6"/>
        <v>PANTALLA 55</v>
      </c>
      <c r="G171" s="3"/>
      <c r="H171" s="3" t="str">
        <f>VLOOKUP(B171,[3]CF!D:AU,44,FALSE)</f>
        <v>55H7B</v>
      </c>
      <c r="I171" s="4">
        <f>VLOOKUP(H171,'[3]Precio  sap'!A:B,2,0)</f>
        <v>7774.2445454545441</v>
      </c>
      <c r="J171" s="3">
        <v>80155189</v>
      </c>
      <c r="K171" s="35">
        <v>1</v>
      </c>
      <c r="L171" s="5" t="str">
        <f t="shared" si="7"/>
        <v>PANTALLA 55</v>
      </c>
      <c r="M171" s="3">
        <f>VLOOKUP(B171,[3]CF!D:Q,14,FALSE)</f>
        <v>201057</v>
      </c>
      <c r="N171" s="6" t="str">
        <f>VLOOKUP(M171,'[3]Hisense Red Servicio'!C:X,14,0)</f>
        <v>Av. Xola No. 1561-B,Narvarte,Benito Juárez,Ciudad De México,C.P. 03020</v>
      </c>
      <c r="O171" s="7" t="str">
        <f>VLOOKUP(M171,'[3]Hisense Red Servicio'!C:X,22,0)</f>
        <v>Marco Antonio Olvera Hernández</v>
      </c>
      <c r="P171" s="7" t="str">
        <f>VLOOKUP(M171,'[3]Hisense Red Servicio'!C:X,18,0)</f>
        <v>Lada:/ 5555 38 47 6252 35 74 84, 55 30 81 05</v>
      </c>
      <c r="Q171" s="8">
        <f>VLOOKUP(L171,[3]Volumétricos!A:F,2,0)</f>
        <v>34</v>
      </c>
      <c r="R171" s="8">
        <f>VLOOKUP(L171,[3]Volumétricos!A:F,3,0)</f>
        <v>25</v>
      </c>
      <c r="S171" s="8">
        <f>VLOOKUP(L171,[3]Volumétricos!A:F,4,0)</f>
        <v>147</v>
      </c>
      <c r="T171" s="8">
        <f>VLOOKUP(L171,[3]Volumétricos!A:F,5,0)</f>
        <v>92</v>
      </c>
      <c r="U171" s="8">
        <f>VLOOKUP(L171,[3]Volumétricos!A:F,6,0)</f>
        <v>41</v>
      </c>
      <c r="V171" s="9" t="s">
        <v>0</v>
      </c>
      <c r="W171" s="9" t="s">
        <v>1</v>
      </c>
      <c r="X171" s="63"/>
      <c r="Y171" s="70"/>
      <c r="Z171" s="61"/>
      <c r="AA171" s="61"/>
      <c r="AB171" s="61"/>
      <c r="AC171" s="71"/>
    </row>
    <row r="172" spans="1:29" ht="15.75" customHeight="1">
      <c r="A172" s="1">
        <v>42891</v>
      </c>
      <c r="B172" s="11">
        <v>60318384</v>
      </c>
      <c r="C172" s="1" t="str">
        <f>VLOOKUP(B172,[3]CF!D:AX,47,0)</f>
        <v>M010</v>
      </c>
      <c r="D172" s="3" t="str">
        <f>VLOOKUP(B172,[3]CF!D:L,8,FALSE)</f>
        <v>55H7G</v>
      </c>
      <c r="E172" s="3" t="str">
        <f>VLOOKUP(B172,[3]CF!D:L,9,FALSE)</f>
        <v>55J141036H00416</v>
      </c>
      <c r="F172" s="3" t="str">
        <f t="shared" si="6"/>
        <v>PANTALLA 55</v>
      </c>
      <c r="G172" s="3"/>
      <c r="H172" s="3" t="str">
        <f>VLOOKUP(B172,[3]CF!D:AU,44,FALSE)</f>
        <v>55H7B</v>
      </c>
      <c r="I172" s="4">
        <f>VLOOKUP(H172,'[3]Precio  sap'!A:B,2,0)</f>
        <v>7774.2445454545441</v>
      </c>
      <c r="J172" s="3">
        <v>80155190</v>
      </c>
      <c r="K172" s="35">
        <v>1</v>
      </c>
      <c r="L172" s="5" t="str">
        <f t="shared" si="7"/>
        <v>PANTALLA 55</v>
      </c>
      <c r="M172" s="3">
        <f>VLOOKUP(B172,[3]CF!D:Q,14,FALSE)</f>
        <v>201057</v>
      </c>
      <c r="N172" s="6" t="str">
        <f>VLOOKUP(M172,'[3]Hisense Red Servicio'!C:X,14,0)</f>
        <v>Av. Xola No. 1561-B,Narvarte,Benito Juárez,Ciudad De México,C.P. 03020</v>
      </c>
      <c r="O172" s="7" t="str">
        <f>VLOOKUP(M172,'[3]Hisense Red Servicio'!C:X,22,0)</f>
        <v>Marco Antonio Olvera Hernández</v>
      </c>
      <c r="P172" s="7" t="str">
        <f>VLOOKUP(M172,'[3]Hisense Red Servicio'!C:X,18,0)</f>
        <v>Lada:/ 5555 38 47 6252 35 74 84, 55 30 81 05</v>
      </c>
      <c r="Q172" s="8">
        <f>VLOOKUP(L172,[3]Volumétricos!A:F,2,0)</f>
        <v>34</v>
      </c>
      <c r="R172" s="8">
        <f>VLOOKUP(L172,[3]Volumétricos!A:F,3,0)</f>
        <v>25</v>
      </c>
      <c r="S172" s="8">
        <f>VLOOKUP(L172,[3]Volumétricos!A:F,4,0)</f>
        <v>147</v>
      </c>
      <c r="T172" s="8">
        <f>VLOOKUP(L172,[3]Volumétricos!A:F,5,0)</f>
        <v>92</v>
      </c>
      <c r="U172" s="8">
        <f>VLOOKUP(L172,[3]Volumétricos!A:F,6,0)</f>
        <v>41</v>
      </c>
      <c r="V172" s="9" t="s">
        <v>0</v>
      </c>
      <c r="W172" s="9" t="s">
        <v>1</v>
      </c>
      <c r="X172" s="63"/>
      <c r="Y172" s="70"/>
      <c r="Z172" s="61"/>
      <c r="AA172" s="61"/>
      <c r="AB172" s="61"/>
      <c r="AC172" s="71"/>
    </row>
    <row r="173" spans="1:29" ht="15.75" customHeight="1">
      <c r="A173" s="1">
        <v>42891</v>
      </c>
      <c r="B173" s="11">
        <v>60318372</v>
      </c>
      <c r="C173" s="1" t="str">
        <f>VLOOKUP(B173,[3]CF!D:AX,47,0)</f>
        <v>M010</v>
      </c>
      <c r="D173" s="3" t="str">
        <f>VLOOKUP(B173,[3]CF!D:L,8,FALSE)</f>
        <v>50K20DW</v>
      </c>
      <c r="E173" s="3" t="str">
        <f>VLOOKUP(B173,[3]CF!D:L,9,FALSE)</f>
        <v>50J14064H00261</v>
      </c>
      <c r="F173" s="3" t="str">
        <f t="shared" si="6"/>
        <v>PANTALLA 50</v>
      </c>
      <c r="G173" s="3"/>
      <c r="H173" s="3" t="str">
        <f>VLOOKUP(B173,[3]CF!D:AU,44,FALSE)</f>
        <v>55H7B</v>
      </c>
      <c r="I173" s="4">
        <f>VLOOKUP(H173,'[3]Precio  sap'!A:B,2,0)</f>
        <v>7774.2445454545441</v>
      </c>
      <c r="J173" s="3">
        <v>80155191</v>
      </c>
      <c r="K173" s="35">
        <v>1</v>
      </c>
      <c r="L173" s="5" t="str">
        <f t="shared" si="7"/>
        <v>PANTALLA 55</v>
      </c>
      <c r="M173" s="3">
        <f>VLOOKUP(B173,[3]CF!D:Q,14,FALSE)</f>
        <v>201057</v>
      </c>
      <c r="N173" s="6" t="str">
        <f>VLOOKUP(M173,'[3]Hisense Red Servicio'!C:X,14,0)</f>
        <v>Av. Xola No. 1561-B,Narvarte,Benito Juárez,Ciudad De México,C.P. 03020</v>
      </c>
      <c r="O173" s="7" t="str">
        <f>VLOOKUP(M173,'[3]Hisense Red Servicio'!C:X,22,0)</f>
        <v>Marco Antonio Olvera Hernández</v>
      </c>
      <c r="P173" s="7" t="str">
        <f>VLOOKUP(M173,'[3]Hisense Red Servicio'!C:X,18,0)</f>
        <v>Lada:/ 5555 38 47 6252 35 74 84, 55 30 81 05</v>
      </c>
      <c r="Q173" s="8">
        <f>VLOOKUP(L173,[3]Volumétricos!A:F,2,0)</f>
        <v>34</v>
      </c>
      <c r="R173" s="8">
        <f>VLOOKUP(L173,[3]Volumétricos!A:F,3,0)</f>
        <v>25</v>
      </c>
      <c r="S173" s="8">
        <f>VLOOKUP(L173,[3]Volumétricos!A:F,4,0)</f>
        <v>147</v>
      </c>
      <c r="T173" s="8">
        <f>VLOOKUP(L173,[3]Volumétricos!A:F,5,0)</f>
        <v>92</v>
      </c>
      <c r="U173" s="8">
        <f>VLOOKUP(L173,[3]Volumétricos!A:F,6,0)</f>
        <v>41</v>
      </c>
      <c r="V173" s="9" t="s">
        <v>0</v>
      </c>
      <c r="W173" s="9" t="s">
        <v>1</v>
      </c>
      <c r="X173" s="63"/>
      <c r="Y173" s="70"/>
      <c r="Z173" s="61"/>
      <c r="AA173" s="61"/>
      <c r="AB173" s="61"/>
      <c r="AC173" s="71"/>
    </row>
    <row r="174" spans="1:29" ht="15.75" customHeight="1">
      <c r="A174" s="1">
        <v>42891</v>
      </c>
      <c r="B174" s="11">
        <v>60316014</v>
      </c>
      <c r="C174" s="1" t="str">
        <f>VLOOKUP(B174,[3]CF!D:AX,47,0)</f>
        <v>M010</v>
      </c>
      <c r="D174" s="3" t="str">
        <f>VLOOKUP(B174,[3]CF!D:L,8,FALSE)</f>
        <v>AS-18CR5FWATD</v>
      </c>
      <c r="E174" s="3" t="str">
        <f>VLOOKUP(B174,[3]CF!D:L,9,FALSE)</f>
        <v>1KK0180MXMOP0KFLMC20422</v>
      </c>
      <c r="F174" s="3" t="s">
        <v>233</v>
      </c>
      <c r="G174" s="3"/>
      <c r="H174" s="3" t="str">
        <f>VLOOKUP(B174,[3]CF!D:AU,44,FALSE)</f>
        <v>AS-22CR5FFBTD-IDU</v>
      </c>
      <c r="I174" s="4">
        <f>VLOOKUP(H174,'[3]Precio  sap'!A:B,2,0)</f>
        <v>1194.8499999999999</v>
      </c>
      <c r="J174" s="3">
        <v>80155668</v>
      </c>
      <c r="K174" s="35">
        <v>1</v>
      </c>
      <c r="L174" s="3" t="s">
        <v>233</v>
      </c>
      <c r="M174" s="3">
        <f>VLOOKUP(B174,[3]CF!D:Q,14,FALSE)</f>
        <v>202245</v>
      </c>
      <c r="N174" s="6" t="str">
        <f>VLOOKUP(M174,'[3]Hisense Red Servicio'!C:X,14,0)</f>
        <v>Paseo Lomas De Rosales 602, Entre Faja De Oro Y Loma De Oro,Fraccionamiento Lomas De Rosales ,Altamira,Tamaulipas,C.P. 89100</v>
      </c>
      <c r="O174" s="7" t="str">
        <f>VLOOKUP(M174,'[3]Hisense Red Servicio'!C:X,22,0)</f>
        <v>Sarahi Pineda Contreras</v>
      </c>
      <c r="P174" s="7" t="str">
        <f>VLOOKUP(M174,'[3]Hisense Red Servicio'!C:X,18,0)</f>
        <v>Lada:/ 833125 05 82045 833 300 96 91</v>
      </c>
      <c r="Q174" s="8">
        <f>VLOOKUP(L174,[3]Volumétricos!A:F,2,0)</f>
        <v>46</v>
      </c>
      <c r="R174" s="8">
        <f>VLOOKUP(L174,[3]Volumétricos!A:F,3,0)</f>
        <v>67</v>
      </c>
      <c r="S174" s="8">
        <f>VLOOKUP(L174,[3]Volumétricos!A:F,4,0)</f>
        <v>98</v>
      </c>
      <c r="T174" s="8">
        <f>VLOOKUP(L174,[3]Volumétricos!A:F,5,0)</f>
        <v>39</v>
      </c>
      <c r="U174" s="8">
        <f>VLOOKUP(L174,[3]Volumétricos!A:F,6,0)</f>
        <v>50</v>
      </c>
      <c r="V174" s="9" t="s">
        <v>0</v>
      </c>
      <c r="W174" s="9" t="s">
        <v>1</v>
      </c>
      <c r="X174" s="63"/>
      <c r="Y174" s="70"/>
      <c r="Z174" s="61"/>
      <c r="AA174" s="61"/>
      <c r="AB174" s="61"/>
      <c r="AC174" s="71"/>
    </row>
    <row r="175" spans="1:29" ht="15.75" customHeight="1">
      <c r="A175" s="1">
        <v>42891</v>
      </c>
      <c r="B175" s="11">
        <v>60313110</v>
      </c>
      <c r="C175" s="1" t="str">
        <f>VLOOKUP(B175,[3]CF!D:AX,47,0)</f>
        <v>M010</v>
      </c>
      <c r="D175" s="3" t="str">
        <f>VLOOKUP(B175,[3]CF!D:L,8,FALSE)</f>
        <v>RR31D6DLX</v>
      </c>
      <c r="E175" s="3" t="str">
        <f>VLOOKUP(B175,[3]CF!D:L,9,FALSE)</f>
        <v>1B0087Z0000JBH0MNE12050</v>
      </c>
      <c r="F175" s="3" t="s">
        <v>235</v>
      </c>
      <c r="G175" s="3"/>
      <c r="H175" s="3" t="str">
        <f>VLOOKUP(B175,[3]CF!D:AU,44,FALSE)</f>
        <v>RR31D6DLX</v>
      </c>
      <c r="I175" s="4">
        <f>VLOOKUP(H175,'[3]Precio  sap'!A:B,2,0)</f>
        <v>1481.74</v>
      </c>
      <c r="J175" s="3">
        <v>80155669</v>
      </c>
      <c r="K175" s="35">
        <v>1</v>
      </c>
      <c r="L175" s="5" t="s">
        <v>235</v>
      </c>
      <c r="M175" s="3">
        <f>VLOOKUP(B175,[3]CF!D:Q,14,FALSE)</f>
        <v>201070</v>
      </c>
      <c r="N175" s="6" t="str">
        <f>VLOOKUP(M175,'[3]Hisense Red Servicio'!C:X,14,0)</f>
        <v>4A Av. Sur No. 46, Entre 4Ta Y 6Ta Poniente,Centro,Tapachula,Chiapas,C.P. 30700</v>
      </c>
      <c r="O175" s="7" t="str">
        <f>VLOOKUP(M175,'[3]Hisense Red Servicio'!C:X,22,0)</f>
        <v>Adrian Caballero Rodriguez</v>
      </c>
      <c r="P175" s="7" t="str">
        <f>VLOOKUP(M175,'[3]Hisense Red Servicio'!C:X,18,0)</f>
        <v>Lada:/ 962118 21 83141 50 78</v>
      </c>
      <c r="Q175" s="8">
        <f>VLOOKUP(L175,[3]Volumétricos!A:F,2,0)</f>
        <v>28</v>
      </c>
      <c r="R175" s="8">
        <f>VLOOKUP(L175,[3]Volumétricos!A:F,3,0)</f>
        <v>55</v>
      </c>
      <c r="S175" s="8">
        <f>VLOOKUP(L175,[3]Volumétricos!A:F,4,0)</f>
        <v>58</v>
      </c>
      <c r="T175" s="8">
        <f>VLOOKUP(L175,[3]Volumétricos!A:F,5,0)</f>
        <v>89</v>
      </c>
      <c r="U175" s="8">
        <f>VLOOKUP(L175,[3]Volumétricos!A:F,6,0)</f>
        <v>57</v>
      </c>
      <c r="V175" s="9" t="s">
        <v>0</v>
      </c>
      <c r="W175" s="9" t="s">
        <v>1</v>
      </c>
      <c r="X175" s="63"/>
      <c r="Y175" s="70"/>
      <c r="Z175" s="61"/>
      <c r="AA175" s="61"/>
      <c r="AB175" s="61"/>
      <c r="AC175" s="71"/>
    </row>
    <row r="176" spans="1:29" ht="15.75" customHeight="1">
      <c r="A176" s="1">
        <v>42891</v>
      </c>
      <c r="B176" s="11">
        <v>60316186</v>
      </c>
      <c r="C176" s="1" t="str">
        <f>VLOOKUP(B176,[3]CF!D:AX,47,0)</f>
        <v>M010</v>
      </c>
      <c r="D176" s="3" t="str">
        <f>VLOOKUP(B176,[3]CF!D:L,8,FALSE)</f>
        <v>50K20DW</v>
      </c>
      <c r="E176" s="3" t="str">
        <f>VLOOKUP(B176,[3]CF!D:L,9,FALSE)</f>
        <v>50J140464H04657</v>
      </c>
      <c r="F176" s="3" t="str">
        <f t="shared" si="6"/>
        <v>PANTALLA 50</v>
      </c>
      <c r="G176" s="3"/>
      <c r="H176" s="3" t="str">
        <f>VLOOKUP(B176,[3]CF!D:AU,44,FALSE)</f>
        <v>50H6D</v>
      </c>
      <c r="I176" s="4">
        <f>VLOOKUP(H176,'[3]Precio  sap'!A:B,2,0)</f>
        <v>6388.6940000000004</v>
      </c>
      <c r="J176" s="3">
        <v>80154665</v>
      </c>
      <c r="K176" s="35">
        <v>1</v>
      </c>
      <c r="L176" s="5" t="str">
        <f t="shared" si="7"/>
        <v>PANTALLA 50</v>
      </c>
      <c r="M176" s="3">
        <f>VLOOKUP(B176,[3]CF!D:Q,14,FALSE)</f>
        <v>201611</v>
      </c>
      <c r="N176" s="6" t="str">
        <f>VLOOKUP(M176,'[3]Hisense Red Servicio'!C:X,14,0)</f>
        <v>Juan N Alvarez No. 14 int. 9,Centro,Iguala,Guerrero,C.P. 40000</v>
      </c>
      <c r="O176" s="7" t="str">
        <f>VLOOKUP(M176,'[3]Hisense Red Servicio'!C:X,22,0)</f>
        <v>Elodia Martinez Moctezuma</v>
      </c>
      <c r="P176" s="7" t="str">
        <f>VLOOKUP(M176,'[3]Hisense Red Servicio'!C:X,18,0)</f>
        <v>Lada:/ 733110 34 39</v>
      </c>
      <c r="Q176" s="8">
        <f>VLOOKUP(L176,[3]Volumétricos!A:F,2,0)</f>
        <v>33</v>
      </c>
      <c r="R176" s="8">
        <f>VLOOKUP(L176,[3]Volumétricos!A:F,3,0)</f>
        <v>25</v>
      </c>
      <c r="S176" s="8">
        <f>VLOOKUP(L176,[3]Volumétricos!A:F,4,0)</f>
        <v>143.5</v>
      </c>
      <c r="T176" s="8">
        <f>VLOOKUP(L176,[3]Volumétricos!A:F,5,0)</f>
        <v>89</v>
      </c>
      <c r="U176" s="8">
        <f>VLOOKUP(L176,[3]Volumétricos!A:F,6,0)</f>
        <v>39</v>
      </c>
      <c r="V176" s="9" t="s">
        <v>0</v>
      </c>
      <c r="W176" s="9" t="s">
        <v>1</v>
      </c>
      <c r="X176" s="63"/>
      <c r="Y176" s="70"/>
      <c r="Z176" s="61"/>
      <c r="AA176" s="61"/>
      <c r="AB176" s="61"/>
      <c r="AC176" s="71"/>
    </row>
    <row r="177" spans="1:29" ht="15.75" customHeight="1">
      <c r="A177" s="1">
        <v>42891</v>
      </c>
      <c r="B177" s="11">
        <v>60311617</v>
      </c>
      <c r="C177" s="1" t="str">
        <f>VLOOKUP(B177,[3]CF!D:AX,47,0)</f>
        <v>M010</v>
      </c>
      <c r="D177" s="3" t="str">
        <f>VLOOKUP(B177,[3]CF!D:L,8,FALSE)</f>
        <v>AS-12HR1FVDTD-IDU</v>
      </c>
      <c r="E177" s="3" t="str">
        <f>VLOOKUP(B177,[3]CF!D:L,9,FALSE)</f>
        <v>1KK0120T1W0PLK5TBJG0166</v>
      </c>
      <c r="F177" s="3" t="s">
        <v>233</v>
      </c>
      <c r="G177" s="3"/>
      <c r="H177" s="3" t="str">
        <f>VLOOKUP(B177,[3]CF!D:AU,44,FALSE)</f>
        <v>AS-12HR1FVDTD</v>
      </c>
      <c r="I177" s="4">
        <f>VLOOKUP(H177,'[3]Precio  sap'!A:B,2,0)</f>
        <v>1194.8499999999999</v>
      </c>
      <c r="J177" s="3">
        <f>VLOOKUP(B177,[3]CF!D:BA,50,0)</f>
        <v>80153897</v>
      </c>
      <c r="K177" s="35">
        <v>1</v>
      </c>
      <c r="L177" s="36" t="s">
        <v>233</v>
      </c>
      <c r="M177" s="3">
        <f>VLOOKUP(B177,[3]CF!D:Q,14,FALSE)</f>
        <v>202245</v>
      </c>
      <c r="N177" s="6" t="str">
        <f>VLOOKUP(M177,'[3]Hisense Red Servicio'!C:X,14,0)</f>
        <v>Paseo Lomas De Rosales 602, Entre Faja De Oro Y Loma De Oro,Fraccionamiento Lomas De Rosales ,Altamira,Tamaulipas,C.P. 89100</v>
      </c>
      <c r="O177" s="7" t="str">
        <f>VLOOKUP(M177,'[3]Hisense Red Servicio'!C:X,22,0)</f>
        <v>Sarahi Pineda Contreras</v>
      </c>
      <c r="P177" s="7" t="str">
        <f>VLOOKUP(M177,'[3]Hisense Red Servicio'!C:X,18,0)</f>
        <v>Lada:/ 833125 05 82045 833 300 96 91</v>
      </c>
      <c r="Q177" s="8">
        <f>VLOOKUP(L177,[3]Volumétricos!A:F,2,0)</f>
        <v>46</v>
      </c>
      <c r="R177" s="8">
        <f>VLOOKUP(L177,[3]Volumétricos!A:F,3,0)</f>
        <v>67</v>
      </c>
      <c r="S177" s="8">
        <f>VLOOKUP(L177,[3]Volumétricos!A:F,4,0)</f>
        <v>98</v>
      </c>
      <c r="T177" s="8">
        <f>VLOOKUP(L177,[3]Volumétricos!A:F,5,0)</f>
        <v>39</v>
      </c>
      <c r="U177" s="8">
        <f>VLOOKUP(L177,[3]Volumétricos!A:F,6,0)</f>
        <v>50</v>
      </c>
      <c r="V177" s="9" t="s">
        <v>0</v>
      </c>
      <c r="W177" s="9" t="s">
        <v>1</v>
      </c>
      <c r="X177" s="63"/>
      <c r="Y177" s="70"/>
      <c r="Z177" s="61"/>
      <c r="AA177" s="61"/>
      <c r="AB177" s="61"/>
      <c r="AC177" s="71"/>
    </row>
    <row r="178" spans="1:29" ht="15.75" customHeight="1">
      <c r="A178" s="1">
        <v>42891</v>
      </c>
      <c r="B178" s="11">
        <v>60316301</v>
      </c>
      <c r="C178" s="1" t="str">
        <f>VLOOKUP(B178,[3]CF!D:AX,47,0)</f>
        <v>M010</v>
      </c>
      <c r="D178" s="3" t="str">
        <f>VLOOKUP(B178,[3]CF!D:L,8,FALSE)</f>
        <v>50K20DW</v>
      </c>
      <c r="E178" s="3" t="str">
        <f>VLOOKUP(B178,[3]CF!D:L,9,FALSE)</f>
        <v>50G144287H00173</v>
      </c>
      <c r="F178" s="3" t="str">
        <f t="shared" si="6"/>
        <v>PANTALLA 50</v>
      </c>
      <c r="G178" s="3"/>
      <c r="H178" s="3" t="str">
        <f>VLOOKUP(B178,[3]CF!D:AU,44,FALSE)</f>
        <v>50H6D</v>
      </c>
      <c r="I178" s="4">
        <f>VLOOKUP(H178,'[3]Precio  sap'!A:B,2,0)</f>
        <v>6388.6940000000004</v>
      </c>
      <c r="J178" s="3">
        <v>80154666</v>
      </c>
      <c r="K178" s="35">
        <v>1</v>
      </c>
      <c r="L178" s="5" t="str">
        <f t="shared" si="7"/>
        <v>PANTALLA 50</v>
      </c>
      <c r="M178" s="3">
        <f>VLOOKUP(B178,[3]CF!D:Q,14,FALSE)</f>
        <v>201711</v>
      </c>
      <c r="N178" s="6" t="str">
        <f>VLOOKUP(M178,'[3]Hisense Red Servicio'!C:X,14,0)</f>
        <v>Av. 23 De Septiembre No.359 ,Maria Luisa,Tuxtepec (San Juan Bautista),Oaxaca,C.P. 68320</v>
      </c>
      <c r="O178" s="7" t="str">
        <f>VLOOKUP(M178,'[3]Hisense Red Servicio'!C:X,22,0)</f>
        <v>Javier Castillejos Otharula</v>
      </c>
      <c r="P178" s="7" t="str">
        <f>VLOOKUP(M178,'[3]Hisense Red Servicio'!C:X,18,0)</f>
        <v>Lada:/ 287875 09 04875 37 68</v>
      </c>
      <c r="Q178" s="8">
        <f>VLOOKUP(L178,[3]Volumétricos!A:F,2,0)</f>
        <v>33</v>
      </c>
      <c r="R178" s="8">
        <f>VLOOKUP(L178,[3]Volumétricos!A:F,3,0)</f>
        <v>25</v>
      </c>
      <c r="S178" s="8">
        <f>VLOOKUP(L178,[3]Volumétricos!A:F,4,0)</f>
        <v>143.5</v>
      </c>
      <c r="T178" s="8">
        <f>VLOOKUP(L178,[3]Volumétricos!A:F,5,0)</f>
        <v>89</v>
      </c>
      <c r="U178" s="8">
        <f>VLOOKUP(L178,[3]Volumétricos!A:F,6,0)</f>
        <v>39</v>
      </c>
      <c r="V178" s="9" t="s">
        <v>0</v>
      </c>
      <c r="W178" s="9" t="s">
        <v>1</v>
      </c>
      <c r="X178" s="63"/>
      <c r="Y178" s="70"/>
      <c r="Z178" s="61"/>
      <c r="AA178" s="61"/>
      <c r="AB178" s="61"/>
      <c r="AC178" s="71"/>
    </row>
    <row r="179" spans="1:29" ht="15.75" customHeight="1">
      <c r="A179" s="1">
        <v>42891</v>
      </c>
      <c r="B179" s="11">
        <v>60318242</v>
      </c>
      <c r="C179" s="1" t="str">
        <f>VLOOKUP(B179,[3]CF!D:AX,47,0)</f>
        <v>M010</v>
      </c>
      <c r="D179" s="3" t="str">
        <f>VLOOKUP(B179,[3]CF!D:L,8,FALSE)</f>
        <v>50H6B</v>
      </c>
      <c r="E179" s="3" t="str">
        <f>VLOOKUP(B179,[3]CF!D:L,9,FALSE)</f>
        <v>50G151623H00087</v>
      </c>
      <c r="F179" s="3" t="str">
        <f t="shared" si="6"/>
        <v>PANTALLA 50</v>
      </c>
      <c r="G179" s="3"/>
      <c r="H179" s="3" t="str">
        <f>VLOOKUP(B179,[3]CF!D:AU,44,FALSE)</f>
        <v>50CU6000</v>
      </c>
      <c r="I179" s="4">
        <f>VLOOKUP(H179,'[3]Precio  sap'!A:B,2,0)</f>
        <v>6030.9250000000002</v>
      </c>
      <c r="J179" s="3">
        <v>80154502</v>
      </c>
      <c r="K179" s="35">
        <v>1</v>
      </c>
      <c r="L179" s="5" t="str">
        <f t="shared" si="7"/>
        <v>PANTALLA 50</v>
      </c>
      <c r="M179" s="3">
        <f>VLOOKUP(B179,[3]CF!D:Q,14,FALSE)</f>
        <v>201076</v>
      </c>
      <c r="N179" s="6" t="str">
        <f>VLOOKUP(M179,'[3]Hisense Red Servicio'!C:X,14,0)</f>
        <v>Av. Lopez Mateos No. 894,Ladrón De Guevara,Guadalajara,Jalisco,C.P. 44600</v>
      </c>
      <c r="O179" s="7" t="str">
        <f>VLOOKUP(M179,'[3]Hisense Red Servicio'!C:X,22,0)</f>
        <v>Drucila Valentin Ramirez</v>
      </c>
      <c r="P179" s="7" t="str">
        <f>VLOOKUP(M179,'[3]Hisense Red Servicio'!C:X,18,0)</f>
        <v>Lada:/ 3336 16 38 0736 41 49 25</v>
      </c>
      <c r="Q179" s="8">
        <f>VLOOKUP(L179,[3]Volumétricos!A:F,2,0)</f>
        <v>33</v>
      </c>
      <c r="R179" s="8">
        <f>VLOOKUP(L179,[3]Volumétricos!A:F,3,0)</f>
        <v>25</v>
      </c>
      <c r="S179" s="8">
        <f>VLOOKUP(L179,[3]Volumétricos!A:F,4,0)</f>
        <v>143.5</v>
      </c>
      <c r="T179" s="8">
        <f>VLOOKUP(L179,[3]Volumétricos!A:F,5,0)</f>
        <v>89</v>
      </c>
      <c r="U179" s="8">
        <f>VLOOKUP(L179,[3]Volumétricos!A:F,6,0)</f>
        <v>39</v>
      </c>
      <c r="V179" s="9" t="s">
        <v>0</v>
      </c>
      <c r="W179" s="9" t="s">
        <v>1</v>
      </c>
      <c r="X179" s="63"/>
      <c r="Y179" s="70"/>
      <c r="Z179" s="61"/>
      <c r="AA179" s="61"/>
      <c r="AB179" s="61"/>
      <c r="AC179" s="71"/>
    </row>
    <row r="180" spans="1:29" ht="15.75" customHeight="1">
      <c r="A180" s="1">
        <v>42891</v>
      </c>
      <c r="B180" s="11">
        <v>60313834</v>
      </c>
      <c r="C180" s="1" t="str">
        <f>VLOOKUP(B180,[3]CF!D:AX,47,0)</f>
        <v>M010</v>
      </c>
      <c r="D180" s="3" t="str">
        <f>VLOOKUP(B180,[3]CF!D:L,8,FALSE)</f>
        <v>50K20DG</v>
      </c>
      <c r="E180" s="3" t="str">
        <f>VLOOKUP(B180,[3]CF!D:L,9,FALSE)</f>
        <v>50G134403H00304</v>
      </c>
      <c r="F180" s="3" t="str">
        <f t="shared" si="6"/>
        <v>PANTALLA 50</v>
      </c>
      <c r="G180" s="3"/>
      <c r="H180" s="3" t="str">
        <f>VLOOKUP(B180,[3]CF!D:AU,44,FALSE)</f>
        <v>50H5B2</v>
      </c>
      <c r="I180" s="4">
        <f>VLOOKUP(H180,'[3]Precio  sap'!A:B,2,0)</f>
        <v>5565.2699999999995</v>
      </c>
      <c r="J180" s="3">
        <v>80154505</v>
      </c>
      <c r="K180" s="35">
        <v>1</v>
      </c>
      <c r="L180" s="5" t="str">
        <f t="shared" si="7"/>
        <v>PANTALLA 50</v>
      </c>
      <c r="M180" s="3">
        <f>VLOOKUP(B180,[3]CF!D:Q,14,FALSE)</f>
        <v>201076</v>
      </c>
      <c r="N180" s="6" t="str">
        <f>VLOOKUP(M180,'[3]Hisense Red Servicio'!C:X,14,0)</f>
        <v>Av. Lopez Mateos No. 894,Ladrón De Guevara,Guadalajara,Jalisco,C.P. 44600</v>
      </c>
      <c r="O180" s="7" t="str">
        <f>VLOOKUP(M180,'[3]Hisense Red Servicio'!C:X,22,0)</f>
        <v>Drucila Valentin Ramirez</v>
      </c>
      <c r="P180" s="7" t="str">
        <f>VLOOKUP(M180,'[3]Hisense Red Servicio'!C:X,18,0)</f>
        <v>Lada:/ 3336 16 38 0736 41 49 25</v>
      </c>
      <c r="Q180" s="8">
        <f>VLOOKUP(L180,[3]Volumétricos!A:F,2,0)</f>
        <v>33</v>
      </c>
      <c r="R180" s="8">
        <f>VLOOKUP(L180,[3]Volumétricos!A:F,3,0)</f>
        <v>25</v>
      </c>
      <c r="S180" s="8">
        <f>VLOOKUP(L180,[3]Volumétricos!A:F,4,0)</f>
        <v>143.5</v>
      </c>
      <c r="T180" s="8">
        <f>VLOOKUP(L180,[3]Volumétricos!A:F,5,0)</f>
        <v>89</v>
      </c>
      <c r="U180" s="8">
        <f>VLOOKUP(L180,[3]Volumétricos!A:F,6,0)</f>
        <v>39</v>
      </c>
      <c r="V180" s="9" t="s">
        <v>0</v>
      </c>
      <c r="W180" s="9" t="s">
        <v>1</v>
      </c>
      <c r="X180" s="63"/>
      <c r="Y180" s="70"/>
      <c r="Z180" s="61"/>
      <c r="AA180" s="61"/>
      <c r="AB180" s="61"/>
      <c r="AC180" s="71"/>
    </row>
    <row r="181" spans="1:29" ht="15.75" customHeight="1">
      <c r="A181" s="1">
        <v>42891</v>
      </c>
      <c r="B181" s="22">
        <v>60319281</v>
      </c>
      <c r="C181" s="1" t="str">
        <f>VLOOKUP(B181,[3]CF!D:AX,47,0)</f>
        <v>M010</v>
      </c>
      <c r="D181" s="3" t="str">
        <f>VLOOKUP(B181,[3]CF!D:L,8,FALSE)</f>
        <v>32H3B1</v>
      </c>
      <c r="E181" s="3" t="str">
        <f>VLOOKUP(B181,[3]CF!D:L,9,FALSE)</f>
        <v>32G153442H17470</v>
      </c>
      <c r="F181" s="3" t="str">
        <f t="shared" si="6"/>
        <v>PANTALLA 32</v>
      </c>
      <c r="G181" s="3"/>
      <c r="H181" s="3" t="str">
        <f>VLOOKUP(B181,[3]CF!D:AU,44,FALSE)</f>
        <v>32H5B2</v>
      </c>
      <c r="I181" s="4">
        <f>VLOOKUP(H181,'[3]Precio  sap'!A:B,2,0)</f>
        <v>2919.8335294117646</v>
      </c>
      <c r="J181" s="3">
        <v>80155155</v>
      </c>
      <c r="K181" s="35">
        <v>1</v>
      </c>
      <c r="L181" s="5" t="str">
        <f t="shared" si="7"/>
        <v>PANTALLA 32</v>
      </c>
      <c r="M181" s="3">
        <f>VLOOKUP(B181,[3]CF!D:Q,14,FALSE)</f>
        <v>201010</v>
      </c>
      <c r="N181" s="6" t="str">
        <f>VLOOKUP(M181,'[3]Hisense Red Servicio'!C:X,14,0)</f>
        <v>Prensa No. 1253,Prensa Nacional,Tlalnepantla,Estado De México,C.P. 54170</v>
      </c>
      <c r="O181" s="7" t="str">
        <f>VLOOKUP(M181,'[3]Hisense Red Servicio'!C:X,22,0)</f>
        <v>Daniel Alberto Morales Anguiano</v>
      </c>
      <c r="P181" s="7" t="str">
        <f>VLOOKUP(M181,'[3]Hisense Red Servicio'!C:X,18,0)</f>
        <v>Lada:/ 5557 19 47 4457 19 47 48</v>
      </c>
      <c r="Q181" s="8">
        <f>VLOOKUP(L181,[3]Volumétricos!A:F,2,0)</f>
        <v>16</v>
      </c>
      <c r="R181" s="8">
        <f>VLOOKUP(L181,[3]Volumétricos!A:F,3,0)</f>
        <v>18</v>
      </c>
      <c r="S181" s="8">
        <f>VLOOKUP(L181,[3]Volumétricos!A:F,4,0)</f>
        <v>84</v>
      </c>
      <c r="T181" s="8">
        <f>VLOOKUP(L181,[3]Volumétricos!A:F,5,0)</f>
        <v>56</v>
      </c>
      <c r="U181" s="8">
        <f>VLOOKUP(L181,[3]Volumétricos!A:F,6,0)</f>
        <v>22</v>
      </c>
      <c r="V181" s="9" t="s">
        <v>0</v>
      </c>
      <c r="W181" s="9" t="s">
        <v>1</v>
      </c>
      <c r="X181" s="63"/>
      <c r="Y181" s="70"/>
      <c r="Z181" s="61"/>
      <c r="AA181" s="61"/>
      <c r="AB181" s="61"/>
      <c r="AC181" s="71"/>
    </row>
    <row r="182" spans="1:29" ht="15.75" customHeight="1">
      <c r="A182" s="1">
        <v>42891</v>
      </c>
      <c r="B182" s="22">
        <v>60319394</v>
      </c>
      <c r="C182" s="1" t="str">
        <f>VLOOKUP(B182,[3]CF!D:AX,47,0)</f>
        <v>M010</v>
      </c>
      <c r="D182" s="3" t="str">
        <f>VLOOKUP(B182,[3]CF!D:L,8,FALSE)</f>
        <v>LC-40N5000U</v>
      </c>
      <c r="E182" s="3" t="str">
        <f>VLOOKUP(B182,[3]CF!D:L,9,FALSE)</f>
        <v>40G1632F6H00768</v>
      </c>
      <c r="F182" s="3" t="str">
        <f t="shared" si="6"/>
        <v>PANTALLA 40</v>
      </c>
      <c r="G182" s="3"/>
      <c r="H182" s="3" t="str">
        <f>VLOOKUP(B182,[3]CF!D:AU,44,FALSE)</f>
        <v>LC-40N5000U</v>
      </c>
      <c r="I182" s="4">
        <f>VLOOKUP(H182,'[3]Precio  sap'!A:B,2,0)</f>
        <v>4069.4875000000002</v>
      </c>
      <c r="J182" s="3">
        <v>80155157</v>
      </c>
      <c r="K182" s="35">
        <v>1</v>
      </c>
      <c r="L182" s="5" t="s">
        <v>10</v>
      </c>
      <c r="M182" s="3">
        <f>VLOOKUP(B182,[3]CF!D:Q,14,FALSE)</f>
        <v>201010</v>
      </c>
      <c r="N182" s="6" t="str">
        <f>VLOOKUP(M182,'[3]Hisense Red Servicio'!C:X,14,0)</f>
        <v>Prensa No. 1253,Prensa Nacional,Tlalnepantla,Estado De México,C.P. 54170</v>
      </c>
      <c r="O182" s="7" t="str">
        <f>VLOOKUP(M182,'[3]Hisense Red Servicio'!C:X,22,0)</f>
        <v>Daniel Alberto Morales Anguiano</v>
      </c>
      <c r="P182" s="7" t="str">
        <f>VLOOKUP(M182,'[3]Hisense Red Servicio'!C:X,18,0)</f>
        <v>Lada:/ 5557 19 47 4457 19 47 48</v>
      </c>
      <c r="Q182" s="8">
        <f>VLOOKUP(L182,[3]Volumétricos!A:F,2,0)</f>
        <v>19</v>
      </c>
      <c r="R182" s="8">
        <f>VLOOKUP(L182,[3]Volumétricos!A:F,3,0)</f>
        <v>20</v>
      </c>
      <c r="S182" s="8">
        <f>VLOOKUP(L182,[3]Volumétricos!A:F,4,0)</f>
        <v>90</v>
      </c>
      <c r="T182" s="8">
        <f>VLOOKUP(L182,[3]Volumétricos!A:F,5,0)</f>
        <v>60</v>
      </c>
      <c r="U182" s="8">
        <f>VLOOKUP(L182,[3]Volumétricos!A:F,6,0)</f>
        <v>26</v>
      </c>
      <c r="V182" s="9" t="s">
        <v>0</v>
      </c>
      <c r="W182" s="9" t="s">
        <v>1</v>
      </c>
      <c r="X182" s="63"/>
      <c r="Y182" s="70"/>
      <c r="Z182" s="61"/>
      <c r="AA182" s="61"/>
      <c r="AB182" s="61"/>
      <c r="AC182" s="71"/>
    </row>
    <row r="183" spans="1:29" ht="15.75" customHeight="1">
      <c r="A183" s="1">
        <v>42891</v>
      </c>
      <c r="B183" s="22">
        <v>60318725</v>
      </c>
      <c r="C183" s="1" t="str">
        <f>VLOOKUP(B183,[3]CF!D:AX,47,0)</f>
        <v>M010</v>
      </c>
      <c r="D183" s="3" t="str">
        <f>VLOOKUP(B183,[3]CF!D:L,8,FALSE)</f>
        <v>32H3B2</v>
      </c>
      <c r="E183" s="3" t="str">
        <f>VLOOKUP(B183,[3]CF!D:L,9,FALSE)</f>
        <v>32G1633F1H00256</v>
      </c>
      <c r="F183" s="3" t="str">
        <f t="shared" si="6"/>
        <v>PANTALLA 32</v>
      </c>
      <c r="G183" s="3"/>
      <c r="H183" s="3" t="str">
        <f>VLOOKUP(B183,[3]CF!D:AU,44,FALSE)</f>
        <v>32H5B2</v>
      </c>
      <c r="I183" s="4">
        <f>VLOOKUP(H183,'[3]Precio  sap'!A:B,2,0)</f>
        <v>2919.8335294117646</v>
      </c>
      <c r="J183" s="3">
        <v>80155163</v>
      </c>
      <c r="K183" s="35">
        <v>1</v>
      </c>
      <c r="L183" s="5" t="str">
        <f t="shared" si="7"/>
        <v>PANTALLA 32</v>
      </c>
      <c r="M183" s="3">
        <f>VLOOKUP(B183,[3]CF!D:Q,14,FALSE)</f>
        <v>201010</v>
      </c>
      <c r="N183" s="6" t="str">
        <f>VLOOKUP(M183,'[3]Hisense Red Servicio'!C:X,14,0)</f>
        <v>Prensa No. 1253,Prensa Nacional,Tlalnepantla,Estado De México,C.P. 54170</v>
      </c>
      <c r="O183" s="7" t="str">
        <f>VLOOKUP(M183,'[3]Hisense Red Servicio'!C:X,22,0)</f>
        <v>Daniel Alberto Morales Anguiano</v>
      </c>
      <c r="P183" s="7" t="str">
        <f>VLOOKUP(M183,'[3]Hisense Red Servicio'!C:X,18,0)</f>
        <v>Lada:/ 5557 19 47 4457 19 47 48</v>
      </c>
      <c r="Q183" s="8">
        <f>VLOOKUP(L183,[3]Volumétricos!A:F,2,0)</f>
        <v>16</v>
      </c>
      <c r="R183" s="8">
        <f>VLOOKUP(L183,[3]Volumétricos!A:F,3,0)</f>
        <v>18</v>
      </c>
      <c r="S183" s="8">
        <f>VLOOKUP(L183,[3]Volumétricos!A:F,4,0)</f>
        <v>84</v>
      </c>
      <c r="T183" s="8">
        <f>VLOOKUP(L183,[3]Volumétricos!A:F,5,0)</f>
        <v>56</v>
      </c>
      <c r="U183" s="8">
        <f>VLOOKUP(L183,[3]Volumétricos!A:F,6,0)</f>
        <v>22</v>
      </c>
      <c r="V183" s="9" t="s">
        <v>0</v>
      </c>
      <c r="W183" s="9" t="s">
        <v>1</v>
      </c>
      <c r="X183" s="63"/>
      <c r="Y183" s="70"/>
      <c r="Z183" s="61"/>
      <c r="AA183" s="61"/>
      <c r="AB183" s="61"/>
      <c r="AC183" s="71"/>
    </row>
    <row r="184" spans="1:29" ht="15.75" customHeight="1">
      <c r="A184" s="1">
        <v>42891</v>
      </c>
      <c r="B184" s="22">
        <v>60318718</v>
      </c>
      <c r="C184" s="1" t="str">
        <f>VLOOKUP(B184,[3]CF!D:AX,47,0)</f>
        <v>M010</v>
      </c>
      <c r="D184" s="3" t="str">
        <f>VLOOKUP(B184,[3]CF!D:L,8,FALSE)</f>
        <v>LC-65N5200U</v>
      </c>
      <c r="E184" s="3" t="str">
        <f>VLOOKUP(B184,[3]CF!D:L,9,FALSE)</f>
        <v>65G1622M0H00163</v>
      </c>
      <c r="F184" s="3" t="str">
        <f t="shared" si="6"/>
        <v>PANTALLA 65</v>
      </c>
      <c r="G184" s="3"/>
      <c r="H184" s="3" t="str">
        <f>VLOOKUP(B184,[3]CF!D:AU,44,FALSE)</f>
        <v>LC-65N9000U</v>
      </c>
      <c r="I184" s="4">
        <f>VLOOKUP(H184,'[3]Precio  sap'!A:B,2,0)</f>
        <v>19500</v>
      </c>
      <c r="J184" s="3">
        <v>80155171</v>
      </c>
      <c r="K184" s="35">
        <v>1</v>
      </c>
      <c r="L184" s="5" t="s">
        <v>161</v>
      </c>
      <c r="M184" s="3">
        <f>VLOOKUP(B184,[3]CF!D:Q,14,FALSE)</f>
        <v>201010</v>
      </c>
      <c r="N184" s="6" t="str">
        <f>VLOOKUP(M184,'[3]Hisense Red Servicio'!C:X,14,0)</f>
        <v>Prensa No. 1253,Prensa Nacional,Tlalnepantla,Estado De México,C.P. 54170</v>
      </c>
      <c r="O184" s="7" t="str">
        <f>VLOOKUP(M184,'[3]Hisense Red Servicio'!C:X,22,0)</f>
        <v>Daniel Alberto Morales Anguiano</v>
      </c>
      <c r="P184" s="7" t="str">
        <f>VLOOKUP(M184,'[3]Hisense Red Servicio'!C:X,18,0)</f>
        <v>Lada:/ 5557 19 47 4457 19 47 48</v>
      </c>
      <c r="Q184" s="8">
        <f>VLOOKUP(L184,[3]Volumétricos!A:F,2,0)</f>
        <v>42</v>
      </c>
      <c r="R184" s="8">
        <f>VLOOKUP(L184,[3]Volumétricos!A:F,3,0)</f>
        <v>24</v>
      </c>
      <c r="S184" s="8">
        <f>VLOOKUP(L184,[3]Volumétricos!A:F,4,0)</f>
        <v>164</v>
      </c>
      <c r="T184" s="8">
        <f>VLOOKUP(L184,[3]Volumétricos!A:F,5,0)</f>
        <v>96</v>
      </c>
      <c r="U184" s="8">
        <f>VLOOKUP(L184,[3]Volumétricos!A:F,6,0)</f>
        <v>56</v>
      </c>
      <c r="V184" s="9" t="s">
        <v>0</v>
      </c>
      <c r="W184" s="9" t="s">
        <v>1</v>
      </c>
      <c r="X184" s="63"/>
      <c r="Y184" s="70"/>
      <c r="Z184" s="61"/>
      <c r="AA184" s="61"/>
      <c r="AB184" s="61"/>
      <c r="AC184" s="71"/>
    </row>
    <row r="185" spans="1:29" ht="15.75" customHeight="1">
      <c r="A185" s="1">
        <v>42891</v>
      </c>
      <c r="B185" s="22">
        <v>60313546</v>
      </c>
      <c r="C185" s="1" t="str">
        <f>VLOOKUP(B185,[3]CF!D:AX,47,0)</f>
        <v>M010</v>
      </c>
      <c r="D185" s="3" t="str">
        <f>VLOOKUP(B185,[3]CF!D:L,8,FALSE)</f>
        <v>50H3</v>
      </c>
      <c r="E185" s="3" t="str">
        <f>VLOOKUP(B185,[3]CF!D:L,9,FALSE)</f>
        <v>50J141202H01325</v>
      </c>
      <c r="F185" s="3" t="str">
        <f t="shared" si="6"/>
        <v>PANTALLA 50</v>
      </c>
      <c r="G185" s="3"/>
      <c r="H185" s="3" t="str">
        <f>VLOOKUP(B185,[3]CF!D:AU,44,FALSE)</f>
        <v>55H5C</v>
      </c>
      <c r="I185" s="4">
        <f>VLOOKUP(H185,'[3]Precio  sap'!A:B,2,0)</f>
        <v>6388.6940000000004</v>
      </c>
      <c r="J185" s="3">
        <v>80154509</v>
      </c>
      <c r="K185" s="35">
        <v>1</v>
      </c>
      <c r="L185" s="5" t="str">
        <f t="shared" ref="L185:L191" si="8">"PANTALLA "&amp;MID(H185,1,2)</f>
        <v>PANTALLA 55</v>
      </c>
      <c r="M185" s="3">
        <f>VLOOKUP(B185,[3]CF!D:Q,14,FALSE)</f>
        <v>201015</v>
      </c>
      <c r="N185" s="6" t="str">
        <f>VLOOKUP(M185,'[3]Hisense Red Servicio'!C:X,14,0)</f>
        <v>Boulevard Insurgentes No. 16174 Local 8B, Plaza De Abastos Los Alamos,Los Álamos,Tijuana,Baja California,C.P. 22110</v>
      </c>
      <c r="O185" s="7" t="str">
        <f>VLOOKUP(M185,'[3]Hisense Red Servicio'!C:X,22,0)</f>
        <v>Victor Manuel Ascencio Vazquez</v>
      </c>
      <c r="P185" s="7" t="str">
        <f>VLOOKUP(M185,'[3]Hisense Red Servicio'!C:X,18,0)</f>
        <v>Lada:/ 664250 02 32216 81 58</v>
      </c>
      <c r="Q185" s="8">
        <f>VLOOKUP(L185,[3]Volumétricos!A:F,2,0)</f>
        <v>34</v>
      </c>
      <c r="R185" s="8">
        <f>VLOOKUP(L185,[3]Volumétricos!A:F,3,0)</f>
        <v>25</v>
      </c>
      <c r="S185" s="8">
        <f>VLOOKUP(L185,[3]Volumétricos!A:F,4,0)</f>
        <v>147</v>
      </c>
      <c r="T185" s="8">
        <f>VLOOKUP(L185,[3]Volumétricos!A:F,5,0)</f>
        <v>92</v>
      </c>
      <c r="U185" s="8">
        <f>VLOOKUP(L185,[3]Volumétricos!A:F,6,0)</f>
        <v>41</v>
      </c>
      <c r="V185" s="9" t="s">
        <v>0</v>
      </c>
      <c r="W185" s="9" t="s">
        <v>1</v>
      </c>
      <c r="X185" s="63"/>
      <c r="Y185" s="70"/>
      <c r="Z185" s="61"/>
      <c r="AA185" s="61"/>
      <c r="AB185" s="61"/>
      <c r="AC185" s="71"/>
    </row>
    <row r="186" spans="1:29" ht="15.75" customHeight="1">
      <c r="A186" s="1">
        <v>42891</v>
      </c>
      <c r="B186" s="22">
        <v>60311906</v>
      </c>
      <c r="C186" s="1" t="str">
        <f>VLOOKUP(B186,[3]CF!D:AX,47,0)</f>
        <v>M010</v>
      </c>
      <c r="D186" s="3" t="str">
        <f>VLOOKUP(B186,[3]CF!D:L,8,FALSE)</f>
        <v>32K20D</v>
      </c>
      <c r="E186" s="3" t="str">
        <f>VLOOKUP(B186,[3]CF!D:L,9,FALSE)</f>
        <v>32J134805H00403</v>
      </c>
      <c r="F186" s="3" t="str">
        <f t="shared" si="6"/>
        <v>PANTALLA 32</v>
      </c>
      <c r="G186" s="3"/>
      <c r="H186" s="3" t="str">
        <f>VLOOKUP(B186,[3]CF!D:AU,44,FALSE)</f>
        <v>32H5B2</v>
      </c>
      <c r="I186" s="4">
        <f>VLOOKUP(H186,'[3]Precio  sap'!A:B,2,0)</f>
        <v>2919.8335294117646</v>
      </c>
      <c r="J186" s="3">
        <v>80155158</v>
      </c>
      <c r="K186" s="35">
        <v>1</v>
      </c>
      <c r="L186" s="5" t="str">
        <f t="shared" si="8"/>
        <v>PANTALLA 32</v>
      </c>
      <c r="M186" s="3">
        <f>VLOOKUP(B186,[3]CF!D:Q,14,FALSE)</f>
        <v>201024</v>
      </c>
      <c r="N186" s="6" t="str">
        <f>VLOOKUP(M186,'[3]Hisense Red Servicio'!C:X,14,0)</f>
        <v>Cruz De Malta No. 508,Hacienda Los Pinos,Apodaca,Nuevo León,C.P. 66636</v>
      </c>
      <c r="O186" s="7" t="str">
        <f>VLOOKUP(M186,'[3]Hisense Red Servicio'!C:X,22,0)</f>
        <v>Esther Cortes Dávila</v>
      </c>
      <c r="P186" s="7" t="str">
        <f>VLOOKUP(M186,'[3]Hisense Red Servicio'!C:X,18,0)</f>
        <v>Lada:/ 8183 12 59 4883 12 82 75</v>
      </c>
      <c r="Q186" s="8">
        <f>VLOOKUP(L186,[3]Volumétricos!A:F,2,0)</f>
        <v>16</v>
      </c>
      <c r="R186" s="8">
        <f>VLOOKUP(L186,[3]Volumétricos!A:F,3,0)</f>
        <v>18</v>
      </c>
      <c r="S186" s="8">
        <f>VLOOKUP(L186,[3]Volumétricos!A:F,4,0)</f>
        <v>84</v>
      </c>
      <c r="T186" s="8">
        <f>VLOOKUP(L186,[3]Volumétricos!A:F,5,0)</f>
        <v>56</v>
      </c>
      <c r="U186" s="8">
        <f>VLOOKUP(L186,[3]Volumétricos!A:F,6,0)</f>
        <v>22</v>
      </c>
      <c r="V186" s="9" t="s">
        <v>0</v>
      </c>
      <c r="W186" s="9" t="s">
        <v>1</v>
      </c>
      <c r="X186" s="63"/>
      <c r="Y186" s="70"/>
      <c r="Z186" s="61"/>
      <c r="AA186" s="61"/>
      <c r="AB186" s="61"/>
      <c r="AC186" s="71"/>
    </row>
    <row r="187" spans="1:29" ht="15.75" customHeight="1">
      <c r="A187" s="1">
        <v>42891</v>
      </c>
      <c r="B187" s="22">
        <v>60315829</v>
      </c>
      <c r="C187" s="1" t="str">
        <f>VLOOKUP(B187,[3]CF!D:AX,47,0)</f>
        <v>M010</v>
      </c>
      <c r="D187" s="3" t="str">
        <f>VLOOKUP(B187,[3]CF!D:L,8,FALSE)</f>
        <v>50H7GB</v>
      </c>
      <c r="E187" s="3" t="str">
        <f>VLOOKUP(B187,[3]CF!D:L,9,FALSE)</f>
        <v>50G162153MH1083</v>
      </c>
      <c r="F187" s="3" t="str">
        <f t="shared" si="6"/>
        <v>PANTALLA 50</v>
      </c>
      <c r="G187" s="3"/>
      <c r="H187" s="3" t="str">
        <f>VLOOKUP(B187,[3]CF!D:AU,44,FALSE)</f>
        <v>55H5C</v>
      </c>
      <c r="I187" s="4">
        <f>VLOOKUP(H187,'[3]Precio  sap'!A:B,2,0)</f>
        <v>6388.6940000000004</v>
      </c>
      <c r="J187" s="3">
        <v>80154520</v>
      </c>
      <c r="K187" s="35">
        <v>1</v>
      </c>
      <c r="L187" s="5" t="str">
        <f t="shared" si="8"/>
        <v>PANTALLA 55</v>
      </c>
      <c r="M187" s="3">
        <f>VLOOKUP(B187,[3]CF!D:Q,14,FALSE)</f>
        <v>201038</v>
      </c>
      <c r="N187" s="6" t="str">
        <f>VLOOKUP(M187,'[3]Hisense Red Servicio'!C:X,14,0)</f>
        <v>García Salinas No. 108,Las Arboledas,Guadalupe,Zacatecas,C.P. 98608</v>
      </c>
      <c r="O187" s="7" t="str">
        <f>VLOOKUP(M187,'[3]Hisense Red Servicio'!C:X,22,0)</f>
        <v>Mario Alberto Covarrubias Montañez</v>
      </c>
      <c r="P187" s="7" t="str">
        <f>VLOOKUP(M187,'[3]Hisense Red Servicio'!C:X,18,0)</f>
        <v>Lada:/ 492998 01 70</v>
      </c>
      <c r="Q187" s="8">
        <f>VLOOKUP(L187,[3]Volumétricos!A:F,2,0)</f>
        <v>34</v>
      </c>
      <c r="R187" s="8">
        <f>VLOOKUP(L187,[3]Volumétricos!A:F,3,0)</f>
        <v>25</v>
      </c>
      <c r="S187" s="8">
        <f>VLOOKUP(L187,[3]Volumétricos!A:F,4,0)</f>
        <v>147</v>
      </c>
      <c r="T187" s="8">
        <f>VLOOKUP(L187,[3]Volumétricos!A:F,5,0)</f>
        <v>92</v>
      </c>
      <c r="U187" s="8">
        <f>VLOOKUP(L187,[3]Volumétricos!A:F,6,0)</f>
        <v>41</v>
      </c>
      <c r="V187" s="9" t="s">
        <v>0</v>
      </c>
      <c r="W187" s="9" t="s">
        <v>1</v>
      </c>
      <c r="X187" s="63"/>
      <c r="Y187" s="70"/>
      <c r="Z187" s="61"/>
      <c r="AA187" s="61"/>
      <c r="AB187" s="61"/>
      <c r="AC187" s="71"/>
    </row>
    <row r="188" spans="1:29" ht="15.75" customHeight="1">
      <c r="A188" s="1">
        <v>42891</v>
      </c>
      <c r="B188" s="22">
        <v>60316071</v>
      </c>
      <c r="C188" s="1" t="str">
        <f>VLOOKUP(B188,[3]CF!D:AX,47,0)</f>
        <v>M010</v>
      </c>
      <c r="D188" s="3" t="str">
        <f>VLOOKUP(B188,[3]CF!D:L,8,FALSE)</f>
        <v>50K20DW</v>
      </c>
      <c r="E188" s="3" t="str">
        <f>VLOOKUP(B188,[3]CF!D:L,9,FALSE)</f>
        <v>50G143291H16146</v>
      </c>
      <c r="F188" s="3" t="str">
        <f t="shared" si="6"/>
        <v>PANTALLA 50</v>
      </c>
      <c r="G188" s="3"/>
      <c r="H188" s="3" t="str">
        <f>VLOOKUP(B188,[3]CF!D:AU,44,FALSE)</f>
        <v>55H5C</v>
      </c>
      <c r="I188" s="4">
        <f>VLOOKUP(H188,'[3]Precio  sap'!A:B,2,0)</f>
        <v>6388.6940000000004</v>
      </c>
      <c r="J188" s="3">
        <v>80154519</v>
      </c>
      <c r="K188" s="35">
        <v>1</v>
      </c>
      <c r="L188" s="5" t="str">
        <f t="shared" si="8"/>
        <v>PANTALLA 55</v>
      </c>
      <c r="M188" s="3">
        <f>VLOOKUP(B188,[3]CF!D:Q,14,FALSE)</f>
        <v>201038</v>
      </c>
      <c r="N188" s="6" t="str">
        <f>VLOOKUP(M188,'[3]Hisense Red Servicio'!C:X,14,0)</f>
        <v>García Salinas No. 108,Las Arboledas,Guadalupe,Zacatecas,C.P. 98608</v>
      </c>
      <c r="O188" s="7" t="str">
        <f>VLOOKUP(M188,'[3]Hisense Red Servicio'!C:X,22,0)</f>
        <v>Mario Alberto Covarrubias Montañez</v>
      </c>
      <c r="P188" s="7" t="str">
        <f>VLOOKUP(M188,'[3]Hisense Red Servicio'!C:X,18,0)</f>
        <v>Lada:/ 492998 01 70</v>
      </c>
      <c r="Q188" s="8">
        <f>VLOOKUP(L188,[3]Volumétricos!A:F,2,0)</f>
        <v>34</v>
      </c>
      <c r="R188" s="8">
        <f>VLOOKUP(L188,[3]Volumétricos!A:F,3,0)</f>
        <v>25</v>
      </c>
      <c r="S188" s="8">
        <f>VLOOKUP(L188,[3]Volumétricos!A:F,4,0)</f>
        <v>147</v>
      </c>
      <c r="T188" s="8">
        <f>VLOOKUP(L188,[3]Volumétricos!A:F,5,0)</f>
        <v>92</v>
      </c>
      <c r="U188" s="8">
        <f>VLOOKUP(L188,[3]Volumétricos!A:F,6,0)</f>
        <v>41</v>
      </c>
      <c r="V188" s="9" t="s">
        <v>0</v>
      </c>
      <c r="W188" s="9" t="s">
        <v>1</v>
      </c>
      <c r="X188" s="63"/>
      <c r="Y188" s="70"/>
      <c r="Z188" s="61"/>
      <c r="AA188" s="61"/>
      <c r="AB188" s="61"/>
      <c r="AC188" s="71"/>
    </row>
    <row r="189" spans="1:29" ht="15.75" customHeight="1">
      <c r="A189" s="1">
        <v>42891</v>
      </c>
      <c r="B189" s="22">
        <v>60318311</v>
      </c>
      <c r="C189" s="1" t="str">
        <f>VLOOKUP(B189,[3]CF!D:AX,47,0)</f>
        <v>M010</v>
      </c>
      <c r="D189" s="3" t="str">
        <f>VLOOKUP(B189,[3]CF!D:L,8,FALSE)</f>
        <v>50K20DW</v>
      </c>
      <c r="E189" s="3" t="str">
        <f>VLOOKUP(B189,[3]CF!D:L,9,FALSE)</f>
        <v>50G14329H05847</v>
      </c>
      <c r="F189" s="3" t="str">
        <f t="shared" si="6"/>
        <v>PANTALLA 50</v>
      </c>
      <c r="G189" s="3"/>
      <c r="H189" s="3" t="str">
        <f>VLOOKUP(B189,[3]CF!D:AU,44,FALSE)</f>
        <v>50H5B2</v>
      </c>
      <c r="I189" s="4">
        <f>VLOOKUP(H189,'[3]Precio  sap'!A:B,2,0)</f>
        <v>5565.2699999999995</v>
      </c>
      <c r="J189" s="3">
        <f>VLOOKUP(B189,[3]CF!D:BA,50,0)</f>
        <v>80154488</v>
      </c>
      <c r="K189" s="35">
        <v>1</v>
      </c>
      <c r="L189" s="5" t="str">
        <f t="shared" si="8"/>
        <v>PANTALLA 50</v>
      </c>
      <c r="M189" s="3">
        <f>VLOOKUP(B189,[3]CF!D:Q,14,FALSE)</f>
        <v>201038</v>
      </c>
      <c r="N189" s="6" t="str">
        <f>VLOOKUP(M189,'[3]Hisense Red Servicio'!C:X,14,0)</f>
        <v>García Salinas No. 108,Las Arboledas,Guadalupe,Zacatecas,C.P. 98608</v>
      </c>
      <c r="O189" s="7" t="str">
        <f>VLOOKUP(M189,'[3]Hisense Red Servicio'!C:X,22,0)</f>
        <v>Mario Alberto Covarrubias Montañez</v>
      </c>
      <c r="P189" s="7" t="str">
        <f>VLOOKUP(M189,'[3]Hisense Red Servicio'!C:X,18,0)</f>
        <v>Lada:/ 492998 01 70</v>
      </c>
      <c r="Q189" s="8">
        <f>VLOOKUP(L189,[3]Volumétricos!A:F,2,0)</f>
        <v>33</v>
      </c>
      <c r="R189" s="8">
        <f>VLOOKUP(L189,[3]Volumétricos!A:F,3,0)</f>
        <v>25</v>
      </c>
      <c r="S189" s="8">
        <f>VLOOKUP(L189,[3]Volumétricos!A:F,4,0)</f>
        <v>143.5</v>
      </c>
      <c r="T189" s="8">
        <f>VLOOKUP(L189,[3]Volumétricos!A:F,5,0)</f>
        <v>89</v>
      </c>
      <c r="U189" s="8">
        <f>VLOOKUP(L189,[3]Volumétricos!A:F,6,0)</f>
        <v>39</v>
      </c>
      <c r="V189" s="9" t="s">
        <v>0</v>
      </c>
      <c r="W189" s="9" t="s">
        <v>1</v>
      </c>
      <c r="X189" s="63"/>
      <c r="Y189" s="70"/>
      <c r="Z189" s="61"/>
      <c r="AA189" s="61"/>
      <c r="AB189" s="61"/>
      <c r="AC189" s="71"/>
    </row>
    <row r="190" spans="1:29" ht="15.75" customHeight="1">
      <c r="A190" s="1">
        <v>42891</v>
      </c>
      <c r="B190" s="22">
        <v>60317043</v>
      </c>
      <c r="C190" s="1" t="str">
        <f>VLOOKUP(B190,[3]CF!D:AX,47,0)</f>
        <v>M010</v>
      </c>
      <c r="D190" s="3" t="str">
        <f>VLOOKUP(B190,[3]CF!D:L,8,FALSE)</f>
        <v>50K20DW</v>
      </c>
      <c r="E190" s="3" t="str">
        <f>VLOOKUP(B190,[3]CF!D:L,9,FALSE)</f>
        <v>50G143291H05135</v>
      </c>
      <c r="F190" s="3" t="str">
        <f t="shared" si="6"/>
        <v>PANTALLA 50</v>
      </c>
      <c r="G190" s="3"/>
      <c r="H190" s="3" t="str">
        <f>VLOOKUP(B190,[3]CF!D:AU,44,FALSE)</f>
        <v>50H5B2</v>
      </c>
      <c r="I190" s="4">
        <f>VLOOKUP(H190,'[3]Precio  sap'!A:B,2,0)</f>
        <v>5565.2699999999995</v>
      </c>
      <c r="J190" s="3">
        <f>VLOOKUP(B190,[3]CF!D:BA,50,0)</f>
        <v>80154486</v>
      </c>
      <c r="K190" s="35">
        <v>1</v>
      </c>
      <c r="L190" s="5" t="str">
        <f t="shared" si="8"/>
        <v>PANTALLA 50</v>
      </c>
      <c r="M190" s="3">
        <f>VLOOKUP(B190,[3]CF!D:Q,14,FALSE)</f>
        <v>201017</v>
      </c>
      <c r="N190" s="6" t="str">
        <f>VLOOKUP(M190,'[3]Hisense Red Servicio'!C:X,14,0)</f>
        <v>Miguel Hidalgo Norte No. 1227 Loc. 6,Centro,Saltillo,Coahuila,C.P. 25000</v>
      </c>
      <c r="O190" s="7" t="str">
        <f>VLOOKUP(M190,'[3]Hisense Red Servicio'!C:X,22,0)</f>
        <v>Miguel Angel Valadez Rivera</v>
      </c>
      <c r="P190" s="7" t="str">
        <f>VLOOKUP(M190,'[3]Hisense Red Servicio'!C:X,18,0)</f>
        <v>Lada:/ 844416 15 67410 86 83</v>
      </c>
      <c r="Q190" s="8">
        <f>VLOOKUP(L190,[3]Volumétricos!A:F,2,0)</f>
        <v>33</v>
      </c>
      <c r="R190" s="8">
        <f>VLOOKUP(L190,[3]Volumétricos!A:F,3,0)</f>
        <v>25</v>
      </c>
      <c r="S190" s="8">
        <f>VLOOKUP(L190,[3]Volumétricos!A:F,4,0)</f>
        <v>143.5</v>
      </c>
      <c r="T190" s="8">
        <f>VLOOKUP(L190,[3]Volumétricos!A:F,5,0)</f>
        <v>89</v>
      </c>
      <c r="U190" s="8">
        <f>VLOOKUP(L190,[3]Volumétricos!A:F,6,0)</f>
        <v>39</v>
      </c>
      <c r="V190" s="9" t="s">
        <v>0</v>
      </c>
      <c r="W190" s="9" t="s">
        <v>1</v>
      </c>
      <c r="X190" s="63"/>
      <c r="Y190" s="70"/>
      <c r="Z190" s="61"/>
      <c r="AA190" s="61"/>
      <c r="AB190" s="61"/>
      <c r="AC190" s="71"/>
    </row>
    <row r="191" spans="1:29" ht="15.75" customHeight="1">
      <c r="A191" s="1">
        <v>42891</v>
      </c>
      <c r="B191" s="22">
        <v>60318687</v>
      </c>
      <c r="C191" s="1" t="str">
        <f>VLOOKUP(B191,[3]CF!D:AX,47,0)</f>
        <v>M010</v>
      </c>
      <c r="D191" s="3" t="str">
        <f>VLOOKUP(B191,[3]CF!D:L,8,FALSE)</f>
        <v>50K20DW</v>
      </c>
      <c r="E191" s="3" t="str">
        <f>VLOOKUP(B191,[3]CF!D:L,9,FALSE)</f>
        <v>50G143292H03064</v>
      </c>
      <c r="F191" s="3" t="str">
        <f t="shared" si="6"/>
        <v>PANTALLA 50</v>
      </c>
      <c r="G191" s="3"/>
      <c r="H191" s="3" t="str">
        <f>VLOOKUP(B191,[3]CF!D:AU,44,FALSE)</f>
        <v>50H5B2</v>
      </c>
      <c r="I191" s="4">
        <f>VLOOKUP(H191,'[3]Precio  sap'!A:B,2,0)</f>
        <v>5565.2699999999995</v>
      </c>
      <c r="J191" s="3">
        <f>VLOOKUP(B191,[3]CF!D:BA,50,0)</f>
        <v>80154489</v>
      </c>
      <c r="K191" s="35">
        <v>1</v>
      </c>
      <c r="L191" s="5" t="str">
        <f t="shared" si="8"/>
        <v>PANTALLA 50</v>
      </c>
      <c r="M191" s="3">
        <f>VLOOKUP(B191,[3]CF!D:Q,14,FALSE)</f>
        <v>201038</v>
      </c>
      <c r="N191" s="6" t="str">
        <f>VLOOKUP(M191,'[3]Hisense Red Servicio'!C:X,14,0)</f>
        <v>García Salinas No. 108,Las Arboledas,Guadalupe,Zacatecas,C.P. 98608</v>
      </c>
      <c r="O191" s="7" t="str">
        <f>VLOOKUP(M191,'[3]Hisense Red Servicio'!C:X,22,0)</f>
        <v>Mario Alberto Covarrubias Montañez</v>
      </c>
      <c r="P191" s="7" t="str">
        <f>VLOOKUP(M191,'[3]Hisense Red Servicio'!C:X,18,0)</f>
        <v>Lada:/ 492998 01 70</v>
      </c>
      <c r="Q191" s="8">
        <f>VLOOKUP(L191,[3]Volumétricos!A:F,2,0)</f>
        <v>33</v>
      </c>
      <c r="R191" s="8">
        <f>VLOOKUP(L191,[3]Volumétricos!A:F,3,0)</f>
        <v>25</v>
      </c>
      <c r="S191" s="8">
        <f>VLOOKUP(L191,[3]Volumétricos!A:F,4,0)</f>
        <v>143.5</v>
      </c>
      <c r="T191" s="8">
        <f>VLOOKUP(L191,[3]Volumétricos!A:F,5,0)</f>
        <v>89</v>
      </c>
      <c r="U191" s="8">
        <f>VLOOKUP(L191,[3]Volumétricos!A:F,6,0)</f>
        <v>39</v>
      </c>
      <c r="V191" s="9" t="s">
        <v>0</v>
      </c>
      <c r="W191" s="9" t="s">
        <v>1</v>
      </c>
      <c r="X191" s="63"/>
      <c r="Y191" s="70"/>
      <c r="Z191" s="61"/>
      <c r="AA191" s="61"/>
      <c r="AB191" s="61"/>
      <c r="AC191" s="71"/>
    </row>
    <row r="192" spans="1:29" ht="15.75" customHeight="1">
      <c r="A192" s="48">
        <v>42891</v>
      </c>
      <c r="B192" s="49">
        <v>60311526</v>
      </c>
      <c r="C192" s="48" t="s">
        <v>200</v>
      </c>
      <c r="D192" s="50" t="s">
        <v>42</v>
      </c>
      <c r="E192" s="50" t="s">
        <v>237</v>
      </c>
      <c r="F192" s="50" t="s">
        <v>44</v>
      </c>
      <c r="G192" s="50"/>
      <c r="H192" s="50" t="s">
        <v>42</v>
      </c>
      <c r="I192" s="51">
        <v>5151.6957142857145</v>
      </c>
      <c r="J192" s="50">
        <v>80153871</v>
      </c>
      <c r="K192" s="52">
        <v>1</v>
      </c>
      <c r="L192" s="53" t="s">
        <v>44</v>
      </c>
      <c r="M192" s="50">
        <v>201767</v>
      </c>
      <c r="N192" s="54" t="s">
        <v>182</v>
      </c>
      <c r="O192" s="55" t="s">
        <v>183</v>
      </c>
      <c r="P192" s="55" t="s">
        <v>184</v>
      </c>
      <c r="Q192" s="56">
        <v>21</v>
      </c>
      <c r="R192" s="56">
        <v>22.9</v>
      </c>
      <c r="S192" s="56">
        <v>120</v>
      </c>
      <c r="T192" s="56">
        <v>70</v>
      </c>
      <c r="U192" s="56">
        <v>33</v>
      </c>
      <c r="V192" s="57" t="s">
        <v>0</v>
      </c>
      <c r="W192" s="57" t="s">
        <v>1</v>
      </c>
      <c r="X192" s="66"/>
      <c r="Y192" s="70"/>
      <c r="Z192" s="61"/>
      <c r="AA192" s="61"/>
      <c r="AB192" s="61"/>
      <c r="AC192" s="71"/>
    </row>
    <row r="193" spans="1:29" ht="15.75" customHeight="1">
      <c r="A193" s="48">
        <v>42891</v>
      </c>
      <c r="B193" s="49">
        <v>60313422</v>
      </c>
      <c r="C193" s="48" t="s">
        <v>200</v>
      </c>
      <c r="D193" s="50" t="s">
        <v>238</v>
      </c>
      <c r="E193" s="50" t="s">
        <v>239</v>
      </c>
      <c r="F193" s="50" t="s">
        <v>240</v>
      </c>
      <c r="G193" s="50"/>
      <c r="H193" s="50" t="s">
        <v>241</v>
      </c>
      <c r="I193" s="51">
        <v>2046.07</v>
      </c>
      <c r="J193" s="50">
        <v>80148511</v>
      </c>
      <c r="K193" s="52">
        <v>1</v>
      </c>
      <c r="L193" s="53" t="s">
        <v>240</v>
      </c>
      <c r="M193" s="50">
        <v>201767</v>
      </c>
      <c r="N193" s="54" t="s">
        <v>182</v>
      </c>
      <c r="O193" s="55" t="s">
        <v>183</v>
      </c>
      <c r="P193" s="55" t="s">
        <v>184</v>
      </c>
      <c r="Q193" s="56">
        <v>34</v>
      </c>
      <c r="R193" s="56">
        <v>92</v>
      </c>
      <c r="S193" s="56">
        <v>103</v>
      </c>
      <c r="T193" s="56">
        <v>57</v>
      </c>
      <c r="U193" s="56">
        <v>108</v>
      </c>
      <c r="V193" s="57" t="s">
        <v>0</v>
      </c>
      <c r="W193" s="57" t="s">
        <v>1</v>
      </c>
      <c r="X193" s="66"/>
      <c r="Y193" s="70"/>
      <c r="Z193" s="61"/>
      <c r="AA193" s="61"/>
      <c r="AB193" s="61"/>
      <c r="AC193" s="71"/>
    </row>
    <row r="194" spans="1:29" ht="15.75" customHeight="1">
      <c r="A194" s="48">
        <v>42891</v>
      </c>
      <c r="B194" s="49">
        <v>60312952</v>
      </c>
      <c r="C194" s="48" t="s">
        <v>200</v>
      </c>
      <c r="D194" s="50" t="s">
        <v>79</v>
      </c>
      <c r="E194" s="50" t="s">
        <v>242</v>
      </c>
      <c r="F194" s="50" t="s">
        <v>4</v>
      </c>
      <c r="G194" s="50"/>
      <c r="H194" s="50" t="s">
        <v>83</v>
      </c>
      <c r="I194" s="51">
        <v>5899.35</v>
      </c>
      <c r="J194" s="50">
        <v>80141822</v>
      </c>
      <c r="K194" s="52">
        <v>1</v>
      </c>
      <c r="L194" s="53" t="s">
        <v>4</v>
      </c>
      <c r="M194" s="50">
        <v>201767</v>
      </c>
      <c r="N194" s="54" t="s">
        <v>182</v>
      </c>
      <c r="O194" s="55" t="s">
        <v>183</v>
      </c>
      <c r="P194" s="55" t="s">
        <v>184</v>
      </c>
      <c r="Q194" s="56">
        <v>33</v>
      </c>
      <c r="R194" s="56">
        <v>25</v>
      </c>
      <c r="S194" s="56">
        <v>143.5</v>
      </c>
      <c r="T194" s="56">
        <v>89</v>
      </c>
      <c r="U194" s="56">
        <v>39</v>
      </c>
      <c r="V194" s="57" t="s">
        <v>0</v>
      </c>
      <c r="W194" s="57" t="s">
        <v>1</v>
      </c>
      <c r="X194" s="66"/>
      <c r="Y194" s="70"/>
      <c r="Z194" s="61"/>
      <c r="AA194" s="61"/>
      <c r="AB194" s="61"/>
      <c r="AC194" s="71"/>
    </row>
    <row r="195" spans="1:29" ht="15.75" customHeight="1">
      <c r="A195" s="48">
        <v>42891</v>
      </c>
      <c r="B195" s="49">
        <v>60315988</v>
      </c>
      <c r="C195" s="48" t="s">
        <v>200</v>
      </c>
      <c r="D195" s="50" t="s">
        <v>243</v>
      </c>
      <c r="E195" s="50" t="s">
        <v>244</v>
      </c>
      <c r="F195" s="50" t="s">
        <v>44</v>
      </c>
      <c r="G195" s="50"/>
      <c r="H195" s="50" t="s">
        <v>243</v>
      </c>
      <c r="I195" s="51">
        <v>5163.12</v>
      </c>
      <c r="J195" s="50">
        <v>80148997</v>
      </c>
      <c r="K195" s="52">
        <v>1</v>
      </c>
      <c r="L195" s="53" t="s">
        <v>44</v>
      </c>
      <c r="M195" s="50">
        <v>201767</v>
      </c>
      <c r="N195" s="54" t="s">
        <v>182</v>
      </c>
      <c r="O195" s="55" t="s">
        <v>183</v>
      </c>
      <c r="P195" s="55" t="s">
        <v>184</v>
      </c>
      <c r="Q195" s="56">
        <v>21</v>
      </c>
      <c r="R195" s="56">
        <v>22.9</v>
      </c>
      <c r="S195" s="56">
        <v>120</v>
      </c>
      <c r="T195" s="56">
        <v>70</v>
      </c>
      <c r="U195" s="56">
        <v>33</v>
      </c>
      <c r="V195" s="57" t="s">
        <v>0</v>
      </c>
      <c r="W195" s="57" t="s">
        <v>1</v>
      </c>
      <c r="X195" s="66"/>
      <c r="Y195" s="70"/>
      <c r="Z195" s="61"/>
      <c r="AA195" s="61"/>
      <c r="AB195" s="61"/>
      <c r="AC195" s="71"/>
    </row>
    <row r="196" spans="1:29" ht="15.75" customHeight="1">
      <c r="A196" s="48">
        <v>42891</v>
      </c>
      <c r="B196" s="49">
        <v>60315771</v>
      </c>
      <c r="C196" s="48" t="s">
        <v>200</v>
      </c>
      <c r="D196" s="50" t="s">
        <v>79</v>
      </c>
      <c r="E196" s="50" t="s">
        <v>245</v>
      </c>
      <c r="F196" s="50" t="s">
        <v>4</v>
      </c>
      <c r="G196" s="50"/>
      <c r="H196" s="50" t="s">
        <v>83</v>
      </c>
      <c r="I196" s="51">
        <v>5899.35</v>
      </c>
      <c r="J196" s="50">
        <v>80148521</v>
      </c>
      <c r="K196" s="52">
        <v>1</v>
      </c>
      <c r="L196" s="53" t="s">
        <v>4</v>
      </c>
      <c r="M196" s="50">
        <v>201767</v>
      </c>
      <c r="N196" s="54" t="s">
        <v>182</v>
      </c>
      <c r="O196" s="55" t="s">
        <v>183</v>
      </c>
      <c r="P196" s="55" t="s">
        <v>184</v>
      </c>
      <c r="Q196" s="56">
        <v>33</v>
      </c>
      <c r="R196" s="56">
        <v>25</v>
      </c>
      <c r="S196" s="56">
        <v>143.5</v>
      </c>
      <c r="T196" s="56">
        <v>89</v>
      </c>
      <c r="U196" s="56">
        <v>39</v>
      </c>
      <c r="V196" s="57" t="s">
        <v>0</v>
      </c>
      <c r="W196" s="57" t="s">
        <v>1</v>
      </c>
      <c r="X196" s="66"/>
      <c r="Y196" s="70"/>
      <c r="Z196" s="61"/>
      <c r="AA196" s="61"/>
      <c r="AB196" s="61"/>
      <c r="AC196" s="71"/>
    </row>
    <row r="197" spans="1:29" ht="15.75" customHeight="1">
      <c r="A197" s="48">
        <v>42891</v>
      </c>
      <c r="B197" s="49">
        <v>60318020</v>
      </c>
      <c r="C197" s="48" t="s">
        <v>200</v>
      </c>
      <c r="D197" s="50" t="s">
        <v>91</v>
      </c>
      <c r="E197" s="50" t="s">
        <v>246</v>
      </c>
      <c r="F197" s="50" t="s">
        <v>7</v>
      </c>
      <c r="G197" s="50"/>
      <c r="H197" s="50" t="s">
        <v>74</v>
      </c>
      <c r="I197" s="51">
        <v>2919.8335294117646</v>
      </c>
      <c r="J197" s="50">
        <v>80154508</v>
      </c>
      <c r="K197" s="52">
        <v>1</v>
      </c>
      <c r="L197" s="53" t="s">
        <v>7</v>
      </c>
      <c r="M197" s="50">
        <v>201767</v>
      </c>
      <c r="N197" s="54" t="s">
        <v>182</v>
      </c>
      <c r="O197" s="55" t="s">
        <v>183</v>
      </c>
      <c r="P197" s="55" t="s">
        <v>184</v>
      </c>
      <c r="Q197" s="56">
        <v>16</v>
      </c>
      <c r="R197" s="56">
        <v>18</v>
      </c>
      <c r="S197" s="56">
        <v>84</v>
      </c>
      <c r="T197" s="56">
        <v>56</v>
      </c>
      <c r="U197" s="56">
        <v>22</v>
      </c>
      <c r="V197" s="57" t="s">
        <v>0</v>
      </c>
      <c r="W197" s="57" t="s">
        <v>1</v>
      </c>
      <c r="X197" s="66"/>
      <c r="Y197" s="70"/>
      <c r="Z197" s="61"/>
      <c r="AA197" s="61"/>
      <c r="AB197" s="61"/>
      <c r="AC197" s="71"/>
    </row>
    <row r="198" spans="1:29" ht="15.75" customHeight="1">
      <c r="A198" s="48">
        <v>42891</v>
      </c>
      <c r="B198" s="49">
        <v>60318025</v>
      </c>
      <c r="C198" s="48" t="s">
        <v>200</v>
      </c>
      <c r="D198" s="50" t="s">
        <v>247</v>
      </c>
      <c r="E198" s="50" t="s">
        <v>248</v>
      </c>
      <c r="F198" s="50" t="s">
        <v>50</v>
      </c>
      <c r="G198" s="50"/>
      <c r="H198" s="50" t="s">
        <v>249</v>
      </c>
      <c r="I198" s="51">
        <v>7774.2445454545441</v>
      </c>
      <c r="J198" s="50">
        <v>80154512</v>
      </c>
      <c r="K198" s="52">
        <v>1</v>
      </c>
      <c r="L198" s="53" t="s">
        <v>50</v>
      </c>
      <c r="M198" s="50">
        <v>201767</v>
      </c>
      <c r="N198" s="54" t="s">
        <v>182</v>
      </c>
      <c r="O198" s="55" t="s">
        <v>183</v>
      </c>
      <c r="P198" s="55" t="s">
        <v>184</v>
      </c>
      <c r="Q198" s="56">
        <v>34</v>
      </c>
      <c r="R198" s="56">
        <v>25</v>
      </c>
      <c r="S198" s="56">
        <v>147</v>
      </c>
      <c r="T198" s="56">
        <v>92</v>
      </c>
      <c r="U198" s="56">
        <v>41</v>
      </c>
      <c r="V198" s="57" t="s">
        <v>0</v>
      </c>
      <c r="W198" s="57" t="s">
        <v>1</v>
      </c>
      <c r="X198" s="66"/>
      <c r="Y198" s="70"/>
      <c r="Z198" s="61"/>
      <c r="AA198" s="61"/>
      <c r="AB198" s="61"/>
      <c r="AC198" s="71"/>
    </row>
    <row r="199" spans="1:29" ht="15.75" customHeight="1">
      <c r="A199" s="48">
        <v>42891</v>
      </c>
      <c r="B199" s="49">
        <v>60318098</v>
      </c>
      <c r="C199" s="48" t="s">
        <v>200</v>
      </c>
      <c r="D199" s="50" t="s">
        <v>135</v>
      </c>
      <c r="E199" s="50" t="s">
        <v>250</v>
      </c>
      <c r="F199" s="50" t="s">
        <v>50</v>
      </c>
      <c r="G199" s="50"/>
      <c r="H199" s="50" t="s">
        <v>249</v>
      </c>
      <c r="I199" s="51">
        <v>7774.2445454545441</v>
      </c>
      <c r="J199" s="50">
        <v>80154506</v>
      </c>
      <c r="K199" s="52">
        <v>1</v>
      </c>
      <c r="L199" s="53" t="s">
        <v>50</v>
      </c>
      <c r="M199" s="50">
        <v>201767</v>
      </c>
      <c r="N199" s="54" t="s">
        <v>182</v>
      </c>
      <c r="O199" s="55" t="s">
        <v>183</v>
      </c>
      <c r="P199" s="55" t="s">
        <v>184</v>
      </c>
      <c r="Q199" s="56">
        <v>34</v>
      </c>
      <c r="R199" s="56">
        <v>25</v>
      </c>
      <c r="S199" s="56">
        <v>147</v>
      </c>
      <c r="T199" s="56">
        <v>92</v>
      </c>
      <c r="U199" s="56">
        <v>41</v>
      </c>
      <c r="V199" s="57" t="s">
        <v>0</v>
      </c>
      <c r="W199" s="57" t="s">
        <v>1</v>
      </c>
      <c r="X199" s="66"/>
      <c r="Y199" s="70"/>
      <c r="Z199" s="61"/>
      <c r="AA199" s="61"/>
      <c r="AB199" s="61"/>
      <c r="AC199" s="71"/>
    </row>
    <row r="200" spans="1:29" ht="15.75" customHeight="1" thickBot="1">
      <c r="A200" s="48">
        <v>42891</v>
      </c>
      <c r="B200" s="49">
        <v>60317487</v>
      </c>
      <c r="C200" s="48" t="s">
        <v>200</v>
      </c>
      <c r="D200" s="50" t="s">
        <v>251</v>
      </c>
      <c r="E200" s="50" t="s">
        <v>252</v>
      </c>
      <c r="F200" s="50" t="s">
        <v>4</v>
      </c>
      <c r="G200" s="50"/>
      <c r="H200" s="50" t="s">
        <v>249</v>
      </c>
      <c r="I200" s="51">
        <v>7774.2445454545441</v>
      </c>
      <c r="J200" s="50">
        <v>80154516</v>
      </c>
      <c r="K200" s="52">
        <v>1</v>
      </c>
      <c r="L200" s="53" t="s">
        <v>50</v>
      </c>
      <c r="M200" s="50">
        <v>201767</v>
      </c>
      <c r="N200" s="54" t="s">
        <v>182</v>
      </c>
      <c r="O200" s="55" t="s">
        <v>183</v>
      </c>
      <c r="P200" s="55" t="s">
        <v>184</v>
      </c>
      <c r="Q200" s="56">
        <v>34</v>
      </c>
      <c r="R200" s="56">
        <v>25</v>
      </c>
      <c r="S200" s="56">
        <v>147</v>
      </c>
      <c r="T200" s="56">
        <v>92</v>
      </c>
      <c r="U200" s="56">
        <v>41</v>
      </c>
      <c r="V200" s="57" t="s">
        <v>0</v>
      </c>
      <c r="W200" s="57" t="s">
        <v>1</v>
      </c>
      <c r="X200" s="66"/>
      <c r="Y200" s="72"/>
      <c r="Z200" s="73"/>
      <c r="AA200" s="73"/>
      <c r="AB200" s="73"/>
      <c r="AC200" s="74"/>
    </row>
  </sheetData>
  <autoFilter ref="A1:AC200"/>
  <conditionalFormatting sqref="B2:B3">
    <cfRule type="duplicateValues" dxfId="69" priority="118"/>
  </conditionalFormatting>
  <conditionalFormatting sqref="B2:B3">
    <cfRule type="duplicateValues" dxfId="68" priority="119"/>
  </conditionalFormatting>
  <conditionalFormatting sqref="B2:B3">
    <cfRule type="duplicateValues" dxfId="67" priority="120"/>
  </conditionalFormatting>
  <conditionalFormatting sqref="B1">
    <cfRule type="duplicateValues" dxfId="66" priority="109"/>
  </conditionalFormatting>
  <conditionalFormatting sqref="J1">
    <cfRule type="duplicateValues" dxfId="65" priority="110"/>
  </conditionalFormatting>
  <conditionalFormatting sqref="J1">
    <cfRule type="duplicateValues" dxfId="64" priority="111"/>
  </conditionalFormatting>
  <conditionalFormatting sqref="B1">
    <cfRule type="duplicateValues" dxfId="63" priority="112"/>
    <cfRule type="duplicateValues" dxfId="62" priority="113"/>
  </conditionalFormatting>
  <conditionalFormatting sqref="J1">
    <cfRule type="duplicateValues" dxfId="61" priority="108"/>
  </conditionalFormatting>
  <conditionalFormatting sqref="B1">
    <cfRule type="duplicateValues" dxfId="60" priority="105"/>
    <cfRule type="duplicateValues" dxfId="59" priority="106"/>
    <cfRule type="duplicateValues" dxfId="58" priority="107"/>
  </conditionalFormatting>
  <conditionalFormatting sqref="B1">
    <cfRule type="duplicateValues" dxfId="57" priority="114"/>
  </conditionalFormatting>
  <conditionalFormatting sqref="B1">
    <cfRule type="duplicateValues" dxfId="56" priority="115"/>
  </conditionalFormatting>
  <conditionalFormatting sqref="E1">
    <cfRule type="duplicateValues" dxfId="55" priority="116"/>
  </conditionalFormatting>
  <conditionalFormatting sqref="B1">
    <cfRule type="duplicateValues" dxfId="54" priority="117"/>
  </conditionalFormatting>
  <conditionalFormatting sqref="J1">
    <cfRule type="duplicateValues" dxfId="53" priority="104"/>
  </conditionalFormatting>
  <conditionalFormatting sqref="E14:E47 E2:E12">
    <cfRule type="duplicateValues" dxfId="52" priority="121"/>
  </conditionalFormatting>
  <conditionalFormatting sqref="B2:B47">
    <cfRule type="duplicateValues" dxfId="51" priority="122"/>
    <cfRule type="duplicateValues" dxfId="50" priority="123"/>
    <cfRule type="duplicateValues" dxfId="49" priority="124"/>
  </conditionalFormatting>
  <conditionalFormatting sqref="J2:J47">
    <cfRule type="duplicateValues" dxfId="48" priority="125"/>
  </conditionalFormatting>
  <conditionalFormatting sqref="J2:J47">
    <cfRule type="duplicateValues" dxfId="47" priority="126"/>
  </conditionalFormatting>
  <conditionalFormatting sqref="E13">
    <cfRule type="duplicateValues" dxfId="46" priority="103"/>
  </conditionalFormatting>
  <conditionalFormatting sqref="B58:B70">
    <cfRule type="duplicateValues" dxfId="45" priority="97"/>
    <cfRule type="duplicateValues" dxfId="44" priority="98"/>
    <cfRule type="duplicateValues" dxfId="43" priority="99"/>
  </conditionalFormatting>
  <conditionalFormatting sqref="J58:J70">
    <cfRule type="duplicateValues" dxfId="42" priority="100"/>
  </conditionalFormatting>
  <conditionalFormatting sqref="E58:E70">
    <cfRule type="duplicateValues" dxfId="41" priority="101"/>
  </conditionalFormatting>
  <conditionalFormatting sqref="J58:J70">
    <cfRule type="duplicateValues" dxfId="40" priority="102"/>
  </conditionalFormatting>
  <conditionalFormatting sqref="B48:B57">
    <cfRule type="duplicateValues" dxfId="39" priority="127"/>
    <cfRule type="duplicateValues" dxfId="38" priority="128"/>
    <cfRule type="duplicateValues" dxfId="37" priority="129"/>
  </conditionalFormatting>
  <conditionalFormatting sqref="J48:J57">
    <cfRule type="duplicateValues" dxfId="36" priority="130"/>
  </conditionalFormatting>
  <conditionalFormatting sqref="E48:E57">
    <cfRule type="duplicateValues" dxfId="35" priority="131"/>
  </conditionalFormatting>
  <conditionalFormatting sqref="J48:J57">
    <cfRule type="duplicateValues" dxfId="34" priority="132"/>
  </conditionalFormatting>
  <conditionalFormatting sqref="B71:B72">
    <cfRule type="duplicateValues" dxfId="33" priority="68"/>
  </conditionalFormatting>
  <conditionalFormatting sqref="B71:B72">
    <cfRule type="duplicateValues" dxfId="32" priority="69"/>
  </conditionalFormatting>
  <conditionalFormatting sqref="B71:B72">
    <cfRule type="duplicateValues" dxfId="31" priority="70"/>
  </conditionalFormatting>
  <conditionalFormatting sqref="B71:B72">
    <cfRule type="duplicateValues" dxfId="30" priority="71"/>
    <cfRule type="duplicateValues" dxfId="29" priority="72"/>
    <cfRule type="duplicateValues" dxfId="28" priority="73"/>
  </conditionalFormatting>
  <conditionalFormatting sqref="E71:E72">
    <cfRule type="duplicateValues" dxfId="27" priority="74"/>
  </conditionalFormatting>
  <conditionalFormatting sqref="J71:J72">
    <cfRule type="duplicateValues" dxfId="26" priority="75"/>
  </conditionalFormatting>
  <conditionalFormatting sqref="J71:J72">
    <cfRule type="duplicateValues" dxfId="25" priority="76"/>
  </conditionalFormatting>
  <conditionalFormatting sqref="B73:B79">
    <cfRule type="duplicateValues" dxfId="24" priority="45"/>
    <cfRule type="duplicateValues" dxfId="23" priority="46"/>
    <cfRule type="duplicateValues" dxfId="22" priority="47"/>
  </conditionalFormatting>
  <conditionalFormatting sqref="B73:B74">
    <cfRule type="duplicateValues" dxfId="21" priority="48"/>
  </conditionalFormatting>
  <conditionalFormatting sqref="B73:B74">
    <cfRule type="duplicateValues" dxfId="20" priority="49"/>
  </conditionalFormatting>
  <conditionalFormatting sqref="B73:B74">
    <cfRule type="duplicateValues" dxfId="19" priority="50"/>
  </conditionalFormatting>
  <conditionalFormatting sqref="J73:J79">
    <cfRule type="duplicateValues" dxfId="18" priority="44"/>
  </conditionalFormatting>
  <conditionalFormatting sqref="E73:E79">
    <cfRule type="duplicateValues" dxfId="17" priority="51"/>
  </conditionalFormatting>
  <conditionalFormatting sqref="J73:J79">
    <cfRule type="duplicateValues" dxfId="16" priority="52"/>
  </conditionalFormatting>
  <conditionalFormatting sqref="J73:J79">
    <cfRule type="duplicateValues" dxfId="15" priority="53"/>
  </conditionalFormatting>
  <conditionalFormatting sqref="B80:B81">
    <cfRule type="duplicateValues" dxfId="14" priority="21"/>
  </conditionalFormatting>
  <conditionalFormatting sqref="B80:B81">
    <cfRule type="duplicateValues" dxfId="13" priority="22"/>
  </conditionalFormatting>
  <conditionalFormatting sqref="B80:B81">
    <cfRule type="duplicateValues" dxfId="12" priority="23"/>
  </conditionalFormatting>
  <conditionalFormatting sqref="B80:B191">
    <cfRule type="duplicateValues" dxfId="11" priority="24"/>
    <cfRule type="duplicateValues" dxfId="10" priority="25"/>
    <cfRule type="duplicateValues" dxfId="9" priority="26"/>
  </conditionalFormatting>
  <conditionalFormatting sqref="J80:J191">
    <cfRule type="duplicateValues" dxfId="8" priority="27"/>
  </conditionalFormatting>
  <conditionalFormatting sqref="E80:E191">
    <cfRule type="duplicateValues" dxfId="7" priority="28"/>
  </conditionalFormatting>
  <conditionalFormatting sqref="J80:J191">
    <cfRule type="duplicateValues" dxfId="6" priority="29"/>
  </conditionalFormatting>
  <conditionalFormatting sqref="B192:B200">
    <cfRule type="duplicateValues" dxfId="5" priority="1"/>
    <cfRule type="duplicateValues" dxfId="4" priority="2"/>
    <cfRule type="duplicateValues" dxfId="3" priority="3"/>
  </conditionalFormatting>
  <conditionalFormatting sqref="J192:J200">
    <cfRule type="duplicateValues" dxfId="2" priority="4"/>
  </conditionalFormatting>
  <conditionalFormatting sqref="E192:E200">
    <cfRule type="duplicateValues" dxfId="1" priority="5"/>
  </conditionalFormatting>
  <conditionalFormatting sqref="J192:J200">
    <cfRule type="duplicateValues" dxfId="0" priority="6"/>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Seguimiento 2</dc:creator>
  <cp:lastModifiedBy>Full name</cp:lastModifiedBy>
  <dcterms:created xsi:type="dcterms:W3CDTF">2017-05-26T20:03:41Z</dcterms:created>
  <dcterms:modified xsi:type="dcterms:W3CDTF">2017-06-05T04:12:18Z</dcterms:modified>
</cp:coreProperties>
</file>